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3ME\FTT_Stand_Alone\Inputs\_MasterFiles\FTT-Fr\"/>
    </mc:Choice>
  </mc:AlternateContent>
  <xr:revisionPtr revIDLastSave="0" documentId="13_ncr:1_{E086B533-32BC-484F-A411-E5BE1AB2CB19}" xr6:coauthVersionLast="47" xr6:coauthVersionMax="47" xr10:uidLastSave="{00000000-0000-0000-0000-000000000000}"/>
  <bookViews>
    <workbookView xWindow="7500" yWindow="-16395" windowWidth="29190" windowHeight="15990" activeTab="4" xr2:uid="{F07D877C-3DA3-754E-914D-4B5AB56F6957}"/>
  </bookViews>
  <sheets>
    <sheet name="RVKM" sheetId="7" r:id="rId1"/>
    <sheet name="RFLT" sheetId="16" r:id="rId2"/>
    <sheet name="TEWS" sheetId="1" r:id="rId3"/>
    <sheet name="RVEH" sheetId="17" r:id="rId4"/>
    <sheet name="Costs" sheetId="3" r:id="rId5"/>
    <sheet name="RTFT0" sheetId="18" r:id="rId6"/>
    <sheet name="TREG0" sheetId="15" r:id="rId7"/>
    <sheet name="TWSA0" sheetId="14" r:id="rId8"/>
    <sheet name="TTVT0" sheetId="12" r:id="rId9"/>
    <sheet name="TTRT0" sheetId="11" r:id="rId10"/>
    <sheet name="RBFM0" sheetId="9" r:id="rId11"/>
    <sheet name="RTCO0" sheetId="4" r:id="rId12"/>
    <sheet name="RTFT1" sheetId="8" r:id="rId13"/>
    <sheet name="Sheet3" sheetId="5" r:id="rId14"/>
  </sheets>
  <externalReferences>
    <externalReference r:id="rId15"/>
    <externalReference r:id="rId16"/>
    <externalReference r:id="rId17"/>
  </externalReferenc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37" i="7" l="1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BH37" i="7"/>
  <c r="BI37" i="7"/>
  <c r="BJ37" i="7"/>
  <c r="BK37" i="7"/>
  <c r="BG37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BG53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BG42" i="7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CV4" i="16"/>
  <c r="CW4" i="16"/>
  <c r="CX4" i="16"/>
  <c r="CY4" i="16"/>
  <c r="CZ4" i="16"/>
  <c r="DA4" i="16"/>
  <c r="DB4" i="16"/>
  <c r="DC4" i="16"/>
  <c r="DD4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CQ14" i="16"/>
  <c r="CR14" i="16"/>
  <c r="CS14" i="16"/>
  <c r="CT14" i="16"/>
  <c r="CU14" i="16"/>
  <c r="CV14" i="16"/>
  <c r="CW14" i="16"/>
  <c r="CX14" i="16"/>
  <c r="CY14" i="16"/>
  <c r="CZ14" i="16"/>
  <c r="DA14" i="16"/>
  <c r="DB14" i="16"/>
  <c r="DC14" i="16"/>
  <c r="DD14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CQ15" i="16"/>
  <c r="CR15" i="16"/>
  <c r="CS15" i="16"/>
  <c r="CT15" i="16"/>
  <c r="CU15" i="16"/>
  <c r="CV15" i="16"/>
  <c r="CW15" i="16"/>
  <c r="CX15" i="16"/>
  <c r="CY15" i="16"/>
  <c r="CZ15" i="16"/>
  <c r="DA15" i="16"/>
  <c r="DB15" i="16"/>
  <c r="DC15" i="16"/>
  <c r="DD15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CQ16" i="16"/>
  <c r="CR16" i="16"/>
  <c r="CS16" i="16"/>
  <c r="CT16" i="16"/>
  <c r="CU16" i="16"/>
  <c r="CV16" i="16"/>
  <c r="CW16" i="16"/>
  <c r="CX16" i="16"/>
  <c r="CY16" i="16"/>
  <c r="CZ16" i="16"/>
  <c r="DA16" i="16"/>
  <c r="DB16" i="16"/>
  <c r="DC16" i="16"/>
  <c r="DD16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CQ17" i="16"/>
  <c r="CR17" i="16"/>
  <c r="CS17" i="16"/>
  <c r="CT17" i="16"/>
  <c r="CU17" i="16"/>
  <c r="CV17" i="16"/>
  <c r="CW17" i="16"/>
  <c r="CX17" i="16"/>
  <c r="CY17" i="16"/>
  <c r="CZ17" i="16"/>
  <c r="DA17" i="16"/>
  <c r="DB17" i="16"/>
  <c r="DC17" i="16"/>
  <c r="DD17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CQ18" i="16"/>
  <c r="CR18" i="16"/>
  <c r="CS18" i="16"/>
  <c r="CT18" i="16"/>
  <c r="CU18" i="16"/>
  <c r="CV18" i="16"/>
  <c r="CW18" i="16"/>
  <c r="CX18" i="16"/>
  <c r="CY18" i="16"/>
  <c r="CZ18" i="16"/>
  <c r="DA18" i="16"/>
  <c r="DB18" i="16"/>
  <c r="DC18" i="16"/>
  <c r="DD18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CQ19" i="16"/>
  <c r="CR19" i="16"/>
  <c r="CS19" i="16"/>
  <c r="CT19" i="16"/>
  <c r="CU19" i="16"/>
  <c r="CV19" i="16"/>
  <c r="CW19" i="16"/>
  <c r="CX19" i="16"/>
  <c r="CY19" i="16"/>
  <c r="CZ19" i="16"/>
  <c r="DA19" i="16"/>
  <c r="DB19" i="16"/>
  <c r="DC19" i="16"/>
  <c r="DD19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CQ20" i="16"/>
  <c r="CR20" i="16"/>
  <c r="CS20" i="16"/>
  <c r="CT20" i="16"/>
  <c r="CU20" i="16"/>
  <c r="CV20" i="16"/>
  <c r="CW20" i="16"/>
  <c r="CX20" i="16"/>
  <c r="CY20" i="16"/>
  <c r="CZ20" i="16"/>
  <c r="DA20" i="16"/>
  <c r="DB20" i="16"/>
  <c r="DC20" i="16"/>
  <c r="DD20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CQ21" i="16"/>
  <c r="CR21" i="16"/>
  <c r="CS21" i="16"/>
  <c r="CT21" i="16"/>
  <c r="CU21" i="16"/>
  <c r="CV21" i="16"/>
  <c r="CW21" i="16"/>
  <c r="CX21" i="16"/>
  <c r="CY21" i="16"/>
  <c r="CZ21" i="16"/>
  <c r="DA21" i="16"/>
  <c r="DB21" i="16"/>
  <c r="DC21" i="16"/>
  <c r="DD21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CQ22" i="16"/>
  <c r="CR22" i="16"/>
  <c r="CS22" i="16"/>
  <c r="CT22" i="16"/>
  <c r="CU22" i="16"/>
  <c r="CV22" i="16"/>
  <c r="CW22" i="16"/>
  <c r="CX22" i="16"/>
  <c r="CY22" i="16"/>
  <c r="CZ22" i="16"/>
  <c r="DA22" i="16"/>
  <c r="DB22" i="16"/>
  <c r="DC22" i="16"/>
  <c r="DD22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CU23" i="16"/>
  <c r="CV23" i="16"/>
  <c r="CW23" i="16"/>
  <c r="CX23" i="16"/>
  <c r="CY23" i="16"/>
  <c r="CZ23" i="16"/>
  <c r="DA23" i="16"/>
  <c r="DB23" i="16"/>
  <c r="DC23" i="16"/>
  <c r="DD23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CQ24" i="16"/>
  <c r="CR24" i="16"/>
  <c r="CS24" i="16"/>
  <c r="CT24" i="16"/>
  <c r="CU24" i="16"/>
  <c r="CV24" i="16"/>
  <c r="CW24" i="16"/>
  <c r="CX24" i="16"/>
  <c r="CY24" i="16"/>
  <c r="CZ24" i="16"/>
  <c r="DA24" i="16"/>
  <c r="DB24" i="16"/>
  <c r="DC24" i="16"/>
  <c r="DD24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CQ25" i="16"/>
  <c r="CR25" i="16"/>
  <c r="CS25" i="16"/>
  <c r="CT25" i="16"/>
  <c r="CU25" i="16"/>
  <c r="CV25" i="16"/>
  <c r="CW25" i="16"/>
  <c r="CX25" i="16"/>
  <c r="CY25" i="16"/>
  <c r="CZ25" i="16"/>
  <c r="DA25" i="16"/>
  <c r="DB25" i="16"/>
  <c r="DC25" i="16"/>
  <c r="DD25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CQ26" i="16"/>
  <c r="CR26" i="16"/>
  <c r="CS26" i="16"/>
  <c r="CT26" i="16"/>
  <c r="CU26" i="16"/>
  <c r="CV26" i="16"/>
  <c r="CW26" i="16"/>
  <c r="CX26" i="16"/>
  <c r="CY26" i="16"/>
  <c r="CZ26" i="16"/>
  <c r="DA26" i="16"/>
  <c r="DB26" i="16"/>
  <c r="DC26" i="16"/>
  <c r="DD26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CQ27" i="16"/>
  <c r="CR27" i="16"/>
  <c r="CS27" i="16"/>
  <c r="CT27" i="16"/>
  <c r="CU27" i="16"/>
  <c r="CV27" i="16"/>
  <c r="CW27" i="16"/>
  <c r="CX27" i="16"/>
  <c r="CY27" i="16"/>
  <c r="CZ27" i="16"/>
  <c r="DA27" i="16"/>
  <c r="DB27" i="16"/>
  <c r="DC27" i="16"/>
  <c r="DD27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CQ28" i="16"/>
  <c r="CR28" i="16"/>
  <c r="CS28" i="16"/>
  <c r="CT28" i="16"/>
  <c r="CU28" i="16"/>
  <c r="CV28" i="16"/>
  <c r="CW28" i="16"/>
  <c r="CX28" i="16"/>
  <c r="CY28" i="16"/>
  <c r="CZ28" i="16"/>
  <c r="DA28" i="16"/>
  <c r="DB28" i="16"/>
  <c r="DC28" i="16"/>
  <c r="DD28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CQ29" i="16"/>
  <c r="CR29" i="16"/>
  <c r="CS29" i="16"/>
  <c r="CT29" i="16"/>
  <c r="CU29" i="16"/>
  <c r="CV29" i="16"/>
  <c r="CW29" i="16"/>
  <c r="CX29" i="16"/>
  <c r="CY29" i="16"/>
  <c r="CZ29" i="16"/>
  <c r="DA29" i="16"/>
  <c r="DB29" i="16"/>
  <c r="DC29" i="16"/>
  <c r="DD29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CQ30" i="16"/>
  <c r="CR30" i="16"/>
  <c r="CS30" i="16"/>
  <c r="CT30" i="16"/>
  <c r="CU30" i="16"/>
  <c r="CV30" i="16"/>
  <c r="CW30" i="16"/>
  <c r="CX30" i="16"/>
  <c r="CY30" i="16"/>
  <c r="CZ30" i="16"/>
  <c r="DA30" i="16"/>
  <c r="DB30" i="16"/>
  <c r="DC30" i="16"/>
  <c r="DD30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CV31" i="16"/>
  <c r="CW31" i="16"/>
  <c r="CX31" i="16"/>
  <c r="CY31" i="16"/>
  <c r="CZ31" i="16"/>
  <c r="DA31" i="16"/>
  <c r="DB31" i="16"/>
  <c r="DC31" i="16"/>
  <c r="DD31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CQ32" i="16"/>
  <c r="CR32" i="16"/>
  <c r="CS32" i="16"/>
  <c r="CT32" i="16"/>
  <c r="CU32" i="16"/>
  <c r="CV32" i="16"/>
  <c r="CW32" i="16"/>
  <c r="CX32" i="16"/>
  <c r="CY32" i="16"/>
  <c r="CZ32" i="16"/>
  <c r="DA32" i="16"/>
  <c r="DB32" i="16"/>
  <c r="DC32" i="16"/>
  <c r="DD32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CQ33" i="16"/>
  <c r="CR33" i="16"/>
  <c r="CS33" i="16"/>
  <c r="CT33" i="16"/>
  <c r="CU33" i="16"/>
  <c r="CV33" i="16"/>
  <c r="CW33" i="16"/>
  <c r="CX33" i="16"/>
  <c r="CY33" i="16"/>
  <c r="CZ33" i="16"/>
  <c r="DA33" i="16"/>
  <c r="DB33" i="16"/>
  <c r="DC33" i="16"/>
  <c r="DD33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CQ34" i="16"/>
  <c r="CR34" i="16"/>
  <c r="CS34" i="16"/>
  <c r="CT34" i="16"/>
  <c r="CU34" i="16"/>
  <c r="CV34" i="16"/>
  <c r="CW34" i="16"/>
  <c r="CX34" i="16"/>
  <c r="CY34" i="16"/>
  <c r="CZ34" i="16"/>
  <c r="DA34" i="16"/>
  <c r="DB34" i="16"/>
  <c r="DC34" i="16"/>
  <c r="DD34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CQ35" i="16"/>
  <c r="CR35" i="16"/>
  <c r="CS35" i="16"/>
  <c r="CT35" i="16"/>
  <c r="CU35" i="16"/>
  <c r="CV35" i="16"/>
  <c r="CW35" i="16"/>
  <c r="CX35" i="16"/>
  <c r="CY35" i="16"/>
  <c r="CZ35" i="16"/>
  <c r="DA35" i="16"/>
  <c r="DB35" i="16"/>
  <c r="DC35" i="16"/>
  <c r="DD35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CQ36" i="16"/>
  <c r="CR36" i="16"/>
  <c r="CS36" i="16"/>
  <c r="CT36" i="16"/>
  <c r="CU36" i="16"/>
  <c r="CV36" i="16"/>
  <c r="CW36" i="16"/>
  <c r="CX36" i="16"/>
  <c r="CY36" i="16"/>
  <c r="CZ36" i="16"/>
  <c r="DA36" i="16"/>
  <c r="DB36" i="16"/>
  <c r="DC36" i="16"/>
  <c r="DD36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CQ37" i="16"/>
  <c r="CR37" i="16"/>
  <c r="CS37" i="16"/>
  <c r="CT37" i="16"/>
  <c r="CU37" i="16"/>
  <c r="CV37" i="16"/>
  <c r="CW37" i="16"/>
  <c r="CX37" i="16"/>
  <c r="CY37" i="16"/>
  <c r="CZ37" i="16"/>
  <c r="DA37" i="16"/>
  <c r="DB37" i="16"/>
  <c r="DC37" i="16"/>
  <c r="DD37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CQ38" i="16"/>
  <c r="CR38" i="16"/>
  <c r="CS38" i="16"/>
  <c r="CT38" i="16"/>
  <c r="CU38" i="16"/>
  <c r="CV38" i="16"/>
  <c r="CW38" i="16"/>
  <c r="CX38" i="16"/>
  <c r="CY38" i="16"/>
  <c r="CZ38" i="16"/>
  <c r="DA38" i="16"/>
  <c r="DB38" i="16"/>
  <c r="DC38" i="16"/>
  <c r="DD38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CQ39" i="16"/>
  <c r="CR39" i="16"/>
  <c r="CS39" i="16"/>
  <c r="CT39" i="16"/>
  <c r="CU39" i="16"/>
  <c r="CV39" i="16"/>
  <c r="CW39" i="16"/>
  <c r="CX39" i="16"/>
  <c r="CY39" i="16"/>
  <c r="CZ39" i="16"/>
  <c r="DA39" i="16"/>
  <c r="DB39" i="16"/>
  <c r="DC39" i="16"/>
  <c r="DD39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CQ40" i="16"/>
  <c r="CR40" i="16"/>
  <c r="CS40" i="16"/>
  <c r="CT40" i="16"/>
  <c r="CU40" i="16"/>
  <c r="CV40" i="16"/>
  <c r="CW40" i="16"/>
  <c r="CX40" i="16"/>
  <c r="CY40" i="16"/>
  <c r="CZ40" i="16"/>
  <c r="DA40" i="16"/>
  <c r="DB40" i="16"/>
  <c r="DC40" i="16"/>
  <c r="DD40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CQ42" i="16"/>
  <c r="CR42" i="16"/>
  <c r="CS42" i="16"/>
  <c r="CT42" i="16"/>
  <c r="CU42" i="16"/>
  <c r="CV42" i="16"/>
  <c r="CW42" i="16"/>
  <c r="CX42" i="16"/>
  <c r="CY42" i="16"/>
  <c r="CZ42" i="16"/>
  <c r="DA42" i="16"/>
  <c r="DB42" i="16"/>
  <c r="DC42" i="16"/>
  <c r="DD42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W43" i="16"/>
  <c r="CX43" i="16"/>
  <c r="CY43" i="16"/>
  <c r="CZ43" i="16"/>
  <c r="DA43" i="16"/>
  <c r="DB43" i="16"/>
  <c r="DC43" i="16"/>
  <c r="DD43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W44" i="16"/>
  <c r="CX44" i="16"/>
  <c r="CY44" i="16"/>
  <c r="CZ44" i="16"/>
  <c r="DA44" i="16"/>
  <c r="DB44" i="16"/>
  <c r="DC44" i="16"/>
  <c r="DD44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W45" i="16"/>
  <c r="CX45" i="16"/>
  <c r="CY45" i="16"/>
  <c r="CZ45" i="16"/>
  <c r="DA45" i="16"/>
  <c r="DB45" i="16"/>
  <c r="DC45" i="16"/>
  <c r="DD45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W46" i="16"/>
  <c r="CX46" i="16"/>
  <c r="CY46" i="16"/>
  <c r="CZ46" i="16"/>
  <c r="DA46" i="16"/>
  <c r="DB46" i="16"/>
  <c r="DC46" i="16"/>
  <c r="DD46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W47" i="16"/>
  <c r="CX47" i="16"/>
  <c r="CY47" i="16"/>
  <c r="CZ47" i="16"/>
  <c r="DA47" i="16"/>
  <c r="DB47" i="16"/>
  <c r="DC47" i="16"/>
  <c r="DD47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W48" i="16"/>
  <c r="CX48" i="16"/>
  <c r="CY48" i="16"/>
  <c r="CZ48" i="16"/>
  <c r="DA48" i="16"/>
  <c r="DB48" i="16"/>
  <c r="DC48" i="16"/>
  <c r="DD48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W49" i="16"/>
  <c r="CX49" i="16"/>
  <c r="CY49" i="16"/>
  <c r="CZ49" i="16"/>
  <c r="DA49" i="16"/>
  <c r="DB49" i="16"/>
  <c r="DC49" i="16"/>
  <c r="DD49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W50" i="16"/>
  <c r="CX50" i="16"/>
  <c r="CY50" i="16"/>
  <c r="CZ50" i="16"/>
  <c r="DA50" i="16"/>
  <c r="DB50" i="16"/>
  <c r="DC50" i="16"/>
  <c r="DD50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W51" i="16"/>
  <c r="CX51" i="16"/>
  <c r="CY51" i="16"/>
  <c r="CZ51" i="16"/>
  <c r="DA51" i="16"/>
  <c r="DB51" i="16"/>
  <c r="DC51" i="16"/>
  <c r="DD51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W52" i="16"/>
  <c r="CX52" i="16"/>
  <c r="CY52" i="16"/>
  <c r="CZ52" i="16"/>
  <c r="DA52" i="16"/>
  <c r="DB52" i="16"/>
  <c r="DC52" i="16"/>
  <c r="DD52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W53" i="16"/>
  <c r="CX53" i="16"/>
  <c r="CY53" i="16"/>
  <c r="CZ53" i="16"/>
  <c r="DA53" i="16"/>
  <c r="DB53" i="16"/>
  <c r="DC53" i="16"/>
  <c r="DD53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W54" i="16"/>
  <c r="CX54" i="16"/>
  <c r="CY54" i="16"/>
  <c r="CZ54" i="16"/>
  <c r="DA54" i="16"/>
  <c r="DB54" i="16"/>
  <c r="DC54" i="16"/>
  <c r="DD54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W55" i="16"/>
  <c r="CX55" i="16"/>
  <c r="CY55" i="16"/>
  <c r="CZ55" i="16"/>
  <c r="DA55" i="16"/>
  <c r="DB55" i="16"/>
  <c r="DC55" i="16"/>
  <c r="DD55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W56" i="16"/>
  <c r="CX56" i="16"/>
  <c r="CY56" i="16"/>
  <c r="CZ56" i="16"/>
  <c r="DA56" i="16"/>
  <c r="DB56" i="16"/>
  <c r="DC56" i="16"/>
  <c r="DD56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W57" i="16"/>
  <c r="CX57" i="16"/>
  <c r="CY57" i="16"/>
  <c r="CZ57" i="16"/>
  <c r="DA57" i="16"/>
  <c r="DB57" i="16"/>
  <c r="DC57" i="16"/>
  <c r="DD57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W58" i="16"/>
  <c r="CX58" i="16"/>
  <c r="CY58" i="16"/>
  <c r="CZ58" i="16"/>
  <c r="DA58" i="16"/>
  <c r="DB58" i="16"/>
  <c r="DC58" i="16"/>
  <c r="DD58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W59" i="16"/>
  <c r="CX59" i="16"/>
  <c r="CY59" i="16"/>
  <c r="CZ59" i="16"/>
  <c r="DA59" i="16"/>
  <c r="DB59" i="16"/>
  <c r="DC59" i="16"/>
  <c r="DD59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W60" i="16"/>
  <c r="CX60" i="16"/>
  <c r="CY60" i="16"/>
  <c r="CZ60" i="16"/>
  <c r="DA60" i="16"/>
  <c r="DB60" i="16"/>
  <c r="DC60" i="16"/>
  <c r="DD60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W61" i="16"/>
  <c r="CX61" i="16"/>
  <c r="CY61" i="16"/>
  <c r="CZ61" i="16"/>
  <c r="DA61" i="16"/>
  <c r="DB61" i="16"/>
  <c r="DC61" i="16"/>
  <c r="DD61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W62" i="16"/>
  <c r="CX62" i="16"/>
  <c r="CY62" i="16"/>
  <c r="CZ62" i="16"/>
  <c r="DA62" i="16"/>
  <c r="DB62" i="16"/>
  <c r="DC62" i="16"/>
  <c r="DD62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W63" i="16"/>
  <c r="CX63" i="16"/>
  <c r="CY63" i="16"/>
  <c r="CZ63" i="16"/>
  <c r="DA63" i="16"/>
  <c r="DB63" i="16"/>
  <c r="DC63" i="16"/>
  <c r="DD63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W64" i="16"/>
  <c r="CX64" i="16"/>
  <c r="CY64" i="16"/>
  <c r="CZ64" i="16"/>
  <c r="DA64" i="16"/>
  <c r="DB64" i="16"/>
  <c r="DC64" i="16"/>
  <c r="DD64" i="16"/>
  <c r="BG5" i="16"/>
  <c r="BG6" i="16"/>
  <c r="BG7" i="16"/>
  <c r="BG8" i="16"/>
  <c r="BG9" i="16"/>
  <c r="BG10" i="16"/>
  <c r="BG11" i="16"/>
  <c r="BG12" i="16"/>
  <c r="BG13" i="16"/>
  <c r="BG14" i="16"/>
  <c r="BG15" i="16"/>
  <c r="BG16" i="16"/>
  <c r="BG17" i="16"/>
  <c r="BG18" i="16"/>
  <c r="BG19" i="16"/>
  <c r="BG20" i="16"/>
  <c r="BG21" i="16"/>
  <c r="BG22" i="16"/>
  <c r="BG23" i="16"/>
  <c r="BG24" i="16"/>
  <c r="BG25" i="16"/>
  <c r="BG26" i="16"/>
  <c r="BG27" i="16"/>
  <c r="BG28" i="16"/>
  <c r="BG29" i="16"/>
  <c r="BG30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4" i="16"/>
  <c r="P749" i="1"/>
  <c r="Q749" i="1"/>
  <c r="R749" i="1"/>
  <c r="S749" i="1"/>
  <c r="T749" i="1"/>
  <c r="L749" i="1"/>
  <c r="M749" i="1"/>
  <c r="N749" i="1"/>
  <c r="O749" i="1"/>
  <c r="F749" i="1"/>
  <c r="G749" i="1"/>
  <c r="H749" i="1"/>
  <c r="I749" i="1"/>
  <c r="J749" i="1"/>
  <c r="K749" i="1"/>
  <c r="E749" i="1"/>
  <c r="W749" i="1"/>
  <c r="X749" i="1"/>
  <c r="Y749" i="1"/>
  <c r="Z749" i="1"/>
  <c r="AA749" i="1"/>
  <c r="AB749" i="1"/>
  <c r="AC749" i="1"/>
  <c r="AD749" i="1"/>
  <c r="AE749" i="1"/>
  <c r="V749" i="1"/>
  <c r="A1234" i="3"/>
  <c r="A1212" i="3"/>
  <c r="A1190" i="3"/>
  <c r="A1168" i="3"/>
  <c r="A1124" i="3"/>
  <c r="A1102" i="3"/>
  <c r="A1080" i="3"/>
  <c r="A1058" i="3"/>
  <c r="A1036" i="3"/>
  <c r="A904" i="3"/>
  <c r="A882" i="3"/>
  <c r="A860" i="3"/>
  <c r="A530" i="3"/>
  <c r="A508" i="3"/>
  <c r="A486" i="3"/>
  <c r="A464" i="3"/>
  <c r="A442" i="3"/>
  <c r="A420" i="3"/>
  <c r="R925" i="1"/>
  <c r="S925" i="1"/>
  <c r="Q925" i="1"/>
  <c r="T925" i="1"/>
  <c r="N925" i="1"/>
  <c r="O925" i="1"/>
  <c r="P925" i="1"/>
  <c r="F925" i="1"/>
  <c r="G925" i="1"/>
  <c r="H925" i="1"/>
  <c r="I925" i="1"/>
  <c r="J925" i="1"/>
  <c r="K925" i="1"/>
  <c r="L925" i="1"/>
  <c r="M925" i="1"/>
  <c r="E925" i="1"/>
  <c r="T815" i="1"/>
  <c r="AY20" i="3"/>
  <c r="AY17" i="3"/>
  <c r="E1254" i="3"/>
  <c r="E1253" i="3"/>
  <c r="E1252" i="3"/>
  <c r="N1251" i="3"/>
  <c r="E1251" i="3"/>
  <c r="E1250" i="3"/>
  <c r="E1249" i="3"/>
  <c r="E1248" i="3"/>
  <c r="E1247" i="3"/>
  <c r="N1246" i="3"/>
  <c r="E1246" i="3"/>
  <c r="E1245" i="3"/>
  <c r="E1244" i="3"/>
  <c r="E1243" i="3"/>
  <c r="E1242" i="3"/>
  <c r="E1241" i="3"/>
  <c r="E1240" i="3"/>
  <c r="E1239" i="3"/>
  <c r="N1238" i="3"/>
  <c r="E1238" i="3"/>
  <c r="E1237" i="3"/>
  <c r="N1236" i="3"/>
  <c r="E1236" i="3"/>
  <c r="E1235" i="3"/>
  <c r="E1232" i="3"/>
  <c r="E1231" i="3"/>
  <c r="E1230" i="3"/>
  <c r="N1229" i="3"/>
  <c r="E1229" i="3"/>
  <c r="E1228" i="3"/>
  <c r="E1227" i="3"/>
  <c r="E1226" i="3"/>
  <c r="E1225" i="3"/>
  <c r="N1224" i="3"/>
  <c r="E1224" i="3"/>
  <c r="E1223" i="3"/>
  <c r="E1222" i="3"/>
  <c r="E1221" i="3"/>
  <c r="E1220" i="3"/>
  <c r="E1219" i="3"/>
  <c r="E1218" i="3"/>
  <c r="E1217" i="3"/>
  <c r="N1216" i="3"/>
  <c r="E1216" i="3"/>
  <c r="E1215" i="3"/>
  <c r="N1214" i="3"/>
  <c r="E1214" i="3"/>
  <c r="E1213" i="3"/>
  <c r="E1210" i="3"/>
  <c r="E1209" i="3"/>
  <c r="E1208" i="3"/>
  <c r="N1207" i="3"/>
  <c r="E1207" i="3"/>
  <c r="E1206" i="3"/>
  <c r="E1205" i="3"/>
  <c r="E1204" i="3"/>
  <c r="E1203" i="3"/>
  <c r="N1202" i="3"/>
  <c r="E1202" i="3"/>
  <c r="E1201" i="3"/>
  <c r="E1200" i="3"/>
  <c r="E1199" i="3"/>
  <c r="E1198" i="3"/>
  <c r="E1197" i="3"/>
  <c r="E1196" i="3"/>
  <c r="E1195" i="3"/>
  <c r="N1194" i="3"/>
  <c r="E1194" i="3"/>
  <c r="E1193" i="3"/>
  <c r="N1192" i="3"/>
  <c r="E1192" i="3"/>
  <c r="E1191" i="3"/>
  <c r="E1188" i="3"/>
  <c r="E1187" i="3"/>
  <c r="E1186" i="3"/>
  <c r="N1185" i="3"/>
  <c r="E1185" i="3"/>
  <c r="E1184" i="3"/>
  <c r="E1183" i="3"/>
  <c r="E1182" i="3"/>
  <c r="E1181" i="3"/>
  <c r="N1180" i="3"/>
  <c r="E1180" i="3"/>
  <c r="E1179" i="3"/>
  <c r="E1178" i="3"/>
  <c r="E1177" i="3"/>
  <c r="E1176" i="3"/>
  <c r="E1175" i="3"/>
  <c r="E1174" i="3"/>
  <c r="E1173" i="3"/>
  <c r="N1172" i="3"/>
  <c r="E1172" i="3"/>
  <c r="E1171" i="3"/>
  <c r="N1170" i="3"/>
  <c r="E1170" i="3"/>
  <c r="E1169" i="3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4" i="16"/>
  <c r="AI1302" i="15"/>
  <c r="AH1302" i="15"/>
  <c r="AG1302" i="15"/>
  <c r="AF1302" i="15"/>
  <c r="AE1302" i="15"/>
  <c r="AD1302" i="15"/>
  <c r="AC1302" i="15"/>
  <c r="AB1302" i="15"/>
  <c r="AA1302" i="15"/>
  <c r="Z1302" i="15"/>
  <c r="Y1302" i="15"/>
  <c r="X1302" i="15"/>
  <c r="W1302" i="15"/>
  <c r="V1302" i="15"/>
  <c r="U1302" i="15"/>
  <c r="T1302" i="15"/>
  <c r="S1302" i="15"/>
  <c r="R1302" i="15"/>
  <c r="Q1302" i="15"/>
  <c r="P1302" i="15"/>
  <c r="O1302" i="15"/>
  <c r="N1302" i="15"/>
  <c r="M1302" i="15"/>
  <c r="L1302" i="15"/>
  <c r="K1302" i="15"/>
  <c r="J1302" i="15"/>
  <c r="I1302" i="15"/>
  <c r="H1302" i="15"/>
  <c r="G1302" i="15"/>
  <c r="F1302" i="15"/>
  <c r="E1302" i="15"/>
  <c r="D1302" i="15"/>
  <c r="C1302" i="15"/>
  <c r="A1278" i="15"/>
  <c r="A1256" i="15"/>
  <c r="A1234" i="15"/>
  <c r="A1212" i="15"/>
  <c r="A1190" i="15"/>
  <c r="A1168" i="15"/>
  <c r="A1146" i="15"/>
  <c r="A1124" i="15"/>
  <c r="A1102" i="15"/>
  <c r="A1080" i="15"/>
  <c r="A1058" i="15"/>
  <c r="A1036" i="15"/>
  <c r="A1014" i="15"/>
  <c r="A992" i="15"/>
  <c r="A970" i="15"/>
  <c r="A948" i="15"/>
  <c r="A926" i="15"/>
  <c r="A904" i="15"/>
  <c r="A882" i="15"/>
  <c r="A860" i="15"/>
  <c r="A838" i="15"/>
  <c r="A816" i="15"/>
  <c r="A794" i="15"/>
  <c r="A772" i="15"/>
  <c r="A750" i="15"/>
  <c r="A728" i="15"/>
  <c r="A706" i="15"/>
  <c r="A684" i="15"/>
  <c r="A662" i="15"/>
  <c r="A640" i="15"/>
  <c r="A618" i="15"/>
  <c r="A596" i="15"/>
  <c r="A574" i="15"/>
  <c r="A552" i="15"/>
  <c r="A530" i="15"/>
  <c r="A508" i="15"/>
  <c r="A486" i="15"/>
  <c r="A464" i="15"/>
  <c r="A442" i="15"/>
  <c r="A420" i="15"/>
  <c r="A398" i="15"/>
  <c r="A376" i="15"/>
  <c r="A354" i="15"/>
  <c r="A332" i="15"/>
  <c r="A310" i="15"/>
  <c r="A288" i="15"/>
  <c r="A266" i="15"/>
  <c r="A244" i="15"/>
  <c r="A222" i="15"/>
  <c r="A200" i="15"/>
  <c r="A178" i="15"/>
  <c r="A156" i="15"/>
  <c r="A134" i="15"/>
  <c r="A112" i="15"/>
  <c r="A90" i="15"/>
  <c r="A68" i="15"/>
  <c r="A46" i="15"/>
  <c r="A24" i="15"/>
  <c r="A2" i="15"/>
  <c r="C1302" i="14"/>
  <c r="A1278" i="14"/>
  <c r="A1256" i="14"/>
  <c r="A1234" i="14"/>
  <c r="A1212" i="14"/>
  <c r="A1190" i="14"/>
  <c r="A1168" i="14"/>
  <c r="A1146" i="14"/>
  <c r="A1124" i="14"/>
  <c r="A1102" i="14"/>
  <c r="A1080" i="14"/>
  <c r="A1058" i="14"/>
  <c r="A1036" i="14"/>
  <c r="A1014" i="14"/>
  <c r="A992" i="14"/>
  <c r="A970" i="14"/>
  <c r="A948" i="14"/>
  <c r="A926" i="14"/>
  <c r="A904" i="14"/>
  <c r="A882" i="14"/>
  <c r="A860" i="14"/>
  <c r="A838" i="14"/>
  <c r="A816" i="14"/>
  <c r="A794" i="14"/>
  <c r="A772" i="14"/>
  <c r="A750" i="14"/>
  <c r="T1302" i="14"/>
  <c r="L1302" i="14"/>
  <c r="H1302" i="14"/>
  <c r="D1302" i="14"/>
  <c r="O1302" i="14"/>
  <c r="N1302" i="14"/>
  <c r="M1302" i="14"/>
  <c r="K1302" i="14"/>
  <c r="J1302" i="14"/>
  <c r="I1302" i="14"/>
  <c r="G1302" i="14"/>
  <c r="F1302" i="14"/>
  <c r="E1302" i="14"/>
  <c r="Q1302" i="14"/>
  <c r="A728" i="14"/>
  <c r="A706" i="14"/>
  <c r="A684" i="14"/>
  <c r="A662" i="14"/>
  <c r="A640" i="14"/>
  <c r="A618" i="14"/>
  <c r="A596" i="14"/>
  <c r="A574" i="14"/>
  <c r="A552" i="14"/>
  <c r="A530" i="14"/>
  <c r="A508" i="14"/>
  <c r="A486" i="14"/>
  <c r="A464" i="14"/>
  <c r="A442" i="14"/>
  <c r="A420" i="14"/>
  <c r="A398" i="14"/>
  <c r="A376" i="14"/>
  <c r="A354" i="14"/>
  <c r="A332" i="14"/>
  <c r="A310" i="14"/>
  <c r="A288" i="14"/>
  <c r="A266" i="14"/>
  <c r="A244" i="14"/>
  <c r="A222" i="14"/>
  <c r="A200" i="14"/>
  <c r="A178" i="14"/>
  <c r="A156" i="14"/>
  <c r="A134" i="14"/>
  <c r="A112" i="14"/>
  <c r="A90" i="14"/>
  <c r="A68" i="14"/>
  <c r="A46" i="14"/>
  <c r="A24" i="14"/>
  <c r="A2" i="14"/>
  <c r="C1302" i="12"/>
  <c r="A1278" i="12"/>
  <c r="A1256" i="12"/>
  <c r="A1234" i="12"/>
  <c r="A1212" i="12"/>
  <c r="A1190" i="12"/>
  <c r="A1168" i="12"/>
  <c r="A1146" i="12"/>
  <c r="A1124" i="12"/>
  <c r="A1102" i="12"/>
  <c r="A1080" i="12"/>
  <c r="A1058" i="12"/>
  <c r="A1036" i="12"/>
  <c r="A1014" i="12"/>
  <c r="A992" i="12"/>
  <c r="A970" i="12"/>
  <c r="A948" i="12"/>
  <c r="A926" i="12"/>
  <c r="A904" i="12"/>
  <c r="A882" i="12"/>
  <c r="A860" i="12"/>
  <c r="A838" i="12"/>
  <c r="A816" i="12"/>
  <c r="A794" i="12"/>
  <c r="A772" i="12"/>
  <c r="S771" i="12"/>
  <c r="T771" i="12"/>
  <c r="U771" i="12"/>
  <c r="V771" i="12"/>
  <c r="W771" i="12"/>
  <c r="X771" i="12"/>
  <c r="Y771" i="12"/>
  <c r="Z771" i="12"/>
  <c r="AA771" i="12"/>
  <c r="AB771" i="12"/>
  <c r="AC771" i="12"/>
  <c r="AD771" i="12"/>
  <c r="AE771" i="12"/>
  <c r="AF771" i="12"/>
  <c r="AG771" i="12"/>
  <c r="AH771" i="12"/>
  <c r="AI771" i="12"/>
  <c r="R771" i="12"/>
  <c r="Q771" i="12"/>
  <c r="P771" i="12"/>
  <c r="S770" i="12"/>
  <c r="T770" i="12"/>
  <c r="U770" i="12"/>
  <c r="V770" i="12"/>
  <c r="W770" i="12"/>
  <c r="X770" i="12"/>
  <c r="Y770" i="12"/>
  <c r="Z770" i="12"/>
  <c r="AA770" i="12"/>
  <c r="AB770" i="12"/>
  <c r="AC770" i="12"/>
  <c r="AD770" i="12"/>
  <c r="AE770" i="12"/>
  <c r="AF770" i="12"/>
  <c r="R770" i="12"/>
  <c r="Q770" i="12"/>
  <c r="P770" i="12"/>
  <c r="A750" i="12"/>
  <c r="T1302" i="12"/>
  <c r="L1302" i="12"/>
  <c r="H1302" i="12"/>
  <c r="D1302" i="12"/>
  <c r="O1302" i="12"/>
  <c r="N1302" i="12"/>
  <c r="M1302" i="12"/>
  <c r="K1302" i="12"/>
  <c r="J1302" i="12"/>
  <c r="I1302" i="12"/>
  <c r="G1302" i="12"/>
  <c r="F1302" i="12"/>
  <c r="E1302" i="12"/>
  <c r="A728" i="12"/>
  <c r="A706" i="12"/>
  <c r="A684" i="12"/>
  <c r="A662" i="12"/>
  <c r="A640" i="12"/>
  <c r="A618" i="12"/>
  <c r="A596" i="12"/>
  <c r="A574" i="12"/>
  <c r="A552" i="12"/>
  <c r="A530" i="12"/>
  <c r="A508" i="12"/>
  <c r="A486" i="12"/>
  <c r="A464" i="12"/>
  <c r="A442" i="12"/>
  <c r="A420" i="12"/>
  <c r="A398" i="12"/>
  <c r="A376" i="12"/>
  <c r="A354" i="12"/>
  <c r="A332" i="12"/>
  <c r="A310" i="12"/>
  <c r="A288" i="12"/>
  <c r="A266" i="12"/>
  <c r="A244" i="12"/>
  <c r="A222" i="12"/>
  <c r="A200" i="12"/>
  <c r="A178" i="12"/>
  <c r="A156" i="12"/>
  <c r="A134" i="12"/>
  <c r="A112" i="12"/>
  <c r="A90" i="12"/>
  <c r="A68" i="12"/>
  <c r="A46" i="12"/>
  <c r="A24" i="12"/>
  <c r="A2" i="12"/>
  <c r="U1302" i="14"/>
  <c r="R1302" i="14"/>
  <c r="P1302" i="14"/>
  <c r="S1302" i="14"/>
  <c r="P1302" i="12"/>
  <c r="R1302" i="12"/>
  <c r="U1302" i="12"/>
  <c r="Q1302" i="12"/>
  <c r="S1302" i="12"/>
  <c r="V1302" i="14"/>
  <c r="V1302" i="12"/>
  <c r="W1302" i="14"/>
  <c r="W1302" i="12"/>
  <c r="X1302" i="14"/>
  <c r="X1302" i="12"/>
  <c r="Y1302" i="14"/>
  <c r="Y1302" i="12"/>
  <c r="Z1302" i="14"/>
  <c r="Z1302" i="12"/>
  <c r="AA1302" i="14"/>
  <c r="AA1302" i="12"/>
  <c r="AB1302" i="14"/>
  <c r="AB1302" i="12"/>
  <c r="AC1302" i="14"/>
  <c r="AC1302" i="12"/>
  <c r="B62" i="9"/>
  <c r="B61" i="9"/>
  <c r="B60" i="9"/>
  <c r="B59" i="9"/>
  <c r="B58" i="9"/>
  <c r="B57" i="9"/>
  <c r="C1302" i="11"/>
  <c r="A1278" i="11"/>
  <c r="A1256" i="11"/>
  <c r="A1234" i="11"/>
  <c r="A1212" i="11"/>
  <c r="A1190" i="11"/>
  <c r="A1168" i="11"/>
  <c r="A1146" i="11"/>
  <c r="A1124" i="11"/>
  <c r="A1102" i="11"/>
  <c r="A1080" i="11"/>
  <c r="A1058" i="11"/>
  <c r="A1036" i="11"/>
  <c r="A1014" i="11"/>
  <c r="A992" i="11"/>
  <c r="A970" i="11"/>
  <c r="A948" i="11"/>
  <c r="A926" i="11"/>
  <c r="A904" i="11"/>
  <c r="A882" i="11"/>
  <c r="A860" i="11"/>
  <c r="A838" i="11"/>
  <c r="A816" i="11"/>
  <c r="A794" i="11"/>
  <c r="A772" i="11"/>
  <c r="P771" i="11"/>
  <c r="Q771" i="11"/>
  <c r="R771" i="11"/>
  <c r="S771" i="11"/>
  <c r="T771" i="11"/>
  <c r="U771" i="11"/>
  <c r="V771" i="11"/>
  <c r="W771" i="11"/>
  <c r="X771" i="11"/>
  <c r="Y771" i="11"/>
  <c r="Z771" i="11"/>
  <c r="AA771" i="11"/>
  <c r="AB771" i="11"/>
  <c r="AC771" i="11"/>
  <c r="AD771" i="11"/>
  <c r="AE771" i="11"/>
  <c r="AF771" i="11"/>
  <c r="AG771" i="11"/>
  <c r="AH771" i="11"/>
  <c r="AI771" i="11"/>
  <c r="P770" i="11"/>
  <c r="Q770" i="11"/>
  <c r="R770" i="11"/>
  <c r="S770" i="11"/>
  <c r="T770" i="11"/>
  <c r="U770" i="11"/>
  <c r="V770" i="11"/>
  <c r="W770" i="11"/>
  <c r="X770" i="11"/>
  <c r="Y770" i="11"/>
  <c r="Z770" i="11"/>
  <c r="AA770" i="11"/>
  <c r="AB770" i="11"/>
  <c r="AC770" i="11"/>
  <c r="P769" i="11"/>
  <c r="Q769" i="11"/>
  <c r="R769" i="11"/>
  <c r="S769" i="11"/>
  <c r="T769" i="11"/>
  <c r="U769" i="11"/>
  <c r="V769" i="11"/>
  <c r="W769" i="11"/>
  <c r="X769" i="11"/>
  <c r="Y769" i="11"/>
  <c r="Z769" i="11"/>
  <c r="AA769" i="11"/>
  <c r="AB769" i="11"/>
  <c r="AC769" i="11"/>
  <c r="T768" i="11"/>
  <c r="S768" i="11"/>
  <c r="R768" i="11"/>
  <c r="Q768" i="11"/>
  <c r="O768" i="11"/>
  <c r="N768" i="11"/>
  <c r="M768" i="11"/>
  <c r="L768" i="11"/>
  <c r="K768" i="11"/>
  <c r="J768" i="11"/>
  <c r="I768" i="11"/>
  <c r="H768" i="11"/>
  <c r="G768" i="11"/>
  <c r="F768" i="11"/>
  <c r="E768" i="11"/>
  <c r="D768" i="11"/>
  <c r="T767" i="11"/>
  <c r="S767" i="11"/>
  <c r="R767" i="11"/>
  <c r="Q767" i="11"/>
  <c r="O767" i="11"/>
  <c r="N767" i="11"/>
  <c r="M767" i="11"/>
  <c r="L767" i="11"/>
  <c r="K767" i="11"/>
  <c r="J767" i="11"/>
  <c r="I767" i="11"/>
  <c r="H767" i="11"/>
  <c r="G767" i="11"/>
  <c r="F767" i="11"/>
  <c r="E767" i="11"/>
  <c r="D767" i="11"/>
  <c r="T766" i="11"/>
  <c r="S766" i="11"/>
  <c r="R766" i="11"/>
  <c r="Q766" i="11"/>
  <c r="O766" i="11"/>
  <c r="N766" i="11"/>
  <c r="M766" i="11"/>
  <c r="L766" i="11"/>
  <c r="K766" i="11"/>
  <c r="J766" i="11"/>
  <c r="I766" i="11"/>
  <c r="H766" i="11"/>
  <c r="G766" i="11"/>
  <c r="F766" i="11"/>
  <c r="E766" i="11"/>
  <c r="D766" i="11"/>
  <c r="P765" i="11"/>
  <c r="P768" i="11"/>
  <c r="P764" i="11"/>
  <c r="P767" i="11"/>
  <c r="P763" i="11"/>
  <c r="P766" i="11"/>
  <c r="P762" i="11"/>
  <c r="P761" i="11"/>
  <c r="P760" i="11"/>
  <c r="P759" i="11"/>
  <c r="P758" i="11"/>
  <c r="P757" i="11"/>
  <c r="P756" i="11"/>
  <c r="P755" i="11"/>
  <c r="P754" i="11"/>
  <c r="P753" i="11"/>
  <c r="P752" i="11"/>
  <c r="P751" i="11"/>
  <c r="A750" i="11"/>
  <c r="P749" i="11"/>
  <c r="Q749" i="11"/>
  <c r="R749" i="11"/>
  <c r="S749" i="11"/>
  <c r="T749" i="11"/>
  <c r="U749" i="11"/>
  <c r="V749" i="11"/>
  <c r="W749" i="11"/>
  <c r="X749" i="11"/>
  <c r="Y749" i="11"/>
  <c r="Z749" i="11"/>
  <c r="AA749" i="11"/>
  <c r="AB749" i="11"/>
  <c r="AC749" i="11"/>
  <c r="AD749" i="11"/>
  <c r="AE749" i="11"/>
  <c r="AF749" i="11"/>
  <c r="AG749" i="11"/>
  <c r="AH749" i="11"/>
  <c r="AI749" i="11"/>
  <c r="P748" i="11"/>
  <c r="Q748" i="11"/>
  <c r="R748" i="11"/>
  <c r="S748" i="11"/>
  <c r="T748" i="11"/>
  <c r="U748" i="11"/>
  <c r="V748" i="11"/>
  <c r="W748" i="11"/>
  <c r="X748" i="11"/>
  <c r="Y748" i="11"/>
  <c r="Z748" i="11"/>
  <c r="AA748" i="11"/>
  <c r="AB748" i="11"/>
  <c r="AC748" i="11"/>
  <c r="P747" i="11"/>
  <c r="Q747" i="11"/>
  <c r="R747" i="11"/>
  <c r="S747" i="11"/>
  <c r="T747" i="11"/>
  <c r="U747" i="11"/>
  <c r="V747" i="11"/>
  <c r="A728" i="11"/>
  <c r="A706" i="11"/>
  <c r="A684" i="11"/>
  <c r="A662" i="11"/>
  <c r="A640" i="11"/>
  <c r="A618" i="11"/>
  <c r="A596" i="11"/>
  <c r="A574" i="11"/>
  <c r="A552" i="11"/>
  <c r="A530" i="11"/>
  <c r="A508" i="11"/>
  <c r="A486" i="11"/>
  <c r="A464" i="11"/>
  <c r="A442" i="11"/>
  <c r="A420" i="11"/>
  <c r="A398" i="11"/>
  <c r="A376" i="11"/>
  <c r="A354" i="11"/>
  <c r="A332" i="11"/>
  <c r="A310" i="11"/>
  <c r="A288" i="11"/>
  <c r="A266" i="11"/>
  <c r="A244" i="11"/>
  <c r="A222" i="11"/>
  <c r="A200" i="11"/>
  <c r="A178" i="11"/>
  <c r="A156" i="11"/>
  <c r="A134" i="11"/>
  <c r="A112" i="11"/>
  <c r="A90" i="11"/>
  <c r="A68" i="11"/>
  <c r="A46" i="11"/>
  <c r="A24" i="11"/>
  <c r="A2" i="11"/>
  <c r="E1144" i="3"/>
  <c r="E1143" i="3"/>
  <c r="E1142" i="3"/>
  <c r="N1141" i="3"/>
  <c r="E1141" i="3"/>
  <c r="E1140" i="3"/>
  <c r="E1139" i="3"/>
  <c r="E1138" i="3"/>
  <c r="E1137" i="3"/>
  <c r="N1136" i="3"/>
  <c r="E1136" i="3"/>
  <c r="E1135" i="3"/>
  <c r="E1134" i="3"/>
  <c r="E1133" i="3"/>
  <c r="E1132" i="3"/>
  <c r="E1131" i="3"/>
  <c r="E1130" i="3"/>
  <c r="E1129" i="3"/>
  <c r="N1128" i="3"/>
  <c r="E1128" i="3"/>
  <c r="E1127" i="3"/>
  <c r="N1126" i="3"/>
  <c r="E1126" i="3"/>
  <c r="E1125" i="3"/>
  <c r="E1122" i="3"/>
  <c r="E1121" i="3"/>
  <c r="E1120" i="3"/>
  <c r="N1119" i="3"/>
  <c r="E1119" i="3"/>
  <c r="E1118" i="3"/>
  <c r="E1117" i="3"/>
  <c r="E1116" i="3"/>
  <c r="E1115" i="3"/>
  <c r="N1114" i="3"/>
  <c r="E1114" i="3"/>
  <c r="E1113" i="3"/>
  <c r="E1112" i="3"/>
  <c r="E1111" i="3"/>
  <c r="E1110" i="3"/>
  <c r="E1109" i="3"/>
  <c r="E1108" i="3"/>
  <c r="E1107" i="3"/>
  <c r="N1106" i="3"/>
  <c r="E1106" i="3"/>
  <c r="E1105" i="3"/>
  <c r="N1104" i="3"/>
  <c r="E1104" i="3"/>
  <c r="E1103" i="3"/>
  <c r="E1100" i="3"/>
  <c r="E1099" i="3"/>
  <c r="E1098" i="3"/>
  <c r="N1097" i="3"/>
  <c r="E1097" i="3"/>
  <c r="E1096" i="3"/>
  <c r="E1095" i="3"/>
  <c r="E1094" i="3"/>
  <c r="E1093" i="3"/>
  <c r="N1092" i="3"/>
  <c r="E1092" i="3"/>
  <c r="E1091" i="3"/>
  <c r="E1090" i="3"/>
  <c r="E1089" i="3"/>
  <c r="E1088" i="3"/>
  <c r="E1087" i="3"/>
  <c r="E1086" i="3"/>
  <c r="E1085" i="3"/>
  <c r="N1084" i="3"/>
  <c r="E1084" i="3"/>
  <c r="C1084" i="3"/>
  <c r="E1083" i="3"/>
  <c r="N1082" i="3"/>
  <c r="E1082" i="3"/>
  <c r="E1081" i="3"/>
  <c r="E1078" i="3"/>
  <c r="E1077" i="3"/>
  <c r="E1076" i="3"/>
  <c r="N1075" i="3"/>
  <c r="E1075" i="3"/>
  <c r="E1074" i="3"/>
  <c r="E1073" i="3"/>
  <c r="E1072" i="3"/>
  <c r="E1071" i="3"/>
  <c r="N1070" i="3"/>
  <c r="E1070" i="3"/>
  <c r="E1069" i="3"/>
  <c r="E1068" i="3"/>
  <c r="E1067" i="3"/>
  <c r="E1066" i="3"/>
  <c r="E1065" i="3"/>
  <c r="E1064" i="3"/>
  <c r="E1063" i="3"/>
  <c r="N1062" i="3"/>
  <c r="E1062" i="3"/>
  <c r="C1062" i="3"/>
  <c r="E1061" i="3"/>
  <c r="N1060" i="3"/>
  <c r="E1060" i="3"/>
  <c r="E1059" i="3"/>
  <c r="E1056" i="3"/>
  <c r="E1055" i="3"/>
  <c r="E1054" i="3"/>
  <c r="N1053" i="3"/>
  <c r="E1053" i="3"/>
  <c r="E1052" i="3"/>
  <c r="E1051" i="3"/>
  <c r="E1050" i="3"/>
  <c r="E1049" i="3"/>
  <c r="N1048" i="3"/>
  <c r="E1048" i="3"/>
  <c r="E1047" i="3"/>
  <c r="E1046" i="3"/>
  <c r="E1045" i="3"/>
  <c r="E1044" i="3"/>
  <c r="E1043" i="3"/>
  <c r="E1042" i="3"/>
  <c r="E1041" i="3"/>
  <c r="N1040" i="3"/>
  <c r="E1040" i="3"/>
  <c r="C1040" i="3"/>
  <c r="E1039" i="3"/>
  <c r="N1038" i="3"/>
  <c r="E1038" i="3"/>
  <c r="E1037" i="3"/>
  <c r="E1034" i="3"/>
  <c r="E1033" i="3"/>
  <c r="E1032" i="3"/>
  <c r="N1031" i="3"/>
  <c r="E1031" i="3"/>
  <c r="E1030" i="3"/>
  <c r="E1029" i="3"/>
  <c r="E1028" i="3"/>
  <c r="E1027" i="3"/>
  <c r="N1026" i="3"/>
  <c r="E1026" i="3"/>
  <c r="N1025" i="3"/>
  <c r="E1025" i="3"/>
  <c r="E1024" i="3"/>
  <c r="E1023" i="3"/>
  <c r="E1022" i="3"/>
  <c r="E1021" i="3"/>
  <c r="E1020" i="3"/>
  <c r="E1019" i="3"/>
  <c r="E1018" i="3"/>
  <c r="E1017" i="3"/>
  <c r="C1017" i="3"/>
  <c r="E1016" i="3"/>
  <c r="E1015" i="3"/>
  <c r="C1015" i="3"/>
  <c r="A1014" i="3"/>
  <c r="E1012" i="3"/>
  <c r="E1011" i="3"/>
  <c r="E1010" i="3"/>
  <c r="N1009" i="3"/>
  <c r="E1009" i="3"/>
  <c r="E1008" i="3"/>
  <c r="E1007" i="3"/>
  <c r="E1006" i="3"/>
  <c r="E1005" i="3"/>
  <c r="N1004" i="3"/>
  <c r="E1004" i="3"/>
  <c r="N1003" i="3"/>
  <c r="E1003" i="3"/>
  <c r="E1002" i="3"/>
  <c r="E1001" i="3"/>
  <c r="E1000" i="3"/>
  <c r="E999" i="3"/>
  <c r="E998" i="3"/>
  <c r="E997" i="3"/>
  <c r="E996" i="3"/>
  <c r="E995" i="3"/>
  <c r="C995" i="3"/>
  <c r="E994" i="3"/>
  <c r="E993" i="3"/>
  <c r="C993" i="3"/>
  <c r="A992" i="3"/>
  <c r="E990" i="3"/>
  <c r="E989" i="3"/>
  <c r="E988" i="3"/>
  <c r="N987" i="3"/>
  <c r="E987" i="3"/>
  <c r="E986" i="3"/>
  <c r="E985" i="3"/>
  <c r="E984" i="3"/>
  <c r="E983" i="3"/>
  <c r="N982" i="3"/>
  <c r="E982" i="3"/>
  <c r="N981" i="3"/>
  <c r="E981" i="3"/>
  <c r="E980" i="3"/>
  <c r="E979" i="3"/>
  <c r="E978" i="3"/>
  <c r="E977" i="3"/>
  <c r="E976" i="3"/>
  <c r="E975" i="3"/>
  <c r="E974" i="3"/>
  <c r="E973" i="3"/>
  <c r="C973" i="3"/>
  <c r="E972" i="3"/>
  <c r="E971" i="3"/>
  <c r="C971" i="3"/>
  <c r="A970" i="3"/>
  <c r="E968" i="3"/>
  <c r="E967" i="3"/>
  <c r="E966" i="3"/>
  <c r="N965" i="3"/>
  <c r="E965" i="3"/>
  <c r="E964" i="3"/>
  <c r="E963" i="3"/>
  <c r="E962" i="3"/>
  <c r="E961" i="3"/>
  <c r="N960" i="3"/>
  <c r="E960" i="3"/>
  <c r="N959" i="3"/>
  <c r="E959" i="3"/>
  <c r="E958" i="3"/>
  <c r="E957" i="3"/>
  <c r="E956" i="3"/>
  <c r="E955" i="3"/>
  <c r="E954" i="3"/>
  <c r="E953" i="3"/>
  <c r="E952" i="3"/>
  <c r="E951" i="3"/>
  <c r="C951" i="3"/>
  <c r="E950" i="3"/>
  <c r="E949" i="3"/>
  <c r="C949" i="3"/>
  <c r="A948" i="3"/>
  <c r="E946" i="3"/>
  <c r="E945" i="3"/>
  <c r="E944" i="3"/>
  <c r="N943" i="3"/>
  <c r="E943" i="3"/>
  <c r="E942" i="3"/>
  <c r="E941" i="3"/>
  <c r="E940" i="3"/>
  <c r="E939" i="3"/>
  <c r="N938" i="3"/>
  <c r="E938" i="3"/>
  <c r="N937" i="3"/>
  <c r="E937" i="3"/>
  <c r="E936" i="3"/>
  <c r="E935" i="3"/>
  <c r="E934" i="3"/>
  <c r="E933" i="3"/>
  <c r="E932" i="3"/>
  <c r="E931" i="3"/>
  <c r="E930" i="3"/>
  <c r="E929" i="3"/>
  <c r="C929" i="3"/>
  <c r="E928" i="3"/>
  <c r="E927" i="3"/>
  <c r="C927" i="3"/>
  <c r="A926" i="3"/>
  <c r="E924" i="3"/>
  <c r="E923" i="3"/>
  <c r="E922" i="3"/>
  <c r="N921" i="3"/>
  <c r="E921" i="3"/>
  <c r="E920" i="3"/>
  <c r="E919" i="3"/>
  <c r="E918" i="3"/>
  <c r="E917" i="3"/>
  <c r="N916" i="3"/>
  <c r="E916" i="3"/>
  <c r="N915" i="3"/>
  <c r="E915" i="3"/>
  <c r="E914" i="3"/>
  <c r="E913" i="3"/>
  <c r="N912" i="3"/>
  <c r="E912" i="3"/>
  <c r="N911" i="3"/>
  <c r="E911" i="3"/>
  <c r="E910" i="3"/>
  <c r="E909" i="3"/>
  <c r="N908" i="3"/>
  <c r="E908" i="3"/>
  <c r="N907" i="3"/>
  <c r="E907" i="3"/>
  <c r="E906" i="3"/>
  <c r="E905" i="3"/>
  <c r="E902" i="3"/>
  <c r="E901" i="3"/>
  <c r="E900" i="3"/>
  <c r="N899" i="3"/>
  <c r="E899" i="3"/>
  <c r="E898" i="3"/>
  <c r="E897" i="3"/>
  <c r="E896" i="3"/>
  <c r="E895" i="3"/>
  <c r="N894" i="3"/>
  <c r="E894" i="3"/>
  <c r="N893" i="3"/>
  <c r="E893" i="3"/>
  <c r="E892" i="3"/>
  <c r="E891" i="3"/>
  <c r="N890" i="3"/>
  <c r="E890" i="3"/>
  <c r="N889" i="3"/>
  <c r="E889" i="3"/>
  <c r="E888" i="3"/>
  <c r="E887" i="3"/>
  <c r="N886" i="3"/>
  <c r="E886" i="3"/>
  <c r="N885" i="3"/>
  <c r="E885" i="3"/>
  <c r="E884" i="3"/>
  <c r="E883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A838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A816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A794" i="3"/>
  <c r="E792" i="3"/>
  <c r="E791" i="3"/>
  <c r="E790" i="3"/>
  <c r="N789" i="3"/>
  <c r="E789" i="3"/>
  <c r="E788" i="3"/>
  <c r="E787" i="3"/>
  <c r="E786" i="3"/>
  <c r="E785" i="3"/>
  <c r="N784" i="3"/>
  <c r="E784" i="3"/>
  <c r="N783" i="3"/>
  <c r="E783" i="3"/>
  <c r="E782" i="3"/>
  <c r="E781" i="3"/>
  <c r="N780" i="3"/>
  <c r="E780" i="3"/>
  <c r="N779" i="3"/>
  <c r="E779" i="3"/>
  <c r="E778" i="3"/>
  <c r="E777" i="3"/>
  <c r="N776" i="3"/>
  <c r="E776" i="3"/>
  <c r="N775" i="3"/>
  <c r="E775" i="3"/>
  <c r="E774" i="3"/>
  <c r="E773" i="3"/>
  <c r="A772" i="3"/>
  <c r="E770" i="3"/>
  <c r="E769" i="3"/>
  <c r="E768" i="3"/>
  <c r="N767" i="3"/>
  <c r="E767" i="3"/>
  <c r="E766" i="3"/>
  <c r="E765" i="3"/>
  <c r="E764" i="3"/>
  <c r="E763" i="3"/>
  <c r="N762" i="3"/>
  <c r="E762" i="3"/>
  <c r="E761" i="3"/>
  <c r="E760" i="3"/>
  <c r="E759" i="3"/>
  <c r="E758" i="3"/>
  <c r="E757" i="3"/>
  <c r="E756" i="3"/>
  <c r="E755" i="3"/>
  <c r="N754" i="3"/>
  <c r="E754" i="3"/>
  <c r="C754" i="3"/>
  <c r="E753" i="3"/>
  <c r="N752" i="3"/>
  <c r="E752" i="3"/>
  <c r="E751" i="3"/>
  <c r="E748" i="3"/>
  <c r="E747" i="3"/>
  <c r="E746" i="3"/>
  <c r="N745" i="3"/>
  <c r="E745" i="3"/>
  <c r="E744" i="3"/>
  <c r="E743" i="3"/>
  <c r="E742" i="3"/>
  <c r="E741" i="3"/>
  <c r="N740" i="3"/>
  <c r="E740" i="3"/>
  <c r="N739" i="3"/>
  <c r="E739" i="3"/>
  <c r="U738" i="3"/>
  <c r="U739" i="3"/>
  <c r="E738" i="3"/>
  <c r="E737" i="3"/>
  <c r="E736" i="3"/>
  <c r="E735" i="3"/>
  <c r="E734" i="3"/>
  <c r="E733" i="3"/>
  <c r="E732" i="3"/>
  <c r="E731" i="3"/>
  <c r="E730" i="3"/>
  <c r="E729" i="3"/>
  <c r="A728" i="3"/>
  <c r="A706" i="3"/>
  <c r="F704" i="3"/>
  <c r="E704" i="3"/>
  <c r="C704" i="3"/>
  <c r="F703" i="3"/>
  <c r="E703" i="3"/>
  <c r="C703" i="3"/>
  <c r="F702" i="3"/>
  <c r="E702" i="3"/>
  <c r="D702" i="3"/>
  <c r="C702" i="3"/>
  <c r="F701" i="3"/>
  <c r="E701" i="3"/>
  <c r="D701" i="3"/>
  <c r="C701" i="3"/>
  <c r="F700" i="3"/>
  <c r="E700" i="3"/>
  <c r="C700" i="3"/>
  <c r="F699" i="3"/>
  <c r="E699" i="3"/>
  <c r="C699" i="3"/>
  <c r="F698" i="3"/>
  <c r="E698" i="3"/>
  <c r="F697" i="3"/>
  <c r="E697" i="3"/>
  <c r="N696" i="3"/>
  <c r="E696" i="3"/>
  <c r="F696" i="3"/>
  <c r="C696" i="3"/>
  <c r="N695" i="3"/>
  <c r="E695" i="3"/>
  <c r="F695" i="3"/>
  <c r="F694" i="3"/>
  <c r="E694" i="3"/>
  <c r="D694" i="3"/>
  <c r="C694" i="3"/>
  <c r="N693" i="3"/>
  <c r="E693" i="3"/>
  <c r="F693" i="3"/>
  <c r="D693" i="3"/>
  <c r="C693" i="3"/>
  <c r="F692" i="3"/>
  <c r="E692" i="3"/>
  <c r="F691" i="3"/>
  <c r="E691" i="3"/>
  <c r="F690" i="3"/>
  <c r="E690" i="3"/>
  <c r="F689" i="3"/>
  <c r="E689" i="3"/>
  <c r="N688" i="3"/>
  <c r="E688" i="3"/>
  <c r="F688" i="3"/>
  <c r="F687" i="3"/>
  <c r="E687" i="3"/>
  <c r="N686" i="3"/>
  <c r="E686" i="3"/>
  <c r="F686" i="3"/>
  <c r="F685" i="3"/>
  <c r="E685" i="3"/>
  <c r="A684" i="3"/>
  <c r="F682" i="3"/>
  <c r="E682" i="3"/>
  <c r="C682" i="3"/>
  <c r="F681" i="3"/>
  <c r="E681" i="3"/>
  <c r="C681" i="3"/>
  <c r="F680" i="3"/>
  <c r="E680" i="3"/>
  <c r="D680" i="3"/>
  <c r="C680" i="3"/>
  <c r="F679" i="3"/>
  <c r="E679" i="3"/>
  <c r="D679" i="3"/>
  <c r="C679" i="3"/>
  <c r="F678" i="3"/>
  <c r="E678" i="3"/>
  <c r="C678" i="3"/>
  <c r="F677" i="3"/>
  <c r="E677" i="3"/>
  <c r="C677" i="3"/>
  <c r="F676" i="3"/>
  <c r="E676" i="3"/>
  <c r="F675" i="3"/>
  <c r="E675" i="3"/>
  <c r="N674" i="3"/>
  <c r="E674" i="3"/>
  <c r="F674" i="3"/>
  <c r="C674" i="3"/>
  <c r="N673" i="3"/>
  <c r="E673" i="3"/>
  <c r="F673" i="3"/>
  <c r="F672" i="3"/>
  <c r="E672" i="3"/>
  <c r="D672" i="3"/>
  <c r="C672" i="3"/>
  <c r="N671" i="3"/>
  <c r="F671" i="3"/>
  <c r="E671" i="3"/>
  <c r="D671" i="3"/>
  <c r="C671" i="3"/>
  <c r="N670" i="3"/>
  <c r="E670" i="3"/>
  <c r="F670" i="3"/>
  <c r="N669" i="3"/>
  <c r="E669" i="3"/>
  <c r="F669" i="3"/>
  <c r="F668" i="3"/>
  <c r="E668" i="3"/>
  <c r="F667" i="3"/>
  <c r="E667" i="3"/>
  <c r="F666" i="3"/>
  <c r="N665" i="3"/>
  <c r="E665" i="3"/>
  <c r="F665" i="3"/>
  <c r="N664" i="3"/>
  <c r="N666" i="3"/>
  <c r="E666" i="3"/>
  <c r="F664" i="3"/>
  <c r="F663" i="3"/>
  <c r="E663" i="3"/>
  <c r="A662" i="3"/>
  <c r="A640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A618" i="3"/>
  <c r="A596" i="3"/>
  <c r="A574" i="3"/>
  <c r="A552" i="3"/>
  <c r="F484" i="3"/>
  <c r="E484" i="3"/>
  <c r="C484" i="3"/>
  <c r="F483" i="3"/>
  <c r="E483" i="3"/>
  <c r="C483" i="3"/>
  <c r="F482" i="3"/>
  <c r="E482" i="3"/>
  <c r="D482" i="3"/>
  <c r="C482" i="3"/>
  <c r="F481" i="3"/>
  <c r="E481" i="3"/>
  <c r="D481" i="3"/>
  <c r="C481" i="3"/>
  <c r="F480" i="3"/>
  <c r="E480" i="3"/>
  <c r="C480" i="3"/>
  <c r="F479" i="3"/>
  <c r="E479" i="3"/>
  <c r="C479" i="3"/>
  <c r="F478" i="3"/>
  <c r="E478" i="3"/>
  <c r="F477" i="3"/>
  <c r="E477" i="3"/>
  <c r="N476" i="3"/>
  <c r="E476" i="3"/>
  <c r="F476" i="3"/>
  <c r="C476" i="3"/>
  <c r="N475" i="3"/>
  <c r="E475" i="3"/>
  <c r="F475" i="3"/>
  <c r="F474" i="3"/>
  <c r="E474" i="3"/>
  <c r="D474" i="3"/>
  <c r="C474" i="3"/>
  <c r="N473" i="3"/>
  <c r="E473" i="3"/>
  <c r="F473" i="3"/>
  <c r="D473" i="3"/>
  <c r="C473" i="3"/>
  <c r="N472" i="3"/>
  <c r="E472" i="3"/>
  <c r="F472" i="3"/>
  <c r="N471" i="3"/>
  <c r="E471" i="3"/>
  <c r="F471" i="3"/>
  <c r="F470" i="3"/>
  <c r="E470" i="3"/>
  <c r="F469" i="3"/>
  <c r="E469" i="3"/>
  <c r="F468" i="3"/>
  <c r="N467" i="3"/>
  <c r="E467" i="3"/>
  <c r="F467" i="3"/>
  <c r="N466" i="3"/>
  <c r="E466" i="3"/>
  <c r="F466" i="3"/>
  <c r="F465" i="3"/>
  <c r="E465" i="3"/>
  <c r="F440" i="3"/>
  <c r="E440" i="3"/>
  <c r="C440" i="3"/>
  <c r="F439" i="3"/>
  <c r="E439" i="3"/>
  <c r="C439" i="3"/>
  <c r="F438" i="3"/>
  <c r="E438" i="3"/>
  <c r="D438" i="3"/>
  <c r="C438" i="3"/>
  <c r="F437" i="3"/>
  <c r="E437" i="3"/>
  <c r="D437" i="3"/>
  <c r="C437" i="3"/>
  <c r="F436" i="3"/>
  <c r="E436" i="3"/>
  <c r="C436" i="3"/>
  <c r="F435" i="3"/>
  <c r="E435" i="3"/>
  <c r="C435" i="3"/>
  <c r="F434" i="3"/>
  <c r="E434" i="3"/>
  <c r="F433" i="3"/>
  <c r="E433" i="3"/>
  <c r="N432" i="3"/>
  <c r="E432" i="3"/>
  <c r="F432" i="3"/>
  <c r="C432" i="3"/>
  <c r="N431" i="3"/>
  <c r="E431" i="3"/>
  <c r="F431" i="3"/>
  <c r="F430" i="3"/>
  <c r="E430" i="3"/>
  <c r="D430" i="3"/>
  <c r="C430" i="3"/>
  <c r="N429" i="3"/>
  <c r="E429" i="3"/>
  <c r="F429" i="3"/>
  <c r="D429" i="3"/>
  <c r="C429" i="3"/>
  <c r="N428" i="3"/>
  <c r="E428" i="3"/>
  <c r="F428" i="3"/>
  <c r="N427" i="3"/>
  <c r="E427" i="3"/>
  <c r="F427" i="3"/>
  <c r="F426" i="3"/>
  <c r="E426" i="3"/>
  <c r="F425" i="3"/>
  <c r="E425" i="3"/>
  <c r="F424" i="3"/>
  <c r="N423" i="3"/>
  <c r="E423" i="3"/>
  <c r="F423" i="3"/>
  <c r="N422" i="3"/>
  <c r="N424" i="3"/>
  <c r="E424" i="3"/>
  <c r="F422" i="3"/>
  <c r="F421" i="3"/>
  <c r="E421" i="3"/>
  <c r="F418" i="3"/>
  <c r="E418" i="3"/>
  <c r="C418" i="3"/>
  <c r="F417" i="3"/>
  <c r="E417" i="3"/>
  <c r="C417" i="3"/>
  <c r="F416" i="3"/>
  <c r="E416" i="3"/>
  <c r="D416" i="3"/>
  <c r="C416" i="3"/>
  <c r="F415" i="3"/>
  <c r="E415" i="3"/>
  <c r="D415" i="3"/>
  <c r="C415" i="3"/>
  <c r="F414" i="3"/>
  <c r="E414" i="3"/>
  <c r="C414" i="3"/>
  <c r="F413" i="3"/>
  <c r="E413" i="3"/>
  <c r="C413" i="3"/>
  <c r="F412" i="3"/>
  <c r="E412" i="3"/>
  <c r="F411" i="3"/>
  <c r="E411" i="3"/>
  <c r="N410" i="3"/>
  <c r="E410" i="3"/>
  <c r="F410" i="3"/>
  <c r="C410" i="3"/>
  <c r="N409" i="3"/>
  <c r="E409" i="3"/>
  <c r="F409" i="3"/>
  <c r="F408" i="3"/>
  <c r="E408" i="3"/>
  <c r="D408" i="3"/>
  <c r="C408" i="3"/>
  <c r="N407" i="3"/>
  <c r="E407" i="3"/>
  <c r="F407" i="3"/>
  <c r="D407" i="3"/>
  <c r="C407" i="3"/>
  <c r="N406" i="3"/>
  <c r="E406" i="3"/>
  <c r="F406" i="3"/>
  <c r="N405" i="3"/>
  <c r="E405" i="3"/>
  <c r="F405" i="3"/>
  <c r="F404" i="3"/>
  <c r="E404" i="3"/>
  <c r="F403" i="3"/>
  <c r="E403" i="3"/>
  <c r="F402" i="3"/>
  <c r="N401" i="3"/>
  <c r="E401" i="3"/>
  <c r="F401" i="3"/>
  <c r="N400" i="3"/>
  <c r="E400" i="3"/>
  <c r="F400" i="3"/>
  <c r="F399" i="3"/>
  <c r="E399" i="3"/>
  <c r="A398" i="3"/>
  <c r="F396" i="3"/>
  <c r="E396" i="3"/>
  <c r="C396" i="3"/>
  <c r="F395" i="3"/>
  <c r="E395" i="3"/>
  <c r="C395" i="3"/>
  <c r="F394" i="3"/>
  <c r="E394" i="3"/>
  <c r="D394" i="3"/>
  <c r="C394" i="3"/>
  <c r="F393" i="3"/>
  <c r="E393" i="3"/>
  <c r="D393" i="3"/>
  <c r="C393" i="3"/>
  <c r="F392" i="3"/>
  <c r="E392" i="3"/>
  <c r="C392" i="3"/>
  <c r="F391" i="3"/>
  <c r="E391" i="3"/>
  <c r="C391" i="3"/>
  <c r="F390" i="3"/>
  <c r="E390" i="3"/>
  <c r="F389" i="3"/>
  <c r="E389" i="3"/>
  <c r="N388" i="3"/>
  <c r="E388" i="3"/>
  <c r="F388" i="3"/>
  <c r="C388" i="3"/>
  <c r="N387" i="3"/>
  <c r="E387" i="3"/>
  <c r="F387" i="3"/>
  <c r="F386" i="3"/>
  <c r="E386" i="3"/>
  <c r="D386" i="3"/>
  <c r="C386" i="3"/>
  <c r="N385" i="3"/>
  <c r="E385" i="3"/>
  <c r="F385" i="3"/>
  <c r="D385" i="3"/>
  <c r="C385" i="3"/>
  <c r="N384" i="3"/>
  <c r="E384" i="3"/>
  <c r="F384" i="3"/>
  <c r="N383" i="3"/>
  <c r="E383" i="3"/>
  <c r="F383" i="3"/>
  <c r="F382" i="3"/>
  <c r="E382" i="3"/>
  <c r="F381" i="3"/>
  <c r="E381" i="3"/>
  <c r="F380" i="3"/>
  <c r="N379" i="3"/>
  <c r="E379" i="3"/>
  <c r="F379" i="3"/>
  <c r="N378" i="3"/>
  <c r="N380" i="3"/>
  <c r="E380" i="3"/>
  <c r="F378" i="3"/>
  <c r="F377" i="3"/>
  <c r="E377" i="3"/>
  <c r="A376" i="3"/>
  <c r="F374" i="3"/>
  <c r="E374" i="3"/>
  <c r="C374" i="3"/>
  <c r="F373" i="3"/>
  <c r="E373" i="3"/>
  <c r="C373" i="3"/>
  <c r="F372" i="3"/>
  <c r="E372" i="3"/>
  <c r="D372" i="3"/>
  <c r="C372" i="3"/>
  <c r="F371" i="3"/>
  <c r="E371" i="3"/>
  <c r="D371" i="3"/>
  <c r="C371" i="3"/>
  <c r="F370" i="3"/>
  <c r="E370" i="3"/>
  <c r="C370" i="3"/>
  <c r="F369" i="3"/>
  <c r="E369" i="3"/>
  <c r="C369" i="3"/>
  <c r="F368" i="3"/>
  <c r="E368" i="3"/>
  <c r="F367" i="3"/>
  <c r="E367" i="3"/>
  <c r="N366" i="3"/>
  <c r="E366" i="3"/>
  <c r="F366" i="3"/>
  <c r="C366" i="3"/>
  <c r="N365" i="3"/>
  <c r="E365" i="3"/>
  <c r="F365" i="3"/>
  <c r="F364" i="3"/>
  <c r="E364" i="3"/>
  <c r="D364" i="3"/>
  <c r="C364" i="3"/>
  <c r="N363" i="3"/>
  <c r="F363" i="3"/>
  <c r="E363" i="3"/>
  <c r="D363" i="3"/>
  <c r="C363" i="3"/>
  <c r="N362" i="3"/>
  <c r="E362" i="3"/>
  <c r="F362" i="3"/>
  <c r="N361" i="3"/>
  <c r="E361" i="3"/>
  <c r="F361" i="3"/>
  <c r="F360" i="3"/>
  <c r="E360" i="3"/>
  <c r="F359" i="3"/>
  <c r="E359" i="3"/>
  <c r="F358" i="3"/>
  <c r="N357" i="3"/>
  <c r="E357" i="3"/>
  <c r="F357" i="3"/>
  <c r="N356" i="3"/>
  <c r="N358" i="3"/>
  <c r="E358" i="3"/>
  <c r="F356" i="3"/>
  <c r="F355" i="3"/>
  <c r="E355" i="3"/>
  <c r="A354" i="3"/>
  <c r="F352" i="3"/>
  <c r="E352" i="3"/>
  <c r="C352" i="3"/>
  <c r="F351" i="3"/>
  <c r="E351" i="3"/>
  <c r="C351" i="3"/>
  <c r="F350" i="3"/>
  <c r="E350" i="3"/>
  <c r="D350" i="3"/>
  <c r="C350" i="3"/>
  <c r="F349" i="3"/>
  <c r="E349" i="3"/>
  <c r="D349" i="3"/>
  <c r="C349" i="3"/>
  <c r="F348" i="3"/>
  <c r="E348" i="3"/>
  <c r="C348" i="3"/>
  <c r="F347" i="3"/>
  <c r="E347" i="3"/>
  <c r="C347" i="3"/>
  <c r="F346" i="3"/>
  <c r="E346" i="3"/>
  <c r="F345" i="3"/>
  <c r="E345" i="3"/>
  <c r="N344" i="3"/>
  <c r="E344" i="3"/>
  <c r="F344" i="3"/>
  <c r="C344" i="3"/>
  <c r="N343" i="3"/>
  <c r="E343" i="3"/>
  <c r="F343" i="3"/>
  <c r="F342" i="3"/>
  <c r="E342" i="3"/>
  <c r="D342" i="3"/>
  <c r="C342" i="3"/>
  <c r="N341" i="3"/>
  <c r="E341" i="3"/>
  <c r="F341" i="3"/>
  <c r="D341" i="3"/>
  <c r="C341" i="3"/>
  <c r="N340" i="3"/>
  <c r="E340" i="3"/>
  <c r="F340" i="3"/>
  <c r="N339" i="3"/>
  <c r="E339" i="3"/>
  <c r="F339" i="3"/>
  <c r="F338" i="3"/>
  <c r="E338" i="3"/>
  <c r="F337" i="3"/>
  <c r="E337" i="3"/>
  <c r="F336" i="3"/>
  <c r="N335" i="3"/>
  <c r="E335" i="3"/>
  <c r="F335" i="3"/>
  <c r="N334" i="3"/>
  <c r="N336" i="3"/>
  <c r="E336" i="3"/>
  <c r="F334" i="3"/>
  <c r="F333" i="3"/>
  <c r="E333" i="3"/>
  <c r="A332" i="3"/>
  <c r="F330" i="3"/>
  <c r="E330" i="3"/>
  <c r="C330" i="3"/>
  <c r="F329" i="3"/>
  <c r="E329" i="3"/>
  <c r="C329" i="3"/>
  <c r="F328" i="3"/>
  <c r="E328" i="3"/>
  <c r="D328" i="3"/>
  <c r="C328" i="3"/>
  <c r="F327" i="3"/>
  <c r="E327" i="3"/>
  <c r="D327" i="3"/>
  <c r="C327" i="3"/>
  <c r="F326" i="3"/>
  <c r="E326" i="3"/>
  <c r="C326" i="3"/>
  <c r="F325" i="3"/>
  <c r="E325" i="3"/>
  <c r="C325" i="3"/>
  <c r="F324" i="3"/>
  <c r="E324" i="3"/>
  <c r="F323" i="3"/>
  <c r="E323" i="3"/>
  <c r="N322" i="3"/>
  <c r="E322" i="3"/>
  <c r="F322" i="3"/>
  <c r="C322" i="3"/>
  <c r="N321" i="3"/>
  <c r="E321" i="3"/>
  <c r="F321" i="3"/>
  <c r="F320" i="3"/>
  <c r="E320" i="3"/>
  <c r="D320" i="3"/>
  <c r="C320" i="3"/>
  <c r="N319" i="3"/>
  <c r="E319" i="3"/>
  <c r="F319" i="3"/>
  <c r="D319" i="3"/>
  <c r="C319" i="3"/>
  <c r="N318" i="3"/>
  <c r="F318" i="3"/>
  <c r="E318" i="3"/>
  <c r="N317" i="3"/>
  <c r="E317" i="3"/>
  <c r="F317" i="3"/>
  <c r="F316" i="3"/>
  <c r="E316" i="3"/>
  <c r="F315" i="3"/>
  <c r="E315" i="3"/>
  <c r="F314" i="3"/>
  <c r="N313" i="3"/>
  <c r="E313" i="3"/>
  <c r="F313" i="3"/>
  <c r="N312" i="3"/>
  <c r="E312" i="3"/>
  <c r="F312" i="3"/>
  <c r="F311" i="3"/>
  <c r="E311" i="3"/>
  <c r="F308" i="3"/>
  <c r="E308" i="3"/>
  <c r="C308" i="3"/>
  <c r="F307" i="3"/>
  <c r="E307" i="3"/>
  <c r="C307" i="3"/>
  <c r="F306" i="3"/>
  <c r="E306" i="3"/>
  <c r="D306" i="3"/>
  <c r="C306" i="3"/>
  <c r="F305" i="3"/>
  <c r="E305" i="3"/>
  <c r="D305" i="3"/>
  <c r="C305" i="3"/>
  <c r="F304" i="3"/>
  <c r="E304" i="3"/>
  <c r="C304" i="3"/>
  <c r="F303" i="3"/>
  <c r="E303" i="3"/>
  <c r="C303" i="3"/>
  <c r="F302" i="3"/>
  <c r="E302" i="3"/>
  <c r="F301" i="3"/>
  <c r="E301" i="3"/>
  <c r="N300" i="3"/>
  <c r="E300" i="3"/>
  <c r="F300" i="3"/>
  <c r="C300" i="3"/>
  <c r="N299" i="3"/>
  <c r="E299" i="3"/>
  <c r="F299" i="3"/>
  <c r="F298" i="3"/>
  <c r="E298" i="3"/>
  <c r="D298" i="3"/>
  <c r="C298" i="3"/>
  <c r="N297" i="3"/>
  <c r="E297" i="3"/>
  <c r="F297" i="3"/>
  <c r="D297" i="3"/>
  <c r="C297" i="3"/>
  <c r="N296" i="3"/>
  <c r="E296" i="3"/>
  <c r="F296" i="3"/>
  <c r="N295" i="3"/>
  <c r="E295" i="3"/>
  <c r="F295" i="3"/>
  <c r="F294" i="3"/>
  <c r="E294" i="3"/>
  <c r="F293" i="3"/>
  <c r="E293" i="3"/>
  <c r="F292" i="3"/>
  <c r="N291" i="3"/>
  <c r="E291" i="3"/>
  <c r="F291" i="3"/>
  <c r="N290" i="3"/>
  <c r="N292" i="3"/>
  <c r="E292" i="3"/>
  <c r="F290" i="3"/>
  <c r="F289" i="3"/>
  <c r="E289" i="3"/>
  <c r="F286" i="3"/>
  <c r="E286" i="3"/>
  <c r="C286" i="3"/>
  <c r="F285" i="3"/>
  <c r="E285" i="3"/>
  <c r="C285" i="3"/>
  <c r="F284" i="3"/>
  <c r="E284" i="3"/>
  <c r="D284" i="3"/>
  <c r="C284" i="3"/>
  <c r="F283" i="3"/>
  <c r="E283" i="3"/>
  <c r="D283" i="3"/>
  <c r="C283" i="3"/>
  <c r="F282" i="3"/>
  <c r="E282" i="3"/>
  <c r="C282" i="3"/>
  <c r="F281" i="3"/>
  <c r="E281" i="3"/>
  <c r="C281" i="3"/>
  <c r="F280" i="3"/>
  <c r="E280" i="3"/>
  <c r="F279" i="3"/>
  <c r="E279" i="3"/>
  <c r="N278" i="3"/>
  <c r="E278" i="3"/>
  <c r="F278" i="3"/>
  <c r="C278" i="3"/>
  <c r="N277" i="3"/>
  <c r="E277" i="3"/>
  <c r="F277" i="3"/>
  <c r="F276" i="3"/>
  <c r="E276" i="3"/>
  <c r="D276" i="3"/>
  <c r="C276" i="3"/>
  <c r="N275" i="3"/>
  <c r="E275" i="3"/>
  <c r="F275" i="3"/>
  <c r="D275" i="3"/>
  <c r="C275" i="3"/>
  <c r="N274" i="3"/>
  <c r="E274" i="3"/>
  <c r="F274" i="3"/>
  <c r="N273" i="3"/>
  <c r="E273" i="3"/>
  <c r="F273" i="3"/>
  <c r="F272" i="3"/>
  <c r="E272" i="3"/>
  <c r="F271" i="3"/>
  <c r="E271" i="3"/>
  <c r="F270" i="3"/>
  <c r="N269" i="3"/>
  <c r="E269" i="3"/>
  <c r="F269" i="3"/>
  <c r="N268" i="3"/>
  <c r="N270" i="3"/>
  <c r="E270" i="3"/>
  <c r="F268" i="3"/>
  <c r="F267" i="3"/>
  <c r="E267" i="3"/>
  <c r="F264" i="3"/>
  <c r="E264" i="3"/>
  <c r="C264" i="3"/>
  <c r="F263" i="3"/>
  <c r="E263" i="3"/>
  <c r="C263" i="3"/>
  <c r="F262" i="3"/>
  <c r="E262" i="3"/>
  <c r="D262" i="3"/>
  <c r="C262" i="3"/>
  <c r="F261" i="3"/>
  <c r="E261" i="3"/>
  <c r="D261" i="3"/>
  <c r="C261" i="3"/>
  <c r="F260" i="3"/>
  <c r="E260" i="3"/>
  <c r="C260" i="3"/>
  <c r="F259" i="3"/>
  <c r="E259" i="3"/>
  <c r="C259" i="3"/>
  <c r="F258" i="3"/>
  <c r="E258" i="3"/>
  <c r="F257" i="3"/>
  <c r="E257" i="3"/>
  <c r="N256" i="3"/>
  <c r="E256" i="3"/>
  <c r="F256" i="3"/>
  <c r="C256" i="3"/>
  <c r="N255" i="3"/>
  <c r="E255" i="3"/>
  <c r="F255" i="3"/>
  <c r="F254" i="3"/>
  <c r="E254" i="3"/>
  <c r="D254" i="3"/>
  <c r="C254" i="3"/>
  <c r="N253" i="3"/>
  <c r="E253" i="3"/>
  <c r="F253" i="3"/>
  <c r="D253" i="3"/>
  <c r="C253" i="3"/>
  <c r="N252" i="3"/>
  <c r="E252" i="3"/>
  <c r="F252" i="3"/>
  <c r="N251" i="3"/>
  <c r="E251" i="3"/>
  <c r="F251" i="3"/>
  <c r="F250" i="3"/>
  <c r="E250" i="3"/>
  <c r="F249" i="3"/>
  <c r="E249" i="3"/>
  <c r="F248" i="3"/>
  <c r="N247" i="3"/>
  <c r="E247" i="3"/>
  <c r="F247" i="3"/>
  <c r="N246" i="3"/>
  <c r="N248" i="3"/>
  <c r="E248" i="3"/>
  <c r="F246" i="3"/>
  <c r="F245" i="3"/>
  <c r="E245" i="3"/>
  <c r="F242" i="3"/>
  <c r="E242" i="3"/>
  <c r="C242" i="3"/>
  <c r="F241" i="3"/>
  <c r="E241" i="3"/>
  <c r="C241" i="3"/>
  <c r="F240" i="3"/>
  <c r="E240" i="3"/>
  <c r="D240" i="3"/>
  <c r="C240" i="3"/>
  <c r="F239" i="3"/>
  <c r="E239" i="3"/>
  <c r="D239" i="3"/>
  <c r="C239" i="3"/>
  <c r="F238" i="3"/>
  <c r="E238" i="3"/>
  <c r="C238" i="3"/>
  <c r="F237" i="3"/>
  <c r="E237" i="3"/>
  <c r="C237" i="3"/>
  <c r="F236" i="3"/>
  <c r="E236" i="3"/>
  <c r="F235" i="3"/>
  <c r="E235" i="3"/>
  <c r="N234" i="3"/>
  <c r="E234" i="3"/>
  <c r="F234" i="3"/>
  <c r="C234" i="3"/>
  <c r="N233" i="3"/>
  <c r="E233" i="3"/>
  <c r="F233" i="3"/>
  <c r="F232" i="3"/>
  <c r="E232" i="3"/>
  <c r="D232" i="3"/>
  <c r="C232" i="3"/>
  <c r="N231" i="3"/>
  <c r="E231" i="3"/>
  <c r="F231" i="3"/>
  <c r="D231" i="3"/>
  <c r="C231" i="3"/>
  <c r="N230" i="3"/>
  <c r="E230" i="3"/>
  <c r="F230" i="3"/>
  <c r="N229" i="3"/>
  <c r="E229" i="3"/>
  <c r="F229" i="3"/>
  <c r="F228" i="3"/>
  <c r="E228" i="3"/>
  <c r="F227" i="3"/>
  <c r="E227" i="3"/>
  <c r="F226" i="3"/>
  <c r="N225" i="3"/>
  <c r="E225" i="3"/>
  <c r="F225" i="3"/>
  <c r="N224" i="3"/>
  <c r="E224" i="3"/>
  <c r="F224" i="3"/>
  <c r="F223" i="3"/>
  <c r="E223" i="3"/>
  <c r="F220" i="3"/>
  <c r="E220" i="3"/>
  <c r="C220" i="3"/>
  <c r="F219" i="3"/>
  <c r="E219" i="3"/>
  <c r="C219" i="3"/>
  <c r="F218" i="3"/>
  <c r="E218" i="3"/>
  <c r="D218" i="3"/>
  <c r="C218" i="3"/>
  <c r="F217" i="3"/>
  <c r="E217" i="3"/>
  <c r="D217" i="3"/>
  <c r="C217" i="3"/>
  <c r="F216" i="3"/>
  <c r="E216" i="3"/>
  <c r="C216" i="3"/>
  <c r="F215" i="3"/>
  <c r="E215" i="3"/>
  <c r="C215" i="3"/>
  <c r="F214" i="3"/>
  <c r="E214" i="3"/>
  <c r="F213" i="3"/>
  <c r="E213" i="3"/>
  <c r="N212" i="3"/>
  <c r="E212" i="3"/>
  <c r="F212" i="3"/>
  <c r="C212" i="3"/>
  <c r="N211" i="3"/>
  <c r="E211" i="3"/>
  <c r="F211" i="3"/>
  <c r="F210" i="3"/>
  <c r="E210" i="3"/>
  <c r="D210" i="3"/>
  <c r="C210" i="3"/>
  <c r="N209" i="3"/>
  <c r="E209" i="3"/>
  <c r="F209" i="3"/>
  <c r="D209" i="3"/>
  <c r="C209" i="3"/>
  <c r="N208" i="3"/>
  <c r="E208" i="3"/>
  <c r="F208" i="3"/>
  <c r="N207" i="3"/>
  <c r="E207" i="3"/>
  <c r="F207" i="3"/>
  <c r="F206" i="3"/>
  <c r="E206" i="3"/>
  <c r="F205" i="3"/>
  <c r="E205" i="3"/>
  <c r="F204" i="3"/>
  <c r="N203" i="3"/>
  <c r="E203" i="3"/>
  <c r="F203" i="3"/>
  <c r="N202" i="3"/>
  <c r="N204" i="3"/>
  <c r="E204" i="3"/>
  <c r="F202" i="3"/>
  <c r="F201" i="3"/>
  <c r="E201" i="3"/>
  <c r="F198" i="3"/>
  <c r="E198" i="3"/>
  <c r="C198" i="3"/>
  <c r="F197" i="3"/>
  <c r="E197" i="3"/>
  <c r="C197" i="3"/>
  <c r="F196" i="3"/>
  <c r="E196" i="3"/>
  <c r="D196" i="3"/>
  <c r="C196" i="3"/>
  <c r="F195" i="3"/>
  <c r="E195" i="3"/>
  <c r="D195" i="3"/>
  <c r="C195" i="3"/>
  <c r="F194" i="3"/>
  <c r="E194" i="3"/>
  <c r="C194" i="3"/>
  <c r="F193" i="3"/>
  <c r="E193" i="3"/>
  <c r="C193" i="3"/>
  <c r="F192" i="3"/>
  <c r="E192" i="3"/>
  <c r="F191" i="3"/>
  <c r="E191" i="3"/>
  <c r="N190" i="3"/>
  <c r="E190" i="3"/>
  <c r="F190" i="3"/>
  <c r="C190" i="3"/>
  <c r="N189" i="3"/>
  <c r="E189" i="3"/>
  <c r="F189" i="3"/>
  <c r="F188" i="3"/>
  <c r="E188" i="3"/>
  <c r="D188" i="3"/>
  <c r="C188" i="3"/>
  <c r="N187" i="3"/>
  <c r="E187" i="3"/>
  <c r="F187" i="3"/>
  <c r="D187" i="3"/>
  <c r="C187" i="3"/>
  <c r="N186" i="3"/>
  <c r="E186" i="3"/>
  <c r="F186" i="3"/>
  <c r="N185" i="3"/>
  <c r="E185" i="3"/>
  <c r="F185" i="3"/>
  <c r="F184" i="3"/>
  <c r="E184" i="3"/>
  <c r="F183" i="3"/>
  <c r="E183" i="3"/>
  <c r="F182" i="3"/>
  <c r="N181" i="3"/>
  <c r="E181" i="3"/>
  <c r="F181" i="3"/>
  <c r="N180" i="3"/>
  <c r="E180" i="3"/>
  <c r="F180" i="3"/>
  <c r="F179" i="3"/>
  <c r="E179" i="3"/>
  <c r="F176" i="3"/>
  <c r="E176" i="3"/>
  <c r="C176" i="3"/>
  <c r="F175" i="3"/>
  <c r="E175" i="3"/>
  <c r="C175" i="3"/>
  <c r="F174" i="3"/>
  <c r="E174" i="3"/>
  <c r="D174" i="3"/>
  <c r="C174" i="3"/>
  <c r="F173" i="3"/>
  <c r="E173" i="3"/>
  <c r="D173" i="3"/>
  <c r="C173" i="3"/>
  <c r="F172" i="3"/>
  <c r="E172" i="3"/>
  <c r="C172" i="3"/>
  <c r="F171" i="3"/>
  <c r="E171" i="3"/>
  <c r="C171" i="3"/>
  <c r="F170" i="3"/>
  <c r="E170" i="3"/>
  <c r="F169" i="3"/>
  <c r="E169" i="3"/>
  <c r="N168" i="3"/>
  <c r="E168" i="3"/>
  <c r="F168" i="3"/>
  <c r="C168" i="3"/>
  <c r="N167" i="3"/>
  <c r="E167" i="3"/>
  <c r="F167" i="3"/>
  <c r="F166" i="3"/>
  <c r="E166" i="3"/>
  <c r="D166" i="3"/>
  <c r="C166" i="3"/>
  <c r="N165" i="3"/>
  <c r="E165" i="3"/>
  <c r="F165" i="3"/>
  <c r="D165" i="3"/>
  <c r="C165" i="3"/>
  <c r="N164" i="3"/>
  <c r="E164" i="3"/>
  <c r="F164" i="3"/>
  <c r="N163" i="3"/>
  <c r="E163" i="3"/>
  <c r="F163" i="3"/>
  <c r="F162" i="3"/>
  <c r="E162" i="3"/>
  <c r="F161" i="3"/>
  <c r="E161" i="3"/>
  <c r="F160" i="3"/>
  <c r="N159" i="3"/>
  <c r="E159" i="3"/>
  <c r="F159" i="3"/>
  <c r="N158" i="3"/>
  <c r="N160" i="3"/>
  <c r="E160" i="3"/>
  <c r="F158" i="3"/>
  <c r="F157" i="3"/>
  <c r="E157" i="3"/>
  <c r="F154" i="3"/>
  <c r="E154" i="3"/>
  <c r="C154" i="3"/>
  <c r="F153" i="3"/>
  <c r="E153" i="3"/>
  <c r="C153" i="3"/>
  <c r="F152" i="3"/>
  <c r="E152" i="3"/>
  <c r="D152" i="3"/>
  <c r="C152" i="3"/>
  <c r="F151" i="3"/>
  <c r="E151" i="3"/>
  <c r="D151" i="3"/>
  <c r="C151" i="3"/>
  <c r="F150" i="3"/>
  <c r="E150" i="3"/>
  <c r="C150" i="3"/>
  <c r="F149" i="3"/>
  <c r="E149" i="3"/>
  <c r="C149" i="3"/>
  <c r="F148" i="3"/>
  <c r="E148" i="3"/>
  <c r="F147" i="3"/>
  <c r="E147" i="3"/>
  <c r="N146" i="3"/>
  <c r="E146" i="3"/>
  <c r="F146" i="3"/>
  <c r="C146" i="3"/>
  <c r="N145" i="3"/>
  <c r="E145" i="3"/>
  <c r="F145" i="3"/>
  <c r="F144" i="3"/>
  <c r="E144" i="3"/>
  <c r="D144" i="3"/>
  <c r="C144" i="3"/>
  <c r="N143" i="3"/>
  <c r="E143" i="3"/>
  <c r="F143" i="3"/>
  <c r="D143" i="3"/>
  <c r="C143" i="3"/>
  <c r="N142" i="3"/>
  <c r="E142" i="3"/>
  <c r="F142" i="3"/>
  <c r="N141" i="3"/>
  <c r="E141" i="3"/>
  <c r="F141" i="3"/>
  <c r="F140" i="3"/>
  <c r="E140" i="3"/>
  <c r="F139" i="3"/>
  <c r="E139" i="3"/>
  <c r="F138" i="3"/>
  <c r="N137" i="3"/>
  <c r="E137" i="3"/>
  <c r="F137" i="3"/>
  <c r="N136" i="3"/>
  <c r="N138" i="3"/>
  <c r="E138" i="3"/>
  <c r="F136" i="3"/>
  <c r="F135" i="3"/>
  <c r="E135" i="3"/>
  <c r="F132" i="3"/>
  <c r="E132" i="3"/>
  <c r="C132" i="3"/>
  <c r="F131" i="3"/>
  <c r="E131" i="3"/>
  <c r="C131" i="3"/>
  <c r="F130" i="3"/>
  <c r="E130" i="3"/>
  <c r="D130" i="3"/>
  <c r="C130" i="3"/>
  <c r="F129" i="3"/>
  <c r="E129" i="3"/>
  <c r="D129" i="3"/>
  <c r="C129" i="3"/>
  <c r="F128" i="3"/>
  <c r="E128" i="3"/>
  <c r="C128" i="3"/>
  <c r="F127" i="3"/>
  <c r="E127" i="3"/>
  <c r="C127" i="3"/>
  <c r="F126" i="3"/>
  <c r="E126" i="3"/>
  <c r="F125" i="3"/>
  <c r="E125" i="3"/>
  <c r="N124" i="3"/>
  <c r="E124" i="3"/>
  <c r="F124" i="3"/>
  <c r="C124" i="3"/>
  <c r="N123" i="3"/>
  <c r="E123" i="3"/>
  <c r="F123" i="3"/>
  <c r="F122" i="3"/>
  <c r="E122" i="3"/>
  <c r="D122" i="3"/>
  <c r="C122" i="3"/>
  <c r="N121" i="3"/>
  <c r="E121" i="3"/>
  <c r="F121" i="3"/>
  <c r="D121" i="3"/>
  <c r="C121" i="3"/>
  <c r="N120" i="3"/>
  <c r="E120" i="3"/>
  <c r="F120" i="3"/>
  <c r="N119" i="3"/>
  <c r="E119" i="3"/>
  <c r="F119" i="3"/>
  <c r="F118" i="3"/>
  <c r="E118" i="3"/>
  <c r="F117" i="3"/>
  <c r="E117" i="3"/>
  <c r="F116" i="3"/>
  <c r="N115" i="3"/>
  <c r="E115" i="3"/>
  <c r="F115" i="3"/>
  <c r="N114" i="3"/>
  <c r="N116" i="3"/>
  <c r="E116" i="3"/>
  <c r="F114" i="3"/>
  <c r="F113" i="3"/>
  <c r="E113" i="3"/>
  <c r="F110" i="3"/>
  <c r="E110" i="3"/>
  <c r="C110" i="3"/>
  <c r="F109" i="3"/>
  <c r="E109" i="3"/>
  <c r="C109" i="3"/>
  <c r="F108" i="3"/>
  <c r="E108" i="3"/>
  <c r="D108" i="3"/>
  <c r="C108" i="3"/>
  <c r="F107" i="3"/>
  <c r="E107" i="3"/>
  <c r="D107" i="3"/>
  <c r="C107" i="3"/>
  <c r="F106" i="3"/>
  <c r="E106" i="3"/>
  <c r="C106" i="3"/>
  <c r="F105" i="3"/>
  <c r="E105" i="3"/>
  <c r="C105" i="3"/>
  <c r="F104" i="3"/>
  <c r="E104" i="3"/>
  <c r="F103" i="3"/>
  <c r="E103" i="3"/>
  <c r="N102" i="3"/>
  <c r="F102" i="3"/>
  <c r="E102" i="3"/>
  <c r="C102" i="3"/>
  <c r="N101" i="3"/>
  <c r="F101" i="3"/>
  <c r="E101" i="3"/>
  <c r="F100" i="3"/>
  <c r="E100" i="3"/>
  <c r="D100" i="3"/>
  <c r="C100" i="3"/>
  <c r="N99" i="3"/>
  <c r="E99" i="3"/>
  <c r="F99" i="3"/>
  <c r="D99" i="3"/>
  <c r="C99" i="3"/>
  <c r="N98" i="3"/>
  <c r="E98" i="3"/>
  <c r="F98" i="3"/>
  <c r="N97" i="3"/>
  <c r="E97" i="3"/>
  <c r="F97" i="3"/>
  <c r="F96" i="3"/>
  <c r="E96" i="3"/>
  <c r="F95" i="3"/>
  <c r="E95" i="3"/>
  <c r="F94" i="3"/>
  <c r="N93" i="3"/>
  <c r="E93" i="3"/>
  <c r="F93" i="3"/>
  <c r="N92" i="3"/>
  <c r="E92" i="3"/>
  <c r="F92" i="3"/>
  <c r="F91" i="3"/>
  <c r="E91" i="3"/>
  <c r="F88" i="3"/>
  <c r="E88" i="3"/>
  <c r="C88" i="3"/>
  <c r="F87" i="3"/>
  <c r="E87" i="3"/>
  <c r="C87" i="3"/>
  <c r="F86" i="3"/>
  <c r="E86" i="3"/>
  <c r="D86" i="3"/>
  <c r="C86" i="3"/>
  <c r="F85" i="3"/>
  <c r="E85" i="3"/>
  <c r="D85" i="3"/>
  <c r="C85" i="3"/>
  <c r="F84" i="3"/>
  <c r="E84" i="3"/>
  <c r="C84" i="3"/>
  <c r="F83" i="3"/>
  <c r="E83" i="3"/>
  <c r="C83" i="3"/>
  <c r="F82" i="3"/>
  <c r="E82" i="3"/>
  <c r="F81" i="3"/>
  <c r="E81" i="3"/>
  <c r="N80" i="3"/>
  <c r="E80" i="3"/>
  <c r="F80" i="3"/>
  <c r="C80" i="3"/>
  <c r="N79" i="3"/>
  <c r="E79" i="3"/>
  <c r="F79" i="3"/>
  <c r="F78" i="3"/>
  <c r="E78" i="3"/>
  <c r="D78" i="3"/>
  <c r="C78" i="3"/>
  <c r="N77" i="3"/>
  <c r="E77" i="3"/>
  <c r="F77" i="3"/>
  <c r="D77" i="3"/>
  <c r="C77" i="3"/>
  <c r="N76" i="3"/>
  <c r="E76" i="3"/>
  <c r="F76" i="3"/>
  <c r="N75" i="3"/>
  <c r="E75" i="3"/>
  <c r="F75" i="3"/>
  <c r="F74" i="3"/>
  <c r="E74" i="3"/>
  <c r="F73" i="3"/>
  <c r="E73" i="3"/>
  <c r="F72" i="3"/>
  <c r="N71" i="3"/>
  <c r="E71" i="3"/>
  <c r="F71" i="3"/>
  <c r="N70" i="3"/>
  <c r="N72" i="3"/>
  <c r="E72" i="3"/>
  <c r="F70" i="3"/>
  <c r="F69" i="3"/>
  <c r="E69" i="3"/>
  <c r="F66" i="3"/>
  <c r="E66" i="3"/>
  <c r="C66" i="3"/>
  <c r="F65" i="3"/>
  <c r="E65" i="3"/>
  <c r="C65" i="3"/>
  <c r="F64" i="3"/>
  <c r="E64" i="3"/>
  <c r="D64" i="3"/>
  <c r="C64" i="3"/>
  <c r="F63" i="3"/>
  <c r="E63" i="3"/>
  <c r="D63" i="3"/>
  <c r="C63" i="3"/>
  <c r="F62" i="3"/>
  <c r="E62" i="3"/>
  <c r="C62" i="3"/>
  <c r="F61" i="3"/>
  <c r="E61" i="3"/>
  <c r="C61" i="3"/>
  <c r="F60" i="3"/>
  <c r="E60" i="3"/>
  <c r="F59" i="3"/>
  <c r="E59" i="3"/>
  <c r="N58" i="3"/>
  <c r="E58" i="3"/>
  <c r="F58" i="3"/>
  <c r="C58" i="3"/>
  <c r="N57" i="3"/>
  <c r="E57" i="3"/>
  <c r="F57" i="3"/>
  <c r="F56" i="3"/>
  <c r="E56" i="3"/>
  <c r="D56" i="3"/>
  <c r="C56" i="3"/>
  <c r="N55" i="3"/>
  <c r="E55" i="3"/>
  <c r="F55" i="3"/>
  <c r="D55" i="3"/>
  <c r="C55" i="3"/>
  <c r="N54" i="3"/>
  <c r="E54" i="3"/>
  <c r="F54" i="3"/>
  <c r="N53" i="3"/>
  <c r="E53" i="3"/>
  <c r="F53" i="3"/>
  <c r="F52" i="3"/>
  <c r="E52" i="3"/>
  <c r="F51" i="3"/>
  <c r="E51" i="3"/>
  <c r="F50" i="3"/>
  <c r="N49" i="3"/>
  <c r="E49" i="3"/>
  <c r="F49" i="3"/>
  <c r="N48" i="3"/>
  <c r="N50" i="3"/>
  <c r="E50" i="3"/>
  <c r="F48" i="3"/>
  <c r="F47" i="3"/>
  <c r="E47" i="3"/>
  <c r="F44" i="3"/>
  <c r="E44" i="3"/>
  <c r="C44" i="3"/>
  <c r="F43" i="3"/>
  <c r="E43" i="3"/>
  <c r="C43" i="3"/>
  <c r="F42" i="3"/>
  <c r="E42" i="3"/>
  <c r="D42" i="3"/>
  <c r="C42" i="3"/>
  <c r="F41" i="3"/>
  <c r="E41" i="3"/>
  <c r="D41" i="3"/>
  <c r="C41" i="3"/>
  <c r="F40" i="3"/>
  <c r="E40" i="3"/>
  <c r="C40" i="3"/>
  <c r="F39" i="3"/>
  <c r="E39" i="3"/>
  <c r="C39" i="3"/>
  <c r="F38" i="3"/>
  <c r="E38" i="3"/>
  <c r="F37" i="3"/>
  <c r="E37" i="3"/>
  <c r="N36" i="3"/>
  <c r="E36" i="3"/>
  <c r="F36" i="3"/>
  <c r="C36" i="3"/>
  <c r="N35" i="3"/>
  <c r="E35" i="3"/>
  <c r="F35" i="3"/>
  <c r="F34" i="3"/>
  <c r="E34" i="3"/>
  <c r="D34" i="3"/>
  <c r="C34" i="3"/>
  <c r="N33" i="3"/>
  <c r="E33" i="3"/>
  <c r="F33" i="3"/>
  <c r="D33" i="3"/>
  <c r="C33" i="3"/>
  <c r="N32" i="3"/>
  <c r="E32" i="3"/>
  <c r="F32" i="3"/>
  <c r="N31" i="3"/>
  <c r="E31" i="3"/>
  <c r="F31" i="3"/>
  <c r="F30" i="3"/>
  <c r="E30" i="3"/>
  <c r="F29" i="3"/>
  <c r="E29" i="3"/>
  <c r="F28" i="3"/>
  <c r="N27" i="3"/>
  <c r="E27" i="3"/>
  <c r="F27" i="3"/>
  <c r="N26" i="3"/>
  <c r="N28" i="3"/>
  <c r="E28" i="3"/>
  <c r="F26" i="3"/>
  <c r="F25" i="3"/>
  <c r="E25" i="3"/>
  <c r="P22" i="3"/>
  <c r="K22" i="3"/>
  <c r="F22" i="3"/>
  <c r="E22" i="3"/>
  <c r="C22" i="3"/>
  <c r="P21" i="3"/>
  <c r="K21" i="3"/>
  <c r="F21" i="3"/>
  <c r="E21" i="3"/>
  <c r="C21" i="3"/>
  <c r="Q20" i="3"/>
  <c r="P20" i="3"/>
  <c r="K20" i="3"/>
  <c r="F20" i="3"/>
  <c r="E20" i="3"/>
  <c r="D20" i="3"/>
  <c r="C20" i="3"/>
  <c r="Q19" i="3"/>
  <c r="P19" i="3"/>
  <c r="K19" i="3"/>
  <c r="F19" i="3"/>
  <c r="E19" i="3"/>
  <c r="D19" i="3"/>
  <c r="C19" i="3"/>
  <c r="Q18" i="3"/>
  <c r="P18" i="3"/>
  <c r="K18" i="3"/>
  <c r="F18" i="3"/>
  <c r="E18" i="3"/>
  <c r="C18" i="3"/>
  <c r="Q17" i="3"/>
  <c r="P17" i="3"/>
  <c r="K17" i="3"/>
  <c r="F17" i="3"/>
  <c r="E17" i="3"/>
  <c r="C17" i="3"/>
  <c r="P16" i="3"/>
  <c r="K16" i="3"/>
  <c r="F16" i="3"/>
  <c r="E16" i="3"/>
  <c r="P15" i="3"/>
  <c r="K15" i="3"/>
  <c r="F15" i="3"/>
  <c r="E15" i="3"/>
  <c r="N14" i="3"/>
  <c r="P14" i="3"/>
  <c r="F14" i="3"/>
  <c r="C14" i="3"/>
  <c r="N13" i="3"/>
  <c r="K13" i="3"/>
  <c r="F13" i="3"/>
  <c r="P12" i="3"/>
  <c r="K12" i="3"/>
  <c r="F12" i="3"/>
  <c r="E12" i="3"/>
  <c r="D12" i="3"/>
  <c r="C12" i="3"/>
  <c r="N11" i="3"/>
  <c r="P11" i="3"/>
  <c r="F11" i="3"/>
  <c r="D11" i="3"/>
  <c r="C11" i="3"/>
  <c r="N10" i="3"/>
  <c r="P10" i="3"/>
  <c r="F10" i="3"/>
  <c r="N9" i="3"/>
  <c r="P9" i="3"/>
  <c r="F9" i="3"/>
  <c r="P8" i="3"/>
  <c r="K8" i="3"/>
  <c r="F8" i="3"/>
  <c r="E8" i="3"/>
  <c r="P7" i="3"/>
  <c r="K7" i="3"/>
  <c r="F7" i="3"/>
  <c r="E7" i="3"/>
  <c r="F6" i="3"/>
  <c r="N5" i="3"/>
  <c r="K5" i="3"/>
  <c r="F5" i="3"/>
  <c r="N4" i="3"/>
  <c r="P4" i="3"/>
  <c r="F4" i="3"/>
  <c r="P3" i="3"/>
  <c r="K3" i="3"/>
  <c r="F3" i="3"/>
  <c r="E3" i="3"/>
  <c r="T1101" i="1"/>
  <c r="S1101" i="1"/>
  <c r="R1101" i="1"/>
  <c r="Q1101" i="1"/>
  <c r="P1101" i="1"/>
  <c r="O1101" i="1"/>
  <c r="N1101" i="1"/>
  <c r="M1101" i="1"/>
  <c r="L1101" i="1"/>
  <c r="K1101" i="1"/>
  <c r="T1079" i="1"/>
  <c r="S1079" i="1"/>
  <c r="R1079" i="1"/>
  <c r="Q1079" i="1"/>
  <c r="P1079" i="1"/>
  <c r="O1079" i="1"/>
  <c r="N1079" i="1"/>
  <c r="M1079" i="1"/>
  <c r="L1079" i="1"/>
  <c r="K1079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T1035" i="1"/>
  <c r="S1035" i="1"/>
  <c r="R1035" i="1"/>
  <c r="Q1035" i="1"/>
  <c r="P1035" i="1"/>
  <c r="O1035" i="1"/>
  <c r="N1035" i="1"/>
  <c r="M1035" i="1"/>
  <c r="T1013" i="1"/>
  <c r="S1013" i="1"/>
  <c r="R1013" i="1"/>
  <c r="Q1013" i="1"/>
  <c r="P1013" i="1"/>
  <c r="O1013" i="1"/>
  <c r="N1013" i="1"/>
  <c r="M1013" i="1"/>
  <c r="T991" i="1"/>
  <c r="S991" i="1"/>
  <c r="R991" i="1"/>
  <c r="Q991" i="1"/>
  <c r="P991" i="1"/>
  <c r="O991" i="1"/>
  <c r="N991" i="1"/>
  <c r="M991" i="1"/>
  <c r="S947" i="1"/>
  <c r="R947" i="1"/>
  <c r="Q947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P771" i="1"/>
  <c r="O771" i="1"/>
  <c r="N771" i="1"/>
  <c r="M771" i="1"/>
  <c r="L771" i="1"/>
  <c r="K771" i="1"/>
  <c r="S705" i="1"/>
  <c r="R705" i="1"/>
  <c r="Q705" i="1"/>
  <c r="Y685" i="1"/>
  <c r="Y689" i="1"/>
  <c r="P705" i="1"/>
  <c r="X685" i="1"/>
  <c r="X689" i="1"/>
  <c r="O705" i="1"/>
  <c r="N705" i="1"/>
  <c r="AA685" i="1"/>
  <c r="AA689" i="1"/>
  <c r="Z685" i="1"/>
  <c r="Z689" i="1"/>
  <c r="W685" i="1"/>
  <c r="W689" i="1"/>
  <c r="V685" i="1"/>
  <c r="V689" i="1"/>
  <c r="S683" i="1"/>
  <c r="Y674" i="1"/>
  <c r="Y675" i="1"/>
  <c r="R683" i="1"/>
  <c r="Q683" i="1"/>
  <c r="P683" i="1"/>
  <c r="V663" i="1"/>
  <c r="V664" i="1"/>
  <c r="X674" i="1"/>
  <c r="X675" i="1"/>
  <c r="W674" i="1"/>
  <c r="W675" i="1"/>
  <c r="X663" i="1"/>
  <c r="X664" i="1"/>
  <c r="W663" i="1"/>
  <c r="W664" i="1"/>
  <c r="S639" i="1"/>
  <c r="R639" i="1"/>
  <c r="Q639" i="1"/>
  <c r="Y620" i="1"/>
  <c r="Y624" i="1"/>
  <c r="P639" i="1"/>
  <c r="X620" i="1"/>
  <c r="X624" i="1"/>
  <c r="O639" i="1"/>
  <c r="N639" i="1"/>
  <c r="AA620" i="1"/>
  <c r="AA624" i="1"/>
  <c r="Z620" i="1"/>
  <c r="Z624" i="1"/>
  <c r="W620" i="1"/>
  <c r="W624" i="1"/>
  <c r="V620" i="1"/>
  <c r="V624" i="1"/>
  <c r="S617" i="1"/>
  <c r="X601" i="1"/>
  <c r="X605" i="1"/>
  <c r="R617" i="1"/>
  <c r="W601" i="1"/>
  <c r="W605" i="1"/>
  <c r="Q617" i="1"/>
  <c r="V601" i="1"/>
  <c r="V605" i="1"/>
  <c r="S507" i="1"/>
  <c r="R507" i="1"/>
  <c r="AA495" i="1"/>
  <c r="AA496" i="1"/>
  <c r="Q507" i="1"/>
  <c r="Z495" i="1"/>
  <c r="Z496" i="1"/>
  <c r="P507" i="1"/>
  <c r="O507" i="1"/>
  <c r="N507" i="1"/>
  <c r="W495" i="1"/>
  <c r="W496" i="1"/>
  <c r="AB495" i="1"/>
  <c r="AB496" i="1"/>
  <c r="Y495" i="1"/>
  <c r="Y496" i="1"/>
  <c r="X495" i="1"/>
  <c r="X496" i="1"/>
  <c r="S485" i="1"/>
  <c r="R485" i="1"/>
  <c r="AA475" i="1"/>
  <c r="AA476" i="1"/>
  <c r="Q485" i="1"/>
  <c r="P485" i="1"/>
  <c r="Y475" i="1"/>
  <c r="Y476" i="1"/>
  <c r="O485" i="1"/>
  <c r="N485" i="1"/>
  <c r="W475" i="1"/>
  <c r="W476" i="1"/>
  <c r="AB475" i="1"/>
  <c r="AB476" i="1"/>
  <c r="Z475" i="1"/>
  <c r="Z476" i="1"/>
  <c r="X475" i="1"/>
  <c r="X476" i="1"/>
  <c r="S463" i="1"/>
  <c r="AB451" i="1"/>
  <c r="R463" i="1"/>
  <c r="AA451" i="1"/>
  <c r="Q463" i="1"/>
  <c r="P463" i="1"/>
  <c r="Y451" i="1"/>
  <c r="O463" i="1"/>
  <c r="X451" i="1"/>
  <c r="N463" i="1"/>
  <c r="W451" i="1"/>
  <c r="Z451" i="1"/>
  <c r="S419" i="1"/>
  <c r="R419" i="1"/>
  <c r="Q419" i="1"/>
  <c r="P419" i="1"/>
  <c r="O419" i="1"/>
  <c r="Z403" i="1"/>
  <c r="Z407" i="1"/>
  <c r="Y403" i="1"/>
  <c r="Y407" i="1"/>
  <c r="X403" i="1"/>
  <c r="X407" i="1"/>
  <c r="W403" i="1"/>
  <c r="W407" i="1"/>
  <c r="V403" i="1"/>
  <c r="V407" i="1"/>
  <c r="S381" i="1"/>
  <c r="S397" i="1"/>
  <c r="R381" i="1"/>
  <c r="R397" i="1"/>
  <c r="Q381" i="1"/>
  <c r="Q397" i="1"/>
  <c r="P381" i="1"/>
  <c r="P397" i="1"/>
  <c r="O381" i="1"/>
  <c r="O397" i="1"/>
  <c r="N381" i="1"/>
  <c r="N397" i="1"/>
  <c r="S375" i="1"/>
  <c r="Z371" i="1"/>
  <c r="Z372" i="1"/>
  <c r="R375" i="1"/>
  <c r="Q375" i="1"/>
  <c r="X371" i="1"/>
  <c r="X372" i="1"/>
  <c r="P375" i="1"/>
  <c r="O375" i="1"/>
  <c r="V371" i="1"/>
  <c r="V372" i="1"/>
  <c r="N375" i="1"/>
  <c r="Y371" i="1"/>
  <c r="Y372" i="1"/>
  <c r="W371" i="1"/>
  <c r="W372" i="1"/>
  <c r="U371" i="1"/>
  <c r="U372" i="1"/>
  <c r="S353" i="1"/>
  <c r="R353" i="1"/>
  <c r="Q353" i="1"/>
  <c r="P353" i="1"/>
  <c r="T331" i="1"/>
  <c r="S331" i="1"/>
  <c r="Y331" i="1"/>
  <c r="R331" i="1"/>
  <c r="X331" i="1"/>
  <c r="Q331" i="1"/>
  <c r="W331" i="1"/>
  <c r="P331" i="1"/>
  <c r="V331" i="1"/>
  <c r="P327" i="1"/>
  <c r="S309" i="1"/>
  <c r="R309" i="1"/>
  <c r="Q309" i="1"/>
  <c r="P309" i="1"/>
  <c r="O309" i="1"/>
  <c r="Z300" i="1"/>
  <c r="Y300" i="1"/>
  <c r="X300" i="1"/>
  <c r="W300" i="1"/>
  <c r="V300" i="1"/>
  <c r="S287" i="1"/>
  <c r="R287" i="1"/>
  <c r="Q287" i="1"/>
  <c r="P287" i="1"/>
  <c r="O287" i="1"/>
  <c r="N287" i="1"/>
  <c r="S265" i="1"/>
  <c r="R265" i="1"/>
  <c r="Q265" i="1"/>
  <c r="P265" i="1"/>
  <c r="O265" i="1"/>
  <c r="N265" i="1"/>
  <c r="AB256" i="1"/>
  <c r="AA256" i="1"/>
  <c r="Z256" i="1"/>
  <c r="Y256" i="1"/>
  <c r="X256" i="1"/>
  <c r="W256" i="1"/>
  <c r="S221" i="1"/>
  <c r="R221" i="1"/>
  <c r="Q221" i="1"/>
  <c r="P221" i="1"/>
  <c r="O221" i="1"/>
  <c r="N221" i="1"/>
  <c r="AA210" i="1"/>
  <c r="Z210" i="1"/>
  <c r="Y210" i="1"/>
  <c r="X210" i="1"/>
  <c r="W210" i="1"/>
  <c r="V210" i="1"/>
  <c r="S177" i="1"/>
  <c r="R177" i="1"/>
  <c r="Q177" i="1"/>
  <c r="P177" i="1"/>
  <c r="O177" i="1"/>
  <c r="Z170" i="1"/>
  <c r="Y170" i="1"/>
  <c r="X170" i="1"/>
  <c r="W170" i="1"/>
  <c r="V170" i="1"/>
  <c r="S155" i="1"/>
  <c r="R155" i="1"/>
  <c r="Q155" i="1"/>
  <c r="P155" i="1"/>
  <c r="O155" i="1"/>
  <c r="N155" i="1"/>
  <c r="P133" i="1"/>
  <c r="W133" i="1"/>
  <c r="S133" i="1"/>
  <c r="Z133" i="1"/>
  <c r="R133" i="1"/>
  <c r="Y133" i="1"/>
  <c r="Q133" i="1"/>
  <c r="X133" i="1"/>
  <c r="O133" i="1"/>
  <c r="V133" i="1"/>
  <c r="V69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Y663" i="1"/>
  <c r="Y664" i="1"/>
  <c r="Y672" i="1"/>
  <c r="S327" i="1"/>
  <c r="Q327" i="1"/>
  <c r="R327" i="1"/>
  <c r="V674" i="1"/>
  <c r="V675" i="1"/>
  <c r="V672" i="1"/>
  <c r="V668" i="1"/>
  <c r="W672" i="1"/>
  <c r="W668" i="1"/>
  <c r="X672" i="1"/>
  <c r="X668" i="1"/>
  <c r="Y668" i="1"/>
  <c r="E268" i="3"/>
  <c r="K14" i="3"/>
  <c r="N6" i="3"/>
  <c r="K6" i="3"/>
  <c r="E158" i="3"/>
  <c r="P5" i="3"/>
  <c r="E356" i="3"/>
  <c r="E5" i="3"/>
  <c r="K10" i="3"/>
  <c r="E70" i="3"/>
  <c r="N226" i="3"/>
  <c r="E226" i="3"/>
  <c r="N314" i="3"/>
  <c r="E314" i="3"/>
  <c r="N402" i="3"/>
  <c r="E402" i="3"/>
  <c r="N468" i="3"/>
  <c r="E468" i="3"/>
  <c r="K4" i="3"/>
  <c r="E14" i="3"/>
  <c r="N94" i="3"/>
  <c r="E94" i="3"/>
  <c r="N182" i="3"/>
  <c r="E182" i="3"/>
  <c r="K9" i="3"/>
  <c r="K11" i="3"/>
  <c r="E13" i="3"/>
  <c r="P6" i="3"/>
  <c r="E9" i="3"/>
  <c r="E11" i="3"/>
  <c r="E26" i="3"/>
  <c r="E114" i="3"/>
  <c r="E202" i="3"/>
  <c r="E246" i="3"/>
  <c r="E290" i="3"/>
  <c r="E334" i="3"/>
  <c r="E378" i="3"/>
  <c r="E422" i="3"/>
  <c r="E6" i="3"/>
  <c r="P13" i="3"/>
  <c r="E4" i="3"/>
  <c r="E10" i="3"/>
  <c r="E48" i="3"/>
  <c r="E136" i="3"/>
  <c r="E664" i="3"/>
  <c r="AD1302" i="14"/>
  <c r="AD1302" i="12"/>
  <c r="E1302" i="11"/>
  <c r="I1302" i="11"/>
  <c r="M1302" i="11"/>
  <c r="V1302" i="11"/>
  <c r="W747" i="11"/>
  <c r="D1302" i="11"/>
  <c r="U1302" i="11"/>
  <c r="P1302" i="11"/>
  <c r="F1302" i="11"/>
  <c r="J1302" i="11"/>
  <c r="N1302" i="11"/>
  <c r="R1302" i="11"/>
  <c r="G1302" i="11"/>
  <c r="K1302" i="11"/>
  <c r="O1302" i="11"/>
  <c r="S1302" i="11"/>
  <c r="H1302" i="11"/>
  <c r="L1302" i="11"/>
  <c r="T1302" i="11"/>
  <c r="AE1302" i="14"/>
  <c r="AE1302" i="12"/>
  <c r="Q1302" i="11"/>
  <c r="W1302" i="11"/>
  <c r="X747" i="11"/>
  <c r="AF1302" i="14"/>
  <c r="AF1302" i="12"/>
  <c r="X1302" i="11"/>
  <c r="Y747" i="11"/>
  <c r="AG1302" i="14"/>
  <c r="AG1302" i="12"/>
  <c r="Y1302" i="11"/>
  <c r="Z747" i="11"/>
  <c r="AH1302" i="14"/>
  <c r="AI1302" i="14"/>
  <c r="AH1302" i="12"/>
  <c r="AI1302" i="12"/>
  <c r="Z1302" i="11"/>
  <c r="AA747" i="11"/>
  <c r="AA1302" i="11"/>
  <c r="AB747" i="11"/>
  <c r="AB1302" i="11"/>
  <c r="AC747" i="11"/>
  <c r="AC1302" i="11"/>
  <c r="AD1302" i="11"/>
  <c r="AE1302" i="11"/>
  <c r="AF1302" i="11"/>
  <c r="AG1302" i="11"/>
  <c r="AH1302" i="11"/>
  <c r="AI1302" i="11"/>
</calcChain>
</file>

<file path=xl/sharedStrings.xml><?xml version="1.0" encoding="utf-8"?>
<sst xmlns="http://schemas.openxmlformats.org/spreadsheetml/2006/main" count="11924" uniqueCount="221">
  <si>
    <t>Petrol</t>
  </si>
  <si>
    <t>Diesel</t>
  </si>
  <si>
    <t xml:space="preserve">Hybrid </t>
  </si>
  <si>
    <t>Large</t>
  </si>
  <si>
    <t>Small</t>
  </si>
  <si>
    <t>CNG/LPG</t>
  </si>
  <si>
    <t>Bioethano</t>
  </si>
  <si>
    <t>Electricity</t>
  </si>
  <si>
    <t>Biodiesel</t>
  </si>
  <si>
    <t>Denmark</t>
  </si>
  <si>
    <t>Germany</t>
  </si>
  <si>
    <t>Greece</t>
  </si>
  <si>
    <t>Spain</t>
  </si>
  <si>
    <t>France</t>
  </si>
  <si>
    <t>Ireland</t>
  </si>
  <si>
    <t>Italy</t>
  </si>
  <si>
    <t>Luxembourg</t>
  </si>
  <si>
    <t>Netherland</t>
  </si>
  <si>
    <t>Japan</t>
  </si>
  <si>
    <t>Fuel cost = USD/litre*litre/km</t>
  </si>
  <si>
    <t>Prices of cars (USD/vehicle)</t>
  </si>
  <si>
    <t>Std of price  (USD/vehicle)</t>
  </si>
  <si>
    <t>fuel cost (USD/km)</t>
  </si>
  <si>
    <t>std fuel cost (USD/km)</t>
  </si>
  <si>
    <t>O&amp;M costs (USD/km)</t>
  </si>
  <si>
    <t>std O&amp;M  (USD/km)</t>
  </si>
  <si>
    <t>Discount rate</t>
  </si>
  <si>
    <t>lifetime (y)</t>
  </si>
  <si>
    <t>energy use (MJ/vkm)</t>
  </si>
  <si>
    <t>Gam (USD/pkm)</t>
  </si>
  <si>
    <t>CO2Emissions (gCO2/km)</t>
  </si>
  <si>
    <t>Learning exponent</t>
  </si>
  <si>
    <t>Turnove rate (y)</t>
  </si>
  <si>
    <t>ASEAN malaysia</t>
  </si>
  <si>
    <t>adv small</t>
  </si>
  <si>
    <t>adv large</t>
  </si>
  <si>
    <t>hydrogen</t>
  </si>
  <si>
    <t xml:space="preserve">small </t>
  </si>
  <si>
    <t>large</t>
  </si>
  <si>
    <t>turnover rate: https://www.usf.edu/administrative-services/documents/asbc-resources-field-equipment-replacement.pdf</t>
  </si>
  <si>
    <t>service lifetime (y)</t>
  </si>
  <si>
    <t>lifetime: https://www.statista.com/statistics/679750/japan-truck-average-lifespan/</t>
  </si>
  <si>
    <t>fuel consumptionhttps://www.transportpolicy.net/standard/japan-light-duty-fuel-economy/</t>
  </si>
  <si>
    <t>gCO2/litre</t>
  </si>
  <si>
    <t>kg/L</t>
  </si>
  <si>
    <t>fuel consumption and CO2 : https://www.nrcan.gc.ca/sites/www.nrcan.gc.ca/files/oee/pdf/transportation/fuel-efficient-technologies/autosmart_factsheet_6_e.pdf</t>
  </si>
  <si>
    <t>fuel price price (per litre)/EV(per/kwh)</t>
  </si>
  <si>
    <t>electric truck fuel consumption</t>
  </si>
  <si>
    <t>https://www.osti.gov/servlets/purl/1342660</t>
  </si>
  <si>
    <t>fuel consumption (litre/100km)/EV(kwh/mile)</t>
  </si>
  <si>
    <t>truck fuel consumption: https://www.nhtsa.gov/sites/nhtsa.dot.gov/files/812146-commercialmdhd-truckfuelefficiencytechstudy-v2.pdf</t>
  </si>
  <si>
    <t>Ehthanol and petrol price: https://www.globalpetrolprices.com/ethanol_prices/</t>
  </si>
  <si>
    <t xml:space="preserve"> fuel price price (per litre)/EV(per/kwh)</t>
  </si>
  <si>
    <t>South Africa</t>
  </si>
  <si>
    <t>A Matrix</t>
  </si>
  <si>
    <t>B matrix</t>
  </si>
  <si>
    <t>Small Petrol</t>
  </si>
  <si>
    <t>Large Petrol</t>
  </si>
  <si>
    <t>adv small Petrol</t>
  </si>
  <si>
    <t>adv large Petrol</t>
  </si>
  <si>
    <t>Small Diesel</t>
  </si>
  <si>
    <t>Large Diesel</t>
  </si>
  <si>
    <t>adv small Diesel</t>
  </si>
  <si>
    <t>adv large Diesel</t>
  </si>
  <si>
    <t>Small CNG</t>
  </si>
  <si>
    <t>Large CNG</t>
  </si>
  <si>
    <t xml:space="preserve">Small hybrid </t>
  </si>
  <si>
    <t xml:space="preserve">Large ybrid </t>
  </si>
  <si>
    <t>Small electricity</t>
  </si>
  <si>
    <t>Large electricity</t>
  </si>
  <si>
    <t>Small bioethanol</t>
  </si>
  <si>
    <t>Large bioethanol</t>
  </si>
  <si>
    <t xml:space="preserve">Small diesel </t>
  </si>
  <si>
    <t>small hydrogen</t>
  </si>
  <si>
    <t xml:space="preserve">large hydrogen </t>
  </si>
  <si>
    <t>Sales history</t>
  </si>
  <si>
    <t xml:space="preserve">Belgium </t>
  </si>
  <si>
    <t>Netherlands</t>
  </si>
  <si>
    <t>Austria</t>
  </si>
  <si>
    <t>Portugal</t>
  </si>
  <si>
    <t>Finland</t>
  </si>
  <si>
    <t>Sweden</t>
  </si>
  <si>
    <t>UK</t>
  </si>
  <si>
    <t>Czech Republic</t>
  </si>
  <si>
    <t>Estonia</t>
  </si>
  <si>
    <t>Cyprus</t>
  </si>
  <si>
    <t>Latvia</t>
  </si>
  <si>
    <t>Lithuania</t>
  </si>
  <si>
    <t>Hungary</t>
  </si>
  <si>
    <t>Malta</t>
  </si>
  <si>
    <t>Poland</t>
  </si>
  <si>
    <t>Slovenia</t>
  </si>
  <si>
    <t>Slovakia</t>
  </si>
  <si>
    <t>Bulgaria</t>
  </si>
  <si>
    <t>Romania</t>
  </si>
  <si>
    <t>Norway</t>
  </si>
  <si>
    <t>Switzerland</t>
  </si>
  <si>
    <t>Iceland</t>
  </si>
  <si>
    <t>Croatia</t>
  </si>
  <si>
    <t>Turkey</t>
  </si>
  <si>
    <t>Macedonia</t>
  </si>
  <si>
    <t>USA</t>
  </si>
  <si>
    <t>Canada</t>
  </si>
  <si>
    <t>Australia</t>
  </si>
  <si>
    <t>New Zealand</t>
  </si>
  <si>
    <t>Russian Federation</t>
  </si>
  <si>
    <t>Rest of Annex I</t>
  </si>
  <si>
    <t>China</t>
  </si>
  <si>
    <t>India</t>
  </si>
  <si>
    <t>Mexico</t>
  </si>
  <si>
    <t>Brazil</t>
  </si>
  <si>
    <t>Argentina</t>
  </si>
  <si>
    <t>Colombia</t>
  </si>
  <si>
    <t>Rest of Latin America</t>
  </si>
  <si>
    <t>Korea</t>
  </si>
  <si>
    <t>Taiwan</t>
  </si>
  <si>
    <t>Indonesia</t>
  </si>
  <si>
    <t>ASEAN</t>
  </si>
  <si>
    <t>OPEC (excl Venezuela)</t>
  </si>
  <si>
    <t>Rest of world</t>
  </si>
  <si>
    <t>Ukraine</t>
  </si>
  <si>
    <t>Saudi Arabia</t>
  </si>
  <si>
    <t>Nigeria</t>
  </si>
  <si>
    <t>Rest of Africa</t>
  </si>
  <si>
    <t>Africa OPEC</t>
  </si>
  <si>
    <t>-</t>
  </si>
  <si>
    <t>N/A</t>
  </si>
  <si>
    <t>Survival function</t>
  </si>
  <si>
    <t>Year</t>
  </si>
  <si>
    <t>age</t>
  </si>
  <si>
    <t>Tech Change Function</t>
  </si>
  <si>
    <t>Survival Function age derivative</t>
  </si>
  <si>
    <t>Technology to fuel user conversion matrix</t>
  </si>
  <si>
    <t>Coal</t>
  </si>
  <si>
    <t>Other Coal</t>
  </si>
  <si>
    <t>Crude oil</t>
  </si>
  <si>
    <t>Fuel oil</t>
  </si>
  <si>
    <t>Mid Dist</t>
  </si>
  <si>
    <t>Other gas</t>
  </si>
  <si>
    <t>Nat Gas</t>
  </si>
  <si>
    <t>Heat</t>
  </si>
  <si>
    <t>Waste</t>
  </si>
  <si>
    <t>Biofuels</t>
  </si>
  <si>
    <t>Hydrogen</t>
  </si>
  <si>
    <t>Based on IEA WEO 2014 assumptions</t>
  </si>
  <si>
    <t>RTCO</t>
  </si>
  <si>
    <t>Registration carbon tax in $/(gCO2/km)</t>
  </si>
  <si>
    <t xml:space="preserve">Denmark </t>
  </si>
  <si>
    <t xml:space="preserve">Germany </t>
  </si>
  <si>
    <t xml:space="preserve">Greece </t>
  </si>
  <si>
    <t xml:space="preserve">Spain </t>
  </si>
  <si>
    <t xml:space="preserve">France </t>
  </si>
  <si>
    <t xml:space="preserve">Ireland </t>
  </si>
  <si>
    <t xml:space="preserve">Italy </t>
  </si>
  <si>
    <t xml:space="preserve">Luxembourg </t>
  </si>
  <si>
    <t xml:space="preserve">Netherlands </t>
  </si>
  <si>
    <t xml:space="preserve">Austria </t>
  </si>
  <si>
    <t xml:space="preserve">Portugal </t>
  </si>
  <si>
    <t xml:space="preserve">Finland </t>
  </si>
  <si>
    <t xml:space="preserve">Sweden </t>
  </si>
  <si>
    <t xml:space="preserve">UK </t>
  </si>
  <si>
    <t xml:space="preserve">Czech Republic </t>
  </si>
  <si>
    <t xml:space="preserve">Estonia </t>
  </si>
  <si>
    <t xml:space="preserve">Cyprus </t>
  </si>
  <si>
    <t xml:space="preserve">Latvia </t>
  </si>
  <si>
    <t xml:space="preserve">Lithuania </t>
  </si>
  <si>
    <t xml:space="preserve">Hungary </t>
  </si>
  <si>
    <t xml:space="preserve">Malta </t>
  </si>
  <si>
    <t xml:space="preserve">Poland </t>
  </si>
  <si>
    <t xml:space="preserve">Slovenia </t>
  </si>
  <si>
    <t xml:space="preserve">Slovakia </t>
  </si>
  <si>
    <t xml:space="preserve">Bulgaria </t>
  </si>
  <si>
    <t xml:space="preserve">Romania </t>
  </si>
  <si>
    <t xml:space="preserve">Norway </t>
  </si>
  <si>
    <t xml:space="preserve">Switzerland </t>
  </si>
  <si>
    <t xml:space="preserve">Iceland </t>
  </si>
  <si>
    <t xml:space="preserve">Croatia </t>
  </si>
  <si>
    <t xml:space="preserve">Turkey </t>
  </si>
  <si>
    <t xml:space="preserve">Macedonia </t>
  </si>
  <si>
    <t xml:space="preserve">USA </t>
  </si>
  <si>
    <t xml:space="preserve">Japan </t>
  </si>
  <si>
    <t xml:space="preserve">Canada </t>
  </si>
  <si>
    <t xml:space="preserve">Australia </t>
  </si>
  <si>
    <t xml:space="preserve">New Zealand </t>
  </si>
  <si>
    <t xml:space="preserve">Russian Federation </t>
  </si>
  <si>
    <t xml:space="preserve">Rest of Annex I </t>
  </si>
  <si>
    <t xml:space="preserve">China </t>
  </si>
  <si>
    <t xml:space="preserve">India </t>
  </si>
  <si>
    <t xml:space="preserve">Mexico </t>
  </si>
  <si>
    <t xml:space="preserve">Brazil </t>
  </si>
  <si>
    <t xml:space="preserve">Argentina </t>
  </si>
  <si>
    <t xml:space="preserve">Colombia </t>
  </si>
  <si>
    <t xml:space="preserve">Rest of Latin America              </t>
  </si>
  <si>
    <t xml:space="preserve">Korea </t>
  </si>
  <si>
    <t xml:space="preserve">Taiwan </t>
  </si>
  <si>
    <t xml:space="preserve">Indonesia </t>
  </si>
  <si>
    <t xml:space="preserve">Rest of ASEAN </t>
  </si>
  <si>
    <t xml:space="preserve">OPEC excl Venezuela </t>
  </si>
  <si>
    <t xml:space="preserve">Rest of world </t>
  </si>
  <si>
    <t>NOTE: about 35MJ/litre</t>
  </si>
  <si>
    <t>Fuel tax ($/litre)</t>
  </si>
  <si>
    <t>RTFT</t>
  </si>
  <si>
    <t>Capacity factor (Mpkm/kseats-y)</t>
  </si>
  <si>
    <t>DemandSheet</t>
  </si>
  <si>
    <t>Demand in MTkm</t>
  </si>
  <si>
    <t>Million Tkm</t>
  </si>
  <si>
    <t>small large ratio</t>
  </si>
  <si>
    <t xml:space="preserve">Malaysia </t>
  </si>
  <si>
    <t>Kazakstan</t>
  </si>
  <si>
    <t>t/v</t>
  </si>
  <si>
    <t>Cumulative seats</t>
  </si>
  <si>
    <t>RBFM0</t>
  </si>
  <si>
    <t>Biofuel mandate as % of fuel content ethanol/biodiesel</t>
  </si>
  <si>
    <t>Lux</t>
  </si>
  <si>
    <t>Test</t>
  </si>
  <si>
    <t>Road taxes applied annualy to keep vehicles registered, in $/vehicle-y</t>
  </si>
  <si>
    <t>Loads (t/V)</t>
  </si>
  <si>
    <t>Belgium</t>
  </si>
  <si>
    <t xml:space="preserve">United Kingdom </t>
  </si>
  <si>
    <t>Fleet sheet</t>
  </si>
  <si>
    <t>Number of fleet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</si>
</sst>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"/>
    <numFmt numFmtId="165" formatCode="0.0"/>
    <numFmt numFmtId="166" formatCode="0.0000"/>
    <numFmt numFmtId="167" formatCode="#,###,##0"/>
    <numFmt numFmtId="168" formatCode="0.0%"/>
  </numFmts>
  <fonts count="15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charset val="128"/>
      <scheme val="minor"/>
    </font>
    <font>
      <sz val="11"/>
      <name val="ＭＳ ゴシック"/>
    </font>
    <font>
      <sz val="10"/>
      <color indexed="8"/>
      <name val="Arial"/>
      <family val="2"/>
    </font>
    <font>
      <b/>
      <sz val="11"/>
      <color theme="1"/>
      <name val="Calibri"/>
      <family val="3"/>
      <charset val="128"/>
      <scheme val="minor"/>
    </font>
    <font>
      <sz val="11"/>
      <color rgb="FF000000"/>
      <name val="Calibri"/>
      <family val="3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theme="2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indexed="9"/>
        <bgColor indexed="9"/>
      </patternFill>
    </fill>
    <fill>
      <patternFill patternType="solid">
        <fgColor theme="0" tint="-0.249977111117893"/>
        <bgColor indexed="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">
    <xf numFmtId="0" fontId="0" fillId="0" borderId="0"/>
    <xf numFmtId="9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10" fillId="0" borderId="0">
      <alignment vertical="center"/>
    </xf>
    <xf numFmtId="167" fontId="12" fillId="12" borderId="0" applyNumberFormat="0" applyBorder="0">
      <alignment horizontal="right"/>
      <protection locked="0"/>
    </xf>
    <xf numFmtId="0" fontId="1" fillId="0" borderId="0"/>
  </cellStyleXfs>
  <cellXfs count="90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0" fillId="2" borderId="0" xfId="0" applyFill="1"/>
    <xf numFmtId="0" fontId="4" fillId="3" borderId="0" xfId="0" applyFont="1" applyFill="1"/>
    <xf numFmtId="0" fontId="5" fillId="6" borderId="0" xfId="0" applyFont="1" applyFill="1"/>
    <xf numFmtId="0" fontId="5" fillId="3" borderId="0" xfId="0" applyFont="1" applyFill="1"/>
    <xf numFmtId="0" fontId="5" fillId="7" borderId="1" xfId="0" applyFont="1" applyFill="1" applyBorder="1"/>
    <xf numFmtId="0" fontId="5" fillId="7" borderId="0" xfId="0" applyFont="1" applyFill="1"/>
    <xf numFmtId="0" fontId="7" fillId="0" borderId="0" xfId="0" applyFont="1"/>
    <xf numFmtId="2" fontId="7" fillId="0" borderId="0" xfId="0" applyNumberFormat="1" applyFont="1"/>
    <xf numFmtId="0" fontId="0" fillId="5" borderId="2" xfId="0" applyFill="1" applyBorder="1"/>
    <xf numFmtId="0" fontId="0" fillId="0" borderId="0" xfId="0" applyAlignment="1">
      <alignment vertical="center"/>
    </xf>
    <xf numFmtId="0" fontId="5" fillId="8" borderId="1" xfId="0" applyFont="1" applyFill="1" applyBorder="1"/>
    <xf numFmtId="0" fontId="5" fillId="8" borderId="0" xfId="0" applyFont="1" applyFill="1"/>
    <xf numFmtId="0" fontId="0" fillId="9" borderId="0" xfId="0" applyFill="1"/>
    <xf numFmtId="0" fontId="5" fillId="7" borderId="2" xfId="0" applyFont="1" applyFill="1" applyBorder="1"/>
    <xf numFmtId="0" fontId="7" fillId="0" borderId="0" xfId="0" applyFont="1" applyFill="1"/>
    <xf numFmtId="0" fontId="8" fillId="0" borderId="0" xfId="0" applyFont="1" applyFill="1"/>
    <xf numFmtId="1" fontId="7" fillId="0" borderId="0" xfId="0" applyNumberFormat="1" applyFont="1" applyFill="1"/>
    <xf numFmtId="2" fontId="7" fillId="0" borderId="0" xfId="0" applyNumberFormat="1" applyFont="1" applyFill="1"/>
    <xf numFmtId="164" fontId="7" fillId="0" borderId="0" xfId="0" applyNumberFormat="1" applyFont="1" applyFill="1"/>
    <xf numFmtId="165" fontId="7" fillId="0" borderId="0" xfId="0" applyNumberFormat="1" applyFont="1" applyFill="1"/>
    <xf numFmtId="9" fontId="7" fillId="0" borderId="0" xfId="1" applyFont="1" applyFill="1"/>
    <xf numFmtId="2" fontId="7" fillId="9" borderId="0" xfId="0" applyNumberFormat="1" applyFont="1" applyFill="1"/>
    <xf numFmtId="0" fontId="0" fillId="9" borderId="1" xfId="0" applyFill="1" applyBorder="1"/>
    <xf numFmtId="0" fontId="7" fillId="9" borderId="0" xfId="0" applyFont="1" applyFill="1"/>
    <xf numFmtId="0" fontId="0" fillId="9" borderId="0" xfId="0" applyFill="1" applyAlignment="1">
      <alignment vertical="center"/>
    </xf>
    <xf numFmtId="2" fontId="7" fillId="10" borderId="0" xfId="0" applyNumberFormat="1" applyFont="1" applyFill="1"/>
    <xf numFmtId="2" fontId="7" fillId="11" borderId="0" xfId="0" applyNumberFormat="1" applyFont="1" applyFill="1"/>
    <xf numFmtId="166" fontId="7" fillId="0" borderId="0" xfId="0" applyNumberFormat="1" applyFont="1" applyFill="1"/>
    <xf numFmtId="166" fontId="7" fillId="9" borderId="0" xfId="0" applyNumberFormat="1" applyFont="1" applyFill="1"/>
    <xf numFmtId="0" fontId="7" fillId="2" borderId="0" xfId="0" applyFont="1" applyFill="1"/>
    <xf numFmtId="0" fontId="10" fillId="0" borderId="0" xfId="3">
      <alignment vertical="center"/>
    </xf>
    <xf numFmtId="0" fontId="10" fillId="0" borderId="0" xfId="3" applyAlignment="1"/>
    <xf numFmtId="0" fontId="11" fillId="0" borderId="4" xfId="3" applyFont="1" applyBorder="1" applyAlignment="1"/>
    <xf numFmtId="0" fontId="10" fillId="2" borderId="0" xfId="3" applyFill="1" applyAlignment="1"/>
    <xf numFmtId="0" fontId="10" fillId="2" borderId="0" xfId="3" applyFill="1">
      <alignment vertical="center"/>
    </xf>
    <xf numFmtId="0" fontId="10" fillId="9" borderId="0" xfId="3" applyFill="1">
      <alignment vertical="center"/>
    </xf>
    <xf numFmtId="0" fontId="11" fillId="0" borderId="5" xfId="3" applyFont="1" applyBorder="1" applyAlignment="1"/>
    <xf numFmtId="0" fontId="11" fillId="0" borderId="3" xfId="3" applyFont="1" applyBorder="1" applyAlignment="1"/>
    <xf numFmtId="0" fontId="11" fillId="0" borderId="6" xfId="3" applyFont="1" applyBorder="1" applyAlignment="1"/>
    <xf numFmtId="0" fontId="11" fillId="0" borderId="7" xfId="3" applyFont="1" applyFill="1" applyBorder="1" applyAlignment="1"/>
    <xf numFmtId="0" fontId="11" fillId="0" borderId="0" xfId="3" applyFont="1" applyFill="1" applyBorder="1" applyAlignment="1"/>
    <xf numFmtId="0" fontId="11" fillId="2" borderId="4" xfId="3" applyFont="1" applyFill="1" applyBorder="1" applyAlignment="1"/>
    <xf numFmtId="0" fontId="11" fillId="2" borderId="7" xfId="3" applyFont="1" applyFill="1" applyBorder="1" applyAlignment="1"/>
    <xf numFmtId="167" fontId="12" fillId="13" borderId="7" xfId="4" applyFill="1" applyBorder="1">
      <alignment horizontal="right"/>
      <protection locked="0"/>
    </xf>
    <xf numFmtId="3" fontId="12" fillId="13" borderId="7" xfId="4" applyNumberFormat="1" applyFill="1" applyBorder="1">
      <alignment horizontal="right"/>
      <protection locked="0"/>
    </xf>
    <xf numFmtId="3" fontId="12" fillId="14" borderId="7" xfId="4" applyNumberFormat="1" applyFill="1" applyBorder="1">
      <alignment horizontal="right"/>
      <protection locked="0"/>
    </xf>
    <xf numFmtId="3" fontId="12" fillId="15" borderId="7" xfId="4" applyNumberFormat="1" applyFill="1" applyBorder="1">
      <alignment horizontal="right"/>
      <protection locked="0"/>
    </xf>
    <xf numFmtId="0" fontId="13" fillId="16" borderId="0" xfId="0" applyFont="1" applyFill="1"/>
    <xf numFmtId="0" fontId="13" fillId="2" borderId="0" xfId="0" applyFont="1" applyFill="1"/>
    <xf numFmtId="2" fontId="13" fillId="17" borderId="0" xfId="0" applyNumberFormat="1" applyFont="1" applyFill="1"/>
    <xf numFmtId="0" fontId="13" fillId="0" borderId="0" xfId="0" applyFont="1"/>
    <xf numFmtId="0" fontId="8" fillId="18" borderId="0" xfId="0" applyFont="1" applyFill="1"/>
    <xf numFmtId="164" fontId="7" fillId="18" borderId="0" xfId="0" applyNumberFormat="1" applyFont="1" applyFill="1"/>
    <xf numFmtId="2" fontId="7" fillId="18" borderId="0" xfId="0" applyNumberFormat="1" applyFont="1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1" fillId="19" borderId="0" xfId="5" applyFill="1"/>
    <xf numFmtId="0" fontId="1" fillId="0" borderId="0" xfId="5"/>
    <xf numFmtId="0" fontId="0" fillId="2" borderId="1" xfId="0" applyFill="1" applyBorder="1"/>
    <xf numFmtId="2" fontId="7" fillId="2" borderId="0" xfId="0" applyNumberFormat="1" applyFont="1" applyFill="1"/>
    <xf numFmtId="168" fontId="0" fillId="0" borderId="0" xfId="1" applyNumberFormat="1" applyFont="1"/>
    <xf numFmtId="168" fontId="0" fillId="9" borderId="0" xfId="1" applyNumberFormat="1" applyFont="1" applyFill="1"/>
    <xf numFmtId="168" fontId="0" fillId="2" borderId="0" xfId="1" applyNumberFormat="1" applyFont="1" applyFill="1"/>
    <xf numFmtId="0" fontId="2" fillId="0" borderId="0" xfId="0" applyFont="1"/>
    <xf numFmtId="0" fontId="14" fillId="23" borderId="0" xfId="0" applyFont="1" applyFill="1"/>
    <xf numFmtId="0" fontId="14" fillId="0" borderId="0" xfId="0" applyFont="1"/>
    <xf numFmtId="0" fontId="0" fillId="5" borderId="0" xfId="0" applyFill="1" applyBorder="1"/>
    <xf numFmtId="9" fontId="14" fillId="0" borderId="0" xfId="0" applyNumberFormat="1" applyFont="1"/>
    <xf numFmtId="2" fontId="14" fillId="0" borderId="0" xfId="0" applyNumberFormat="1" applyFont="1"/>
    <xf numFmtId="1" fontId="7" fillId="24" borderId="0" xfId="0" applyNumberFormat="1" applyFont="1" applyFill="1"/>
    <xf numFmtId="0" fontId="7" fillId="24" borderId="0" xfId="0" applyFont="1" applyFill="1"/>
    <xf numFmtId="2" fontId="7" fillId="24" borderId="0" xfId="0" applyNumberFormat="1" applyFont="1" applyFill="1"/>
    <xf numFmtId="0" fontId="0" fillId="24" borderId="1" xfId="0" applyFill="1" applyBorder="1"/>
    <xf numFmtId="0" fontId="5" fillId="3" borderId="1" xfId="0" applyFont="1" applyFill="1" applyBorder="1"/>
    <xf numFmtId="0" fontId="0" fillId="2" borderId="0" xfId="0" applyFill="1" applyAlignment="1">
      <alignment vertical="center"/>
    </xf>
    <xf numFmtId="0" fontId="0" fillId="0" borderId="0" xfId="0"/>
    <xf numFmtId="0" fontId="0" fillId="25" borderId="0" xfId="0" applyFill="1" applyAlignment="1">
      <alignment vertical="center"/>
    </xf>
    <xf numFmtId="0" fontId="0" fillId="0" borderId="0" xfId="0"/>
    <xf numFmtId="0" fontId="0" fillId="25" borderId="0" xfId="0" applyFill="1" applyAlignment="1">
      <alignment vertical="center"/>
    </xf>
    <xf numFmtId="0" fontId="0" fillId="0" borderId="0" xfId="0"/>
    <xf numFmtId="0" fontId="0" fillId="25" borderId="0" xfId="0" applyFill="1" applyAlignment="1">
      <alignment vertical="center"/>
    </xf>
    <xf numFmtId="0" fontId="0" fillId="25" borderId="0" xfId="0" applyFill="1" applyAlignment="1">
      <alignment vertical="center"/>
    </xf>
  </cellXfs>
  <cellStyles count="6">
    <cellStyle name="Comma 3" xfId="2" xr:uid="{5D604032-857C-114A-A28F-A2A44E78E257}"/>
    <cellStyle name="Ligne détail" xfId="4" xr:uid="{010511C9-6BC0-44DF-AABA-D6C920717E0C}"/>
    <cellStyle name="Normal" xfId="0" builtinId="0"/>
    <cellStyle name="Normal 2" xfId="3" xr:uid="{298314BE-FE38-4971-B62F-A5E86A5F4B4F}"/>
    <cellStyle name="Normal 7 3" xfId="5" xr:uid="{4E37F191-DC23-444D-8E59-3D8118BA426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ime/Documents/PhD_Rev/FTTMatlab/FTT-Tr/FTTTr53x25update_v1/Assump_FTT-Tr-59_2016upd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ileenlam/Library/Containers/com.apple.mail/Data/Library/Mail%20Downloads/35B5B310-E181-40B0-8121-8DF864C790BE/Assump_FTT-Tr-61_2016update_v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ime/Documents/PhD_Rev/FTTMatlab/FTT-Tr/FTTTr53x25update_v1/Assump_FTT-Tr-59_2016update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VT0"/>
      <sheetName val="RTFT0"/>
      <sheetName val="TTRT0"/>
      <sheetName val="RBFM0"/>
      <sheetName val="RTCO0"/>
      <sheetName val="TREG0"/>
      <sheetName val="TWSA0"/>
      <sheetName val="TTVT1"/>
      <sheetName val="TWSA1"/>
      <sheetName val="RBFM1"/>
      <sheetName val="TREG1"/>
      <sheetName val="RTCO1"/>
      <sheetName val="RTFT1"/>
      <sheetName val="TTRT1"/>
      <sheetName val="TWSA2"/>
      <sheetName val="TTRT2"/>
      <sheetName val="RTFT2"/>
      <sheetName val="TREG2"/>
      <sheetName val="TTVT2"/>
      <sheetName val="RTCO2"/>
      <sheetName val="RBFM2"/>
      <sheetName val="TTVT3"/>
      <sheetName val="TREG3"/>
      <sheetName val="TWSA3"/>
      <sheetName val="RBFM3"/>
      <sheetName val="TTRT3"/>
      <sheetName val="RTCO3"/>
      <sheetName val="RTFT3"/>
      <sheetName val="TWSA4"/>
      <sheetName val="RTCO4"/>
      <sheetName val="TREG4"/>
      <sheetName val="RTFT4"/>
      <sheetName val="TTRT4"/>
      <sheetName val="TTVT4"/>
      <sheetName val="RBFM4"/>
      <sheetName val="TREG5"/>
      <sheetName val="TWSA5"/>
      <sheetName val="TTRT5"/>
      <sheetName val="RBFM5"/>
      <sheetName val="RTFT5"/>
      <sheetName val="RTCO5"/>
      <sheetName val="TTVT5"/>
      <sheetName val="TTRT6"/>
      <sheetName val="TTVT6"/>
      <sheetName val="RTCO6"/>
      <sheetName val="TREG6"/>
      <sheetName val="TWSA6"/>
      <sheetName val="RBFM6"/>
      <sheetName val="RTFT6"/>
      <sheetName val="TREG7"/>
      <sheetName val="TWSA7"/>
      <sheetName val="RTCO7"/>
      <sheetName val="TTRT7"/>
      <sheetName val="RTFT7"/>
      <sheetName val="RBFM7"/>
      <sheetName val="TTVT7"/>
      <sheetName val="OilPrice"/>
      <sheetName val="TEWS"/>
      <sheetName val="RFLT"/>
      <sheetName val="RVEH"/>
      <sheetName val="RTKM"/>
      <sheetName val="Costs"/>
      <sheetName val="RFVH"/>
      <sheetName val="RFFL"/>
      <sheetName val="LearningRates"/>
      <sheetName val="Regions"/>
      <sheetName val="RVKM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>
        <row r="4">
          <cell r="A4">
            <v>1</v>
          </cell>
          <cell r="B4" t="str">
            <v xml:space="preserve">Belgium </v>
          </cell>
        </row>
        <row r="5">
          <cell r="A5">
            <v>2</v>
          </cell>
          <cell r="B5" t="str">
            <v>Denmark</v>
          </cell>
        </row>
        <row r="6">
          <cell r="A6">
            <v>3</v>
          </cell>
          <cell r="B6" t="str">
            <v>Germany</v>
          </cell>
        </row>
        <row r="7">
          <cell r="A7">
            <v>4</v>
          </cell>
          <cell r="B7" t="str">
            <v>Greece</v>
          </cell>
        </row>
        <row r="8">
          <cell r="A8">
            <v>5</v>
          </cell>
          <cell r="B8" t="str">
            <v>Spain</v>
          </cell>
        </row>
        <row r="9">
          <cell r="A9">
            <v>6</v>
          </cell>
          <cell r="B9" t="str">
            <v>France</v>
          </cell>
        </row>
        <row r="10">
          <cell r="A10">
            <v>7</v>
          </cell>
          <cell r="B10" t="str">
            <v>Ireland</v>
          </cell>
        </row>
        <row r="11">
          <cell r="A11">
            <v>8</v>
          </cell>
          <cell r="B11" t="str">
            <v>Italy</v>
          </cell>
        </row>
        <row r="12">
          <cell r="A12">
            <v>9</v>
          </cell>
          <cell r="B12" t="str">
            <v>Luxembourg</v>
          </cell>
        </row>
        <row r="13">
          <cell r="A13">
            <v>10</v>
          </cell>
          <cell r="B13" t="str">
            <v>Netherlands</v>
          </cell>
        </row>
        <row r="14">
          <cell r="A14">
            <v>11</v>
          </cell>
          <cell r="B14" t="str">
            <v>Austria</v>
          </cell>
        </row>
        <row r="15">
          <cell r="A15">
            <v>12</v>
          </cell>
          <cell r="B15" t="str">
            <v>Portugal</v>
          </cell>
        </row>
        <row r="16">
          <cell r="A16">
            <v>13</v>
          </cell>
          <cell r="B16" t="str">
            <v>Finland</v>
          </cell>
        </row>
        <row r="17">
          <cell r="A17">
            <v>14</v>
          </cell>
          <cell r="B17" t="str">
            <v>Sweden</v>
          </cell>
        </row>
        <row r="18">
          <cell r="A18">
            <v>15</v>
          </cell>
          <cell r="B18" t="str">
            <v>UK</v>
          </cell>
        </row>
        <row r="19">
          <cell r="A19">
            <v>16</v>
          </cell>
          <cell r="B19" t="str">
            <v>Czech Republic</v>
          </cell>
        </row>
        <row r="20">
          <cell r="A20">
            <v>17</v>
          </cell>
          <cell r="B20" t="str">
            <v>Estonia</v>
          </cell>
        </row>
        <row r="21">
          <cell r="A21">
            <v>18</v>
          </cell>
          <cell r="B21" t="str">
            <v>Cyprus</v>
          </cell>
        </row>
        <row r="22">
          <cell r="A22">
            <v>19</v>
          </cell>
          <cell r="B22" t="str">
            <v>Latvia</v>
          </cell>
        </row>
        <row r="23">
          <cell r="A23">
            <v>20</v>
          </cell>
          <cell r="B23" t="str">
            <v>Lithuania</v>
          </cell>
        </row>
        <row r="24">
          <cell r="A24">
            <v>21</v>
          </cell>
          <cell r="B24" t="str">
            <v>Hungary</v>
          </cell>
        </row>
        <row r="25">
          <cell r="A25">
            <v>22</v>
          </cell>
          <cell r="B25" t="str">
            <v>Malta</v>
          </cell>
        </row>
        <row r="26">
          <cell r="A26">
            <v>23</v>
          </cell>
          <cell r="B26" t="str">
            <v>Poland</v>
          </cell>
        </row>
        <row r="27">
          <cell r="A27">
            <v>24</v>
          </cell>
          <cell r="B27" t="str">
            <v>Slovenia</v>
          </cell>
        </row>
        <row r="28">
          <cell r="A28">
            <v>25</v>
          </cell>
          <cell r="B28" t="str">
            <v>Slovakia</v>
          </cell>
        </row>
        <row r="29">
          <cell r="A29">
            <v>26</v>
          </cell>
          <cell r="B29" t="str">
            <v>Bulgaria</v>
          </cell>
        </row>
        <row r="30">
          <cell r="A30">
            <v>27</v>
          </cell>
          <cell r="B30" t="str">
            <v>Romania</v>
          </cell>
        </row>
        <row r="31">
          <cell r="A31">
            <v>28</v>
          </cell>
          <cell r="B31" t="str">
            <v>Norway</v>
          </cell>
        </row>
        <row r="32">
          <cell r="A32">
            <v>29</v>
          </cell>
          <cell r="B32" t="str">
            <v>Switzerland</v>
          </cell>
        </row>
        <row r="33">
          <cell r="A33">
            <v>30</v>
          </cell>
          <cell r="B33" t="str">
            <v>Iceland</v>
          </cell>
        </row>
        <row r="34">
          <cell r="A34">
            <v>31</v>
          </cell>
          <cell r="B34" t="str">
            <v>Croatia</v>
          </cell>
        </row>
        <row r="35">
          <cell r="A35">
            <v>32</v>
          </cell>
          <cell r="B35" t="str">
            <v>Turkey</v>
          </cell>
        </row>
        <row r="36">
          <cell r="A36">
            <v>33</v>
          </cell>
          <cell r="B36" t="str">
            <v>Macedonia</v>
          </cell>
        </row>
        <row r="37">
          <cell r="A37">
            <v>34</v>
          </cell>
          <cell r="B37" t="str">
            <v>USA</v>
          </cell>
        </row>
        <row r="38">
          <cell r="A38">
            <v>35</v>
          </cell>
          <cell r="B38" t="str">
            <v>Japan</v>
          </cell>
        </row>
        <row r="39">
          <cell r="A39">
            <v>36</v>
          </cell>
          <cell r="B39" t="str">
            <v>Canada</v>
          </cell>
        </row>
        <row r="40">
          <cell r="A40">
            <v>37</v>
          </cell>
          <cell r="B40" t="str">
            <v>Australia</v>
          </cell>
        </row>
        <row r="41">
          <cell r="A41">
            <v>38</v>
          </cell>
          <cell r="B41" t="str">
            <v>New Zealand</v>
          </cell>
        </row>
        <row r="42">
          <cell r="A42">
            <v>39</v>
          </cell>
          <cell r="B42" t="str">
            <v>Russian Federation</v>
          </cell>
        </row>
        <row r="43">
          <cell r="A43">
            <v>40</v>
          </cell>
          <cell r="B43" t="str">
            <v>Rest of Annex I</v>
          </cell>
        </row>
        <row r="44">
          <cell r="B44"/>
        </row>
        <row r="45">
          <cell r="A45">
            <v>41</v>
          </cell>
          <cell r="B45" t="str">
            <v>China</v>
          </cell>
        </row>
        <row r="46">
          <cell r="A46">
            <v>42</v>
          </cell>
          <cell r="B46" t="str">
            <v>India</v>
          </cell>
        </row>
        <row r="47">
          <cell r="A47">
            <v>43</v>
          </cell>
          <cell r="B47" t="str">
            <v>Mexico</v>
          </cell>
        </row>
        <row r="48">
          <cell r="A48">
            <v>44</v>
          </cell>
          <cell r="B48" t="str">
            <v>Brazil</v>
          </cell>
        </row>
        <row r="49">
          <cell r="A49">
            <v>45</v>
          </cell>
          <cell r="B49" t="str">
            <v>Argentina</v>
          </cell>
        </row>
        <row r="50">
          <cell r="A50">
            <v>46</v>
          </cell>
          <cell r="B50" t="str">
            <v>Colombia</v>
          </cell>
        </row>
        <row r="51">
          <cell r="A51">
            <v>47</v>
          </cell>
          <cell r="B51" t="str">
            <v>Rest of Latin America</v>
          </cell>
        </row>
        <row r="72">
          <cell r="A72">
            <v>48</v>
          </cell>
          <cell r="B72" t="str">
            <v>Korea</v>
          </cell>
        </row>
        <row r="73">
          <cell r="A73">
            <v>49</v>
          </cell>
          <cell r="B73" t="str">
            <v>Taiwan</v>
          </cell>
        </row>
        <row r="74">
          <cell r="A74">
            <v>50</v>
          </cell>
          <cell r="B74" t="str">
            <v>Indonesia</v>
          </cell>
        </row>
        <row r="75">
          <cell r="A75">
            <v>51</v>
          </cell>
          <cell r="B75" t="str">
            <v>ASEAN</v>
          </cell>
        </row>
        <row r="83">
          <cell r="A83">
            <v>52</v>
          </cell>
          <cell r="B83" t="str">
            <v>OPEC (excl Venezuela)</v>
          </cell>
        </row>
        <row r="92">
          <cell r="A92">
            <v>53</v>
          </cell>
          <cell r="B92" t="str">
            <v>Rest of world</v>
          </cell>
        </row>
        <row r="93">
          <cell r="A93">
            <v>54</v>
          </cell>
          <cell r="B93" t="str">
            <v>Ukraine</v>
          </cell>
        </row>
        <row r="94">
          <cell r="A94">
            <v>55</v>
          </cell>
          <cell r="B94" t="str">
            <v>Saudi Arabia</v>
          </cell>
        </row>
        <row r="95">
          <cell r="A95">
            <v>56</v>
          </cell>
          <cell r="B95" t="str">
            <v>Nigeria</v>
          </cell>
        </row>
        <row r="96">
          <cell r="A96">
            <v>57</v>
          </cell>
          <cell r="B96" t="str">
            <v>South Africa</v>
          </cell>
        </row>
        <row r="97">
          <cell r="A97">
            <v>58</v>
          </cell>
          <cell r="B97" t="str">
            <v>Rest of Africa</v>
          </cell>
        </row>
        <row r="98">
          <cell r="A98">
            <v>59</v>
          </cell>
          <cell r="B98" t="str">
            <v>Africa OPEC</v>
          </cell>
        </row>
      </sheetData>
      <sheetData sheetId="66" refreshError="1"/>
      <sheetData sheetId="6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VT0"/>
      <sheetName val="RTFT0"/>
      <sheetName val="TREG0"/>
      <sheetName val="RBFM0"/>
      <sheetName val="TTRT0"/>
      <sheetName val="TWSA0"/>
      <sheetName val="RTCO0"/>
      <sheetName val="RTFT1"/>
      <sheetName val="TTRT1"/>
      <sheetName val="TWSA1"/>
      <sheetName val="RBFM1"/>
      <sheetName val="TREG1"/>
      <sheetName val="TTVT1"/>
      <sheetName val="RTCO1"/>
      <sheetName val="TREG2"/>
      <sheetName val="TTVT2"/>
      <sheetName val="TWSA2"/>
      <sheetName val="RBFM2"/>
      <sheetName val="TTRT2"/>
      <sheetName val="RTCO2"/>
      <sheetName val="RTFT2"/>
      <sheetName val="TTRT3"/>
      <sheetName val="TWSA3"/>
      <sheetName val="RTCO3"/>
      <sheetName val="TREG3"/>
      <sheetName val="TTVT3"/>
      <sheetName val="RBFM3"/>
      <sheetName val="RTFT3"/>
      <sheetName val="TWSA4"/>
      <sheetName val="TTRT4"/>
      <sheetName val="TREG4"/>
      <sheetName val="RTCO4"/>
      <sheetName val="RTFT4"/>
      <sheetName val="TTVT4"/>
      <sheetName val="RBFM4"/>
      <sheetName val="RTFT5"/>
      <sheetName val="RBFM5"/>
      <sheetName val="TTRT5"/>
      <sheetName val="TREG5"/>
      <sheetName val="RTCO5"/>
      <sheetName val="TWSA5"/>
      <sheetName val="TTVT5"/>
      <sheetName val="TWSA6"/>
      <sheetName val="RTFT6"/>
      <sheetName val="TTVT6"/>
      <sheetName val="RBFM6"/>
      <sheetName val="RTCO6"/>
      <sheetName val="TREG6"/>
      <sheetName val="RBFM7"/>
      <sheetName val="RTCO7"/>
      <sheetName val="TREG7"/>
      <sheetName val="TTVT7"/>
      <sheetName val="TTRT7"/>
      <sheetName val="TWSA7"/>
      <sheetName val="RTFT7"/>
      <sheetName val="TEWS"/>
      <sheetName val="RFLT"/>
      <sheetName val="RVEH"/>
      <sheetName val="RTKM"/>
      <sheetName val="RFVH"/>
      <sheetName val="Costs"/>
      <sheetName val="RFFL"/>
      <sheetName val="LearningRates"/>
      <sheetName val="Regions"/>
      <sheetName val="RVKM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>
        <row r="4">
          <cell r="A4">
            <v>1</v>
          </cell>
          <cell r="B4" t="str">
            <v xml:space="preserve">Belgium </v>
          </cell>
        </row>
        <row r="5">
          <cell r="A5">
            <v>2</v>
          </cell>
          <cell r="B5" t="str">
            <v>Denmark</v>
          </cell>
        </row>
        <row r="6">
          <cell r="A6">
            <v>3</v>
          </cell>
          <cell r="B6" t="str">
            <v>Germany</v>
          </cell>
        </row>
        <row r="7">
          <cell r="A7">
            <v>4</v>
          </cell>
          <cell r="B7" t="str">
            <v>Greece</v>
          </cell>
        </row>
        <row r="8">
          <cell r="A8">
            <v>5</v>
          </cell>
          <cell r="B8" t="str">
            <v>Spain</v>
          </cell>
        </row>
        <row r="9">
          <cell r="A9">
            <v>6</v>
          </cell>
          <cell r="B9" t="str">
            <v>France</v>
          </cell>
        </row>
        <row r="10">
          <cell r="A10">
            <v>7</v>
          </cell>
          <cell r="B10" t="str">
            <v>Ireland</v>
          </cell>
        </row>
        <row r="11">
          <cell r="A11">
            <v>8</v>
          </cell>
          <cell r="B11" t="str">
            <v>Italy</v>
          </cell>
        </row>
        <row r="12">
          <cell r="A12">
            <v>9</v>
          </cell>
          <cell r="B12" t="str">
            <v>Luxembourg</v>
          </cell>
        </row>
        <row r="13">
          <cell r="A13">
            <v>10</v>
          </cell>
          <cell r="B13" t="str">
            <v>Netherlands</v>
          </cell>
        </row>
        <row r="14">
          <cell r="A14">
            <v>11</v>
          </cell>
          <cell r="B14" t="str">
            <v>Austria</v>
          </cell>
        </row>
        <row r="15">
          <cell r="A15">
            <v>12</v>
          </cell>
          <cell r="B15" t="str">
            <v>Portugal</v>
          </cell>
        </row>
        <row r="16">
          <cell r="A16">
            <v>13</v>
          </cell>
          <cell r="B16" t="str">
            <v>Finland</v>
          </cell>
        </row>
        <row r="17">
          <cell r="A17">
            <v>14</v>
          </cell>
          <cell r="B17" t="str">
            <v>Sweden</v>
          </cell>
        </row>
        <row r="18">
          <cell r="A18">
            <v>15</v>
          </cell>
          <cell r="B18" t="str">
            <v>UK</v>
          </cell>
        </row>
        <row r="19">
          <cell r="A19">
            <v>16</v>
          </cell>
          <cell r="B19" t="str">
            <v>Czech Republic</v>
          </cell>
        </row>
        <row r="20">
          <cell r="A20">
            <v>17</v>
          </cell>
          <cell r="B20" t="str">
            <v>Estonia</v>
          </cell>
        </row>
        <row r="21">
          <cell r="A21">
            <v>18</v>
          </cell>
          <cell r="B21" t="str">
            <v>Cyprus</v>
          </cell>
        </row>
        <row r="22">
          <cell r="A22">
            <v>19</v>
          </cell>
          <cell r="B22" t="str">
            <v>Latvia</v>
          </cell>
        </row>
        <row r="23">
          <cell r="A23">
            <v>20</v>
          </cell>
          <cell r="B23" t="str">
            <v>Lithuania</v>
          </cell>
        </row>
        <row r="24">
          <cell r="A24">
            <v>21</v>
          </cell>
          <cell r="B24" t="str">
            <v>Hungary</v>
          </cell>
        </row>
        <row r="25">
          <cell r="A25">
            <v>22</v>
          </cell>
          <cell r="B25" t="str">
            <v>Malta</v>
          </cell>
        </row>
        <row r="26">
          <cell r="A26">
            <v>23</v>
          </cell>
          <cell r="B26" t="str">
            <v>Poland</v>
          </cell>
        </row>
        <row r="27">
          <cell r="A27">
            <v>24</v>
          </cell>
          <cell r="B27" t="str">
            <v>Slovenia</v>
          </cell>
        </row>
        <row r="28">
          <cell r="A28">
            <v>25</v>
          </cell>
          <cell r="B28" t="str">
            <v>Slovakia</v>
          </cell>
        </row>
        <row r="29">
          <cell r="A29">
            <v>26</v>
          </cell>
          <cell r="B29" t="str">
            <v>Bulgaria</v>
          </cell>
        </row>
        <row r="30">
          <cell r="A30">
            <v>27</v>
          </cell>
          <cell r="B30" t="str">
            <v>Romania</v>
          </cell>
        </row>
        <row r="31">
          <cell r="A31">
            <v>28</v>
          </cell>
          <cell r="B31" t="str">
            <v>Norway</v>
          </cell>
        </row>
        <row r="32">
          <cell r="A32">
            <v>29</v>
          </cell>
          <cell r="B32" t="str">
            <v>Switzerland</v>
          </cell>
        </row>
        <row r="33">
          <cell r="A33">
            <v>30</v>
          </cell>
          <cell r="B33" t="str">
            <v>Iceland</v>
          </cell>
        </row>
        <row r="34">
          <cell r="A34">
            <v>31</v>
          </cell>
          <cell r="B34" t="str">
            <v>Croatia</v>
          </cell>
        </row>
        <row r="35">
          <cell r="A35">
            <v>32</v>
          </cell>
          <cell r="B35" t="str">
            <v>Turkey</v>
          </cell>
        </row>
        <row r="36">
          <cell r="A36">
            <v>33</v>
          </cell>
          <cell r="B36" t="str">
            <v>Macedonia</v>
          </cell>
        </row>
        <row r="37">
          <cell r="A37">
            <v>34</v>
          </cell>
          <cell r="B37" t="str">
            <v>USA</v>
          </cell>
        </row>
        <row r="38">
          <cell r="A38">
            <v>35</v>
          </cell>
          <cell r="B38" t="str">
            <v>Japan</v>
          </cell>
        </row>
        <row r="39">
          <cell r="A39">
            <v>36</v>
          </cell>
          <cell r="B39" t="str">
            <v>Canada</v>
          </cell>
        </row>
        <row r="40">
          <cell r="A40">
            <v>37</v>
          </cell>
          <cell r="B40" t="str">
            <v>Australia</v>
          </cell>
        </row>
        <row r="41">
          <cell r="A41">
            <v>38</v>
          </cell>
          <cell r="B41" t="str">
            <v>New Zealand</v>
          </cell>
        </row>
        <row r="42">
          <cell r="A42">
            <v>39</v>
          </cell>
          <cell r="B42" t="str">
            <v>Russian Federation</v>
          </cell>
        </row>
        <row r="43">
          <cell r="A43">
            <v>40</v>
          </cell>
          <cell r="B43" t="str">
            <v>Rest of Annex I</v>
          </cell>
        </row>
        <row r="44">
          <cell r="B44"/>
        </row>
        <row r="45">
          <cell r="A45">
            <v>41</v>
          </cell>
          <cell r="B45" t="str">
            <v>China</v>
          </cell>
        </row>
        <row r="46">
          <cell r="A46">
            <v>42</v>
          </cell>
          <cell r="B46" t="str">
            <v>India</v>
          </cell>
        </row>
        <row r="47">
          <cell r="A47">
            <v>43</v>
          </cell>
          <cell r="B47" t="str">
            <v>Mexico</v>
          </cell>
        </row>
        <row r="48">
          <cell r="A48">
            <v>44</v>
          </cell>
          <cell r="B48" t="str">
            <v>Brazil</v>
          </cell>
        </row>
        <row r="49">
          <cell r="A49">
            <v>45</v>
          </cell>
          <cell r="B49" t="str">
            <v>Argentina</v>
          </cell>
        </row>
        <row r="50">
          <cell r="A50">
            <v>46</v>
          </cell>
          <cell r="B50" t="str">
            <v>Colombia</v>
          </cell>
        </row>
        <row r="51">
          <cell r="A51">
            <v>47</v>
          </cell>
          <cell r="B51" t="str">
            <v>Rest of Latin America</v>
          </cell>
        </row>
        <row r="72">
          <cell r="A72">
            <v>48</v>
          </cell>
          <cell r="B72" t="str">
            <v>Korea</v>
          </cell>
        </row>
        <row r="73">
          <cell r="A73">
            <v>49</v>
          </cell>
          <cell r="B73" t="str">
            <v>Taiwan</v>
          </cell>
        </row>
        <row r="74">
          <cell r="A74">
            <v>50</v>
          </cell>
          <cell r="B74" t="str">
            <v>Indonesia</v>
          </cell>
        </row>
        <row r="75">
          <cell r="A75">
            <v>51</v>
          </cell>
          <cell r="B75" t="str">
            <v>ASEAN</v>
          </cell>
        </row>
        <row r="83">
          <cell r="A83">
            <v>52</v>
          </cell>
          <cell r="B83" t="str">
            <v>OPEC (excl Venezuela)</v>
          </cell>
        </row>
        <row r="92">
          <cell r="A92">
            <v>53</v>
          </cell>
          <cell r="B92" t="str">
            <v>Rest of world</v>
          </cell>
        </row>
        <row r="93">
          <cell r="A93">
            <v>54</v>
          </cell>
          <cell r="B93" t="str">
            <v>Ukraine</v>
          </cell>
        </row>
        <row r="94">
          <cell r="A94">
            <v>55</v>
          </cell>
          <cell r="B94" t="str">
            <v>Saudi Arabia</v>
          </cell>
        </row>
        <row r="95">
          <cell r="A95">
            <v>56</v>
          </cell>
          <cell r="B95" t="str">
            <v>Nigeria</v>
          </cell>
        </row>
        <row r="96">
          <cell r="A96">
            <v>57</v>
          </cell>
          <cell r="B96" t="str">
            <v>South Africa</v>
          </cell>
        </row>
        <row r="97">
          <cell r="A97">
            <v>58</v>
          </cell>
          <cell r="B97" t="str">
            <v>Rest of Africa</v>
          </cell>
        </row>
        <row r="98">
          <cell r="A98">
            <v>59</v>
          </cell>
          <cell r="B98" t="str">
            <v>Africa OPEC</v>
          </cell>
        </row>
      </sheetData>
      <sheetData sheetId="64"/>
      <sheetData sheetId="6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TVT0"/>
      <sheetName val="RTFT0"/>
      <sheetName val="TTRT0"/>
      <sheetName val="RBFM0"/>
      <sheetName val="RTCO0"/>
      <sheetName val="TREG0"/>
      <sheetName val="TWSA0"/>
      <sheetName val="TTRT1"/>
      <sheetName val="TWSA1"/>
      <sheetName val="RBFM1"/>
      <sheetName val="TTRT14"/>
      <sheetName val="TREG1"/>
      <sheetName val="TTVT1"/>
      <sheetName val="RTCO1"/>
      <sheetName val="RTFT12"/>
      <sheetName val="RTFT1"/>
      <sheetName val="TWSA2"/>
      <sheetName val="RTFT2"/>
      <sheetName val="TREG2"/>
      <sheetName val="TTVT2"/>
      <sheetName val="TTRT2"/>
      <sheetName val="RTCO2"/>
      <sheetName val="RBFM2"/>
      <sheetName val="TTVT3"/>
      <sheetName val="TREG3"/>
      <sheetName val="TWSA3"/>
      <sheetName val="RBFM3"/>
      <sheetName val="TTRT3"/>
      <sheetName val="RTCO3"/>
      <sheetName val="RTFT3"/>
      <sheetName val="TWSA4"/>
      <sheetName val="RTCO4"/>
      <sheetName val="TREG4"/>
      <sheetName val="RTFT4"/>
      <sheetName val="TTRT4"/>
      <sheetName val="TTVT4"/>
      <sheetName val="RBFM4"/>
      <sheetName val="TREG5"/>
      <sheetName val="TWSA5"/>
      <sheetName val="RBFM5"/>
      <sheetName val="TTRT5"/>
      <sheetName val="RTCO5"/>
      <sheetName val="TTVT5"/>
      <sheetName val="TTRT6"/>
      <sheetName val="TTVT6"/>
      <sheetName val="RTCO6"/>
      <sheetName val="TREG6"/>
      <sheetName val="TWSA6"/>
      <sheetName val="RBFM6"/>
      <sheetName val="RTFT6"/>
      <sheetName val="TWSA7"/>
      <sheetName val="TTRT7"/>
      <sheetName val="RTCO7"/>
      <sheetName val="TREG7"/>
      <sheetName val="RTFT7"/>
      <sheetName val="RBFM7"/>
      <sheetName val="TTVT7"/>
      <sheetName val="Costs"/>
      <sheetName val="OilPrice"/>
      <sheetName val="TEWS"/>
      <sheetName val="RFLT"/>
      <sheetName val="RVEH"/>
      <sheetName val="RVKM"/>
      <sheetName val="RTKM"/>
      <sheetName val="RFVH"/>
      <sheetName val="RFFL"/>
      <sheetName val="LearningRates"/>
      <sheetName val="Reg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>
        <row r="4">
          <cell r="A4">
            <v>1</v>
          </cell>
          <cell r="B4" t="str">
            <v xml:space="preserve">Belgium </v>
          </cell>
        </row>
        <row r="5">
          <cell r="A5">
            <v>2</v>
          </cell>
          <cell r="B5" t="str">
            <v>Denmark</v>
          </cell>
        </row>
        <row r="6">
          <cell r="A6">
            <v>3</v>
          </cell>
          <cell r="B6" t="str">
            <v>Germany</v>
          </cell>
        </row>
        <row r="7">
          <cell r="A7">
            <v>4</v>
          </cell>
          <cell r="B7" t="str">
            <v>Greece</v>
          </cell>
        </row>
        <row r="8">
          <cell r="A8">
            <v>5</v>
          </cell>
          <cell r="B8" t="str">
            <v>Spain</v>
          </cell>
        </row>
        <row r="9">
          <cell r="A9">
            <v>6</v>
          </cell>
          <cell r="B9" t="str">
            <v>France</v>
          </cell>
        </row>
        <row r="10">
          <cell r="A10">
            <v>7</v>
          </cell>
          <cell r="B10" t="str">
            <v>Ireland</v>
          </cell>
        </row>
        <row r="11">
          <cell r="A11">
            <v>8</v>
          </cell>
          <cell r="B11" t="str">
            <v>Italy</v>
          </cell>
        </row>
        <row r="12">
          <cell r="A12">
            <v>9</v>
          </cell>
          <cell r="B12" t="str">
            <v>Luxembourg</v>
          </cell>
        </row>
        <row r="13">
          <cell r="A13">
            <v>10</v>
          </cell>
          <cell r="B13" t="str">
            <v>Netherlands</v>
          </cell>
        </row>
        <row r="14">
          <cell r="A14">
            <v>11</v>
          </cell>
          <cell r="B14" t="str">
            <v>Austria</v>
          </cell>
        </row>
        <row r="15">
          <cell r="A15">
            <v>12</v>
          </cell>
          <cell r="B15" t="str">
            <v>Portugal</v>
          </cell>
        </row>
        <row r="16">
          <cell r="A16">
            <v>13</v>
          </cell>
          <cell r="B16" t="str">
            <v>Finland</v>
          </cell>
        </row>
        <row r="17">
          <cell r="A17">
            <v>14</v>
          </cell>
          <cell r="B17" t="str">
            <v>Sweden</v>
          </cell>
        </row>
        <row r="18">
          <cell r="A18">
            <v>15</v>
          </cell>
          <cell r="B18" t="str">
            <v>UK</v>
          </cell>
        </row>
        <row r="19">
          <cell r="A19">
            <v>16</v>
          </cell>
          <cell r="B19" t="str">
            <v>Czech Republic</v>
          </cell>
        </row>
        <row r="20">
          <cell r="A20">
            <v>17</v>
          </cell>
          <cell r="B20" t="str">
            <v>Estonia</v>
          </cell>
        </row>
        <row r="21">
          <cell r="A21">
            <v>18</v>
          </cell>
          <cell r="B21" t="str">
            <v>Cyprus</v>
          </cell>
        </row>
        <row r="22">
          <cell r="A22">
            <v>19</v>
          </cell>
          <cell r="B22" t="str">
            <v>Latvia</v>
          </cell>
        </row>
        <row r="23">
          <cell r="A23">
            <v>20</v>
          </cell>
          <cell r="B23" t="str">
            <v>Lithuania</v>
          </cell>
        </row>
        <row r="24">
          <cell r="A24">
            <v>21</v>
          </cell>
          <cell r="B24" t="str">
            <v>Hungary</v>
          </cell>
        </row>
        <row r="25">
          <cell r="A25">
            <v>22</v>
          </cell>
          <cell r="B25" t="str">
            <v>Malta</v>
          </cell>
        </row>
        <row r="26">
          <cell r="A26">
            <v>23</v>
          </cell>
          <cell r="B26" t="str">
            <v>Poland</v>
          </cell>
        </row>
        <row r="27">
          <cell r="A27">
            <v>24</v>
          </cell>
          <cell r="B27" t="str">
            <v>Slovenia</v>
          </cell>
        </row>
        <row r="28">
          <cell r="A28">
            <v>25</v>
          </cell>
          <cell r="B28" t="str">
            <v>Slovakia</v>
          </cell>
        </row>
        <row r="29">
          <cell r="A29">
            <v>26</v>
          </cell>
          <cell r="B29" t="str">
            <v>Bulgaria</v>
          </cell>
        </row>
        <row r="30">
          <cell r="A30">
            <v>27</v>
          </cell>
          <cell r="B30" t="str">
            <v>Romania</v>
          </cell>
        </row>
        <row r="31">
          <cell r="A31">
            <v>28</v>
          </cell>
          <cell r="B31" t="str">
            <v>Norway</v>
          </cell>
        </row>
        <row r="32">
          <cell r="A32">
            <v>29</v>
          </cell>
          <cell r="B32" t="str">
            <v>Switzerland</v>
          </cell>
        </row>
        <row r="33">
          <cell r="A33">
            <v>30</v>
          </cell>
          <cell r="B33" t="str">
            <v>Iceland</v>
          </cell>
        </row>
        <row r="34">
          <cell r="A34">
            <v>31</v>
          </cell>
          <cell r="B34" t="str">
            <v>Croatia</v>
          </cell>
        </row>
        <row r="35">
          <cell r="A35">
            <v>32</v>
          </cell>
          <cell r="B35" t="str">
            <v>Turkey</v>
          </cell>
        </row>
        <row r="36">
          <cell r="A36">
            <v>33</v>
          </cell>
          <cell r="B36" t="str">
            <v>Macedonia</v>
          </cell>
        </row>
        <row r="37">
          <cell r="A37">
            <v>34</v>
          </cell>
          <cell r="B37" t="str">
            <v>USA</v>
          </cell>
        </row>
        <row r="38">
          <cell r="A38">
            <v>35</v>
          </cell>
          <cell r="B38" t="str">
            <v>Japan</v>
          </cell>
        </row>
        <row r="39">
          <cell r="A39">
            <v>36</v>
          </cell>
          <cell r="B39" t="str">
            <v>Canada</v>
          </cell>
        </row>
        <row r="40">
          <cell r="A40">
            <v>37</v>
          </cell>
          <cell r="B40" t="str">
            <v>Australia</v>
          </cell>
        </row>
        <row r="41">
          <cell r="A41">
            <v>38</v>
          </cell>
          <cell r="B41" t="str">
            <v>New Zealand</v>
          </cell>
        </row>
        <row r="42">
          <cell r="A42">
            <v>39</v>
          </cell>
          <cell r="B42" t="str">
            <v>Russian Federation</v>
          </cell>
        </row>
        <row r="43">
          <cell r="A43">
            <v>40</v>
          </cell>
          <cell r="B43" t="str">
            <v>Rest of Annex I</v>
          </cell>
        </row>
        <row r="44">
          <cell r="B44"/>
        </row>
        <row r="45">
          <cell r="A45">
            <v>41</v>
          </cell>
          <cell r="B45" t="str">
            <v>China</v>
          </cell>
        </row>
        <row r="46">
          <cell r="A46">
            <v>42</v>
          </cell>
          <cell r="B46" t="str">
            <v>India</v>
          </cell>
        </row>
        <row r="47">
          <cell r="A47">
            <v>43</v>
          </cell>
          <cell r="B47" t="str">
            <v>Mexico</v>
          </cell>
        </row>
        <row r="48">
          <cell r="A48">
            <v>44</v>
          </cell>
          <cell r="B48" t="str">
            <v>Brazil</v>
          </cell>
        </row>
        <row r="49">
          <cell r="A49">
            <v>45</v>
          </cell>
          <cell r="B49" t="str">
            <v>Argentina</v>
          </cell>
        </row>
        <row r="50">
          <cell r="A50">
            <v>46</v>
          </cell>
          <cell r="B50" t="str">
            <v>Colombia</v>
          </cell>
        </row>
        <row r="51">
          <cell r="A51">
            <v>47</v>
          </cell>
          <cell r="B51" t="str">
            <v>Rest of Latin America</v>
          </cell>
        </row>
        <row r="72">
          <cell r="A72">
            <v>48</v>
          </cell>
          <cell r="B72" t="str">
            <v>Korea</v>
          </cell>
        </row>
        <row r="73">
          <cell r="A73">
            <v>49</v>
          </cell>
          <cell r="B73" t="str">
            <v>Taiwan</v>
          </cell>
        </row>
        <row r="74">
          <cell r="A74">
            <v>50</v>
          </cell>
          <cell r="B74" t="str">
            <v>Indonesia</v>
          </cell>
        </row>
        <row r="75">
          <cell r="A75">
            <v>51</v>
          </cell>
          <cell r="B75" t="str">
            <v>ASEAN</v>
          </cell>
        </row>
        <row r="83">
          <cell r="A83">
            <v>52</v>
          </cell>
          <cell r="B83" t="str">
            <v>OPEC (excl Venezuela)</v>
          </cell>
        </row>
        <row r="92">
          <cell r="A92">
            <v>53</v>
          </cell>
          <cell r="B92" t="str">
            <v>Rest of world</v>
          </cell>
        </row>
        <row r="93">
          <cell r="A93">
            <v>54</v>
          </cell>
          <cell r="B93" t="str">
            <v>Ukraine</v>
          </cell>
        </row>
        <row r="94">
          <cell r="A94">
            <v>55</v>
          </cell>
          <cell r="B94" t="str">
            <v>Saudi Arabia</v>
          </cell>
        </row>
        <row r="95">
          <cell r="A95">
            <v>56</v>
          </cell>
          <cell r="B95" t="str">
            <v>Nigeria</v>
          </cell>
        </row>
        <row r="96">
          <cell r="A96">
            <v>57</v>
          </cell>
          <cell r="B96" t="str">
            <v>South Africa</v>
          </cell>
        </row>
        <row r="97">
          <cell r="A97">
            <v>58</v>
          </cell>
          <cell r="B97" t="str">
            <v>Rest of Africa</v>
          </cell>
        </row>
        <row r="98">
          <cell r="A98">
            <v>59</v>
          </cell>
          <cell r="B98" t="str">
            <v>Africa OPEC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0F20-9495-495B-B124-732D029261D0}">
  <dimension ref="A1:DE64"/>
  <sheetViews>
    <sheetView topLeftCell="BD31" workbookViewId="0">
      <selection activeCell="AZ37" sqref="AZ37:BU37"/>
    </sheetView>
  </sheetViews>
  <sheetFormatPr defaultColWidth="8.875" defaultRowHeight="15.75"/>
  <cols>
    <col min="1" max="1" width="11.125" customWidth="1"/>
    <col min="2" max="2" width="8.875" customWidth="1"/>
    <col min="23" max="23" width="10.625" style="60" bestFit="1" customWidth="1"/>
    <col min="26" max="26" width="8.875" style="61"/>
  </cols>
  <sheetData>
    <row r="1" spans="1:109">
      <c r="A1" t="s">
        <v>203</v>
      </c>
      <c r="B1">
        <v>0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</row>
    <row r="2" spans="1:109">
      <c r="A2">
        <v>0</v>
      </c>
      <c r="B2" t="s">
        <v>204</v>
      </c>
      <c r="C2" t="s">
        <v>205</v>
      </c>
      <c r="S2">
        <v>20</v>
      </c>
      <c r="T2">
        <v>21</v>
      </c>
      <c r="U2">
        <v>22</v>
      </c>
      <c r="BE2">
        <v>58</v>
      </c>
      <c r="BF2">
        <v>59</v>
      </c>
    </row>
    <row r="3" spans="1:109">
      <c r="C3">
        <v>1995</v>
      </c>
      <c r="D3">
        <v>1996</v>
      </c>
      <c r="E3">
        <v>1997</v>
      </c>
      <c r="F3">
        <v>1998</v>
      </c>
      <c r="G3">
        <v>1999</v>
      </c>
      <c r="H3">
        <v>2000</v>
      </c>
      <c r="I3">
        <v>2001</v>
      </c>
      <c r="J3">
        <v>2002</v>
      </c>
      <c r="K3">
        <v>2003</v>
      </c>
      <c r="L3">
        <v>2004</v>
      </c>
      <c r="M3">
        <v>2005</v>
      </c>
      <c r="N3">
        <v>2006</v>
      </c>
      <c r="O3">
        <v>2007</v>
      </c>
      <c r="P3">
        <v>2008</v>
      </c>
      <c r="Q3">
        <v>2009</v>
      </c>
      <c r="R3">
        <v>2010</v>
      </c>
      <c r="S3">
        <v>2011</v>
      </c>
      <c r="T3">
        <v>2012</v>
      </c>
      <c r="U3">
        <v>2013</v>
      </c>
      <c r="V3">
        <v>2014</v>
      </c>
      <c r="W3" s="60">
        <v>2015</v>
      </c>
      <c r="X3">
        <v>2016</v>
      </c>
      <c r="Y3">
        <v>2017</v>
      </c>
      <c r="Z3" s="61">
        <v>2018</v>
      </c>
      <c r="AA3">
        <v>2019</v>
      </c>
      <c r="AB3">
        <v>2020</v>
      </c>
      <c r="AC3">
        <v>2021</v>
      </c>
      <c r="AD3">
        <v>2022</v>
      </c>
      <c r="AE3">
        <v>2023</v>
      </c>
      <c r="AF3">
        <v>2024</v>
      </c>
      <c r="AG3">
        <v>2025</v>
      </c>
      <c r="AH3">
        <v>2026</v>
      </c>
      <c r="AI3">
        <v>2027</v>
      </c>
      <c r="AJ3">
        <v>2028</v>
      </c>
      <c r="AK3">
        <v>2029</v>
      </c>
      <c r="AL3">
        <v>2030</v>
      </c>
      <c r="AM3">
        <v>2031</v>
      </c>
      <c r="AN3">
        <v>2032</v>
      </c>
      <c r="AO3">
        <v>2033</v>
      </c>
      <c r="AP3">
        <v>2034</v>
      </c>
      <c r="AQ3">
        <v>2035</v>
      </c>
      <c r="AR3">
        <v>2036</v>
      </c>
      <c r="AS3">
        <v>2037</v>
      </c>
      <c r="AT3">
        <v>2038</v>
      </c>
      <c r="AU3">
        <v>2039</v>
      </c>
      <c r="AV3">
        <v>2040</v>
      </c>
      <c r="AW3">
        <v>2041</v>
      </c>
      <c r="AX3">
        <v>2042</v>
      </c>
      <c r="AY3">
        <v>2043</v>
      </c>
      <c r="AZ3">
        <v>2044</v>
      </c>
      <c r="BA3">
        <v>2045</v>
      </c>
      <c r="BB3">
        <v>2046</v>
      </c>
      <c r="BC3">
        <v>2047</v>
      </c>
      <c r="BD3">
        <v>2048</v>
      </c>
      <c r="BE3">
        <v>2049</v>
      </c>
      <c r="BF3">
        <v>2050</v>
      </c>
      <c r="BG3">
        <v>2051</v>
      </c>
      <c r="BH3">
        <v>2052</v>
      </c>
      <c r="BI3">
        <v>2053</v>
      </c>
      <c r="BJ3">
        <v>2054</v>
      </c>
      <c r="BK3">
        <v>2055</v>
      </c>
      <c r="BL3">
        <v>2056</v>
      </c>
      <c r="BM3">
        <v>2057</v>
      </c>
      <c r="BN3">
        <v>2058</v>
      </c>
      <c r="BO3">
        <v>2059</v>
      </c>
      <c r="BP3">
        <v>2060</v>
      </c>
      <c r="BQ3">
        <v>2061</v>
      </c>
      <c r="BR3">
        <v>2062</v>
      </c>
      <c r="BS3">
        <v>2063</v>
      </c>
      <c r="BT3">
        <v>2064</v>
      </c>
      <c r="BU3">
        <v>2065</v>
      </c>
      <c r="BV3">
        <v>2066</v>
      </c>
      <c r="BW3">
        <v>2067</v>
      </c>
      <c r="BX3">
        <v>2068</v>
      </c>
      <c r="BY3">
        <v>2069</v>
      </c>
      <c r="BZ3">
        <v>2070</v>
      </c>
      <c r="CA3">
        <v>2071</v>
      </c>
      <c r="CB3">
        <v>2072</v>
      </c>
      <c r="CC3">
        <v>2073</v>
      </c>
      <c r="CD3">
        <v>2074</v>
      </c>
      <c r="CE3">
        <v>2075</v>
      </c>
      <c r="CF3">
        <v>2076</v>
      </c>
      <c r="CG3">
        <v>2077</v>
      </c>
      <c r="CH3">
        <v>2078</v>
      </c>
      <c r="CI3">
        <v>2079</v>
      </c>
      <c r="CJ3">
        <v>2080</v>
      </c>
      <c r="CK3">
        <v>2081</v>
      </c>
      <c r="CL3">
        <v>2082</v>
      </c>
      <c r="CM3">
        <v>2083</v>
      </c>
      <c r="CN3">
        <v>2084</v>
      </c>
      <c r="CO3">
        <v>2085</v>
      </c>
      <c r="CP3">
        <v>2086</v>
      </c>
      <c r="CQ3">
        <v>2087</v>
      </c>
      <c r="CR3">
        <v>2088</v>
      </c>
      <c r="CS3">
        <v>2089</v>
      </c>
      <c r="CT3">
        <v>2090</v>
      </c>
      <c r="CU3">
        <v>2091</v>
      </c>
      <c r="CV3">
        <v>2092</v>
      </c>
      <c r="CW3">
        <v>2093</v>
      </c>
      <c r="CX3">
        <v>2094</v>
      </c>
      <c r="CY3">
        <v>2095</v>
      </c>
      <c r="CZ3">
        <v>2096</v>
      </c>
      <c r="DA3">
        <v>2097</v>
      </c>
      <c r="DB3">
        <v>2098</v>
      </c>
      <c r="DC3">
        <v>2099</v>
      </c>
      <c r="DD3">
        <v>2100</v>
      </c>
    </row>
    <row r="4" spans="1:109">
      <c r="A4">
        <v>1</v>
      </c>
      <c r="B4" t="str">
        <f>LOOKUP(A4,[1]Regions!$A$4:$A$98,[1]Regions!$B$4:$B$98)</f>
        <v xml:space="preserve">Belgium </v>
      </c>
      <c r="C4">
        <v>47136.000000000022</v>
      </c>
      <c r="D4">
        <v>42756.999999999964</v>
      </c>
      <c r="E4">
        <v>45879</v>
      </c>
      <c r="F4">
        <v>48313.961078552471</v>
      </c>
      <c r="G4">
        <v>45238.873130017462</v>
      </c>
      <c r="H4">
        <v>47971.137955603917</v>
      </c>
      <c r="I4">
        <v>44902.780213698046</v>
      </c>
      <c r="J4">
        <v>43601.921509183827</v>
      </c>
      <c r="K4">
        <v>39320.417678487953</v>
      </c>
      <c r="L4">
        <v>38164.019946864588</v>
      </c>
      <c r="M4">
        <v>37815.875038562845</v>
      </c>
      <c r="N4">
        <v>35929.026408975442</v>
      </c>
      <c r="O4">
        <v>33837.633359099149</v>
      </c>
      <c r="P4">
        <v>30809.107445312289</v>
      </c>
      <c r="Q4">
        <v>24803.401141957384</v>
      </c>
      <c r="R4">
        <v>26380.352504510996</v>
      </c>
      <c r="S4">
        <v>25621.643948575682</v>
      </c>
      <c r="T4">
        <v>26055.160887343467</v>
      </c>
      <c r="U4">
        <v>25482.765943232702</v>
      </c>
      <c r="V4">
        <v>25260.22967794487</v>
      </c>
      <c r="W4" s="60">
        <v>26692.21376624651</v>
      </c>
      <c r="X4">
        <v>25601.705320000001</v>
      </c>
      <c r="Y4">
        <v>25745.323263300601</v>
      </c>
      <c r="Z4" s="61">
        <v>25889.746862779099</v>
      </c>
      <c r="AA4">
        <v>26034.980633986899</v>
      </c>
      <c r="AB4">
        <v>26181.029124144399</v>
      </c>
      <c r="AC4">
        <v>26327.896900572799</v>
      </c>
      <c r="AD4">
        <v>26475.588565448001</v>
      </c>
      <c r="AE4">
        <v>26624.1087349548</v>
      </c>
      <c r="AF4">
        <v>26773.462056696499</v>
      </c>
      <c r="AG4">
        <v>26923.6532074766</v>
      </c>
      <c r="AH4">
        <v>27074.686886236799</v>
      </c>
      <c r="AI4">
        <v>27226.567819140899</v>
      </c>
      <c r="AJ4">
        <v>27379.300756410099</v>
      </c>
      <c r="AK4">
        <v>27532.890483080901</v>
      </c>
      <c r="AL4">
        <v>27687.341800947699</v>
      </c>
      <c r="AM4">
        <v>27842.659545458599</v>
      </c>
      <c r="AN4">
        <v>27998.848576021701</v>
      </c>
      <c r="AO4">
        <v>28155.913780638799</v>
      </c>
      <c r="AP4">
        <v>28313.860072997799</v>
      </c>
      <c r="AQ4">
        <v>28472.692397609801</v>
      </c>
      <c r="AR4">
        <v>28632.4157253417</v>
      </c>
      <c r="AS4">
        <v>28793.035054138702</v>
      </c>
      <c r="AT4">
        <v>28954.5554078483</v>
      </c>
      <c r="AU4">
        <v>29116.9818423057</v>
      </c>
      <c r="AV4">
        <v>29280.319441510899</v>
      </c>
      <c r="AW4">
        <v>29444.573315049802</v>
      </c>
      <c r="AX4">
        <v>29609.748605087301</v>
      </c>
      <c r="AY4">
        <v>29775.8504782948</v>
      </c>
      <c r="AZ4">
        <v>29942.884135703</v>
      </c>
      <c r="BA4">
        <v>30110.854800615401</v>
      </c>
      <c r="BB4">
        <v>30279.7677318284</v>
      </c>
      <c r="BC4">
        <v>30449.628212530301</v>
      </c>
      <c r="BD4">
        <v>30620.441560971802</v>
      </c>
      <c r="BE4">
        <v>30792.2131203764</v>
      </c>
      <c r="BF4">
        <v>30964.948267469201</v>
      </c>
      <c r="BG4">
        <v>31138.652408516198</v>
      </c>
      <c r="BH4">
        <v>31313.330978894301</v>
      </c>
      <c r="BI4">
        <v>31488.989441885202</v>
      </c>
      <c r="BJ4">
        <v>31665.633296454202</v>
      </c>
      <c r="BK4">
        <v>31843.268072040799</v>
      </c>
      <c r="BL4">
        <v>32021.8993251211</v>
      </c>
      <c r="BM4">
        <v>32201.5326471562</v>
      </c>
      <c r="BN4">
        <v>32382.1736580221</v>
      </c>
      <c r="BO4">
        <v>32563.828011392499</v>
      </c>
      <c r="BP4">
        <v>32746.501390261401</v>
      </c>
      <c r="BQ4">
        <v>32930.199514124302</v>
      </c>
      <c r="BR4">
        <v>33114.928129292697</v>
      </c>
      <c r="BS4">
        <v>33300.693015298799</v>
      </c>
      <c r="BT4">
        <v>33487.499989169599</v>
      </c>
      <c r="BU4">
        <v>33675.354892420401</v>
      </c>
      <c r="BV4">
        <v>33864.263607090797</v>
      </c>
      <c r="BW4">
        <v>34054.232044500102</v>
      </c>
      <c r="BX4">
        <v>34245.266147171496</v>
      </c>
      <c r="BY4">
        <v>34437.3718946511</v>
      </c>
      <c r="BZ4">
        <v>34630.555295480801</v>
      </c>
      <c r="CA4">
        <v>34824.822399791999</v>
      </c>
      <c r="CB4">
        <v>35020.179285240098</v>
      </c>
      <c r="CC4">
        <v>35216.632066433202</v>
      </c>
      <c r="CD4">
        <v>35414.186885487703</v>
      </c>
      <c r="CE4">
        <v>35612.849932324803</v>
      </c>
      <c r="CF4">
        <v>35812.627413772898</v>
      </c>
      <c r="CG4">
        <v>36013.525592235099</v>
      </c>
      <c r="CH4">
        <v>36215.550746415</v>
      </c>
      <c r="CI4">
        <v>36418.709204482999</v>
      </c>
      <c r="CJ4">
        <v>36623.007321105302</v>
      </c>
      <c r="CK4">
        <v>36828.451489417603</v>
      </c>
      <c r="CL4">
        <v>37035.048135654899</v>
      </c>
      <c r="CM4">
        <v>37242.803730041102</v>
      </c>
      <c r="CN4">
        <v>37451.7247697559</v>
      </c>
      <c r="CO4">
        <v>37661.817795180497</v>
      </c>
      <c r="CP4">
        <v>37873.089381744998</v>
      </c>
      <c r="CQ4">
        <v>38085.546133606498</v>
      </c>
      <c r="CR4">
        <v>38299.194710773801</v>
      </c>
      <c r="CS4">
        <v>38514.041788700903</v>
      </c>
      <c r="CT4">
        <v>38730.094097057299</v>
      </c>
      <c r="CU4">
        <v>38947.358392089103</v>
      </c>
      <c r="CV4">
        <v>39165.841475922498</v>
      </c>
      <c r="CW4">
        <v>39385.550188497698</v>
      </c>
      <c r="CX4">
        <v>39606.531661873203</v>
      </c>
      <c r="CY4">
        <v>39828.693282947301</v>
      </c>
      <c r="CZ4">
        <v>40052.093887696203</v>
      </c>
      <c r="DA4">
        <v>40276.725820806998</v>
      </c>
      <c r="DB4">
        <v>40502.727575736899</v>
      </c>
      <c r="DC4">
        <v>40729.944541595898</v>
      </c>
      <c r="DD4">
        <v>40958.369513397003</v>
      </c>
    </row>
    <row r="5" spans="1:109">
      <c r="A5">
        <v>2</v>
      </c>
      <c r="B5" t="str">
        <f>LOOKUP(A5,[1]Regions!$A$4:$A$98,[1]Regions!$B$4:$B$98)</f>
        <v>Denmark</v>
      </c>
      <c r="C5">
        <v>9325.9999999999964</v>
      </c>
      <c r="D5">
        <v>9432.0000000000055</v>
      </c>
      <c r="E5">
        <v>9711.9999999999964</v>
      </c>
      <c r="F5">
        <v>10108</v>
      </c>
      <c r="G5">
        <v>10425.999999999998</v>
      </c>
      <c r="H5">
        <v>10999.999999999998</v>
      </c>
      <c r="I5">
        <v>10886.999999999991</v>
      </c>
      <c r="J5">
        <v>11056.999999999995</v>
      </c>
      <c r="K5">
        <v>11011.999999999998</v>
      </c>
      <c r="L5">
        <v>10538.999999999996</v>
      </c>
      <c r="M5">
        <v>11057.999999999993</v>
      </c>
      <c r="N5">
        <v>11493.999999999998</v>
      </c>
      <c r="O5">
        <v>11799.999999999998</v>
      </c>
      <c r="P5">
        <v>10718.000000000005</v>
      </c>
      <c r="Q5">
        <v>10002.000000000005</v>
      </c>
      <c r="R5">
        <v>10572.999999999998</v>
      </c>
      <c r="S5">
        <v>12024.999999999991</v>
      </c>
      <c r="T5">
        <v>12292.000000000005</v>
      </c>
      <c r="U5">
        <v>12222.000000000011</v>
      </c>
      <c r="V5">
        <v>12949.76199999999</v>
      </c>
      <c r="W5" s="60">
        <v>12324.434000000007</v>
      </c>
      <c r="X5">
        <v>12943.237999999999</v>
      </c>
      <c r="Y5">
        <v>13015.8482444245</v>
      </c>
      <c r="Z5" s="61">
        <v>13088.862497660801</v>
      </c>
      <c r="AA5">
        <v>13162.2842489085</v>
      </c>
      <c r="AB5">
        <v>13236.122888088101</v>
      </c>
      <c r="AC5">
        <v>13310.3698613087</v>
      </c>
      <c r="AD5">
        <v>13385.0403792898</v>
      </c>
      <c r="AE5">
        <v>13460.125883201201</v>
      </c>
      <c r="AF5">
        <v>13535.635521413</v>
      </c>
      <c r="AG5">
        <v>13611.566639701199</v>
      </c>
      <c r="AH5">
        <v>13687.922432093301</v>
      </c>
      <c r="AI5">
        <v>13764.7060427092</v>
      </c>
      <c r="AJ5">
        <v>13841.9205644921</v>
      </c>
      <c r="AK5">
        <v>13919.5690457823</v>
      </c>
      <c r="AL5">
        <v>13997.6544816158</v>
      </c>
      <c r="AM5">
        <v>14076.1798231922</v>
      </c>
      <c r="AN5">
        <v>14155.1423231144</v>
      </c>
      <c r="AO5">
        <v>14234.544913010201</v>
      </c>
      <c r="AP5">
        <v>14314.3960792494</v>
      </c>
      <c r="AQ5">
        <v>14394.698590768299</v>
      </c>
      <c r="AR5">
        <v>14475.449619409401</v>
      </c>
      <c r="AS5">
        <v>14556.651919174999</v>
      </c>
      <c r="AT5">
        <v>14638.330218561199</v>
      </c>
      <c r="AU5">
        <v>14720.415653156701</v>
      </c>
      <c r="AV5">
        <v>14803.0151749874</v>
      </c>
      <c r="AW5">
        <v>14886.070894868601</v>
      </c>
      <c r="AX5">
        <v>14969.525931129199</v>
      </c>
      <c r="AY5">
        <v>15053.539831559099</v>
      </c>
      <c r="AZ5">
        <v>15137.9476349584</v>
      </c>
      <c r="BA5">
        <v>15222.907592047401</v>
      </c>
      <c r="BB5">
        <v>15308.309419245999</v>
      </c>
      <c r="BC5">
        <v>15394.150602387699</v>
      </c>
      <c r="BD5">
        <v>15480.534080219</v>
      </c>
      <c r="BE5">
        <v>15567.351130807099</v>
      </c>
      <c r="BF5">
        <v>15654.7038889551</v>
      </c>
      <c r="BG5">
        <v>15742.4846666662</v>
      </c>
      <c r="BH5">
        <v>15830.7948014106</v>
      </c>
      <c r="BI5">
        <v>15919.6307532234</v>
      </c>
      <c r="BJ5">
        <v>16008.937708486999</v>
      </c>
      <c r="BK5">
        <v>16098.712924482101</v>
      </c>
      <c r="BL5">
        <v>16189.0555007689</v>
      </c>
      <c r="BM5">
        <v>16279.860134632499</v>
      </c>
      <c r="BN5">
        <v>16371.1747079748</v>
      </c>
      <c r="BO5">
        <v>16462.996049497899</v>
      </c>
      <c r="BP5">
        <v>16555.3710618611</v>
      </c>
      <c r="BQ5">
        <v>16648.246246578699</v>
      </c>
      <c r="BR5">
        <v>16741.618614989002</v>
      </c>
      <c r="BS5">
        <v>16835.534603846299</v>
      </c>
      <c r="BT5">
        <v>16929.990702991399</v>
      </c>
      <c r="BU5">
        <v>17024.983463102701</v>
      </c>
      <c r="BV5">
        <v>17120.460778618599</v>
      </c>
      <c r="BW5">
        <v>17216.516990775301</v>
      </c>
      <c r="BX5">
        <v>17313.0999063046</v>
      </c>
      <c r="BY5">
        <v>17410.2063338554</v>
      </c>
      <c r="BZ5">
        <v>17507.8810254481</v>
      </c>
      <c r="CA5">
        <v>17606.0726182014</v>
      </c>
      <c r="CB5">
        <v>17704.873044269301</v>
      </c>
      <c r="CC5">
        <v>17804.183604788301</v>
      </c>
      <c r="CD5">
        <v>17904.048479773599</v>
      </c>
      <c r="CE5">
        <v>18004.4642478305</v>
      </c>
      <c r="CF5">
        <v>18105.474192391099</v>
      </c>
      <c r="CG5">
        <v>18207.074417146901</v>
      </c>
      <c r="CH5">
        <v>18309.168602022499</v>
      </c>
      <c r="CI5">
        <v>18411.892320438401</v>
      </c>
      <c r="CJ5">
        <v>18515.195433233701</v>
      </c>
      <c r="CK5">
        <v>18619.028674437301</v>
      </c>
      <c r="CL5">
        <v>18723.4799709537</v>
      </c>
      <c r="CM5">
        <v>18828.5452442684</v>
      </c>
      <c r="CN5">
        <v>18934.1303856218</v>
      </c>
      <c r="CO5">
        <v>19040.367198194399</v>
      </c>
      <c r="CP5">
        <v>19147.161913043201</v>
      </c>
      <c r="CQ5">
        <v>19254.600246222599</v>
      </c>
      <c r="CR5">
        <v>19362.589358420701</v>
      </c>
      <c r="CS5">
        <v>19471.2143309532</v>
      </c>
      <c r="CT5">
        <v>19580.427124814702</v>
      </c>
      <c r="CU5">
        <v>19690.267927398701</v>
      </c>
      <c r="CV5">
        <v>19800.732733865101</v>
      </c>
      <c r="CW5">
        <v>19911.817614144398</v>
      </c>
      <c r="CX5">
        <v>20023.518707966101</v>
      </c>
      <c r="CY5">
        <v>20135.8322325195</v>
      </c>
      <c r="CZ5">
        <v>20248.7972356471</v>
      </c>
      <c r="DA5">
        <v>20362.409520009202</v>
      </c>
      <c r="DB5">
        <v>20476.622587833001</v>
      </c>
      <c r="DC5">
        <v>20591.475152963201</v>
      </c>
      <c r="DD5">
        <v>20707.0052641519</v>
      </c>
    </row>
    <row r="6" spans="1:109">
      <c r="A6">
        <v>3</v>
      </c>
      <c r="B6" t="str">
        <f>LOOKUP(A6,[1]Regions!$A$4:$A$98,[1]Regions!$B$4:$B$98)</f>
        <v>Germany</v>
      </c>
      <c r="C6">
        <v>237515.00000000015</v>
      </c>
      <c r="D6">
        <v>236351.99999999985</v>
      </c>
      <c r="E6">
        <v>245658.9999999998</v>
      </c>
      <c r="F6">
        <v>257446.99999999985</v>
      </c>
      <c r="G6">
        <v>278470</v>
      </c>
      <c r="H6">
        <v>280699.00000000017</v>
      </c>
      <c r="I6">
        <v>288955.00000000023</v>
      </c>
      <c r="J6">
        <v>285207</v>
      </c>
      <c r="K6">
        <v>290918.00000000006</v>
      </c>
      <c r="L6">
        <v>303744.00000000012</v>
      </c>
      <c r="M6">
        <v>310113.99999999983</v>
      </c>
      <c r="N6">
        <v>330007.99999999994</v>
      </c>
      <c r="O6">
        <v>343438.99999999994</v>
      </c>
      <c r="P6">
        <v>341550.00000000017</v>
      </c>
      <c r="Q6">
        <v>307575.00000000017</v>
      </c>
      <c r="R6">
        <v>313096.99999999977</v>
      </c>
      <c r="S6">
        <v>323848.00000000029</v>
      </c>
      <c r="T6">
        <v>307106.00000000012</v>
      </c>
      <c r="U6">
        <v>305781.00000000017</v>
      </c>
      <c r="V6">
        <v>310142.00000000017</v>
      </c>
      <c r="W6" s="60">
        <v>314816.00000000023</v>
      </c>
      <c r="X6">
        <v>315768</v>
      </c>
      <c r="Y6">
        <v>317539.36445768602</v>
      </c>
      <c r="Z6" s="61">
        <v>319320.665760517</v>
      </c>
      <c r="AA6">
        <v>321111.95962147502</v>
      </c>
      <c r="AB6">
        <v>322913.30210801697</v>
      </c>
      <c r="AC6">
        <v>324724.74956696399</v>
      </c>
      <c r="AD6">
        <v>326546.35875855398</v>
      </c>
      <c r="AE6">
        <v>328378.186610198</v>
      </c>
      <c r="AF6">
        <v>330220.29044793698</v>
      </c>
      <c r="AG6">
        <v>332072.72796336701</v>
      </c>
      <c r="AH6">
        <v>333935.55709880398</v>
      </c>
      <c r="AI6">
        <v>335808.83615680801</v>
      </c>
      <c r="AJ6">
        <v>337692.62372245302</v>
      </c>
      <c r="AK6">
        <v>339586.978815371</v>
      </c>
      <c r="AL6">
        <v>341491.96065827098</v>
      </c>
      <c r="AM6">
        <v>343407.62888882001</v>
      </c>
      <c r="AN6">
        <v>345334.043447415</v>
      </c>
      <c r="AO6">
        <v>347271.26461354602</v>
      </c>
      <c r="AP6">
        <v>349219.35300090403</v>
      </c>
      <c r="AQ6">
        <v>351178.36959518201</v>
      </c>
      <c r="AR6">
        <v>353148.37569876999</v>
      </c>
      <c r="AS6">
        <v>355129.43295826099</v>
      </c>
      <c r="AT6">
        <v>357121.60334087</v>
      </c>
      <c r="AU6">
        <v>359124.949198791</v>
      </c>
      <c r="AV6">
        <v>361139.53324373002</v>
      </c>
      <c r="AW6">
        <v>363165.41848981002</v>
      </c>
      <c r="AX6">
        <v>365202.668365611</v>
      </c>
      <c r="AY6">
        <v>367251.34659736598</v>
      </c>
      <c r="AZ6">
        <v>369311.517324696</v>
      </c>
      <c r="BA6">
        <v>371383.24498232099</v>
      </c>
      <c r="BB6">
        <v>373466.59442107001</v>
      </c>
      <c r="BC6">
        <v>375561.63081071997</v>
      </c>
      <c r="BD6">
        <v>377668.41974387201</v>
      </c>
      <c r="BE6">
        <v>379787.02711757901</v>
      </c>
      <c r="BF6">
        <v>381917.519257885</v>
      </c>
      <c r="BG6">
        <v>384059.96284004202</v>
      </c>
      <c r="BH6">
        <v>386214.42489905498</v>
      </c>
      <c r="BI6">
        <v>388380.97282676399</v>
      </c>
      <c r="BJ6">
        <v>390559.67443951702</v>
      </c>
      <c r="BK6">
        <v>392750.59793789597</v>
      </c>
      <c r="BL6">
        <v>394953.81185720302</v>
      </c>
      <c r="BM6">
        <v>397169.385161268</v>
      </c>
      <c r="BN6">
        <v>399397.38716282498</v>
      </c>
      <c r="BO6">
        <v>401637.88759466098</v>
      </c>
      <c r="BP6">
        <v>403890.95655319199</v>
      </c>
      <c r="BQ6">
        <v>406156.66457764001</v>
      </c>
      <c r="BR6">
        <v>408435.08254225698</v>
      </c>
      <c r="BS6">
        <v>410726.28173699498</v>
      </c>
      <c r="BT6">
        <v>413030.333895794</v>
      </c>
      <c r="BU6">
        <v>415347.31108131801</v>
      </c>
      <c r="BV6">
        <v>417677.28583487798</v>
      </c>
      <c r="BW6">
        <v>420020.33106595802</v>
      </c>
      <c r="BX6">
        <v>422376.52006597299</v>
      </c>
      <c r="BY6">
        <v>424745.92659622699</v>
      </c>
      <c r="BZ6">
        <v>427128.62475103798</v>
      </c>
      <c r="CA6">
        <v>429524.68916251598</v>
      </c>
      <c r="CB6">
        <v>431934.19479058002</v>
      </c>
      <c r="CC6">
        <v>434357.21704761899</v>
      </c>
      <c r="CD6">
        <v>436793.83169217902</v>
      </c>
      <c r="CE6">
        <v>439244.11506846303</v>
      </c>
      <c r="CF6">
        <v>441708.143734504</v>
      </c>
      <c r="CG6">
        <v>444185.99492245301</v>
      </c>
      <c r="CH6">
        <v>446677.746083265</v>
      </c>
      <c r="CI6">
        <v>449183.47526089201</v>
      </c>
      <c r="CJ6">
        <v>451703.26083209098</v>
      </c>
      <c r="CK6">
        <v>454237.18164977903</v>
      </c>
      <c r="CL6">
        <v>456785.316977977</v>
      </c>
      <c r="CM6">
        <v>459347.746617664</v>
      </c>
      <c r="CN6">
        <v>461924.55070225202</v>
      </c>
      <c r="CO6">
        <v>464515.80990225897</v>
      </c>
      <c r="CP6">
        <v>467121.60531786899</v>
      </c>
      <c r="CQ6">
        <v>469742.01840301399</v>
      </c>
      <c r="CR6">
        <v>472377.13130298699</v>
      </c>
      <c r="CS6">
        <v>475027.02634863497</v>
      </c>
      <c r="CT6">
        <v>477691.786545927</v>
      </c>
      <c r="CU6">
        <v>480371.49522456998</v>
      </c>
      <c r="CV6">
        <v>483066.23628035199</v>
      </c>
      <c r="CW6">
        <v>485776.09407497302</v>
      </c>
      <c r="CX6">
        <v>488501.15333799802</v>
      </c>
      <c r="CY6">
        <v>491241.49934933998</v>
      </c>
      <c r="CZ6">
        <v>493997.217923666</v>
      </c>
      <c r="DA6">
        <v>496768.39520942501</v>
      </c>
      <c r="DB6">
        <v>499555.11799612502</v>
      </c>
      <c r="DC6">
        <v>502357.47349709203</v>
      </c>
      <c r="DD6">
        <v>505175.549337556</v>
      </c>
    </row>
    <row r="7" spans="1:109">
      <c r="A7">
        <v>4</v>
      </c>
      <c r="B7" t="str">
        <f>LOOKUP(A7,[1]Regions!$A$4:$A$98,[1]Regions!$B$4:$B$98)</f>
        <v>Greece</v>
      </c>
      <c r="C7">
        <v>12356.000000000005</v>
      </c>
      <c r="D7">
        <v>12844.000000000011</v>
      </c>
      <c r="E7">
        <v>12739.999999999991</v>
      </c>
      <c r="F7">
        <v>13205.999999999995</v>
      </c>
      <c r="G7">
        <v>13804.000000000002</v>
      </c>
      <c r="H7">
        <v>14291.000000000002</v>
      </c>
      <c r="I7">
        <v>14423.999999999995</v>
      </c>
      <c r="J7">
        <v>14700.000000000002</v>
      </c>
      <c r="K7">
        <v>14700.000000000002</v>
      </c>
      <c r="L7">
        <v>15473.000000000005</v>
      </c>
      <c r="M7">
        <v>15860.999999999989</v>
      </c>
      <c r="N7">
        <v>16510.000000000011</v>
      </c>
      <c r="O7">
        <v>17358.999999999993</v>
      </c>
      <c r="P7">
        <v>16960.000000000007</v>
      </c>
      <c r="Q7">
        <v>16939.999999999996</v>
      </c>
      <c r="R7">
        <v>20145.999999999985</v>
      </c>
      <c r="S7">
        <v>20426.000000000015</v>
      </c>
      <c r="T7">
        <v>20415.999999999989</v>
      </c>
      <c r="U7">
        <v>19203.000000000004</v>
      </c>
      <c r="V7">
        <v>19223.000000000004</v>
      </c>
      <c r="W7" s="60">
        <v>19763.000000000015</v>
      </c>
      <c r="X7">
        <v>24560</v>
      </c>
      <c r="Y7">
        <v>24697.7748650867</v>
      </c>
      <c r="Z7" s="61">
        <v>24836.3260606695</v>
      </c>
      <c r="AA7">
        <v>24975.6487348677</v>
      </c>
      <c r="AB7">
        <v>25115.795218197702</v>
      </c>
      <c r="AC7">
        <v>25256.646427837699</v>
      </c>
      <c r="AD7">
        <v>25398.368308651399</v>
      </c>
      <c r="AE7">
        <v>25540.842212683299</v>
      </c>
      <c r="AF7">
        <v>25684.119853702901</v>
      </c>
      <c r="AG7">
        <v>25828.196209295402</v>
      </c>
      <c r="AH7">
        <v>25973.066348616201</v>
      </c>
      <c r="AI7">
        <v>26118.780807075502</v>
      </c>
      <c r="AJ7">
        <v>26265.2789913294</v>
      </c>
      <c r="AK7">
        <v>26412.6111541153</v>
      </c>
      <c r="AL7">
        <v>26560.826677686899</v>
      </c>
      <c r="AM7">
        <v>26709.810860396501</v>
      </c>
      <c r="AN7">
        <v>26859.6135246015</v>
      </c>
      <c r="AO7">
        <v>27010.283644415598</v>
      </c>
      <c r="AP7">
        <v>27161.815645349601</v>
      </c>
      <c r="AQ7">
        <v>27314.204059506101</v>
      </c>
      <c r="AR7">
        <v>27467.4435199617</v>
      </c>
      <c r="AS7">
        <v>27621.528761556099</v>
      </c>
      <c r="AT7">
        <v>27776.454618882999</v>
      </c>
      <c r="AU7">
        <v>27932.2685803362</v>
      </c>
      <c r="AV7">
        <v>28088.964999674299</v>
      </c>
      <c r="AW7">
        <v>28246.538334233301</v>
      </c>
      <c r="AX7">
        <v>28404.9831499434</v>
      </c>
      <c r="AY7">
        <v>28564.345755157101</v>
      </c>
      <c r="AZ7">
        <v>28724.568834731799</v>
      </c>
      <c r="BA7">
        <v>28885.698458499901</v>
      </c>
      <c r="BB7">
        <v>29047.7289428236</v>
      </c>
      <c r="BC7">
        <v>29210.705457622898</v>
      </c>
      <c r="BD7">
        <v>29374.571344636599</v>
      </c>
      <c r="BE7">
        <v>29539.321241939801</v>
      </c>
      <c r="BF7">
        <v>29705.0500786714</v>
      </c>
      <c r="BG7">
        <v>29871.701527825899</v>
      </c>
      <c r="BH7">
        <v>30039.269901571199</v>
      </c>
      <c r="BI7">
        <v>30207.7496194142</v>
      </c>
      <c r="BJ7">
        <v>30377.233666453201</v>
      </c>
      <c r="BK7">
        <v>30547.617377977698</v>
      </c>
      <c r="BL7">
        <v>30718.993104056201</v>
      </c>
      <c r="BM7">
        <v>30891.305849463799</v>
      </c>
      <c r="BN7">
        <v>31064.5983292124</v>
      </c>
      <c r="BO7">
        <v>31238.8643672096</v>
      </c>
      <c r="BP7">
        <v>31414.097901175501</v>
      </c>
      <c r="BQ7">
        <v>31590.340736980201</v>
      </c>
      <c r="BR7">
        <v>31767.5388815468</v>
      </c>
      <c r="BS7">
        <v>31945.733955203101</v>
      </c>
      <c r="BT7">
        <v>32124.966874490201</v>
      </c>
      <c r="BU7">
        <v>32305.184003454498</v>
      </c>
      <c r="BV7">
        <v>32486.3793707769</v>
      </c>
      <c r="BW7">
        <v>32668.6401499452</v>
      </c>
      <c r="BX7">
        <v>32851.913072966403</v>
      </c>
      <c r="BY7">
        <v>33036.191918823097</v>
      </c>
      <c r="BZ7">
        <v>33221.516494553602</v>
      </c>
      <c r="CA7">
        <v>33407.880224972097</v>
      </c>
      <c r="CB7">
        <v>33595.276653316498</v>
      </c>
      <c r="CC7">
        <v>33783.744764741197</v>
      </c>
      <c r="CD7">
        <v>33973.232637066998</v>
      </c>
      <c r="CE7">
        <v>34163.824039138497</v>
      </c>
      <c r="CF7">
        <v>34355.467102459203</v>
      </c>
      <c r="CG7">
        <v>34548.199951883202</v>
      </c>
      <c r="CH7">
        <v>34742.0157069536</v>
      </c>
      <c r="CI7">
        <v>34936.907630652298</v>
      </c>
      <c r="CJ7">
        <v>35132.869106768099</v>
      </c>
      <c r="CK7">
        <v>35329.981176449801</v>
      </c>
      <c r="CL7">
        <v>35528.149192504003</v>
      </c>
      <c r="CM7">
        <v>35727.453701545201</v>
      </c>
      <c r="CN7">
        <v>35927.887469224799</v>
      </c>
      <c r="CO7">
        <v>36129.443402980098</v>
      </c>
      <c r="CP7">
        <v>36332.114543403302</v>
      </c>
      <c r="CQ7">
        <v>36535.936691130402</v>
      </c>
      <c r="CR7">
        <v>36740.860159564298</v>
      </c>
      <c r="CS7">
        <v>36946.9629088414</v>
      </c>
      <c r="CT7">
        <v>37154.237416173797</v>
      </c>
      <c r="CU7">
        <v>37362.676288664697</v>
      </c>
      <c r="CV7">
        <v>37572.272280645098</v>
      </c>
      <c r="CW7">
        <v>37783.018285268103</v>
      </c>
      <c r="CX7">
        <v>37994.990032343398</v>
      </c>
      <c r="CY7">
        <v>38208.138435920497</v>
      </c>
      <c r="CZ7">
        <v>38422.456270590599</v>
      </c>
      <c r="DA7">
        <v>38638.018074098698</v>
      </c>
      <c r="DB7">
        <v>38854.734558966302</v>
      </c>
      <c r="DC7">
        <v>39072.720307797303</v>
      </c>
      <c r="DD7">
        <v>39291.886490652003</v>
      </c>
    </row>
    <row r="8" spans="1:109">
      <c r="A8">
        <v>5</v>
      </c>
      <c r="B8" t="str">
        <f>LOOKUP(A8,[1]Regions!$A$4:$A$98,[1]Regions!$B$4:$B$98)</f>
        <v>Spain</v>
      </c>
      <c r="C8">
        <v>12471</v>
      </c>
      <c r="D8">
        <v>12498</v>
      </c>
      <c r="E8">
        <v>125200</v>
      </c>
      <c r="F8">
        <v>125268.00000000012</v>
      </c>
      <c r="G8">
        <v>134258.99999999991</v>
      </c>
      <c r="H8">
        <v>148714.00000000012</v>
      </c>
      <c r="I8">
        <v>161040.99999999988</v>
      </c>
      <c r="J8">
        <v>184545.00000000012</v>
      </c>
      <c r="K8">
        <v>192586.99999999994</v>
      </c>
      <c r="L8">
        <v>220815</v>
      </c>
      <c r="M8">
        <v>233218.99999999991</v>
      </c>
      <c r="N8">
        <v>241757.99999999997</v>
      </c>
      <c r="O8">
        <v>258869.00000000006</v>
      </c>
      <c r="P8">
        <v>242978.00000000003</v>
      </c>
      <c r="Q8">
        <v>211891.00000000003</v>
      </c>
      <c r="R8">
        <v>210064.00000000009</v>
      </c>
      <c r="S8">
        <v>206839.99999999988</v>
      </c>
      <c r="T8">
        <v>199204.99999999994</v>
      </c>
      <c r="U8">
        <v>192594.00000000003</v>
      </c>
      <c r="V8">
        <v>195763</v>
      </c>
      <c r="W8" s="60">
        <v>209386.99999999994</v>
      </c>
      <c r="X8">
        <v>216993</v>
      </c>
      <c r="Y8">
        <v>218210.31445728501</v>
      </c>
      <c r="Z8" s="61">
        <v>219434.469526709</v>
      </c>
      <c r="AA8">
        <v>220665.42257888601</v>
      </c>
      <c r="AB8">
        <v>221903.131849839</v>
      </c>
      <c r="AC8">
        <v>223148.15017692701</v>
      </c>
      <c r="AD8">
        <v>224399.83845171999</v>
      </c>
      <c r="AE8">
        <v>225658.74598249799</v>
      </c>
      <c r="AF8">
        <v>226924.533500249</v>
      </c>
      <c r="AG8">
        <v>228197.45129518301</v>
      </c>
      <c r="AH8">
        <v>229477.74536841299</v>
      </c>
      <c r="AI8">
        <v>230764.78976422301</v>
      </c>
      <c r="AJ8">
        <v>232059.40943114899</v>
      </c>
      <c r="AK8">
        <v>233361.268190117</v>
      </c>
      <c r="AL8">
        <v>234670.32116262801</v>
      </c>
      <c r="AM8">
        <v>235986.80865151601</v>
      </c>
      <c r="AN8">
        <v>237310.68382338199</v>
      </c>
      <c r="AO8">
        <v>238641.90074515899</v>
      </c>
      <c r="AP8">
        <v>239980.41435004299</v>
      </c>
      <c r="AQ8">
        <v>241326.73917427499</v>
      </c>
      <c r="AR8">
        <v>242680.546492814</v>
      </c>
      <c r="AS8">
        <v>244041.79026832801</v>
      </c>
      <c r="AT8">
        <v>245410.97678380201</v>
      </c>
      <c r="AU8">
        <v>246787.505559171</v>
      </c>
      <c r="AV8">
        <v>248171.87992279101</v>
      </c>
      <c r="AW8">
        <v>249564.05027345699</v>
      </c>
      <c r="AX8">
        <v>250964.238933368</v>
      </c>
      <c r="AY8">
        <v>252371.85506548101</v>
      </c>
      <c r="AZ8">
        <v>253787.661254651</v>
      </c>
      <c r="BA8">
        <v>255211.33714825299</v>
      </c>
      <c r="BB8">
        <v>256643.10061987001</v>
      </c>
      <c r="BC8">
        <v>258082.635573526</v>
      </c>
      <c r="BD8">
        <v>259530.423436226</v>
      </c>
      <c r="BE8">
        <v>260986.411704181</v>
      </c>
      <c r="BF8">
        <v>262450.28720644902</v>
      </c>
      <c r="BG8">
        <v>263922.78445759602</v>
      </c>
      <c r="BH8">
        <v>265403.32827621</v>
      </c>
      <c r="BI8">
        <v>266892.12834557402</v>
      </c>
      <c r="BJ8">
        <v>268389.133705466</v>
      </c>
      <c r="BK8">
        <v>269894.80645585601</v>
      </c>
      <c r="BL8">
        <v>271408.83596349898</v>
      </c>
      <c r="BM8">
        <v>272931.42472670402</v>
      </c>
      <c r="BN8">
        <v>274462.51908492798</v>
      </c>
      <c r="BO8">
        <v>276002.066425041</v>
      </c>
      <c r="BP8">
        <v>277550.26564584801</v>
      </c>
      <c r="BQ8">
        <v>279107.31234285299</v>
      </c>
      <c r="BR8">
        <v>280673.15041117102</v>
      </c>
      <c r="BS8">
        <v>282247.47753633902</v>
      </c>
      <c r="BT8">
        <v>283830.98157920199</v>
      </c>
      <c r="BU8">
        <v>285423.112880359</v>
      </c>
      <c r="BV8">
        <v>287024.30769779702</v>
      </c>
      <c r="BW8">
        <v>288634.265806549</v>
      </c>
      <c r="BX8">
        <v>290253.41810221801</v>
      </c>
      <c r="BY8">
        <v>291881.70635863399</v>
      </c>
      <c r="BZ8">
        <v>293519.07340964902</v>
      </c>
      <c r="CA8">
        <v>295165.70204781799</v>
      </c>
      <c r="CB8">
        <v>296821.53417820402</v>
      </c>
      <c r="CC8">
        <v>298486.51283453399</v>
      </c>
      <c r="CD8">
        <v>300161.05349575402</v>
      </c>
      <c r="CE8">
        <v>301844.860616897</v>
      </c>
      <c r="CF8">
        <v>303538.11103996</v>
      </c>
      <c r="CG8">
        <v>305240.74618100701</v>
      </c>
      <c r="CH8">
        <v>306953.17168525199</v>
      </c>
      <c r="CI8">
        <v>308675.09451484302</v>
      </c>
      <c r="CJ8">
        <v>310406.68597465899</v>
      </c>
      <c r="CK8">
        <v>312147.88591124798</v>
      </c>
      <c r="CL8">
        <v>313898.86293121299</v>
      </c>
      <c r="CM8">
        <v>315659.78289622901</v>
      </c>
      <c r="CN8">
        <v>317430.58316321601</v>
      </c>
      <c r="CO8">
        <v>319211.202330834</v>
      </c>
      <c r="CP8">
        <v>321002.02755531197</v>
      </c>
      <c r="CQ8">
        <v>322802.54842079402</v>
      </c>
      <c r="CR8">
        <v>324613.37241413898</v>
      </c>
      <c r="CS8">
        <v>326434.43405008101</v>
      </c>
      <c r="CT8">
        <v>328265.669214672</v>
      </c>
      <c r="CU8">
        <v>330107.23379786499</v>
      </c>
      <c r="CV8">
        <v>331958.84531437402</v>
      </c>
      <c r="CW8">
        <v>333821.09421002498</v>
      </c>
      <c r="CX8">
        <v>335693.69659751299</v>
      </c>
      <c r="CY8">
        <v>337576.80386265402</v>
      </c>
      <c r="CZ8">
        <v>339470.56492020597</v>
      </c>
      <c r="DA8">
        <v>341374.91289034003</v>
      </c>
      <c r="DB8">
        <v>343289.99456881097</v>
      </c>
      <c r="DC8">
        <v>345215.74290446501</v>
      </c>
      <c r="DD8">
        <v>347152.30253175902</v>
      </c>
    </row>
    <row r="9" spans="1:109">
      <c r="A9">
        <v>6</v>
      </c>
      <c r="B9" t="str">
        <f>LOOKUP(A9,[1]Regions!$A$4:$A$98,[1]Regions!$B$4:$B$98)</f>
        <v>France</v>
      </c>
      <c r="C9">
        <v>157084.00000000012</v>
      </c>
      <c r="D9">
        <v>159200.00000000009</v>
      </c>
      <c r="E9">
        <v>161105.99999999997</v>
      </c>
      <c r="F9">
        <v>167763.99999999985</v>
      </c>
      <c r="G9">
        <v>182357.00000000006</v>
      </c>
      <c r="H9">
        <v>184240.00000000012</v>
      </c>
      <c r="I9">
        <v>189022.99999999988</v>
      </c>
      <c r="J9">
        <v>188596.00000000006</v>
      </c>
      <c r="K9">
        <v>189225.99999999994</v>
      </c>
      <c r="L9">
        <v>197412.00000000006</v>
      </c>
      <c r="M9">
        <v>193153.00000000009</v>
      </c>
      <c r="N9">
        <v>198829</v>
      </c>
      <c r="O9">
        <v>207024.99999999994</v>
      </c>
      <c r="P9">
        <v>195515.00000000009</v>
      </c>
      <c r="Q9">
        <v>166052.00000000009</v>
      </c>
      <c r="R9">
        <v>174408.99999999994</v>
      </c>
      <c r="S9">
        <v>177992.99999999991</v>
      </c>
      <c r="T9">
        <v>165807.99999999994</v>
      </c>
      <c r="U9">
        <v>165314.99999999988</v>
      </c>
      <c r="V9">
        <v>159529.99999999994</v>
      </c>
      <c r="W9" s="60">
        <v>148713.00000000006</v>
      </c>
      <c r="X9">
        <v>151213</v>
      </c>
      <c r="Y9">
        <v>152061.30571751599</v>
      </c>
      <c r="Z9" s="61">
        <v>152914.19209114101</v>
      </c>
      <c r="AA9">
        <v>153772.08601272901</v>
      </c>
      <c r="AB9">
        <v>154634.50266730299</v>
      </c>
      <c r="AC9">
        <v>155501.866130246</v>
      </c>
      <c r="AD9">
        <v>156374.59324116699</v>
      </c>
      <c r="AE9">
        <v>157251.754594506</v>
      </c>
      <c r="AF9">
        <v>158133.77012631099</v>
      </c>
      <c r="AG9">
        <v>159020.61014569501</v>
      </c>
      <c r="AH9">
        <v>159912.68604581899</v>
      </c>
      <c r="AI9">
        <v>160809.96352819601</v>
      </c>
      <c r="AJ9">
        <v>161711.97219172801</v>
      </c>
      <c r="AK9">
        <v>162619.11951932</v>
      </c>
      <c r="AL9">
        <v>163531.373019272</v>
      </c>
      <c r="AM9">
        <v>164448.70085326699</v>
      </c>
      <c r="AN9">
        <v>165371.50093613999</v>
      </c>
      <c r="AO9">
        <v>166298.882439048</v>
      </c>
      <c r="AP9">
        <v>167231.67179880801</v>
      </c>
      <c r="AQ9">
        <v>168169.83404467901</v>
      </c>
      <c r="AR9">
        <v>169113.33483806599</v>
      </c>
      <c r="AS9">
        <v>170062.14047794099</v>
      </c>
      <c r="AT9">
        <v>171016.217888988</v>
      </c>
      <c r="AU9">
        <v>171975.53464900199</v>
      </c>
      <c r="AV9">
        <v>172940.05896314501</v>
      </c>
      <c r="AW9">
        <v>173910.17231275499</v>
      </c>
      <c r="AX9">
        <v>174885.838776997</v>
      </c>
      <c r="AY9">
        <v>175867.023075476</v>
      </c>
      <c r="AZ9">
        <v>176853.283314801</v>
      </c>
      <c r="BA9">
        <v>177845.40191168</v>
      </c>
      <c r="BB9">
        <v>178843.34027393599</v>
      </c>
      <c r="BC9">
        <v>179846.65846189301</v>
      </c>
      <c r="BD9">
        <v>180855.324520667</v>
      </c>
      <c r="BE9">
        <v>181870.104171365</v>
      </c>
      <c r="BF9">
        <v>182890.162744556</v>
      </c>
      <c r="BG9">
        <v>183916.260383507</v>
      </c>
      <c r="BH9">
        <v>184947.96405391299</v>
      </c>
      <c r="BI9">
        <v>185985.23990801099</v>
      </c>
      <c r="BJ9">
        <v>187028.83468547001</v>
      </c>
      <c r="BK9">
        <v>188077.929234471</v>
      </c>
      <c r="BL9">
        <v>189132.87831786901</v>
      </c>
      <c r="BM9">
        <v>190194.03065577001</v>
      </c>
      <c r="BN9">
        <v>191260.962540938</v>
      </c>
      <c r="BO9">
        <v>192333.63922747801</v>
      </c>
      <c r="BP9">
        <v>193412.78640820301</v>
      </c>
      <c r="BQ9">
        <v>194497.604354824</v>
      </c>
      <c r="BR9">
        <v>195588.81358090899</v>
      </c>
      <c r="BS9">
        <v>196685.99733523099</v>
      </c>
      <c r="BT9">
        <v>197789.11949815499</v>
      </c>
      <c r="BU9">
        <v>198898.88801573901</v>
      </c>
      <c r="BV9">
        <v>200014.518329193</v>
      </c>
      <c r="BW9">
        <v>201136.713414837</v>
      </c>
      <c r="BX9">
        <v>202265.06351082699</v>
      </c>
      <c r="BY9">
        <v>203399.53131220001</v>
      </c>
      <c r="BZ9">
        <v>204540.443913619</v>
      </c>
      <c r="CA9">
        <v>205688.12286473499</v>
      </c>
      <c r="CB9">
        <v>206841.80254446599</v>
      </c>
      <c r="CC9">
        <v>208002.166561116</v>
      </c>
      <c r="CD9">
        <v>209168.81449887101</v>
      </c>
      <c r="CE9">
        <v>210342.42059006001</v>
      </c>
      <c r="CF9">
        <v>211522.23011422201</v>
      </c>
      <c r="CG9">
        <v>212708.91268570599</v>
      </c>
      <c r="CH9">
        <v>213902.07258504801</v>
      </c>
      <c r="CI9">
        <v>215102.020514412</v>
      </c>
      <c r="CJ9">
        <v>216308.71363140599</v>
      </c>
      <c r="CK9">
        <v>217522.10991844899</v>
      </c>
      <c r="CL9">
        <v>218742.51331350999</v>
      </c>
      <c r="CM9">
        <v>219969.535268134</v>
      </c>
      <c r="CN9">
        <v>221203.47833368601</v>
      </c>
      <c r="CO9">
        <v>222444.29925819</v>
      </c>
      <c r="CP9">
        <v>223692.29480905499</v>
      </c>
      <c r="CQ9">
        <v>224947.08117005401</v>
      </c>
      <c r="CR9">
        <v>226208.953887009</v>
      </c>
      <c r="CS9">
        <v>227477.868539991</v>
      </c>
      <c r="CT9">
        <v>228753.78165404199</v>
      </c>
      <c r="CU9">
        <v>230037.31431965099</v>
      </c>
      <c r="CV9">
        <v>231327.42470585799</v>
      </c>
      <c r="CW9">
        <v>232625.39223580199</v>
      </c>
      <c r="CX9">
        <v>233930.181084282</v>
      </c>
      <c r="CY9">
        <v>235242.40429665599</v>
      </c>
      <c r="CZ9">
        <v>236562.01492803</v>
      </c>
      <c r="DA9">
        <v>237889.29018616999</v>
      </c>
      <c r="DB9">
        <v>239223.53682849999</v>
      </c>
      <c r="DC9">
        <v>240565.67633111199</v>
      </c>
      <c r="DD9">
        <v>241915.01857480101</v>
      </c>
      <c r="DE9">
        <v>0</v>
      </c>
    </row>
    <row r="10" spans="1:109">
      <c r="A10">
        <v>7</v>
      </c>
      <c r="B10" t="str">
        <f>LOOKUP(A10,[1]Regions!$A$4:$A$98,[1]Regions!$B$4:$B$98)</f>
        <v>Ireland</v>
      </c>
      <c r="C10">
        <v>5492.9999999999955</v>
      </c>
      <c r="D10">
        <v>6316</v>
      </c>
      <c r="E10">
        <v>6998.0000000000045</v>
      </c>
      <c r="F10">
        <v>8203</v>
      </c>
      <c r="G10">
        <v>10275.000000000007</v>
      </c>
      <c r="H10">
        <v>12347.999999999993</v>
      </c>
      <c r="I10">
        <v>12405.000000000004</v>
      </c>
      <c r="J10">
        <v>14447.999999999993</v>
      </c>
      <c r="K10">
        <v>15898.000000000009</v>
      </c>
      <c r="L10">
        <v>17289</v>
      </c>
      <c r="M10">
        <v>18152.000000000015</v>
      </c>
      <c r="N10">
        <v>17686</v>
      </c>
      <c r="O10">
        <v>19146</v>
      </c>
      <c r="P10">
        <v>17290.000000000011</v>
      </c>
      <c r="Q10">
        <v>12068.000000000011</v>
      </c>
      <c r="R10">
        <v>10923.999999999995</v>
      </c>
      <c r="S10">
        <v>9941.0000000000055</v>
      </c>
      <c r="T10">
        <v>9895.0000000000073</v>
      </c>
      <c r="U10">
        <v>9138.0000000000055</v>
      </c>
      <c r="V10">
        <v>9772.0000000000018</v>
      </c>
      <c r="W10" s="60">
        <v>9844.0000000000073</v>
      </c>
      <c r="X10">
        <v>11564</v>
      </c>
      <c r="Y10">
        <v>11628.8672759369</v>
      </c>
      <c r="Z10" s="61">
        <v>11694.0933562932</v>
      </c>
      <c r="AA10">
        <v>11759.7034764491</v>
      </c>
      <c r="AB10">
        <v>11825.6678149085</v>
      </c>
      <c r="AC10">
        <v>11892.0114564715</v>
      </c>
      <c r="AD10">
        <v>11958.718445718399</v>
      </c>
      <c r="AE10">
        <v>12025.8000608817</v>
      </c>
      <c r="AF10">
        <v>12093.267391485901</v>
      </c>
      <c r="AG10">
        <v>12161.1046158179</v>
      </c>
      <c r="AH10">
        <v>12229.3227964744</v>
      </c>
      <c r="AI10">
        <v>12297.9328094874</v>
      </c>
      <c r="AJ10">
        <v>12366.9189675202</v>
      </c>
      <c r="AK10">
        <v>12436.292125655</v>
      </c>
      <c r="AL10">
        <v>12506.0498767673</v>
      </c>
      <c r="AM10">
        <v>12576.202880397999</v>
      </c>
      <c r="AN10">
        <v>12646.761614093301</v>
      </c>
      <c r="AO10">
        <v>12717.697664568001</v>
      </c>
      <c r="AP10">
        <v>12789.0473565837</v>
      </c>
      <c r="AQ10">
        <v>12860.7824288885</v>
      </c>
      <c r="AR10">
        <v>12932.926061086901</v>
      </c>
      <c r="AS10">
        <v>13005.475672676601</v>
      </c>
      <c r="AT10">
        <v>13078.441357419801</v>
      </c>
      <c r="AU10">
        <v>13151.807896451801</v>
      </c>
      <c r="AV10">
        <v>13225.5853727127</v>
      </c>
      <c r="AW10">
        <v>13299.771235866099</v>
      </c>
      <c r="AX10">
        <v>13374.3878027787</v>
      </c>
      <c r="AY10">
        <v>13449.407588252199</v>
      </c>
      <c r="AZ10">
        <v>13524.8527929913</v>
      </c>
      <c r="BA10">
        <v>13600.720740954201</v>
      </c>
      <c r="BB10">
        <v>13677.021003166699</v>
      </c>
      <c r="BC10">
        <v>13753.750846088</v>
      </c>
      <c r="BD10">
        <v>13830.895501938399</v>
      </c>
      <c r="BE10">
        <v>13908.4886047898</v>
      </c>
      <c r="BF10">
        <v>13986.5152787311</v>
      </c>
      <c r="BG10">
        <v>14064.9728405514</v>
      </c>
      <c r="BH10">
        <v>14143.870537753601</v>
      </c>
      <c r="BI10">
        <v>14223.217461451801</v>
      </c>
      <c r="BJ10">
        <v>14302.9989993499</v>
      </c>
      <c r="BK10">
        <v>14383.235972517599</v>
      </c>
      <c r="BL10">
        <v>14463.925496429099</v>
      </c>
      <c r="BM10">
        <v>14545.0647423681</v>
      </c>
      <c r="BN10">
        <v>14626.650934131099</v>
      </c>
      <c r="BO10">
        <v>14708.7043957524</v>
      </c>
      <c r="BP10">
        <v>14791.222157562701</v>
      </c>
      <c r="BQ10">
        <v>14874.189885265099</v>
      </c>
      <c r="BR10">
        <v>14957.627615033</v>
      </c>
      <c r="BS10">
        <v>15041.5437181301</v>
      </c>
      <c r="BT10">
        <v>15125.9126044038</v>
      </c>
      <c r="BU10">
        <v>15210.7652558311</v>
      </c>
      <c r="BV10">
        <v>15296.0985966712</v>
      </c>
      <c r="BW10">
        <v>15381.898479352099</v>
      </c>
      <c r="BX10">
        <v>15468.1953245842</v>
      </c>
      <c r="BY10">
        <v>15554.963875380499</v>
      </c>
      <c r="BZ10">
        <v>15642.223249414599</v>
      </c>
      <c r="CA10">
        <v>15729.970370969801</v>
      </c>
      <c r="CB10">
        <v>15818.213108075601</v>
      </c>
      <c r="CC10">
        <v>15906.948358101001</v>
      </c>
      <c r="CD10">
        <v>15996.1838682983</v>
      </c>
      <c r="CE10">
        <v>16085.9165160829</v>
      </c>
      <c r="CF10">
        <v>16176.1539308555</v>
      </c>
      <c r="CG10">
        <v>16266.8929708578</v>
      </c>
      <c r="CH10">
        <v>16358.1517607159</v>
      </c>
      <c r="CI10">
        <v>16449.905877837398</v>
      </c>
      <c r="CJ10">
        <v>16542.194416325299</v>
      </c>
      <c r="CK10">
        <v>16634.982512619801</v>
      </c>
      <c r="CL10">
        <v>16728.308879919299</v>
      </c>
      <c r="CM10">
        <v>16822.1492973924</v>
      </c>
      <c r="CN10">
        <v>16916.5109659318</v>
      </c>
      <c r="CO10">
        <v>17011.411259820099</v>
      </c>
      <c r="CP10">
        <v>17106.836525192</v>
      </c>
      <c r="CQ10">
        <v>17202.803945034499</v>
      </c>
      <c r="CR10">
        <v>17299.299953751601</v>
      </c>
      <c r="CS10">
        <v>17396.3516606948</v>
      </c>
      <c r="CT10">
        <v>17493.935383584601</v>
      </c>
      <c r="CU10">
        <v>17592.067944400598</v>
      </c>
      <c r="CV10">
        <v>17690.755903984402</v>
      </c>
      <c r="CW10">
        <v>17789.995778791999</v>
      </c>
      <c r="CX10">
        <v>17889.794040485602</v>
      </c>
      <c r="CY10">
        <v>17990.147207584701</v>
      </c>
      <c r="CZ10">
        <v>18091.071481538998</v>
      </c>
      <c r="DA10">
        <v>18192.553490001101</v>
      </c>
      <c r="DB10">
        <v>18294.6092705558</v>
      </c>
      <c r="DC10">
        <v>18397.235227329998</v>
      </c>
      <c r="DD10">
        <v>18500.4374677749</v>
      </c>
      <c r="DE10">
        <v>0</v>
      </c>
    </row>
    <row r="11" spans="1:109">
      <c r="A11">
        <v>8</v>
      </c>
      <c r="B11" t="str">
        <f>LOOKUP(A11,[1]Regions!$A$4:$A$98,[1]Regions!$B$4:$B$98)</f>
        <v>Italy</v>
      </c>
      <c r="C11">
        <v>195326.99999999997</v>
      </c>
      <c r="D11">
        <v>198295.00000000015</v>
      </c>
      <c r="E11">
        <v>153600.00000000009</v>
      </c>
      <c r="F11">
        <v>164150.99999999991</v>
      </c>
      <c r="G11">
        <v>152053</v>
      </c>
      <c r="H11">
        <v>158561.99999999991</v>
      </c>
      <c r="I11">
        <v>154786.99999999991</v>
      </c>
      <c r="J11">
        <v>160036.00000000015</v>
      </c>
      <c r="K11">
        <v>143179.99999999991</v>
      </c>
      <c r="L11">
        <v>158183.99999999994</v>
      </c>
      <c r="M11">
        <v>171554.00000000012</v>
      </c>
      <c r="N11">
        <v>155426.00000000006</v>
      </c>
      <c r="O11">
        <v>152398.00000000003</v>
      </c>
      <c r="P11">
        <v>165385.00000000006</v>
      </c>
      <c r="Q11">
        <v>156341.00000000009</v>
      </c>
      <c r="R11">
        <v>162508.99999999994</v>
      </c>
      <c r="S11">
        <v>135148</v>
      </c>
      <c r="T11">
        <v>118100.00000000004</v>
      </c>
      <c r="U11">
        <v>120160.99999999993</v>
      </c>
      <c r="V11">
        <v>110410.99999999996</v>
      </c>
      <c r="W11" s="60">
        <v>110459.00000000007</v>
      </c>
      <c r="X11">
        <v>106581</v>
      </c>
      <c r="Y11">
        <v>107178.887676959</v>
      </c>
      <c r="Z11" s="61">
        <v>107780.12933524601</v>
      </c>
      <c r="AA11">
        <v>108384.74376414101</v>
      </c>
      <c r="AB11">
        <v>108992.74991033701</v>
      </c>
      <c r="AC11">
        <v>109604.166775316</v>
      </c>
      <c r="AD11">
        <v>110219.013522611</v>
      </c>
      <c r="AE11">
        <v>110837.30938165401</v>
      </c>
      <c r="AF11">
        <v>111459.07367893201</v>
      </c>
      <c r="AG11">
        <v>112084.32589306</v>
      </c>
      <c r="AH11">
        <v>112713.085596138</v>
      </c>
      <c r="AI11">
        <v>113345.37245304701</v>
      </c>
      <c r="AJ11">
        <v>113981.206232675</v>
      </c>
      <c r="AK11">
        <v>114620.606872629</v>
      </c>
      <c r="AL11">
        <v>115263.594345166</v>
      </c>
      <c r="AM11">
        <v>115910.188798109</v>
      </c>
      <c r="AN11">
        <v>116560.410445577</v>
      </c>
      <c r="AO11">
        <v>117214.27964778501</v>
      </c>
      <c r="AP11">
        <v>117871.816851975</v>
      </c>
      <c r="AQ11">
        <v>118533.04265161901</v>
      </c>
      <c r="AR11">
        <v>119197.97772995599</v>
      </c>
      <c r="AS11">
        <v>119866.64290287399</v>
      </c>
      <c r="AT11">
        <v>120539.05907880601</v>
      </c>
      <c r="AU11">
        <v>121215.24730723099</v>
      </c>
      <c r="AV11">
        <v>121895.22874952899</v>
      </c>
      <c r="AW11">
        <v>122579.024696462</v>
      </c>
      <c r="AX11">
        <v>123266.65652920199</v>
      </c>
      <c r="AY11">
        <v>123958.145762783</v>
      </c>
      <c r="AZ11">
        <v>124653.514061529</v>
      </c>
      <c r="BA11">
        <v>125352.78316764301</v>
      </c>
      <c r="BB11">
        <v>126055.974955572</v>
      </c>
      <c r="BC11">
        <v>126763.11144540799</v>
      </c>
      <c r="BD11">
        <v>127474.214752527</v>
      </c>
      <c r="BE11">
        <v>128189.30714865999</v>
      </c>
      <c r="BF11">
        <v>128908.41098499201</v>
      </c>
      <c r="BG11">
        <v>129631.54879624399</v>
      </c>
      <c r="BH11">
        <v>130358.74319098001</v>
      </c>
      <c r="BI11">
        <v>131090.01692462599</v>
      </c>
      <c r="BJ11">
        <v>131825.39289089901</v>
      </c>
      <c r="BK11">
        <v>132564.89409373401</v>
      </c>
      <c r="BL11">
        <v>133308.54368816299</v>
      </c>
      <c r="BM11">
        <v>134056.364929376</v>
      </c>
      <c r="BN11">
        <v>134808.381224613</v>
      </c>
      <c r="BO11">
        <v>135564.61610915701</v>
      </c>
      <c r="BP11">
        <v>136325.09323468601</v>
      </c>
      <c r="BQ11">
        <v>137089.83642646999</v>
      </c>
      <c r="BR11">
        <v>137858.86959037301</v>
      </c>
      <c r="BS11">
        <v>138632.21679738999</v>
      </c>
      <c r="BT11">
        <v>139409.90226156701</v>
      </c>
      <c r="BU11">
        <v>140191.950300436</v>
      </c>
      <c r="BV11">
        <v>140978.38540081901</v>
      </c>
      <c r="BW11">
        <v>141769.23217943899</v>
      </c>
      <c r="BX11">
        <v>142564.515359552</v>
      </c>
      <c r="BY11">
        <v>143364.25984863599</v>
      </c>
      <c r="BZ11">
        <v>144168.49065000701</v>
      </c>
      <c r="CA11">
        <v>144977.232961659</v>
      </c>
      <c r="CB11">
        <v>145790.51206795301</v>
      </c>
      <c r="CC11">
        <v>146608.35344350999</v>
      </c>
      <c r="CD11">
        <v>147430.78264913301</v>
      </c>
      <c r="CE11">
        <v>148257.825459999</v>
      </c>
      <c r="CF11">
        <v>149089.50770140899</v>
      </c>
      <c r="CG11">
        <v>149925.85545935901</v>
      </c>
      <c r="CH11">
        <v>150766.89486394401</v>
      </c>
      <c r="CI11">
        <v>151612.652254179</v>
      </c>
      <c r="CJ11">
        <v>152463.15410338301</v>
      </c>
      <c r="CK11">
        <v>153318.42700319001</v>
      </c>
      <c r="CL11">
        <v>154178.49772911501</v>
      </c>
      <c r="CM11">
        <v>155043.393195451</v>
      </c>
      <c r="CN11">
        <v>155913.140471591</v>
      </c>
      <c r="CO11">
        <v>156787.766768214</v>
      </c>
      <c r="CP11">
        <v>157667.29946405601</v>
      </c>
      <c r="CQ11">
        <v>158551.76605655701</v>
      </c>
      <c r="CR11">
        <v>159441.194271627</v>
      </c>
      <c r="CS11">
        <v>160335.61189405801</v>
      </c>
      <c r="CT11">
        <v>161235.04694186201</v>
      </c>
      <c r="CU11">
        <v>162139.527544785</v>
      </c>
      <c r="CV11">
        <v>163049.082017779</v>
      </c>
      <c r="CW11">
        <v>163963.73883108</v>
      </c>
      <c r="CX11">
        <v>164883.526591128</v>
      </c>
      <c r="CY11">
        <v>165808.474078464</v>
      </c>
      <c r="CZ11">
        <v>166738.61026163501</v>
      </c>
      <c r="DA11">
        <v>167673.964213712</v>
      </c>
      <c r="DB11">
        <v>168614.565227221</v>
      </c>
      <c r="DC11">
        <v>169560.44273941399</v>
      </c>
      <c r="DD11">
        <v>170511.62633418199</v>
      </c>
      <c r="DE11">
        <v>0</v>
      </c>
    </row>
    <row r="12" spans="1:109">
      <c r="A12">
        <v>9</v>
      </c>
      <c r="B12" t="str">
        <f>LOOKUP(A12,[1]Regions!$A$4:$A$98,[1]Regions!$B$4:$B$98)</f>
        <v>Luxembourg</v>
      </c>
      <c r="C12">
        <v>5200</v>
      </c>
      <c r="D12">
        <v>6220</v>
      </c>
      <c r="E12">
        <v>5100</v>
      </c>
      <c r="F12">
        <v>4602.0000000000009</v>
      </c>
      <c r="G12">
        <v>6311.0000000000036</v>
      </c>
      <c r="H12">
        <v>7609.0000000000027</v>
      </c>
      <c r="I12">
        <v>8777.0000000000018</v>
      </c>
      <c r="J12">
        <v>9431.0000000000055</v>
      </c>
      <c r="K12">
        <v>9642.9999999999927</v>
      </c>
      <c r="L12">
        <v>9954</v>
      </c>
      <c r="M12">
        <v>8914.9999999999982</v>
      </c>
      <c r="N12">
        <v>8879.0000000000036</v>
      </c>
      <c r="O12">
        <v>9222.0000000000055</v>
      </c>
      <c r="P12">
        <v>9566.0000000000036</v>
      </c>
      <c r="Q12">
        <v>8400.0000000000018</v>
      </c>
      <c r="R12">
        <v>8657</v>
      </c>
      <c r="S12">
        <v>8836.9999999999982</v>
      </c>
      <c r="T12">
        <v>6550</v>
      </c>
      <c r="U12">
        <v>7214.0000000000045</v>
      </c>
      <c r="V12">
        <v>7911.9999999999982</v>
      </c>
      <c r="W12" s="60">
        <v>7095.0000000000009</v>
      </c>
      <c r="X12">
        <v>4508.5810359999996</v>
      </c>
      <c r="Y12">
        <v>4533.8765020187302</v>
      </c>
      <c r="Z12" s="61">
        <v>4559.3113618187199</v>
      </c>
      <c r="AA12">
        <v>4584.8847652144896</v>
      </c>
      <c r="AB12">
        <v>4610.6123401132299</v>
      </c>
      <c r="AC12">
        <v>4636.4766661716203</v>
      </c>
      <c r="AD12">
        <v>4662.4769454718999</v>
      </c>
      <c r="AE12">
        <v>4688.6286412095196</v>
      </c>
      <c r="AF12">
        <v>4714.9307751921096</v>
      </c>
      <c r="AG12">
        <v>4741.3823878650701</v>
      </c>
      <c r="AH12">
        <v>4767.9825368105703</v>
      </c>
      <c r="AI12">
        <v>4794.7302976603896</v>
      </c>
      <c r="AJ12">
        <v>4821.6247632651803</v>
      </c>
      <c r="AK12">
        <v>4848.6808731582396</v>
      </c>
      <c r="AL12">
        <v>4875.8817898861298</v>
      </c>
      <c r="AM12">
        <v>4903.2266606974999</v>
      </c>
      <c r="AN12">
        <v>4930.7302715757196</v>
      </c>
      <c r="AO12">
        <v>4958.3916002758997</v>
      </c>
      <c r="AP12">
        <v>4986.2096431301097</v>
      </c>
      <c r="AQ12">
        <v>5014.1834158781003</v>
      </c>
      <c r="AR12">
        <v>5042.3119526276696</v>
      </c>
      <c r="AS12">
        <v>5070.59430599188</v>
      </c>
      <c r="AT12">
        <v>5099.0447657312698</v>
      </c>
      <c r="AU12">
        <v>5127.6470702778697</v>
      </c>
      <c r="AV12">
        <v>5156.4003284358896</v>
      </c>
      <c r="AW12">
        <v>5185.3337096199502</v>
      </c>
      <c r="AX12">
        <v>5214.4160550645202</v>
      </c>
      <c r="AY12">
        <v>5243.6763111778901</v>
      </c>
      <c r="AZ12">
        <v>5273.08361979857</v>
      </c>
      <c r="BA12">
        <v>5302.6667060946002</v>
      </c>
      <c r="BB12">
        <v>5332.4097071873402</v>
      </c>
      <c r="BC12">
        <v>5362.3263036251701</v>
      </c>
      <c r="BD12">
        <v>5392.4153712712196</v>
      </c>
      <c r="BE12">
        <v>5422.6612989609303</v>
      </c>
      <c r="BF12">
        <v>5453.0776365872398</v>
      </c>
      <c r="BG12">
        <v>5483.6633205145099</v>
      </c>
      <c r="BH12">
        <v>5514.4316258664203</v>
      </c>
      <c r="BI12">
        <v>5545.3670858303103</v>
      </c>
      <c r="BJ12">
        <v>5576.4686984793698</v>
      </c>
      <c r="BK12">
        <v>5607.7496144057704</v>
      </c>
      <c r="BL12">
        <v>5639.20868654279</v>
      </c>
      <c r="BM12">
        <v>5670.8447897689903</v>
      </c>
      <c r="BN12">
        <v>5702.6568196321496</v>
      </c>
      <c r="BO12">
        <v>5734.6436933503301</v>
      </c>
      <c r="BP12">
        <v>5766.81817676027</v>
      </c>
      <c r="BQ12">
        <v>5799.1652809245697</v>
      </c>
      <c r="BR12">
        <v>5831.69769411174</v>
      </c>
      <c r="BS12">
        <v>5864.4142383963799</v>
      </c>
      <c r="BT12">
        <v>5897.3137588540503</v>
      </c>
      <c r="BU12">
        <v>5930.3951211809799</v>
      </c>
      <c r="BV12">
        <v>5963.6572141505603</v>
      </c>
      <c r="BW12">
        <v>5997.1123604961804</v>
      </c>
      <c r="BX12">
        <v>6030.7593164908103</v>
      </c>
      <c r="BY12">
        <v>6064.5835654744797</v>
      </c>
      <c r="BZ12">
        <v>6098.6105601891304</v>
      </c>
      <c r="CA12">
        <v>6132.8257721649397</v>
      </c>
      <c r="CB12">
        <v>6167.2280489509703</v>
      </c>
      <c r="CC12">
        <v>6201.8162610552699</v>
      </c>
      <c r="CD12">
        <v>6236.6153202051601</v>
      </c>
      <c r="CE12">
        <v>6271.5978964124097</v>
      </c>
      <c r="CF12">
        <v>6306.7758235915298</v>
      </c>
      <c r="CG12">
        <v>6342.1607369414296</v>
      </c>
      <c r="CH12">
        <v>6377.73849791867</v>
      </c>
      <c r="CI12">
        <v>6413.5079470808796</v>
      </c>
      <c r="CJ12">
        <v>6449.4932952075096</v>
      </c>
      <c r="CK12">
        <v>6485.6678586602002</v>
      </c>
      <c r="CL12">
        <v>6522.0556754786303</v>
      </c>
      <c r="CM12">
        <v>6558.6428414263901</v>
      </c>
      <c r="CN12">
        <v>6595.4281489750401</v>
      </c>
      <c r="CO12">
        <v>6632.4352181220102</v>
      </c>
      <c r="CP12">
        <v>6669.6378715605797</v>
      </c>
      <c r="CQ12">
        <v>6707.0472673291697</v>
      </c>
      <c r="CR12">
        <v>6744.6743765272904</v>
      </c>
      <c r="CS12">
        <v>6782.5056040707304</v>
      </c>
      <c r="CT12">
        <v>6820.5639979187199</v>
      </c>
      <c r="CU12">
        <v>6858.8238811987703</v>
      </c>
      <c r="CV12">
        <v>6897.29611199173</v>
      </c>
      <c r="CW12">
        <v>6935.9913633285096</v>
      </c>
      <c r="CX12">
        <v>6974.8962748151298</v>
      </c>
      <c r="CY12">
        <v>7014.0214664222904</v>
      </c>
      <c r="CZ12">
        <v>7053.3655564146802</v>
      </c>
      <c r="DA12">
        <v>7092.9389570051198</v>
      </c>
      <c r="DB12">
        <v>7132.7284670352201</v>
      </c>
      <c r="DC12">
        <v>7172.7444506846896</v>
      </c>
      <c r="DD12">
        <v>7212.97386028853</v>
      </c>
    </row>
    <row r="13" spans="1:109">
      <c r="A13">
        <v>10</v>
      </c>
      <c r="B13" t="str">
        <f>LOOKUP(A13,[1]Regions!$A$4:$A$98,[1]Regions!$B$4:$B$98)</f>
        <v>Netherlands</v>
      </c>
      <c r="C13">
        <v>29803.999999999985</v>
      </c>
      <c r="D13">
        <v>30595.999999999996</v>
      </c>
      <c r="E13">
        <v>31567.999999999982</v>
      </c>
      <c r="F13">
        <v>35341.000000000007</v>
      </c>
      <c r="G13">
        <v>34085.000000000015</v>
      </c>
      <c r="H13">
        <v>33514.000000000007</v>
      </c>
      <c r="I13">
        <v>32494.999999999993</v>
      </c>
      <c r="J13">
        <v>34776.000000000015</v>
      </c>
      <c r="K13">
        <v>37093</v>
      </c>
      <c r="L13">
        <v>36723.000000000007</v>
      </c>
      <c r="M13">
        <v>36090.999999999978</v>
      </c>
      <c r="N13">
        <v>35496.000000000022</v>
      </c>
      <c r="O13">
        <v>37091.999999999978</v>
      </c>
      <c r="P13">
        <v>36333.000000000007</v>
      </c>
      <c r="Q13">
        <v>30113.999999999982</v>
      </c>
      <c r="R13">
        <v>30343.999999999978</v>
      </c>
      <c r="S13">
        <v>28717.999999999996</v>
      </c>
      <c r="T13">
        <v>31845.000000000018</v>
      </c>
      <c r="U13">
        <v>32033.000000000025</v>
      </c>
      <c r="V13">
        <v>32075.000000000007</v>
      </c>
      <c r="W13" s="60">
        <v>33953.000000000007</v>
      </c>
      <c r="X13">
        <v>32960</v>
      </c>
      <c r="Y13">
        <v>33144.895785509798</v>
      </c>
      <c r="Z13" s="61">
        <v>33330.828783926503</v>
      </c>
      <c r="AA13">
        <v>33517.804809164802</v>
      </c>
      <c r="AB13">
        <v>33705.829715135304</v>
      </c>
      <c r="AC13">
        <v>33894.909382130601</v>
      </c>
      <c r="AD13">
        <v>34085.049734605098</v>
      </c>
      <c r="AE13">
        <v>34276.256715812597</v>
      </c>
      <c r="AF13">
        <v>34468.536308906601</v>
      </c>
      <c r="AG13">
        <v>34661.894535181098</v>
      </c>
      <c r="AH13">
        <v>34856.3374438869</v>
      </c>
      <c r="AI13">
        <v>35051.871119762101</v>
      </c>
      <c r="AJ13">
        <v>35248.501678184199</v>
      </c>
      <c r="AK13">
        <v>35446.235279381697</v>
      </c>
      <c r="AL13">
        <v>35645.078105439999</v>
      </c>
      <c r="AM13">
        <v>35845.0363814429</v>
      </c>
      <c r="AN13">
        <v>36046.116363552297</v>
      </c>
      <c r="AO13">
        <v>36248.324344618799</v>
      </c>
      <c r="AP13">
        <v>36451.666650491003</v>
      </c>
      <c r="AQ13">
        <v>36656.149647126498</v>
      </c>
      <c r="AR13">
        <v>36861.7797336484</v>
      </c>
      <c r="AS13">
        <v>37068.563344666298</v>
      </c>
      <c r="AT13">
        <v>37276.506948162598</v>
      </c>
      <c r="AU13">
        <v>37485.617053034897</v>
      </c>
      <c r="AV13">
        <v>37695.900204083999</v>
      </c>
      <c r="AW13">
        <v>37907.362979810197</v>
      </c>
      <c r="AX13">
        <v>38120.012000343901</v>
      </c>
      <c r="AY13">
        <v>38333.834641430702</v>
      </c>
      <c r="AZ13">
        <v>38548.834657092899</v>
      </c>
      <c r="BA13">
        <v>38765.171657130297</v>
      </c>
      <c r="BB13">
        <v>38982.553506652999</v>
      </c>
      <c r="BC13">
        <v>39201.256560852198</v>
      </c>
      <c r="BD13">
        <v>39421.131682830797</v>
      </c>
      <c r="BE13">
        <v>39642.311590440098</v>
      </c>
      <c r="BF13">
        <v>39864.648666631299</v>
      </c>
      <c r="BG13">
        <v>40088.413129978602</v>
      </c>
      <c r="BH13">
        <v>40313.181425504998</v>
      </c>
      <c r="BI13">
        <v>40539.360674889998</v>
      </c>
      <c r="BJ13">
        <v>40766.804474566699</v>
      </c>
      <c r="BK13">
        <v>40995.504993127099</v>
      </c>
      <c r="BL13">
        <v>41225.454545859197</v>
      </c>
      <c r="BM13">
        <v>41456.645602297598</v>
      </c>
      <c r="BN13">
        <v>41689.205041164802</v>
      </c>
      <c r="BO13">
        <v>41923.123878737802</v>
      </c>
      <c r="BP13">
        <v>42158.260190733701</v>
      </c>
      <c r="BQ13">
        <v>42394.872097560401</v>
      </c>
      <c r="BR13">
        <v>42632.685472102698</v>
      </c>
      <c r="BS13">
        <v>42871.825064482298</v>
      </c>
      <c r="BT13">
        <v>43112.2826915974</v>
      </c>
      <c r="BU13">
        <v>43354.180550103803</v>
      </c>
      <c r="BV13">
        <v>43597.379408455097</v>
      </c>
      <c r="BW13">
        <v>43841.871557930099</v>
      </c>
      <c r="BX13">
        <v>44087.906524143298</v>
      </c>
      <c r="BY13">
        <v>44335.2175950417</v>
      </c>
      <c r="BZ13">
        <v>44583.924962594203</v>
      </c>
      <c r="CA13">
        <v>44834.019894972997</v>
      </c>
      <c r="CB13">
        <v>45085.493818457297</v>
      </c>
      <c r="CC13">
        <v>45338.338328459096</v>
      </c>
      <c r="CD13">
        <v>45592.670401145602</v>
      </c>
      <c r="CE13">
        <v>45848.480335780303</v>
      </c>
      <c r="CF13">
        <v>46105.634448426703</v>
      </c>
      <c r="CG13">
        <v>46364.372210846203</v>
      </c>
      <c r="CH13">
        <v>46624.436689476803</v>
      </c>
      <c r="CI13">
        <v>46885.943014718097</v>
      </c>
      <c r="CJ13">
        <v>47149.004334501798</v>
      </c>
      <c r="CK13">
        <v>47413.488924603902</v>
      </c>
      <c r="CL13">
        <v>47679.3882896055</v>
      </c>
      <c r="CM13">
        <v>47946.934933629098</v>
      </c>
      <c r="CN13">
        <v>48215.877786079502</v>
      </c>
      <c r="CO13">
        <v>48486.328244812197</v>
      </c>
      <c r="CP13">
        <v>48758.395797441903</v>
      </c>
      <c r="CQ13">
        <v>49031.833045562402</v>
      </c>
      <c r="CR13">
        <v>49306.985998850803</v>
      </c>
      <c r="CS13">
        <v>49583.490838696503</v>
      </c>
      <c r="CT13">
        <v>49861.690849715997</v>
      </c>
      <c r="CU13">
        <v>50141.341945050001</v>
      </c>
      <c r="CV13">
        <v>50422.667413372197</v>
      </c>
      <c r="CW13">
        <v>50705.540860307003</v>
      </c>
      <c r="CX13">
        <v>50989.952859006997</v>
      </c>
      <c r="CY13">
        <v>51276.008453093302</v>
      </c>
      <c r="CZ13">
        <v>51563.697108036002</v>
      </c>
      <c r="DA13">
        <v>51852.895185450601</v>
      </c>
      <c r="DB13">
        <v>52143.819605677003</v>
      </c>
      <c r="DC13">
        <v>52436.2343308278</v>
      </c>
      <c r="DD13">
        <v>52730.4664980007</v>
      </c>
    </row>
    <row r="14" spans="1:109">
      <c r="A14">
        <v>11</v>
      </c>
      <c r="B14" t="str">
        <f>LOOKUP(A14,[1]Regions!$A$4:$A$98,[1]Regions!$B$4:$B$98)</f>
        <v>Austria</v>
      </c>
      <c r="C14">
        <v>14878.999999999991</v>
      </c>
      <c r="D14">
        <v>15458.000000000013</v>
      </c>
      <c r="E14">
        <v>15670.000000000004</v>
      </c>
      <c r="F14">
        <v>16118.000000000011</v>
      </c>
      <c r="G14">
        <v>16828.000000000004</v>
      </c>
      <c r="H14">
        <v>17153.000000000011</v>
      </c>
      <c r="I14">
        <v>17555.999999999993</v>
      </c>
      <c r="J14">
        <v>17826.999999999989</v>
      </c>
      <c r="K14">
        <v>18141.000000000015</v>
      </c>
      <c r="L14">
        <v>17378.999999999996</v>
      </c>
      <c r="M14">
        <v>16888.999999999996</v>
      </c>
      <c r="N14">
        <v>18846</v>
      </c>
      <c r="O14">
        <v>18648.000000000011</v>
      </c>
      <c r="P14">
        <v>18160.000000000015</v>
      </c>
      <c r="Q14">
        <v>16276.000000000005</v>
      </c>
      <c r="R14">
        <v>16538.999999999996</v>
      </c>
      <c r="S14">
        <v>16996.999999999993</v>
      </c>
      <c r="T14">
        <v>16142.999999999987</v>
      </c>
      <c r="U14">
        <v>15524.000000000002</v>
      </c>
      <c r="V14">
        <v>16604.999999999996</v>
      </c>
      <c r="W14" s="60">
        <v>17160.999999999989</v>
      </c>
      <c r="X14">
        <v>18091</v>
      </c>
      <c r="Y14">
        <v>18192.485122980801</v>
      </c>
      <c r="Z14" s="61">
        <v>18294.539548863799</v>
      </c>
      <c r="AA14">
        <v>18397.1664685057</v>
      </c>
      <c r="AB14">
        <v>18500.369095094698</v>
      </c>
      <c r="AC14">
        <v>18604.1506562053</v>
      </c>
      <c r="AD14">
        <v>18708.514403691701</v>
      </c>
      <c r="AE14">
        <v>18813.463599703198</v>
      </c>
      <c r="AF14">
        <v>18919.001528086599</v>
      </c>
      <c r="AG14">
        <v>19025.131493725901</v>
      </c>
      <c r="AH14">
        <v>19131.856817165299</v>
      </c>
      <c r="AI14">
        <v>19239.1808382831</v>
      </c>
      <c r="AJ14">
        <v>19347.106913235999</v>
      </c>
      <c r="AK14">
        <v>19455.6384234787</v>
      </c>
      <c r="AL14">
        <v>19564.778762317899</v>
      </c>
      <c r="AM14">
        <v>19674.531346436499</v>
      </c>
      <c r="AN14">
        <v>19784.899609691802</v>
      </c>
      <c r="AO14">
        <v>19895.8870061097</v>
      </c>
      <c r="AP14">
        <v>20007.497007739301</v>
      </c>
      <c r="AQ14">
        <v>20119.733108815399</v>
      </c>
      <c r="AR14">
        <v>20232.598821589701</v>
      </c>
      <c r="AS14">
        <v>20346.0976779962</v>
      </c>
      <c r="AT14">
        <v>20460.233228216799</v>
      </c>
      <c r="AU14">
        <v>20575.009044413699</v>
      </c>
      <c r="AV14">
        <v>20690.428719399999</v>
      </c>
      <c r="AW14">
        <v>20806.495863700999</v>
      </c>
      <c r="AX14">
        <v>20923.214110927402</v>
      </c>
      <c r="AY14">
        <v>21040.587112091602</v>
      </c>
      <c r="AZ14">
        <v>21158.6185422729</v>
      </c>
      <c r="BA14">
        <v>21277.312092848799</v>
      </c>
      <c r="BB14">
        <v>21396.671479217501</v>
      </c>
      <c r="BC14">
        <v>21516.700435066599</v>
      </c>
      <c r="BD14">
        <v>21637.4027182028</v>
      </c>
      <c r="BE14">
        <v>21758.782104539801</v>
      </c>
      <c r="BF14">
        <v>21880.842393373001</v>
      </c>
      <c r="BG14">
        <v>22003.5874049544</v>
      </c>
      <c r="BH14">
        <v>22127.020980081699</v>
      </c>
      <c r="BI14">
        <v>22251.1469793791</v>
      </c>
      <c r="BJ14">
        <v>22375.969288292999</v>
      </c>
      <c r="BK14">
        <v>22501.4918144617</v>
      </c>
      <c r="BL14">
        <v>22627.718483974299</v>
      </c>
      <c r="BM14">
        <v>22754.653248321702</v>
      </c>
      <c r="BN14">
        <v>22882.300078226101</v>
      </c>
      <c r="BO14">
        <v>23010.662969202102</v>
      </c>
      <c r="BP14">
        <v>23139.745936810901</v>
      </c>
      <c r="BQ14">
        <v>23269.553022514301</v>
      </c>
      <c r="BR14">
        <v>23400.088287148999</v>
      </c>
      <c r="BS14">
        <v>23531.355814480601</v>
      </c>
      <c r="BT14">
        <v>23663.3597149616</v>
      </c>
      <c r="BU14">
        <v>23796.1041166941</v>
      </c>
      <c r="BV14">
        <v>23929.593176030401</v>
      </c>
      <c r="BW14">
        <v>24063.831069772801</v>
      </c>
      <c r="BX14">
        <v>24198.821997573799</v>
      </c>
      <c r="BY14">
        <v>24334.570184440799</v>
      </c>
      <c r="BZ14">
        <v>24471.079876205898</v>
      </c>
      <c r="CA14">
        <v>24608.355348289399</v>
      </c>
      <c r="CB14">
        <v>24746.4008954481</v>
      </c>
      <c r="CC14">
        <v>24885.220837998098</v>
      </c>
      <c r="CD14">
        <v>25024.819516638199</v>
      </c>
      <c r="CE14">
        <v>25165.201304862701</v>
      </c>
      <c r="CF14">
        <v>25306.370589255199</v>
      </c>
      <c r="CG14">
        <v>25448.3317947344</v>
      </c>
      <c r="CH14">
        <v>25591.089357907698</v>
      </c>
      <c r="CI14">
        <v>25734.647750511002</v>
      </c>
      <c r="CJ14">
        <v>25879.011463032301</v>
      </c>
      <c r="CK14">
        <v>26024.185013179402</v>
      </c>
      <c r="CL14">
        <v>26170.1729415952</v>
      </c>
      <c r="CM14">
        <v>26316.9798207883</v>
      </c>
      <c r="CN14">
        <v>26464.610241555602</v>
      </c>
      <c r="CO14">
        <v>26613.068825692699</v>
      </c>
      <c r="CP14">
        <v>26762.360219525501</v>
      </c>
      <c r="CQ14">
        <v>26912.489089905499</v>
      </c>
      <c r="CR14">
        <v>27063.4601428325</v>
      </c>
      <c r="CS14">
        <v>27215.278095505299</v>
      </c>
      <c r="CT14">
        <v>27367.9477033453</v>
      </c>
      <c r="CU14">
        <v>27521.473740414</v>
      </c>
      <c r="CV14">
        <v>27675.8610133974</v>
      </c>
      <c r="CW14">
        <v>27831.114355830101</v>
      </c>
      <c r="CX14">
        <v>27987.238621348999</v>
      </c>
      <c r="CY14">
        <v>28144.238696481701</v>
      </c>
      <c r="CZ14">
        <v>28302.119497324398</v>
      </c>
      <c r="DA14">
        <v>28460.885959688901</v>
      </c>
      <c r="DB14">
        <v>28620.543055784499</v>
      </c>
      <c r="DC14">
        <v>28781.095782362201</v>
      </c>
      <c r="DD14">
        <v>28942.549159576902</v>
      </c>
    </row>
    <row r="15" spans="1:109">
      <c r="A15">
        <v>12</v>
      </c>
      <c r="B15" t="str">
        <f>LOOKUP(A15,[1]Regions!$A$4:$A$98,[1]Regions!$B$4:$B$98)</f>
        <v>Portugal</v>
      </c>
      <c r="C15">
        <v>24500</v>
      </c>
      <c r="D15">
        <v>24899</v>
      </c>
      <c r="E15">
        <v>25044</v>
      </c>
      <c r="F15">
        <v>25565.999999999996</v>
      </c>
      <c r="G15">
        <v>26950.000000000022</v>
      </c>
      <c r="H15">
        <v>27137.000000000004</v>
      </c>
      <c r="I15">
        <v>30252.000000000011</v>
      </c>
      <c r="J15">
        <v>30056</v>
      </c>
      <c r="K15">
        <v>27440</v>
      </c>
      <c r="L15">
        <v>40879.999999999985</v>
      </c>
      <c r="M15">
        <v>42657.000000000015</v>
      </c>
      <c r="N15">
        <v>45031.999999999985</v>
      </c>
      <c r="O15">
        <v>46406.000000000007</v>
      </c>
      <c r="P15">
        <v>38949.999999999978</v>
      </c>
      <c r="Q15">
        <v>35356.000000000029</v>
      </c>
      <c r="R15">
        <v>34639.999999999978</v>
      </c>
      <c r="S15">
        <v>37471.999999999978</v>
      </c>
      <c r="T15">
        <v>32274</v>
      </c>
      <c r="U15">
        <v>39623.999999999964</v>
      </c>
      <c r="V15">
        <v>36335.999999999978</v>
      </c>
      <c r="W15" s="60">
        <v>32525.000000000025</v>
      </c>
      <c r="X15">
        <v>34683</v>
      </c>
      <c r="Y15">
        <v>34877.561302407499</v>
      </c>
      <c r="Z15" s="61">
        <v>34955.060236566998</v>
      </c>
      <c r="AA15">
        <v>35032.731373878603</v>
      </c>
      <c r="AB15">
        <v>35110.575099243899</v>
      </c>
      <c r="AC15">
        <v>35188.5917929969</v>
      </c>
      <c r="AD15">
        <v>35266.781846839003</v>
      </c>
      <c r="AE15">
        <v>35345.145639483097</v>
      </c>
      <c r="AF15">
        <v>35423.683555871197</v>
      </c>
      <c r="AG15">
        <v>35502.395988058299</v>
      </c>
      <c r="AH15">
        <v>35581.283321740797</v>
      </c>
      <c r="AI15">
        <v>35660.345945736801</v>
      </c>
      <c r="AJ15">
        <v>35739.584245638202</v>
      </c>
      <c r="AK15">
        <v>35818.998619664097</v>
      </c>
      <c r="AL15">
        <v>35898.589452532004</v>
      </c>
      <c r="AM15">
        <v>35978.357139755601</v>
      </c>
      <c r="AN15">
        <v>36058.302072520899</v>
      </c>
      <c r="AO15">
        <v>36138.424645272797</v>
      </c>
      <c r="AP15">
        <v>36218.725250697898</v>
      </c>
      <c r="AQ15">
        <v>36299.204287712702</v>
      </c>
      <c r="AR15">
        <v>36379.862152407499</v>
      </c>
      <c r="AS15">
        <v>36460.699242111303</v>
      </c>
      <c r="AT15">
        <v>36541.715952317303</v>
      </c>
      <c r="AU15">
        <v>36622.912683348499</v>
      </c>
      <c r="AV15">
        <v>36704.289836641299</v>
      </c>
      <c r="AW15">
        <v>36785.847811231499</v>
      </c>
      <c r="AX15">
        <v>36867.587011707903</v>
      </c>
      <c r="AY15">
        <v>36949.507837287798</v>
      </c>
      <c r="AZ15">
        <v>37031.6106958651</v>
      </c>
      <c r="BA15">
        <v>37113.895988083903</v>
      </c>
      <c r="BB15">
        <v>37196.364121033497</v>
      </c>
      <c r="BC15">
        <v>37279.015498409601</v>
      </c>
      <c r="BD15">
        <v>37361.850530607</v>
      </c>
      <c r="BE15">
        <v>37444.869623575702</v>
      </c>
      <c r="BF15">
        <v>37528.073187783797</v>
      </c>
      <c r="BG15">
        <v>37611.461634086198</v>
      </c>
      <c r="BH15">
        <v>37695.035372867504</v>
      </c>
      <c r="BI15">
        <v>37778.794812272397</v>
      </c>
      <c r="BJ15">
        <v>37862.740367560102</v>
      </c>
      <c r="BK15">
        <v>37946.872453732401</v>
      </c>
      <c r="BL15">
        <v>38031.191483402203</v>
      </c>
      <c r="BM15">
        <v>38115.697873098099</v>
      </c>
      <c r="BN15">
        <v>38200.392037679099</v>
      </c>
      <c r="BO15">
        <v>38285.274395620501</v>
      </c>
      <c r="BP15">
        <v>38370.345362602799</v>
      </c>
      <c r="BQ15">
        <v>38455.605361809903</v>
      </c>
      <c r="BR15">
        <v>38541.054810752401</v>
      </c>
      <c r="BS15">
        <v>38626.6941287316</v>
      </c>
      <c r="BT15">
        <v>38712.523741975099</v>
      </c>
      <c r="BU15">
        <v>38798.5440690916</v>
      </c>
      <c r="BV15">
        <v>38884.755537120502</v>
      </c>
      <c r="BW15">
        <v>38971.158570669897</v>
      </c>
      <c r="BX15">
        <v>39057.753593046597</v>
      </c>
      <c r="BY15">
        <v>39144.541032492598</v>
      </c>
      <c r="BZ15">
        <v>39231.521313015197</v>
      </c>
      <c r="CA15">
        <v>39318.694868542203</v>
      </c>
      <c r="CB15">
        <v>39406.062126823097</v>
      </c>
      <c r="CC15">
        <v>39493.623519393899</v>
      </c>
      <c r="CD15">
        <v>39581.379472088804</v>
      </c>
      <c r="CE15">
        <v>39669.330425153399</v>
      </c>
      <c r="CF15">
        <v>39757.476801232602</v>
      </c>
      <c r="CG15">
        <v>39845.819046691999</v>
      </c>
      <c r="CH15">
        <v>39934.357587300598</v>
      </c>
      <c r="CI15">
        <v>40023.092866329796</v>
      </c>
      <c r="CJ15">
        <v>40112.0253179848</v>
      </c>
      <c r="CK15">
        <v>40201.155379633499</v>
      </c>
      <c r="CL15">
        <v>40290.483488146201</v>
      </c>
      <c r="CM15">
        <v>40380.010089102703</v>
      </c>
      <c r="CN15">
        <v>40469.735618813298</v>
      </c>
      <c r="CO15">
        <v>40559.660522056103</v>
      </c>
      <c r="CP15">
        <v>40649.785243131802</v>
      </c>
      <c r="CQ15">
        <v>40740.110217721602</v>
      </c>
      <c r="CR15">
        <v>40830.635904083902</v>
      </c>
      <c r="CS15">
        <v>40921.362736223098</v>
      </c>
      <c r="CT15">
        <v>41012.291168519798</v>
      </c>
      <c r="CU15">
        <v>41103.421643886497</v>
      </c>
      <c r="CV15">
        <v>41194.7546144671</v>
      </c>
      <c r="CW15">
        <v>41286.290533553802</v>
      </c>
      <c r="CX15">
        <v>41378.029845459903</v>
      </c>
      <c r="CY15">
        <v>41469.973003048297</v>
      </c>
      <c r="CZ15">
        <v>41562.120463826599</v>
      </c>
      <c r="DA15">
        <v>41654.472674999401</v>
      </c>
      <c r="DB15">
        <v>41747.030097265102</v>
      </c>
      <c r="DC15">
        <v>41839.793187131698</v>
      </c>
      <c r="DD15">
        <v>41932.762395673402</v>
      </c>
    </row>
    <row r="16" spans="1:109">
      <c r="A16">
        <v>13</v>
      </c>
      <c r="B16" t="str">
        <f>LOOKUP(A16,[1]Regions!$A$4:$A$98,[1]Regions!$B$4:$B$98)</f>
        <v>Finland</v>
      </c>
      <c r="C16">
        <v>22337.999999999993</v>
      </c>
      <c r="D16">
        <v>23173.000000000018</v>
      </c>
      <c r="E16">
        <v>24511</v>
      </c>
      <c r="F16">
        <v>25611.999999999996</v>
      </c>
      <c r="G16">
        <v>25575.000000000018</v>
      </c>
      <c r="H16">
        <v>27716.000000000007</v>
      </c>
      <c r="I16">
        <v>26676.999999999993</v>
      </c>
      <c r="J16">
        <v>28068.999999999989</v>
      </c>
      <c r="K16">
        <v>30924.999999999996</v>
      </c>
      <c r="L16">
        <v>32291.000000000007</v>
      </c>
      <c r="M16">
        <v>31855.000000000004</v>
      </c>
      <c r="N16">
        <v>29740.999999999993</v>
      </c>
      <c r="O16">
        <v>29818.000000000004</v>
      </c>
      <c r="P16">
        <v>31035.000000000004</v>
      </c>
      <c r="Q16">
        <v>27656.999999999978</v>
      </c>
      <c r="R16">
        <v>30337.000000000022</v>
      </c>
      <c r="S16">
        <v>26917.000000000022</v>
      </c>
      <c r="T16">
        <v>25457.999999999985</v>
      </c>
      <c r="U16">
        <v>24429.000000000004</v>
      </c>
      <c r="V16">
        <v>23400.999999999993</v>
      </c>
      <c r="W16" s="60">
        <v>24486.000000000007</v>
      </c>
      <c r="X16">
        <v>26853</v>
      </c>
      <c r="Y16">
        <v>26983.465734744401</v>
      </c>
      <c r="Z16" s="61">
        <v>27114.565341588601</v>
      </c>
      <c r="AA16">
        <v>27246.301896377601</v>
      </c>
      <c r="AB16">
        <v>27378.678496062501</v>
      </c>
      <c r="AC16">
        <v>27511.698247453802</v>
      </c>
      <c r="AD16">
        <v>27645.364281234401</v>
      </c>
      <c r="AE16">
        <v>27779.6797321417</v>
      </c>
      <c r="AF16">
        <v>27914.647754887999</v>
      </c>
      <c r="AG16">
        <v>28050.271523507599</v>
      </c>
      <c r="AH16">
        <v>28186.5542227037</v>
      </c>
      <c r="AI16">
        <v>28323.4990539555</v>
      </c>
      <c r="AJ16">
        <v>28461.1092310977</v>
      </c>
      <c r="AK16">
        <v>28599.387992840399</v>
      </c>
      <c r="AL16">
        <v>28738.338582697099</v>
      </c>
      <c r="AM16">
        <v>28877.964267083498</v>
      </c>
      <c r="AN16">
        <v>29018.268324893001</v>
      </c>
      <c r="AO16">
        <v>29159.2540521419</v>
      </c>
      <c r="AP16">
        <v>29300.924759600701</v>
      </c>
      <c r="AQ16">
        <v>29443.283777164401</v>
      </c>
      <c r="AR16">
        <v>29586.334449230701</v>
      </c>
      <c r="AS16">
        <v>29730.080136151199</v>
      </c>
      <c r="AT16">
        <v>29874.5242122159</v>
      </c>
      <c r="AU16">
        <v>30019.670071710301</v>
      </c>
      <c r="AV16">
        <v>30165.5211254729</v>
      </c>
      <c r="AW16">
        <v>30312.080797990198</v>
      </c>
      <c r="AX16">
        <v>30459.352534393001</v>
      </c>
      <c r="AY16">
        <v>30607.339791724</v>
      </c>
      <c r="AZ16">
        <v>30756.046049655899</v>
      </c>
      <c r="BA16">
        <v>30905.474797966501</v>
      </c>
      <c r="BB16">
        <v>31055.629549139601</v>
      </c>
      <c r="BC16">
        <v>31206.513827646799</v>
      </c>
      <c r="BD16">
        <v>31358.1311808065</v>
      </c>
      <c r="BE16">
        <v>31510.485168489398</v>
      </c>
      <c r="BF16">
        <v>31663.5793708684</v>
      </c>
      <c r="BG16">
        <v>31817.417384987501</v>
      </c>
      <c r="BH16">
        <v>31972.002824519499</v>
      </c>
      <c r="BI16">
        <v>32127.339317764701</v>
      </c>
      <c r="BJ16">
        <v>32283.432293634502</v>
      </c>
      <c r="BK16">
        <v>32440.335087803302</v>
      </c>
      <c r="BL16">
        <v>32597.9489107347</v>
      </c>
      <c r="BM16">
        <v>32756.271768531002</v>
      </c>
      <c r="BN16">
        <v>32915.421521504097</v>
      </c>
      <c r="BO16">
        <v>33075.3951407243</v>
      </c>
      <c r="BP16">
        <v>33236.070574463403</v>
      </c>
      <c r="BQ16">
        <v>33397.564705825098</v>
      </c>
      <c r="BR16">
        <v>33559.756318822801</v>
      </c>
      <c r="BS16">
        <v>33722.879600522901</v>
      </c>
      <c r="BT16">
        <v>33886.695477088499</v>
      </c>
      <c r="BU16">
        <v>34051.319530257802</v>
      </c>
      <c r="BV16">
        <v>34216.749069402496</v>
      </c>
      <c r="BW16">
        <v>34382.981448814098</v>
      </c>
      <c r="BX16">
        <v>34550.014069391698</v>
      </c>
      <c r="BY16">
        <v>34717.844383404001</v>
      </c>
      <c r="BZ16">
        <v>34886.5852971352</v>
      </c>
      <c r="CA16">
        <v>35056.118232781599</v>
      </c>
      <c r="CB16">
        <v>35226.440786866602</v>
      </c>
      <c r="CC16">
        <v>35397.550606176497</v>
      </c>
      <c r="CD16">
        <v>35569.559356293801</v>
      </c>
      <c r="CE16">
        <v>35742.350096782502</v>
      </c>
      <c r="CF16">
        <v>35916.033877380403</v>
      </c>
      <c r="CG16">
        <v>36090.494571838499</v>
      </c>
      <c r="CH16">
        <v>36265.842623844903</v>
      </c>
      <c r="CI16">
        <v>36442.074921756401</v>
      </c>
      <c r="CJ16">
        <v>36619.076535115302</v>
      </c>
      <c r="CK16">
        <v>36796.957012642401</v>
      </c>
      <c r="CL16">
        <v>36975.824556906002</v>
      </c>
      <c r="CM16">
        <v>37155.453582886803</v>
      </c>
      <c r="CN16">
        <v>37335.952744363203</v>
      </c>
      <c r="CO16">
        <v>37517.3192394129</v>
      </c>
      <c r="CP16">
        <v>37699.660104492003</v>
      </c>
      <c r="CQ16">
        <v>37882.752714357201</v>
      </c>
      <c r="CR16">
        <v>38066.813667931798</v>
      </c>
      <c r="CS16">
        <v>38251.839338044701</v>
      </c>
      <c r="CT16">
        <v>38437.6093214024</v>
      </c>
      <c r="CU16">
        <v>38624.338314925</v>
      </c>
      <c r="CV16">
        <v>38812.022872114401</v>
      </c>
      <c r="CW16">
        <v>39000.659603457498</v>
      </c>
      <c r="CX16">
        <v>39190.138087707397</v>
      </c>
      <c r="CY16">
        <v>39380.456048592503</v>
      </c>
      <c r="CZ16">
        <v>39571.824091981602</v>
      </c>
      <c r="DA16">
        <v>39764.131963451902</v>
      </c>
      <c r="DB16">
        <v>39957.270805924498</v>
      </c>
      <c r="DC16">
        <v>40151.449398011602</v>
      </c>
      <c r="DD16">
        <v>40346.453560008697</v>
      </c>
    </row>
    <row r="17" spans="1:108">
      <c r="A17">
        <v>14</v>
      </c>
      <c r="B17" t="str">
        <f>LOOKUP(A17,[1]Regions!$A$4:$A$98,[1]Regions!$B$4:$B$98)</f>
        <v>Sweden</v>
      </c>
      <c r="C17">
        <v>31022</v>
      </c>
      <c r="D17">
        <v>31211</v>
      </c>
      <c r="E17">
        <v>32144</v>
      </c>
      <c r="F17">
        <v>31471.000000000025</v>
      </c>
      <c r="G17">
        <v>32224.000000000025</v>
      </c>
      <c r="H17">
        <v>31355.000000000011</v>
      </c>
      <c r="I17">
        <v>29970</v>
      </c>
      <c r="J17">
        <v>31803.999999999996</v>
      </c>
      <c r="K17">
        <v>31433</v>
      </c>
      <c r="L17">
        <v>32669.999999999989</v>
      </c>
      <c r="M17">
        <v>34681.999999999971</v>
      </c>
      <c r="N17">
        <v>35455.000000000007</v>
      </c>
      <c r="O17">
        <v>36375.999999999978</v>
      </c>
      <c r="P17">
        <v>37933</v>
      </c>
      <c r="Q17">
        <v>32117.999999999982</v>
      </c>
      <c r="R17">
        <v>32737.999999999982</v>
      </c>
      <c r="S17">
        <v>33417.000000000015</v>
      </c>
      <c r="T17">
        <v>37304.999999999971</v>
      </c>
      <c r="U17">
        <v>38629.000000000015</v>
      </c>
      <c r="V17">
        <v>38807.999999999985</v>
      </c>
      <c r="W17" s="60">
        <v>38101.999999999993</v>
      </c>
      <c r="X17">
        <v>39273</v>
      </c>
      <c r="Y17">
        <v>39346.905532060802</v>
      </c>
      <c r="Z17" s="61">
        <v>39420.950000136501</v>
      </c>
      <c r="AA17">
        <v>39495.1926042552</v>
      </c>
      <c r="AB17">
        <v>39569.515825009497</v>
      </c>
      <c r="AC17">
        <v>39643.978759874502</v>
      </c>
      <c r="AD17">
        <v>39718.581680006697</v>
      </c>
      <c r="AE17">
        <v>39793.384206337403</v>
      </c>
      <c r="AF17">
        <v>39868.267975844901</v>
      </c>
      <c r="AG17">
        <v>39943.292517577298</v>
      </c>
      <c r="AH17">
        <v>40018.5177779398</v>
      </c>
      <c r="AI17">
        <v>40093.824760573501</v>
      </c>
      <c r="AJ17">
        <v>40169.273304291797</v>
      </c>
      <c r="AK17">
        <v>40244.863683305201</v>
      </c>
      <c r="AL17">
        <v>40320.656267682498</v>
      </c>
      <c r="AM17">
        <v>40396.531213967697</v>
      </c>
      <c r="AN17">
        <v>40472.548791251102</v>
      </c>
      <c r="AO17">
        <v>40548.769700346398</v>
      </c>
      <c r="AP17">
        <v>40625.073450695701</v>
      </c>
      <c r="AQ17">
        <v>40701.520638942602</v>
      </c>
      <c r="AR17">
        <v>40778.111534719799</v>
      </c>
      <c r="AS17">
        <v>40854.907271809803</v>
      </c>
      <c r="AT17">
        <v>40931.786497445697</v>
      </c>
      <c r="AU17">
        <v>41008.810240229803</v>
      </c>
      <c r="AV17">
        <v>41086.039963097799</v>
      </c>
      <c r="AW17">
        <v>41163.353664512601</v>
      </c>
      <c r="AX17">
        <v>41240.812701097602</v>
      </c>
      <c r="AY17">
        <v>41318.478860672803</v>
      </c>
      <c r="AZ17">
        <v>41396.229494650601</v>
      </c>
      <c r="BA17">
        <v>41474.126280943601</v>
      </c>
      <c r="BB17">
        <v>41552.231344220301</v>
      </c>
      <c r="BC17">
        <v>41630.421371433797</v>
      </c>
      <c r="BD17">
        <v>41708.758379204497</v>
      </c>
      <c r="BE17">
        <v>41787.304819650599</v>
      </c>
      <c r="BF17">
        <v>41865.936724701598</v>
      </c>
      <c r="BG17">
        <v>41944.716440333097</v>
      </c>
      <c r="BH17">
        <v>42023.706755545398</v>
      </c>
      <c r="BI17">
        <v>42102.783032450803</v>
      </c>
      <c r="BJ17">
        <v>42182.007952909298</v>
      </c>
      <c r="BK17">
        <v>42261.444644419404</v>
      </c>
      <c r="BL17">
        <v>42340.967803266001</v>
      </c>
      <c r="BM17">
        <v>42420.6404461942</v>
      </c>
      <c r="BN17">
        <v>42500.526034593699</v>
      </c>
      <c r="BO17">
        <v>42580.498597959697</v>
      </c>
      <c r="BP17">
        <v>42660.621486266398</v>
      </c>
      <c r="BQ17">
        <v>42740.958507463802</v>
      </c>
      <c r="BR17">
        <v>42821.383011949802</v>
      </c>
      <c r="BS17">
        <v>42901.958689689898</v>
      </c>
      <c r="BT17">
        <v>42982.749691121797</v>
      </c>
      <c r="BU17">
        <v>43063.628686203898</v>
      </c>
      <c r="BV17">
        <v>43144.723801439002</v>
      </c>
      <c r="BW17">
        <v>43225.907257321902</v>
      </c>
      <c r="BX17">
        <v>43307.243312777799</v>
      </c>
      <c r="BY17">
        <v>43388.796688673297</v>
      </c>
      <c r="BZ17">
        <v>43470.438917804997</v>
      </c>
      <c r="CA17">
        <v>43552.299274557401</v>
      </c>
      <c r="CB17">
        <v>43634.248835294602</v>
      </c>
      <c r="CC17">
        <v>43716.352437629597</v>
      </c>
      <c r="CD17">
        <v>43798.6753730536</v>
      </c>
      <c r="CE17">
        <v>43881.088038940899</v>
      </c>
      <c r="CF17">
        <v>43963.720847652301</v>
      </c>
      <c r="CG17">
        <v>44046.443737882902</v>
      </c>
      <c r="CH17">
        <v>44129.322115910298</v>
      </c>
      <c r="CI17">
        <v>44212.421871306899</v>
      </c>
      <c r="CJ17">
        <v>44295.612229910002</v>
      </c>
      <c r="CK17">
        <v>44379.024782249202</v>
      </c>
      <c r="CL17">
        <v>44462.528287872497</v>
      </c>
      <c r="CM17">
        <v>44546.188754020703</v>
      </c>
      <c r="CN17">
        <v>44630.072647299101</v>
      </c>
      <c r="CO17">
        <v>44714.048030676502</v>
      </c>
      <c r="CP17">
        <v>44798.247672759899</v>
      </c>
      <c r="CQ17">
        <v>44882.539154169797</v>
      </c>
      <c r="CR17">
        <v>44967.055730006199</v>
      </c>
      <c r="CS17">
        <v>45051.664505036599</v>
      </c>
      <c r="CT17">
        <v>45136.432315885599</v>
      </c>
      <c r="CU17">
        <v>45221.426462415999</v>
      </c>
      <c r="CV17">
        <v>45306.513353704999</v>
      </c>
      <c r="CW17">
        <v>45391.827426003998</v>
      </c>
      <c r="CX17">
        <v>45477.234601140699</v>
      </c>
      <c r="CY17">
        <v>45562.8697923082</v>
      </c>
      <c r="CZ17">
        <v>45648.598455493797</v>
      </c>
      <c r="DA17">
        <v>45734.555976789103</v>
      </c>
      <c r="DB17">
        <v>45820.6073332456</v>
      </c>
      <c r="DC17">
        <v>45906.8204345548</v>
      </c>
      <c r="DD17">
        <v>45993.2636668794</v>
      </c>
    </row>
    <row r="18" spans="1:108" s="60" customFormat="1">
      <c r="A18" s="60">
        <v>15</v>
      </c>
      <c r="B18" s="60" t="str">
        <f>LOOKUP(A18,[1]Regions!$A$4:$A$98,[1]Regions!$B$4:$B$98)</f>
        <v>UK</v>
      </c>
      <c r="C18" s="62">
        <v>154351</v>
      </c>
      <c r="D18" s="62">
        <v>154351</v>
      </c>
      <c r="E18" s="62">
        <v>154351</v>
      </c>
      <c r="F18" s="62">
        <v>155431.00000000006</v>
      </c>
      <c r="G18" s="62">
        <v>152921.99999999997</v>
      </c>
      <c r="H18" s="62">
        <v>153703.99999999991</v>
      </c>
      <c r="I18" s="62">
        <v>152140</v>
      </c>
      <c r="J18" s="62">
        <v>154046.99999999985</v>
      </c>
      <c r="K18" s="62">
        <v>157029.99999999985</v>
      </c>
      <c r="L18" s="62">
        <v>163388.00000000003</v>
      </c>
      <c r="M18" s="62">
        <v>166814.99999999997</v>
      </c>
      <c r="N18" s="62">
        <v>167523.99999999991</v>
      </c>
      <c r="O18" s="62">
        <v>173080.00000000009</v>
      </c>
      <c r="P18" s="62">
        <v>161600.00000000003</v>
      </c>
      <c r="Q18" s="62">
        <v>140853.99999999991</v>
      </c>
      <c r="R18" s="62">
        <v>153828.99999999997</v>
      </c>
      <c r="S18" s="62">
        <v>150090.59369999997</v>
      </c>
      <c r="T18" s="62">
        <v>152705.73910000001</v>
      </c>
      <c r="U18" s="62">
        <v>140874.01749999993</v>
      </c>
      <c r="V18" s="62">
        <v>136872.51790000009</v>
      </c>
      <c r="W18" s="62">
        <v>151804.68820000003</v>
      </c>
      <c r="X18" s="63">
        <v>157656.63959999999</v>
      </c>
      <c r="Y18" s="63">
        <v>158541.046402771</v>
      </c>
      <c r="Z18" s="64">
        <v>159430.414477635</v>
      </c>
      <c r="AA18" s="64">
        <v>160324.771632327</v>
      </c>
      <c r="AB18" s="64">
        <v>161224.145868013</v>
      </c>
      <c r="AC18" s="64">
        <v>162128.56531323501</v>
      </c>
      <c r="AD18" s="64">
        <v>163038.058305235</v>
      </c>
      <c r="AE18" s="64">
        <v>163952.65327338601</v>
      </c>
      <c r="AF18" s="64">
        <v>164872.37883465301</v>
      </c>
      <c r="AG18" s="64">
        <v>165797.26379218599</v>
      </c>
      <c r="AH18" s="64">
        <v>166727.33708062</v>
      </c>
      <c r="AI18" s="64">
        <v>167662.62780428299</v>
      </c>
      <c r="AJ18" s="64">
        <v>168603.16521565901</v>
      </c>
      <c r="AK18" s="64">
        <v>169548.978781415</v>
      </c>
      <c r="AL18" s="64">
        <v>170500.09806944799</v>
      </c>
      <c r="AM18" s="64">
        <v>171456.55285920299</v>
      </c>
      <c r="AN18" s="64">
        <v>172418.37307426601</v>
      </c>
      <c r="AO18" s="64">
        <v>173385.58881345601</v>
      </c>
      <c r="AP18" s="64">
        <v>174358.23033823399</v>
      </c>
      <c r="AQ18" s="64">
        <v>175336.32809563301</v>
      </c>
      <c r="AR18" s="64">
        <v>176319.912696621</v>
      </c>
      <c r="AS18" s="64">
        <v>177309.014918378</v>
      </c>
      <c r="AT18" s="64">
        <v>178303.665700568</v>
      </c>
      <c r="AU18" s="64">
        <v>179303.89617419001</v>
      </c>
      <c r="AV18" s="64">
        <v>180309.73764772201</v>
      </c>
      <c r="AW18" s="64">
        <v>181321.22158697</v>
      </c>
      <c r="AX18" s="64">
        <v>182338.37965677399</v>
      </c>
      <c r="AY18" s="64">
        <v>183361.24367444601</v>
      </c>
      <c r="AZ18" s="64">
        <v>184389.84566709501</v>
      </c>
      <c r="BA18" s="64">
        <v>185424.21780331599</v>
      </c>
      <c r="BB18" s="64">
        <v>186464.39246240401</v>
      </c>
      <c r="BC18" s="64">
        <v>187510.402182183</v>
      </c>
      <c r="BD18" s="64">
        <v>188562.27970970399</v>
      </c>
      <c r="BE18" s="64">
        <v>189620.05795118501</v>
      </c>
      <c r="BF18" s="64">
        <v>190683.770016261</v>
      </c>
      <c r="BG18" s="60">
        <v>191753.44919625699</v>
      </c>
      <c r="BH18" s="60">
        <v>192829.128963444</v>
      </c>
      <c r="BI18" s="60">
        <v>193910.84296068299</v>
      </c>
      <c r="BJ18" s="60">
        <v>194998.62505124201</v>
      </c>
      <c r="BK18" s="60">
        <v>196092.50928314301</v>
      </c>
      <c r="BL18" s="60">
        <v>197192.52987757901</v>
      </c>
      <c r="BM18" s="60">
        <v>198298.72126461499</v>
      </c>
      <c r="BN18" s="60">
        <v>199411.11805133801</v>
      </c>
      <c r="BO18" s="60">
        <v>200529.75505495301</v>
      </c>
      <c r="BP18" s="60">
        <v>201654.667270348</v>
      </c>
      <c r="BQ18" s="60">
        <v>202785.889919557</v>
      </c>
      <c r="BR18" s="60">
        <v>203923.458388434</v>
      </c>
      <c r="BS18" s="60">
        <v>205067.40826716099</v>
      </c>
      <c r="BT18" s="60">
        <v>206217.77537562899</v>
      </c>
      <c r="BU18" s="60">
        <v>207374.59569006099</v>
      </c>
      <c r="BV18" s="60">
        <v>208537.90542971401</v>
      </c>
      <c r="BW18" s="60">
        <v>209707.74099665301</v>
      </c>
      <c r="BX18" s="60">
        <v>210884.13898708299</v>
      </c>
      <c r="BY18" s="60">
        <v>212067.13622157101</v>
      </c>
      <c r="BZ18" s="60">
        <v>213256.769701785</v>
      </c>
      <c r="CA18" s="60">
        <v>214453.076684678</v>
      </c>
      <c r="CB18" s="60">
        <v>215656.09459754001</v>
      </c>
      <c r="CC18" s="60">
        <v>216865.86109229599</v>
      </c>
      <c r="CD18" s="60">
        <v>218082.64572586599</v>
      </c>
      <c r="CE18" s="60">
        <v>219305.91066065599</v>
      </c>
      <c r="CF18" s="60">
        <v>220535.98155824299</v>
      </c>
      <c r="CG18" s="60">
        <v>221772.81657837101</v>
      </c>
      <c r="CH18" s="60">
        <v>223017.17682378599</v>
      </c>
      <c r="CI18" s="60">
        <v>224268.212829222</v>
      </c>
      <c r="CJ18" s="60">
        <v>225526.68042619899</v>
      </c>
      <c r="CK18" s="60">
        <v>226791.738780813</v>
      </c>
      <c r="CL18" s="60">
        <v>228064.138462645</v>
      </c>
      <c r="CM18" s="60">
        <v>229343.047257914</v>
      </c>
      <c r="CN18" s="60">
        <v>230629.99205281699</v>
      </c>
      <c r="CO18" s="60">
        <v>231923.36078753599</v>
      </c>
      <c r="CP18" s="60">
        <v>233224.66846556199</v>
      </c>
      <c r="CQ18" s="60">
        <v>234533.08967648001</v>
      </c>
      <c r="CR18" s="60">
        <v>235848.581528629</v>
      </c>
      <c r="CS18" s="60">
        <v>237171.10184152599</v>
      </c>
      <c r="CT18" s="60">
        <v>238502.132151075</v>
      </c>
      <c r="CU18" s="60">
        <v>239840.09599615101</v>
      </c>
      <c r="CV18" s="60">
        <v>241184.95389008499</v>
      </c>
      <c r="CW18" s="60">
        <v>242538.17016974799</v>
      </c>
      <c r="CX18" s="60">
        <v>243898.93911778499</v>
      </c>
      <c r="CY18" s="60">
        <v>245267.21403959201</v>
      </c>
      <c r="CZ18" s="60">
        <v>246642.94916597399</v>
      </c>
      <c r="DA18" s="60">
        <v>248026.83806946399</v>
      </c>
      <c r="DB18" s="60">
        <v>249418.091839778</v>
      </c>
      <c r="DC18" s="60">
        <v>250816.667399834</v>
      </c>
      <c r="DD18" s="60">
        <v>252223.980367551</v>
      </c>
    </row>
    <row r="19" spans="1:108">
      <c r="A19">
        <v>16</v>
      </c>
      <c r="B19" t="str">
        <f>LOOKUP(A19,[1]Regions!$A$4:$A$98,[1]Regions!$B$4:$B$98)</f>
        <v>Czech Republic</v>
      </c>
      <c r="C19">
        <v>31266.999999999982</v>
      </c>
      <c r="D19">
        <v>30051.999999999985</v>
      </c>
      <c r="E19">
        <v>40639.999999999985</v>
      </c>
      <c r="F19">
        <v>33912</v>
      </c>
      <c r="G19">
        <v>36964.000000000007</v>
      </c>
      <c r="H19">
        <v>39035.999999999978</v>
      </c>
      <c r="I19">
        <v>37260.000000000022</v>
      </c>
      <c r="J19">
        <v>45059.000000000036</v>
      </c>
      <c r="K19">
        <v>46563.999999999985</v>
      </c>
      <c r="L19">
        <v>46009.999999999971</v>
      </c>
      <c r="M19">
        <v>43447.000000000022</v>
      </c>
      <c r="N19">
        <v>50368.999999999985</v>
      </c>
      <c r="O19">
        <v>48141.000000000029</v>
      </c>
      <c r="P19">
        <v>50877.000000000015</v>
      </c>
      <c r="Q19">
        <v>44953.999999999964</v>
      </c>
      <c r="R19">
        <v>51833.000000000044</v>
      </c>
      <c r="S19">
        <v>54829.999999999956</v>
      </c>
      <c r="T19">
        <v>51227.999999999985</v>
      </c>
      <c r="U19">
        <v>54893.000000000022</v>
      </c>
      <c r="V19">
        <v>54091.999999999971</v>
      </c>
      <c r="W19" s="60">
        <v>58713.666899999946</v>
      </c>
      <c r="X19">
        <v>50314.700599999996</v>
      </c>
      <c r="Y19">
        <v>50596.951090225601</v>
      </c>
      <c r="Z19" s="61">
        <v>50880.784922952298</v>
      </c>
      <c r="AA19">
        <v>51166.210976054797</v>
      </c>
      <c r="AB19">
        <v>51453.238185642003</v>
      </c>
      <c r="AC19">
        <v>51741.8755279783</v>
      </c>
      <c r="AD19">
        <v>52032.1320490137</v>
      </c>
      <c r="AE19">
        <v>52324.016819660901</v>
      </c>
      <c r="AF19">
        <v>52617.538970215399</v>
      </c>
      <c r="AG19">
        <v>52912.707699510203</v>
      </c>
      <c r="AH19">
        <v>53209.532234921797</v>
      </c>
      <c r="AI19">
        <v>53508.021868985998</v>
      </c>
      <c r="AJ19">
        <v>53808.185936136397</v>
      </c>
      <c r="AK19">
        <v>54110.033842393903</v>
      </c>
      <c r="AL19">
        <v>54413.575022334597</v>
      </c>
      <c r="AM19">
        <v>54718.818979978598</v>
      </c>
      <c r="AN19">
        <v>55025.775262258299</v>
      </c>
      <c r="AO19">
        <v>55334.453476117502</v>
      </c>
      <c r="AP19">
        <v>55644.863284379098</v>
      </c>
      <c r="AQ19">
        <v>55957.014401323497</v>
      </c>
      <c r="AR19">
        <v>56270.916593554997</v>
      </c>
      <c r="AS19">
        <v>56586.579681037801</v>
      </c>
      <c r="AT19">
        <v>56904.013545268099</v>
      </c>
      <c r="AU19">
        <v>57223.228120774504</v>
      </c>
      <c r="AV19">
        <v>57544.233390545</v>
      </c>
      <c r="AW19">
        <v>57867.039405484997</v>
      </c>
      <c r="AX19">
        <v>58191.656268747698</v>
      </c>
      <c r="AY19">
        <v>58518.094135626801</v>
      </c>
      <c r="AZ19">
        <v>58846.363222030501</v>
      </c>
      <c r="BA19">
        <v>59176.473800720698</v>
      </c>
      <c r="BB19">
        <v>59508.436201498</v>
      </c>
      <c r="BC19">
        <v>59842.260806685103</v>
      </c>
      <c r="BD19">
        <v>60177.958072492198</v>
      </c>
      <c r="BE19">
        <v>60515.538499573297</v>
      </c>
      <c r="BF19">
        <v>60855.012650732402</v>
      </c>
      <c r="BG19">
        <v>61196.391157484199</v>
      </c>
      <c r="BH19">
        <v>61539.684693641102</v>
      </c>
      <c r="BI19">
        <v>61884.904001551397</v>
      </c>
      <c r="BJ19">
        <v>62232.059885927301</v>
      </c>
      <c r="BK19">
        <v>62581.163212472296</v>
      </c>
      <c r="BL19">
        <v>62932.224904679497</v>
      </c>
      <c r="BM19">
        <v>63285.255950988299</v>
      </c>
      <c r="BN19">
        <v>63640.267397677497</v>
      </c>
      <c r="BO19">
        <v>63997.270351663297</v>
      </c>
      <c r="BP19">
        <v>64356.275981818399</v>
      </c>
      <c r="BQ19">
        <v>64717.295529156399</v>
      </c>
      <c r="BR19">
        <v>65080.340288251296</v>
      </c>
      <c r="BS19">
        <v>65445.421620935398</v>
      </c>
      <c r="BT19">
        <v>65812.550951633501</v>
      </c>
      <c r="BU19">
        <v>66181.739763004603</v>
      </c>
      <c r="BV19">
        <v>66552.999618868605</v>
      </c>
      <c r="BW19">
        <v>66926.342133942599</v>
      </c>
      <c r="BX19">
        <v>67301.778986639998</v>
      </c>
      <c r="BY19">
        <v>67679.321930254606</v>
      </c>
      <c r="BZ19">
        <v>68058.982772477102</v>
      </c>
      <c r="CA19">
        <v>68440.773400969396</v>
      </c>
      <c r="CB19">
        <v>68824.705763839796</v>
      </c>
      <c r="CC19">
        <v>69210.791874873103</v>
      </c>
      <c r="CD19">
        <v>69599.043807707101</v>
      </c>
      <c r="CE19">
        <v>69989.473728183701</v>
      </c>
      <c r="CF19">
        <v>70382.093829436693</v>
      </c>
      <c r="CG19">
        <v>70776.916424764699</v>
      </c>
      <c r="CH19">
        <v>71173.953847897894</v>
      </c>
      <c r="CI19">
        <v>71573.218539827896</v>
      </c>
      <c r="CJ19">
        <v>71974.722987460307</v>
      </c>
      <c r="CK19">
        <v>72378.479757943904</v>
      </c>
      <c r="CL19">
        <v>72784.501475668207</v>
      </c>
      <c r="CM19">
        <v>73192.800861379001</v>
      </c>
      <c r="CN19">
        <v>73603.390679307005</v>
      </c>
      <c r="CO19">
        <v>74016.283786692904</v>
      </c>
      <c r="CP19">
        <v>74431.4931048492</v>
      </c>
      <c r="CQ19">
        <v>74849.031614108797</v>
      </c>
      <c r="CR19">
        <v>75268.912402165399</v>
      </c>
      <c r="CS19">
        <v>75691.148587032905</v>
      </c>
      <c r="CT19">
        <v>76115.753398516405</v>
      </c>
      <c r="CU19">
        <v>76542.740110724495</v>
      </c>
      <c r="CV19">
        <v>76972.122090343793</v>
      </c>
      <c r="CW19">
        <v>77403.912782019193</v>
      </c>
      <c r="CX19">
        <v>77838.125688134402</v>
      </c>
      <c r="CY19">
        <v>78274.774397907502</v>
      </c>
      <c r="CZ19">
        <v>78713.872579167204</v>
      </c>
      <c r="DA19">
        <v>79155.433966150304</v>
      </c>
      <c r="DB19">
        <v>79599.472382879598</v>
      </c>
      <c r="DC19">
        <v>80046.0017244388</v>
      </c>
      <c r="DD19">
        <v>80495.035960308902</v>
      </c>
    </row>
    <row r="20" spans="1:108">
      <c r="A20">
        <v>17</v>
      </c>
      <c r="B20" t="str">
        <f>LOOKUP(A20,[1]Regions!$A$4:$A$98,[1]Regions!$B$4:$B$98)</f>
        <v>Estonia</v>
      </c>
      <c r="C20">
        <v>3791</v>
      </c>
      <c r="D20">
        <v>3791</v>
      </c>
      <c r="E20">
        <v>3791</v>
      </c>
      <c r="F20">
        <v>3790.9999999999973</v>
      </c>
      <c r="G20">
        <v>3975.0000000000009</v>
      </c>
      <c r="H20">
        <v>3932</v>
      </c>
      <c r="I20">
        <v>4676.9999999999973</v>
      </c>
      <c r="J20">
        <v>4386.9999999999991</v>
      </c>
      <c r="K20">
        <v>6428</v>
      </c>
      <c r="L20">
        <v>6836.9999999999964</v>
      </c>
      <c r="M20">
        <v>5821.0000000000027</v>
      </c>
      <c r="N20">
        <v>5607.0000000000036</v>
      </c>
      <c r="O20">
        <v>6425.9999999999964</v>
      </c>
      <c r="P20">
        <v>7022.0000000000009</v>
      </c>
      <c r="Q20">
        <v>5249</v>
      </c>
      <c r="R20">
        <v>5611.0000000000018</v>
      </c>
      <c r="S20">
        <v>5912.9999999999955</v>
      </c>
      <c r="T20">
        <v>5793.0000000000027</v>
      </c>
      <c r="U20">
        <v>5987.0000000000027</v>
      </c>
      <c r="V20">
        <v>6292</v>
      </c>
      <c r="W20" s="60">
        <v>6258.9999999999945</v>
      </c>
      <c r="X20">
        <v>6717</v>
      </c>
      <c r="Y20">
        <v>6728.1204867568404</v>
      </c>
      <c r="Z20" s="61">
        <v>6739.2593860567804</v>
      </c>
      <c r="AA20">
        <v>6750.4167256554301</v>
      </c>
      <c r="AB20">
        <v>6761.5925369692104</v>
      </c>
      <c r="AC20">
        <v>6772.7868501859903</v>
      </c>
      <c r="AD20">
        <v>6783.9996977540904</v>
      </c>
      <c r="AE20">
        <v>6795.2311093324397</v>
      </c>
      <c r="AF20">
        <v>6806.48111378262</v>
      </c>
      <c r="AG20">
        <v>6817.7497430384001</v>
      </c>
      <c r="AH20">
        <v>6829.0370300822196</v>
      </c>
      <c r="AI20">
        <v>6840.3430018543504</v>
      </c>
      <c r="AJ20">
        <v>6851.6676931834099</v>
      </c>
      <c r="AK20">
        <v>6863.0111346673002</v>
      </c>
      <c r="AL20">
        <v>6874.3733543684402</v>
      </c>
      <c r="AM20">
        <v>6885.7543842705099</v>
      </c>
      <c r="AN20">
        <v>6897.1542577058399</v>
      </c>
      <c r="AO20">
        <v>6908.57300413552</v>
      </c>
      <c r="AP20">
        <v>6920.0106547923097</v>
      </c>
      <c r="AQ20">
        <v>6931.4672418068403</v>
      </c>
      <c r="AR20">
        <v>6942.94279471552</v>
      </c>
      <c r="AS20">
        <v>6954.4373473598298</v>
      </c>
      <c r="AT20">
        <v>6965.9509310048497</v>
      </c>
      <c r="AU20">
        <v>6977.4835733872897</v>
      </c>
      <c r="AV20">
        <v>6989.0353110021397</v>
      </c>
      <c r="AW20">
        <v>7000.6061732464796</v>
      </c>
      <c r="AX20">
        <v>7012.1961925964997</v>
      </c>
      <c r="AY20">
        <v>7023.8053983586396</v>
      </c>
      <c r="AZ20">
        <v>7035.4338255607699</v>
      </c>
      <c r="BA20">
        <v>7047.0815033634399</v>
      </c>
      <c r="BB20">
        <v>7058.7484666699502</v>
      </c>
      <c r="BC20">
        <v>7070.4347426873901</v>
      </c>
      <c r="BD20">
        <v>7082.1403665929101</v>
      </c>
      <c r="BE20">
        <v>7093.8653725651702</v>
      </c>
      <c r="BF20">
        <v>7105.6097865968604</v>
      </c>
      <c r="BG20">
        <v>7117.373648064</v>
      </c>
      <c r="BH20">
        <v>7129.1569826863297</v>
      </c>
      <c r="BI20">
        <v>7140.9598268619402</v>
      </c>
      <c r="BJ20">
        <v>7152.7822114436703</v>
      </c>
      <c r="BK20">
        <v>7164.6241694391201</v>
      </c>
      <c r="BL20">
        <v>7176.4857308853198</v>
      </c>
      <c r="BM20">
        <v>7188.3669311823796</v>
      </c>
      <c r="BN20">
        <v>7200.2678004905101</v>
      </c>
      <c r="BO20">
        <v>7212.1883742949103</v>
      </c>
      <c r="BP20">
        <v>7224.1286828559096</v>
      </c>
      <c r="BQ20">
        <v>7236.0887598946601</v>
      </c>
      <c r="BR20">
        <v>7248.0686356982796</v>
      </c>
      <c r="BS20">
        <v>7260.0683477051098</v>
      </c>
      <c r="BT20">
        <v>7272.0879252937702</v>
      </c>
      <c r="BU20">
        <v>7284.1274008453502</v>
      </c>
      <c r="BV20">
        <v>7296.1868083321697</v>
      </c>
      <c r="BW20">
        <v>7308.2661833653301</v>
      </c>
      <c r="BX20">
        <v>7320.36555659448</v>
      </c>
      <c r="BY20">
        <v>7332.4849593955596</v>
      </c>
      <c r="BZ20">
        <v>7344.6244269790805</v>
      </c>
      <c r="CA20">
        <v>7356.7839939595196</v>
      </c>
      <c r="CB20">
        <v>7368.9636912523401</v>
      </c>
      <c r="CC20">
        <v>7381.1635527724902</v>
      </c>
      <c r="CD20">
        <v>7393.3836111269302</v>
      </c>
      <c r="CE20">
        <v>7405.62390168416</v>
      </c>
      <c r="CF20">
        <v>7417.8844562825898</v>
      </c>
      <c r="CG20">
        <v>7430.1653110075304</v>
      </c>
      <c r="CH20">
        <v>7442.4664957766799</v>
      </c>
      <c r="CI20">
        <v>7454.7880458426998</v>
      </c>
      <c r="CJ20">
        <v>7467.1299971136696</v>
      </c>
      <c r="CK20">
        <v>7479.4923788900096</v>
      </c>
      <c r="CL20">
        <v>7491.8752296214298</v>
      </c>
      <c r="CM20">
        <v>7504.2785797506003</v>
      </c>
      <c r="CN20">
        <v>7516.7024651683496</v>
      </c>
      <c r="CO20">
        <v>7529.1469183198096</v>
      </c>
      <c r="CP20">
        <v>7541.6119762247099</v>
      </c>
      <c r="CQ20">
        <v>7554.0976694513301</v>
      </c>
      <c r="CR20">
        <v>7566.60403242541</v>
      </c>
      <c r="CS20">
        <v>7579.1311025340301</v>
      </c>
      <c r="CT20">
        <v>7591.6789132452204</v>
      </c>
      <c r="CU20">
        <v>7604.2474958858102</v>
      </c>
      <c r="CV20">
        <v>7616.8368858147396</v>
      </c>
      <c r="CW20">
        <v>7629.4471208882096</v>
      </c>
      <c r="CX20">
        <v>7642.07822983595</v>
      </c>
      <c r="CY20">
        <v>7654.7302526678804</v>
      </c>
      <c r="CZ20">
        <v>7667.4032227726402</v>
      </c>
      <c r="DA20">
        <v>7680.0971714304596</v>
      </c>
      <c r="DB20">
        <v>7692.81213726238</v>
      </c>
      <c r="DC20">
        <v>7705.5481555739798</v>
      </c>
      <c r="DD20">
        <v>7718.3052554669903</v>
      </c>
    </row>
    <row r="21" spans="1:108">
      <c r="A21">
        <v>18</v>
      </c>
      <c r="B21" t="str">
        <f>LOOKUP(A21,[1]Regions!$A$4:$A$98,[1]Regions!$B$4:$B$98)</f>
        <v>Cyprus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60">
        <v>0</v>
      </c>
      <c r="X21">
        <v>0</v>
      </c>
      <c r="Y21">
        <v>0</v>
      </c>
      <c r="Z21" s="6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1:108">
      <c r="A22">
        <v>19</v>
      </c>
      <c r="B22" t="str">
        <f>LOOKUP(A22,[1]Regions!$A$4:$A$98,[1]Regions!$B$4:$B$98)</f>
        <v>Latvia</v>
      </c>
      <c r="C22">
        <v>4108</v>
      </c>
      <c r="D22">
        <v>4108</v>
      </c>
      <c r="E22">
        <v>4108</v>
      </c>
      <c r="F22">
        <v>4108.0000000000027</v>
      </c>
      <c r="G22">
        <v>4034.9999999999982</v>
      </c>
      <c r="H22">
        <v>4788.0000000000036</v>
      </c>
      <c r="I22">
        <v>5360.0000000000009</v>
      </c>
      <c r="J22">
        <v>6159.9999999999991</v>
      </c>
      <c r="K22">
        <v>6762.9999999999982</v>
      </c>
      <c r="L22">
        <v>7308.9999999999982</v>
      </c>
      <c r="M22">
        <v>8546.9999999999927</v>
      </c>
      <c r="N22">
        <v>10936.999999999993</v>
      </c>
      <c r="O22">
        <v>13141.999999999995</v>
      </c>
      <c r="P22">
        <v>12343.999999999991</v>
      </c>
      <c r="Q22">
        <v>8114.9999999999927</v>
      </c>
      <c r="R22">
        <v>10590.000000000004</v>
      </c>
      <c r="S22">
        <v>12131</v>
      </c>
      <c r="T22">
        <v>12178.000000000011</v>
      </c>
      <c r="U22">
        <v>12816.000000000009</v>
      </c>
      <c r="V22">
        <v>13670.000000000009</v>
      </c>
      <c r="W22" s="60">
        <v>14689.999999999987</v>
      </c>
      <c r="X22">
        <v>14227</v>
      </c>
      <c r="Y22">
        <v>14306.8092334795</v>
      </c>
      <c r="Z22" s="61">
        <v>14387.0661740293</v>
      </c>
      <c r="AA22">
        <v>14467.7733316291</v>
      </c>
      <c r="AB22">
        <v>14548.933232818101</v>
      </c>
      <c r="AC22">
        <v>14630.548415478401</v>
      </c>
      <c r="AD22">
        <v>14712.621437084799</v>
      </c>
      <c r="AE22">
        <v>14795.1548633406</v>
      </c>
      <c r="AF22">
        <v>14878.1512760238</v>
      </c>
      <c r="AG22">
        <v>14961.6132752909</v>
      </c>
      <c r="AH22">
        <v>15045.5434712154</v>
      </c>
      <c r="AI22">
        <v>15129.9444906096</v>
      </c>
      <c r="AJ22">
        <v>15214.8189736636</v>
      </c>
      <c r="AK22">
        <v>15300.1695786652</v>
      </c>
      <c r="AL22">
        <v>15385.998974550601</v>
      </c>
      <c r="AM22">
        <v>15472.309848229999</v>
      </c>
      <c r="AN22">
        <v>15559.1049000532</v>
      </c>
      <c r="AO22">
        <v>15646.3868461649</v>
      </c>
      <c r="AP22">
        <v>15734.1584172656</v>
      </c>
      <c r="AQ22">
        <v>15822.422361032501</v>
      </c>
      <c r="AR22">
        <v>15911.1814397983</v>
      </c>
      <c r="AS22">
        <v>16000.4384314008</v>
      </c>
      <c r="AT22">
        <v>16090.196126783099</v>
      </c>
      <c r="AU22">
        <v>16180.4573363079</v>
      </c>
      <c r="AV22">
        <v>16271.224884442399</v>
      </c>
      <c r="AW22">
        <v>16362.501611421199</v>
      </c>
      <c r="AX22">
        <v>16454.290373788699</v>
      </c>
      <c r="AY22">
        <v>16546.594043425801</v>
      </c>
      <c r="AZ22">
        <v>16639.4155106547</v>
      </c>
      <c r="BA22">
        <v>16732.7576773326</v>
      </c>
      <c r="BB22">
        <v>16826.623466525001</v>
      </c>
      <c r="BC22">
        <v>16921.0158138521</v>
      </c>
      <c r="BD22">
        <v>17015.937674546301</v>
      </c>
      <c r="BE22">
        <v>17111.392017967199</v>
      </c>
      <c r="BF22">
        <v>17207.381832483999</v>
      </c>
      <c r="BG22">
        <v>17303.9101212026</v>
      </c>
      <c r="BH22">
        <v>17400.979906042699</v>
      </c>
      <c r="BI22">
        <v>17498.594221884799</v>
      </c>
      <c r="BJ22">
        <v>17596.756125190699</v>
      </c>
      <c r="BK22">
        <v>17695.468688138699</v>
      </c>
      <c r="BL22">
        <v>17794.7349991952</v>
      </c>
      <c r="BM22">
        <v>17894.558164718401</v>
      </c>
      <c r="BN22">
        <v>17994.941308304202</v>
      </c>
      <c r="BO22">
        <v>18095.887571730698</v>
      </c>
      <c r="BP22">
        <v>18197.4001124563</v>
      </c>
      <c r="BQ22">
        <v>18299.482109621698</v>
      </c>
      <c r="BR22">
        <v>18402.136756196898</v>
      </c>
      <c r="BS22">
        <v>18505.367263787699</v>
      </c>
      <c r="BT22">
        <v>18609.176865030098</v>
      </c>
      <c r="BU22">
        <v>18713.5688058903</v>
      </c>
      <c r="BV22">
        <v>18818.546355230999</v>
      </c>
      <c r="BW22">
        <v>18924.112797882401</v>
      </c>
      <c r="BX22">
        <v>19030.271436524701</v>
      </c>
      <c r="BY22">
        <v>19137.025593323498</v>
      </c>
      <c r="BZ22">
        <v>19244.378608100102</v>
      </c>
      <c r="CA22">
        <v>19352.333842083099</v>
      </c>
      <c r="CB22">
        <v>19460.8946731219</v>
      </c>
      <c r="CC22">
        <v>19570.0644993159</v>
      </c>
      <c r="CD22">
        <v>19679.846733702801</v>
      </c>
      <c r="CE22">
        <v>19790.2448158808</v>
      </c>
      <c r="CF22">
        <v>19901.262195126699</v>
      </c>
      <c r="CG22">
        <v>20012.902351476601</v>
      </c>
      <c r="CH22">
        <v>20125.168774101901</v>
      </c>
      <c r="CI22">
        <v>20238.064979230599</v>
      </c>
      <c r="CJ22">
        <v>20351.594499164999</v>
      </c>
      <c r="CK22">
        <v>20465.7608851976</v>
      </c>
      <c r="CL22">
        <v>20580.567709627401</v>
      </c>
      <c r="CM22">
        <v>20696.018567624898</v>
      </c>
      <c r="CN22">
        <v>20812.117069542899</v>
      </c>
      <c r="CO22">
        <v>20928.866849895901</v>
      </c>
      <c r="CP22">
        <v>21046.2715625895</v>
      </c>
      <c r="CQ22">
        <v>21164.334877897702</v>
      </c>
      <c r="CR22">
        <v>21283.0604966584</v>
      </c>
      <c r="CS22">
        <v>21402.452128775902</v>
      </c>
      <c r="CT22">
        <v>21522.513513453901</v>
      </c>
      <c r="CU22">
        <v>21643.248405210401</v>
      </c>
      <c r="CV22">
        <v>21764.660584549802</v>
      </c>
      <c r="CW22">
        <v>21886.753852019901</v>
      </c>
      <c r="CX22">
        <v>22009.532024701399</v>
      </c>
      <c r="CY22">
        <v>22132.9989457232</v>
      </c>
      <c r="CZ22">
        <v>22257.158481046899</v>
      </c>
      <c r="DA22">
        <v>22382.014512147201</v>
      </c>
      <c r="DB22">
        <v>22507.570949509001</v>
      </c>
      <c r="DC22">
        <v>22633.831722656902</v>
      </c>
      <c r="DD22">
        <v>22760.800778798101</v>
      </c>
    </row>
    <row r="23" spans="1:108">
      <c r="A23">
        <v>20</v>
      </c>
      <c r="B23" t="str">
        <f>LOOKUP(A23,[1]Regions!$A$4:$A$98,[1]Regions!$B$4:$B$98)</f>
        <v>Lithuania</v>
      </c>
      <c r="C23">
        <v>5611.0000000000018</v>
      </c>
      <c r="D23">
        <v>5611.0000000000018</v>
      </c>
      <c r="E23">
        <v>5611.0000000000018</v>
      </c>
      <c r="F23">
        <v>5611.0000000000018</v>
      </c>
      <c r="G23">
        <v>7739.9999999999964</v>
      </c>
      <c r="H23">
        <v>7768.9999999999973</v>
      </c>
      <c r="I23">
        <v>8274.0000000000036</v>
      </c>
      <c r="J23">
        <v>10708.999999999998</v>
      </c>
      <c r="K23">
        <v>11463.000000000007</v>
      </c>
      <c r="L23">
        <v>12278.999999999996</v>
      </c>
      <c r="M23">
        <v>15907.999999999991</v>
      </c>
      <c r="N23">
        <v>18135.000000000007</v>
      </c>
      <c r="O23">
        <v>20278.000000000004</v>
      </c>
      <c r="P23">
        <v>20418.999999999989</v>
      </c>
      <c r="Q23">
        <v>17756.999999999996</v>
      </c>
      <c r="R23">
        <v>19397.999999999985</v>
      </c>
      <c r="S23">
        <v>21511.999999999982</v>
      </c>
      <c r="T23">
        <v>23448.999999999989</v>
      </c>
      <c r="U23">
        <v>26338.000000000011</v>
      </c>
      <c r="V23">
        <v>28067.000000000015</v>
      </c>
      <c r="W23" s="60">
        <v>26485.000000000004</v>
      </c>
      <c r="X23">
        <v>30974</v>
      </c>
      <c r="Y23">
        <v>31147.7549169634</v>
      </c>
      <c r="Z23" s="61">
        <v>31322.4845497106</v>
      </c>
      <c r="AA23">
        <v>31498.1943618189</v>
      </c>
      <c r="AB23">
        <v>31674.889854052599</v>
      </c>
      <c r="AC23">
        <v>31852.5765534979</v>
      </c>
      <c r="AD23">
        <v>32031.2600265906</v>
      </c>
      <c r="AE23">
        <v>32210.945859065199</v>
      </c>
      <c r="AF23">
        <v>32391.6396731354</v>
      </c>
      <c r="AG23">
        <v>32573.3471278953</v>
      </c>
      <c r="AH23">
        <v>32756.073907427399</v>
      </c>
      <c r="AI23">
        <v>32939.8257301552</v>
      </c>
      <c r="AJ23">
        <v>33124.608342827902</v>
      </c>
      <c r="AK23">
        <v>33310.427534812901</v>
      </c>
      <c r="AL23">
        <v>33497.2891150863</v>
      </c>
      <c r="AM23">
        <v>33685.198934579203</v>
      </c>
      <c r="AN23">
        <v>33874.162871430897</v>
      </c>
      <c r="AO23">
        <v>34064.1868402158</v>
      </c>
      <c r="AP23">
        <v>34255.276784918598</v>
      </c>
      <c r="AQ23">
        <v>34447.438688273898</v>
      </c>
      <c r="AR23">
        <v>34640.678563882902</v>
      </c>
      <c r="AS23">
        <v>34835.002458689603</v>
      </c>
      <c r="AT23">
        <v>35030.416450530298</v>
      </c>
      <c r="AU23">
        <v>35226.926656680102</v>
      </c>
      <c r="AV23">
        <v>35424.539226872497</v>
      </c>
      <c r="AW23">
        <v>35623.260344032198</v>
      </c>
      <c r="AX23">
        <v>35823.096228789604</v>
      </c>
      <c r="AY23">
        <v>36024.053131900801</v>
      </c>
      <c r="AZ23">
        <v>36226.137346348798</v>
      </c>
      <c r="BA23">
        <v>36429.355191212497</v>
      </c>
      <c r="BB23">
        <v>36633.713028408099</v>
      </c>
      <c r="BC23">
        <v>36839.217250048197</v>
      </c>
      <c r="BD23">
        <v>37045.874290521802</v>
      </c>
      <c r="BE23">
        <v>37253.690614446103</v>
      </c>
      <c r="BF23">
        <v>37462.672726394303</v>
      </c>
      <c r="BG23">
        <v>37672.827167076197</v>
      </c>
      <c r="BH23">
        <v>37884.160512625298</v>
      </c>
      <c r="BI23">
        <v>38096.6793730114</v>
      </c>
      <c r="BJ23">
        <v>38310.390400595497</v>
      </c>
      <c r="BK23">
        <v>38525.300285273901</v>
      </c>
      <c r="BL23">
        <v>38741.415749426596</v>
      </c>
      <c r="BM23">
        <v>38958.743558444301</v>
      </c>
      <c r="BN23">
        <v>39177.290510510698</v>
      </c>
      <c r="BO23">
        <v>39397.063446440799</v>
      </c>
      <c r="BP23">
        <v>39618.069241217898</v>
      </c>
      <c r="BQ23">
        <v>39840.314814993202</v>
      </c>
      <c r="BR23">
        <v>40063.807119929697</v>
      </c>
      <c r="BS23">
        <v>40288.553147930797</v>
      </c>
      <c r="BT23">
        <v>40514.559936406302</v>
      </c>
      <c r="BU23">
        <v>40741.834553757501</v>
      </c>
      <c r="BV23">
        <v>40970.384115587403</v>
      </c>
      <c r="BW23">
        <v>41200.215773272503</v>
      </c>
      <c r="BX23">
        <v>41431.336717090002</v>
      </c>
      <c r="BY23">
        <v>41663.754181141798</v>
      </c>
      <c r="BZ23">
        <v>41897.4754346341</v>
      </c>
      <c r="CA23">
        <v>42132.507797197999</v>
      </c>
      <c r="CB23">
        <v>42368.858621956198</v>
      </c>
      <c r="CC23">
        <v>42606.535306784601</v>
      </c>
      <c r="CD23">
        <v>42845.545282324798</v>
      </c>
      <c r="CE23">
        <v>43085.896037584302</v>
      </c>
      <c r="CF23">
        <v>43327.595082154097</v>
      </c>
      <c r="CG23">
        <v>43570.649992213701</v>
      </c>
      <c r="CH23">
        <v>43815.068363663297</v>
      </c>
      <c r="CI23">
        <v>44060.857853154397</v>
      </c>
      <c r="CJ23">
        <v>44308.026148832498</v>
      </c>
      <c r="CK23">
        <v>44556.580984836102</v>
      </c>
      <c r="CL23">
        <v>44806.530136055597</v>
      </c>
      <c r="CM23">
        <v>45057.881430997499</v>
      </c>
      <c r="CN23">
        <v>45310.642729451603</v>
      </c>
      <c r="CO23">
        <v>45564.821944818701</v>
      </c>
      <c r="CP23">
        <v>45820.427032143503</v>
      </c>
      <c r="CQ23">
        <v>46077.465981252499</v>
      </c>
      <c r="CR23">
        <v>46335.946849805201</v>
      </c>
      <c r="CS23">
        <v>46595.877714247501</v>
      </c>
      <c r="CT23">
        <v>46857.266716087201</v>
      </c>
      <c r="CU23">
        <v>47120.122029508901</v>
      </c>
      <c r="CV23">
        <v>47384.4518838617</v>
      </c>
      <c r="CW23">
        <v>47650.264554345697</v>
      </c>
      <c r="CX23">
        <v>47917.568352154303</v>
      </c>
      <c r="CY23">
        <v>48186.371642375503</v>
      </c>
      <c r="CZ23">
        <v>48456.682842560003</v>
      </c>
      <c r="DA23">
        <v>48728.510403566303</v>
      </c>
      <c r="DB23">
        <v>49001.862838396599</v>
      </c>
      <c r="DC23">
        <v>49276.748701619799</v>
      </c>
      <c r="DD23">
        <v>49553.1765887972</v>
      </c>
    </row>
    <row r="24" spans="1:108">
      <c r="A24">
        <v>21</v>
      </c>
      <c r="B24" t="str">
        <f>LOOKUP(A24,[1]Regions!$A$4:$A$98,[1]Regions!$B$4:$B$98)</f>
        <v>Hungary</v>
      </c>
      <c r="C24">
        <v>13040.000000000005</v>
      </c>
      <c r="D24">
        <v>13102.000000000002</v>
      </c>
      <c r="E24">
        <v>12912.000000000007</v>
      </c>
      <c r="F24">
        <v>11744</v>
      </c>
      <c r="G24">
        <v>12014</v>
      </c>
      <c r="H24">
        <v>12145.999999999996</v>
      </c>
      <c r="I24">
        <v>18503.000000000004</v>
      </c>
      <c r="J24">
        <v>17143.000000000004</v>
      </c>
      <c r="K24">
        <v>18200.000000000004</v>
      </c>
      <c r="L24">
        <v>20598.000000000011</v>
      </c>
      <c r="M24">
        <v>25137.000000000004</v>
      </c>
      <c r="N24">
        <v>30495.000000000022</v>
      </c>
      <c r="O24">
        <v>35804</v>
      </c>
      <c r="P24">
        <v>35744.000000000022</v>
      </c>
      <c r="Q24">
        <v>35372.999999999978</v>
      </c>
      <c r="R24">
        <v>33720.000000000015</v>
      </c>
      <c r="S24">
        <v>34528.999999999978</v>
      </c>
      <c r="T24">
        <v>33734.999999999978</v>
      </c>
      <c r="U24">
        <v>35817</v>
      </c>
      <c r="V24">
        <v>37517</v>
      </c>
      <c r="W24" s="60">
        <v>38351.97</v>
      </c>
      <c r="X24">
        <v>40006.269999999997</v>
      </c>
      <c r="Y24">
        <v>40200.641102128502</v>
      </c>
      <c r="Z24" s="61">
        <v>40395.9565686157</v>
      </c>
      <c r="AA24">
        <v>40592.220984805797</v>
      </c>
      <c r="AB24">
        <v>40789.438948736199</v>
      </c>
      <c r="AC24">
        <v>40987.615096526402</v>
      </c>
      <c r="AD24">
        <v>41186.754094611999</v>
      </c>
      <c r="AE24">
        <v>41386.860594909303</v>
      </c>
      <c r="AF24">
        <v>41587.939329413603</v>
      </c>
      <c r="AG24">
        <v>41789.995009494101</v>
      </c>
      <c r="AH24">
        <v>41993.032383100697</v>
      </c>
      <c r="AI24">
        <v>42197.056201482403</v>
      </c>
      <c r="AJ24">
        <v>42402.071281643199</v>
      </c>
      <c r="AK24">
        <v>42608.082440467901</v>
      </c>
      <c r="AL24">
        <v>42815.0944931747</v>
      </c>
      <c r="AM24">
        <v>43023.112334243997</v>
      </c>
      <c r="AN24">
        <v>43232.140824958398</v>
      </c>
      <c r="AO24">
        <v>43442.184869536402</v>
      </c>
      <c r="AP24">
        <v>43653.249436268103</v>
      </c>
      <c r="AQ24">
        <v>43865.339456664202</v>
      </c>
      <c r="AR24">
        <v>44078.459911943799</v>
      </c>
      <c r="AS24">
        <v>44292.615834380398</v>
      </c>
      <c r="AT24">
        <v>44507.8122241155</v>
      </c>
      <c r="AU24">
        <v>44724.054150881799</v>
      </c>
      <c r="AV24">
        <v>44941.346694219901</v>
      </c>
      <c r="AW24">
        <v>45159.694953365601</v>
      </c>
      <c r="AX24">
        <v>45379.104055806201</v>
      </c>
      <c r="AY24">
        <v>45599.579171357604</v>
      </c>
      <c r="AZ24">
        <v>45821.125473451502</v>
      </c>
      <c r="BA24">
        <v>46043.748147634898</v>
      </c>
      <c r="BB24">
        <v>46267.452447988697</v>
      </c>
      <c r="BC24">
        <v>46492.243616242602</v>
      </c>
      <c r="BD24">
        <v>46718.126935601402</v>
      </c>
      <c r="BE24">
        <v>46945.107715109902</v>
      </c>
      <c r="BF24">
        <v>47173.191275357698</v>
      </c>
      <c r="BG24">
        <v>47402.382993680498</v>
      </c>
      <c r="BH24">
        <v>47632.688239019801</v>
      </c>
      <c r="BI24">
        <v>47864.112419892001</v>
      </c>
      <c r="BJ24">
        <v>48096.660995904</v>
      </c>
      <c r="BK24">
        <v>48330.339404837701</v>
      </c>
      <c r="BL24">
        <v>48565.153134710199</v>
      </c>
      <c r="BM24">
        <v>48801.1077203815</v>
      </c>
      <c r="BN24">
        <v>49038.208695184803</v>
      </c>
      <c r="BO24">
        <v>49276.461625528202</v>
      </c>
      <c r="BP24">
        <v>49515.872113410398</v>
      </c>
      <c r="BQ24">
        <v>49756.445783302799</v>
      </c>
      <c r="BR24">
        <v>49998.188278550602</v>
      </c>
      <c r="BS24">
        <v>50241.105282442302</v>
      </c>
      <c r="BT24">
        <v>50485.202511962802</v>
      </c>
      <c r="BU24">
        <v>50730.485685722997</v>
      </c>
      <c r="BV24">
        <v>50976.960570376403</v>
      </c>
      <c r="BW24">
        <v>51224.632964125303</v>
      </c>
      <c r="BX24">
        <v>51473.508674504803</v>
      </c>
      <c r="BY24">
        <v>51723.5935497397</v>
      </c>
      <c r="BZ24">
        <v>51974.893466935799</v>
      </c>
      <c r="CA24">
        <v>52227.414325671001</v>
      </c>
      <c r="CB24">
        <v>52481.162062093099</v>
      </c>
      <c r="CC24">
        <v>52736.142650246104</v>
      </c>
      <c r="CD24">
        <v>52992.362051706099</v>
      </c>
      <c r="CE24">
        <v>53249.826304184498</v>
      </c>
      <c r="CF24">
        <v>53508.541439942303</v>
      </c>
      <c r="CG24">
        <v>53768.513553122299</v>
      </c>
      <c r="CH24">
        <v>54029.748753248597</v>
      </c>
      <c r="CI24">
        <v>54292.253154347403</v>
      </c>
      <c r="CJ24">
        <v>54556.0329582708</v>
      </c>
      <c r="CK24">
        <v>54821.0943299055</v>
      </c>
      <c r="CL24">
        <v>55087.443494828403</v>
      </c>
      <c r="CM24">
        <v>55355.0867419899</v>
      </c>
      <c r="CN24">
        <v>55624.030316852302</v>
      </c>
      <c r="CO24">
        <v>55894.2805720174</v>
      </c>
      <c r="CP24">
        <v>56165.843849954203</v>
      </c>
      <c r="CQ24">
        <v>56438.726507551102</v>
      </c>
      <c r="CR24">
        <v>56712.934979324498</v>
      </c>
      <c r="CS24">
        <v>56988.475692288099</v>
      </c>
      <c r="CT24">
        <v>57265.355123599496</v>
      </c>
      <c r="CU24">
        <v>57543.5797700408</v>
      </c>
      <c r="CV24">
        <v>57823.1561865849</v>
      </c>
      <c r="CW24">
        <v>58104.090940167298</v>
      </c>
      <c r="CX24">
        <v>58386.3906073322</v>
      </c>
      <c r="CY24">
        <v>58670.061831018298</v>
      </c>
      <c r="CZ24">
        <v>58955.111270621303</v>
      </c>
      <c r="DA24">
        <v>59241.545635169103</v>
      </c>
      <c r="DB24">
        <v>59529.371649997498</v>
      </c>
      <c r="DC24">
        <v>59818.596065284597</v>
      </c>
      <c r="DD24">
        <v>60109.225685672398</v>
      </c>
    </row>
    <row r="25" spans="1:108">
      <c r="A25">
        <v>22</v>
      </c>
      <c r="B25" t="str">
        <f>LOOKUP(A25,[1]Regions!$A$4:$A$98,[1]Regions!$B$4:$B$98)</f>
        <v>Malta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60">
        <v>0</v>
      </c>
      <c r="X25">
        <v>0</v>
      </c>
      <c r="Y25">
        <v>0</v>
      </c>
      <c r="Z25" s="61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1:108">
      <c r="A26">
        <v>23</v>
      </c>
      <c r="B26" t="str">
        <f>LOOKUP(A26,[1]Regions!$A$4:$A$98,[1]Regions!$B$4:$B$98)</f>
        <v>Poland</v>
      </c>
      <c r="C26">
        <v>69542.000000000044</v>
      </c>
      <c r="D26">
        <v>69542.000000000044</v>
      </c>
      <c r="E26">
        <v>69542.000000000044</v>
      </c>
      <c r="F26">
        <v>69542.000000000044</v>
      </c>
      <c r="G26">
        <v>70452.000000000044</v>
      </c>
      <c r="H26">
        <v>75023</v>
      </c>
      <c r="I26">
        <v>77228.000000000058</v>
      </c>
      <c r="J26">
        <v>80318.000000000073</v>
      </c>
      <c r="K26">
        <v>85989.000000000029</v>
      </c>
      <c r="L26">
        <v>110481.00000000006</v>
      </c>
      <c r="M26">
        <v>119740</v>
      </c>
      <c r="N26">
        <v>136489.99999999988</v>
      </c>
      <c r="O26">
        <v>159526.99999999991</v>
      </c>
      <c r="P26">
        <v>174222.99999999991</v>
      </c>
      <c r="Q26">
        <v>191484</v>
      </c>
      <c r="R26">
        <v>214203.99999999991</v>
      </c>
      <c r="S26">
        <v>218887.99999999994</v>
      </c>
      <c r="T26">
        <v>233310.00000000003</v>
      </c>
      <c r="U26">
        <v>259708.00000000017</v>
      </c>
      <c r="V26">
        <v>262860</v>
      </c>
      <c r="W26" s="60">
        <v>273106.99999999977</v>
      </c>
      <c r="X26">
        <v>303560</v>
      </c>
      <c r="Y26">
        <v>305262.88120015297</v>
      </c>
      <c r="Z26" s="61">
        <v>306975.31509529002</v>
      </c>
      <c r="AA26">
        <v>308697.35520689498</v>
      </c>
      <c r="AB26">
        <v>310429.05546380999</v>
      </c>
      <c r="AC26">
        <v>312170.47002378298</v>
      </c>
      <c r="AD26">
        <v>313921.65343460703</v>
      </c>
      <c r="AE26">
        <v>315682.66045262897</v>
      </c>
      <c r="AF26">
        <v>317453.54617188702</v>
      </c>
      <c r="AG26">
        <v>319234.36604842398</v>
      </c>
      <c r="AH26">
        <v>321025.17579489999</v>
      </c>
      <c r="AI26">
        <v>322826.031458418</v>
      </c>
      <c r="AJ26">
        <v>324636.98936161498</v>
      </c>
      <c r="AK26">
        <v>326458.10622807901</v>
      </c>
      <c r="AL26">
        <v>328289.43899869203</v>
      </c>
      <c r="AM26">
        <v>330131.04501487798</v>
      </c>
      <c r="AN26">
        <v>331982.981894853</v>
      </c>
      <c r="AO26">
        <v>333845.30758412898</v>
      </c>
      <c r="AP26">
        <v>335718.08034363599</v>
      </c>
      <c r="AQ26">
        <v>337601.35882040003</v>
      </c>
      <c r="AR26">
        <v>339495.20193567302</v>
      </c>
      <c r="AS26">
        <v>341399.66895834199</v>
      </c>
      <c r="AT26">
        <v>343314.81944864499</v>
      </c>
      <c r="AU26">
        <v>345240.713366827</v>
      </c>
      <c r="AV26">
        <v>347177.410971732</v>
      </c>
      <c r="AW26">
        <v>349124.972879585</v>
      </c>
      <c r="AX26">
        <v>351083.46002880699</v>
      </c>
      <c r="AY26">
        <v>353052.93370820797</v>
      </c>
      <c r="AZ26">
        <v>355033.45556535397</v>
      </c>
      <c r="BA26">
        <v>357025.087542238</v>
      </c>
      <c r="BB26">
        <v>359027.89200097998</v>
      </c>
      <c r="BC26">
        <v>361041.931569345</v>
      </c>
      <c r="BD26">
        <v>363067.269309422</v>
      </c>
      <c r="BE26">
        <v>365103.96858002897</v>
      </c>
      <c r="BF26">
        <v>367152.09312757599</v>
      </c>
      <c r="BG26">
        <v>369211.70706430502</v>
      </c>
      <c r="BH26">
        <v>371282.87483667198</v>
      </c>
      <c r="BI26">
        <v>373365.66120786901</v>
      </c>
      <c r="BJ26">
        <v>375460.13139473298</v>
      </c>
      <c r="BK26">
        <v>377566.35095151101</v>
      </c>
      <c r="BL26">
        <v>379684.38577111502</v>
      </c>
      <c r="BM26">
        <v>381814.30213471898</v>
      </c>
      <c r="BN26">
        <v>383956.166691177</v>
      </c>
      <c r="BO26">
        <v>386110.04647717997</v>
      </c>
      <c r="BP26">
        <v>388276.00886601501</v>
      </c>
      <c r="BQ26">
        <v>390454.12168706203</v>
      </c>
      <c r="BR26">
        <v>392644.45306472998</v>
      </c>
      <c r="BS26">
        <v>394847.071521028</v>
      </c>
      <c r="BT26">
        <v>397062.04604137701</v>
      </c>
      <c r="BU26">
        <v>399289.44589323201</v>
      </c>
      <c r="BV26">
        <v>401529.34079688101</v>
      </c>
      <c r="BW26">
        <v>403781.80086351902</v>
      </c>
      <c r="BX26">
        <v>406046.89654541301</v>
      </c>
      <c r="BY26">
        <v>408324.69874783501</v>
      </c>
      <c r="BZ26">
        <v>410615.27871130803</v>
      </c>
      <c r="CA26">
        <v>412918.70816808799</v>
      </c>
      <c r="CB26">
        <v>415235.05918235902</v>
      </c>
      <c r="CC26">
        <v>417564.40425648203</v>
      </c>
      <c r="CD26">
        <v>419906.81622359803</v>
      </c>
      <c r="CE26">
        <v>422262.36847325001</v>
      </c>
      <c r="CF26">
        <v>424631.13459741499</v>
      </c>
      <c r="CG26">
        <v>427013.18885230197</v>
      </c>
      <c r="CH26">
        <v>429408.60567898402</v>
      </c>
      <c r="CI26">
        <v>431817.46012344101</v>
      </c>
      <c r="CJ26">
        <v>434239.82751332998</v>
      </c>
      <c r="CK26">
        <v>436675.78367392201</v>
      </c>
      <c r="CL26">
        <v>439125.40479015699</v>
      </c>
      <c r="CM26">
        <v>441588.76757812098</v>
      </c>
      <c r="CN26">
        <v>444065.949079549</v>
      </c>
      <c r="CO26">
        <v>446557.02684185398</v>
      </c>
      <c r="CP26">
        <v>449062.07882995001</v>
      </c>
      <c r="CQ26">
        <v>451581.183348322</v>
      </c>
      <c r="CR26">
        <v>454114.41936878703</v>
      </c>
      <c r="CS26">
        <v>456661.86603937601</v>
      </c>
      <c r="CT26">
        <v>459223.60315775999</v>
      </c>
      <c r="CU26">
        <v>461799.71082555299</v>
      </c>
      <c r="CV26">
        <v>464390.26969513</v>
      </c>
      <c r="CW26">
        <v>466995.36088371201</v>
      </c>
      <c r="CX26">
        <v>469615.06582195102</v>
      </c>
      <c r="CY26">
        <v>472249.466503756</v>
      </c>
      <c r="CZ26">
        <v>474898.64542851603</v>
      </c>
      <c r="DA26">
        <v>477562.68541536399</v>
      </c>
      <c r="DB26">
        <v>480241.669885954</v>
      </c>
      <c r="DC26">
        <v>482935.68269545003</v>
      </c>
      <c r="DD26">
        <v>485644.808065188</v>
      </c>
    </row>
    <row r="27" spans="1:108">
      <c r="A27">
        <v>24</v>
      </c>
      <c r="B27" t="str">
        <f>LOOKUP(A27,[1]Regions!$A$4:$A$98,[1]Regions!$B$4:$B$98)</f>
        <v>Slovenia</v>
      </c>
      <c r="C27">
        <v>1863.9999999999998</v>
      </c>
      <c r="D27">
        <v>1863.9999999999998</v>
      </c>
      <c r="E27">
        <v>1863.9999999999998</v>
      </c>
      <c r="F27">
        <v>1863.9999999999998</v>
      </c>
      <c r="G27">
        <v>1894.0000000000002</v>
      </c>
      <c r="H27">
        <v>1936.9999999999993</v>
      </c>
      <c r="I27">
        <v>1927</v>
      </c>
      <c r="J27">
        <v>1944.9999999999995</v>
      </c>
      <c r="K27">
        <v>1995.0000000000007</v>
      </c>
      <c r="L27">
        <v>2267</v>
      </c>
      <c r="M27">
        <v>2361.0000000000005</v>
      </c>
      <c r="N27">
        <v>2279</v>
      </c>
      <c r="O27">
        <v>2571.9999999999995</v>
      </c>
      <c r="P27">
        <v>2635.0000000000005</v>
      </c>
      <c r="Q27">
        <v>2276.0000000000005</v>
      </c>
      <c r="R27">
        <v>2289.0000000000005</v>
      </c>
      <c r="S27">
        <v>2175.9999999999995</v>
      </c>
      <c r="T27">
        <v>1848.9999999999998</v>
      </c>
      <c r="U27">
        <v>1888.9999999999993</v>
      </c>
      <c r="V27">
        <v>2062.0000000000009</v>
      </c>
      <c r="W27" s="60">
        <v>2068.9999999999995</v>
      </c>
      <c r="X27">
        <v>2135</v>
      </c>
      <c r="Y27">
        <v>2146.9767142654</v>
      </c>
      <c r="Z27" s="61">
        <v>2159.0206144940398</v>
      </c>
      <c r="AA27">
        <v>2171.1320772850099</v>
      </c>
      <c r="AB27">
        <v>2183.3114818593899</v>
      </c>
      <c r="AC27">
        <v>2195.5592090581999</v>
      </c>
      <c r="AD27">
        <v>2207.87564270547</v>
      </c>
      <c r="AE27">
        <v>2220.2611677146401</v>
      </c>
      <c r="AF27">
        <v>2232.71617169297</v>
      </c>
      <c r="AG27">
        <v>2245.2410446806698</v>
      </c>
      <c r="AH27">
        <v>2257.8361784860499</v>
      </c>
      <c r="AI27">
        <v>2270.5019672418698</v>
      </c>
      <c r="AJ27">
        <v>2283.2388071382402</v>
      </c>
      <c r="AK27">
        <v>2296.0470971196901</v>
      </c>
      <c r="AL27">
        <v>2308.92723772404</v>
      </c>
      <c r="AM27">
        <v>2321.8796321125501</v>
      </c>
      <c r="AN27">
        <v>2334.9046855679999</v>
      </c>
      <c r="AO27">
        <v>2348.0028057026502</v>
      </c>
      <c r="AP27">
        <v>2361.1744022828402</v>
      </c>
      <c r="AQ27">
        <v>2374.4198876287101</v>
      </c>
      <c r="AR27">
        <v>2387.7396763107799</v>
      </c>
      <c r="AS27">
        <v>2401.1341850875201</v>
      </c>
      <c r="AT27">
        <v>2414.6038329595699</v>
      </c>
      <c r="AU27">
        <v>2428.1490414987902</v>
      </c>
      <c r="AV27">
        <v>2441.77023471247</v>
      </c>
      <c r="AW27">
        <v>2455.4678386565402</v>
      </c>
      <c r="AX27">
        <v>2469.2422821946002</v>
      </c>
      <c r="AY27">
        <v>2483.0939961733502</v>
      </c>
      <c r="AZ27">
        <v>2497.02341430865</v>
      </c>
      <c r="BA27">
        <v>2511.03097221496</v>
      </c>
      <c r="BB27">
        <v>2525.1171083947802</v>
      </c>
      <c r="BC27">
        <v>2539.2822634799099</v>
      </c>
      <c r="BD27">
        <v>2553.52688096781</v>
      </c>
      <c r="BE27">
        <v>2567.8514064215301</v>
      </c>
      <c r="BF27">
        <v>2582.25628821291</v>
      </c>
      <c r="BG27">
        <v>2596.7419772165899</v>
      </c>
      <c r="BH27">
        <v>2611.3089266809602</v>
      </c>
      <c r="BI27">
        <v>2625.9575922105901</v>
      </c>
      <c r="BJ27">
        <v>2640.68843242096</v>
      </c>
      <c r="BK27">
        <v>2655.50190833838</v>
      </c>
      <c r="BL27">
        <v>2670.3984834261</v>
      </c>
      <c r="BM27">
        <v>2685.3786239247502</v>
      </c>
      <c r="BN27">
        <v>2700.4427984778599</v>
      </c>
      <c r="BO27">
        <v>2715.5914786120502</v>
      </c>
      <c r="BP27">
        <v>2730.82513819617</v>
      </c>
      <c r="BQ27">
        <v>2746.14425423289</v>
      </c>
      <c r="BR27">
        <v>2761.5493059066298</v>
      </c>
      <c r="BS27">
        <v>2777.0407751943198</v>
      </c>
      <c r="BT27">
        <v>2792.6191471819802</v>
      </c>
      <c r="BU27">
        <v>2808.2849090351001</v>
      </c>
      <c r="BV27">
        <v>2824.0385512633702</v>
      </c>
      <c r="BW27">
        <v>2839.8805668177401</v>
      </c>
      <c r="BX27">
        <v>2855.8114512769798</v>
      </c>
      <c r="BY27">
        <v>2871.8317032586201</v>
      </c>
      <c r="BZ27">
        <v>2887.94182389245</v>
      </c>
      <c r="CA27">
        <v>2904.1423176543399</v>
      </c>
      <c r="CB27">
        <v>2920.4336914363598</v>
      </c>
      <c r="CC27">
        <v>2936.8164550848001</v>
      </c>
      <c r="CD27">
        <v>2953.29112089417</v>
      </c>
      <c r="CE27">
        <v>2969.8582049557999</v>
      </c>
      <c r="CF27">
        <v>2986.51822497492</v>
      </c>
      <c r="CG27">
        <v>3003.27170314257</v>
      </c>
      <c r="CH27">
        <v>3020.11916305975</v>
      </c>
      <c r="CI27">
        <v>3037.0611324740298</v>
      </c>
      <c r="CJ27">
        <v>3054.0981412845599</v>
      </c>
      <c r="CK27">
        <v>3071.2307226303301</v>
      </c>
      <c r="CL27">
        <v>3088.4594124503301</v>
      </c>
      <c r="CM27">
        <v>3105.7847502766599</v>
      </c>
      <c r="CN27">
        <v>3123.2072779679302</v>
      </c>
      <c r="CO27">
        <v>3140.7275409205099</v>
      </c>
      <c r="CP27">
        <v>3158.3460874868001</v>
      </c>
      <c r="CQ27">
        <v>3176.06346840471</v>
      </c>
      <c r="CR27">
        <v>3193.8802390808901</v>
      </c>
      <c r="CS27">
        <v>3211.7969561715699</v>
      </c>
      <c r="CT27">
        <v>3229.8141808933201</v>
      </c>
      <c r="CU27">
        <v>3247.93247670338</v>
      </c>
      <c r="CV27">
        <v>3266.1524107991099</v>
      </c>
      <c r="CW27">
        <v>3284.4745536362698</v>
      </c>
      <c r="CX27">
        <v>3302.8994780171201</v>
      </c>
      <c r="CY27">
        <v>3321.4277606010901</v>
      </c>
      <c r="CZ27">
        <v>3340.0599815793698</v>
      </c>
      <c r="DA27">
        <v>3358.79672345362</v>
      </c>
      <c r="DB27">
        <v>3377.6385730053798</v>
      </c>
      <c r="DC27">
        <v>3396.5861199361202</v>
      </c>
      <c r="DD27">
        <v>3415.6399566524301</v>
      </c>
    </row>
    <row r="28" spans="1:108">
      <c r="A28">
        <v>25</v>
      </c>
      <c r="B28" t="str">
        <f>LOOKUP(A28,[1]Regions!$A$4:$A$98,[1]Regions!$B$4:$B$98)</f>
        <v>Slovakia</v>
      </c>
      <c r="C28">
        <v>17913.999999999996</v>
      </c>
      <c r="D28">
        <v>17913.999999999996</v>
      </c>
      <c r="E28">
        <v>17913.999999999996</v>
      </c>
      <c r="F28">
        <v>17913.999999999996</v>
      </c>
      <c r="G28">
        <v>18516.000000000007</v>
      </c>
      <c r="H28">
        <v>14341.000000000002</v>
      </c>
      <c r="I28">
        <v>13799.000000000011</v>
      </c>
      <c r="J28">
        <v>14928.999999999996</v>
      </c>
      <c r="K28">
        <v>16858.999999999996</v>
      </c>
      <c r="L28">
        <v>18517.000000000015</v>
      </c>
      <c r="M28">
        <v>22549.999999999993</v>
      </c>
      <c r="N28">
        <v>22113.999999999989</v>
      </c>
      <c r="O28">
        <v>27050.000000000022</v>
      </c>
      <c r="P28">
        <v>29094.000000000011</v>
      </c>
      <c r="Q28">
        <v>27483.999999999996</v>
      </c>
      <c r="R28">
        <v>27411</v>
      </c>
      <c r="S28">
        <v>29045.000000000004</v>
      </c>
      <c r="T28">
        <v>29503.999999999993</v>
      </c>
      <c r="U28">
        <v>30005</v>
      </c>
      <c r="V28">
        <v>31303.999999999985</v>
      </c>
      <c r="W28" s="60">
        <v>33525</v>
      </c>
      <c r="X28">
        <v>36106</v>
      </c>
      <c r="Y28">
        <v>36443.656073946797</v>
      </c>
      <c r="Z28" s="61">
        <v>36784.469843407998</v>
      </c>
      <c r="AA28">
        <v>37128.470833043197</v>
      </c>
      <c r="AB28">
        <v>37475.688851718398</v>
      </c>
      <c r="AC28">
        <v>37826.153981261697</v>
      </c>
      <c r="AD28">
        <v>38179.896596257902</v>
      </c>
      <c r="AE28">
        <v>38536.947337005702</v>
      </c>
      <c r="AF28">
        <v>38897.3371435628</v>
      </c>
      <c r="AG28">
        <v>39261.097246414502</v>
      </c>
      <c r="AH28">
        <v>39628.259158943401</v>
      </c>
      <c r="AI28">
        <v>39998.854698019597</v>
      </c>
      <c r="AJ28">
        <v>40372.915968305897</v>
      </c>
      <c r="AK28">
        <v>40750.4753896369</v>
      </c>
      <c r="AL28">
        <v>41131.565668529103</v>
      </c>
      <c r="AM28">
        <v>41516.219828252601</v>
      </c>
      <c r="AN28">
        <v>41904.471196000501</v>
      </c>
      <c r="AO28">
        <v>42296.353413370802</v>
      </c>
      <c r="AP28">
        <v>42691.900432092101</v>
      </c>
      <c r="AQ28">
        <v>43091.146529092701</v>
      </c>
      <c r="AR28">
        <v>43494.126296287803</v>
      </c>
      <c r="AS28">
        <v>43900.874651541802</v>
      </c>
      <c r="AT28">
        <v>44311.426832472003</v>
      </c>
      <c r="AU28">
        <v>44725.818414864698</v>
      </c>
      <c r="AV28">
        <v>45144.085305917302</v>
      </c>
      <c r="AW28">
        <v>45566.263743652104</v>
      </c>
      <c r="AX28">
        <v>45992.390310907998</v>
      </c>
      <c r="AY28">
        <v>46422.501927336903</v>
      </c>
      <c r="AZ28">
        <v>46856.635863744603</v>
      </c>
      <c r="BA28">
        <v>47294.829732665399</v>
      </c>
      <c r="BB28">
        <v>47737.121503013397</v>
      </c>
      <c r="BC28">
        <v>48183.549494414598</v>
      </c>
      <c r="BD28">
        <v>48634.152393587501</v>
      </c>
      <c r="BE28">
        <v>49088.969238868202</v>
      </c>
      <c r="BF28">
        <v>49548.039440056898</v>
      </c>
      <c r="BG28">
        <v>50011.402776367402</v>
      </c>
      <c r="BH28">
        <v>50479.0993941458</v>
      </c>
      <c r="BI28">
        <v>50951.169814686902</v>
      </c>
      <c r="BJ28">
        <v>51427.654942151799</v>
      </c>
      <c r="BK28">
        <v>51908.596066006903</v>
      </c>
      <c r="BL28">
        <v>52394.034853498801</v>
      </c>
      <c r="BM28">
        <v>52884.013368886401</v>
      </c>
      <c r="BN28">
        <v>53378.574064029803</v>
      </c>
      <c r="BO28">
        <v>53877.759792040801</v>
      </c>
      <c r="BP28">
        <v>54381.613802749198</v>
      </c>
      <c r="BQ28">
        <v>54890.179758044498</v>
      </c>
      <c r="BR28">
        <v>55403.501718972402</v>
      </c>
      <c r="BS28">
        <v>55921.624161545697</v>
      </c>
      <c r="BT28">
        <v>56444.591985257699</v>
      </c>
      <c r="BU28">
        <v>56972.450495873803</v>
      </c>
      <c r="BV28">
        <v>57505.245434993201</v>
      </c>
      <c r="BW28">
        <v>58043.022967598503</v>
      </c>
      <c r="BX28">
        <v>58585.829686462297</v>
      </c>
      <c r="BY28">
        <v>59133.712625003202</v>
      </c>
      <c r="BZ28">
        <v>59686.719251104201</v>
      </c>
      <c r="CA28">
        <v>60244.897487476403</v>
      </c>
      <c r="CB28">
        <v>60808.295695762703</v>
      </c>
      <c r="CC28">
        <v>61376.962694453701</v>
      </c>
      <c r="CD28">
        <v>61950.947746471698</v>
      </c>
      <c r="CE28">
        <v>62530.3005987793</v>
      </c>
      <c r="CF28">
        <v>63115.071432453296</v>
      </c>
      <c r="CG28">
        <v>63705.310933541703</v>
      </c>
      <c r="CH28">
        <v>64301.070231346799</v>
      </c>
      <c r="CI28">
        <v>64902.400955281802</v>
      </c>
      <c r="CJ28">
        <v>65509.3552041453</v>
      </c>
      <c r="CK28">
        <v>66121.985568248303</v>
      </c>
      <c r="CL28">
        <v>66740.345123138701</v>
      </c>
      <c r="CM28">
        <v>67364.487457022697</v>
      </c>
      <c r="CN28">
        <v>67994.466641979598</v>
      </c>
      <c r="CO28">
        <v>68630.337267435505</v>
      </c>
      <c r="CP28">
        <v>69272.154431851493</v>
      </c>
      <c r="CQ28">
        <v>69919.973730496102</v>
      </c>
      <c r="CR28">
        <v>70573.851317813693</v>
      </c>
      <c r="CS28">
        <v>71233.843829114499</v>
      </c>
      <c r="CT28">
        <v>71900.008462738202</v>
      </c>
      <c r="CU28">
        <v>72572.402929568401</v>
      </c>
      <c r="CV28">
        <v>73251.085496166997</v>
      </c>
      <c r="CW28">
        <v>73936.114973491407</v>
      </c>
      <c r="CX28">
        <v>74627.550704257403</v>
      </c>
      <c r="CY28">
        <v>75325.452600254604</v>
      </c>
      <c r="CZ28">
        <v>76029.881140640398</v>
      </c>
      <c r="DA28">
        <v>76740.897348112296</v>
      </c>
      <c r="DB28">
        <v>77458.562840374201</v>
      </c>
      <c r="DC28">
        <v>78182.939800578199</v>
      </c>
      <c r="DD28">
        <v>78914.090982401394</v>
      </c>
    </row>
    <row r="29" spans="1:108">
      <c r="A29">
        <v>26</v>
      </c>
      <c r="B29" t="str">
        <f>LOOKUP(A29,[1]Regions!$A$4:$A$98,[1]Regions!$B$4:$B$98)</f>
        <v>Bulgaria</v>
      </c>
      <c r="C29">
        <v>15303.999999999989</v>
      </c>
      <c r="D29">
        <v>15303.999999999989</v>
      </c>
      <c r="E29">
        <v>15303.999999999989</v>
      </c>
      <c r="F29">
        <v>15303.999999999989</v>
      </c>
      <c r="G29">
        <v>12540.000000000007</v>
      </c>
      <c r="H29">
        <v>3059.9999999999977</v>
      </c>
      <c r="I29">
        <v>3309.9999999999977</v>
      </c>
      <c r="J29">
        <v>8804.0000000000018</v>
      </c>
      <c r="K29">
        <v>9497.9999999999964</v>
      </c>
      <c r="L29">
        <v>11961.000000000002</v>
      </c>
      <c r="M29">
        <v>14371.000000000005</v>
      </c>
      <c r="N29">
        <v>13765.000000000009</v>
      </c>
      <c r="O29">
        <v>14624.000000000013</v>
      </c>
      <c r="P29">
        <v>15320.999999999998</v>
      </c>
      <c r="Q29">
        <v>17740.999999999996</v>
      </c>
      <c r="R29">
        <v>19454.000000000007</v>
      </c>
      <c r="S29">
        <v>21212.000000000007</v>
      </c>
      <c r="T29">
        <v>24386.999999999982</v>
      </c>
      <c r="U29">
        <v>27237.000000000015</v>
      </c>
      <c r="V29">
        <v>27921.999999999978</v>
      </c>
      <c r="W29" s="60">
        <v>32349.999999999993</v>
      </c>
      <c r="X29">
        <v>35402</v>
      </c>
      <c r="Y29">
        <v>35600.594678275098</v>
      </c>
      <c r="Z29" s="61">
        <v>35800.303416567498</v>
      </c>
      <c r="AA29">
        <v>36001.132459134598</v>
      </c>
      <c r="AB29">
        <v>36203.088093785998</v>
      </c>
      <c r="AC29">
        <v>36406.176636716104</v>
      </c>
      <c r="AD29">
        <v>36610.404450899397</v>
      </c>
      <c r="AE29">
        <v>36815.777920302397</v>
      </c>
      <c r="AF29">
        <v>37022.303471127903</v>
      </c>
      <c r="AG29">
        <v>37229.987570658697</v>
      </c>
      <c r="AH29">
        <v>37438.836716869402</v>
      </c>
      <c r="AI29">
        <v>37648.857444912399</v>
      </c>
      <c r="AJ29">
        <v>37860.056322946701</v>
      </c>
      <c r="AK29">
        <v>38072.439968334598</v>
      </c>
      <c r="AL29">
        <v>38286.015020742001</v>
      </c>
      <c r="AM29">
        <v>38500.788166808401</v>
      </c>
      <c r="AN29">
        <v>38716.766125626498</v>
      </c>
      <c r="AO29">
        <v>38933.955656709099</v>
      </c>
      <c r="AP29">
        <v>39152.363554600801</v>
      </c>
      <c r="AQ29">
        <v>39371.996656734504</v>
      </c>
      <c r="AR29">
        <v>39592.861836409298</v>
      </c>
      <c r="AS29">
        <v>39814.9660050725</v>
      </c>
      <c r="AT29">
        <v>40038.316109869796</v>
      </c>
      <c r="AU29">
        <v>40262.91914174</v>
      </c>
      <c r="AV29">
        <v>40488.782130613799</v>
      </c>
      <c r="AW29">
        <v>40715.912142334302</v>
      </c>
      <c r="AX29">
        <v>40944.316287482397</v>
      </c>
      <c r="AY29">
        <v>41174.001710448298</v>
      </c>
      <c r="AZ29">
        <v>41404.975603005398</v>
      </c>
      <c r="BA29">
        <v>41637.245188820198</v>
      </c>
      <c r="BB29">
        <v>41870.817738410398</v>
      </c>
      <c r="BC29">
        <v>42105.700558263903</v>
      </c>
      <c r="BD29">
        <v>42341.9010020598</v>
      </c>
      <c r="BE29">
        <v>42579.426458658003</v>
      </c>
      <c r="BF29">
        <v>42818.284363088402</v>
      </c>
      <c r="BG29">
        <v>43058.482190560098</v>
      </c>
      <c r="BH29">
        <v>43300.027457530799</v>
      </c>
      <c r="BI29">
        <v>43542.927718752399</v>
      </c>
      <c r="BJ29">
        <v>43787.190578006601</v>
      </c>
      <c r="BK29">
        <v>44032.823681080903</v>
      </c>
      <c r="BL29">
        <v>44279.8347117167</v>
      </c>
      <c r="BM29">
        <v>44528.231402263496</v>
      </c>
      <c r="BN29">
        <v>44778.021522913099</v>
      </c>
      <c r="BO29">
        <v>45029.212892427597</v>
      </c>
      <c r="BP29">
        <v>45281.813368789997</v>
      </c>
      <c r="BQ29">
        <v>45535.830860775903</v>
      </c>
      <c r="BR29">
        <v>45791.273314943603</v>
      </c>
      <c r="BS29">
        <v>46048.148722822698</v>
      </c>
      <c r="BT29">
        <v>46306.465127947697</v>
      </c>
      <c r="BU29">
        <v>46566.230608741098</v>
      </c>
      <c r="BV29">
        <v>46827.453298093104</v>
      </c>
      <c r="BW29">
        <v>47090.141370525002</v>
      </c>
      <c r="BX29">
        <v>47354.303043438696</v>
      </c>
      <c r="BY29">
        <v>47619.946584867503</v>
      </c>
      <c r="BZ29">
        <v>47887.080303917501</v>
      </c>
      <c r="CA29">
        <v>48155.712566559698</v>
      </c>
      <c r="CB29">
        <v>48425.851777012598</v>
      </c>
      <c r="CC29">
        <v>48697.5063902947</v>
      </c>
      <c r="CD29">
        <v>48970.6849000004</v>
      </c>
      <c r="CE29">
        <v>49245.3958651961</v>
      </c>
      <c r="CF29">
        <v>49521.6478692046</v>
      </c>
      <c r="CG29">
        <v>49799.449571241101</v>
      </c>
      <c r="CH29">
        <v>50078.8096538178</v>
      </c>
      <c r="CI29">
        <v>50359.7368670293</v>
      </c>
      <c r="CJ29">
        <v>50642.239998676203</v>
      </c>
      <c r="CK29">
        <v>50926.327888619402</v>
      </c>
      <c r="CL29">
        <v>51212.0094234426</v>
      </c>
      <c r="CM29">
        <v>51499.293549955997</v>
      </c>
      <c r="CN29">
        <v>51788.189252661898</v>
      </c>
      <c r="CO29">
        <v>52078.705575311003</v>
      </c>
      <c r="CP29">
        <v>52370.851610829501</v>
      </c>
      <c r="CQ29">
        <v>52664.636490856697</v>
      </c>
      <c r="CR29">
        <v>52960.0694254958</v>
      </c>
      <c r="CS29">
        <v>53257.159644875501</v>
      </c>
      <c r="CT29">
        <v>53555.916455196202</v>
      </c>
      <c r="CU29">
        <v>53856.340049310398</v>
      </c>
      <c r="CV29">
        <v>54158.530520881897</v>
      </c>
      <c r="CW29">
        <v>54462.205516581598</v>
      </c>
      <c r="CX29">
        <v>54767.7561860684</v>
      </c>
      <c r="CY29">
        <v>55074.971101628398</v>
      </c>
      <c r="CZ29">
        <v>55384.038009439799</v>
      </c>
      <c r="DA29">
        <v>55694.747627536897</v>
      </c>
      <c r="DB29">
        <v>56007.090365142503</v>
      </c>
      <c r="DC29">
        <v>56321.251999925502</v>
      </c>
      <c r="DD29">
        <v>56637.2207724865</v>
      </c>
    </row>
    <row r="30" spans="1:108">
      <c r="A30">
        <v>27</v>
      </c>
      <c r="B30" t="str">
        <f>LOOKUP(A30,[1]Regions!$A$4:$A$98,[1]Regions!$B$4:$B$98)</f>
        <v>Romania</v>
      </c>
      <c r="C30">
        <v>15785.000000000009</v>
      </c>
      <c r="D30">
        <v>15785.000000000009</v>
      </c>
      <c r="E30">
        <v>15785.000000000009</v>
      </c>
      <c r="F30">
        <v>15785.000000000009</v>
      </c>
      <c r="G30">
        <v>13455.999999999996</v>
      </c>
      <c r="H30">
        <v>14288.000000000013</v>
      </c>
      <c r="I30">
        <v>18543.999999999989</v>
      </c>
      <c r="J30">
        <v>25350.000000000018</v>
      </c>
      <c r="K30">
        <v>30853.000000000022</v>
      </c>
      <c r="L30">
        <v>37219.999999999978</v>
      </c>
      <c r="M30">
        <v>51532</v>
      </c>
      <c r="N30">
        <v>57278.000000000015</v>
      </c>
      <c r="O30">
        <v>59517.000000000015</v>
      </c>
      <c r="P30">
        <v>56376.999999999985</v>
      </c>
      <c r="Q30">
        <v>34264.999999999978</v>
      </c>
      <c r="R30">
        <v>25882.999999999978</v>
      </c>
      <c r="S30">
        <v>26346.999999999985</v>
      </c>
      <c r="T30">
        <v>29662.000000000018</v>
      </c>
      <c r="U30">
        <v>34026.000000000022</v>
      </c>
      <c r="V30">
        <v>35134.999999999971</v>
      </c>
      <c r="W30" s="60">
        <v>39021.999999999993</v>
      </c>
      <c r="X30">
        <v>48175</v>
      </c>
      <c r="Y30">
        <v>48354.692463552099</v>
      </c>
      <c r="Z30" s="61">
        <v>48535.055182280397</v>
      </c>
      <c r="AA30">
        <v>48716.090649845202</v>
      </c>
      <c r="AB30">
        <v>48897.801380121397</v>
      </c>
      <c r="AC30">
        <v>49080.189886321801</v>
      </c>
      <c r="AD30">
        <v>49263.258707626403</v>
      </c>
      <c r="AE30">
        <v>49447.010371171898</v>
      </c>
      <c r="AF30">
        <v>49631.447424682003</v>
      </c>
      <c r="AG30">
        <v>49816.572429575303</v>
      </c>
      <c r="AH30">
        <v>50002.387950242402</v>
      </c>
      <c r="AI30">
        <v>50188.896562542199</v>
      </c>
      <c r="AJ30">
        <v>50376.100846177796</v>
      </c>
      <c r="AK30">
        <v>50564.003406376898</v>
      </c>
      <c r="AL30">
        <v>50752.606838577303</v>
      </c>
      <c r="AM30">
        <v>50941.913762767203</v>
      </c>
      <c r="AN30">
        <v>51131.926800167101</v>
      </c>
      <c r="AO30">
        <v>51322.648584677503</v>
      </c>
      <c r="AP30">
        <v>51514.0817580285</v>
      </c>
      <c r="AQ30">
        <v>51706.228977905899</v>
      </c>
      <c r="AR30">
        <v>51899.0929068439</v>
      </c>
      <c r="AS30">
        <v>52092.676218266701</v>
      </c>
      <c r="AT30">
        <v>52286.981591795098</v>
      </c>
      <c r="AU30">
        <v>52482.011722752897</v>
      </c>
      <c r="AV30">
        <v>52677.7693154808</v>
      </c>
      <c r="AW30">
        <v>52874.257082381599</v>
      </c>
      <c r="AX30">
        <v>53071.477748888101</v>
      </c>
      <c r="AY30">
        <v>53269.434045087903</v>
      </c>
      <c r="AZ30">
        <v>53468.128721297697</v>
      </c>
      <c r="BA30">
        <v>53667.564525340902</v>
      </c>
      <c r="BB30">
        <v>53867.744224579998</v>
      </c>
      <c r="BC30">
        <v>54068.670589787202</v>
      </c>
      <c r="BD30">
        <v>54270.346410472099</v>
      </c>
      <c r="BE30">
        <v>54472.774480034401</v>
      </c>
      <c r="BF30">
        <v>54675.957604908603</v>
      </c>
      <c r="BG30">
        <v>54879.898604412803</v>
      </c>
      <c r="BH30">
        <v>55084.600303607302</v>
      </c>
      <c r="BI30">
        <v>55290.0655351522</v>
      </c>
      <c r="BJ30">
        <v>55496.297150710103</v>
      </c>
      <c r="BK30">
        <v>55703.298011997504</v>
      </c>
      <c r="BL30">
        <v>55911.070983478399</v>
      </c>
      <c r="BM30">
        <v>56119.618948702599</v>
      </c>
      <c r="BN30">
        <v>56328.944795338401</v>
      </c>
      <c r="BO30">
        <v>56539.051426960301</v>
      </c>
      <c r="BP30">
        <v>56749.941752135797</v>
      </c>
      <c r="BQ30">
        <v>56961.618700649298</v>
      </c>
      <c r="BR30">
        <v>57174.085201425201</v>
      </c>
      <c r="BS30">
        <v>57387.3441983956</v>
      </c>
      <c r="BT30">
        <v>57601.398654100398</v>
      </c>
      <c r="BU30">
        <v>57816.2515275681</v>
      </c>
      <c r="BV30">
        <v>58031.90580362</v>
      </c>
      <c r="BW30">
        <v>58248.364470719796</v>
      </c>
      <c r="BX30">
        <v>58465.630525411201</v>
      </c>
      <c r="BY30">
        <v>58683.706981290001</v>
      </c>
      <c r="BZ30">
        <v>58902.596856902797</v>
      </c>
      <c r="CA30">
        <v>59122.303194460699</v>
      </c>
      <c r="CB30">
        <v>59342.829035834096</v>
      </c>
      <c r="CC30">
        <v>59564.177439793202</v>
      </c>
      <c r="CD30">
        <v>59786.351466828099</v>
      </c>
      <c r="CE30">
        <v>60009.354207367702</v>
      </c>
      <c r="CF30">
        <v>60233.188737484699</v>
      </c>
      <c r="CG30">
        <v>60457.858177231697</v>
      </c>
      <c r="CH30">
        <v>60683.365626878098</v>
      </c>
      <c r="CI30">
        <v>60909.714222882401</v>
      </c>
      <c r="CJ30">
        <v>61136.907098271702</v>
      </c>
      <c r="CK30">
        <v>61364.947401686099</v>
      </c>
      <c r="CL30">
        <v>61593.838289356303</v>
      </c>
      <c r="CM30">
        <v>61823.582942875699</v>
      </c>
      <c r="CN30">
        <v>62054.184539879898</v>
      </c>
      <c r="CO30">
        <v>62285.646281410598</v>
      </c>
      <c r="CP30">
        <v>62517.9713762549</v>
      </c>
      <c r="CQ30">
        <v>62751.163033814999</v>
      </c>
      <c r="CR30">
        <v>62985.224504940597</v>
      </c>
      <c r="CS30">
        <v>63220.159016697398</v>
      </c>
      <c r="CT30">
        <v>63455.969836909499</v>
      </c>
      <c r="CU30">
        <v>63692.660226205502</v>
      </c>
      <c r="CV30">
        <v>63930.2334708626</v>
      </c>
      <c r="CW30">
        <v>64168.692867842597</v>
      </c>
      <c r="CX30">
        <v>64408.041713276398</v>
      </c>
      <c r="CY30">
        <v>64648.283325361299</v>
      </c>
      <c r="CZ30">
        <v>64889.421041956797</v>
      </c>
      <c r="DA30">
        <v>65131.458194870102</v>
      </c>
      <c r="DB30">
        <v>65374.398147490203</v>
      </c>
      <c r="DC30">
        <v>65618.244268985101</v>
      </c>
      <c r="DD30">
        <v>65862.999929265206</v>
      </c>
    </row>
    <row r="31" spans="1:108">
      <c r="A31">
        <v>28</v>
      </c>
      <c r="B31" t="str">
        <f>LOOKUP(A31,[1]Regions!$A$4:$A$98,[1]Regions!$B$4:$B$98)</f>
        <v>Norway</v>
      </c>
      <c r="C31">
        <v>12636.000000000005</v>
      </c>
      <c r="D31">
        <v>12636.000000000005</v>
      </c>
      <c r="E31">
        <v>12636.000000000005</v>
      </c>
      <c r="F31">
        <v>12636.000000000005</v>
      </c>
      <c r="G31">
        <v>12796.000000000009</v>
      </c>
      <c r="H31">
        <v>13016.999999999993</v>
      </c>
      <c r="I31">
        <v>13287.000000000011</v>
      </c>
      <c r="J31">
        <v>13614</v>
      </c>
      <c r="K31">
        <v>14115</v>
      </c>
      <c r="L31">
        <v>14966.000000000002</v>
      </c>
      <c r="M31">
        <v>15874.999999999991</v>
      </c>
      <c r="N31">
        <v>15862.000000000007</v>
      </c>
      <c r="O31">
        <v>16244.000000000011</v>
      </c>
      <c r="P31">
        <v>17563.999999999989</v>
      </c>
      <c r="Q31">
        <v>16108.999999999987</v>
      </c>
      <c r="R31">
        <v>17334</v>
      </c>
      <c r="S31">
        <v>17167</v>
      </c>
      <c r="T31">
        <v>18086.000000000015</v>
      </c>
      <c r="U31">
        <v>19711.999999999985</v>
      </c>
      <c r="V31">
        <v>20296.999999999996</v>
      </c>
      <c r="W31" s="60">
        <v>19730.000000000004</v>
      </c>
      <c r="X31">
        <v>19676</v>
      </c>
      <c r="Y31">
        <v>19786.3667162684</v>
      </c>
      <c r="Z31" s="61">
        <v>19897.3623433475</v>
      </c>
      <c r="AA31">
        <v>20008.982903998902</v>
      </c>
      <c r="AB31">
        <v>20121.224500430599</v>
      </c>
      <c r="AC31">
        <v>20234.083305599401</v>
      </c>
      <c r="AD31">
        <v>20347.6118906593</v>
      </c>
      <c r="AE31">
        <v>20461.749767486599</v>
      </c>
      <c r="AF31">
        <v>20576.549164211501</v>
      </c>
      <c r="AG31">
        <v>20691.9502414782</v>
      </c>
      <c r="AH31">
        <v>20808.0602355025</v>
      </c>
      <c r="AI31">
        <v>20924.764114951999</v>
      </c>
      <c r="AJ31">
        <v>21042.168304540301</v>
      </c>
      <c r="AK31">
        <v>21160.213520995901</v>
      </c>
      <c r="AL31">
        <v>21278.895894772599</v>
      </c>
      <c r="AM31">
        <v>21398.2657902838</v>
      </c>
      <c r="AN31">
        <v>21518.318787206401</v>
      </c>
      <c r="AO31">
        <v>21638.9968660249</v>
      </c>
      <c r="AP31">
        <v>21760.403367649498</v>
      </c>
      <c r="AQ31">
        <v>21882.480201840899</v>
      </c>
      <c r="AR31">
        <v>22005.223274194799</v>
      </c>
      <c r="AS31">
        <v>22128.681325013498</v>
      </c>
      <c r="AT31">
        <v>22252.7972041182</v>
      </c>
      <c r="AU31">
        <v>22377.619357087198</v>
      </c>
      <c r="AV31">
        <v>22503.1433286498</v>
      </c>
      <c r="AW31">
        <v>22629.4165896743</v>
      </c>
      <c r="AX31">
        <v>22756.330940858799</v>
      </c>
      <c r="AY31">
        <v>22883.9856398017</v>
      </c>
      <c r="AZ31">
        <v>23012.3758966721</v>
      </c>
      <c r="BA31">
        <v>23141.446056749501</v>
      </c>
      <c r="BB31">
        <v>23271.293623057602</v>
      </c>
      <c r="BC31">
        <v>23401.812387642301</v>
      </c>
      <c r="BD31">
        <v>23533.099142062601</v>
      </c>
      <c r="BE31">
        <v>23665.098801816701</v>
      </c>
      <c r="BF31">
        <v>23797.8569477909</v>
      </c>
      <c r="BG31">
        <v>23931.368745018201</v>
      </c>
      <c r="BH31">
        <v>24065.629448269101</v>
      </c>
      <c r="BI31">
        <v>24200.634400006202</v>
      </c>
      <c r="BJ31">
        <v>24336.379036031201</v>
      </c>
      <c r="BK31">
        <v>24472.9076568333</v>
      </c>
      <c r="BL31">
        <v>24610.1666720057</v>
      </c>
      <c r="BM31">
        <v>24748.248491245999</v>
      </c>
      <c r="BN31">
        <v>24887.051355393</v>
      </c>
      <c r="BO31">
        <v>25026.667014880699</v>
      </c>
      <c r="BP31">
        <v>25167.090186321901</v>
      </c>
      <c r="BQ31">
        <v>25308.268169073701</v>
      </c>
      <c r="BR31">
        <v>25450.2438036157</v>
      </c>
      <c r="BS31">
        <v>25593.012092922199</v>
      </c>
      <c r="BT31">
        <v>25736.568139094299</v>
      </c>
      <c r="BU31">
        <v>25880.953830057701</v>
      </c>
      <c r="BV31">
        <v>26026.117353099198</v>
      </c>
      <c r="BW31">
        <v>26172.1003840991</v>
      </c>
      <c r="BX31">
        <v>26318.9438858617</v>
      </c>
      <c r="BY31">
        <v>26466.596338998599</v>
      </c>
      <c r="BZ31">
        <v>26615.0528122547</v>
      </c>
      <c r="CA31">
        <v>26764.3539694137</v>
      </c>
      <c r="CB31">
        <v>26914.4944797391</v>
      </c>
      <c r="CC31">
        <v>27065.4691153692</v>
      </c>
      <c r="CD31">
        <v>27217.317645280898</v>
      </c>
      <c r="CE31">
        <v>27369.9897542162</v>
      </c>
      <c r="CF31">
        <v>27523.5250194978</v>
      </c>
      <c r="CG31">
        <v>27677.918039761</v>
      </c>
      <c r="CH31">
        <v>27833.2076284346</v>
      </c>
      <c r="CI31">
        <v>27989.344076419398</v>
      </c>
      <c r="CJ31">
        <v>28146.322281836299</v>
      </c>
      <c r="CK31">
        <v>28304.224352270699</v>
      </c>
      <c r="CL31">
        <v>28463.00088802</v>
      </c>
      <c r="CM31">
        <v>28622.6897099038</v>
      </c>
      <c r="CN31">
        <v>28783.2420102207</v>
      </c>
      <c r="CO31">
        <v>28944.695444039899</v>
      </c>
      <c r="CP31">
        <v>29107.0870242686</v>
      </c>
      <c r="CQ31">
        <v>29270.368264995101</v>
      </c>
      <c r="CR31">
        <v>29434.5760346692</v>
      </c>
      <c r="CS31">
        <v>29599.662433556601</v>
      </c>
      <c r="CT31">
        <v>29765.7060524802</v>
      </c>
      <c r="CU31">
        <v>29932.700729488799</v>
      </c>
      <c r="CV31">
        <v>30100.598907298801</v>
      </c>
      <c r="CW31">
        <v>30269.477868315498</v>
      </c>
      <c r="CX31">
        <v>30439.248937813602</v>
      </c>
      <c r="CY31">
        <v>30610.0298757077</v>
      </c>
      <c r="CZ31">
        <v>30781.732423432801</v>
      </c>
      <c r="DA31">
        <v>30954.432336010799</v>
      </c>
      <c r="DB31">
        <v>31128.0422983924</v>
      </c>
      <c r="DC31">
        <v>31302.677859384901</v>
      </c>
      <c r="DD31">
        <v>31478.292197586801</v>
      </c>
    </row>
    <row r="32" spans="1:108">
      <c r="A32">
        <v>29</v>
      </c>
      <c r="B32" t="str">
        <f>LOOKUP(A32,[1]Regions!$A$4:$A$98,[1]Regions!$B$4:$B$98)</f>
        <v>Switzerland</v>
      </c>
      <c r="C32">
        <v>12858.000000000007</v>
      </c>
      <c r="D32">
        <v>12858.000000000007</v>
      </c>
      <c r="E32">
        <v>12858.000000000007</v>
      </c>
      <c r="F32">
        <v>12858.000000000007</v>
      </c>
      <c r="G32">
        <v>13025.656240000004</v>
      </c>
      <c r="H32">
        <v>13609.262160000009</v>
      </c>
      <c r="I32">
        <v>14206.159890000003</v>
      </c>
      <c r="J32">
        <v>14489.118140000008</v>
      </c>
      <c r="K32">
        <v>14985.703280000002</v>
      </c>
      <c r="L32">
        <v>15341.097130000002</v>
      </c>
      <c r="M32">
        <v>15709.174410000014</v>
      </c>
      <c r="N32">
        <v>16258.727480000001</v>
      </c>
      <c r="O32">
        <v>16889.417469999993</v>
      </c>
      <c r="P32">
        <v>17129.987120000016</v>
      </c>
      <c r="Q32">
        <v>16774.728559999992</v>
      </c>
      <c r="R32">
        <v>16906.359210000013</v>
      </c>
      <c r="S32">
        <v>17372.428399999986</v>
      </c>
      <c r="T32">
        <v>17108.605910000009</v>
      </c>
      <c r="U32">
        <v>17240.925940000016</v>
      </c>
      <c r="V32">
        <v>17541.073550000016</v>
      </c>
      <c r="W32" s="60">
        <v>17214.000000000004</v>
      </c>
      <c r="X32">
        <v>16963</v>
      </c>
      <c r="Y32">
        <v>16994.2874159477</v>
      </c>
      <c r="Z32" s="61">
        <v>17025.6325413708</v>
      </c>
      <c r="AA32">
        <v>17057.035480323699</v>
      </c>
      <c r="AB32">
        <v>17088.496340882601</v>
      </c>
      <c r="AC32">
        <v>17120.015228082098</v>
      </c>
      <c r="AD32">
        <v>17151.5922527324</v>
      </c>
      <c r="AE32">
        <v>17183.227518655902</v>
      </c>
      <c r="AF32">
        <v>17214.921133104901</v>
      </c>
      <c r="AG32">
        <v>17246.6732058134</v>
      </c>
      <c r="AH32">
        <v>17278.483843821101</v>
      </c>
      <c r="AI32">
        <v>17310.3531551671</v>
      </c>
      <c r="AJ32">
        <v>17342.281246264101</v>
      </c>
      <c r="AK32">
        <v>17374.268229132598</v>
      </c>
      <c r="AL32">
        <v>17406.3142094865</v>
      </c>
      <c r="AM32">
        <v>17438.419297602901</v>
      </c>
      <c r="AN32">
        <v>17470.583601751499</v>
      </c>
      <c r="AO32">
        <v>17502.8072314128</v>
      </c>
      <c r="AP32">
        <v>17535.090295153899</v>
      </c>
      <c r="AQ32">
        <v>17567.432903880901</v>
      </c>
      <c r="AR32">
        <v>17599.835167529</v>
      </c>
      <c r="AS32">
        <v>17632.297195954099</v>
      </c>
      <c r="AT32">
        <v>17664.819098061402</v>
      </c>
      <c r="AU32">
        <v>17697.400985028598</v>
      </c>
      <c r="AV32">
        <v>17730.042968044101</v>
      </c>
      <c r="AW32">
        <v>17762.745157071498</v>
      </c>
      <c r="AX32">
        <v>17795.5076643824</v>
      </c>
      <c r="AY32">
        <v>17828.3305999002</v>
      </c>
      <c r="AZ32">
        <v>17861.214076896598</v>
      </c>
      <c r="BA32">
        <v>17894.1582050791</v>
      </c>
      <c r="BB32">
        <v>17927.163097509401</v>
      </c>
      <c r="BC32">
        <v>17960.2288647715</v>
      </c>
      <c r="BD32">
        <v>17993.355620766699</v>
      </c>
      <c r="BE32">
        <v>18026.543476876701</v>
      </c>
      <c r="BF32">
        <v>18059.7925465929</v>
      </c>
      <c r="BG32">
        <v>18093.102943213002</v>
      </c>
      <c r="BH32">
        <v>18126.474779741198</v>
      </c>
      <c r="BI32">
        <v>18159.908167725898</v>
      </c>
      <c r="BJ32">
        <v>18193.403221912798</v>
      </c>
      <c r="BK32">
        <v>18226.960056854001</v>
      </c>
      <c r="BL32">
        <v>18260.578785416299</v>
      </c>
      <c r="BM32">
        <v>18294.2595225921</v>
      </c>
      <c r="BN32">
        <v>18328.002381719401</v>
      </c>
      <c r="BO32">
        <v>18361.807478116199</v>
      </c>
      <c r="BP32">
        <v>18395.6749255338</v>
      </c>
      <c r="BQ32">
        <v>18429.604840780601</v>
      </c>
      <c r="BR32">
        <v>18463.597337873998</v>
      </c>
      <c r="BS32">
        <v>18497.652531463002</v>
      </c>
      <c r="BT32">
        <v>18531.770539286001</v>
      </c>
      <c r="BU32">
        <v>18565.951475046</v>
      </c>
      <c r="BV32">
        <v>18600.195456568999</v>
      </c>
      <c r="BW32">
        <v>18634.5025999709</v>
      </c>
      <c r="BX32">
        <v>18668.873020674298</v>
      </c>
      <c r="BY32">
        <v>18703.306836072799</v>
      </c>
      <c r="BZ32">
        <v>18737.804161464599</v>
      </c>
      <c r="CA32">
        <v>18772.365116655899</v>
      </c>
      <c r="CB32">
        <v>18806.989818110502</v>
      </c>
      <c r="CC32">
        <v>18841.678384027</v>
      </c>
      <c r="CD32">
        <v>18876.430929333601</v>
      </c>
      <c r="CE32">
        <v>18911.2475760774</v>
      </c>
      <c r="CF32">
        <v>18946.128437361302</v>
      </c>
      <c r="CG32">
        <v>18981.073637202699</v>
      </c>
      <c r="CH32">
        <v>19016.083290046299</v>
      </c>
      <c r="CI32">
        <v>19051.1575179627</v>
      </c>
      <c r="CJ32">
        <v>19086.2964386276</v>
      </c>
      <c r="CK32">
        <v>19121.500171308398</v>
      </c>
      <c r="CL32">
        <v>19156.768834160801</v>
      </c>
      <c r="CM32">
        <v>19192.102549565101</v>
      </c>
      <c r="CN32">
        <v>19227.5014354179</v>
      </c>
      <c r="CO32">
        <v>19262.965613243701</v>
      </c>
      <c r="CP32">
        <v>19298.4952039403</v>
      </c>
      <c r="CQ32">
        <v>19334.090324397501</v>
      </c>
      <c r="CR32">
        <v>19369.751101500999</v>
      </c>
      <c r="CS32">
        <v>19405.4776510304</v>
      </c>
      <c r="CT32">
        <v>19441.270097549801</v>
      </c>
      <c r="CU32">
        <v>19477.128560265901</v>
      </c>
      <c r="CV32">
        <v>19513.053162522501</v>
      </c>
      <c r="CW32">
        <v>19549.0440278026</v>
      </c>
      <c r="CX32">
        <v>19585.101275257301</v>
      </c>
      <c r="CY32">
        <v>19621.225027685199</v>
      </c>
      <c r="CZ32">
        <v>19657.4154100007</v>
      </c>
      <c r="DA32">
        <v>19693.672541839798</v>
      </c>
      <c r="DB32">
        <v>19729.996548977899</v>
      </c>
      <c r="DC32">
        <v>19766.387555125501</v>
      </c>
      <c r="DD32">
        <v>19802.845681021099</v>
      </c>
    </row>
    <row r="33" spans="1:108">
      <c r="A33">
        <v>30</v>
      </c>
      <c r="B33" t="str">
        <f>LOOKUP(A33,[1]Regions!$A$4:$A$98,[1]Regions!$B$4:$B$98)</f>
        <v>Iceland</v>
      </c>
      <c r="C33">
        <v>642</v>
      </c>
      <c r="D33">
        <v>642</v>
      </c>
      <c r="E33">
        <v>642</v>
      </c>
      <c r="F33">
        <v>642</v>
      </c>
      <c r="G33">
        <v>660</v>
      </c>
      <c r="H33">
        <v>679</v>
      </c>
      <c r="I33">
        <v>699</v>
      </c>
      <c r="J33">
        <v>741</v>
      </c>
      <c r="K33">
        <v>786</v>
      </c>
      <c r="L33">
        <v>825</v>
      </c>
      <c r="M33">
        <v>805</v>
      </c>
      <c r="N33">
        <v>813</v>
      </c>
      <c r="O33">
        <v>806</v>
      </c>
      <c r="P33">
        <v>777</v>
      </c>
      <c r="Q33">
        <v>786</v>
      </c>
      <c r="R33">
        <v>808</v>
      </c>
      <c r="S33">
        <v>850</v>
      </c>
      <c r="T33">
        <v>907</v>
      </c>
      <c r="U33">
        <v>1052</v>
      </c>
      <c r="V33">
        <v>1151</v>
      </c>
      <c r="W33">
        <v>1203</v>
      </c>
      <c r="X33">
        <v>1151</v>
      </c>
      <c r="Y33">
        <v>1153.9918762912801</v>
      </c>
      <c r="Z33">
        <v>1156.9915297114001</v>
      </c>
      <c r="AA33">
        <v>1159.99898024502</v>
      </c>
      <c r="AB33">
        <v>1163.0142482977501</v>
      </c>
      <c r="AC33">
        <v>1166.03735404289</v>
      </c>
      <c r="AD33">
        <v>1169.0683181372301</v>
      </c>
      <c r="AE33">
        <v>1172.1071607363499</v>
      </c>
      <c r="AF33">
        <v>1175.1539023775799</v>
      </c>
      <c r="AG33">
        <v>1178.20856368466</v>
      </c>
      <c r="AH33">
        <v>1181.27116518815</v>
      </c>
      <c r="AI33">
        <v>1184.3417275776901</v>
      </c>
      <c r="AJ33">
        <v>1187.4202713484301</v>
      </c>
      <c r="AK33">
        <v>1190.50681752845</v>
      </c>
      <c r="AL33">
        <v>1193.60138674726</v>
      </c>
      <c r="AM33">
        <v>1196.7039999219601</v>
      </c>
      <c r="AN33">
        <v>1199.8146779817</v>
      </c>
      <c r="AO33">
        <v>1202.9334417974001</v>
      </c>
      <c r="AP33">
        <v>1206.06031238526</v>
      </c>
      <c r="AQ33">
        <v>1209.1953108976199</v>
      </c>
      <c r="AR33">
        <v>1212.33845851213</v>
      </c>
      <c r="AS33">
        <v>1215.4897763179899</v>
      </c>
      <c r="AT33">
        <v>1218.6492854892199</v>
      </c>
      <c r="AU33">
        <v>1221.8170074488501</v>
      </c>
      <c r="AV33">
        <v>1224.99296347941</v>
      </c>
      <c r="AW33">
        <v>1228.1771749882901</v>
      </c>
      <c r="AX33">
        <v>1231.3696634594901</v>
      </c>
      <c r="AY33">
        <v>1234.5704503659699</v>
      </c>
      <c r="AZ33">
        <v>1237.7795573882299</v>
      </c>
      <c r="BA33">
        <v>1240.9970060529499</v>
      </c>
      <c r="BB33">
        <v>1244.22281803638</v>
      </c>
      <c r="BC33">
        <v>1247.4570150535101</v>
      </c>
      <c r="BD33">
        <v>1250.69961896685</v>
      </c>
      <c r="BE33">
        <v>1253.9506516163101</v>
      </c>
      <c r="BF33">
        <v>1257.21013490567</v>
      </c>
      <c r="BG33">
        <v>1260.4780908190701</v>
      </c>
      <c r="BH33">
        <v>1263.7545414731201</v>
      </c>
      <c r="BI33">
        <v>1267.03950868232</v>
      </c>
      <c r="BJ33">
        <v>1270.33301475493</v>
      </c>
      <c r="BK33">
        <v>1273.6350819033401</v>
      </c>
      <c r="BL33">
        <v>1276.9457323756801</v>
      </c>
      <c r="BM33">
        <v>1280.26498848606</v>
      </c>
      <c r="BN33">
        <v>1283.59287252747</v>
      </c>
      <c r="BO33">
        <v>1286.92940696708</v>
      </c>
      <c r="BP33">
        <v>1290.2746142573201</v>
      </c>
      <c r="BQ33">
        <v>1293.6285171008701</v>
      </c>
      <c r="BR33">
        <v>1296.9911379222101</v>
      </c>
      <c r="BS33">
        <v>1300.36249934442</v>
      </c>
      <c r="BT33">
        <v>1303.7426243032601</v>
      </c>
      <c r="BU33">
        <v>1307.1315354278299</v>
      </c>
      <c r="BV33">
        <v>1310.5292555547201</v>
      </c>
      <c r="BW33">
        <v>1313.9358077337499</v>
      </c>
      <c r="BX33">
        <v>1317.3512147051599</v>
      </c>
      <c r="BY33">
        <v>1320.77549968212</v>
      </c>
      <c r="BZ33">
        <v>1324.2086854690001</v>
      </c>
      <c r="CA33">
        <v>1327.6507954635399</v>
      </c>
      <c r="CB33">
        <v>1331.10185286448</v>
      </c>
      <c r="CC33">
        <v>1334.5618808514</v>
      </c>
      <c r="CD33">
        <v>1338.0309025880999</v>
      </c>
      <c r="CE33">
        <v>1341.50894178004</v>
      </c>
      <c r="CF33">
        <v>1344.99602147618</v>
      </c>
      <c r="CG33">
        <v>1348.4921655370899</v>
      </c>
      <c r="CH33">
        <v>1351.9973973010401</v>
      </c>
      <c r="CI33">
        <v>1355.51174050603</v>
      </c>
      <c r="CJ33">
        <v>1359.03521885495</v>
      </c>
      <c r="CK33">
        <v>1362.5678560219201</v>
      </c>
      <c r="CL33">
        <v>1366.10967569947</v>
      </c>
      <c r="CM33">
        <v>1369.6607019793</v>
      </c>
      <c r="CN33">
        <v>1373.22095861148</v>
      </c>
      <c r="CO33">
        <v>1376.79046976323</v>
      </c>
      <c r="CP33">
        <v>1380.3692594152401</v>
      </c>
      <c r="CQ33">
        <v>1383.9573515402101</v>
      </c>
      <c r="CR33">
        <v>1387.5547706239699</v>
      </c>
      <c r="CS33">
        <v>1391.1615405764401</v>
      </c>
      <c r="CT33">
        <v>1394.7776859754099</v>
      </c>
      <c r="CU33">
        <v>1398.40323093292</v>
      </c>
      <c r="CV33">
        <v>1402.03820013779</v>
      </c>
      <c r="CW33">
        <v>1405.68261802655</v>
      </c>
      <c r="CX33">
        <v>1409.33650906513</v>
      </c>
      <c r="CY33">
        <v>1412.9998978999599</v>
      </c>
      <c r="CZ33">
        <v>1416.67280930879</v>
      </c>
      <c r="DA33">
        <v>1420.35526784943</v>
      </c>
      <c r="DB33">
        <v>1424.0472985010699</v>
      </c>
      <c r="DC33">
        <v>1427.74892619447</v>
      </c>
      <c r="DD33">
        <v>1431.46017574595</v>
      </c>
    </row>
    <row r="34" spans="1:108">
      <c r="A34">
        <v>31</v>
      </c>
      <c r="B34" t="str">
        <f>LOOKUP(A34,[1]Regions!$A$4:$A$98,[1]Regions!$B$4:$B$98)</f>
        <v>Croatia</v>
      </c>
      <c r="C34">
        <v>2589.9999999999995</v>
      </c>
      <c r="D34">
        <v>2589.9999999999995</v>
      </c>
      <c r="E34">
        <v>2589.9999999999995</v>
      </c>
      <c r="F34">
        <v>2589.9999999999995</v>
      </c>
      <c r="G34">
        <v>2424</v>
      </c>
      <c r="H34">
        <v>2816</v>
      </c>
      <c r="I34">
        <v>7615.0000000000027</v>
      </c>
      <c r="J34">
        <v>8160.9999999999945</v>
      </c>
      <c r="K34">
        <v>8956</v>
      </c>
      <c r="L34">
        <v>9547.0000000000036</v>
      </c>
      <c r="M34">
        <v>10243.000000000004</v>
      </c>
      <c r="N34">
        <v>11095.000000000009</v>
      </c>
      <c r="O34">
        <v>11428.999999999991</v>
      </c>
      <c r="P34">
        <v>11041.999999999996</v>
      </c>
      <c r="Q34">
        <v>9429.0000000000073</v>
      </c>
      <c r="R34">
        <v>8779.9999999999964</v>
      </c>
      <c r="S34">
        <v>8926.9999999999945</v>
      </c>
      <c r="T34">
        <v>8649.0000000000055</v>
      </c>
      <c r="U34">
        <v>9133.0000000000055</v>
      </c>
      <c r="V34">
        <v>9380.9999999999945</v>
      </c>
      <c r="W34" s="60">
        <v>10438.999999999995</v>
      </c>
      <c r="X34">
        <v>11337</v>
      </c>
      <c r="Y34">
        <v>11400.5922700914</v>
      </c>
      <c r="Z34" s="61">
        <v>11464.550236380201</v>
      </c>
      <c r="AA34">
        <v>11528.8715638009</v>
      </c>
      <c r="AB34">
        <v>11593.553963446901</v>
      </c>
      <c r="AC34">
        <v>11658.5667228249</v>
      </c>
      <c r="AD34">
        <v>11723.993035342801</v>
      </c>
      <c r="AE34">
        <v>11789.745343827301</v>
      </c>
      <c r="AF34">
        <v>11855.878090083001</v>
      </c>
      <c r="AG34">
        <v>11922.388833597301</v>
      </c>
      <c r="AH34">
        <v>11989.275177167499</v>
      </c>
      <c r="AI34">
        <v>12056.5347692084</v>
      </c>
      <c r="AJ34">
        <v>12124.1653016741</v>
      </c>
      <c r="AK34">
        <v>12192.164514832901</v>
      </c>
      <c r="AL34">
        <v>12260.584929435199</v>
      </c>
      <c r="AM34">
        <v>12329.341904683701</v>
      </c>
      <c r="AN34">
        <v>12398.5150671916</v>
      </c>
      <c r="AO34">
        <v>12468.074609567801</v>
      </c>
      <c r="AP34">
        <v>12538.0181403728</v>
      </c>
      <c r="AQ34">
        <v>12608.343315809099</v>
      </c>
      <c r="AR34">
        <v>12679.074501302</v>
      </c>
      <c r="AS34">
        <v>12750.2090957731</v>
      </c>
      <c r="AT34">
        <v>12821.7181128019</v>
      </c>
      <c r="AU34">
        <v>12893.652029127399</v>
      </c>
      <c r="AV34">
        <v>12965.9818402069</v>
      </c>
      <c r="AW34">
        <v>13038.705136311501</v>
      </c>
      <c r="AX34">
        <v>13111.845532846601</v>
      </c>
      <c r="AY34">
        <v>13185.4003753375</v>
      </c>
      <c r="AZ34">
        <v>13259.367061329</v>
      </c>
      <c r="BA34">
        <v>13333.768674033599</v>
      </c>
      <c r="BB34">
        <v>13408.5513196514</v>
      </c>
      <c r="BC34">
        <v>13483.763708278</v>
      </c>
      <c r="BD34">
        <v>13559.403101965199</v>
      </c>
      <c r="BE34">
        <v>13635.4668119129</v>
      </c>
      <c r="BF34">
        <v>13711.9772882862</v>
      </c>
      <c r="BG34">
        <v>13788.881662722701</v>
      </c>
      <c r="BH34">
        <v>13866.2523331759</v>
      </c>
      <c r="BI34">
        <v>13944.036641943399</v>
      </c>
      <c r="BJ34">
        <v>14022.2568098148</v>
      </c>
      <c r="BK34">
        <v>14100.910132045001</v>
      </c>
      <c r="BL34">
        <v>14180.0183938179</v>
      </c>
      <c r="BM34">
        <v>14259.5543423012</v>
      </c>
      <c r="BN34">
        <v>14339.5396552416</v>
      </c>
      <c r="BO34">
        <v>14419.9956416778</v>
      </c>
      <c r="BP34">
        <v>14500.8711917696</v>
      </c>
      <c r="BQ34">
        <v>14582.235653236299</v>
      </c>
      <c r="BR34">
        <v>14664.0381299946</v>
      </c>
      <c r="BS34">
        <v>14746.299728488801</v>
      </c>
      <c r="BT34">
        <v>14829.017595344199</v>
      </c>
      <c r="BU34">
        <v>14912.1889285703</v>
      </c>
      <c r="BV34">
        <v>14995.8577789846</v>
      </c>
      <c r="BW34">
        <v>15079.9742528478</v>
      </c>
      <c r="BX34">
        <v>15164.5589088247</v>
      </c>
      <c r="BY34">
        <v>15249.6319572836</v>
      </c>
      <c r="BZ34">
        <v>15335.190267620001</v>
      </c>
      <c r="CA34">
        <v>15421.2078774891</v>
      </c>
      <c r="CB34">
        <v>15507.704865436601</v>
      </c>
      <c r="CC34">
        <v>15594.7009699063</v>
      </c>
      <c r="CD34">
        <v>15682.1929928235</v>
      </c>
      <c r="CE34">
        <v>15770.155303306199</v>
      </c>
      <c r="CF34">
        <v>15858.629913799799</v>
      </c>
      <c r="CG34">
        <v>15947.591214440001</v>
      </c>
      <c r="CH34">
        <v>16037.058447764201</v>
      </c>
      <c r="CI34">
        <v>16127.0063158423</v>
      </c>
      <c r="CJ34">
        <v>16217.4760013944</v>
      </c>
      <c r="CK34">
        <v>16308.464145129199</v>
      </c>
      <c r="CL34">
        <v>16399.945626481898</v>
      </c>
      <c r="CM34">
        <v>16491.939224422698</v>
      </c>
      <c r="CN34">
        <v>16584.463395102201</v>
      </c>
      <c r="CO34">
        <v>16677.4932046541</v>
      </c>
      <c r="CP34">
        <v>16771.0470468813</v>
      </c>
      <c r="CQ34">
        <v>16865.121647341999</v>
      </c>
      <c r="CR34">
        <v>16959.735061927899</v>
      </c>
      <c r="CS34">
        <v>17054.883862274801</v>
      </c>
      <c r="CT34">
        <v>17150.5436168704</v>
      </c>
      <c r="CU34">
        <v>17246.753269398501</v>
      </c>
      <c r="CV34">
        <v>17343.509314310901</v>
      </c>
      <c r="CW34">
        <v>17440.8083115312</v>
      </c>
      <c r="CX34">
        <v>17538.646882099099</v>
      </c>
      <c r="CY34">
        <v>17637.021714879698</v>
      </c>
      <c r="CZ34">
        <v>17735.970627192899</v>
      </c>
      <c r="DA34">
        <v>17835.4490138617</v>
      </c>
      <c r="DB34">
        <v>17935.514819552802</v>
      </c>
      <c r="DC34">
        <v>18036.123665630501</v>
      </c>
      <c r="DD34">
        <v>18137.2924746403</v>
      </c>
    </row>
    <row r="35" spans="1:108">
      <c r="A35">
        <v>32</v>
      </c>
      <c r="B35" t="str">
        <f>LOOKUP(A35,[1]Regions!$A$4:$A$98,[1]Regions!$B$4:$B$98)</f>
        <v>Turkey</v>
      </c>
      <c r="C35">
        <v>18429.83704290491</v>
      </c>
      <c r="D35">
        <v>18429.83704290491</v>
      </c>
      <c r="E35">
        <v>18429.83704290491</v>
      </c>
      <c r="F35">
        <v>18429.83704290491</v>
      </c>
      <c r="G35">
        <v>152209.99999999985</v>
      </c>
      <c r="H35">
        <v>150973.99999999997</v>
      </c>
      <c r="I35">
        <v>161552.00000000009</v>
      </c>
      <c r="J35">
        <v>151420.99999999994</v>
      </c>
      <c r="K35">
        <v>150912.00000000015</v>
      </c>
      <c r="L35">
        <v>152163.00000000003</v>
      </c>
      <c r="M35">
        <v>156853</v>
      </c>
      <c r="N35">
        <v>166831.00000000015</v>
      </c>
      <c r="O35">
        <v>177398.99999999997</v>
      </c>
      <c r="P35">
        <v>181329.99999999988</v>
      </c>
      <c r="Q35">
        <v>181935.00000000003</v>
      </c>
      <c r="R35">
        <v>176455.00000000015</v>
      </c>
      <c r="S35">
        <v>190365.00000000006</v>
      </c>
      <c r="T35">
        <v>203071.99999999994</v>
      </c>
      <c r="U35">
        <v>216123.00000000006</v>
      </c>
      <c r="V35">
        <v>224048.00000000017</v>
      </c>
      <c r="W35" s="60">
        <v>234492</v>
      </c>
      <c r="X35">
        <v>244329</v>
      </c>
      <c r="Y35">
        <v>246613.91580806099</v>
      </c>
      <c r="Z35" s="61">
        <v>248920.19973227399</v>
      </c>
      <c r="AA35">
        <v>251248.05157094999</v>
      </c>
      <c r="AB35">
        <v>253597.67301429901</v>
      </c>
      <c r="AC35">
        <v>255969.267602365</v>
      </c>
      <c r="AD35">
        <v>258363.04090944599</v>
      </c>
      <c r="AE35">
        <v>260779.200294118</v>
      </c>
      <c r="AF35">
        <v>263217.95509836602</v>
      </c>
      <c r="AG35">
        <v>265679.51667159598</v>
      </c>
      <c r="AH35">
        <v>268164.09827075002</v>
      </c>
      <c r="AI35">
        <v>270671.915142718</v>
      </c>
      <c r="AJ35">
        <v>273203.18465323199</v>
      </c>
      <c r="AK35">
        <v>275758.126111119</v>
      </c>
      <c r="AL35">
        <v>278336.960841919</v>
      </c>
      <c r="AM35">
        <v>280939.91230945499</v>
      </c>
      <c r="AN35">
        <v>283567.20605603099</v>
      </c>
      <c r="AO35">
        <v>286219.06974316097</v>
      </c>
      <c r="AP35">
        <v>288895.73310244002</v>
      </c>
      <c r="AQ35">
        <v>291597.42810921097</v>
      </c>
      <c r="AR35">
        <v>294324.38885315601</v>
      </c>
      <c r="AS35">
        <v>297076.851567676</v>
      </c>
      <c r="AT35">
        <v>299855.05471391202</v>
      </c>
      <c r="AU35">
        <v>302659.23907858197</v>
      </c>
      <c r="AV35">
        <v>305489.64764002402</v>
      </c>
      <c r="AW35">
        <v>308346.52562518499</v>
      </c>
      <c r="AX35">
        <v>311230.120509903</v>
      </c>
      <c r="AY35">
        <v>314140.68221704202</v>
      </c>
      <c r="AZ35">
        <v>317078.462966313</v>
      </c>
      <c r="BA35">
        <v>320043.71720514097</v>
      </c>
      <c r="BB35">
        <v>323036.701898614</v>
      </c>
      <c r="BC35">
        <v>326057.67637343699</v>
      </c>
      <c r="BD35">
        <v>329106.902448398</v>
      </c>
      <c r="BE35">
        <v>332184.64422803902</v>
      </c>
      <c r="BF35">
        <v>335291.16844283498</v>
      </c>
      <c r="BG35">
        <v>338426.74425039202</v>
      </c>
      <c r="BH35">
        <v>341591.64335153799</v>
      </c>
      <c r="BI35">
        <v>344786.13995809603</v>
      </c>
      <c r="BJ35">
        <v>348010.51082771498</v>
      </c>
      <c r="BK35">
        <v>351265.035370517</v>
      </c>
      <c r="BL35">
        <v>354549.99558749801</v>
      </c>
      <c r="BM35">
        <v>357865.67610734701</v>
      </c>
      <c r="BN35">
        <v>361212.36418243003</v>
      </c>
      <c r="BO35">
        <v>364590.34985440102</v>
      </c>
      <c r="BP35">
        <v>367999.92571787699</v>
      </c>
      <c r="BQ35">
        <v>371441.38727299799</v>
      </c>
      <c r="BR35">
        <v>374915.03269819298</v>
      </c>
      <c r="BS35">
        <v>378421.16294593603</v>
      </c>
      <c r="BT35">
        <v>381960.08181366097</v>
      </c>
      <c r="BU35">
        <v>385532.09594565601</v>
      </c>
      <c r="BV35">
        <v>389137.51483127801</v>
      </c>
      <c r="BW35">
        <v>392776.650917169</v>
      </c>
      <c r="BX35">
        <v>396449.81944531802</v>
      </c>
      <c r="BY35">
        <v>400157.33868860698</v>
      </c>
      <c r="BZ35">
        <v>403899.529897734</v>
      </c>
      <c r="CA35">
        <v>407676.71737176599</v>
      </c>
      <c r="CB35">
        <v>411489.22834211303</v>
      </c>
      <c r="CC35">
        <v>415337.393154822</v>
      </c>
      <c r="CD35">
        <v>419221.54519169102</v>
      </c>
      <c r="CE35">
        <v>423142.02109140501</v>
      </c>
      <c r="CF35">
        <v>427099.16043844703</v>
      </c>
      <c r="CG35">
        <v>431093.306211925</v>
      </c>
      <c r="CH35">
        <v>435124.80438279198</v>
      </c>
      <c r="CI35">
        <v>439194.004377326</v>
      </c>
      <c r="CJ35">
        <v>443301.25869422202</v>
      </c>
      <c r="CK35">
        <v>447446.92324452201</v>
      </c>
      <c r="CL35">
        <v>451631.35718986503</v>
      </c>
      <c r="CM35">
        <v>455854.92313538102</v>
      </c>
      <c r="CN35">
        <v>460117.98700808699</v>
      </c>
      <c r="CO35">
        <v>464420.91820898798</v>
      </c>
      <c r="CP35">
        <v>468764.08960377501</v>
      </c>
      <c r="CQ35">
        <v>473147.87738257297</v>
      </c>
      <c r="CR35">
        <v>477572.66152618302</v>
      </c>
      <c r="CS35">
        <v>482038.825347415</v>
      </c>
      <c r="CT35">
        <v>486546.75584122603</v>
      </c>
      <c r="CU35">
        <v>491096.84358539898</v>
      </c>
      <c r="CV35">
        <v>495689.48282005399</v>
      </c>
      <c r="CW35">
        <v>500325.07157205098</v>
      </c>
      <c r="CX35">
        <v>505004.011391268</v>
      </c>
      <c r="CY35">
        <v>509726.70767731202</v>
      </c>
      <c r="CZ35">
        <v>514493.56970157899</v>
      </c>
      <c r="DA35">
        <v>519305.010436485</v>
      </c>
      <c r="DB35">
        <v>524161.44681780197</v>
      </c>
      <c r="DC35">
        <v>529063.29965443094</v>
      </c>
      <c r="DD35">
        <v>534010.99359159602</v>
      </c>
    </row>
    <row r="36" spans="1:108">
      <c r="A36">
        <v>33</v>
      </c>
      <c r="B36" t="str">
        <f>LOOKUP(A36,[1]Regions!$A$4:$A$98,[1]Regions!$B$4:$B$98)</f>
        <v>Macedonia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60">
        <v>0</v>
      </c>
      <c r="X36">
        <v>0</v>
      </c>
      <c r="Y36">
        <v>0</v>
      </c>
      <c r="Z36" s="61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1:108" s="60" customFormat="1">
      <c r="A37" s="60">
        <v>34</v>
      </c>
      <c r="B37" s="60" t="str">
        <f>LOOKUP(A37,[1]Regions!$A$4:$A$98,[1]Regions!$B$4:$B$98)</f>
        <v>USA</v>
      </c>
      <c r="C37" s="62">
        <v>3319374.9999999991</v>
      </c>
      <c r="D37" s="62">
        <v>3319374.9999999991</v>
      </c>
      <c r="E37" s="62">
        <v>3319374.9999999991</v>
      </c>
      <c r="F37" s="62">
        <v>3319374.9999999991</v>
      </c>
      <c r="G37" s="62">
        <v>3354099.0000000014</v>
      </c>
      <c r="H37" s="62">
        <v>3396659.9999999977</v>
      </c>
      <c r="I37" s="62">
        <v>3448546.0000000009</v>
      </c>
      <c r="J37" s="62">
        <v>3544363.9999999986</v>
      </c>
      <c r="K37" s="62">
        <v>3618889.9999999991</v>
      </c>
      <c r="L37" s="62">
        <v>3543600.0000000019</v>
      </c>
      <c r="M37" s="62">
        <v>3581816.9999999981</v>
      </c>
      <c r="N37" s="62">
        <v>3512416.0000000019</v>
      </c>
      <c r="O37" s="62">
        <v>3641352.0000000033</v>
      </c>
      <c r="P37" s="62">
        <v>4018805.0000000014</v>
      </c>
      <c r="Q37" s="62">
        <v>3576214.9999999972</v>
      </c>
      <c r="R37" s="62">
        <v>3668077.0000000023</v>
      </c>
      <c r="S37" s="62">
        <v>3859535.0000000019</v>
      </c>
      <c r="T37" s="62">
        <v>3857341.1997952694</v>
      </c>
      <c r="U37" s="62">
        <v>3851865.3741666242</v>
      </c>
      <c r="V37" s="62">
        <v>3865889.688664339</v>
      </c>
      <c r="W37" s="62">
        <v>3856135.8812158336</v>
      </c>
      <c r="X37" s="63">
        <v>3926709.220919441</v>
      </c>
      <c r="Y37" s="63">
        <v>3909256.8048567143</v>
      </c>
      <c r="Z37" s="64">
        <v>4067909.3448753757</v>
      </c>
      <c r="AA37" s="64">
        <v>3935697.5215737573</v>
      </c>
      <c r="AB37" s="64">
        <v>3939432.2834946229</v>
      </c>
      <c r="AC37" s="64">
        <v>3942289.3462291993</v>
      </c>
      <c r="AD37" s="64">
        <v>3944302.7968195667</v>
      </c>
      <c r="AE37" s="64">
        <v>3945505.1912003951</v>
      </c>
      <c r="AF37" s="64">
        <v>3945927.6486342694</v>
      </c>
      <c r="AG37" s="64">
        <v>3945599.9384492133</v>
      </c>
      <c r="AH37" s="64">
        <v>3944550.5598520739</v>
      </c>
      <c r="AI37" s="64">
        <v>3942806.815499966</v>
      </c>
      <c r="AJ37" s="64">
        <v>3940394.8794330321</v>
      </c>
      <c r="AK37" s="64">
        <v>3937339.8599028932</v>
      </c>
      <c r="AL37" s="64">
        <v>3933665.8575717043</v>
      </c>
      <c r="AM37" s="64">
        <v>3929396.0195046822</v>
      </c>
      <c r="AN37" s="64">
        <v>3924552.589332955</v>
      </c>
      <c r="AO37" s="64">
        <v>3919156.9539244119</v>
      </c>
      <c r="AP37" s="64">
        <v>3913229.6868644138</v>
      </c>
      <c r="AQ37" s="64">
        <v>3906790.5890176306</v>
      </c>
      <c r="AR37" s="64">
        <v>3899858.7264151541</v>
      </c>
      <c r="AS37" s="64">
        <v>3892452.4656864856</v>
      </c>
      <c r="AT37" s="64">
        <v>3884589.5072348258</v>
      </c>
      <c r="AU37" s="64">
        <v>3876286.9163351222</v>
      </c>
      <c r="AV37" s="64">
        <v>3867561.1523173638</v>
      </c>
      <c r="AW37" s="64">
        <v>3858428.0959823625</v>
      </c>
      <c r="AX37" s="64">
        <v>3848903.0753840036</v>
      </c>
      <c r="AY37" s="64">
        <v>3839000.8900998523</v>
      </c>
      <c r="AZ37" s="64">
        <v>3828735.8341010222</v>
      </c>
      <c r="BA37" s="64">
        <v>3818121.7173226201</v>
      </c>
      <c r="BB37" s="64">
        <v>3807171.8860275461</v>
      </c>
      <c r="BC37" s="64">
        <v>3795899.2420480689</v>
      </c>
      <c r="BD37" s="64">
        <v>3784316.260983048</v>
      </c>
      <c r="BE37" s="64">
        <v>3772435.0094218175</v>
      </c>
      <c r="BF37" s="64">
        <v>3760267.1612603194</v>
      </c>
      <c r="BG37" s="60">
        <f>BF37*0.997</f>
        <v>3748986.3597765383</v>
      </c>
      <c r="BH37" s="60">
        <f t="shared" ref="BH37:DD37" si="0">BG37*0.997</f>
        <v>3737739.4006972085</v>
      </c>
      <c r="BI37" s="60">
        <f t="shared" si="0"/>
        <v>3726526.1824951167</v>
      </c>
      <c r="BJ37" s="60">
        <f t="shared" si="0"/>
        <v>3715346.6039476315</v>
      </c>
      <c r="BK37" s="60">
        <f t="shared" si="0"/>
        <v>3704200.5641357885</v>
      </c>
      <c r="BL37" s="60">
        <f t="shared" si="0"/>
        <v>3693087.9624433811</v>
      </c>
      <c r="BM37" s="60">
        <f t="shared" si="0"/>
        <v>3682008.6985560511</v>
      </c>
      <c r="BN37" s="60">
        <f t="shared" si="0"/>
        <v>3670962.6724603828</v>
      </c>
      <c r="BO37" s="60">
        <f t="shared" si="0"/>
        <v>3659949.7844430017</v>
      </c>
      <c r="BP37" s="60">
        <f t="shared" si="0"/>
        <v>3648969.9350896729</v>
      </c>
      <c r="BQ37" s="60">
        <f t="shared" si="0"/>
        <v>3638023.0252844039</v>
      </c>
      <c r="BR37" s="60">
        <f t="shared" si="0"/>
        <v>3627108.9562085508</v>
      </c>
      <c r="BS37" s="60">
        <f t="shared" si="0"/>
        <v>3616227.629339925</v>
      </c>
      <c r="BT37" s="60">
        <f t="shared" si="0"/>
        <v>3605378.9464519052</v>
      </c>
      <c r="BU37" s="60">
        <f t="shared" si="0"/>
        <v>3594562.8096125494</v>
      </c>
      <c r="BV37" s="60">
        <f t="shared" si="0"/>
        <v>3583779.1211837116</v>
      </c>
      <c r="BW37" s="60">
        <f t="shared" si="0"/>
        <v>3573027.7838201602</v>
      </c>
      <c r="BX37" s="60">
        <f t="shared" si="0"/>
        <v>3562308.7004686999</v>
      </c>
      <c r="BY37" s="60">
        <f t="shared" si="0"/>
        <v>3551621.7743672938</v>
      </c>
      <c r="BZ37" s="60">
        <f t="shared" si="0"/>
        <v>3540966.9090441917</v>
      </c>
      <c r="CA37" s="60">
        <f t="shared" si="0"/>
        <v>3530344.0083170589</v>
      </c>
      <c r="CB37" s="60">
        <f t="shared" si="0"/>
        <v>3519752.9762921077</v>
      </c>
      <c r="CC37" s="60">
        <f t="shared" si="0"/>
        <v>3509193.7173632313</v>
      </c>
      <c r="CD37" s="60">
        <f t="shared" si="0"/>
        <v>3498666.1362111415</v>
      </c>
      <c r="CE37" s="60">
        <f t="shared" si="0"/>
        <v>3488170.1378025082</v>
      </c>
      <c r="CF37" s="60">
        <f t="shared" si="0"/>
        <v>3477705.6273891008</v>
      </c>
      <c r="CG37" s="60">
        <f t="shared" si="0"/>
        <v>3467272.5105069336</v>
      </c>
      <c r="CH37" s="60">
        <f t="shared" si="0"/>
        <v>3456870.6929754126</v>
      </c>
      <c r="CI37" s="60">
        <f t="shared" si="0"/>
        <v>3446500.0808964865</v>
      </c>
      <c r="CJ37" s="60">
        <f t="shared" si="0"/>
        <v>3436160.5806537969</v>
      </c>
      <c r="CK37" s="60">
        <f t="shared" si="0"/>
        <v>3425852.0989118353</v>
      </c>
      <c r="CL37" s="60">
        <f t="shared" si="0"/>
        <v>3415574.5426150998</v>
      </c>
      <c r="CM37" s="60">
        <f t="shared" si="0"/>
        <v>3405327.8189872545</v>
      </c>
      <c r="CN37" s="60">
        <f t="shared" si="0"/>
        <v>3395111.8355302927</v>
      </c>
      <c r="CO37" s="60">
        <f t="shared" si="0"/>
        <v>3384926.5000237017</v>
      </c>
      <c r="CP37" s="60">
        <f t="shared" si="0"/>
        <v>3374771.7205236307</v>
      </c>
      <c r="CQ37" s="60">
        <f t="shared" si="0"/>
        <v>3364647.4053620598</v>
      </c>
      <c r="CR37" s="60">
        <f t="shared" si="0"/>
        <v>3354553.4631459736</v>
      </c>
      <c r="CS37" s="60">
        <f t="shared" si="0"/>
        <v>3344489.8027565358</v>
      </c>
      <c r="CT37" s="60">
        <f t="shared" si="0"/>
        <v>3334456.3333482663</v>
      </c>
      <c r="CU37" s="60">
        <f t="shared" si="0"/>
        <v>3324452.9643482217</v>
      </c>
      <c r="CV37" s="60">
        <f t="shared" si="0"/>
        <v>3314479.6054551769</v>
      </c>
      <c r="CW37" s="60">
        <f t="shared" si="0"/>
        <v>3304536.1666388116</v>
      </c>
      <c r="CX37" s="60">
        <f t="shared" si="0"/>
        <v>3294622.5581388953</v>
      </c>
      <c r="CY37" s="60">
        <f t="shared" si="0"/>
        <v>3284738.6904644785</v>
      </c>
      <c r="CZ37" s="60">
        <f t="shared" si="0"/>
        <v>3274884.4743930851</v>
      </c>
      <c r="DA37" s="60">
        <f t="shared" si="0"/>
        <v>3265059.8209699057</v>
      </c>
      <c r="DB37" s="60">
        <f t="shared" si="0"/>
        <v>3255264.641506996</v>
      </c>
      <c r="DC37" s="60">
        <f t="shared" si="0"/>
        <v>3245498.8475824748</v>
      </c>
      <c r="DD37" s="60">
        <f t="shared" si="0"/>
        <v>3235762.3510397272</v>
      </c>
    </row>
    <row r="38" spans="1:108">
      <c r="A38">
        <v>35</v>
      </c>
      <c r="B38" t="str">
        <f>LOOKUP(A38,[1]Regions!$A$4:$A$98,[1]Regions!$B$4:$B$98)</f>
        <v>Japan</v>
      </c>
      <c r="C38" s="62">
        <v>294648.97159490053</v>
      </c>
      <c r="D38" s="62">
        <v>305510.67509160365</v>
      </c>
      <c r="E38" s="62">
        <v>306263.15652501548</v>
      </c>
      <c r="F38" s="62">
        <v>300670.42190353782</v>
      </c>
      <c r="G38" s="62">
        <v>307149.53725059319</v>
      </c>
      <c r="H38" s="62">
        <v>313119.44182342209</v>
      </c>
      <c r="I38" s="62">
        <v>313072.47742956626</v>
      </c>
      <c r="J38" s="62">
        <v>312028.5596680739</v>
      </c>
      <c r="K38" s="62">
        <v>321862.59182912711</v>
      </c>
      <c r="L38" s="62">
        <v>327633.21018037316</v>
      </c>
      <c r="M38" s="62">
        <v>334977.95410502359</v>
      </c>
      <c r="N38" s="62">
        <v>346535.31097651477</v>
      </c>
      <c r="O38" s="62">
        <v>354800.16696268867</v>
      </c>
      <c r="P38" s="62">
        <v>346420.97319066478</v>
      </c>
      <c r="Q38" s="62">
        <v>334666.56942402612</v>
      </c>
      <c r="R38" s="62">
        <v>246175.5061077633</v>
      </c>
      <c r="S38" s="62">
        <v>233956.38778913874</v>
      </c>
      <c r="T38" s="63">
        <v>209955.31471798211</v>
      </c>
      <c r="U38" s="63">
        <v>214091.76275136194</v>
      </c>
      <c r="V38" s="63">
        <v>210007.81010831188</v>
      </c>
      <c r="W38" s="63">
        <v>204315.36785936457</v>
      </c>
      <c r="X38" s="63">
        <v>210314.64540000001</v>
      </c>
      <c r="Y38" s="63">
        <v>210781.96410429699</v>
      </c>
      <c r="Z38" s="64">
        <v>211250.241737395</v>
      </c>
      <c r="AA38" s="64">
        <v>211719.97444811201</v>
      </c>
      <c r="AB38" s="64">
        <v>212190.176315149</v>
      </c>
      <c r="AC38" s="64">
        <v>212661.83834859199</v>
      </c>
      <c r="AD38" s="64">
        <v>213134.46830456701</v>
      </c>
      <c r="AE38" s="64">
        <v>213608.06809567599</v>
      </c>
      <c r="AF38" s="64">
        <v>214082.63967848799</v>
      </c>
      <c r="AG38" s="64">
        <v>214558.185041816</v>
      </c>
      <c r="AH38" s="64">
        <v>215035.20462314499</v>
      </c>
      <c r="AI38" s="64">
        <v>215512.70404118099</v>
      </c>
      <c r="AJ38" s="64">
        <v>215991.68281907699</v>
      </c>
      <c r="AK38" s="64">
        <v>216471.64450208101</v>
      </c>
      <c r="AL38" s="64">
        <v>216952.591039077</v>
      </c>
      <c r="AM38" s="64">
        <v>217434.52443718599</v>
      </c>
      <c r="AN38" s="64">
        <v>217917.948823585</v>
      </c>
      <c r="AO38" s="64">
        <v>218401.862525131</v>
      </c>
      <c r="AP38" s="64">
        <v>218887.272433559</v>
      </c>
      <c r="AQ38" s="64">
        <v>219373.67842899999</v>
      </c>
      <c r="AR38" s="64">
        <v>219861.08252455399</v>
      </c>
      <c r="AS38" s="64">
        <v>220349.991949405</v>
      </c>
      <c r="AT38" s="64">
        <v>220839.39889289701</v>
      </c>
      <c r="AU38" s="64">
        <v>221330.31643701901</v>
      </c>
      <c r="AV38" s="64">
        <v>221821.73433596801</v>
      </c>
      <c r="AW38" s="64">
        <v>222314.66813022099</v>
      </c>
      <c r="AX38" s="64">
        <v>222808.61342386299</v>
      </c>
      <c r="AY38" s="64">
        <v>223304.08117068</v>
      </c>
      <c r="AZ38" s="64">
        <v>223800.05620691599</v>
      </c>
      <c r="BA38" s="64">
        <v>224297.559036525</v>
      </c>
      <c r="BB38" s="64">
        <v>224795.57201143901</v>
      </c>
      <c r="BC38" s="64">
        <v>225295.11813834999</v>
      </c>
      <c r="BD38" s="64">
        <v>225795.68933263299</v>
      </c>
      <c r="BE38" s="64">
        <v>226297.80031742001</v>
      </c>
      <c r="BF38" s="64">
        <v>226800.42846983901</v>
      </c>
      <c r="BG38">
        <v>227304.60183375701</v>
      </c>
      <c r="BH38">
        <v>227809.295280327</v>
      </c>
      <c r="BI38">
        <v>228315.53934149101</v>
      </c>
      <c r="BJ38">
        <v>228822.822206985</v>
      </c>
      <c r="BK38">
        <v>229331.66241844601</v>
      </c>
      <c r="BL38">
        <v>229841.02982855399</v>
      </c>
      <c r="BM38">
        <v>230351.960052468</v>
      </c>
      <c r="BN38">
        <v>230863.42043055099</v>
      </c>
      <c r="BO38">
        <v>231376.44911060101</v>
      </c>
      <c r="BP38">
        <v>231890.53050617399</v>
      </c>
      <c r="BQ38">
        <v>232406.186993888</v>
      </c>
      <c r="BR38">
        <v>232922.38086903901</v>
      </c>
      <c r="BS38">
        <v>233440.15534804401</v>
      </c>
      <c r="BT38">
        <v>233958.470236355</v>
      </c>
      <c r="BU38">
        <v>234478.37128563799</v>
      </c>
      <c r="BV38">
        <v>234999.33916951701</v>
      </c>
      <c r="BW38">
        <v>235521.90009057801</v>
      </c>
      <c r="BX38">
        <v>236045.00873418801</v>
      </c>
      <c r="BY38">
        <v>236569.71601317899</v>
      </c>
      <c r="BZ38">
        <v>237094.974055823</v>
      </c>
      <c r="CA38">
        <v>237621.836371507</v>
      </c>
      <c r="CB38">
        <v>238149.77979739499</v>
      </c>
      <c r="CC38">
        <v>238679.334425496</v>
      </c>
      <c r="CD38">
        <v>239209.447250892</v>
      </c>
      <c r="CE38">
        <v>239741.17696386101</v>
      </c>
      <c r="CF38">
        <v>240273.99779820201</v>
      </c>
      <c r="CG38">
        <v>240807.91202842499</v>
      </c>
      <c r="CH38">
        <v>241342.921809213</v>
      </c>
      <c r="CI38">
        <v>241879.029393529</v>
      </c>
      <c r="CJ38">
        <v>242416.23698014399</v>
      </c>
      <c r="CK38">
        <v>242955.07986895001</v>
      </c>
      <c r="CL38">
        <v>243495.02849133601</v>
      </c>
      <c r="CM38">
        <v>244036.08511388901</v>
      </c>
      <c r="CN38">
        <v>244578.25194777601</v>
      </c>
      <c r="CO38">
        <v>245121.53125187001</v>
      </c>
      <c r="CP38">
        <v>245666.46161958601</v>
      </c>
      <c r="CQ38">
        <v>246212.510223283</v>
      </c>
      <c r="CR38">
        <v>246759.141747894</v>
      </c>
      <c r="CS38">
        <v>247307.97133995799</v>
      </c>
      <c r="CT38">
        <v>247857.38835733701</v>
      </c>
      <c r="CU38">
        <v>248407.932692667</v>
      </c>
      <c r="CV38">
        <v>248960.14692348399</v>
      </c>
      <c r="CW38">
        <v>249512.953448916</v>
      </c>
      <c r="CX38">
        <v>250067.435738484</v>
      </c>
      <c r="CY38">
        <v>250623.05580915499</v>
      </c>
      <c r="CZ38">
        <v>251180.35891142301</v>
      </c>
      <c r="DA38">
        <v>251738.26212176899</v>
      </c>
      <c r="DB38">
        <v>252297.85429284399</v>
      </c>
      <c r="DC38">
        <v>252858.04990587701</v>
      </c>
      <c r="DD38">
        <v>253419.94040754801</v>
      </c>
    </row>
    <row r="39" spans="1:108">
      <c r="A39">
        <v>36</v>
      </c>
      <c r="B39" t="str">
        <f>LOOKUP(A39,[1]Regions!$A$4:$A$98,[1]Regions!$B$4:$B$98)</f>
        <v>Canada</v>
      </c>
      <c r="C39">
        <v>132.26339670558434</v>
      </c>
      <c r="D39">
        <v>132.26339670558434</v>
      </c>
      <c r="E39">
        <v>132.26339670558434</v>
      </c>
      <c r="F39">
        <v>132.26339670558434</v>
      </c>
      <c r="G39">
        <v>136.51765522243537</v>
      </c>
      <c r="H39">
        <v>138.08692944189954</v>
      </c>
      <c r="I39">
        <v>140.0511976169538</v>
      </c>
      <c r="J39">
        <v>139.63331059597195</v>
      </c>
      <c r="K39">
        <v>141.08887439127014</v>
      </c>
      <c r="L39">
        <v>162.22759749050707</v>
      </c>
      <c r="M39">
        <v>167.18275427537202</v>
      </c>
      <c r="N39">
        <v>166.66509916720574</v>
      </c>
      <c r="O39">
        <v>166.66509916720574</v>
      </c>
      <c r="P39">
        <v>165.97997471032102</v>
      </c>
      <c r="Q39">
        <v>160.00303955771184</v>
      </c>
      <c r="R39">
        <v>169.2333508839377</v>
      </c>
      <c r="S39">
        <v>169.82900568084776</v>
      </c>
      <c r="T39">
        <v>173.37668716307772</v>
      </c>
      <c r="U39">
        <v>173.83805856384168</v>
      </c>
      <c r="V39">
        <v>182.29751757579157</v>
      </c>
      <c r="W39" s="60">
        <v>186.00562783924136</v>
      </c>
      <c r="X39">
        <v>188.0052397</v>
      </c>
      <c r="Y39">
        <v>211.049394030511</v>
      </c>
      <c r="Z39" s="61">
        <v>230.03535857579001</v>
      </c>
      <c r="AA39">
        <v>237.510836895305</v>
      </c>
      <c r="AB39">
        <v>245.22924645433801</v>
      </c>
      <c r="AC39">
        <v>253.19848178089299</v>
      </c>
      <c r="AD39">
        <v>261.426694104163</v>
      </c>
      <c r="AE39">
        <v>269.92229926799502</v>
      </c>
      <c r="AF39">
        <v>278.69398680829602</v>
      </c>
      <c r="AG39">
        <v>287.75072863186301</v>
      </c>
      <c r="AH39">
        <v>297.10178818268503</v>
      </c>
      <c r="AI39">
        <v>306.75672986542702</v>
      </c>
      <c r="AJ39">
        <v>316.72542899057999</v>
      </c>
      <c r="AK39">
        <v>327.01808183743998</v>
      </c>
      <c r="AL39">
        <v>337.645215826141</v>
      </c>
      <c r="AM39">
        <v>348.61770065340801</v>
      </c>
      <c r="AN39">
        <v>359.94675928758801</v>
      </c>
      <c r="AO39">
        <v>371.64397926611599</v>
      </c>
      <c r="AP39">
        <v>383.72132476866</v>
      </c>
      <c r="AQ39">
        <v>396.191148834562</v>
      </c>
      <c r="AR39">
        <v>409.06620572384702</v>
      </c>
      <c r="AS39">
        <v>422.35966453558302</v>
      </c>
      <c r="AT39">
        <v>436.08512189907401</v>
      </c>
      <c r="AU39">
        <v>450.25661665761203</v>
      </c>
      <c r="AV39">
        <v>464.88864360646602</v>
      </c>
      <c r="AW39">
        <v>479.99616880395098</v>
      </c>
      <c r="AX39">
        <v>495.59464454030001</v>
      </c>
      <c r="AY39">
        <v>511.70002518586398</v>
      </c>
      <c r="AZ39">
        <v>528.32878376318195</v>
      </c>
      <c r="BA39">
        <v>545.497928522704</v>
      </c>
      <c r="BB39">
        <v>563.22502045027602</v>
      </c>
      <c r="BC39">
        <v>581.52819112980501</v>
      </c>
      <c r="BD39">
        <v>600.42616128099996</v>
      </c>
      <c r="BE39">
        <v>619.93826100743001</v>
      </c>
      <c r="BF39">
        <v>640.08444575231897</v>
      </c>
      <c r="BG39">
        <v>660.88532412232996</v>
      </c>
      <c r="BH39">
        <v>682.362169818947</v>
      </c>
      <c r="BI39">
        <v>704.53695019863096</v>
      </c>
      <c r="BJ39">
        <v>727.432346600909</v>
      </c>
      <c r="BK39">
        <v>751.07177669731698</v>
      </c>
      <c r="BL39">
        <v>775.47941887168497</v>
      </c>
      <c r="BM39">
        <v>800.68023818965503</v>
      </c>
      <c r="BN39">
        <v>826.70001168408101</v>
      </c>
      <c r="BO39">
        <v>853.56535058902705</v>
      </c>
      <c r="BP39">
        <v>881.30373516648604</v>
      </c>
      <c r="BQ39">
        <v>909.94353723088102</v>
      </c>
      <c r="BR39">
        <v>939.51404826805503</v>
      </c>
      <c r="BS39">
        <v>970.04551497084196</v>
      </c>
      <c r="BT39">
        <v>1001.5691654360299</v>
      </c>
      <c r="BU39">
        <v>1034.1172428109101</v>
      </c>
      <c r="BV39">
        <v>1067.72303673478</v>
      </c>
      <c r="BW39">
        <v>1102.4209223457799</v>
      </c>
      <c r="BX39">
        <v>1138.2463865234699</v>
      </c>
      <c r="BY39">
        <v>1175.23607537725</v>
      </c>
      <c r="BZ39">
        <v>1213.4278199830901</v>
      </c>
      <c r="CA39">
        <v>1252.86068572771</v>
      </c>
      <c r="CB39">
        <v>1293.57500401743</v>
      </c>
      <c r="CC39">
        <v>1335.61241952706</v>
      </c>
      <c r="CD39">
        <v>1379.0159280647899</v>
      </c>
      <c r="CE39">
        <v>1423.82992480903</v>
      </c>
      <c r="CF39">
        <v>1470.1002450204301</v>
      </c>
      <c r="CG39">
        <v>1517.87421522463</v>
      </c>
      <c r="CH39">
        <v>1567.2007007473801</v>
      </c>
      <c r="CI39">
        <v>1618.13015308288</v>
      </c>
      <c r="CJ39">
        <v>1670.7146643819001</v>
      </c>
      <c r="CK39">
        <v>1725.0080197472901</v>
      </c>
      <c r="CL39">
        <v>1781.0657495263899</v>
      </c>
      <c r="CM39">
        <v>1838.94519174571</v>
      </c>
      <c r="CN39">
        <v>1898.7055477767401</v>
      </c>
      <c r="CO39">
        <v>1960.4079409108899</v>
      </c>
      <c r="CP39">
        <v>2024.115482978</v>
      </c>
      <c r="CQ39">
        <v>2089.8933317942001</v>
      </c>
      <c r="CR39">
        <v>2157.80877122726</v>
      </c>
      <c r="CS39">
        <v>2227.9312633929799</v>
      </c>
      <c r="CT39">
        <v>2300.3325329356699</v>
      </c>
      <c r="CU39">
        <v>2375.0866308717</v>
      </c>
      <c r="CV39">
        <v>2452.27002116015</v>
      </c>
      <c r="CW39">
        <v>2531.9616454474199</v>
      </c>
      <c r="CX39">
        <v>2614.2430146534198</v>
      </c>
      <c r="CY39">
        <v>2699.1982883525002</v>
      </c>
      <c r="CZ39">
        <v>2786.91436205335</v>
      </c>
      <c r="DA39">
        <v>2877.4809502089902</v>
      </c>
      <c r="DB39">
        <v>2970.9906904119698</v>
      </c>
      <c r="DC39">
        <v>3067.5392245776202</v>
      </c>
      <c r="DD39">
        <v>3167.2253023888902</v>
      </c>
    </row>
    <row r="40" spans="1:108">
      <c r="A40">
        <v>37</v>
      </c>
      <c r="B40" t="str">
        <f>LOOKUP(A40,[1]Regions!$A$4:$A$98,[1]Regions!$B$4:$B$98)</f>
        <v>Australia</v>
      </c>
      <c r="C40">
        <v>125586.99999999988</v>
      </c>
      <c r="D40">
        <v>125586.99999999988</v>
      </c>
      <c r="E40">
        <v>125586.99999999988</v>
      </c>
      <c r="F40">
        <v>125586.99999999988</v>
      </c>
      <c r="G40">
        <v>125586.99999999988</v>
      </c>
      <c r="H40">
        <v>127963.00000000007</v>
      </c>
      <c r="I40">
        <v>133567.99999999994</v>
      </c>
      <c r="J40">
        <v>137534</v>
      </c>
      <c r="K40">
        <v>150513.00000000012</v>
      </c>
      <c r="L40">
        <v>160580</v>
      </c>
      <c r="M40">
        <v>168700.00000000006</v>
      </c>
      <c r="N40">
        <v>183944.00000000003</v>
      </c>
      <c r="O40">
        <v>189425.00000000009</v>
      </c>
      <c r="P40">
        <v>198961.00000000003</v>
      </c>
      <c r="Q40">
        <v>218684.00000000009</v>
      </c>
      <c r="R40">
        <v>237162.99999999991</v>
      </c>
      <c r="S40">
        <v>258624.00000000015</v>
      </c>
      <c r="T40">
        <v>261420.00000000009</v>
      </c>
      <c r="U40">
        <v>290570</v>
      </c>
      <c r="V40">
        <v>319000.00000000012</v>
      </c>
      <c r="W40" s="60">
        <v>367700.00000000029</v>
      </c>
      <c r="X40">
        <v>401600.00000000099</v>
      </c>
      <c r="Y40">
        <v>435614.92456544301</v>
      </c>
      <c r="Z40" s="61">
        <v>432868.51126383001</v>
      </c>
      <c r="AA40">
        <v>446935.47547131003</v>
      </c>
      <c r="AB40">
        <v>461459.57509459899</v>
      </c>
      <c r="AC40">
        <v>476455.66555296298</v>
      </c>
      <c r="AD40">
        <v>491939.08520169399</v>
      </c>
      <c r="AE40">
        <v>507925.67086721602</v>
      </c>
      <c r="AF40">
        <v>524431.77402887796</v>
      </c>
      <c r="AG40">
        <v>541474.277191623</v>
      </c>
      <c r="AH40">
        <v>559070.61216629599</v>
      </c>
      <c r="AI40">
        <v>577238.77675894299</v>
      </c>
      <c r="AJ40">
        <v>595997.35354070505</v>
      </c>
      <c r="AK40">
        <v>615365.52947930305</v>
      </c>
      <c r="AL40">
        <v>635363.11457562004</v>
      </c>
      <c r="AM40">
        <v>656010.56301345001</v>
      </c>
      <c r="AN40">
        <v>677328.99310718302</v>
      </c>
      <c r="AO40">
        <v>699340.21018013405</v>
      </c>
      <c r="AP40">
        <v>722066.72752076201</v>
      </c>
      <c r="AQ40">
        <v>745531.79046752502</v>
      </c>
      <c r="AR40">
        <v>769759.39956263895</v>
      </c>
      <c r="AS40">
        <v>794774.33524985705</v>
      </c>
      <c r="AT40">
        <v>820602.18342601298</v>
      </c>
      <c r="AU40">
        <v>847269.361281808</v>
      </c>
      <c r="AV40">
        <v>874803.14475254505</v>
      </c>
      <c r="AW40">
        <v>903231.69575309101</v>
      </c>
      <c r="AX40">
        <v>932584.09184659098</v>
      </c>
      <c r="AY40">
        <v>962890.35501200601</v>
      </c>
      <c r="AZ40">
        <v>994181.48365890002</v>
      </c>
      <c r="BA40">
        <v>1026489.48263935</v>
      </c>
      <c r="BB40">
        <v>1059847.39739793</v>
      </c>
      <c r="BC40">
        <v>1094289.3470585099</v>
      </c>
      <c r="BD40">
        <v>1129850.55958987</v>
      </c>
      <c r="BE40">
        <v>1166567.4076507599</v>
      </c>
      <c r="BF40">
        <v>1204477.44646414</v>
      </c>
      <c r="BG40">
        <v>1243619.45084731</v>
      </c>
      <c r="BH40">
        <v>1284033.45645959</v>
      </c>
      <c r="BI40">
        <v>1325760.7993187699</v>
      </c>
      <c r="BJ40">
        <v>1368844.15877585</v>
      </c>
      <c r="BK40">
        <v>1413327.60211011</v>
      </c>
      <c r="BL40">
        <v>1459256.62749826</v>
      </c>
      <c r="BM40">
        <v>1506678.2126356501</v>
      </c>
      <c r="BN40">
        <v>1555640.86059421</v>
      </c>
      <c r="BO40">
        <v>1606194.6520422399</v>
      </c>
      <c r="BP40">
        <v>1658391.2940936701</v>
      </c>
      <c r="BQ40">
        <v>1712284.1750183301</v>
      </c>
      <c r="BR40">
        <v>1767928.41680316</v>
      </c>
      <c r="BS40">
        <v>1825380.9360827301</v>
      </c>
      <c r="BT40">
        <v>1884700.4920782701</v>
      </c>
      <c r="BU40">
        <v>1945947.76075449</v>
      </c>
      <c r="BV40">
        <v>2009185.3879904</v>
      </c>
      <c r="BW40">
        <v>2074478.0541997</v>
      </c>
      <c r="BX40">
        <v>2141892.5412095999</v>
      </c>
      <c r="BY40">
        <v>2211497.8036995102</v>
      </c>
      <c r="BZ40">
        <v>2283365.0316456598</v>
      </c>
      <c r="CA40">
        <v>2357567.7372971498</v>
      </c>
      <c r="CB40">
        <v>2434181.8135566399</v>
      </c>
      <c r="CC40">
        <v>2513285.6240346399</v>
      </c>
      <c r="CD40">
        <v>2594960.0762550598</v>
      </c>
      <c r="CE40">
        <v>2679288.71141735</v>
      </c>
      <c r="CF40">
        <v>2766357.7817705902</v>
      </c>
      <c r="CG40">
        <v>2856256.3427041201</v>
      </c>
      <c r="CH40">
        <v>2949076.3446013699</v>
      </c>
      <c r="CI40">
        <v>3044912.7235405101</v>
      </c>
      <c r="CJ40">
        <v>3143863.5083334702</v>
      </c>
      <c r="CK40">
        <v>3246029.9039574</v>
      </c>
      <c r="CL40">
        <v>3351516.4122720999</v>
      </c>
      <c r="CM40">
        <v>3460430.9198146798</v>
      </c>
      <c r="CN40">
        <v>3572884.83466923</v>
      </c>
      <c r="CO40">
        <v>3688993.1725773299</v>
      </c>
      <c r="CP40">
        <v>3808874.6924088998</v>
      </c>
      <c r="CQ40">
        <v>3932652.01045465</v>
      </c>
      <c r="CR40">
        <v>4060451.7332891901</v>
      </c>
      <c r="CS40">
        <v>4192404.5715239402</v>
      </c>
      <c r="CT40">
        <v>4328645.4959760299</v>
      </c>
      <c r="CU40">
        <v>4469313.8509072699</v>
      </c>
      <c r="CV40">
        <v>4614553.5182775799</v>
      </c>
      <c r="CW40">
        <v>4764513.0482428996</v>
      </c>
      <c r="CX40">
        <v>4919345.8304060902</v>
      </c>
      <c r="CY40">
        <v>5079210.22307189</v>
      </c>
      <c r="CZ40">
        <v>5244269.7418433903</v>
      </c>
      <c r="DA40">
        <v>5414693.2167833997</v>
      </c>
      <c r="DB40">
        <v>5590654.9549388103</v>
      </c>
      <c r="DC40">
        <v>5772334.9386231797</v>
      </c>
      <c r="DD40">
        <v>5959918.9872958399</v>
      </c>
    </row>
    <row r="41" spans="1:108">
      <c r="A41">
        <v>38</v>
      </c>
      <c r="B41" t="str">
        <f>LOOKUP(A41,[1]Regions!$A$4:$A$98,[1]Regions!$B$4:$B$98)</f>
        <v>New Zealand</v>
      </c>
      <c r="C41">
        <v>3670.9999999999991</v>
      </c>
      <c r="D41">
        <v>3670.9999999999991</v>
      </c>
      <c r="E41">
        <v>3670.9999999999991</v>
      </c>
      <c r="F41">
        <v>3670.9999999999991</v>
      </c>
      <c r="G41">
        <v>3670.9999999999991</v>
      </c>
      <c r="H41">
        <v>4077.9999999999986</v>
      </c>
      <c r="I41">
        <v>3942</v>
      </c>
      <c r="J41">
        <v>3765.9999999999973</v>
      </c>
      <c r="K41">
        <v>3853</v>
      </c>
      <c r="L41">
        <v>3903.9999999999991</v>
      </c>
      <c r="M41">
        <v>4322.0000000000027</v>
      </c>
      <c r="N41">
        <v>4312.0000000000027</v>
      </c>
      <c r="O41">
        <v>4328.9999999999982</v>
      </c>
      <c r="P41">
        <v>4556</v>
      </c>
      <c r="Q41">
        <v>3962.0000000000014</v>
      </c>
      <c r="R41">
        <v>3919.0000000000032</v>
      </c>
      <c r="S41">
        <v>4177.9999999999964</v>
      </c>
      <c r="T41">
        <v>4767.9999999999982</v>
      </c>
      <c r="U41">
        <v>4679.1000000000022</v>
      </c>
      <c r="V41">
        <v>4492.5999999999985</v>
      </c>
      <c r="W41" s="60">
        <v>4348.5000000000036</v>
      </c>
      <c r="X41">
        <v>4352.8485000000028</v>
      </c>
      <c r="Y41">
        <v>4357.2013485000025</v>
      </c>
      <c r="Z41" s="61">
        <v>4361.5585498485016</v>
      </c>
      <c r="AA41">
        <v>4365.9201083983498</v>
      </c>
      <c r="AB41">
        <v>4370.2860285067482</v>
      </c>
      <c r="AC41">
        <v>4374.6563145352548</v>
      </c>
      <c r="AD41">
        <v>4379.0309708497898</v>
      </c>
      <c r="AE41">
        <v>4383.4100018206391</v>
      </c>
      <c r="AF41">
        <v>4387.7934118224593</v>
      </c>
      <c r="AG41">
        <v>4392.1812052342812</v>
      </c>
      <c r="AH41">
        <v>4396.5733864395152</v>
      </c>
      <c r="AI41">
        <v>4400.969959825954</v>
      </c>
      <c r="AJ41">
        <v>4405.3709297857795</v>
      </c>
      <c r="AK41">
        <v>4409.7763007155645</v>
      </c>
      <c r="AL41">
        <v>4414.1860770162793</v>
      </c>
      <c r="AM41">
        <v>4418.6002630932953</v>
      </c>
      <c r="AN41">
        <v>4423.0188633563885</v>
      </c>
      <c r="AO41">
        <v>4427.441882219744</v>
      </c>
      <c r="AP41">
        <v>4431.8693241019637</v>
      </c>
      <c r="AQ41">
        <v>4436.3011934260649</v>
      </c>
      <c r="AR41">
        <v>4440.7374946194905</v>
      </c>
      <c r="AS41">
        <v>4445.1782321141091</v>
      </c>
      <c r="AT41">
        <v>4449.623410346223</v>
      </c>
      <c r="AU41">
        <v>4454.0730337565683</v>
      </c>
      <c r="AV41">
        <v>4458.5271067903241</v>
      </c>
      <c r="AW41">
        <v>4462.985633897114</v>
      </c>
      <c r="AX41">
        <v>4467.448619531011</v>
      </c>
      <c r="AY41">
        <v>4471.9160681505418</v>
      </c>
      <c r="AZ41">
        <v>4476.3879842186916</v>
      </c>
      <c r="BA41">
        <v>4480.8643722029101</v>
      </c>
      <c r="BB41">
        <v>4485.3452365751127</v>
      </c>
      <c r="BC41">
        <v>4489.8305818116869</v>
      </c>
      <c r="BD41">
        <v>4494.3204123934984</v>
      </c>
      <c r="BE41">
        <v>4498.8147328058913</v>
      </c>
      <c r="BF41">
        <v>4503.3135475386971</v>
      </c>
      <c r="BG41">
        <v>4507.8168610862349</v>
      </c>
      <c r="BH41">
        <v>4512.3246779473202</v>
      </c>
      <c r="BI41">
        <v>4516.8370026252669</v>
      </c>
      <c r="BJ41">
        <v>4521.3538396278918</v>
      </c>
      <c r="BK41">
        <v>4525.8751934675192</v>
      </c>
      <c r="BL41">
        <v>4530.4010686609863</v>
      </c>
      <c r="BM41">
        <v>4534.9314697296468</v>
      </c>
      <c r="BN41">
        <v>4539.4664011993764</v>
      </c>
      <c r="BO41">
        <v>4544.0058676005756</v>
      </c>
      <c r="BP41">
        <v>4548.549873468176</v>
      </c>
      <c r="BQ41">
        <v>4553.0984233416439</v>
      </c>
      <c r="BR41">
        <v>4557.6515217649849</v>
      </c>
      <c r="BS41">
        <v>4562.2091732867493</v>
      </c>
      <c r="BT41">
        <v>4566.771382460036</v>
      </c>
      <c r="BU41">
        <v>4571.3381538424956</v>
      </c>
      <c r="BV41">
        <v>4575.9094919963372</v>
      </c>
      <c r="BW41">
        <v>4580.4854014883331</v>
      </c>
      <c r="BX41">
        <v>4585.0658868898208</v>
      </c>
      <c r="BY41">
        <v>4589.6509527767103</v>
      </c>
      <c r="BZ41">
        <v>4594.2406037294868</v>
      </c>
      <c r="CA41">
        <v>4598.8348443332161</v>
      </c>
      <c r="CB41">
        <v>4603.4336791775486</v>
      </c>
      <c r="CC41">
        <v>4608.0371128567258</v>
      </c>
      <c r="CD41">
        <v>4612.6451499695822</v>
      </c>
      <c r="CE41">
        <v>4617.2577951195517</v>
      </c>
      <c r="CF41">
        <v>4621.875052914671</v>
      </c>
      <c r="CG41">
        <v>4626.4969279675852</v>
      </c>
      <c r="CH41">
        <v>4631.1234248955525</v>
      </c>
      <c r="CI41">
        <v>4635.7545483204476</v>
      </c>
      <c r="CJ41">
        <v>4640.3903028687673</v>
      </c>
      <c r="CK41">
        <v>4645.0306931716359</v>
      </c>
      <c r="CL41">
        <v>4649.675723864807</v>
      </c>
      <c r="CM41">
        <v>4654.3253995886716</v>
      </c>
      <c r="CN41">
        <v>4658.9797249882595</v>
      </c>
      <c r="CO41">
        <v>4663.6387047132475</v>
      </c>
      <c r="CP41">
        <v>4668.3023434179604</v>
      </c>
      <c r="CQ41">
        <v>4672.9706457613775</v>
      </c>
      <c r="CR41">
        <v>4677.6436164071383</v>
      </c>
      <c r="CS41">
        <v>4682.3212600235447</v>
      </c>
      <c r="CT41">
        <v>4687.0035812835677</v>
      </c>
      <c r="CU41">
        <v>4691.6905848648503</v>
      </c>
      <c r="CV41">
        <v>4696.3822754497151</v>
      </c>
      <c r="CW41">
        <v>4701.0786577251647</v>
      </c>
      <c r="CX41">
        <v>4705.7797363828895</v>
      </c>
      <c r="CY41">
        <v>4710.4855161192718</v>
      </c>
      <c r="CZ41">
        <v>4715.1960016353905</v>
      </c>
      <c r="DA41">
        <v>4719.911197637025</v>
      </c>
      <c r="DB41">
        <v>4724.6311088346611</v>
      </c>
      <c r="DC41">
        <v>4729.3557399434949</v>
      </c>
      <c r="DD41">
        <v>4734.0850956834374</v>
      </c>
    </row>
    <row r="42" spans="1:108">
      <c r="A42">
        <v>39</v>
      </c>
      <c r="B42" t="str">
        <f>LOOKUP(A42,[1]Regions!$A$4:$A$98,[1]Regions!$B$4:$B$98)</f>
        <v>Russian Federation</v>
      </c>
      <c r="C42">
        <v>125816.00000000001</v>
      </c>
      <c r="D42">
        <v>125816.00000000001</v>
      </c>
      <c r="E42">
        <v>125816.00000000001</v>
      </c>
      <c r="F42">
        <v>125816.00000000001</v>
      </c>
      <c r="G42">
        <v>140012.99999999994</v>
      </c>
      <c r="H42">
        <v>152734.99999999988</v>
      </c>
      <c r="I42">
        <v>159851.99999999988</v>
      </c>
      <c r="J42">
        <v>167238.00000000015</v>
      </c>
      <c r="K42">
        <v>173145.99999999994</v>
      </c>
      <c r="L42">
        <v>182140.99999999985</v>
      </c>
      <c r="M42">
        <v>193597.00000000006</v>
      </c>
      <c r="N42">
        <v>198765.99999999997</v>
      </c>
      <c r="O42">
        <v>205848.99999999988</v>
      </c>
      <c r="P42">
        <v>216275.99999999983</v>
      </c>
      <c r="Q42">
        <v>180136.00000000003</v>
      </c>
      <c r="R42">
        <v>199341</v>
      </c>
      <c r="S42">
        <v>222823.00000000012</v>
      </c>
      <c r="T42">
        <v>248861.99999999997</v>
      </c>
      <c r="U42">
        <v>250054.00000000017</v>
      </c>
      <c r="V42">
        <v>246784.00000000017</v>
      </c>
      <c r="W42" s="60">
        <v>232548.99999999991</v>
      </c>
      <c r="X42">
        <v>217694.9999999998</v>
      </c>
      <c r="Y42">
        <v>237815.00000000006</v>
      </c>
      <c r="Z42" s="61">
        <v>241173.9999999998</v>
      </c>
      <c r="AA42">
        <v>216833.1997313094</v>
      </c>
      <c r="AB42">
        <v>217885.64329253152</v>
      </c>
      <c r="AC42">
        <v>218901.90888403618</v>
      </c>
      <c r="AD42">
        <v>219879.14257584352</v>
      </c>
      <c r="AE42">
        <v>220814.2715969214</v>
      </c>
      <c r="AF42">
        <v>221703.98181064229</v>
      </c>
      <c r="AG42">
        <v>222544.69210172171</v>
      </c>
      <c r="AH42">
        <v>223332.52513755584</v>
      </c>
      <c r="AI42">
        <v>224063.27385270869</v>
      </c>
      <c r="AJ42">
        <v>224732.36286221948</v>
      </c>
      <c r="AK42">
        <v>225334.80382878988</v>
      </c>
      <c r="AL42">
        <v>225865.14357925882</v>
      </c>
      <c r="AM42">
        <v>226317.40347140303</v>
      </c>
      <c r="AN42">
        <v>226685.00813159946</v>
      </c>
      <c r="AO42">
        <v>226960.70118756875</v>
      </c>
      <c r="AP42">
        <v>227136.44496673418</v>
      </c>
      <c r="AQ42">
        <v>227203.30026068844</v>
      </c>
      <c r="AR42">
        <v>227151.28108523189</v>
      </c>
      <c r="AS42">
        <v>226969.17776984838</v>
      </c>
      <c r="AT42">
        <v>226644.33950755847</v>
      </c>
      <c r="AU42">
        <v>226162.40441036285</v>
      </c>
      <c r="AV42">
        <v>225506.96072459215</v>
      </c>
      <c r="AW42">
        <v>224659.11650303268</v>
      </c>
      <c r="AX42">
        <v>223596.94564816772</v>
      </c>
      <c r="AY42">
        <v>222294.76409653213</v>
      </c>
      <c r="AZ42">
        <v>220722.16807938219</v>
      </c>
      <c r="BA42">
        <v>218842.7317770349</v>
      </c>
      <c r="BB42">
        <v>216612.20511498131</v>
      </c>
      <c r="BC42">
        <v>213975.95675836879</v>
      </c>
      <c r="BD42">
        <v>210865.23889546614</v>
      </c>
      <c r="BE42">
        <v>207191.53962831546</v>
      </c>
      <c r="BF42">
        <v>202837.68280123686</v>
      </c>
      <c r="BG42">
        <f>BF42*1.002</f>
        <v>203243.35816683935</v>
      </c>
      <c r="BH42" s="87">
        <f t="shared" ref="BH42:DD42" si="1">BG42*1.002</f>
        <v>203649.84488317303</v>
      </c>
      <c r="BI42" s="87">
        <f t="shared" si="1"/>
        <v>204057.14457293937</v>
      </c>
      <c r="BJ42" s="87">
        <f t="shared" si="1"/>
        <v>204465.25886208526</v>
      </c>
      <c r="BK42" s="87">
        <f t="shared" si="1"/>
        <v>204874.18937980942</v>
      </c>
      <c r="BL42" s="87">
        <f t="shared" si="1"/>
        <v>205283.93775856905</v>
      </c>
      <c r="BM42" s="87">
        <f t="shared" si="1"/>
        <v>205694.50563408618</v>
      </c>
      <c r="BN42" s="87">
        <f t="shared" si="1"/>
        <v>206105.89464535436</v>
      </c>
      <c r="BO42" s="87">
        <f t="shared" si="1"/>
        <v>206518.10643464507</v>
      </c>
      <c r="BP42" s="87">
        <f t="shared" si="1"/>
        <v>206931.14264751435</v>
      </c>
      <c r="BQ42" s="87">
        <f t="shared" si="1"/>
        <v>207345.00493280939</v>
      </c>
      <c r="BR42" s="87">
        <f t="shared" si="1"/>
        <v>207759.69494267501</v>
      </c>
      <c r="BS42" s="87">
        <f t="shared" si="1"/>
        <v>208175.21433256037</v>
      </c>
      <c r="BT42" s="87">
        <f t="shared" si="1"/>
        <v>208591.56476122548</v>
      </c>
      <c r="BU42" s="87">
        <f t="shared" si="1"/>
        <v>209008.74789074794</v>
      </c>
      <c r="BV42" s="87">
        <f t="shared" si="1"/>
        <v>209426.76538652944</v>
      </c>
      <c r="BW42" s="87">
        <f t="shared" si="1"/>
        <v>209845.61891730249</v>
      </c>
      <c r="BX42" s="87">
        <f t="shared" si="1"/>
        <v>210265.31015513709</v>
      </c>
      <c r="BY42" s="87">
        <f t="shared" si="1"/>
        <v>210685.84077544737</v>
      </c>
      <c r="BZ42" s="87">
        <f t="shared" si="1"/>
        <v>211107.21245699827</v>
      </c>
      <c r="CA42" s="87">
        <f t="shared" si="1"/>
        <v>211529.42688191228</v>
      </c>
      <c r="CB42" s="87">
        <f t="shared" si="1"/>
        <v>211952.48573567611</v>
      </c>
      <c r="CC42" s="87">
        <f t="shared" si="1"/>
        <v>212376.39070714745</v>
      </c>
      <c r="CD42" s="87">
        <f t="shared" si="1"/>
        <v>212801.14348856173</v>
      </c>
      <c r="CE42" s="87">
        <f t="shared" si="1"/>
        <v>213226.74577553885</v>
      </c>
      <c r="CF42" s="87">
        <f t="shared" si="1"/>
        <v>213653.19926708992</v>
      </c>
      <c r="CG42" s="87">
        <f t="shared" si="1"/>
        <v>214080.50566562411</v>
      </c>
      <c r="CH42" s="87">
        <f t="shared" si="1"/>
        <v>214508.66667695536</v>
      </c>
      <c r="CI42" s="87">
        <f t="shared" si="1"/>
        <v>214937.68401030925</v>
      </c>
      <c r="CJ42" s="87">
        <f t="shared" si="1"/>
        <v>215367.55937832987</v>
      </c>
      <c r="CK42" s="87">
        <f t="shared" si="1"/>
        <v>215798.29449708652</v>
      </c>
      <c r="CL42" s="87">
        <f t="shared" si="1"/>
        <v>216229.89108608069</v>
      </c>
      <c r="CM42" s="87">
        <f t="shared" si="1"/>
        <v>216662.35086825286</v>
      </c>
      <c r="CN42" s="87">
        <f t="shared" si="1"/>
        <v>217095.67556998937</v>
      </c>
      <c r="CO42" s="87">
        <f t="shared" si="1"/>
        <v>217529.86692112935</v>
      </c>
      <c r="CP42" s="87">
        <f t="shared" si="1"/>
        <v>217964.92665497161</v>
      </c>
      <c r="CQ42" s="87">
        <f t="shared" si="1"/>
        <v>218400.85650828155</v>
      </c>
      <c r="CR42" s="87">
        <f t="shared" si="1"/>
        <v>218837.6582212981</v>
      </c>
      <c r="CS42" s="87">
        <f t="shared" si="1"/>
        <v>219275.33353774069</v>
      </c>
      <c r="CT42" s="87">
        <f t="shared" si="1"/>
        <v>219713.88420481616</v>
      </c>
      <c r="CU42" s="87">
        <f t="shared" si="1"/>
        <v>220153.31197322579</v>
      </c>
      <c r="CV42" s="87">
        <f t="shared" si="1"/>
        <v>220593.61859717223</v>
      </c>
      <c r="CW42" s="87">
        <f t="shared" si="1"/>
        <v>221034.80583436656</v>
      </c>
      <c r="CX42" s="87">
        <f t="shared" si="1"/>
        <v>221476.87544603529</v>
      </c>
      <c r="CY42" s="87">
        <f t="shared" si="1"/>
        <v>221919.82919692737</v>
      </c>
      <c r="CZ42" s="87">
        <f t="shared" si="1"/>
        <v>222363.66885532122</v>
      </c>
      <c r="DA42" s="87">
        <f t="shared" si="1"/>
        <v>222808.39619303186</v>
      </c>
      <c r="DB42" s="87">
        <f t="shared" si="1"/>
        <v>223254.01298541794</v>
      </c>
      <c r="DC42" s="87">
        <f t="shared" si="1"/>
        <v>223700.52101138877</v>
      </c>
      <c r="DD42" s="87">
        <f t="shared" si="1"/>
        <v>224147.92205341154</v>
      </c>
    </row>
    <row r="43" spans="1:108">
      <c r="A43">
        <v>40</v>
      </c>
      <c r="B43" t="str">
        <f>LOOKUP(A43,[1]Regions!$A$4:$A$98,[1]Regions!$B$4:$B$98)</f>
        <v>Rest of Annex I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60">
        <v>0</v>
      </c>
      <c r="X43">
        <v>0</v>
      </c>
      <c r="Y43">
        <v>0</v>
      </c>
      <c r="Z43" s="61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1:108">
      <c r="A44">
        <v>41</v>
      </c>
      <c r="B44" t="str">
        <f>LOOKUP(A44,[1]Regions!$A$4:$A$98,[1]Regions!$B$4:$B$98)</f>
        <v>China</v>
      </c>
      <c r="C44" s="62">
        <v>469488.93043299922</v>
      </c>
      <c r="D44" s="62">
        <v>501119.56285090407</v>
      </c>
      <c r="E44" s="62">
        <v>527149.78017580986</v>
      </c>
      <c r="F44" s="62">
        <v>548301.17259994347</v>
      </c>
      <c r="G44" s="62">
        <v>572432.44073653221</v>
      </c>
      <c r="H44" s="62">
        <v>612938.57133313804</v>
      </c>
      <c r="I44" s="62">
        <v>633002.72119289322</v>
      </c>
      <c r="J44" s="62">
        <v>678201.68961961754</v>
      </c>
      <c r="K44" s="62">
        <v>709950.12494943407</v>
      </c>
      <c r="L44" s="62">
        <v>784090.71457105118</v>
      </c>
      <c r="M44" s="62">
        <v>869322.97671356879</v>
      </c>
      <c r="N44" s="62">
        <v>975397.14963362401</v>
      </c>
      <c r="O44" s="62">
        <v>1135495.8661882638</v>
      </c>
      <c r="P44" s="62">
        <v>3286816.4174782606</v>
      </c>
      <c r="Q44" s="62">
        <v>3718868.4504847564</v>
      </c>
      <c r="R44" s="62">
        <v>4338980.6273607071</v>
      </c>
      <c r="S44" s="62">
        <v>5137463.3297520801</v>
      </c>
      <c r="T44" s="62">
        <v>5953500.953313984</v>
      </c>
      <c r="U44" s="63">
        <v>5573813.3464533081</v>
      </c>
      <c r="V44" s="63">
        <v>5685672.6596189104</v>
      </c>
      <c r="W44" s="63">
        <v>5795544.5541732227</v>
      </c>
      <c r="X44" s="63">
        <v>6208004.0920000002</v>
      </c>
      <c r="Y44" s="63">
        <v>6800747.4692081502</v>
      </c>
      <c r="Z44" s="64">
        <v>6967601.4151913198</v>
      </c>
      <c r="AA44" s="64">
        <v>7228036.4522816902</v>
      </c>
      <c r="AB44" s="64">
        <v>7498221.8668881496</v>
      </c>
      <c r="AC44" s="64">
        <v>7778497.1527826097</v>
      </c>
      <c r="AD44" s="64">
        <v>8069249.9702970497</v>
      </c>
      <c r="AE44" s="64">
        <v>8370863.9606809597</v>
      </c>
      <c r="AF44" s="64">
        <v>8683775.8360030092</v>
      </c>
      <c r="AG44" s="64">
        <v>9008359.8609518595</v>
      </c>
      <c r="AH44" s="64">
        <v>9345083.8249391001</v>
      </c>
      <c r="AI44" s="64">
        <v>9694392.5160249602</v>
      </c>
      <c r="AJ44" s="64">
        <v>10056768.5166359</v>
      </c>
      <c r="AK44" s="64">
        <v>10432690.722816</v>
      </c>
      <c r="AL44" s="64">
        <v>10822655.110478699</v>
      </c>
      <c r="AM44" s="64">
        <v>11227199.1087543</v>
      </c>
      <c r="AN44" s="64">
        <v>11646856.6389249</v>
      </c>
      <c r="AO44" s="64">
        <v>12082205.722262399</v>
      </c>
      <c r="AP44" s="64">
        <v>12533821.080346899</v>
      </c>
      <c r="AQ44" s="64">
        <v>13002324.3858655</v>
      </c>
      <c r="AR44" s="64">
        <v>13488334.248056</v>
      </c>
      <c r="AS44" s="64">
        <v>13916718.955099201</v>
      </c>
      <c r="AT44" s="64">
        <v>14358703.8832443</v>
      </c>
      <c r="AU44" s="64">
        <v>14814735.513590099</v>
      </c>
      <c r="AV44" s="64">
        <v>15285245.5999147</v>
      </c>
      <c r="AW44" s="64">
        <v>15770708.842114899</v>
      </c>
      <c r="AX44" s="64">
        <v>16271584.8514228</v>
      </c>
      <c r="AY44" s="64">
        <v>16788346.823320299</v>
      </c>
      <c r="AZ44" s="64">
        <v>17321546.322930001</v>
      </c>
      <c r="BA44" s="64">
        <v>17871656.177579299</v>
      </c>
      <c r="BB44" s="64">
        <v>18439262.1416246</v>
      </c>
      <c r="BC44" s="64">
        <v>19024868.115580998</v>
      </c>
      <c r="BD44" s="64">
        <v>19629096.143083598</v>
      </c>
      <c r="BE44" s="64">
        <v>20252518.965496201</v>
      </c>
      <c r="BF44" s="64">
        <v>20895726.298596699</v>
      </c>
      <c r="BG44">
        <v>21559362.643000402</v>
      </c>
      <c r="BH44">
        <v>22244055.484940201</v>
      </c>
      <c r="BI44">
        <v>22950528.836757101</v>
      </c>
      <c r="BJ44">
        <v>23679413.030970201</v>
      </c>
      <c r="BK44">
        <v>24431476.867969599</v>
      </c>
      <c r="BL44">
        <v>25207391.750889599</v>
      </c>
      <c r="BM44">
        <v>26007974.0031785</v>
      </c>
      <c r="BN44">
        <v>26833982.082152098</v>
      </c>
      <c r="BO44">
        <v>27686196.9065281</v>
      </c>
      <c r="BP44">
        <v>28565512.991031099</v>
      </c>
      <c r="BQ44">
        <v>29472763.941567302</v>
      </c>
      <c r="BR44">
        <v>30408760.751477499</v>
      </c>
      <c r="BS44">
        <v>31374528.7699669</v>
      </c>
      <c r="BT44">
        <v>32370983.925835598</v>
      </c>
      <c r="BU44">
        <v>33399069.198343098</v>
      </c>
      <c r="BV44">
        <v>34459806.965702698</v>
      </c>
      <c r="BW44">
        <v>35554252.685832202</v>
      </c>
      <c r="BX44">
        <v>36482787.298616603</v>
      </c>
      <c r="BY44">
        <v>37435574.166089997</v>
      </c>
      <c r="BZ44">
        <v>38413209.834024496</v>
      </c>
      <c r="CA44">
        <v>39416416.632196903</v>
      </c>
      <c r="CB44">
        <v>40445824.4045268</v>
      </c>
      <c r="CC44">
        <v>41502077.557859503</v>
      </c>
      <c r="CD44">
        <v>42585952.832712099</v>
      </c>
      <c r="CE44">
        <v>43698130.508271299</v>
      </c>
      <c r="CF44">
        <v>44839306.517363198</v>
      </c>
      <c r="CG44">
        <v>46010316.129825003</v>
      </c>
      <c r="CH44">
        <v>47211956.331118099</v>
      </c>
      <c r="CI44">
        <v>48444918.067180596</v>
      </c>
      <c r="CJ44">
        <v>49710099.375090502</v>
      </c>
      <c r="CK44">
        <v>51008358.740258202</v>
      </c>
      <c r="CL44">
        <v>52340443.866436601</v>
      </c>
      <c r="CM44">
        <v>53707387.993921697</v>
      </c>
      <c r="CN44">
        <v>55109981.267852999</v>
      </c>
      <c r="CO44">
        <v>56549239.0904736</v>
      </c>
      <c r="CP44">
        <v>58026064.007884897</v>
      </c>
      <c r="CQ44">
        <v>59541451.570276603</v>
      </c>
      <c r="CR44">
        <v>61096423.405793898</v>
      </c>
      <c r="CS44">
        <v>62692027.6819911</v>
      </c>
      <c r="CT44">
        <v>64329264.277805001</v>
      </c>
      <c r="CU44">
        <v>66009309.860487603</v>
      </c>
      <c r="CV44">
        <v>67733218.523041204</v>
      </c>
      <c r="CW44">
        <v>69502068.753898993</v>
      </c>
      <c r="CX44">
        <v>71317205.766507298</v>
      </c>
      <c r="CY44">
        <v>73179688.149745598</v>
      </c>
      <c r="CZ44">
        <v>75090845.3949821</v>
      </c>
      <c r="DA44">
        <v>77051959.857957304</v>
      </c>
      <c r="DB44">
        <v>79064261.325855494</v>
      </c>
      <c r="DC44">
        <v>81129095.245011196</v>
      </c>
      <c r="DD44">
        <v>83247841.710592002</v>
      </c>
    </row>
    <row r="45" spans="1:108">
      <c r="A45">
        <v>42</v>
      </c>
      <c r="B45" t="str">
        <f>LOOKUP(A45,[1]Regions!$A$4:$A$98,[1]Regions!$B$4:$B$98)</f>
        <v>India</v>
      </c>
      <c r="C45" s="62">
        <v>430778.79470882087</v>
      </c>
      <c r="D45" s="62">
        <v>466997.88138877304</v>
      </c>
      <c r="E45" s="62">
        <v>493999.60669214762</v>
      </c>
      <c r="F45" s="62">
        <v>514998.87748359889</v>
      </c>
      <c r="G45" s="62">
        <v>544999.41486358095</v>
      </c>
      <c r="H45" s="62">
        <v>595001.97270924877</v>
      </c>
      <c r="I45" s="62">
        <v>642999.99792969716</v>
      </c>
      <c r="J45" s="62">
        <v>728301.21611198026</v>
      </c>
      <c r="K45" s="62">
        <v>825900.84258459462</v>
      </c>
      <c r="L45" s="62">
        <v>933699.5644551788</v>
      </c>
      <c r="M45" s="62">
        <v>1021599.4036917781</v>
      </c>
      <c r="N45" s="62">
        <v>1144501.8101715213</v>
      </c>
      <c r="O45" s="62">
        <v>1287303.1414693147</v>
      </c>
      <c r="P45" s="62">
        <v>1407801.7454532271</v>
      </c>
      <c r="Q45" s="62">
        <v>1507992.7200721151</v>
      </c>
      <c r="R45" s="62">
        <v>1653607.7928569051</v>
      </c>
      <c r="S45" s="62">
        <v>1824305.6375037869</v>
      </c>
      <c r="T45" s="62">
        <v>2026093.2715068264</v>
      </c>
      <c r="U45" s="62">
        <v>2226563.6704745856</v>
      </c>
      <c r="V45" s="62">
        <v>2435858.9406544091</v>
      </c>
      <c r="W45" s="62">
        <v>1794074.772606215</v>
      </c>
      <c r="X45" s="63">
        <v>1623345.9850000001</v>
      </c>
      <c r="Y45" s="63">
        <v>1703978.4043912401</v>
      </c>
      <c r="Z45" s="64">
        <v>1772370.4097563401</v>
      </c>
      <c r="AA45" s="64">
        <v>1838619.84777745</v>
      </c>
      <c r="AB45" s="64">
        <v>1907349.31757458</v>
      </c>
      <c r="AC45" s="64">
        <v>1978640.9674627199</v>
      </c>
      <c r="AD45" s="64">
        <v>2052606.3974252499</v>
      </c>
      <c r="AE45" s="64">
        <v>2129325.30924229</v>
      </c>
      <c r="AF45" s="64">
        <v>2208917.09870615</v>
      </c>
      <c r="AG45" s="64">
        <v>2291487.1837059502</v>
      </c>
      <c r="AH45" s="64">
        <v>2377144.7484200699</v>
      </c>
      <c r="AI45" s="64">
        <v>2466002.8760820301</v>
      </c>
      <c r="AJ45" s="64">
        <v>2558178.6873010201</v>
      </c>
      <c r="AK45" s="64">
        <v>2653793.4817816201</v>
      </c>
      <c r="AL45" s="64">
        <v>2752995.2921294598</v>
      </c>
      <c r="AM45" s="64">
        <v>2855904.5206082501</v>
      </c>
      <c r="AN45" s="64">
        <v>2962645.0440235999</v>
      </c>
      <c r="AO45" s="64">
        <v>3073392.8790666</v>
      </c>
      <c r="AP45" s="64">
        <v>3188270.5758948401</v>
      </c>
      <c r="AQ45" s="64">
        <v>3307441.7078766301</v>
      </c>
      <c r="AR45" s="64">
        <v>3431076.6013265499</v>
      </c>
      <c r="AS45" s="64">
        <v>3559325.5795452199</v>
      </c>
      <c r="AT45" s="64">
        <v>3692371.1245637299</v>
      </c>
      <c r="AU45" s="64">
        <v>3830388.9703313601</v>
      </c>
      <c r="AV45" s="64">
        <v>3973561.1276195301</v>
      </c>
      <c r="AW45" s="64">
        <v>4122091.13281648</v>
      </c>
      <c r="AX45" s="64">
        <v>4253010.5320573999</v>
      </c>
      <c r="AY45" s="64">
        <v>4388086.0638117297</v>
      </c>
      <c r="AZ45" s="64">
        <v>4527445.3187522097</v>
      </c>
      <c r="BA45" s="64">
        <v>4671236.0323599204</v>
      </c>
      <c r="BB45" s="64">
        <v>4819594.5003038896</v>
      </c>
      <c r="BC45" s="64">
        <v>4972661.0472272299</v>
      </c>
      <c r="BD45" s="64">
        <v>5130597.61533722</v>
      </c>
      <c r="BE45" s="64">
        <v>5293536.2318555396</v>
      </c>
      <c r="BF45" s="64">
        <v>5461666.5067712497</v>
      </c>
      <c r="BG45">
        <v>5635111.2294722097</v>
      </c>
      <c r="BH45">
        <v>5814089.8197902301</v>
      </c>
      <c r="BI45">
        <v>5998734.2494383696</v>
      </c>
      <c r="BJ45">
        <v>6189257.60428386</v>
      </c>
      <c r="BK45">
        <v>6385820.67336962</v>
      </c>
      <c r="BL45">
        <v>6588629.28671211</v>
      </c>
      <c r="BM45">
        <v>6797875.3646820104</v>
      </c>
      <c r="BN45">
        <v>7013778.1112471204</v>
      </c>
      <c r="BO45">
        <v>7236542.3607640304</v>
      </c>
      <c r="BP45">
        <v>7466356.4460503403</v>
      </c>
      <c r="BQ45">
        <v>7703505.16784795</v>
      </c>
      <c r="BR45">
        <v>7948144.4066045098</v>
      </c>
      <c r="BS45">
        <v>8200574.9451118102</v>
      </c>
      <c r="BT45">
        <v>8461036.8333696295</v>
      </c>
      <c r="BU45">
        <v>8729752.1256230995</v>
      </c>
      <c r="BV45">
        <v>9006999.3135960996</v>
      </c>
      <c r="BW45">
        <v>9293066.5433912203</v>
      </c>
      <c r="BX45">
        <v>9588198.46525345</v>
      </c>
      <c r="BY45">
        <v>9892727.4318176396</v>
      </c>
      <c r="BZ45">
        <v>10206914.955419799</v>
      </c>
      <c r="CA45">
        <v>10531057.242470499</v>
      </c>
      <c r="CB45">
        <v>10806084.1210398</v>
      </c>
      <c r="CC45">
        <v>11088306.800373999</v>
      </c>
      <c r="CD45">
        <v>11377902.555149199</v>
      </c>
      <c r="CE45">
        <v>11675022.412526</v>
      </c>
      <c r="CF45">
        <v>11979943.085519901</v>
      </c>
      <c r="CG45">
        <v>12292794.705345901</v>
      </c>
      <c r="CH45">
        <v>12613835.263649</v>
      </c>
      <c r="CI45">
        <v>12943266.612057401</v>
      </c>
      <c r="CJ45">
        <v>13281295.2612604</v>
      </c>
      <c r="CK45">
        <v>13628132.5091196</v>
      </c>
      <c r="CL45">
        <v>13984062.419423699</v>
      </c>
      <c r="CM45">
        <v>14349240.4865644</v>
      </c>
      <c r="CN45">
        <v>14723998.129514299</v>
      </c>
      <c r="CO45">
        <v>15108536.372702699</v>
      </c>
      <c r="CP45">
        <v>15503095.609758399</v>
      </c>
      <c r="CQ45">
        <v>15907995.244774999</v>
      </c>
      <c r="CR45">
        <v>16323415.8250452</v>
      </c>
      <c r="CS45">
        <v>16749728.5810879</v>
      </c>
      <c r="CT45">
        <v>17187163.901077799</v>
      </c>
      <c r="CU45">
        <v>17636034.200098399</v>
      </c>
      <c r="CV45">
        <v>18096620.97817</v>
      </c>
      <c r="CW45">
        <v>18569212.254983</v>
      </c>
      <c r="CX45">
        <v>19054143.7409955</v>
      </c>
      <c r="CY45">
        <v>19551760.575879</v>
      </c>
      <c r="CZ45">
        <v>20062375.2566326</v>
      </c>
      <c r="DA45">
        <v>20586350.520601999</v>
      </c>
      <c r="DB45">
        <v>21123971.840994701</v>
      </c>
      <c r="DC45">
        <v>21675618.368663602</v>
      </c>
      <c r="DD45">
        <v>22241724.9293506</v>
      </c>
    </row>
    <row r="46" spans="1:108">
      <c r="A46">
        <v>43</v>
      </c>
      <c r="B46" t="str">
        <f>LOOKUP(A46,[1]Regions!$A$4:$A$98,[1]Regions!$B$4:$B$98)</f>
        <v>Mexico</v>
      </c>
      <c r="C46">
        <v>162826.99999999988</v>
      </c>
      <c r="D46">
        <v>170837.99999999997</v>
      </c>
      <c r="E46">
        <v>154083.00000000006</v>
      </c>
      <c r="F46">
        <v>179084.99999999985</v>
      </c>
      <c r="G46">
        <v>197957.99999999985</v>
      </c>
      <c r="H46">
        <v>194052.99999999983</v>
      </c>
      <c r="I46">
        <v>191900.99999999983</v>
      </c>
      <c r="J46">
        <v>192899.99999999991</v>
      </c>
      <c r="K46">
        <v>195200.00000000003</v>
      </c>
      <c r="L46">
        <v>199800</v>
      </c>
      <c r="M46">
        <v>204217.00000000009</v>
      </c>
      <c r="N46">
        <v>209391.99999999985</v>
      </c>
      <c r="O46">
        <v>222391.00000000012</v>
      </c>
      <c r="P46">
        <v>227290.00000000012</v>
      </c>
      <c r="Q46">
        <v>211600.00000000012</v>
      </c>
      <c r="R46">
        <v>220284.99999999985</v>
      </c>
      <c r="S46">
        <v>226900.0000000002</v>
      </c>
      <c r="T46">
        <v>233463.99999999991</v>
      </c>
      <c r="U46">
        <v>235427.00000000009</v>
      </c>
      <c r="V46">
        <v>239709.9999999998</v>
      </c>
      <c r="W46" s="60">
        <v>245136.00000000006</v>
      </c>
      <c r="X46">
        <v>251122</v>
      </c>
      <c r="Y46">
        <v>266802.56526085798</v>
      </c>
      <c r="Z46" s="61">
        <v>249356.121184919</v>
      </c>
      <c r="AA46">
        <v>252338.69192076701</v>
      </c>
      <c r="AB46">
        <v>255357.977998688</v>
      </c>
      <c r="AC46">
        <v>258413.89980732399</v>
      </c>
      <c r="AD46">
        <v>261506.30959993301</v>
      </c>
      <c r="AE46">
        <v>264634.98395034199</v>
      </c>
      <c r="AF46">
        <v>267801.240217824</v>
      </c>
      <c r="AG46">
        <v>271004.82034462102</v>
      </c>
      <c r="AH46">
        <v>274247.09004300198</v>
      </c>
      <c r="AI46">
        <v>277529.50829302002</v>
      </c>
      <c r="AJ46">
        <v>280850.01922467299</v>
      </c>
      <c r="AK46">
        <v>284209.98801723501</v>
      </c>
      <c r="AL46">
        <v>287610.872518613</v>
      </c>
      <c r="AM46">
        <v>291052.27160423301</v>
      </c>
      <c r="AN46">
        <v>294533.67354601203</v>
      </c>
      <c r="AO46">
        <v>298058.58404110803</v>
      </c>
      <c r="AP46">
        <v>301624.46049803402</v>
      </c>
      <c r="AQ46">
        <v>305232.77410223102</v>
      </c>
      <c r="AR46">
        <v>308885.09649872902</v>
      </c>
      <c r="AS46">
        <v>312580.80267097597</v>
      </c>
      <c r="AT46">
        <v>316321.49447607202</v>
      </c>
      <c r="AU46">
        <v>320106.45156170701</v>
      </c>
      <c r="AV46">
        <v>323934.80242813198</v>
      </c>
      <c r="AW46">
        <v>327810.64485542401</v>
      </c>
      <c r="AX46">
        <v>331733.19071544003</v>
      </c>
      <c r="AY46">
        <v>335704.19502350601</v>
      </c>
      <c r="AZ46">
        <v>339719.96587562101</v>
      </c>
      <c r="BA46">
        <v>343784.90391157201</v>
      </c>
      <c r="BB46">
        <v>347897.95572236401</v>
      </c>
      <c r="BC46">
        <v>350153.70613083697</v>
      </c>
      <c r="BD46">
        <v>352422.95356955199</v>
      </c>
      <c r="BE46">
        <v>354706.958113781</v>
      </c>
      <c r="BF46">
        <v>357007.06690485799</v>
      </c>
      <c r="BG46">
        <v>359321.44532660401</v>
      </c>
      <c r="BH46">
        <v>361651.41136199102</v>
      </c>
      <c r="BI46">
        <v>363994.95613728801</v>
      </c>
      <c r="BJ46">
        <v>366356.84860602597</v>
      </c>
      <c r="BK46">
        <v>368731.54948610801</v>
      </c>
      <c r="BL46">
        <v>371120.289036464</v>
      </c>
      <c r="BM46">
        <v>373527.40502363001</v>
      </c>
      <c r="BN46">
        <v>375948.94866675802</v>
      </c>
      <c r="BO46">
        <v>378386.19098793401</v>
      </c>
      <c r="BP46">
        <v>380839.23359884397</v>
      </c>
      <c r="BQ46">
        <v>383308.17923517001</v>
      </c>
      <c r="BR46">
        <v>385793.13073013502</v>
      </c>
      <c r="BS46">
        <v>388294.19182872702</v>
      </c>
      <c r="BT46">
        <v>390811.46730195399</v>
      </c>
      <c r="BU46">
        <v>393345.06174952397</v>
      </c>
      <c r="BV46">
        <v>395895.081433749</v>
      </c>
      <c r="BW46">
        <v>398461.63271358801</v>
      </c>
      <c r="BX46">
        <v>401044.82270180102</v>
      </c>
      <c r="BY46">
        <v>403644.759223965</v>
      </c>
      <c r="BZ46">
        <v>406261.55074978899</v>
      </c>
      <c r="CA46">
        <v>408895.30682285602</v>
      </c>
      <c r="CB46">
        <v>411546.13725453301</v>
      </c>
      <c r="CC46">
        <v>414214.15297173097</v>
      </c>
      <c r="CD46">
        <v>414619.06375698402</v>
      </c>
      <c r="CE46">
        <v>415024.37047486502</v>
      </c>
      <c r="CF46">
        <v>415430.07310126303</v>
      </c>
      <c r="CG46">
        <v>415836.17271740898</v>
      </c>
      <c r="CH46">
        <v>416242.66895882401</v>
      </c>
      <c r="CI46">
        <v>416649.56283548399</v>
      </c>
      <c r="CJ46">
        <v>417056.854429923</v>
      </c>
      <c r="CK46">
        <v>417464.54414432001</v>
      </c>
      <c r="CL46">
        <v>417872.63224025298</v>
      </c>
      <c r="CM46">
        <v>418281.11946615</v>
      </c>
      <c r="CN46">
        <v>418690.00581919198</v>
      </c>
      <c r="CO46">
        <v>419099.291980076</v>
      </c>
      <c r="CP46">
        <v>419508.97834715899</v>
      </c>
      <c r="CQ46">
        <v>419919.06489003799</v>
      </c>
      <c r="CR46">
        <v>420329.55264763703</v>
      </c>
      <c r="CS46">
        <v>420740.44150057703</v>
      </c>
      <c r="CT46">
        <v>421151.73210458102</v>
      </c>
      <c r="CU46">
        <v>421563.42459139199</v>
      </c>
      <c r="CV46">
        <v>421975.519529032</v>
      </c>
      <c r="CW46">
        <v>422388.01749840198</v>
      </c>
      <c r="CX46">
        <v>422800.91868386703</v>
      </c>
      <c r="CY46">
        <v>423214.22334385099</v>
      </c>
      <c r="CZ46">
        <v>423627.93220339902</v>
      </c>
      <c r="DA46">
        <v>424042.045336838</v>
      </c>
      <c r="DB46">
        <v>424456.56325321097</v>
      </c>
      <c r="DC46">
        <v>424871.48647444602</v>
      </c>
      <c r="DD46">
        <v>425286.81513024098</v>
      </c>
    </row>
    <row r="47" spans="1:108">
      <c r="A47">
        <v>44</v>
      </c>
      <c r="B47" t="str">
        <f>LOOKUP(A47,[1]Regions!$A$4:$A$98,[1]Regions!$B$4:$B$98)</f>
        <v>Brazil</v>
      </c>
      <c r="C47" s="62">
        <v>195392.39999999985</v>
      </c>
      <c r="D47" s="62">
        <v>205005.59999999995</v>
      </c>
      <c r="E47" s="62">
        <v>184899.60000000006</v>
      </c>
      <c r="F47" s="62">
        <v>214901.99999999983</v>
      </c>
      <c r="G47" s="62">
        <v>237549.5999999998</v>
      </c>
      <c r="H47" s="62">
        <v>232863.59999999977</v>
      </c>
      <c r="I47" s="62">
        <v>230281.19999999978</v>
      </c>
      <c r="J47" s="62">
        <v>231479.99999999988</v>
      </c>
      <c r="K47" s="62">
        <v>234240.00000000003</v>
      </c>
      <c r="L47" s="62">
        <v>239760</v>
      </c>
      <c r="M47" s="62">
        <v>245060.40000000008</v>
      </c>
      <c r="N47" s="62">
        <v>251270.39999999982</v>
      </c>
      <c r="O47" s="62">
        <v>266869.20000000013</v>
      </c>
      <c r="P47" s="62">
        <v>272748.00000000012</v>
      </c>
      <c r="Q47" s="62">
        <v>253920.00000000012</v>
      </c>
      <c r="R47" s="62">
        <v>264341.99999999983</v>
      </c>
      <c r="S47" s="62">
        <v>272280.00000000023</v>
      </c>
      <c r="T47" s="62">
        <v>280156.79999999987</v>
      </c>
      <c r="U47" s="62">
        <v>282512.40000000008</v>
      </c>
      <c r="V47" s="62">
        <v>287651.99999999977</v>
      </c>
      <c r="W47" s="62">
        <v>294163.20000000007</v>
      </c>
      <c r="X47" s="63">
        <v>301346.40000000002</v>
      </c>
      <c r="Y47" s="63">
        <v>327695.35883999302</v>
      </c>
      <c r="Z47" s="65">
        <v>291593.54334337398</v>
      </c>
      <c r="AA47" s="65">
        <v>301011.10084950097</v>
      </c>
      <c r="AB47" s="65">
        <v>310732.81608961598</v>
      </c>
      <c r="AC47" s="65">
        <v>320768.512113971</v>
      </c>
      <c r="AD47" s="65">
        <v>331128.32983581501</v>
      </c>
      <c r="AE47" s="65">
        <v>341822.73720314301</v>
      </c>
      <c r="AF47" s="65">
        <v>352862.54017572798</v>
      </c>
      <c r="AG47" s="65">
        <v>364258.89431447</v>
      </c>
      <c r="AH47" s="65">
        <v>376023.31506692799</v>
      </c>
      <c r="AI47" s="65">
        <v>388167.68979956402</v>
      </c>
      <c r="AJ47" s="65">
        <v>400704.28947851702</v>
      </c>
      <c r="AK47" s="65">
        <v>413645.78220587497</v>
      </c>
      <c r="AL47" s="65">
        <v>427005.24459687597</v>
      </c>
      <c r="AM47" s="65">
        <v>440796.175782645</v>
      </c>
      <c r="AN47" s="65">
        <v>455032.510888897</v>
      </c>
      <c r="AO47" s="65">
        <v>469728.63487912901</v>
      </c>
      <c r="AP47" s="65">
        <v>484899.39760623901</v>
      </c>
      <c r="AQ47" s="65">
        <v>500560.12834011699</v>
      </c>
      <c r="AR47" s="65">
        <v>516726.65191370703</v>
      </c>
      <c r="AS47" s="65">
        <v>533415.303451602</v>
      </c>
      <c r="AT47" s="65">
        <v>550642.94582962606</v>
      </c>
      <c r="AU47" s="65">
        <v>568426.98718692199</v>
      </c>
      <c r="AV47" s="65">
        <v>586785.39750041603</v>
      </c>
      <c r="AW47" s="65">
        <v>605736.72672664595</v>
      </c>
      <c r="AX47" s="65">
        <v>625300.12463533797</v>
      </c>
      <c r="AY47" s="65">
        <v>645495.35893138999</v>
      </c>
      <c r="AZ47" s="65">
        <v>666342.83619272197</v>
      </c>
      <c r="BA47" s="65">
        <v>687863.621463769</v>
      </c>
      <c r="BB47" s="65">
        <v>710079.46070612804</v>
      </c>
      <c r="BC47" s="65">
        <v>729041.92478165706</v>
      </c>
      <c r="BD47" s="65">
        <v>748510.77596484998</v>
      </c>
      <c r="BE47" s="65">
        <v>768499.53697357303</v>
      </c>
      <c r="BF47" s="65">
        <v>789022.09221926995</v>
      </c>
      <c r="BG47">
        <v>810092.69628969894</v>
      </c>
      <c r="BH47">
        <v>831725.98481314594</v>
      </c>
      <c r="BI47">
        <v>853936.98363671894</v>
      </c>
      <c r="BJ47">
        <v>876741.12089820695</v>
      </c>
      <c r="BK47">
        <v>900154.23593902099</v>
      </c>
      <c r="BL47">
        <v>924192.59137249703</v>
      </c>
      <c r="BM47">
        <v>948872.88414832903</v>
      </c>
      <c r="BN47">
        <v>974212.25669059204</v>
      </c>
      <c r="BO47">
        <v>1000228.3100237</v>
      </c>
      <c r="BP47">
        <v>1026939.11403693</v>
      </c>
      <c r="BQ47">
        <v>1054363.22270589</v>
      </c>
      <c r="BR47">
        <v>1082519.68409367</v>
      </c>
      <c r="BS47">
        <v>1111428.05500863</v>
      </c>
      <c r="BT47">
        <v>1141108.4162295901</v>
      </c>
      <c r="BU47">
        <v>1171581.3820915599</v>
      </c>
      <c r="BV47">
        <v>1202868.1199771899</v>
      </c>
      <c r="BW47">
        <v>1234990.3612778001</v>
      </c>
      <c r="BX47">
        <v>1267970.4175225201</v>
      </c>
      <c r="BY47">
        <v>1301831.1964861299</v>
      </c>
      <c r="BZ47">
        <v>1336596.21709502</v>
      </c>
      <c r="CA47">
        <v>1372289.6277397999</v>
      </c>
      <c r="CB47">
        <v>1408936.2206302199</v>
      </c>
      <c r="CC47">
        <v>1446561.4504607201</v>
      </c>
      <c r="CD47">
        <v>1477067.5915043</v>
      </c>
      <c r="CE47">
        <v>1508217.06895022</v>
      </c>
      <c r="CF47">
        <v>1540023.44788346</v>
      </c>
      <c r="CG47">
        <v>1572500.5844759999</v>
      </c>
      <c r="CH47">
        <v>1605662.62122789</v>
      </c>
      <c r="CI47">
        <v>1639524.0042229199</v>
      </c>
      <c r="CJ47">
        <v>1674099.48064299</v>
      </c>
      <c r="CK47">
        <v>1709404.10963791</v>
      </c>
      <c r="CL47">
        <v>1745453.2678435501</v>
      </c>
      <c r="CM47">
        <v>1782262.65780385</v>
      </c>
      <c r="CN47">
        <v>1819848.31008304</v>
      </c>
      <c r="CO47">
        <v>1858226.59656063</v>
      </c>
      <c r="CP47">
        <v>1897414.23291871</v>
      </c>
      <c r="CQ47">
        <v>1937428.28454289</v>
      </c>
      <c r="CR47">
        <v>1978286.18466572</v>
      </c>
      <c r="CS47">
        <v>2020005.7239787099</v>
      </c>
      <c r="CT47">
        <v>2062605.0756511299</v>
      </c>
      <c r="CU47">
        <v>2106102.7933318201</v>
      </c>
      <c r="CV47">
        <v>2150517.82211276</v>
      </c>
      <c r="CW47">
        <v>2195869.5082144602</v>
      </c>
      <c r="CX47">
        <v>2242177.6039820602</v>
      </c>
      <c r="CY47">
        <v>2289462.2781134099</v>
      </c>
      <c r="CZ47">
        <v>2337744.12648392</v>
      </c>
      <c r="DA47">
        <v>2387044.1758558098</v>
      </c>
      <c r="DB47">
        <v>2437383.9020297299</v>
      </c>
      <c r="DC47">
        <v>2488785.2283469602</v>
      </c>
      <c r="DD47">
        <v>2541265.3131683301</v>
      </c>
    </row>
    <row r="48" spans="1:108">
      <c r="A48">
        <v>45</v>
      </c>
      <c r="B48" t="str">
        <f>LOOKUP(A48,[1]Regions!$A$4:$A$98,[1]Regions!$B$4:$B$98)</f>
        <v>Argentina</v>
      </c>
      <c r="C48">
        <v>245217.4619999998</v>
      </c>
      <c r="D48">
        <v>257282.0279999999</v>
      </c>
      <c r="E48">
        <v>232048.99800000005</v>
      </c>
      <c r="F48">
        <v>269702.00999999978</v>
      </c>
      <c r="G48">
        <v>298124.74799999973</v>
      </c>
      <c r="H48">
        <v>292243.81799999968</v>
      </c>
      <c r="I48">
        <v>289002.90599999973</v>
      </c>
      <c r="J48">
        <v>290507.39999999985</v>
      </c>
      <c r="K48">
        <v>293971.20000000001</v>
      </c>
      <c r="L48">
        <v>300898.8</v>
      </c>
      <c r="M48">
        <v>307550.80200000008</v>
      </c>
      <c r="N48">
        <v>315344.35199999972</v>
      </c>
      <c r="O48">
        <v>334920.84600000014</v>
      </c>
      <c r="P48">
        <v>342298.74000000011</v>
      </c>
      <c r="Q48">
        <v>318669.60000000009</v>
      </c>
      <c r="R48">
        <v>331749.20999999973</v>
      </c>
      <c r="S48">
        <v>341711.40000000026</v>
      </c>
      <c r="T48">
        <v>351596.78399999981</v>
      </c>
      <c r="U48">
        <v>354553.06200000009</v>
      </c>
      <c r="V48">
        <v>361003.25999999966</v>
      </c>
      <c r="W48" s="60">
        <v>369174.81600000005</v>
      </c>
      <c r="X48">
        <v>378189.73200000002</v>
      </c>
      <c r="Y48">
        <v>398830.695040102</v>
      </c>
      <c r="Z48" s="61">
        <v>411202.23384009203</v>
      </c>
      <c r="AA48">
        <v>423228.80723427201</v>
      </c>
      <c r="AB48">
        <v>435607.12608369801</v>
      </c>
      <c r="AC48">
        <v>448347.477661754</v>
      </c>
      <c r="AD48">
        <v>461460.45104243298</v>
      </c>
      <c r="AE48">
        <v>474956.94395587</v>
      </c>
      <c r="AF48">
        <v>488848.17327807599</v>
      </c>
      <c r="AG48">
        <v>503145.68423293898</v>
      </c>
      <c r="AH48">
        <v>517861.35961619701</v>
      </c>
      <c r="AI48">
        <v>533007.42932833405</v>
      </c>
      <c r="AJ48">
        <v>548596.48111107503</v>
      </c>
      <c r="AK48">
        <v>564641.47155589506</v>
      </c>
      <c r="AL48">
        <v>581155.73543861206</v>
      </c>
      <c r="AM48">
        <v>598152.99742046604</v>
      </c>
      <c r="AN48">
        <v>615647.38448243297</v>
      </c>
      <c r="AO48">
        <v>633653.43579442694</v>
      </c>
      <c r="AP48">
        <v>652186.11594708299</v>
      </c>
      <c r="AQ48">
        <v>671260.828173824</v>
      </c>
      <c r="AR48">
        <v>690893.42505352001</v>
      </c>
      <c r="AS48">
        <v>711100.22333474003</v>
      </c>
      <c r="AT48">
        <v>731898.01645972801</v>
      </c>
      <c r="AU48">
        <v>753304.08984703198</v>
      </c>
      <c r="AV48">
        <v>775336.23436809401</v>
      </c>
      <c r="AW48">
        <v>798012.76039243001</v>
      </c>
      <c r="AX48">
        <v>821352.51466811704</v>
      </c>
      <c r="AY48">
        <v>845374.89477522601</v>
      </c>
      <c r="AZ48">
        <v>870099.86600093904</v>
      </c>
      <c r="BA48">
        <v>895547.97650102503</v>
      </c>
      <c r="BB48">
        <v>921740.37710408203</v>
      </c>
      <c r="BC48">
        <v>943559.54408033297</v>
      </c>
      <c r="BD48">
        <v>965895.20808639296</v>
      </c>
      <c r="BE48">
        <v>988759.595106291</v>
      </c>
      <c r="BF48">
        <v>1012165.22143516</v>
      </c>
      <c r="BG48">
        <v>1036124.89882944</v>
      </c>
      <c r="BH48">
        <v>1060651.7429193801</v>
      </c>
      <c r="BI48">
        <v>1085759.1789849501</v>
      </c>
      <c r="BJ48">
        <v>1111460.95084692</v>
      </c>
      <c r="BK48">
        <v>1137771.1275359199</v>
      </c>
      <c r="BL48">
        <v>1164704.11102936</v>
      </c>
      <c r="BM48">
        <v>1192274.6444183099</v>
      </c>
      <c r="BN48">
        <v>1220497.8191420699</v>
      </c>
      <c r="BO48">
        <v>1249389.08475762</v>
      </c>
      <c r="BP48">
        <v>1278964.2553753001</v>
      </c>
      <c r="BQ48">
        <v>1309239.5212640699</v>
      </c>
      <c r="BR48">
        <v>1340231.45411012</v>
      </c>
      <c r="BS48">
        <v>1371957.0185231899</v>
      </c>
      <c r="BT48">
        <v>1404433.58184987</v>
      </c>
      <c r="BU48">
        <v>1437678.92024745</v>
      </c>
      <c r="BV48">
        <v>1471711.23278161</v>
      </c>
      <c r="BW48">
        <v>1506549.14840251</v>
      </c>
      <c r="BX48">
        <v>1542211.73693505</v>
      </c>
      <c r="BY48">
        <v>1578718.51957639</v>
      </c>
      <c r="BZ48">
        <v>1616089.47953768</v>
      </c>
      <c r="CA48">
        <v>1654345.0743786199</v>
      </c>
      <c r="CB48">
        <v>1693506.2442830801</v>
      </c>
      <c r="CC48">
        <v>1733594.42654191</v>
      </c>
      <c r="CD48">
        <v>1764924.4944017001</v>
      </c>
      <c r="CE48">
        <v>1796820.7699744301</v>
      </c>
      <c r="CF48">
        <v>1829293.4835014399</v>
      </c>
      <c r="CG48">
        <v>1862353.05589284</v>
      </c>
      <c r="CH48">
        <v>1896010.0900682099</v>
      </c>
      <c r="CI48">
        <v>1930275.38575747</v>
      </c>
      <c r="CJ48">
        <v>1965159.93487838</v>
      </c>
      <c r="CK48">
        <v>2000674.9283709</v>
      </c>
      <c r="CL48">
        <v>2036831.7592466199</v>
      </c>
      <c r="CM48">
        <v>2073642.0290371899</v>
      </c>
      <c r="CN48">
        <v>2111117.5446724901</v>
      </c>
      <c r="CO48">
        <v>2149270.3300343598</v>
      </c>
      <c r="CP48">
        <v>2188112.6256039501</v>
      </c>
      <c r="CQ48">
        <v>2227656.8897719998</v>
      </c>
      <c r="CR48">
        <v>2267915.8120082701</v>
      </c>
      <c r="CS48">
        <v>2308902.30530009</v>
      </c>
      <c r="CT48">
        <v>2350629.5201890799</v>
      </c>
      <c r="CU48">
        <v>2393110.8414831399</v>
      </c>
      <c r="CV48">
        <v>2436359.8987173098</v>
      </c>
      <c r="CW48">
        <v>2480390.56770518</v>
      </c>
      <c r="CX48">
        <v>2525216.9728924301</v>
      </c>
      <c r="CY48">
        <v>2570853.49395693</v>
      </c>
      <c r="CZ48">
        <v>2617314.77415105</v>
      </c>
      <c r="DA48">
        <v>2664615.7163431402</v>
      </c>
      <c r="DB48">
        <v>2712771.4958894099</v>
      </c>
      <c r="DC48">
        <v>2761797.5623998502</v>
      </c>
      <c r="DD48">
        <v>2811709.6430120599</v>
      </c>
    </row>
    <row r="49" spans="1:108">
      <c r="A49">
        <v>46</v>
      </c>
      <c r="B49" t="str">
        <f>LOOKUP(A49,[1]Regions!$A$4:$A$98,[1]Regions!$B$4:$B$98)</f>
        <v>Colombia</v>
      </c>
      <c r="C49">
        <v>87926.579999999929</v>
      </c>
      <c r="D49">
        <v>92252.519999999975</v>
      </c>
      <c r="E49">
        <v>83204.820000000036</v>
      </c>
      <c r="F49">
        <v>96705.899999999921</v>
      </c>
      <c r="G49">
        <v>106897.31999999992</v>
      </c>
      <c r="H49">
        <v>104788.61999999989</v>
      </c>
      <c r="I49">
        <v>103626.53999999991</v>
      </c>
      <c r="J49">
        <v>104165.99999999996</v>
      </c>
      <c r="K49">
        <v>105408.00000000001</v>
      </c>
      <c r="L49">
        <v>107892</v>
      </c>
      <c r="M49">
        <v>110277.18000000004</v>
      </c>
      <c r="N49">
        <v>113071.67999999992</v>
      </c>
      <c r="O49">
        <v>120091.14000000006</v>
      </c>
      <c r="P49">
        <v>122736.60000000005</v>
      </c>
      <c r="Q49">
        <v>114264.00000000006</v>
      </c>
      <c r="R49">
        <v>118953.89999999992</v>
      </c>
      <c r="S49">
        <v>122526.0000000001</v>
      </c>
      <c r="T49">
        <v>126070.55999999994</v>
      </c>
      <c r="U49">
        <v>127130.58000000005</v>
      </c>
      <c r="V49">
        <v>129443.39999999989</v>
      </c>
      <c r="W49" s="60">
        <v>132373.44000000003</v>
      </c>
      <c r="X49">
        <v>135605.88</v>
      </c>
      <c r="Y49">
        <v>144577.28093548401</v>
      </c>
      <c r="Z49" s="61">
        <v>151360.96698321801</v>
      </c>
      <c r="AA49">
        <v>156864.86753585699</v>
      </c>
      <c r="AB49">
        <v>162568.90510764401</v>
      </c>
      <c r="AC49">
        <v>168480.357083207</v>
      </c>
      <c r="AD49">
        <v>174606.76577227801</v>
      </c>
      <c r="AE49">
        <v>180955.94751792599</v>
      </c>
      <c r="AF49">
        <v>187536.00285778701</v>
      </c>
      <c r="AG49">
        <v>194355.327116361</v>
      </c>
      <c r="AH49">
        <v>201422.62081414001</v>
      </c>
      <c r="AI49">
        <v>208746.900669372</v>
      </c>
      <c r="AJ49">
        <v>216337.51142077101</v>
      </c>
      <c r="AK49">
        <v>224204.13773340301</v>
      </c>
      <c r="AL49">
        <v>232356.81608357601</v>
      </c>
      <c r="AM49">
        <v>240805.94833378299</v>
      </c>
      <c r="AN49">
        <v>249562.31420335101</v>
      </c>
      <c r="AO49">
        <v>258637.085570517</v>
      </c>
      <c r="AP49">
        <v>268041.84053243301</v>
      </c>
      <c r="AQ49">
        <v>277788.57819119998</v>
      </c>
      <c r="AR49">
        <v>287889.73414828698</v>
      </c>
      <c r="AS49">
        <v>298358.19587221602</v>
      </c>
      <c r="AT49">
        <v>309207.31952158001</v>
      </c>
      <c r="AU49">
        <v>320450.94708506699</v>
      </c>
      <c r="AV49">
        <v>332103.42396996199</v>
      </c>
      <c r="AW49">
        <v>344179.61679496599</v>
      </c>
      <c r="AX49">
        <v>356694.933283719</v>
      </c>
      <c r="AY49">
        <v>369665.34096666699</v>
      </c>
      <c r="AZ49">
        <v>383107.38850454398</v>
      </c>
      <c r="BA49">
        <v>397038.22563439101</v>
      </c>
      <c r="BB49">
        <v>411475.62634934601</v>
      </c>
      <c r="BC49">
        <v>424127.91048216302</v>
      </c>
      <c r="BD49">
        <v>437169.23423288099</v>
      </c>
      <c r="BE49">
        <v>450611.559839511</v>
      </c>
      <c r="BF49">
        <v>464467.21779092401</v>
      </c>
      <c r="BG49">
        <v>478748.91729019</v>
      </c>
      <c r="BH49">
        <v>493469.75866084598</v>
      </c>
      <c r="BI49">
        <v>508643.24446951901</v>
      </c>
      <c r="BJ49">
        <v>524283.29332299897</v>
      </c>
      <c r="BK49">
        <v>540404.25118970498</v>
      </c>
      <c r="BL49">
        <v>557020.90536067996</v>
      </c>
      <c r="BM49">
        <v>574148.49781346903</v>
      </c>
      <c r="BN49">
        <v>591802.73905811401</v>
      </c>
      <c r="BO49">
        <v>609999.82290340599</v>
      </c>
      <c r="BP49">
        <v>628756.44072038296</v>
      </c>
      <c r="BQ49">
        <v>648089.79786721501</v>
      </c>
      <c r="BR49">
        <v>668017.62787199998</v>
      </c>
      <c r="BS49">
        <v>688558.20977531502</v>
      </c>
      <c r="BT49">
        <v>709730.38539147598</v>
      </c>
      <c r="BU49">
        <v>731553.57460089703</v>
      </c>
      <c r="BV49">
        <v>754047.79576026602</v>
      </c>
      <c r="BW49">
        <v>777233.6820109</v>
      </c>
      <c r="BX49">
        <v>801132.50088645401</v>
      </c>
      <c r="BY49">
        <v>825766.17409243202</v>
      </c>
      <c r="BZ49">
        <v>851157.29701596498</v>
      </c>
      <c r="CA49">
        <v>877329.16071306297</v>
      </c>
      <c r="CB49">
        <v>904305.77137975697</v>
      </c>
      <c r="CC49">
        <v>932111.87469965895</v>
      </c>
      <c r="CD49">
        <v>955517.63676625595</v>
      </c>
      <c r="CE49">
        <v>979511.12868107203</v>
      </c>
      <c r="CF49">
        <v>1004107.10736166</v>
      </c>
      <c r="CG49">
        <v>1029320.7032602699</v>
      </c>
      <c r="CH49">
        <v>1055167.42383595</v>
      </c>
      <c r="CI49">
        <v>1081663.1682502001</v>
      </c>
      <c r="CJ49">
        <v>1108824.23278401</v>
      </c>
      <c r="CK49">
        <v>1136667.3241882699</v>
      </c>
      <c r="CL49">
        <v>1165209.5682473599</v>
      </c>
      <c r="CM49">
        <v>1194468.5216707001</v>
      </c>
      <c r="CN49">
        <v>1224462.1807596399</v>
      </c>
      <c r="CO49">
        <v>1255208.99441075</v>
      </c>
      <c r="CP49">
        <v>1286727.87549514</v>
      </c>
      <c r="CQ49">
        <v>1319038.2095673401</v>
      </c>
      <c r="CR49">
        <v>1352159.87211546</v>
      </c>
      <c r="CS49">
        <v>1386113.23412997</v>
      </c>
      <c r="CT49">
        <v>1420919.1814147099</v>
      </c>
      <c r="CU49">
        <v>1456599.1212271799</v>
      </c>
      <c r="CV49">
        <v>1493175.00146895</v>
      </c>
      <c r="CW49">
        <v>1530669.3195280801</v>
      </c>
      <c r="CX49">
        <v>1569105.1370793299</v>
      </c>
      <c r="CY49">
        <v>1608506.09538117</v>
      </c>
      <c r="CZ49">
        <v>1648896.4306423699</v>
      </c>
      <c r="DA49">
        <v>1690300.9859005201</v>
      </c>
      <c r="DB49">
        <v>1732745.2280101499</v>
      </c>
      <c r="DC49">
        <v>1776255.2654836201</v>
      </c>
      <c r="DD49">
        <v>1820857.8595334999</v>
      </c>
    </row>
    <row r="50" spans="1:108">
      <c r="A50">
        <v>47</v>
      </c>
      <c r="B50" t="str">
        <f>LOOKUP(A50,[1]Regions!$A$4:$A$98,[1]Regions!$B$4:$B$98)</f>
        <v>Rest of Latin America</v>
      </c>
      <c r="C50">
        <v>244240.49999999983</v>
      </c>
      <c r="D50">
        <v>256256.99999999994</v>
      </c>
      <c r="E50">
        <v>231124.50000000009</v>
      </c>
      <c r="F50">
        <v>268627.49999999977</v>
      </c>
      <c r="G50">
        <v>296936.99999999977</v>
      </c>
      <c r="H50">
        <v>291079.49999999971</v>
      </c>
      <c r="I50">
        <v>287851.49999999971</v>
      </c>
      <c r="J50">
        <v>289349.99999999988</v>
      </c>
      <c r="K50">
        <v>292800.00000000006</v>
      </c>
      <c r="L50">
        <v>299700</v>
      </c>
      <c r="M50">
        <v>306325.50000000012</v>
      </c>
      <c r="N50">
        <v>314087.99999999977</v>
      </c>
      <c r="O50">
        <v>333586.50000000017</v>
      </c>
      <c r="P50">
        <v>340935.00000000012</v>
      </c>
      <c r="Q50">
        <v>317400.00000000012</v>
      </c>
      <c r="R50">
        <v>330427.49999999977</v>
      </c>
      <c r="S50">
        <v>340350.00000000029</v>
      </c>
      <c r="T50">
        <v>350195.99999999983</v>
      </c>
      <c r="U50">
        <v>353140.50000000012</v>
      </c>
      <c r="V50">
        <v>359564.99999999971</v>
      </c>
      <c r="W50" s="60">
        <v>367704.00000000012</v>
      </c>
      <c r="X50">
        <v>376682.99999999901</v>
      </c>
      <c r="Y50">
        <v>400537.56200294098</v>
      </c>
      <c r="Z50" s="61">
        <v>420800.36862379097</v>
      </c>
      <c r="AA50">
        <v>438668.04761568899</v>
      </c>
      <c r="AB50">
        <v>457294.20684246602</v>
      </c>
      <c r="AC50">
        <v>476711.50777961902</v>
      </c>
      <c r="AD50">
        <v>496952.98642949603</v>
      </c>
      <c r="AE50">
        <v>518054.066653396</v>
      </c>
      <c r="AF50">
        <v>540051.68004241202</v>
      </c>
      <c r="AG50">
        <v>562983.223121344</v>
      </c>
      <c r="AH50">
        <v>586887.60767387797</v>
      </c>
      <c r="AI50">
        <v>611807.65074454795</v>
      </c>
      <c r="AJ50">
        <v>637785.66373071598</v>
      </c>
      <c r="AK50">
        <v>664866.899340551</v>
      </c>
      <c r="AL50">
        <v>693098.51939094195</v>
      </c>
      <c r="AM50">
        <v>722528.37881743698</v>
      </c>
      <c r="AN50">
        <v>753207.594633637</v>
      </c>
      <c r="AO50">
        <v>785189.43388162297</v>
      </c>
      <c r="AP50">
        <v>818529.40140556195</v>
      </c>
      <c r="AQ50">
        <v>853285.33175827097</v>
      </c>
      <c r="AR50">
        <v>889517.48412759404</v>
      </c>
      <c r="AS50">
        <v>927287.11774881999</v>
      </c>
      <c r="AT50">
        <v>966661.08061598404</v>
      </c>
      <c r="AU50">
        <v>1007707.5105216301</v>
      </c>
      <c r="AV50">
        <v>1050495.73996764</v>
      </c>
      <c r="AW50">
        <v>1095101.2688865699</v>
      </c>
      <c r="AX50">
        <v>1141599.3739325199</v>
      </c>
      <c r="AY50">
        <v>1190073.7062518899</v>
      </c>
      <c r="AZ50">
        <v>1240606.1251089801</v>
      </c>
      <c r="BA50">
        <v>1293283.6492283801</v>
      </c>
      <c r="BB50">
        <v>1348198.8421901199</v>
      </c>
      <c r="BC50">
        <v>1397830.67970323</v>
      </c>
      <c r="BD50">
        <v>1449289.5071554999</v>
      </c>
      <c r="BE50">
        <v>1502643.9685335101</v>
      </c>
      <c r="BF50">
        <v>1557963.1253424201</v>
      </c>
      <c r="BG50">
        <v>1615318.4638871499</v>
      </c>
      <c r="BH50">
        <v>1674783.98534864</v>
      </c>
      <c r="BI50">
        <v>1736440.77566354</v>
      </c>
      <c r="BJ50">
        <v>1800366.10904022</v>
      </c>
      <c r="BK50">
        <v>1866644.53182106</v>
      </c>
      <c r="BL50">
        <v>1935363.66716338</v>
      </c>
      <c r="BM50">
        <v>2006611.86989003</v>
      </c>
      <c r="BN50">
        <v>2080483.0729325099</v>
      </c>
      <c r="BO50">
        <v>2157074.61085151</v>
      </c>
      <c r="BP50">
        <v>2236484.7203762</v>
      </c>
      <c r="BQ50">
        <v>2318817.7210149602</v>
      </c>
      <c r="BR50">
        <v>2404184.4025282101</v>
      </c>
      <c r="BS50">
        <v>2492691.3376855701</v>
      </c>
      <c r="BT50">
        <v>2584457.1639548098</v>
      </c>
      <c r="BU50">
        <v>2679602.0096213399</v>
      </c>
      <c r="BV50">
        <v>2778247.3413547501</v>
      </c>
      <c r="BW50">
        <v>2880527.8924142299</v>
      </c>
      <c r="BX50">
        <v>2986571.1425013701</v>
      </c>
      <c r="BY50">
        <v>3096518.2761389702</v>
      </c>
      <c r="BZ50">
        <v>3210512.4278523</v>
      </c>
      <c r="CA50">
        <v>3328705.11761889</v>
      </c>
      <c r="CB50">
        <v>3451246.66760496</v>
      </c>
      <c r="CC50">
        <v>3578316.6220123498</v>
      </c>
      <c r="CD50">
        <v>3689741.6528686499</v>
      </c>
      <c r="CE50">
        <v>3804665.8163870801</v>
      </c>
      <c r="CF50">
        <v>3923149.9985801801</v>
      </c>
      <c r="CG50">
        <v>4045328.4447858199</v>
      </c>
      <c r="CH50">
        <v>4171302.94643337</v>
      </c>
      <c r="CI50">
        <v>4301215.6276417999</v>
      </c>
      <c r="CJ50">
        <v>4435136.8301177304</v>
      </c>
      <c r="CK50">
        <v>4573293.1513715703</v>
      </c>
      <c r="CL50">
        <v>4715683.6468985602</v>
      </c>
      <c r="CM50">
        <v>4862544.2514677402</v>
      </c>
      <c r="CN50">
        <v>5013998.7556488002</v>
      </c>
      <c r="CO50">
        <v>5170132.5151075004</v>
      </c>
      <c r="CP50">
        <v>5331157.9958127504</v>
      </c>
      <c r="CQ50">
        <v>5497167.5959285498</v>
      </c>
      <c r="CR50">
        <v>5668385.0280033797</v>
      </c>
      <c r="CS50">
        <v>5844910.1907600202</v>
      </c>
      <c r="CT50">
        <v>6026933.6706048399</v>
      </c>
      <c r="CU50">
        <v>6214652.5232767696</v>
      </c>
      <c r="CV50">
        <v>6408177.7075490002</v>
      </c>
      <c r="CW50">
        <v>6607762.5312556401</v>
      </c>
      <c r="CX50">
        <v>6813526.6167887002</v>
      </c>
      <c r="CY50">
        <v>7025736.6222184896</v>
      </c>
      <c r="CZ50">
        <v>7244521.3833052004</v>
      </c>
      <c r="DA50">
        <v>7470111.4158661803</v>
      </c>
      <c r="DB50">
        <v>7702795.9086337797</v>
      </c>
      <c r="DC50">
        <v>7942667.9738147296</v>
      </c>
      <c r="DD50">
        <v>8190029.5600700602</v>
      </c>
    </row>
    <row r="51" spans="1:108">
      <c r="A51">
        <v>48</v>
      </c>
      <c r="B51" t="str">
        <f>LOOKUP(A51,[1]Regions!$A$4:$A$98,[1]Regions!$B$4:$B$98)</f>
        <v>Korea</v>
      </c>
      <c r="C51">
        <v>92671.815927662072</v>
      </c>
      <c r="D51">
        <v>93598.5340869387</v>
      </c>
      <c r="E51">
        <v>94534.519427808089</v>
      </c>
      <c r="F51">
        <v>95479.86462208617</v>
      </c>
      <c r="G51">
        <v>96434.663268307035</v>
      </c>
      <c r="H51">
        <v>97399.009900990102</v>
      </c>
      <c r="I51">
        <v>98373</v>
      </c>
      <c r="J51">
        <v>101057</v>
      </c>
      <c r="K51">
        <v>100869</v>
      </c>
      <c r="L51">
        <v>109008</v>
      </c>
      <c r="M51">
        <v>105222</v>
      </c>
      <c r="N51">
        <v>101437</v>
      </c>
      <c r="O51">
        <v>99089</v>
      </c>
      <c r="P51">
        <v>102808</v>
      </c>
      <c r="Q51">
        <v>104476</v>
      </c>
      <c r="R51">
        <v>111529</v>
      </c>
      <c r="S51">
        <v>118582</v>
      </c>
      <c r="T51">
        <v>124650</v>
      </c>
      <c r="U51">
        <v>132382</v>
      </c>
      <c r="V51">
        <v>135259</v>
      </c>
      <c r="W51" s="60">
        <v>140374</v>
      </c>
      <c r="X51">
        <v>145000</v>
      </c>
      <c r="Y51">
        <v>146867.01563277899</v>
      </c>
      <c r="Z51" s="61">
        <v>151849.62784839899</v>
      </c>
      <c r="AA51">
        <v>156578.63731932201</v>
      </c>
      <c r="AB51">
        <v>161454.84948659001</v>
      </c>
      <c r="AC51">
        <v>166483.00913829301</v>
      </c>
      <c r="AD51">
        <v>171668.00655851801</v>
      </c>
      <c r="AE51">
        <v>177014.16451917801</v>
      </c>
      <c r="AF51">
        <v>182527.36837172601</v>
      </c>
      <c r="AG51">
        <v>188211.48957554399</v>
      </c>
      <c r="AH51">
        <v>194072.71940443901</v>
      </c>
      <c r="AI51">
        <v>200116.698283846</v>
      </c>
      <c r="AJ51">
        <v>206349.23662271001</v>
      </c>
      <c r="AK51">
        <v>212775.53286444701</v>
      </c>
      <c r="AL51">
        <v>219401.713961631</v>
      </c>
      <c r="AM51">
        <v>226234.090553335</v>
      </c>
      <c r="AN51">
        <v>233279.986597143</v>
      </c>
      <c r="AO51">
        <v>240545.295767125</v>
      </c>
      <c r="AP51">
        <v>248036.05852449301</v>
      </c>
      <c r="AQ51">
        <v>255761.061348374</v>
      </c>
      <c r="AR51">
        <v>263725.89385018998</v>
      </c>
      <c r="AS51">
        <v>271938.92961089901</v>
      </c>
      <c r="AT51">
        <v>280407.91231897002</v>
      </c>
      <c r="AU51">
        <v>289140.81389492599</v>
      </c>
      <c r="AV51">
        <v>298144.90406081901</v>
      </c>
      <c r="AW51">
        <v>307430.48655157001</v>
      </c>
      <c r="AX51">
        <v>317004.36719188403</v>
      </c>
      <c r="AY51">
        <v>326877.41031862301</v>
      </c>
      <c r="AZ51">
        <v>337056.87570857903</v>
      </c>
      <c r="BA51">
        <v>347553.20437179803</v>
      </c>
      <c r="BB51">
        <v>358377.17569093901</v>
      </c>
      <c r="BC51">
        <v>369537.82548172801</v>
      </c>
      <c r="BD51">
        <v>381046.539420699</v>
      </c>
      <c r="BE51">
        <v>392913.98926108901</v>
      </c>
      <c r="BF51">
        <v>405150.05840443401</v>
      </c>
      <c r="BG51">
        <v>417767.10325002699</v>
      </c>
      <c r="BH51">
        <v>430777.87398519699</v>
      </c>
      <c r="BI51">
        <v>444193.22648147598</v>
      </c>
      <c r="BJ51">
        <v>458026.62291964999</v>
      </c>
      <c r="BK51">
        <v>472290.76414938999</v>
      </c>
      <c r="BL51">
        <v>486999.918313628</v>
      </c>
      <c r="BM51">
        <v>502166.353352162</v>
      </c>
      <c r="BN51">
        <v>517805.130292141</v>
      </c>
      <c r="BO51">
        <v>533930.51762216305</v>
      </c>
      <c r="BP51">
        <v>550558.471040554</v>
      </c>
      <c r="BQ51">
        <v>567705.44321220496</v>
      </c>
      <c r="BR51">
        <v>585384.42274929595</v>
      </c>
      <c r="BS51">
        <v>603615.39935787104</v>
      </c>
      <c r="BT51">
        <v>622413.60007309995</v>
      </c>
      <c r="BU51">
        <v>641797.40815522405</v>
      </c>
      <c r="BV51">
        <v>661784.36163468298</v>
      </c>
      <c r="BW51">
        <v>682393.92275490204</v>
      </c>
      <c r="BX51">
        <v>703646.14889135503</v>
      </c>
      <c r="BY51">
        <v>725558.75061621994</v>
      </c>
      <c r="BZ51">
        <v>748155.89106510801</v>
      </c>
      <c r="CA51">
        <v>771454.93361819303</v>
      </c>
      <c r="CB51">
        <v>795479.81902092497</v>
      </c>
      <c r="CC51">
        <v>820253.68838854495</v>
      </c>
      <c r="CD51">
        <v>845798.77865241701</v>
      </c>
      <c r="CE51">
        <v>872139.57041583199</v>
      </c>
      <c r="CF51">
        <v>899299.62518611504</v>
      </c>
      <c r="CG51">
        <v>927306.51455266203</v>
      </c>
      <c r="CH51">
        <v>956185.27740788704</v>
      </c>
      <c r="CI51">
        <v>985963.37732862297</v>
      </c>
      <c r="CJ51">
        <v>1016669.09344128</v>
      </c>
      <c r="CK51">
        <v>1048331.5454168</v>
      </c>
      <c r="CL51">
        <v>1080978.89977062</v>
      </c>
      <c r="CM51">
        <v>1114643.7859696499</v>
      </c>
      <c r="CN51">
        <v>1149356.10849055</v>
      </c>
      <c r="CO51">
        <v>1185150.3993144899</v>
      </c>
      <c r="CP51">
        <v>1222060.3354511601</v>
      </c>
      <c r="CQ51">
        <v>1260118.61541925</v>
      </c>
      <c r="CR51">
        <v>1299362.8241657501</v>
      </c>
      <c r="CS51">
        <v>1339827.6535636401</v>
      </c>
      <c r="CT51">
        <v>1381552.8613978899</v>
      </c>
      <c r="CU51">
        <v>1424579.4314957899</v>
      </c>
      <c r="CV51">
        <v>1468943.23281954</v>
      </c>
      <c r="CW51">
        <v>1514691.8299956401</v>
      </c>
      <c r="CX51">
        <v>1561863.4130186299</v>
      </c>
      <c r="CY51">
        <v>1610503.8128923799</v>
      </c>
      <c r="CZ51">
        <v>1660657.9964435101</v>
      </c>
      <c r="DA51">
        <v>1712376.82461736</v>
      </c>
      <c r="DB51">
        <v>1765705.7684081099</v>
      </c>
      <c r="DC51">
        <v>1820693.8970212999</v>
      </c>
      <c r="DD51">
        <v>1877394.09601601</v>
      </c>
    </row>
    <row r="52" spans="1:108" s="6" customFormat="1">
      <c r="A52" s="6">
        <v>49</v>
      </c>
      <c r="B52" s="6" t="str">
        <f>LOOKUP(A52,[1]Regions!$A$4:$A$98,[1]Regions!$B$4:$B$98)</f>
        <v>Taiwan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0">
        <v>0</v>
      </c>
      <c r="X52" s="6">
        <v>0</v>
      </c>
      <c r="Y52" s="6">
        <v>0</v>
      </c>
      <c r="Z52" s="61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0</v>
      </c>
      <c r="AT52" s="6">
        <v>0</v>
      </c>
      <c r="AU52" s="6">
        <v>0</v>
      </c>
      <c r="AV52" s="6">
        <v>0</v>
      </c>
      <c r="AW52" s="6">
        <v>0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6">
        <v>0</v>
      </c>
      <c r="BT52" s="6">
        <v>0</v>
      </c>
      <c r="BU52" s="6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</row>
    <row r="53" spans="1:108">
      <c r="A53">
        <v>50</v>
      </c>
      <c r="B53" t="str">
        <f>LOOKUP(A53,[1]Regions!$A$4:$A$98,[1]Regions!$B$4:$B$98)</f>
        <v>Indonesia</v>
      </c>
      <c r="C53">
        <v>239321.55261601158</v>
      </c>
      <c r="D53">
        <v>259443.26743820723</v>
      </c>
      <c r="E53">
        <v>274444.22594008199</v>
      </c>
      <c r="F53">
        <v>286110.48749088828</v>
      </c>
      <c r="G53">
        <v>302777.45270198939</v>
      </c>
      <c r="H53">
        <v>330556.6515051382</v>
      </c>
      <c r="I53">
        <v>357222.22107205394</v>
      </c>
      <c r="J53">
        <v>404611.78672887792</v>
      </c>
      <c r="K53">
        <v>458833.80143588589</v>
      </c>
      <c r="L53">
        <v>518721.98025287711</v>
      </c>
      <c r="M53">
        <v>567555.22427321004</v>
      </c>
      <c r="N53">
        <v>635834.3389841785</v>
      </c>
      <c r="O53">
        <v>715168.41192739701</v>
      </c>
      <c r="P53">
        <v>782112.08080734836</v>
      </c>
      <c r="Q53">
        <v>837773.73337339726</v>
      </c>
      <c r="R53">
        <v>918670.9960316139</v>
      </c>
      <c r="S53">
        <v>1013503.1319465482</v>
      </c>
      <c r="T53">
        <v>1125607.373059348</v>
      </c>
      <c r="U53">
        <v>1236979.8169303252</v>
      </c>
      <c r="V53">
        <v>1353254.9670302272</v>
      </c>
      <c r="W53" s="60">
        <v>996708.2070034527</v>
      </c>
      <c r="X53">
        <v>901858.88055555557</v>
      </c>
      <c r="Y53">
        <v>946654.66910624446</v>
      </c>
      <c r="Z53" s="61">
        <v>984650.22764241113</v>
      </c>
      <c r="AA53">
        <v>1021455.4709874722</v>
      </c>
      <c r="AB53">
        <v>1059638.5097636555</v>
      </c>
      <c r="AC53">
        <v>1099244.9819237331</v>
      </c>
      <c r="AD53">
        <v>1140336.887458472</v>
      </c>
      <c r="AE53">
        <v>1182958.5051346056</v>
      </c>
      <c r="AF53">
        <v>1227176.165947861</v>
      </c>
      <c r="AG53">
        <v>1273048.4353921944</v>
      </c>
      <c r="AH53">
        <v>1320635.9713444833</v>
      </c>
      <c r="AI53">
        <v>1370001.59782335</v>
      </c>
      <c r="AJ53">
        <v>1421210.3818339</v>
      </c>
      <c r="AK53">
        <v>1474329.7121009</v>
      </c>
      <c r="AL53">
        <v>1529441.828960811</v>
      </c>
      <c r="AM53">
        <v>1586613.6225601388</v>
      </c>
      <c r="AN53">
        <v>1645913.9133464443</v>
      </c>
      <c r="AO53">
        <v>1707440.4883703333</v>
      </c>
      <c r="AP53">
        <v>1771261.431052689</v>
      </c>
      <c r="AQ53">
        <v>1837467.6154870167</v>
      </c>
      <c r="AR53">
        <v>1906153.6674036388</v>
      </c>
      <c r="AS53">
        <v>1977403.0997473444</v>
      </c>
      <c r="AT53">
        <v>2051317.2914242942</v>
      </c>
      <c r="AU53">
        <v>2127993.8724063113</v>
      </c>
      <c r="AV53">
        <v>2207533.9597886279</v>
      </c>
      <c r="AW53">
        <v>2290050.6293424889</v>
      </c>
      <c r="AX53">
        <v>2362783.6289207777</v>
      </c>
      <c r="AY53">
        <v>2437825.5910065165</v>
      </c>
      <c r="AZ53">
        <v>2515247.399306783</v>
      </c>
      <c r="BA53">
        <v>2595131.1290888446</v>
      </c>
      <c r="BB53">
        <v>2677552.5001688274</v>
      </c>
      <c r="BC53">
        <v>2762589.4706817945</v>
      </c>
      <c r="BD53">
        <v>2850332.0085206777</v>
      </c>
      <c r="BE53">
        <v>2940853.4621419664</v>
      </c>
      <c r="BF53">
        <v>3034259.1704284721</v>
      </c>
      <c r="BG53">
        <f>BF53*1.02</f>
        <v>3094944.3538370416</v>
      </c>
      <c r="BH53" s="87">
        <f t="shared" ref="BH53:DD53" si="2">BG53*1.02</f>
        <v>3156843.2409137827</v>
      </c>
      <c r="BI53" s="87">
        <f t="shared" si="2"/>
        <v>3219980.1057320586</v>
      </c>
      <c r="BJ53" s="87">
        <f t="shared" si="2"/>
        <v>3284379.7078466997</v>
      </c>
      <c r="BK53" s="87">
        <f t="shared" si="2"/>
        <v>3350067.3020036337</v>
      </c>
      <c r="BL53" s="87">
        <f t="shared" si="2"/>
        <v>3417068.6480437065</v>
      </c>
      <c r="BM53" s="87">
        <f t="shared" si="2"/>
        <v>3485410.0210045809</v>
      </c>
      <c r="BN53" s="87">
        <f t="shared" si="2"/>
        <v>3555118.2214246728</v>
      </c>
      <c r="BO53" s="87">
        <f t="shared" si="2"/>
        <v>3626220.5858531664</v>
      </c>
      <c r="BP53" s="87">
        <f t="shared" si="2"/>
        <v>3698744.9975702297</v>
      </c>
      <c r="BQ53" s="87">
        <f t="shared" si="2"/>
        <v>3772719.8975216346</v>
      </c>
      <c r="BR53" s="87">
        <f t="shared" si="2"/>
        <v>3848174.2954720673</v>
      </c>
      <c r="BS53" s="87">
        <f t="shared" si="2"/>
        <v>3925137.7813815088</v>
      </c>
      <c r="BT53" s="87">
        <f t="shared" si="2"/>
        <v>4003640.5370091391</v>
      </c>
      <c r="BU53" s="87">
        <f t="shared" si="2"/>
        <v>4083713.3477493217</v>
      </c>
      <c r="BV53" s="87">
        <f t="shared" si="2"/>
        <v>4165387.6147043081</v>
      </c>
      <c r="BW53" s="87">
        <f t="shared" si="2"/>
        <v>4248695.366998394</v>
      </c>
      <c r="BX53" s="87">
        <f t="shared" si="2"/>
        <v>4333669.2743383618</v>
      </c>
      <c r="BY53" s="87">
        <f t="shared" si="2"/>
        <v>4420342.6598251294</v>
      </c>
      <c r="BZ53" s="87">
        <f t="shared" si="2"/>
        <v>4508749.5130216321</v>
      </c>
      <c r="CA53" s="87">
        <f t="shared" si="2"/>
        <v>4598924.5032820646</v>
      </c>
      <c r="CB53" s="87">
        <f t="shared" si="2"/>
        <v>4690902.9933477063</v>
      </c>
      <c r="CC53" s="87">
        <f t="shared" si="2"/>
        <v>4784721.0532146608</v>
      </c>
      <c r="CD53" s="87">
        <f t="shared" si="2"/>
        <v>4880415.4742789539</v>
      </c>
      <c r="CE53" s="87">
        <f t="shared" si="2"/>
        <v>4978023.7837645328</v>
      </c>
      <c r="CF53" s="87">
        <f t="shared" si="2"/>
        <v>5077584.2594398232</v>
      </c>
      <c r="CG53" s="87">
        <f t="shared" si="2"/>
        <v>5179135.9446286196</v>
      </c>
      <c r="CH53" s="87">
        <f t="shared" si="2"/>
        <v>5282718.663521192</v>
      </c>
      <c r="CI53" s="87">
        <f t="shared" si="2"/>
        <v>5388373.0367916161</v>
      </c>
      <c r="CJ53" s="87">
        <f t="shared" si="2"/>
        <v>5496140.4975274485</v>
      </c>
      <c r="CK53" s="87">
        <f t="shared" si="2"/>
        <v>5606063.3074779976</v>
      </c>
      <c r="CL53" s="87">
        <f t="shared" si="2"/>
        <v>5718184.5736275576</v>
      </c>
      <c r="CM53" s="87">
        <f t="shared" si="2"/>
        <v>5832548.2651001085</v>
      </c>
      <c r="CN53" s="87">
        <f t="shared" si="2"/>
        <v>5949199.2304021111</v>
      </c>
      <c r="CO53" s="87">
        <f t="shared" si="2"/>
        <v>6068183.2150101531</v>
      </c>
      <c r="CP53" s="87">
        <f t="shared" si="2"/>
        <v>6189546.8793103565</v>
      </c>
      <c r="CQ53" s="87">
        <f t="shared" si="2"/>
        <v>6313337.8168965634</v>
      </c>
      <c r="CR53" s="87">
        <f t="shared" si="2"/>
        <v>6439604.5732344948</v>
      </c>
      <c r="CS53" s="87">
        <f t="shared" si="2"/>
        <v>6568396.6646991847</v>
      </c>
      <c r="CT53" s="87">
        <f t="shared" si="2"/>
        <v>6699764.597993169</v>
      </c>
      <c r="CU53" s="87">
        <f t="shared" si="2"/>
        <v>6833759.8899530321</v>
      </c>
      <c r="CV53" s="87">
        <f t="shared" si="2"/>
        <v>6970435.0877520926</v>
      </c>
      <c r="CW53" s="87">
        <f t="shared" si="2"/>
        <v>7109843.7895071348</v>
      </c>
      <c r="CX53" s="87">
        <f t="shared" si="2"/>
        <v>7252040.6652972773</v>
      </c>
      <c r="CY53" s="87">
        <f t="shared" si="2"/>
        <v>7397081.4786032233</v>
      </c>
      <c r="CZ53" s="87">
        <f t="shared" si="2"/>
        <v>7545023.108175288</v>
      </c>
      <c r="DA53" s="87">
        <f t="shared" si="2"/>
        <v>7695923.570338794</v>
      </c>
      <c r="DB53" s="87">
        <f t="shared" si="2"/>
        <v>7849842.0417455705</v>
      </c>
      <c r="DC53" s="87">
        <f t="shared" si="2"/>
        <v>8006838.8825804824</v>
      </c>
      <c r="DD53" s="87">
        <f t="shared" si="2"/>
        <v>8166975.6602320923</v>
      </c>
    </row>
    <row r="54" spans="1:108">
      <c r="A54">
        <v>51</v>
      </c>
      <c r="B54" t="str">
        <f>LOOKUP(A54,[1]Regions!$A$4:$A$98,[1]Regions!$B$4:$B$98)</f>
        <v>ASEAN</v>
      </c>
      <c r="C54">
        <v>23474.446521649959</v>
      </c>
      <c r="D54">
        <v>25055.978142545202</v>
      </c>
      <c r="E54">
        <v>26357.489008790493</v>
      </c>
      <c r="F54">
        <v>27415.058629997173</v>
      </c>
      <c r="G54">
        <v>28621.622036826611</v>
      </c>
      <c r="H54">
        <v>30646.928566656901</v>
      </c>
      <c r="I54">
        <v>31650.136059644661</v>
      </c>
      <c r="J54">
        <v>33910.084480980877</v>
      </c>
      <c r="K54">
        <v>35497.506247471705</v>
      </c>
      <c r="L54">
        <v>39204.535728552561</v>
      </c>
      <c r="M54">
        <v>43466.148835678439</v>
      </c>
      <c r="N54">
        <v>48769.857481681203</v>
      </c>
      <c r="O54">
        <v>56774.793309413188</v>
      </c>
      <c r="P54">
        <v>164340.82087391304</v>
      </c>
      <c r="Q54">
        <v>185943.42252423783</v>
      </c>
      <c r="R54">
        <v>216949.03136803536</v>
      </c>
      <c r="S54">
        <v>256873.166487604</v>
      </c>
      <c r="T54">
        <v>297675.04766569921</v>
      </c>
      <c r="U54">
        <v>278690.66732266539</v>
      </c>
      <c r="V54">
        <v>284283.63298094552</v>
      </c>
      <c r="W54" s="60">
        <v>289777.22770866111</v>
      </c>
      <c r="X54">
        <v>310400.2046</v>
      </c>
      <c r="Y54">
        <v>340037.37346040749</v>
      </c>
      <c r="Z54" s="61">
        <v>348380.07075956598</v>
      </c>
      <c r="AA54">
        <v>361401.82261408452</v>
      </c>
      <c r="AB54">
        <v>374911.09334440751</v>
      </c>
      <c r="AC54">
        <v>388924.8576391305</v>
      </c>
      <c r="AD54">
        <v>403462.49851485249</v>
      </c>
      <c r="AE54">
        <v>418543.19803404796</v>
      </c>
      <c r="AF54">
        <v>434188.79180015047</v>
      </c>
      <c r="AG54">
        <v>450417.99304759299</v>
      </c>
      <c r="AH54">
        <v>467254.19124695502</v>
      </c>
      <c r="AI54">
        <v>484719.62580124801</v>
      </c>
      <c r="AJ54">
        <v>502838.42583179503</v>
      </c>
      <c r="AK54">
        <v>521634.53614079999</v>
      </c>
      <c r="AL54">
        <v>541132.75552393496</v>
      </c>
      <c r="AM54">
        <v>561359.95543771493</v>
      </c>
      <c r="AN54">
        <v>582342.83194624505</v>
      </c>
      <c r="AO54">
        <v>604110.28611311992</v>
      </c>
      <c r="AP54">
        <v>626691.05401734496</v>
      </c>
      <c r="AQ54">
        <v>650116.21929327503</v>
      </c>
      <c r="AR54">
        <v>674416.71240279998</v>
      </c>
      <c r="AS54">
        <v>695835.94775496004</v>
      </c>
      <c r="AT54">
        <v>717935.19416221499</v>
      </c>
      <c r="AU54">
        <v>740736.77567950496</v>
      </c>
      <c r="AV54">
        <v>764262.27999573504</v>
      </c>
      <c r="AW54">
        <v>788535.44210574497</v>
      </c>
      <c r="AX54">
        <v>813579.24257113994</v>
      </c>
      <c r="AY54">
        <v>839417.34116601502</v>
      </c>
      <c r="AZ54">
        <v>866077.31614650006</v>
      </c>
      <c r="BA54">
        <v>893582.80887896498</v>
      </c>
      <c r="BB54">
        <v>921963.10708123003</v>
      </c>
      <c r="BC54">
        <v>951243.40577904996</v>
      </c>
      <c r="BD54">
        <v>981454.8071541799</v>
      </c>
      <c r="BE54">
        <v>1012625.9482748101</v>
      </c>
      <c r="BF54">
        <v>1044786.3149298349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1:108">
      <c r="A55">
        <v>52</v>
      </c>
      <c r="B55" t="str">
        <f>LOOKUP(A55,[1]Regions!$A$4:$A$98,[1]Regions!$B$4:$B$98)</f>
        <v>OPEC (excl Venezuela)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60">
        <v>0</v>
      </c>
      <c r="X55">
        <v>0</v>
      </c>
      <c r="Y55">
        <v>0</v>
      </c>
      <c r="Z55" s="61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1:108">
      <c r="A56">
        <v>53</v>
      </c>
      <c r="B56" t="str">
        <f>LOOKUP(A56,[1]Regions!$A$4:$A$98,[1]Regions!$B$4:$B$98)</f>
        <v>Rest of world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60">
        <v>0</v>
      </c>
      <c r="X56">
        <v>0</v>
      </c>
      <c r="Y56">
        <v>0</v>
      </c>
      <c r="Z56" s="61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1:108">
      <c r="A57">
        <v>54</v>
      </c>
      <c r="B57" t="str">
        <f>LOOKUP(A57,[1]Regions!$A$4:$A$98,[1]Regions!$B$4:$B$98)</f>
        <v>Ukraine</v>
      </c>
      <c r="C57">
        <v>0</v>
      </c>
      <c r="D57">
        <v>0</v>
      </c>
      <c r="E57">
        <v>0</v>
      </c>
      <c r="F57">
        <v>8510.0000000000055</v>
      </c>
      <c r="G57">
        <v>2519.0000000000009</v>
      </c>
      <c r="H57">
        <v>2490</v>
      </c>
      <c r="I57">
        <v>2987.9999999999982</v>
      </c>
      <c r="J57">
        <v>4086.9999999999991</v>
      </c>
      <c r="K57">
        <v>5333.9999999999982</v>
      </c>
      <c r="L57">
        <v>7980.9999999999936</v>
      </c>
      <c r="M57">
        <v>9180.0000000000036</v>
      </c>
      <c r="N57">
        <v>11336.999999999991</v>
      </c>
      <c r="O57">
        <v>14283.999999999989</v>
      </c>
      <c r="P57">
        <v>19799.999999999989</v>
      </c>
      <c r="Q57">
        <v>33193.000000000007</v>
      </c>
      <c r="R57">
        <v>34390.999999999985</v>
      </c>
      <c r="S57">
        <v>38596.000000000022</v>
      </c>
      <c r="T57">
        <v>38951.000000000015</v>
      </c>
      <c r="U57">
        <v>39977.000000000029</v>
      </c>
      <c r="V57">
        <v>38609.000000000022</v>
      </c>
      <c r="W57" s="60">
        <v>36676.000000000007</v>
      </c>
      <c r="X57">
        <v>40030.999999999971</v>
      </c>
      <c r="Y57">
        <v>42646.999999999971</v>
      </c>
      <c r="Z57" s="61">
        <v>51305.000000000007</v>
      </c>
      <c r="AA57">
        <v>56668.608380102043</v>
      </c>
      <c r="AB57">
        <v>57125.267869367774</v>
      </c>
      <c r="AC57">
        <v>57593.544204487815</v>
      </c>
      <c r="AD57">
        <v>58072.96501498919</v>
      </c>
      <c r="AE57">
        <v>58563.125687632397</v>
      </c>
      <c r="AF57">
        <v>59063.678456250826</v>
      </c>
      <c r="AG57">
        <v>59574.323611769505</v>
      </c>
      <c r="AH57">
        <v>60094.802356461012</v>
      </c>
      <c r="AI57">
        <v>60624.890946687221</v>
      </c>
      <c r="AJ57">
        <v>61164.395855072973</v>
      </c>
      <c r="AK57">
        <v>61713.149746403382</v>
      </c>
      <c r="AL57">
        <v>62271.008108390866</v>
      </c>
      <c r="AM57">
        <v>62837.846413490872</v>
      </c>
      <c r="AN57">
        <v>63413.557714419221</v>
      </c>
      <c r="AO57">
        <v>63998.050596213092</v>
      </c>
      <c r="AP57">
        <v>64591.247423226305</v>
      </c>
      <c r="AQ57">
        <v>65193.082831507803</v>
      </c>
      <c r="AR57">
        <v>65803.502426450839</v>
      </c>
      <c r="AS57">
        <v>66422.461653040809</v>
      </c>
      <c r="AT57">
        <v>67049.924811924648</v>
      </c>
      <c r="AU57">
        <v>67685.864199245887</v>
      </c>
      <c r="AV57">
        <v>68330.259351970162</v>
      </c>
      <c r="AW57">
        <v>68983.09638349642</v>
      </c>
      <c r="AX57">
        <v>69644.367396831745</v>
      </c>
      <c r="AY57">
        <v>70314.069964646405</v>
      </c>
      <c r="AZ57">
        <v>70992.206667194041</v>
      </c>
      <c r="BA57">
        <v>71678.784680461948</v>
      </c>
      <c r="BB57">
        <v>72373.815408056427</v>
      </c>
      <c r="BC57">
        <v>73077.314151283717</v>
      </c>
      <c r="BD57">
        <v>73789.299812675497</v>
      </c>
      <c r="BE57">
        <v>74509.794628883421</v>
      </c>
      <c r="BF57">
        <v>74600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1:108">
      <c r="A58">
        <v>55</v>
      </c>
      <c r="B58" t="str">
        <f>LOOKUP(A58,[1]Regions!$A$4:$A$98,[1]Regions!$B$4:$B$98)</f>
        <v>Saudi Arabia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60">
        <v>0</v>
      </c>
      <c r="X58">
        <v>0</v>
      </c>
      <c r="Y58">
        <v>0</v>
      </c>
      <c r="Z58" s="61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1:108">
      <c r="A59">
        <v>56</v>
      </c>
      <c r="B59" t="str">
        <f>LOOKUP(A59,[1]Regions!$A$4:$A$98,[1]Regions!$B$4:$B$98)</f>
        <v>Nigeria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60">
        <v>0</v>
      </c>
      <c r="X59">
        <v>0</v>
      </c>
      <c r="Y59">
        <v>0</v>
      </c>
      <c r="Z59" s="61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1:108">
      <c r="A60">
        <v>57</v>
      </c>
      <c r="B60" t="str">
        <f>LOOKUP(A60,[1]Regions!$A$4:$A$98,[1]Regions!$B$4:$B$98)</f>
        <v>South Africa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60">
        <v>0</v>
      </c>
      <c r="X60">
        <v>0</v>
      </c>
      <c r="Y60">
        <v>0</v>
      </c>
      <c r="Z60" s="61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1:108">
      <c r="A61">
        <v>58</v>
      </c>
      <c r="B61" t="str">
        <f>LOOKUP(A61,[1]Regions!$A$4:$A$98,[1]Regions!$B$4:$B$98)</f>
        <v>Rest of Africa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60">
        <v>0</v>
      </c>
      <c r="X61">
        <v>0</v>
      </c>
      <c r="Y61">
        <v>0</v>
      </c>
      <c r="Z61" s="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1:108">
      <c r="A62">
        <v>59</v>
      </c>
      <c r="B62" t="str">
        <f>LOOKUP(A62,[1]Regions!$A$4:$A$98,[1]Regions!$B$4:$B$98)</f>
        <v>Africa OPEC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60">
        <v>0</v>
      </c>
      <c r="X62">
        <v>0</v>
      </c>
      <c r="Y62">
        <v>0</v>
      </c>
      <c r="Z62" s="61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1:108"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60">
        <v>0</v>
      </c>
      <c r="X63">
        <v>0</v>
      </c>
      <c r="Y63">
        <v>0</v>
      </c>
      <c r="Z63" s="61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1:108"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60">
        <v>0</v>
      </c>
      <c r="X64">
        <v>0</v>
      </c>
      <c r="Y64">
        <v>0</v>
      </c>
      <c r="Z64" s="61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1D9F-D258-4E31-8CBD-2B2ABF2D8333}">
  <dimension ref="A1:DD64"/>
  <sheetViews>
    <sheetView topLeftCell="CM1" workbookViewId="0">
      <selection activeCell="BG4" sqref="BG4:DD64"/>
    </sheetView>
  </sheetViews>
  <sheetFormatPr defaultColWidth="8.875" defaultRowHeight="15.75"/>
  <cols>
    <col min="1" max="1" width="11.125" customWidth="1"/>
    <col min="23" max="23" width="10.625" style="60" bestFit="1" customWidth="1"/>
    <col min="26" max="26" width="8.875" style="6"/>
  </cols>
  <sheetData>
    <row r="1" spans="1:108">
      <c r="A1" t="s">
        <v>219</v>
      </c>
      <c r="B1">
        <v>0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 s="6">
        <v>26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</row>
    <row r="2" spans="1:108">
      <c r="A2">
        <v>0</v>
      </c>
      <c r="B2" t="s">
        <v>220</v>
      </c>
      <c r="S2">
        <v>20</v>
      </c>
      <c r="T2">
        <v>21</v>
      </c>
      <c r="U2">
        <v>22</v>
      </c>
      <c r="BE2">
        <v>58</v>
      </c>
      <c r="BF2">
        <v>59</v>
      </c>
    </row>
    <row r="3" spans="1:108">
      <c r="C3">
        <v>1995</v>
      </c>
      <c r="D3">
        <v>1996</v>
      </c>
      <c r="E3">
        <v>1997</v>
      </c>
      <c r="F3">
        <v>1998</v>
      </c>
      <c r="G3">
        <v>1999</v>
      </c>
      <c r="H3">
        <v>2000</v>
      </c>
      <c r="I3">
        <v>2001</v>
      </c>
      <c r="J3">
        <v>2002</v>
      </c>
      <c r="K3">
        <v>2003</v>
      </c>
      <c r="L3">
        <v>2004</v>
      </c>
      <c r="M3">
        <v>2005</v>
      </c>
      <c r="N3">
        <v>2006</v>
      </c>
      <c r="O3">
        <v>2007</v>
      </c>
      <c r="P3">
        <v>2008</v>
      </c>
      <c r="Q3">
        <v>2009</v>
      </c>
      <c r="R3">
        <v>2010</v>
      </c>
      <c r="S3">
        <v>2011</v>
      </c>
      <c r="T3">
        <v>2012</v>
      </c>
      <c r="U3">
        <v>2013</v>
      </c>
      <c r="V3">
        <v>2014</v>
      </c>
      <c r="W3" s="60">
        <v>2015</v>
      </c>
      <c r="X3">
        <v>2016</v>
      </c>
      <c r="Y3">
        <v>2017</v>
      </c>
      <c r="Z3" s="6">
        <v>2018</v>
      </c>
      <c r="AA3">
        <v>2019</v>
      </c>
      <c r="AB3">
        <v>2020</v>
      </c>
      <c r="AC3">
        <v>2021</v>
      </c>
      <c r="AD3">
        <v>2022</v>
      </c>
      <c r="AE3">
        <v>2023</v>
      </c>
      <c r="AF3">
        <v>2024</v>
      </c>
      <c r="AG3">
        <v>2025</v>
      </c>
      <c r="AH3">
        <v>2026</v>
      </c>
      <c r="AI3">
        <v>2027</v>
      </c>
      <c r="AJ3">
        <v>2028</v>
      </c>
      <c r="AK3">
        <v>2029</v>
      </c>
      <c r="AL3">
        <v>2030</v>
      </c>
      <c r="AM3">
        <v>2031</v>
      </c>
      <c r="AN3">
        <v>2032</v>
      </c>
      <c r="AO3">
        <v>2033</v>
      </c>
      <c r="AP3">
        <v>2034</v>
      </c>
      <c r="AQ3">
        <v>2035</v>
      </c>
      <c r="AR3">
        <v>2036</v>
      </c>
      <c r="AS3">
        <v>2037</v>
      </c>
      <c r="AT3">
        <v>2038</v>
      </c>
      <c r="AU3">
        <v>2039</v>
      </c>
      <c r="AV3">
        <v>2040</v>
      </c>
      <c r="AW3">
        <v>2041</v>
      </c>
      <c r="AX3">
        <v>2042</v>
      </c>
      <c r="AY3">
        <v>2043</v>
      </c>
      <c r="AZ3">
        <v>2044</v>
      </c>
      <c r="BA3">
        <v>2045</v>
      </c>
      <c r="BB3">
        <v>2046</v>
      </c>
      <c r="BC3">
        <v>2047</v>
      </c>
      <c r="BD3">
        <v>2048</v>
      </c>
      <c r="BE3">
        <v>2049</v>
      </c>
      <c r="BF3">
        <v>2050</v>
      </c>
      <c r="BG3">
        <v>2051</v>
      </c>
      <c r="BH3">
        <v>2052</v>
      </c>
      <c r="BI3">
        <v>2053</v>
      </c>
      <c r="BJ3">
        <v>2054</v>
      </c>
      <c r="BK3">
        <v>2055</v>
      </c>
      <c r="BL3">
        <v>2056</v>
      </c>
      <c r="BM3">
        <v>2057</v>
      </c>
      <c r="BN3">
        <v>2058</v>
      </c>
      <c r="BO3">
        <v>2059</v>
      </c>
      <c r="BP3">
        <v>2060</v>
      </c>
      <c r="BQ3">
        <v>2061</v>
      </c>
      <c r="BR3">
        <v>2062</v>
      </c>
      <c r="BS3">
        <v>2063</v>
      </c>
      <c r="BT3">
        <v>2064</v>
      </c>
      <c r="BU3">
        <v>2065</v>
      </c>
      <c r="BV3">
        <v>2066</v>
      </c>
      <c r="BW3">
        <v>2067</v>
      </c>
      <c r="BX3">
        <v>2068</v>
      </c>
      <c r="BY3">
        <v>2069</v>
      </c>
      <c r="BZ3">
        <v>2070</v>
      </c>
      <c r="CA3">
        <v>2071</v>
      </c>
      <c r="CB3">
        <v>2072</v>
      </c>
      <c r="CC3">
        <v>2073</v>
      </c>
      <c r="CD3">
        <v>2074</v>
      </c>
      <c r="CE3">
        <v>2075</v>
      </c>
      <c r="CF3">
        <v>2076</v>
      </c>
      <c r="CG3">
        <v>2077</v>
      </c>
      <c r="CH3">
        <v>2078</v>
      </c>
      <c r="CI3">
        <v>2079</v>
      </c>
      <c r="CJ3">
        <v>2080</v>
      </c>
      <c r="CK3">
        <v>2081</v>
      </c>
      <c r="CL3">
        <v>2082</v>
      </c>
      <c r="CM3">
        <v>2083</v>
      </c>
      <c r="CN3">
        <v>2084</v>
      </c>
      <c r="CO3">
        <v>2085</v>
      </c>
      <c r="CP3">
        <v>2086</v>
      </c>
      <c r="CQ3">
        <v>2087</v>
      </c>
      <c r="CR3">
        <v>2088</v>
      </c>
      <c r="CS3">
        <v>2089</v>
      </c>
      <c r="CT3">
        <v>2090</v>
      </c>
      <c r="CU3">
        <v>2091</v>
      </c>
      <c r="CV3">
        <v>2092</v>
      </c>
      <c r="CW3">
        <v>2093</v>
      </c>
      <c r="CX3">
        <v>2094</v>
      </c>
      <c r="CY3">
        <v>2095</v>
      </c>
      <c r="CZ3">
        <v>2096</v>
      </c>
      <c r="DA3">
        <v>2097</v>
      </c>
      <c r="DB3">
        <v>2098</v>
      </c>
      <c r="DC3">
        <v>2099</v>
      </c>
      <c r="DD3">
        <v>2100</v>
      </c>
    </row>
    <row r="4" spans="1:108">
      <c r="A4">
        <v>1</v>
      </c>
      <c r="B4" t="str">
        <f>LOOKUP(A4,[1]Regions!$A$4:$A$98,[1]Regions!$B$4:$B$98)</f>
        <v xml:space="preserve">Belgium 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156350.29</v>
      </c>
      <c r="O4">
        <v>158287.13</v>
      </c>
      <c r="P4">
        <v>162077.44</v>
      </c>
      <c r="Q4">
        <v>165737.15</v>
      </c>
      <c r="R4">
        <v>165366.73000000001</v>
      </c>
      <c r="S4">
        <v>165872.54</v>
      </c>
      <c r="T4">
        <v>168118.6931</v>
      </c>
      <c r="U4">
        <v>168981.77309999999</v>
      </c>
      <c r="V4">
        <v>169238.8468</v>
      </c>
      <c r="W4">
        <v>169561.3541</v>
      </c>
      <c r="X4">
        <v>171139.0306</v>
      </c>
      <c r="Y4">
        <v>173904.29610000001</v>
      </c>
      <c r="Z4" s="6">
        <v>178086.28349999999</v>
      </c>
      <c r="AA4">
        <v>182643.2764</v>
      </c>
      <c r="AB4">
        <v>184469.709164</v>
      </c>
      <c r="AC4">
        <v>186314.40625564</v>
      </c>
      <c r="AD4">
        <v>188177.55031819642</v>
      </c>
      <c r="AE4">
        <v>190059.32582137838</v>
      </c>
      <c r="AF4">
        <v>191959.91907959216</v>
      </c>
      <c r="AG4">
        <v>193879.51827038807</v>
      </c>
      <c r="AH4">
        <v>195818.31345309195</v>
      </c>
      <c r="AI4">
        <v>197776.49658762288</v>
      </c>
      <c r="AJ4">
        <v>199754.26155349912</v>
      </c>
      <c r="AK4">
        <v>201751.80416903412</v>
      </c>
      <c r="AL4">
        <v>203769.32221072447</v>
      </c>
      <c r="AM4">
        <v>205807.01543283171</v>
      </c>
      <c r="AN4">
        <v>207865.08558716002</v>
      </c>
      <c r="AO4">
        <v>209943.73644303164</v>
      </c>
      <c r="AP4">
        <v>212043.17380746195</v>
      </c>
      <c r="AQ4">
        <v>214163.60554553656</v>
      </c>
      <c r="AR4">
        <v>216305.24160099193</v>
      </c>
      <c r="AS4">
        <v>218468.29401700184</v>
      </c>
      <c r="AT4">
        <v>220652.97695717186</v>
      </c>
      <c r="AU4">
        <v>222859.5067267436</v>
      </c>
      <c r="AV4">
        <v>225088.10179401105</v>
      </c>
      <c r="AW4">
        <v>227338.98281195117</v>
      </c>
      <c r="AX4">
        <v>229612.37264007068</v>
      </c>
      <c r="AY4">
        <v>231908.4963664714</v>
      </c>
      <c r="AZ4">
        <v>234227.5813301361</v>
      </c>
      <c r="BA4">
        <v>236569.85714343746</v>
      </c>
      <c r="BB4">
        <v>238935.55571487185</v>
      </c>
      <c r="BC4">
        <v>241324.91127202057</v>
      </c>
      <c r="BD4">
        <v>243738.16038474077</v>
      </c>
      <c r="BE4">
        <v>246175.54198858817</v>
      </c>
      <c r="BF4">
        <v>248637.29740847406</v>
      </c>
      <c r="BG4">
        <f>BF4*1.002</f>
        <v>249134.57200329102</v>
      </c>
      <c r="BH4" s="87">
        <f t="shared" ref="BH4:DD9" si="0">BG4*1.002</f>
        <v>249632.84114729759</v>
      </c>
      <c r="BI4" s="87">
        <f t="shared" si="0"/>
        <v>250132.10682959217</v>
      </c>
      <c r="BJ4" s="87">
        <f t="shared" si="0"/>
        <v>250632.37104325136</v>
      </c>
      <c r="BK4" s="87">
        <f t="shared" si="0"/>
        <v>251133.63578533786</v>
      </c>
      <c r="BL4" s="87">
        <f t="shared" si="0"/>
        <v>251635.90305690854</v>
      </c>
      <c r="BM4" s="87">
        <f t="shared" si="0"/>
        <v>252139.17486302237</v>
      </c>
      <c r="BN4" s="87">
        <f t="shared" si="0"/>
        <v>252643.45321274843</v>
      </c>
      <c r="BO4" s="87">
        <f t="shared" si="0"/>
        <v>253148.74011917392</v>
      </c>
      <c r="BP4" s="87">
        <f t="shared" si="0"/>
        <v>253655.03759941226</v>
      </c>
      <c r="BQ4" s="87">
        <f t="shared" si="0"/>
        <v>254162.34767461108</v>
      </c>
      <c r="BR4" s="87">
        <f t="shared" si="0"/>
        <v>254670.67236996032</v>
      </c>
      <c r="BS4" s="87">
        <f t="shared" si="0"/>
        <v>255180.01371470024</v>
      </c>
      <c r="BT4" s="87">
        <f t="shared" si="0"/>
        <v>255690.37374212965</v>
      </c>
      <c r="BU4" s="87">
        <f t="shared" si="0"/>
        <v>256201.7544896139</v>
      </c>
      <c r="BV4" s="87">
        <f t="shared" si="0"/>
        <v>256714.15799859312</v>
      </c>
      <c r="BW4" s="87">
        <f t="shared" si="0"/>
        <v>257227.5863145903</v>
      </c>
      <c r="BX4" s="87">
        <f t="shared" si="0"/>
        <v>257742.04148721948</v>
      </c>
      <c r="BY4" s="87">
        <f t="shared" si="0"/>
        <v>258257.52557019392</v>
      </c>
      <c r="BZ4" s="87">
        <f t="shared" si="0"/>
        <v>258774.04062133431</v>
      </c>
      <c r="CA4" s="87">
        <f t="shared" si="0"/>
        <v>259291.58870257699</v>
      </c>
      <c r="CB4" s="87">
        <f t="shared" si="0"/>
        <v>259810.17187998214</v>
      </c>
      <c r="CC4" s="87">
        <f t="shared" si="0"/>
        <v>260329.79222374212</v>
      </c>
      <c r="CD4" s="87">
        <f t="shared" si="0"/>
        <v>260850.45180818959</v>
      </c>
      <c r="CE4" s="87">
        <f t="shared" si="0"/>
        <v>261372.15271180597</v>
      </c>
      <c r="CF4" s="87">
        <f t="shared" si="0"/>
        <v>261894.89701722958</v>
      </c>
      <c r="CG4" s="87">
        <f t="shared" si="0"/>
        <v>262418.68681126402</v>
      </c>
      <c r="CH4" s="87">
        <f t="shared" si="0"/>
        <v>262943.52418488654</v>
      </c>
      <c r="CI4" s="87">
        <f t="shared" si="0"/>
        <v>263469.41123325634</v>
      </c>
      <c r="CJ4" s="87">
        <f t="shared" si="0"/>
        <v>263996.35005572287</v>
      </c>
      <c r="CK4" s="87">
        <f t="shared" si="0"/>
        <v>264524.34275583434</v>
      </c>
      <c r="CL4" s="87">
        <f t="shared" si="0"/>
        <v>265053.39144134603</v>
      </c>
      <c r="CM4" s="87">
        <f t="shared" si="0"/>
        <v>265583.49822422874</v>
      </c>
      <c r="CN4" s="87">
        <f t="shared" si="0"/>
        <v>266114.66522067721</v>
      </c>
      <c r="CO4" s="87">
        <f t="shared" si="0"/>
        <v>266646.89455111854</v>
      </c>
      <c r="CP4" s="87">
        <f t="shared" si="0"/>
        <v>267180.18834022077</v>
      </c>
      <c r="CQ4" s="87">
        <f t="shared" si="0"/>
        <v>267714.54871690122</v>
      </c>
      <c r="CR4" s="87">
        <f t="shared" si="0"/>
        <v>268249.97781433503</v>
      </c>
      <c r="CS4" s="87">
        <f t="shared" si="0"/>
        <v>268786.47776996368</v>
      </c>
      <c r="CT4" s="87">
        <f t="shared" si="0"/>
        <v>269324.05072550359</v>
      </c>
      <c r="CU4" s="87">
        <f t="shared" si="0"/>
        <v>269862.69882695458</v>
      </c>
      <c r="CV4" s="87">
        <f t="shared" si="0"/>
        <v>270402.42422460852</v>
      </c>
      <c r="CW4" s="87">
        <f t="shared" si="0"/>
        <v>270943.22907305777</v>
      </c>
      <c r="CX4" s="87">
        <f t="shared" si="0"/>
        <v>271485.11553120386</v>
      </c>
      <c r="CY4" s="87">
        <f t="shared" si="0"/>
        <v>272028.08576226624</v>
      </c>
      <c r="CZ4" s="87">
        <f t="shared" si="0"/>
        <v>272572.14193379076</v>
      </c>
      <c r="DA4" s="87">
        <f t="shared" si="0"/>
        <v>273117.28621765831</v>
      </c>
      <c r="DB4" s="87">
        <f t="shared" si="0"/>
        <v>273663.52079009364</v>
      </c>
      <c r="DC4" s="87">
        <f t="shared" si="0"/>
        <v>274210.8478316738</v>
      </c>
      <c r="DD4" s="87">
        <f t="shared" si="0"/>
        <v>274759.26952733716</v>
      </c>
    </row>
    <row r="5" spans="1:108">
      <c r="A5">
        <v>2</v>
      </c>
      <c r="B5" t="str">
        <f>LOOKUP(A5,[1]Regions!$A$4:$A$98,[1]Regions!$B$4:$B$98)</f>
        <v>Denmark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75734</v>
      </c>
      <c r="O5">
        <v>76164</v>
      </c>
      <c r="P5">
        <v>79051</v>
      </c>
      <c r="Q5">
        <v>81748.929999999993</v>
      </c>
      <c r="R5">
        <v>81117</v>
      </c>
      <c r="S5">
        <v>79099.91</v>
      </c>
      <c r="T5">
        <v>77958.42</v>
      </c>
      <c r="U5">
        <v>76882.649999999994</v>
      </c>
      <c r="V5">
        <v>76286.289999999994</v>
      </c>
      <c r="W5">
        <v>75000.94</v>
      </c>
      <c r="X5">
        <v>74746.89</v>
      </c>
      <c r="Y5">
        <v>74808.259999999995</v>
      </c>
      <c r="Z5" s="6">
        <v>74842.77</v>
      </c>
      <c r="AA5">
        <v>74881.97</v>
      </c>
      <c r="AB5">
        <v>75630.789700000008</v>
      </c>
      <c r="AC5">
        <v>76387.097597000015</v>
      </c>
      <c r="AD5">
        <v>77150.968572970014</v>
      </c>
      <c r="AE5">
        <v>77922.478258699717</v>
      </c>
      <c r="AF5">
        <v>78701.703041286717</v>
      </c>
      <c r="AG5">
        <v>79488.720071699587</v>
      </c>
      <c r="AH5">
        <v>80283.607272416586</v>
      </c>
      <c r="AI5">
        <v>81086.443345140753</v>
      </c>
      <c r="AJ5">
        <v>81897.307778592163</v>
      </c>
      <c r="AK5">
        <v>82716.280856378085</v>
      </c>
      <c r="AL5">
        <v>83543.443664941864</v>
      </c>
      <c r="AM5">
        <v>84378.878101591283</v>
      </c>
      <c r="AN5">
        <v>85222.666882607198</v>
      </c>
      <c r="AO5">
        <v>86074.89355143327</v>
      </c>
      <c r="AP5">
        <v>86935.642486947603</v>
      </c>
      <c r="AQ5">
        <v>87804.998911817078</v>
      </c>
      <c r="AR5">
        <v>88683.048900935246</v>
      </c>
      <c r="AS5">
        <v>89569.879389944603</v>
      </c>
      <c r="AT5">
        <v>90465.578183844045</v>
      </c>
      <c r="AU5">
        <v>91370.233965682492</v>
      </c>
      <c r="AV5">
        <v>92283.936305339317</v>
      </c>
      <c r="AW5">
        <v>93206.775668392715</v>
      </c>
      <c r="AX5">
        <v>94138.843425076644</v>
      </c>
      <c r="AY5">
        <v>95080.23185932741</v>
      </c>
      <c r="AZ5">
        <v>96031.034177920679</v>
      </c>
      <c r="BA5">
        <v>96991.34451969988</v>
      </c>
      <c r="BB5">
        <v>97961.257964896882</v>
      </c>
      <c r="BC5">
        <v>98940.870544545847</v>
      </c>
      <c r="BD5">
        <v>99930.279249991305</v>
      </c>
      <c r="BE5">
        <v>100929.58204249122</v>
      </c>
      <c r="BF5">
        <v>101938.87786291614</v>
      </c>
      <c r="BG5" s="87">
        <f t="shared" ref="BG5:BV64" si="1">BF5*1.002</f>
        <v>102142.75561864197</v>
      </c>
      <c r="BH5" s="87">
        <f t="shared" si="1"/>
        <v>102347.04112987925</v>
      </c>
      <c r="BI5" s="87">
        <f t="shared" si="1"/>
        <v>102551.735212139</v>
      </c>
      <c r="BJ5" s="87">
        <f t="shared" si="1"/>
        <v>102756.83868256328</v>
      </c>
      <c r="BK5" s="87">
        <f t="shared" si="1"/>
        <v>102962.35235992841</v>
      </c>
      <c r="BL5" s="87">
        <f t="shared" si="1"/>
        <v>103168.27706464827</v>
      </c>
      <c r="BM5" s="87">
        <f t="shared" si="1"/>
        <v>103374.61361877757</v>
      </c>
      <c r="BN5" s="87">
        <f t="shared" si="1"/>
        <v>103581.36284601512</v>
      </c>
      <c r="BO5" s="87">
        <f t="shared" si="1"/>
        <v>103788.52557170716</v>
      </c>
      <c r="BP5" s="87">
        <f t="shared" si="1"/>
        <v>103996.10262285057</v>
      </c>
      <c r="BQ5" s="87">
        <f t="shared" si="1"/>
        <v>104204.09482809626</v>
      </c>
      <c r="BR5" s="87">
        <f t="shared" si="1"/>
        <v>104412.50301775246</v>
      </c>
      <c r="BS5" s="87">
        <f t="shared" si="1"/>
        <v>104621.32802378797</v>
      </c>
      <c r="BT5" s="87">
        <f t="shared" si="1"/>
        <v>104830.57067983554</v>
      </c>
      <c r="BU5" s="87">
        <f t="shared" si="1"/>
        <v>105040.23182119521</v>
      </c>
      <c r="BV5" s="87">
        <f t="shared" si="1"/>
        <v>105250.31228483759</v>
      </c>
      <c r="BW5" s="87">
        <f t="shared" si="0"/>
        <v>105460.81290940726</v>
      </c>
      <c r="BX5" s="87">
        <f t="shared" si="0"/>
        <v>105671.73453522607</v>
      </c>
      <c r="BY5" s="87">
        <f t="shared" si="0"/>
        <v>105883.07800429652</v>
      </c>
      <c r="BZ5" s="87">
        <f t="shared" si="0"/>
        <v>106094.84416030512</v>
      </c>
      <c r="CA5" s="87">
        <f t="shared" si="0"/>
        <v>106307.03384862572</v>
      </c>
      <c r="CB5" s="87">
        <f t="shared" si="0"/>
        <v>106519.64791632298</v>
      </c>
      <c r="CC5" s="87">
        <f t="shared" si="0"/>
        <v>106732.68721215562</v>
      </c>
      <c r="CD5" s="87">
        <f t="shared" si="0"/>
        <v>106946.15258657993</v>
      </c>
      <c r="CE5" s="87">
        <f t="shared" si="0"/>
        <v>107160.04489175309</v>
      </c>
      <c r="CF5" s="87">
        <f t="shared" si="0"/>
        <v>107374.36498153659</v>
      </c>
      <c r="CG5" s="87">
        <f t="shared" si="0"/>
        <v>107589.11371149967</v>
      </c>
      <c r="CH5" s="87">
        <f t="shared" si="0"/>
        <v>107804.29193892267</v>
      </c>
      <c r="CI5" s="87">
        <f t="shared" si="0"/>
        <v>108019.90052280053</v>
      </c>
      <c r="CJ5" s="87">
        <f t="shared" si="0"/>
        <v>108235.94032384612</v>
      </c>
      <c r="CK5" s="87">
        <f t="shared" si="0"/>
        <v>108452.41220449381</v>
      </c>
      <c r="CL5" s="87">
        <f t="shared" si="0"/>
        <v>108669.31702890281</v>
      </c>
      <c r="CM5" s="87">
        <f t="shared" si="0"/>
        <v>108886.65566296061</v>
      </c>
      <c r="CN5" s="87">
        <f t="shared" si="0"/>
        <v>109104.42897428652</v>
      </c>
      <c r="CO5" s="87">
        <f t="shared" si="0"/>
        <v>109322.63783223509</v>
      </c>
      <c r="CP5" s="87">
        <f t="shared" si="0"/>
        <v>109541.28310789957</v>
      </c>
      <c r="CQ5" s="87">
        <f t="shared" si="0"/>
        <v>109760.36567411537</v>
      </c>
      <c r="CR5" s="87">
        <f t="shared" si="0"/>
        <v>109979.88640546359</v>
      </c>
      <c r="CS5" s="87">
        <f t="shared" si="0"/>
        <v>110199.84617827451</v>
      </c>
      <c r="CT5" s="87">
        <f t="shared" si="0"/>
        <v>110420.24587063106</v>
      </c>
      <c r="CU5" s="87">
        <f t="shared" si="0"/>
        <v>110641.08636237231</v>
      </c>
      <c r="CV5" s="87">
        <f t="shared" si="0"/>
        <v>110862.36853509706</v>
      </c>
      <c r="CW5" s="87">
        <f t="shared" si="0"/>
        <v>111084.09327216726</v>
      </c>
      <c r="CX5" s="87">
        <f t="shared" si="0"/>
        <v>111306.2614587116</v>
      </c>
      <c r="CY5" s="87">
        <f t="shared" si="0"/>
        <v>111528.87398162902</v>
      </c>
      <c r="CZ5" s="87">
        <f t="shared" si="0"/>
        <v>111751.93172959228</v>
      </c>
      <c r="DA5" s="87">
        <f t="shared" si="0"/>
        <v>111975.43559305147</v>
      </c>
      <c r="DB5" s="87">
        <f t="shared" si="0"/>
        <v>112199.38646423757</v>
      </c>
      <c r="DC5" s="87">
        <f t="shared" si="0"/>
        <v>112423.78523716604</v>
      </c>
      <c r="DD5" s="87">
        <f t="shared" si="0"/>
        <v>112648.63280764037</v>
      </c>
    </row>
    <row r="6" spans="1:108">
      <c r="A6">
        <v>3</v>
      </c>
      <c r="B6" t="str">
        <f>LOOKUP(A6,[1]Regions!$A$4:$A$98,[1]Regions!$B$4:$B$98)</f>
        <v>Germany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3310539.23</v>
      </c>
      <c r="O6">
        <v>3356494.02</v>
      </c>
      <c r="P6">
        <v>3426082.02</v>
      </c>
      <c r="Q6">
        <v>3494290.27</v>
      </c>
      <c r="R6">
        <v>3489870.83</v>
      </c>
      <c r="S6">
        <v>3516589.02</v>
      </c>
      <c r="T6">
        <v>3584915.65</v>
      </c>
      <c r="U6">
        <v>3631705.63</v>
      </c>
      <c r="V6">
        <v>3670319.27</v>
      </c>
      <c r="W6">
        <v>3716054.12</v>
      </c>
      <c r="X6">
        <v>3769976.58</v>
      </c>
      <c r="Y6">
        <v>3842120.02</v>
      </c>
      <c r="Z6" s="6">
        <v>3922728.08</v>
      </c>
      <c r="AA6">
        <v>4015805.8</v>
      </c>
      <c r="AB6">
        <v>4055963.858</v>
      </c>
      <c r="AC6">
        <v>4096523.49658</v>
      </c>
      <c r="AD6">
        <v>4137488.7315457999</v>
      </c>
      <c r="AE6">
        <v>4178863.618861258</v>
      </c>
      <c r="AF6">
        <v>4220652.2550498703</v>
      </c>
      <c r="AG6">
        <v>4262858.7776003694</v>
      </c>
      <c r="AH6">
        <v>4305487.3653763728</v>
      </c>
      <c r="AI6">
        <v>4348542.2390301367</v>
      </c>
      <c r="AJ6">
        <v>4392027.6614204384</v>
      </c>
      <c r="AK6">
        <v>4435947.9380346425</v>
      </c>
      <c r="AL6">
        <v>4480307.4174149893</v>
      </c>
      <c r="AM6">
        <v>4525110.4915891392</v>
      </c>
      <c r="AN6">
        <v>4570361.596505031</v>
      </c>
      <c r="AO6">
        <v>4616065.2124700816</v>
      </c>
      <c r="AP6">
        <v>4662225.8645947827</v>
      </c>
      <c r="AQ6">
        <v>4708848.1232407307</v>
      </c>
      <c r="AR6">
        <v>4755936.6044731382</v>
      </c>
      <c r="AS6">
        <v>4803495.97051787</v>
      </c>
      <c r="AT6">
        <v>4851530.9302230487</v>
      </c>
      <c r="AU6">
        <v>4900046.239525279</v>
      </c>
      <c r="AV6">
        <v>4949046.7019205317</v>
      </c>
      <c r="AW6">
        <v>4998537.1689397367</v>
      </c>
      <c r="AX6">
        <v>5048522.5406291345</v>
      </c>
      <c r="AY6">
        <v>5099007.7660354255</v>
      </c>
      <c r="AZ6">
        <v>5149997.8436957793</v>
      </c>
      <c r="BA6">
        <v>5201497.8221327374</v>
      </c>
      <c r="BB6">
        <v>5253512.8003540644</v>
      </c>
      <c r="BC6">
        <v>5306047.9283576049</v>
      </c>
      <c r="BD6">
        <v>5359108.4076411808</v>
      </c>
      <c r="BE6">
        <v>5412699.4917175928</v>
      </c>
      <c r="BF6">
        <v>5466826.4866347685</v>
      </c>
      <c r="BG6" s="87">
        <f t="shared" si="1"/>
        <v>5477760.1396080377</v>
      </c>
      <c r="BH6" s="87">
        <f t="shared" si="0"/>
        <v>5488715.6598872533</v>
      </c>
      <c r="BI6" s="87">
        <f t="shared" si="0"/>
        <v>5499693.0912070274</v>
      </c>
      <c r="BJ6" s="87">
        <f t="shared" si="0"/>
        <v>5510692.4773894418</v>
      </c>
      <c r="BK6" s="87">
        <f t="shared" si="0"/>
        <v>5521713.8623442203</v>
      </c>
      <c r="BL6" s="87">
        <f t="shared" si="0"/>
        <v>5532757.2900689086</v>
      </c>
      <c r="BM6" s="87">
        <f t="shared" si="0"/>
        <v>5543822.8046490466</v>
      </c>
      <c r="BN6" s="87">
        <f t="shared" si="0"/>
        <v>5554910.4502583444</v>
      </c>
      <c r="BO6" s="87">
        <f t="shared" si="0"/>
        <v>5566020.271158861</v>
      </c>
      <c r="BP6" s="87">
        <f t="shared" si="0"/>
        <v>5577152.3117011786</v>
      </c>
      <c r="BQ6" s="87">
        <f t="shared" si="0"/>
        <v>5588306.6163245812</v>
      </c>
      <c r="BR6" s="87">
        <f t="shared" si="0"/>
        <v>5599483.2295572301</v>
      </c>
      <c r="BS6" s="87">
        <f t="shared" si="0"/>
        <v>5610682.1960163442</v>
      </c>
      <c r="BT6" s="87">
        <f t="shared" si="0"/>
        <v>5621903.5604083771</v>
      </c>
      <c r="BU6" s="87">
        <f t="shared" si="0"/>
        <v>5633147.3675291939</v>
      </c>
      <c r="BV6" s="87">
        <f t="shared" si="0"/>
        <v>5644413.6622642521</v>
      </c>
      <c r="BW6" s="87">
        <f t="shared" si="0"/>
        <v>5655702.4895887803</v>
      </c>
      <c r="BX6" s="87">
        <f t="shared" si="0"/>
        <v>5667013.8945679581</v>
      </c>
      <c r="BY6" s="87">
        <f t="shared" si="0"/>
        <v>5678347.9223570935</v>
      </c>
      <c r="BZ6" s="87">
        <f t="shared" si="0"/>
        <v>5689704.6182018081</v>
      </c>
      <c r="CA6" s="87">
        <f t="shared" si="0"/>
        <v>5701084.0274382113</v>
      </c>
      <c r="CB6" s="87">
        <f t="shared" si="0"/>
        <v>5712486.1954930881</v>
      </c>
      <c r="CC6" s="87">
        <f t="shared" si="0"/>
        <v>5723911.1678840742</v>
      </c>
      <c r="CD6" s="87">
        <f t="shared" si="0"/>
        <v>5735358.9902198426</v>
      </c>
      <c r="CE6" s="87">
        <f t="shared" si="0"/>
        <v>5746829.7082002824</v>
      </c>
      <c r="CF6" s="87">
        <f t="shared" si="0"/>
        <v>5758323.3676166832</v>
      </c>
      <c r="CG6" s="87">
        <f t="shared" si="0"/>
        <v>5769840.0143519165</v>
      </c>
      <c r="CH6" s="87">
        <f t="shared" si="0"/>
        <v>5781379.6943806205</v>
      </c>
      <c r="CI6" s="87">
        <f t="shared" si="0"/>
        <v>5792942.4537693821</v>
      </c>
      <c r="CJ6" s="87">
        <f t="shared" si="0"/>
        <v>5804528.3386769211</v>
      </c>
      <c r="CK6" s="87">
        <f t="shared" si="0"/>
        <v>5816137.3953542747</v>
      </c>
      <c r="CL6" s="87">
        <f t="shared" si="0"/>
        <v>5827769.6701449836</v>
      </c>
      <c r="CM6" s="87">
        <f t="shared" si="0"/>
        <v>5839425.2094852738</v>
      </c>
      <c r="CN6" s="87">
        <f t="shared" si="0"/>
        <v>5851104.0599042447</v>
      </c>
      <c r="CO6" s="87">
        <f t="shared" si="0"/>
        <v>5862806.2680240534</v>
      </c>
      <c r="CP6" s="87">
        <f t="shared" si="0"/>
        <v>5874531.8805601019</v>
      </c>
      <c r="CQ6" s="87">
        <f t="shared" si="0"/>
        <v>5886280.9443212226</v>
      </c>
      <c r="CR6" s="87">
        <f t="shared" si="0"/>
        <v>5898053.5062098652</v>
      </c>
      <c r="CS6" s="87">
        <f t="shared" si="0"/>
        <v>5909849.6132222852</v>
      </c>
      <c r="CT6" s="87">
        <f t="shared" si="0"/>
        <v>5921669.3124487298</v>
      </c>
      <c r="CU6" s="87">
        <f t="shared" si="0"/>
        <v>5933512.6510736272</v>
      </c>
      <c r="CV6" s="87">
        <f t="shared" si="0"/>
        <v>5945379.6763757747</v>
      </c>
      <c r="CW6" s="87">
        <f t="shared" si="0"/>
        <v>5957270.4357285267</v>
      </c>
      <c r="CX6" s="87">
        <f t="shared" si="0"/>
        <v>5969184.9765999839</v>
      </c>
      <c r="CY6" s="87">
        <f t="shared" si="0"/>
        <v>5981123.3465531841</v>
      </c>
      <c r="CZ6" s="87">
        <f t="shared" si="0"/>
        <v>5993085.5932462905</v>
      </c>
      <c r="DA6" s="87">
        <f t="shared" si="0"/>
        <v>6005071.7644327832</v>
      </c>
      <c r="DB6" s="87">
        <f t="shared" si="0"/>
        <v>6017081.9079616489</v>
      </c>
      <c r="DC6" s="87">
        <f t="shared" si="0"/>
        <v>6029116.0717775719</v>
      </c>
      <c r="DD6" s="87">
        <f t="shared" si="0"/>
        <v>6041174.3039211268</v>
      </c>
    </row>
    <row r="7" spans="1:108">
      <c r="A7">
        <v>4</v>
      </c>
      <c r="B7" t="str">
        <f>LOOKUP(A7,[1]Regions!$A$4:$A$98,[1]Regions!$B$4:$B$98)</f>
        <v>Greece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44372</v>
      </c>
      <c r="O7">
        <v>44802</v>
      </c>
      <c r="P7">
        <v>45140</v>
      </c>
      <c r="Q7">
        <v>45801.42</v>
      </c>
      <c r="R7">
        <v>45948.11</v>
      </c>
      <c r="S7">
        <v>45040.734199999999</v>
      </c>
      <c r="T7">
        <v>44441.216158000003</v>
      </c>
      <c r="U7">
        <v>43579.637558000002</v>
      </c>
      <c r="V7">
        <v>42619.926624</v>
      </c>
      <c r="W7">
        <v>41670.611738</v>
      </c>
      <c r="X7">
        <v>40964.184708000001</v>
      </c>
      <c r="Y7">
        <v>40504.177698</v>
      </c>
      <c r="Z7" s="6">
        <v>40329.575429999997</v>
      </c>
      <c r="AA7">
        <v>40278.781951999998</v>
      </c>
      <c r="AB7">
        <v>40681.56977152</v>
      </c>
      <c r="AC7">
        <v>41088.385469235203</v>
      </c>
      <c r="AD7">
        <v>41499.269323927554</v>
      </c>
      <c r="AE7">
        <v>41914.262017166831</v>
      </c>
      <c r="AF7">
        <v>42333.404637338499</v>
      </c>
      <c r="AG7">
        <v>42756.738683711883</v>
      </c>
      <c r="AH7">
        <v>43184.306070548999</v>
      </c>
      <c r="AI7">
        <v>43616.149131254489</v>
      </c>
      <c r="AJ7">
        <v>44052.310622567034</v>
      </c>
      <c r="AK7">
        <v>44492.833728792706</v>
      </c>
      <c r="AL7">
        <v>44937.762066080635</v>
      </c>
      <c r="AM7">
        <v>45387.139686741444</v>
      </c>
      <c r="AN7">
        <v>45841.011083608857</v>
      </c>
      <c r="AO7">
        <v>46299.421194444949</v>
      </c>
      <c r="AP7">
        <v>46762.415406389402</v>
      </c>
      <c r="AQ7">
        <v>47230.039560453297</v>
      </c>
      <c r="AR7">
        <v>47702.339956057833</v>
      </c>
      <c r="AS7">
        <v>48179.363355618414</v>
      </c>
      <c r="AT7">
        <v>48661.156989174597</v>
      </c>
      <c r="AU7">
        <v>49147.768559066346</v>
      </c>
      <c r="AV7">
        <v>49639.246244657013</v>
      </c>
      <c r="AW7">
        <v>50135.638707103586</v>
      </c>
      <c r="AX7">
        <v>50636.995094174621</v>
      </c>
      <c r="AY7">
        <v>51143.36504511637</v>
      </c>
      <c r="AZ7">
        <v>51654.798695567537</v>
      </c>
      <c r="BA7">
        <v>52171.34668252321</v>
      </c>
      <c r="BB7">
        <v>52693.060149348443</v>
      </c>
      <c r="BC7">
        <v>53219.990750841927</v>
      </c>
      <c r="BD7">
        <v>53752.190658350344</v>
      </c>
      <c r="BE7">
        <v>54289.712564933849</v>
      </c>
      <c r="BF7">
        <v>54832.609690583187</v>
      </c>
      <c r="BG7" s="87">
        <f t="shared" si="1"/>
        <v>54942.274909964355</v>
      </c>
      <c r="BH7" s="87">
        <f t="shared" si="0"/>
        <v>55052.159459784285</v>
      </c>
      <c r="BI7" s="87">
        <f t="shared" si="0"/>
        <v>55162.263778703855</v>
      </c>
      <c r="BJ7" s="87">
        <f t="shared" si="0"/>
        <v>55272.588306261263</v>
      </c>
      <c r="BK7" s="87">
        <f t="shared" si="0"/>
        <v>55383.133482873789</v>
      </c>
      <c r="BL7" s="87">
        <f t="shared" si="0"/>
        <v>55493.89974983954</v>
      </c>
      <c r="BM7" s="87">
        <f t="shared" si="0"/>
        <v>55604.887549339219</v>
      </c>
      <c r="BN7" s="87">
        <f t="shared" si="0"/>
        <v>55716.097324437898</v>
      </c>
      <c r="BO7" s="87">
        <f t="shared" si="0"/>
        <v>55827.529519086776</v>
      </c>
      <c r="BP7" s="87">
        <f t="shared" si="0"/>
        <v>55939.18457812495</v>
      </c>
      <c r="BQ7" s="87">
        <f t="shared" si="0"/>
        <v>56051.0629472812</v>
      </c>
      <c r="BR7" s="87">
        <f t="shared" si="0"/>
        <v>56163.165073175762</v>
      </c>
      <c r="BS7" s="87">
        <f t="shared" si="0"/>
        <v>56275.491403322114</v>
      </c>
      <c r="BT7" s="87">
        <f t="shared" si="0"/>
        <v>56388.042386128756</v>
      </c>
      <c r="BU7" s="87">
        <f t="shared" si="0"/>
        <v>56500.818470901017</v>
      </c>
      <c r="BV7" s="87">
        <f t="shared" si="0"/>
        <v>56613.820107842817</v>
      </c>
      <c r="BW7" s="87">
        <f t="shared" si="0"/>
        <v>56727.047748058503</v>
      </c>
      <c r="BX7" s="87">
        <f t="shared" si="0"/>
        <v>56840.501843554623</v>
      </c>
      <c r="BY7" s="87">
        <f t="shared" si="0"/>
        <v>56954.182847241733</v>
      </c>
      <c r="BZ7" s="87">
        <f t="shared" si="0"/>
        <v>57068.091212936219</v>
      </c>
      <c r="CA7" s="87">
        <f t="shared" si="0"/>
        <v>57182.22739536209</v>
      </c>
      <c r="CB7" s="87">
        <f t="shared" si="0"/>
        <v>57296.591850152814</v>
      </c>
      <c r="CC7" s="87">
        <f t="shared" si="0"/>
        <v>57411.185033853122</v>
      </c>
      <c r="CD7" s="87">
        <f t="shared" si="0"/>
        <v>57526.007403920827</v>
      </c>
      <c r="CE7" s="87">
        <f t="shared" si="0"/>
        <v>57641.05941872867</v>
      </c>
      <c r="CF7" s="87">
        <f t="shared" si="0"/>
        <v>57756.341537566128</v>
      </c>
      <c r="CG7" s="87">
        <f t="shared" si="0"/>
        <v>57871.85422064126</v>
      </c>
      <c r="CH7" s="87">
        <f t="shared" si="0"/>
        <v>57987.597929082542</v>
      </c>
      <c r="CI7" s="87">
        <f t="shared" si="0"/>
        <v>58103.573124940704</v>
      </c>
      <c r="CJ7" s="87">
        <f t="shared" si="0"/>
        <v>58219.780271190582</v>
      </c>
      <c r="CK7" s="87">
        <f t="shared" si="0"/>
        <v>58336.21983173296</v>
      </c>
      <c r="CL7" s="87">
        <f t="shared" si="0"/>
        <v>58452.892271396428</v>
      </c>
      <c r="CM7" s="87">
        <f t="shared" si="0"/>
        <v>58569.798055939224</v>
      </c>
      <c r="CN7" s="87">
        <f t="shared" si="0"/>
        <v>58686.9376520511</v>
      </c>
      <c r="CO7" s="87">
        <f t="shared" si="0"/>
        <v>58804.311527355203</v>
      </c>
      <c r="CP7" s="87">
        <f t="shared" si="0"/>
        <v>58921.920150409911</v>
      </c>
      <c r="CQ7" s="87">
        <f t="shared" si="0"/>
        <v>59039.76399071073</v>
      </c>
      <c r="CR7" s="87">
        <f t="shared" si="0"/>
        <v>59157.843518692149</v>
      </c>
      <c r="CS7" s="87">
        <f t="shared" si="0"/>
        <v>59276.159205729535</v>
      </c>
      <c r="CT7" s="87">
        <f t="shared" si="0"/>
        <v>59394.711524140992</v>
      </c>
      <c r="CU7" s="87">
        <f t="shared" si="0"/>
        <v>59513.500947189277</v>
      </c>
      <c r="CV7" s="87">
        <f t="shared" si="0"/>
        <v>59632.527949083655</v>
      </c>
      <c r="CW7" s="87">
        <f t="shared" si="0"/>
        <v>59751.793004981824</v>
      </c>
      <c r="CX7" s="87">
        <f t="shared" si="0"/>
        <v>59871.296590991791</v>
      </c>
      <c r="CY7" s="87">
        <f t="shared" si="0"/>
        <v>59991.039184173773</v>
      </c>
      <c r="CZ7" s="87">
        <f t="shared" si="0"/>
        <v>60111.021262542119</v>
      </c>
      <c r="DA7" s="87">
        <f t="shared" si="0"/>
        <v>60231.243305067204</v>
      </c>
      <c r="DB7" s="87">
        <f t="shared" si="0"/>
        <v>60351.705791677341</v>
      </c>
      <c r="DC7" s="87">
        <f t="shared" si="0"/>
        <v>60472.409203260693</v>
      </c>
      <c r="DD7" s="87">
        <f t="shared" si="0"/>
        <v>60593.354021667212</v>
      </c>
    </row>
    <row r="8" spans="1:108">
      <c r="A8">
        <v>5</v>
      </c>
      <c r="B8" t="str">
        <f>LOOKUP(A8,[1]Regions!$A$4:$A$98,[1]Regions!$B$4:$B$98)</f>
        <v>Spain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469903.08899999998</v>
      </c>
      <c r="O8">
        <v>474970.86300000001</v>
      </c>
      <c r="P8">
        <v>467276.78899999999</v>
      </c>
      <c r="Q8">
        <v>451371.24200000003</v>
      </c>
      <c r="R8">
        <v>436326.592</v>
      </c>
      <c r="S8">
        <v>420013.55599999998</v>
      </c>
      <c r="T8">
        <v>400255.66899999999</v>
      </c>
      <c r="U8">
        <v>380999.38099999999</v>
      </c>
      <c r="V8">
        <v>365918.90899999999</v>
      </c>
      <c r="W8">
        <v>353409.47</v>
      </c>
      <c r="X8">
        <v>347580.99099999998</v>
      </c>
      <c r="Y8">
        <v>344730.17</v>
      </c>
      <c r="Z8" s="6">
        <v>342615.054</v>
      </c>
      <c r="AA8">
        <v>341020.84100000001</v>
      </c>
      <c r="AB8">
        <v>344431.04941000004</v>
      </c>
      <c r="AC8">
        <v>347875.35990410001</v>
      </c>
      <c r="AD8">
        <v>351354.11350314104</v>
      </c>
      <c r="AE8">
        <v>354867.65463817248</v>
      </c>
      <c r="AF8">
        <v>358416.3311845542</v>
      </c>
      <c r="AG8">
        <v>362000.49449639977</v>
      </c>
      <c r="AH8">
        <v>365620.49944136379</v>
      </c>
      <c r="AI8">
        <v>369276.70443577744</v>
      </c>
      <c r="AJ8">
        <v>372969.47148013522</v>
      </c>
      <c r="AK8">
        <v>376699.16619493655</v>
      </c>
      <c r="AL8">
        <v>380466.15785688593</v>
      </c>
      <c r="AM8">
        <v>384270.81943545479</v>
      </c>
      <c r="AN8">
        <v>388113.52762980934</v>
      </c>
      <c r="AO8">
        <v>391994.66290610743</v>
      </c>
      <c r="AP8">
        <v>395914.60953516851</v>
      </c>
      <c r="AQ8">
        <v>399873.75563052017</v>
      </c>
      <c r="AR8">
        <v>403872.49318682536</v>
      </c>
      <c r="AS8">
        <v>407911.21811869362</v>
      </c>
      <c r="AT8">
        <v>411990.33029988059</v>
      </c>
      <c r="AU8">
        <v>416110.23360287939</v>
      </c>
      <c r="AV8">
        <v>420271.33593890822</v>
      </c>
      <c r="AW8">
        <v>424474.04929829732</v>
      </c>
      <c r="AX8">
        <v>428718.78979128029</v>
      </c>
      <c r="AY8">
        <v>433005.9776891931</v>
      </c>
      <c r="AZ8">
        <v>437336.03746608505</v>
      </c>
      <c r="BA8">
        <v>441709.39784074592</v>
      </c>
      <c r="BB8">
        <v>446126.49181915337</v>
      </c>
      <c r="BC8">
        <v>450587.7567373449</v>
      </c>
      <c r="BD8">
        <v>455093.63430471835</v>
      </c>
      <c r="BE8">
        <v>459644.57064776553</v>
      </c>
      <c r="BF8">
        <v>464241.01635424321</v>
      </c>
      <c r="BG8" s="87">
        <f t="shared" si="1"/>
        <v>465169.49838695169</v>
      </c>
      <c r="BH8" s="87">
        <f t="shared" si="0"/>
        <v>466099.83738372556</v>
      </c>
      <c r="BI8" s="87">
        <f t="shared" si="0"/>
        <v>467032.03705849301</v>
      </c>
      <c r="BJ8" s="87">
        <f t="shared" si="0"/>
        <v>467966.10113261</v>
      </c>
      <c r="BK8" s="87">
        <f t="shared" si="0"/>
        <v>468902.03333487525</v>
      </c>
      <c r="BL8" s="87">
        <f t="shared" si="0"/>
        <v>469839.83740154502</v>
      </c>
      <c r="BM8" s="87">
        <f t="shared" si="0"/>
        <v>470779.51707634813</v>
      </c>
      <c r="BN8" s="87">
        <f t="shared" si="0"/>
        <v>471721.07611050084</v>
      </c>
      <c r="BO8" s="87">
        <f t="shared" si="0"/>
        <v>472664.51826272183</v>
      </c>
      <c r="BP8" s="87">
        <f t="shared" si="0"/>
        <v>473609.84729924728</v>
      </c>
      <c r="BQ8" s="87">
        <f t="shared" si="0"/>
        <v>474557.0669938458</v>
      </c>
      <c r="BR8" s="87">
        <f t="shared" si="0"/>
        <v>475506.18112783349</v>
      </c>
      <c r="BS8" s="87">
        <f t="shared" si="0"/>
        <v>476457.19349008915</v>
      </c>
      <c r="BT8" s="87">
        <f t="shared" si="0"/>
        <v>477410.10787706933</v>
      </c>
      <c r="BU8" s="87">
        <f t="shared" si="0"/>
        <v>478364.92809282348</v>
      </c>
      <c r="BV8" s="87">
        <f t="shared" si="0"/>
        <v>479321.65794900915</v>
      </c>
      <c r="BW8" s="87">
        <f t="shared" si="0"/>
        <v>480280.30126490718</v>
      </c>
      <c r="BX8" s="87">
        <f t="shared" si="0"/>
        <v>481240.86186743696</v>
      </c>
      <c r="BY8" s="87">
        <f t="shared" si="0"/>
        <v>482203.34359117184</v>
      </c>
      <c r="BZ8" s="87">
        <f t="shared" si="0"/>
        <v>483167.75027835416</v>
      </c>
      <c r="CA8" s="87">
        <f t="shared" si="0"/>
        <v>484134.08577891084</v>
      </c>
      <c r="CB8" s="87">
        <f t="shared" si="0"/>
        <v>485102.35395046865</v>
      </c>
      <c r="CC8" s="87">
        <f t="shared" si="0"/>
        <v>486072.55865836958</v>
      </c>
      <c r="CD8" s="87">
        <f t="shared" si="0"/>
        <v>487044.70377568633</v>
      </c>
      <c r="CE8" s="87">
        <f t="shared" si="0"/>
        <v>488018.79318323772</v>
      </c>
      <c r="CF8" s="87">
        <f t="shared" si="0"/>
        <v>488994.83076960419</v>
      </c>
      <c r="CG8" s="87">
        <f t="shared" si="0"/>
        <v>489972.82043114339</v>
      </c>
      <c r="CH8" s="87">
        <f t="shared" si="0"/>
        <v>490952.76607200567</v>
      </c>
      <c r="CI8" s="87">
        <f t="shared" si="0"/>
        <v>491934.67160414968</v>
      </c>
      <c r="CJ8" s="87">
        <f t="shared" si="0"/>
        <v>492918.54094735801</v>
      </c>
      <c r="CK8" s="87">
        <f t="shared" si="0"/>
        <v>493904.37802925275</v>
      </c>
      <c r="CL8" s="87">
        <f t="shared" si="0"/>
        <v>494892.18678531126</v>
      </c>
      <c r="CM8" s="87">
        <f t="shared" si="0"/>
        <v>495881.9711588819</v>
      </c>
      <c r="CN8" s="87">
        <f t="shared" si="0"/>
        <v>496873.73510119965</v>
      </c>
      <c r="CO8" s="87">
        <f t="shared" si="0"/>
        <v>497867.48257140204</v>
      </c>
      <c r="CP8" s="87">
        <f t="shared" si="0"/>
        <v>498863.21753654483</v>
      </c>
      <c r="CQ8" s="87">
        <f t="shared" si="0"/>
        <v>499860.9439716179</v>
      </c>
      <c r="CR8" s="87">
        <f t="shared" si="0"/>
        <v>500860.66585956112</v>
      </c>
      <c r="CS8" s="87">
        <f t="shared" si="0"/>
        <v>501862.38719128026</v>
      </c>
      <c r="CT8" s="87">
        <f t="shared" si="0"/>
        <v>502866.1119656628</v>
      </c>
      <c r="CU8" s="87">
        <f t="shared" si="0"/>
        <v>503871.84418959415</v>
      </c>
      <c r="CV8" s="87">
        <f t="shared" si="0"/>
        <v>504879.58787797333</v>
      </c>
      <c r="CW8" s="87">
        <f t="shared" si="0"/>
        <v>505889.34705372929</v>
      </c>
      <c r="CX8" s="87">
        <f t="shared" si="0"/>
        <v>506901.12574783678</v>
      </c>
      <c r="CY8" s="87">
        <f t="shared" si="0"/>
        <v>507914.92799933243</v>
      </c>
      <c r="CZ8" s="87">
        <f t="shared" si="0"/>
        <v>508930.75785533112</v>
      </c>
      <c r="DA8" s="87">
        <f t="shared" si="0"/>
        <v>509948.61937104177</v>
      </c>
      <c r="DB8" s="87">
        <f t="shared" si="0"/>
        <v>510968.51660978387</v>
      </c>
      <c r="DC8" s="87">
        <f t="shared" si="0"/>
        <v>511990.45364300342</v>
      </c>
      <c r="DD8" s="87">
        <f t="shared" si="0"/>
        <v>513014.43455028941</v>
      </c>
    </row>
    <row r="9" spans="1:108">
      <c r="A9">
        <v>6</v>
      </c>
      <c r="B9" t="str">
        <f>LOOKUP(A9,[1]Regions!$A$4:$A$98,[1]Regions!$B$4:$B$98)</f>
        <v>France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709620.12</v>
      </c>
      <c r="O9">
        <v>719090.28</v>
      </c>
      <c r="P9">
        <v>727806.17</v>
      </c>
      <c r="Q9">
        <v>746875.06</v>
      </c>
      <c r="R9">
        <v>744602.52</v>
      </c>
      <c r="S9">
        <v>739656.37</v>
      </c>
      <c r="T9">
        <v>741991.01</v>
      </c>
      <c r="U9">
        <v>739994.74</v>
      </c>
      <c r="V9">
        <v>732486.87</v>
      </c>
      <c r="W9">
        <v>723731.32</v>
      </c>
      <c r="X9">
        <v>718978.83</v>
      </c>
      <c r="Y9">
        <v>719253.58</v>
      </c>
      <c r="Z9" s="6">
        <v>722738.96</v>
      </c>
      <c r="AA9">
        <v>730138.2</v>
      </c>
      <c r="AB9">
        <v>737439.58199999994</v>
      </c>
      <c r="AC9">
        <v>744813.97781999991</v>
      </c>
      <c r="AD9">
        <v>752262.11759819987</v>
      </c>
      <c r="AE9">
        <v>759784.73877418193</v>
      </c>
      <c r="AF9">
        <v>767382.58616192371</v>
      </c>
      <c r="AG9">
        <v>775056.41202354291</v>
      </c>
      <c r="AH9">
        <v>782806.9761437783</v>
      </c>
      <c r="AI9">
        <v>790635.04590521613</v>
      </c>
      <c r="AJ9">
        <v>798541.39636426826</v>
      </c>
      <c r="AK9">
        <v>806526.81032791093</v>
      </c>
      <c r="AL9">
        <v>814592.07843119011</v>
      </c>
      <c r="AM9">
        <v>822737.99921550206</v>
      </c>
      <c r="AN9">
        <v>830965.37920765707</v>
      </c>
      <c r="AO9">
        <v>839275.0329997337</v>
      </c>
      <c r="AP9">
        <v>847667.78332973109</v>
      </c>
      <c r="AQ9">
        <v>856144.46116302838</v>
      </c>
      <c r="AR9">
        <v>864705.90577465866</v>
      </c>
      <c r="AS9">
        <v>873352.96483240521</v>
      </c>
      <c r="AT9">
        <v>882086.49448072922</v>
      </c>
      <c r="AU9">
        <v>890907.35942553647</v>
      </c>
      <c r="AV9">
        <v>899816.43301979185</v>
      </c>
      <c r="AW9">
        <v>908814.59734998981</v>
      </c>
      <c r="AX9">
        <v>917902.74332348967</v>
      </c>
      <c r="AY9">
        <v>927081.77075672452</v>
      </c>
      <c r="AZ9">
        <v>936352.58846429177</v>
      </c>
      <c r="BA9">
        <v>945716.11434893473</v>
      </c>
      <c r="BB9">
        <v>955173.27549242403</v>
      </c>
      <c r="BC9">
        <v>964725.00824734825</v>
      </c>
      <c r="BD9">
        <v>974372.25832982175</v>
      </c>
      <c r="BE9">
        <v>984115.98091311997</v>
      </c>
      <c r="BF9">
        <v>993957.14072225115</v>
      </c>
      <c r="BG9" s="87">
        <f t="shared" si="1"/>
        <v>995945.05500369566</v>
      </c>
      <c r="BH9" s="87">
        <f t="shared" si="0"/>
        <v>997936.94511370303</v>
      </c>
      <c r="BI9" s="87">
        <f t="shared" si="0"/>
        <v>999932.81900393043</v>
      </c>
      <c r="BJ9" s="87">
        <f t="shared" si="0"/>
        <v>1001932.6846419383</v>
      </c>
      <c r="BK9" s="87">
        <f t="shared" si="0"/>
        <v>1003936.5500112221</v>
      </c>
      <c r="BL9" s="87">
        <f t="shared" si="0"/>
        <v>1005944.4231112446</v>
      </c>
      <c r="BM9" s="87">
        <f t="shared" si="0"/>
        <v>1007956.3119574671</v>
      </c>
      <c r="BN9" s="87">
        <f t="shared" si="0"/>
        <v>1009972.224581382</v>
      </c>
      <c r="BO9" s="87">
        <f t="shared" si="0"/>
        <v>1011992.1690305448</v>
      </c>
      <c r="BP9" s="87">
        <f t="shared" si="0"/>
        <v>1014016.1533686059</v>
      </c>
      <c r="BQ9" s="87">
        <f t="shared" si="0"/>
        <v>1016044.1856753431</v>
      </c>
      <c r="BR9" s="87">
        <f t="shared" si="0"/>
        <v>1018076.2740466938</v>
      </c>
      <c r="BS9" s="87">
        <f t="shared" si="0"/>
        <v>1020112.4265947872</v>
      </c>
      <c r="BT9" s="87">
        <f t="shared" si="0"/>
        <v>1022152.6514479767</v>
      </c>
      <c r="BU9" s="87">
        <f t="shared" si="0"/>
        <v>1024196.9567508727</v>
      </c>
      <c r="BV9" s="87">
        <f t="shared" si="0"/>
        <v>1026245.3506643744</v>
      </c>
      <c r="BW9" s="87">
        <f t="shared" si="0"/>
        <v>1028297.8413657031</v>
      </c>
      <c r="BX9" s="87">
        <f t="shared" si="0"/>
        <v>1030354.4370484345</v>
      </c>
      <c r="BY9" s="87">
        <f t="shared" si="0"/>
        <v>1032415.1459225314</v>
      </c>
      <c r="BZ9" s="87">
        <f t="shared" si="0"/>
        <v>1034479.9762143764</v>
      </c>
      <c r="CA9" s="87">
        <f t="shared" si="0"/>
        <v>1036548.9361668051</v>
      </c>
      <c r="CB9" s="87">
        <f t="shared" si="0"/>
        <v>1038622.0340391387</v>
      </c>
      <c r="CC9" s="87">
        <f t="shared" si="0"/>
        <v>1040699.2781072169</v>
      </c>
      <c r="CD9" s="87">
        <f t="shared" si="0"/>
        <v>1042780.6766634313</v>
      </c>
      <c r="CE9" s="87">
        <f t="shared" si="0"/>
        <v>1044866.2380167582</v>
      </c>
      <c r="CF9" s="87">
        <f t="shared" si="0"/>
        <v>1046955.9704927917</v>
      </c>
      <c r="CG9" s="87">
        <f t="shared" ref="BH9:DD14" si="2">CF9*1.002</f>
        <v>1049049.8824337772</v>
      </c>
      <c r="CH9" s="87">
        <f t="shared" si="2"/>
        <v>1051147.9821986447</v>
      </c>
      <c r="CI9" s="87">
        <f t="shared" si="2"/>
        <v>1053250.2781630419</v>
      </c>
      <c r="CJ9" s="87">
        <f t="shared" si="2"/>
        <v>1055356.7787193679</v>
      </c>
      <c r="CK9" s="87">
        <f t="shared" si="2"/>
        <v>1057467.4922768066</v>
      </c>
      <c r="CL9" s="87">
        <f t="shared" si="2"/>
        <v>1059582.4272613602</v>
      </c>
      <c r="CM9" s="87">
        <f t="shared" si="2"/>
        <v>1061701.592115883</v>
      </c>
      <c r="CN9" s="87">
        <f t="shared" si="2"/>
        <v>1063824.9953001149</v>
      </c>
      <c r="CO9" s="87">
        <f t="shared" si="2"/>
        <v>1065952.6452907152</v>
      </c>
      <c r="CP9" s="87">
        <f t="shared" si="2"/>
        <v>1068084.5505812967</v>
      </c>
      <c r="CQ9" s="87">
        <f t="shared" si="2"/>
        <v>1070220.7196824593</v>
      </c>
      <c r="CR9" s="87">
        <f t="shared" si="2"/>
        <v>1072361.1611218243</v>
      </c>
      <c r="CS9" s="87">
        <f t="shared" si="2"/>
        <v>1074505.883444068</v>
      </c>
      <c r="CT9" s="87">
        <f t="shared" si="2"/>
        <v>1076654.8952109562</v>
      </c>
      <c r="CU9" s="87">
        <f t="shared" si="2"/>
        <v>1078808.2050013782</v>
      </c>
      <c r="CV9" s="87">
        <f t="shared" si="2"/>
        <v>1080965.821411381</v>
      </c>
      <c r="CW9" s="87">
        <f t="shared" si="2"/>
        <v>1083127.7530542037</v>
      </c>
      <c r="CX9" s="87">
        <f t="shared" si="2"/>
        <v>1085294.0085603122</v>
      </c>
      <c r="CY9" s="87">
        <f t="shared" si="2"/>
        <v>1087464.5965774329</v>
      </c>
      <c r="CZ9" s="87">
        <f t="shared" si="2"/>
        <v>1089639.5257705878</v>
      </c>
      <c r="DA9" s="87">
        <f t="shared" si="2"/>
        <v>1091818.804822129</v>
      </c>
      <c r="DB9" s="87">
        <f t="shared" si="2"/>
        <v>1094002.4424317733</v>
      </c>
      <c r="DC9" s="87">
        <f t="shared" si="2"/>
        <v>1096190.4473166368</v>
      </c>
      <c r="DD9" s="87">
        <f t="shared" si="2"/>
        <v>1098382.82821127</v>
      </c>
    </row>
    <row r="10" spans="1:108">
      <c r="A10">
        <v>7</v>
      </c>
      <c r="B10" t="str">
        <f>LOOKUP(A10,[1]Regions!$A$4:$A$98,[1]Regions!$B$4:$B$98)</f>
        <v>Ireland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46016.2</v>
      </c>
      <c r="O10">
        <v>46205.2</v>
      </c>
      <c r="P10">
        <v>49315.199999999997</v>
      </c>
      <c r="Q10">
        <v>50846.74</v>
      </c>
      <c r="R10">
        <v>49401.52</v>
      </c>
      <c r="S10">
        <v>47585.59</v>
      </c>
      <c r="T10">
        <v>45828.98</v>
      </c>
      <c r="U10">
        <v>44221.38</v>
      </c>
      <c r="V10">
        <v>42931.9</v>
      </c>
      <c r="W10">
        <v>41871.339999999997</v>
      </c>
      <c r="X10">
        <v>40952.92</v>
      </c>
      <c r="Y10">
        <v>40791.410000000003</v>
      </c>
      <c r="Z10" s="6">
        <v>40425.949999999997</v>
      </c>
      <c r="AA10">
        <v>40098.61</v>
      </c>
      <c r="AB10">
        <v>40499.596100000002</v>
      </c>
      <c r="AC10">
        <v>40904.592061000003</v>
      </c>
      <c r="AD10">
        <v>41313.637981610002</v>
      </c>
      <c r="AE10">
        <v>41726.774361426105</v>
      </c>
      <c r="AF10">
        <v>42144.042105040367</v>
      </c>
      <c r="AG10">
        <v>42565.482526090775</v>
      </c>
      <c r="AH10">
        <v>42991.137351351681</v>
      </c>
      <c r="AI10">
        <v>43421.048724865199</v>
      </c>
      <c r="AJ10">
        <v>43855.259212113851</v>
      </c>
      <c r="AK10">
        <v>44293.811804234989</v>
      </c>
      <c r="AL10">
        <v>44736.74992227734</v>
      </c>
      <c r="AM10">
        <v>45184.117421500116</v>
      </c>
      <c r="AN10">
        <v>45635.958595715114</v>
      </c>
      <c r="AO10">
        <v>46092.318181672264</v>
      </c>
      <c r="AP10">
        <v>46553.241363488989</v>
      </c>
      <c r="AQ10">
        <v>47018.773777123883</v>
      </c>
      <c r="AR10">
        <v>47488.96151489512</v>
      </c>
      <c r="AS10">
        <v>47963.851130044073</v>
      </c>
      <c r="AT10">
        <v>48443.489641344517</v>
      </c>
      <c r="AU10">
        <v>48927.924537757965</v>
      </c>
      <c r="AV10">
        <v>49417.203783135541</v>
      </c>
      <c r="AW10">
        <v>49911.375820966896</v>
      </c>
      <c r="AX10">
        <v>50410.489579176567</v>
      </c>
      <c r="AY10">
        <v>50914.594474968333</v>
      </c>
      <c r="AZ10">
        <v>51423.740419718015</v>
      </c>
      <c r="BA10">
        <v>51937.977823915193</v>
      </c>
      <c r="BB10">
        <v>52457.357602154349</v>
      </c>
      <c r="BC10">
        <v>52981.931178175895</v>
      </c>
      <c r="BD10">
        <v>53511.750489957652</v>
      </c>
      <c r="BE10">
        <v>54046.867994857232</v>
      </c>
      <c r="BF10">
        <v>54587.336674805803</v>
      </c>
      <c r="BG10" s="87">
        <f t="shared" si="1"/>
        <v>54696.511348155414</v>
      </c>
      <c r="BH10" s="87">
        <f t="shared" si="2"/>
        <v>54805.904370851727</v>
      </c>
      <c r="BI10" s="87">
        <f t="shared" si="2"/>
        <v>54915.516179593433</v>
      </c>
      <c r="BJ10" s="87">
        <f t="shared" si="2"/>
        <v>55025.34721195262</v>
      </c>
      <c r="BK10" s="87">
        <f t="shared" si="2"/>
        <v>55135.397906376522</v>
      </c>
      <c r="BL10" s="87">
        <f t="shared" si="2"/>
        <v>55245.668702189272</v>
      </c>
      <c r="BM10" s="87">
        <f t="shared" si="2"/>
        <v>55356.160039593648</v>
      </c>
      <c r="BN10" s="87">
        <f t="shared" si="2"/>
        <v>55466.872359672838</v>
      </c>
      <c r="BO10" s="87">
        <f t="shared" si="2"/>
        <v>55577.806104392184</v>
      </c>
      <c r="BP10" s="87">
        <f t="shared" si="2"/>
        <v>55688.96171660097</v>
      </c>
      <c r="BQ10" s="87">
        <f t="shared" si="2"/>
        <v>55800.339640034173</v>
      </c>
      <c r="BR10" s="87">
        <f t="shared" si="2"/>
        <v>55911.940319314243</v>
      </c>
      <c r="BS10" s="87">
        <f t="shared" si="2"/>
        <v>56023.764199952871</v>
      </c>
      <c r="BT10" s="87">
        <f t="shared" si="2"/>
        <v>56135.811728352775</v>
      </c>
      <c r="BU10" s="87">
        <f t="shared" si="2"/>
        <v>56248.083351809481</v>
      </c>
      <c r="BV10" s="87">
        <f t="shared" si="2"/>
        <v>56360.579518513099</v>
      </c>
      <c r="BW10" s="87">
        <f t="shared" si="2"/>
        <v>56473.300677550127</v>
      </c>
      <c r="BX10" s="87">
        <f t="shared" si="2"/>
        <v>56586.247278905226</v>
      </c>
      <c r="BY10" s="87">
        <f t="shared" si="2"/>
        <v>56699.419773463036</v>
      </c>
      <c r="BZ10" s="87">
        <f t="shared" si="2"/>
        <v>56812.818613009964</v>
      </c>
      <c r="CA10" s="87">
        <f t="shared" si="2"/>
        <v>56926.444250235982</v>
      </c>
      <c r="CB10" s="87">
        <f t="shared" si="2"/>
        <v>57040.297138736452</v>
      </c>
      <c r="CC10" s="87">
        <f t="shared" si="2"/>
        <v>57154.377733013927</v>
      </c>
      <c r="CD10" s="87">
        <f t="shared" si="2"/>
        <v>57268.686488479958</v>
      </c>
      <c r="CE10" s="87">
        <f t="shared" si="2"/>
        <v>57383.223861456921</v>
      </c>
      <c r="CF10" s="87">
        <f t="shared" si="2"/>
        <v>57497.990309179833</v>
      </c>
      <c r="CG10" s="87">
        <f t="shared" si="2"/>
        <v>57612.986289798195</v>
      </c>
      <c r="CH10" s="87">
        <f t="shared" si="2"/>
        <v>57728.21226237779</v>
      </c>
      <c r="CI10" s="87">
        <f t="shared" si="2"/>
        <v>57843.668686902543</v>
      </c>
      <c r="CJ10" s="87">
        <f t="shared" si="2"/>
        <v>57959.356024276349</v>
      </c>
      <c r="CK10" s="87">
        <f t="shared" si="2"/>
        <v>58075.2747363249</v>
      </c>
      <c r="CL10" s="87">
        <f t="shared" si="2"/>
        <v>58191.425285797552</v>
      </c>
      <c r="CM10" s="87">
        <f t="shared" si="2"/>
        <v>58307.808136369145</v>
      </c>
      <c r="CN10" s="87">
        <f t="shared" si="2"/>
        <v>58424.42375264188</v>
      </c>
      <c r="CO10" s="87">
        <f t="shared" si="2"/>
        <v>58541.272600147167</v>
      </c>
      <c r="CP10" s="87">
        <f t="shared" si="2"/>
        <v>58658.355145347465</v>
      </c>
      <c r="CQ10" s="87">
        <f t="shared" si="2"/>
        <v>58775.67185563816</v>
      </c>
      <c r="CR10" s="87">
        <f t="shared" si="2"/>
        <v>58893.223199349435</v>
      </c>
      <c r="CS10" s="87">
        <f t="shared" si="2"/>
        <v>59011.009645748134</v>
      </c>
      <c r="CT10" s="87">
        <f t="shared" si="2"/>
        <v>59129.031665039627</v>
      </c>
      <c r="CU10" s="87">
        <f t="shared" si="2"/>
        <v>59247.289728369709</v>
      </c>
      <c r="CV10" s="87">
        <f t="shared" si="2"/>
        <v>59365.784307826449</v>
      </c>
      <c r="CW10" s="87">
        <f t="shared" si="2"/>
        <v>59484.515876442099</v>
      </c>
      <c r="CX10" s="87">
        <f t="shared" si="2"/>
        <v>59603.484908194987</v>
      </c>
      <c r="CY10" s="87">
        <f t="shared" si="2"/>
        <v>59722.691878011377</v>
      </c>
      <c r="CZ10" s="87">
        <f t="shared" si="2"/>
        <v>59842.137261767399</v>
      </c>
      <c r="DA10" s="87">
        <f t="shared" si="2"/>
        <v>59961.821536290932</v>
      </c>
      <c r="DB10" s="87">
        <f t="shared" si="2"/>
        <v>60081.745179363512</v>
      </c>
      <c r="DC10" s="87">
        <f t="shared" si="2"/>
        <v>60201.908669722237</v>
      </c>
      <c r="DD10" s="87">
        <f t="shared" si="2"/>
        <v>60322.312487061681</v>
      </c>
    </row>
    <row r="11" spans="1:108">
      <c r="A11">
        <v>8</v>
      </c>
      <c r="B11" t="str">
        <f>LOOKUP(A11,[1]Regions!$A$4:$A$98,[1]Regions!$B$4:$B$98)</f>
        <v>Italy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413316.53</v>
      </c>
      <c r="O11">
        <v>425151.93</v>
      </c>
      <c r="P11">
        <v>441193.02</v>
      </c>
      <c r="Q11">
        <v>451503.41</v>
      </c>
      <c r="R11">
        <v>446425.53</v>
      </c>
      <c r="S11">
        <v>449913.27</v>
      </c>
      <c r="T11">
        <v>451347.36780000001</v>
      </c>
      <c r="U11">
        <v>445134.56520000001</v>
      </c>
      <c r="V11">
        <v>434529.1974</v>
      </c>
      <c r="W11">
        <v>425729.90019999997</v>
      </c>
      <c r="X11">
        <v>419072.12780000002</v>
      </c>
      <c r="Y11">
        <v>422497.58179999999</v>
      </c>
      <c r="Z11" s="6">
        <v>425252.71380000003</v>
      </c>
      <c r="AA11">
        <v>426726.08679999999</v>
      </c>
      <c r="AB11">
        <v>430993.34766799997</v>
      </c>
      <c r="AC11">
        <v>435303.28114467999</v>
      </c>
      <c r="AD11">
        <v>439656.3139561268</v>
      </c>
      <c r="AE11">
        <v>444052.87709568808</v>
      </c>
      <c r="AF11">
        <v>448493.40586664499</v>
      </c>
      <c r="AG11">
        <v>452978.33992531145</v>
      </c>
      <c r="AH11">
        <v>457508.12332456454</v>
      </c>
      <c r="AI11">
        <v>462083.20455781021</v>
      </c>
      <c r="AJ11">
        <v>466704.03660338832</v>
      </c>
      <c r="AK11">
        <v>471371.07696942223</v>
      </c>
      <c r="AL11">
        <v>476084.78773911647</v>
      </c>
      <c r="AM11">
        <v>480845.63561650761</v>
      </c>
      <c r="AN11">
        <v>485654.09197267267</v>
      </c>
      <c r="AO11">
        <v>490510.63289239939</v>
      </c>
      <c r="AP11">
        <v>495415.7392213234</v>
      </c>
      <c r="AQ11">
        <v>500369.89661353664</v>
      </c>
      <c r="AR11">
        <v>505373.59557967202</v>
      </c>
      <c r="AS11">
        <v>510427.33153546875</v>
      </c>
      <c r="AT11">
        <v>515531.60485082347</v>
      </c>
      <c r="AU11">
        <v>520686.92089933169</v>
      </c>
      <c r="AV11">
        <v>525893.79010832496</v>
      </c>
      <c r="AW11">
        <v>531152.72800940822</v>
      </c>
      <c r="AX11">
        <v>536464.25528950233</v>
      </c>
      <c r="AY11">
        <v>541828.89784239733</v>
      </c>
      <c r="AZ11">
        <v>547247.18682082125</v>
      </c>
      <c r="BA11">
        <v>552719.65868902951</v>
      </c>
      <c r="BB11">
        <v>558246.85527591978</v>
      </c>
      <c r="BC11">
        <v>563829.32382867893</v>
      </c>
      <c r="BD11">
        <v>569467.61706696567</v>
      </c>
      <c r="BE11">
        <v>575162.29323763528</v>
      </c>
      <c r="BF11">
        <v>580913.91617001162</v>
      </c>
      <c r="BG11" s="87">
        <f t="shared" si="1"/>
        <v>582075.74400235165</v>
      </c>
      <c r="BH11" s="87">
        <f t="shared" si="2"/>
        <v>583239.89549035637</v>
      </c>
      <c r="BI11" s="87">
        <f t="shared" si="2"/>
        <v>584406.37528133707</v>
      </c>
      <c r="BJ11" s="87">
        <f t="shared" si="2"/>
        <v>585575.18803189974</v>
      </c>
      <c r="BK11" s="87">
        <f t="shared" si="2"/>
        <v>586746.33840796351</v>
      </c>
      <c r="BL11" s="87">
        <f t="shared" si="2"/>
        <v>587919.83108477946</v>
      </c>
      <c r="BM11" s="87">
        <f t="shared" si="2"/>
        <v>589095.67074694904</v>
      </c>
      <c r="BN11" s="87">
        <f t="shared" si="2"/>
        <v>590273.8620884429</v>
      </c>
      <c r="BO11" s="87">
        <f t="shared" si="2"/>
        <v>591454.40981261979</v>
      </c>
      <c r="BP11" s="87">
        <f t="shared" si="2"/>
        <v>592637.31863224506</v>
      </c>
      <c r="BQ11" s="87">
        <f t="shared" si="2"/>
        <v>593822.59326950961</v>
      </c>
      <c r="BR11" s="87">
        <f t="shared" si="2"/>
        <v>595010.23845604865</v>
      </c>
      <c r="BS11" s="87">
        <f t="shared" si="2"/>
        <v>596200.2589329608</v>
      </c>
      <c r="BT11" s="87">
        <f t="shared" si="2"/>
        <v>597392.6594508267</v>
      </c>
      <c r="BU11" s="87">
        <f t="shared" si="2"/>
        <v>598587.44476972835</v>
      </c>
      <c r="BV11" s="87">
        <f t="shared" si="2"/>
        <v>599784.61965926783</v>
      </c>
      <c r="BW11" s="87">
        <f t="shared" si="2"/>
        <v>600984.18889858632</v>
      </c>
      <c r="BX11" s="87">
        <f t="shared" si="2"/>
        <v>602186.15727638348</v>
      </c>
      <c r="BY11" s="87">
        <f t="shared" si="2"/>
        <v>603390.52959093626</v>
      </c>
      <c r="BZ11" s="87">
        <f t="shared" si="2"/>
        <v>604597.31065011816</v>
      </c>
      <c r="CA11" s="87">
        <f t="shared" si="2"/>
        <v>605806.50527141837</v>
      </c>
      <c r="CB11" s="87">
        <f t="shared" si="2"/>
        <v>607018.11828196119</v>
      </c>
      <c r="CC11" s="87">
        <f t="shared" si="2"/>
        <v>608232.15451852512</v>
      </c>
      <c r="CD11" s="87">
        <f t="shared" si="2"/>
        <v>609448.6188275622</v>
      </c>
      <c r="CE11" s="87">
        <f t="shared" si="2"/>
        <v>610667.51606521732</v>
      </c>
      <c r="CF11" s="87">
        <f t="shared" si="2"/>
        <v>611888.8510973478</v>
      </c>
      <c r="CG11" s="87">
        <f t="shared" si="2"/>
        <v>613112.62879954244</v>
      </c>
      <c r="CH11" s="87">
        <f t="shared" si="2"/>
        <v>614338.85405714146</v>
      </c>
      <c r="CI11" s="87">
        <f t="shared" si="2"/>
        <v>615567.53176525573</v>
      </c>
      <c r="CJ11" s="87">
        <f t="shared" si="2"/>
        <v>616798.66682878626</v>
      </c>
      <c r="CK11" s="87">
        <f t="shared" si="2"/>
        <v>618032.26416244381</v>
      </c>
      <c r="CL11" s="87">
        <f t="shared" si="2"/>
        <v>619268.32869076869</v>
      </c>
      <c r="CM11" s="87">
        <f t="shared" si="2"/>
        <v>620506.86534815026</v>
      </c>
      <c r="CN11" s="87">
        <f t="shared" si="2"/>
        <v>621747.87907884654</v>
      </c>
      <c r="CO11" s="87">
        <f t="shared" si="2"/>
        <v>622991.37483700423</v>
      </c>
      <c r="CP11" s="87">
        <f t="shared" si="2"/>
        <v>624237.35758667823</v>
      </c>
      <c r="CQ11" s="87">
        <f t="shared" si="2"/>
        <v>625485.83230185159</v>
      </c>
      <c r="CR11" s="87">
        <f t="shared" si="2"/>
        <v>626736.80396645528</v>
      </c>
      <c r="CS11" s="87">
        <f t="shared" si="2"/>
        <v>627990.27757438819</v>
      </c>
      <c r="CT11" s="87">
        <f t="shared" si="2"/>
        <v>629246.25812953699</v>
      </c>
      <c r="CU11" s="87">
        <f t="shared" si="2"/>
        <v>630504.75064579607</v>
      </c>
      <c r="CV11" s="87">
        <f t="shared" si="2"/>
        <v>631765.76014708763</v>
      </c>
      <c r="CW11" s="87">
        <f t="shared" si="2"/>
        <v>633029.29166738177</v>
      </c>
      <c r="CX11" s="87">
        <f t="shared" si="2"/>
        <v>634295.35025071655</v>
      </c>
      <c r="CY11" s="87">
        <f t="shared" si="2"/>
        <v>635563.94095121801</v>
      </c>
      <c r="CZ11" s="87">
        <f t="shared" si="2"/>
        <v>636835.0688331204</v>
      </c>
      <c r="DA11" s="87">
        <f t="shared" si="2"/>
        <v>638108.73897078668</v>
      </c>
      <c r="DB11" s="87">
        <f t="shared" si="2"/>
        <v>639384.95644872822</v>
      </c>
      <c r="DC11" s="87">
        <f t="shared" si="2"/>
        <v>640663.72636162571</v>
      </c>
      <c r="DD11" s="87">
        <f t="shared" si="2"/>
        <v>641945.053814349</v>
      </c>
    </row>
    <row r="12" spans="1:108">
      <c r="A12">
        <v>9</v>
      </c>
      <c r="B12" t="str">
        <f>LOOKUP(A12,[1]Regions!$A$4:$A$98,[1]Regions!$B$4:$B$98)</f>
        <v>Luxembourg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4574.93</v>
      </c>
      <c r="O12">
        <v>4604.2299999999996</v>
      </c>
      <c r="P12">
        <v>4599.83</v>
      </c>
      <c r="Q12">
        <v>4623.46</v>
      </c>
      <c r="R12">
        <v>4635.0600000000004</v>
      </c>
      <c r="S12">
        <v>4655.16</v>
      </c>
      <c r="T12">
        <v>4674.0600000000004</v>
      </c>
      <c r="U12">
        <v>4706.3599999999997</v>
      </c>
      <c r="V12">
        <v>4791.21</v>
      </c>
      <c r="W12">
        <v>4875.83</v>
      </c>
      <c r="X12">
        <v>4920.68</v>
      </c>
      <c r="Y12">
        <v>5086.24</v>
      </c>
      <c r="Z12" s="6">
        <v>5127.08</v>
      </c>
      <c r="AA12">
        <v>5022.93</v>
      </c>
      <c r="AB12">
        <v>5073.1593000000003</v>
      </c>
      <c r="AC12">
        <v>5123.8908930000007</v>
      </c>
      <c r="AD12">
        <v>5175.1298019300011</v>
      </c>
      <c r="AE12">
        <v>5226.8810999493007</v>
      </c>
      <c r="AF12">
        <v>5279.1499109487941</v>
      </c>
      <c r="AG12">
        <v>5331.9414100582817</v>
      </c>
      <c r="AH12">
        <v>5385.2608241588641</v>
      </c>
      <c r="AI12">
        <v>5439.1134324004524</v>
      </c>
      <c r="AJ12">
        <v>5493.5045667244567</v>
      </c>
      <c r="AK12">
        <v>5548.4396123917013</v>
      </c>
      <c r="AL12">
        <v>5603.924008515618</v>
      </c>
      <c r="AM12">
        <v>5659.963248600774</v>
      </c>
      <c r="AN12">
        <v>5716.562881086782</v>
      </c>
      <c r="AO12">
        <v>5773.7285098976499</v>
      </c>
      <c r="AP12">
        <v>5831.4657949966268</v>
      </c>
      <c r="AQ12">
        <v>5889.780452946593</v>
      </c>
      <c r="AR12">
        <v>5948.6782574760591</v>
      </c>
      <c r="AS12">
        <v>6008.1650400508197</v>
      </c>
      <c r="AT12">
        <v>6068.2466904513276</v>
      </c>
      <c r="AU12">
        <v>6128.9291573558412</v>
      </c>
      <c r="AV12">
        <v>6190.2184489293995</v>
      </c>
      <c r="AW12">
        <v>6252.1206334186936</v>
      </c>
      <c r="AX12">
        <v>6314.6418397528805</v>
      </c>
      <c r="AY12">
        <v>6377.7882581504091</v>
      </c>
      <c r="AZ12">
        <v>6441.566140731913</v>
      </c>
      <c r="BA12">
        <v>6505.9818021392321</v>
      </c>
      <c r="BB12">
        <v>6571.041620160624</v>
      </c>
      <c r="BC12">
        <v>6636.7520363622307</v>
      </c>
      <c r="BD12">
        <v>6703.1195567258528</v>
      </c>
      <c r="BE12">
        <v>6770.1507522931115</v>
      </c>
      <c r="BF12">
        <v>6837.8522598160425</v>
      </c>
      <c r="BG12" s="87">
        <f t="shared" si="1"/>
        <v>6851.5279643356744</v>
      </c>
      <c r="BH12" s="87">
        <f t="shared" si="2"/>
        <v>6865.2310202643457</v>
      </c>
      <c r="BI12" s="87">
        <f t="shared" si="2"/>
        <v>6878.9614823048742</v>
      </c>
      <c r="BJ12" s="87">
        <f t="shared" si="2"/>
        <v>6892.719405269484</v>
      </c>
      <c r="BK12" s="87">
        <f t="shared" si="2"/>
        <v>6906.5048440800228</v>
      </c>
      <c r="BL12" s="87">
        <f t="shared" si="2"/>
        <v>6920.3178537681833</v>
      </c>
      <c r="BM12" s="87">
        <f t="shared" si="2"/>
        <v>6934.1584894757198</v>
      </c>
      <c r="BN12" s="87">
        <f t="shared" si="2"/>
        <v>6948.0268064546708</v>
      </c>
      <c r="BO12" s="87">
        <f t="shared" si="2"/>
        <v>6961.9228600675806</v>
      </c>
      <c r="BP12" s="87">
        <f t="shared" si="2"/>
        <v>6975.846705787716</v>
      </c>
      <c r="BQ12" s="87">
        <f t="shared" si="2"/>
        <v>6989.7983991992915</v>
      </c>
      <c r="BR12" s="87">
        <f t="shared" si="2"/>
        <v>7003.7779959976897</v>
      </c>
      <c r="BS12" s="87">
        <f t="shared" si="2"/>
        <v>7017.7855519896848</v>
      </c>
      <c r="BT12" s="87">
        <f t="shared" si="2"/>
        <v>7031.821123093664</v>
      </c>
      <c r="BU12" s="87">
        <f t="shared" si="2"/>
        <v>7045.8847653398516</v>
      </c>
      <c r="BV12" s="87">
        <f t="shared" si="2"/>
        <v>7059.9765348705314</v>
      </c>
      <c r="BW12" s="87">
        <f t="shared" si="2"/>
        <v>7074.0964879402727</v>
      </c>
      <c r="BX12" s="87">
        <f t="shared" si="2"/>
        <v>7088.2446809161529</v>
      </c>
      <c r="BY12" s="87">
        <f t="shared" si="2"/>
        <v>7102.4211702779849</v>
      </c>
      <c r="BZ12" s="87">
        <f t="shared" si="2"/>
        <v>7116.6260126185407</v>
      </c>
      <c r="CA12" s="87">
        <f t="shared" si="2"/>
        <v>7130.8592646437774</v>
      </c>
      <c r="CB12" s="87">
        <f t="shared" si="2"/>
        <v>7145.1209831730648</v>
      </c>
      <c r="CC12" s="87">
        <f t="shared" si="2"/>
        <v>7159.4112251394108</v>
      </c>
      <c r="CD12" s="87">
        <f t="shared" si="2"/>
        <v>7173.73004758969</v>
      </c>
      <c r="CE12" s="87">
        <f t="shared" si="2"/>
        <v>7188.0775076848695</v>
      </c>
      <c r="CF12" s="87">
        <f t="shared" si="2"/>
        <v>7202.453662700239</v>
      </c>
      <c r="CG12" s="87">
        <f t="shared" si="2"/>
        <v>7216.8585700256399</v>
      </c>
      <c r="CH12" s="87">
        <f t="shared" si="2"/>
        <v>7231.2922871656911</v>
      </c>
      <c r="CI12" s="87">
        <f t="shared" si="2"/>
        <v>7245.7548717400223</v>
      </c>
      <c r="CJ12" s="87">
        <f t="shared" si="2"/>
        <v>7260.2463814835028</v>
      </c>
      <c r="CK12" s="87">
        <f t="shared" si="2"/>
        <v>7274.7668742464693</v>
      </c>
      <c r="CL12" s="87">
        <f t="shared" si="2"/>
        <v>7289.316407994962</v>
      </c>
      <c r="CM12" s="87">
        <f t="shared" si="2"/>
        <v>7303.8950408109522</v>
      </c>
      <c r="CN12" s="87">
        <f t="shared" si="2"/>
        <v>7318.5028308925739</v>
      </c>
      <c r="CO12" s="87">
        <f t="shared" si="2"/>
        <v>7333.1398365543591</v>
      </c>
      <c r="CP12" s="87">
        <f t="shared" si="2"/>
        <v>7347.806116227468</v>
      </c>
      <c r="CQ12" s="87">
        <f t="shared" si="2"/>
        <v>7362.5017284599226</v>
      </c>
      <c r="CR12" s="87">
        <f t="shared" si="2"/>
        <v>7377.2267319168423</v>
      </c>
      <c r="CS12" s="87">
        <f t="shared" si="2"/>
        <v>7391.9811853806759</v>
      </c>
      <c r="CT12" s="87">
        <f t="shared" si="2"/>
        <v>7406.7651477514373</v>
      </c>
      <c r="CU12" s="87">
        <f t="shared" si="2"/>
        <v>7421.5786780469398</v>
      </c>
      <c r="CV12" s="87">
        <f t="shared" si="2"/>
        <v>7436.4218354030336</v>
      </c>
      <c r="CW12" s="87">
        <f t="shared" si="2"/>
        <v>7451.2946790738397</v>
      </c>
      <c r="CX12" s="87">
        <f t="shared" si="2"/>
        <v>7466.1972684319871</v>
      </c>
      <c r="CY12" s="87">
        <f t="shared" si="2"/>
        <v>7481.1296629688513</v>
      </c>
      <c r="CZ12" s="87">
        <f t="shared" si="2"/>
        <v>7496.0919222947887</v>
      </c>
      <c r="DA12" s="87">
        <f t="shared" si="2"/>
        <v>7511.0841061393785</v>
      </c>
      <c r="DB12" s="87">
        <f t="shared" si="2"/>
        <v>7526.1062743516577</v>
      </c>
      <c r="DC12" s="87">
        <f t="shared" si="2"/>
        <v>7541.1584869003609</v>
      </c>
      <c r="DD12" s="87">
        <f t="shared" si="2"/>
        <v>7556.2408038741614</v>
      </c>
    </row>
    <row r="13" spans="1:108">
      <c r="A13">
        <v>10</v>
      </c>
      <c r="B13" t="str">
        <f>LOOKUP(A13,[1]Regions!$A$4:$A$98,[1]Regions!$B$4:$B$98)</f>
        <v>Netherlands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226121.16</v>
      </c>
      <c r="O13">
        <v>232926.22</v>
      </c>
      <c r="P13">
        <v>235669.24</v>
      </c>
      <c r="Q13">
        <v>241288.53</v>
      </c>
      <c r="R13">
        <v>240111.61</v>
      </c>
      <c r="S13">
        <v>236035.81</v>
      </c>
      <c r="T13">
        <v>234755.69</v>
      </c>
      <c r="U13">
        <v>232915.65</v>
      </c>
      <c r="V13">
        <v>232065.75</v>
      </c>
      <c r="W13">
        <v>228132.61</v>
      </c>
      <c r="X13">
        <v>227283.47</v>
      </c>
      <c r="Y13">
        <v>225251.81</v>
      </c>
      <c r="Z13" s="6">
        <v>223266.46</v>
      </c>
      <c r="AA13">
        <v>221382.87</v>
      </c>
      <c r="AB13">
        <v>223596.69870000001</v>
      </c>
      <c r="AC13">
        <v>225832.665687</v>
      </c>
      <c r="AD13">
        <v>228090.99234386999</v>
      </c>
      <c r="AE13">
        <v>230371.9022673087</v>
      </c>
      <c r="AF13">
        <v>232675.62128998179</v>
      </c>
      <c r="AG13">
        <v>235002.3775028816</v>
      </c>
      <c r="AH13">
        <v>237352.40127791042</v>
      </c>
      <c r="AI13">
        <v>239725.92529068954</v>
      </c>
      <c r="AJ13">
        <v>242123.18454359644</v>
      </c>
      <c r="AK13">
        <v>244544.41638903241</v>
      </c>
      <c r="AL13">
        <v>246989.86055292274</v>
      </c>
      <c r="AM13">
        <v>249459.75915845195</v>
      </c>
      <c r="AN13">
        <v>251954.35675003647</v>
      </c>
      <c r="AO13">
        <v>254473.90031753684</v>
      </c>
      <c r="AP13">
        <v>257018.63932071222</v>
      </c>
      <c r="AQ13">
        <v>259588.82571391933</v>
      </c>
      <c r="AR13">
        <v>262184.71397105855</v>
      </c>
      <c r="AS13">
        <v>264806.56111076911</v>
      </c>
      <c r="AT13">
        <v>267454.62672187679</v>
      </c>
      <c r="AU13">
        <v>270129.17298909556</v>
      </c>
      <c r="AV13">
        <v>272830.46471898654</v>
      </c>
      <c r="AW13">
        <v>275558.76936617639</v>
      </c>
      <c r="AX13">
        <v>278314.35705983813</v>
      </c>
      <c r="AY13">
        <v>281097.50063043652</v>
      </c>
      <c r="AZ13">
        <v>283908.47563674091</v>
      </c>
      <c r="BA13">
        <v>286747.56039310835</v>
      </c>
      <c r="BB13">
        <v>289615.03599703941</v>
      </c>
      <c r="BC13">
        <v>292511.18635700981</v>
      </c>
      <c r="BD13">
        <v>295436.29822057992</v>
      </c>
      <c r="BE13">
        <v>298390.66120278573</v>
      </c>
      <c r="BF13">
        <v>301374.56781481358</v>
      </c>
      <c r="BG13" s="87">
        <f t="shared" si="1"/>
        <v>301977.3169504432</v>
      </c>
      <c r="BH13" s="87">
        <f t="shared" si="2"/>
        <v>302581.2715843441</v>
      </c>
      <c r="BI13" s="87">
        <f t="shared" si="2"/>
        <v>303186.4341275128</v>
      </c>
      <c r="BJ13" s="87">
        <f t="shared" si="2"/>
        <v>303792.80699576781</v>
      </c>
      <c r="BK13" s="87">
        <f t="shared" si="2"/>
        <v>304400.39260975935</v>
      </c>
      <c r="BL13" s="87">
        <f t="shared" si="2"/>
        <v>305009.19339497888</v>
      </c>
      <c r="BM13" s="87">
        <f t="shared" si="2"/>
        <v>305619.21178176883</v>
      </c>
      <c r="BN13" s="87">
        <f t="shared" si="2"/>
        <v>306230.45020533237</v>
      </c>
      <c r="BO13" s="87">
        <f t="shared" si="2"/>
        <v>306842.91110574303</v>
      </c>
      <c r="BP13" s="87">
        <f t="shared" si="2"/>
        <v>307456.59692795452</v>
      </c>
      <c r="BQ13" s="87">
        <f t="shared" si="2"/>
        <v>308071.51012181042</v>
      </c>
      <c r="BR13" s="87">
        <f t="shared" si="2"/>
        <v>308687.65314205404</v>
      </c>
      <c r="BS13" s="87">
        <f t="shared" si="2"/>
        <v>309305.02844833815</v>
      </c>
      <c r="BT13" s="87">
        <f t="shared" si="2"/>
        <v>309923.63850523485</v>
      </c>
      <c r="BU13" s="87">
        <f t="shared" si="2"/>
        <v>310543.48578224529</v>
      </c>
      <c r="BV13" s="87">
        <f t="shared" si="2"/>
        <v>311164.5727538098</v>
      </c>
      <c r="BW13" s="87">
        <f t="shared" si="2"/>
        <v>311786.9018993174</v>
      </c>
      <c r="BX13" s="87">
        <f t="shared" si="2"/>
        <v>312410.47570311604</v>
      </c>
      <c r="BY13" s="87">
        <f t="shared" si="2"/>
        <v>313035.29665452224</v>
      </c>
      <c r="BZ13" s="87">
        <f t="shared" si="2"/>
        <v>313661.36724783131</v>
      </c>
      <c r="CA13" s="87">
        <f t="shared" si="2"/>
        <v>314288.68998232699</v>
      </c>
      <c r="CB13" s="87">
        <f t="shared" si="2"/>
        <v>314917.26736229163</v>
      </c>
      <c r="CC13" s="87">
        <f t="shared" si="2"/>
        <v>315547.10189701623</v>
      </c>
      <c r="CD13" s="87">
        <f t="shared" si="2"/>
        <v>316178.19610081025</v>
      </c>
      <c r="CE13" s="87">
        <f t="shared" si="2"/>
        <v>316810.55249301187</v>
      </c>
      <c r="CF13" s="87">
        <f t="shared" si="2"/>
        <v>317444.17359799787</v>
      </c>
      <c r="CG13" s="87">
        <f t="shared" si="2"/>
        <v>318079.06194519385</v>
      </c>
      <c r="CH13" s="87">
        <f t="shared" si="2"/>
        <v>318715.22006908426</v>
      </c>
      <c r="CI13" s="87">
        <f t="shared" si="2"/>
        <v>319352.65050922241</v>
      </c>
      <c r="CJ13" s="87">
        <f t="shared" si="2"/>
        <v>319991.35581024084</v>
      </c>
      <c r="CK13" s="87">
        <f t="shared" si="2"/>
        <v>320631.3385218613</v>
      </c>
      <c r="CL13" s="87">
        <f t="shared" si="2"/>
        <v>321272.60119890503</v>
      </c>
      <c r="CM13" s="87">
        <f t="shared" si="2"/>
        <v>321915.14640130283</v>
      </c>
      <c r="CN13" s="87">
        <f t="shared" si="2"/>
        <v>322558.97669410543</v>
      </c>
      <c r="CO13" s="87">
        <f t="shared" si="2"/>
        <v>323204.09464749362</v>
      </c>
      <c r="CP13" s="87">
        <f t="shared" si="2"/>
        <v>323850.5028367886</v>
      </c>
      <c r="CQ13" s="87">
        <f t="shared" si="2"/>
        <v>324498.20384246216</v>
      </c>
      <c r="CR13" s="87">
        <f t="shared" si="2"/>
        <v>325147.20025014709</v>
      </c>
      <c r="CS13" s="87">
        <f t="shared" si="2"/>
        <v>325797.49465064739</v>
      </c>
      <c r="CT13" s="87">
        <f t="shared" si="2"/>
        <v>326449.08963994868</v>
      </c>
      <c r="CU13" s="87">
        <f t="shared" si="2"/>
        <v>327101.98781922855</v>
      </c>
      <c r="CV13" s="87">
        <f t="shared" si="2"/>
        <v>327756.19179486699</v>
      </c>
      <c r="CW13" s="87">
        <f t="shared" si="2"/>
        <v>328411.70417845674</v>
      </c>
      <c r="CX13" s="87">
        <f t="shared" si="2"/>
        <v>329068.52758681367</v>
      </c>
      <c r="CY13" s="87">
        <f t="shared" si="2"/>
        <v>329726.6646419873</v>
      </c>
      <c r="CZ13" s="87">
        <f t="shared" si="2"/>
        <v>330386.11797127128</v>
      </c>
      <c r="DA13" s="87">
        <f t="shared" si="2"/>
        <v>331046.89020721382</v>
      </c>
      <c r="DB13" s="87">
        <f t="shared" si="2"/>
        <v>331708.98398762825</v>
      </c>
      <c r="DC13" s="87">
        <f t="shared" si="2"/>
        <v>332372.40195560351</v>
      </c>
      <c r="DD13" s="87">
        <f t="shared" si="2"/>
        <v>333037.1467595147</v>
      </c>
    </row>
    <row r="14" spans="1:108">
      <c r="A14">
        <v>11</v>
      </c>
      <c r="B14" t="str">
        <f>LOOKUP(A14,[1]Regions!$A$4:$A$98,[1]Regions!$B$4:$B$98)</f>
        <v>Austria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236991.65</v>
      </c>
      <c r="O14">
        <v>233505.55</v>
      </c>
      <c r="P14">
        <v>229800.82</v>
      </c>
      <c r="Q14">
        <v>226578.67</v>
      </c>
      <c r="R14">
        <v>219119.49</v>
      </c>
      <c r="S14">
        <v>212912.68</v>
      </c>
      <c r="T14">
        <v>208286.39749999999</v>
      </c>
      <c r="U14">
        <v>203279.80249999999</v>
      </c>
      <c r="V14">
        <v>198378.33249999999</v>
      </c>
      <c r="W14">
        <v>193660.0325</v>
      </c>
      <c r="X14">
        <v>189716.42499999999</v>
      </c>
      <c r="Y14">
        <v>186964.25750000001</v>
      </c>
      <c r="Z14" s="6">
        <v>185705.26</v>
      </c>
      <c r="AA14">
        <v>185627.05</v>
      </c>
      <c r="AB14">
        <v>187483.3205</v>
      </c>
      <c r="AC14">
        <v>189358.153705</v>
      </c>
      <c r="AD14">
        <v>191251.73524205</v>
      </c>
      <c r="AE14">
        <v>193164.25259447048</v>
      </c>
      <c r="AF14">
        <v>195095.8951204152</v>
      </c>
      <c r="AG14">
        <v>197046.85407161934</v>
      </c>
      <c r="AH14">
        <v>199017.32261233553</v>
      </c>
      <c r="AI14">
        <v>201007.49583845888</v>
      </c>
      <c r="AJ14">
        <v>203017.57079684347</v>
      </c>
      <c r="AK14">
        <v>205047.74650481192</v>
      </c>
      <c r="AL14">
        <v>207098.22396986003</v>
      </c>
      <c r="AM14">
        <v>209169.20620955864</v>
      </c>
      <c r="AN14">
        <v>211260.89827165424</v>
      </c>
      <c r="AO14">
        <v>213373.50725437078</v>
      </c>
      <c r="AP14">
        <v>215507.24232691448</v>
      </c>
      <c r="AQ14">
        <v>217662.31475018364</v>
      </c>
      <c r="AR14">
        <v>219838.93789768548</v>
      </c>
      <c r="AS14">
        <v>222037.32727666234</v>
      </c>
      <c r="AT14">
        <v>224257.70054942896</v>
      </c>
      <c r="AU14">
        <v>226500.27755492326</v>
      </c>
      <c r="AV14">
        <v>228765.28033047251</v>
      </c>
      <c r="AW14">
        <v>231052.93313377723</v>
      </c>
      <c r="AX14">
        <v>233363.46246511501</v>
      </c>
      <c r="AY14">
        <v>235697.09708976615</v>
      </c>
      <c r="AZ14">
        <v>238054.06806066382</v>
      </c>
      <c r="BA14">
        <v>240434.60874127047</v>
      </c>
      <c r="BB14">
        <v>242838.95482868317</v>
      </c>
      <c r="BC14">
        <v>245267.34437697</v>
      </c>
      <c r="BD14">
        <v>247720.01782073971</v>
      </c>
      <c r="BE14">
        <v>250197.2179989471</v>
      </c>
      <c r="BF14">
        <v>252699.19017893658</v>
      </c>
      <c r="BG14" s="87">
        <f t="shared" si="1"/>
        <v>253204.58855929444</v>
      </c>
      <c r="BH14" s="87">
        <f t="shared" si="2"/>
        <v>253710.99773641303</v>
      </c>
      <c r="BI14" s="87">
        <f t="shared" si="2"/>
        <v>254218.41973188586</v>
      </c>
      <c r="BJ14" s="87">
        <f t="shared" si="2"/>
        <v>254726.85657134964</v>
      </c>
      <c r="BK14" s="87">
        <f t="shared" si="2"/>
        <v>255236.31028449233</v>
      </c>
      <c r="BL14" s="87">
        <f t="shared" si="2"/>
        <v>255746.78290506132</v>
      </c>
      <c r="BM14" s="87">
        <f t="shared" si="2"/>
        <v>256258.27647087144</v>
      </c>
      <c r="BN14" s="87">
        <f t="shared" si="2"/>
        <v>256770.7930238132</v>
      </c>
      <c r="BO14" s="87">
        <f t="shared" si="2"/>
        <v>257284.33460986082</v>
      </c>
      <c r="BP14" s="87">
        <f t="shared" si="2"/>
        <v>257798.90327908055</v>
      </c>
      <c r="BQ14" s="87">
        <f t="shared" si="2"/>
        <v>258314.50108563871</v>
      </c>
      <c r="BR14" s="87">
        <f t="shared" si="2"/>
        <v>258831.13008780999</v>
      </c>
      <c r="BS14" s="87">
        <f t="shared" si="2"/>
        <v>259348.79234798561</v>
      </c>
      <c r="BT14" s="87">
        <f t="shared" si="2"/>
        <v>259867.48993268158</v>
      </c>
      <c r="BU14" s="87">
        <f t="shared" si="2"/>
        <v>260387.22491254695</v>
      </c>
      <c r="BV14" s="87">
        <f t="shared" si="2"/>
        <v>260907.99936237204</v>
      </c>
      <c r="BW14" s="87">
        <f t="shared" si="2"/>
        <v>261429.81536109679</v>
      </c>
      <c r="BX14" s="87">
        <f t="shared" si="2"/>
        <v>261952.67499181899</v>
      </c>
      <c r="BY14" s="87">
        <f t="shared" si="2"/>
        <v>262476.58034180262</v>
      </c>
      <c r="BZ14" s="87">
        <f t="shared" si="2"/>
        <v>263001.53350248624</v>
      </c>
      <c r="CA14" s="87">
        <f t="shared" si="2"/>
        <v>263527.5365694912</v>
      </c>
      <c r="CB14" s="87">
        <f t="shared" si="2"/>
        <v>264054.59164263017</v>
      </c>
      <c r="CC14" s="87">
        <f t="shared" si="2"/>
        <v>264582.70082591544</v>
      </c>
      <c r="CD14" s="87">
        <f t="shared" si="2"/>
        <v>265111.86622756725</v>
      </c>
      <c r="CE14" s="87">
        <f t="shared" si="2"/>
        <v>265642.08996002236</v>
      </c>
      <c r="CF14" s="87">
        <f t="shared" si="2"/>
        <v>266173.3741399424</v>
      </c>
      <c r="CG14" s="87">
        <f t="shared" si="2"/>
        <v>266705.72088822228</v>
      </c>
      <c r="CH14" s="87">
        <f t="shared" si="2"/>
        <v>267239.13232999871</v>
      </c>
      <c r="CI14" s="87">
        <f t="shared" si="2"/>
        <v>267773.6105946587</v>
      </c>
      <c r="CJ14" s="87">
        <f t="shared" si="2"/>
        <v>268309.15781584801</v>
      </c>
      <c r="CK14" s="87">
        <f t="shared" si="2"/>
        <v>268845.77613147971</v>
      </c>
      <c r="CL14" s="87">
        <f t="shared" si="2"/>
        <v>269383.4676837427</v>
      </c>
      <c r="CM14" s="87">
        <f t="shared" si="2"/>
        <v>269922.23461911018</v>
      </c>
      <c r="CN14" s="87">
        <f t="shared" si="2"/>
        <v>270462.07908834843</v>
      </c>
      <c r="CO14" s="87">
        <f t="shared" si="2"/>
        <v>271003.00324652513</v>
      </c>
      <c r="CP14" s="87">
        <f t="shared" si="2"/>
        <v>271545.00925301819</v>
      </c>
      <c r="CQ14" s="87">
        <f t="shared" ref="BH14:DD19" si="3">CP14*1.002</f>
        <v>272088.09927152423</v>
      </c>
      <c r="CR14" s="87">
        <f t="shared" si="3"/>
        <v>272632.27547006728</v>
      </c>
      <c r="CS14" s="87">
        <f t="shared" si="3"/>
        <v>273177.54002100741</v>
      </c>
      <c r="CT14" s="87">
        <f t="shared" si="3"/>
        <v>273723.89510104945</v>
      </c>
      <c r="CU14" s="87">
        <f t="shared" si="3"/>
        <v>274271.34289125155</v>
      </c>
      <c r="CV14" s="87">
        <f t="shared" si="3"/>
        <v>274819.88557703403</v>
      </c>
      <c r="CW14" s="87">
        <f t="shared" si="3"/>
        <v>275369.52534818812</v>
      </c>
      <c r="CX14" s="87">
        <f t="shared" si="3"/>
        <v>275920.26439888449</v>
      </c>
      <c r="CY14" s="87">
        <f t="shared" si="3"/>
        <v>276472.10492768226</v>
      </c>
      <c r="CZ14" s="87">
        <f t="shared" si="3"/>
        <v>277025.0491375376</v>
      </c>
      <c r="DA14" s="87">
        <f t="shared" si="3"/>
        <v>277579.09923581267</v>
      </c>
      <c r="DB14" s="87">
        <f t="shared" si="3"/>
        <v>278134.25743428431</v>
      </c>
      <c r="DC14" s="87">
        <f t="shared" si="3"/>
        <v>278690.52594915289</v>
      </c>
      <c r="DD14" s="87">
        <f t="shared" si="3"/>
        <v>279247.90700105118</v>
      </c>
    </row>
    <row r="15" spans="1:108">
      <c r="A15">
        <v>12</v>
      </c>
      <c r="B15" t="str">
        <f>LOOKUP(A15,[1]Regions!$A$4:$A$98,[1]Regions!$B$4:$B$98)</f>
        <v>Portugal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62634.17</v>
      </c>
      <c r="O15">
        <v>65067.73</v>
      </c>
      <c r="P15">
        <v>67811.45</v>
      </c>
      <c r="Q15">
        <v>69981.89</v>
      </c>
      <c r="R15">
        <v>70055.5</v>
      </c>
      <c r="S15">
        <v>70153.42</v>
      </c>
      <c r="T15">
        <v>69257.808000000005</v>
      </c>
      <c r="U15">
        <v>66689.731599999999</v>
      </c>
      <c r="V15">
        <v>64245.188800000004</v>
      </c>
      <c r="W15">
        <v>62402.165999999997</v>
      </c>
      <c r="X15">
        <v>60949.601999999999</v>
      </c>
      <c r="Y15">
        <v>59834.043599999997</v>
      </c>
      <c r="Z15" s="6">
        <v>58620.94</v>
      </c>
      <c r="AA15">
        <v>57506.936399999999</v>
      </c>
      <c r="AB15">
        <v>58082.005764000001</v>
      </c>
      <c r="AC15">
        <v>58662.825821639999</v>
      </c>
      <c r="AD15">
        <v>59249.454079856398</v>
      </c>
      <c r="AE15">
        <v>59841.948620654963</v>
      </c>
      <c r="AF15">
        <v>60440.368106861511</v>
      </c>
      <c r="AG15">
        <v>61044.771787930127</v>
      </c>
      <c r="AH15">
        <v>61655.219505809429</v>
      </c>
      <c r="AI15">
        <v>62271.771700867524</v>
      </c>
      <c r="AJ15">
        <v>62894.489417876197</v>
      </c>
      <c r="AK15">
        <v>63523.43431205496</v>
      </c>
      <c r="AL15">
        <v>64158.668655175512</v>
      </c>
      <c r="AM15">
        <v>64800.255341727265</v>
      </c>
      <c r="AN15">
        <v>65448.257895144539</v>
      </c>
      <c r="AO15">
        <v>66102.74047409599</v>
      </c>
      <c r="AP15">
        <v>66763.767878836952</v>
      </c>
      <c r="AQ15">
        <v>67431.405557625316</v>
      </c>
      <c r="AR15">
        <v>68105.719613201567</v>
      </c>
      <c r="AS15">
        <v>68786.776809333576</v>
      </c>
      <c r="AT15">
        <v>69474.644577426909</v>
      </c>
      <c r="AU15">
        <v>70169.391023201184</v>
      </c>
      <c r="AV15">
        <v>70871.084933433202</v>
      </c>
      <c r="AW15">
        <v>71579.795782767527</v>
      </c>
      <c r="AX15">
        <v>72295.593740595199</v>
      </c>
      <c r="AY15">
        <v>73018.549678001145</v>
      </c>
      <c r="AZ15">
        <v>73748.735174781163</v>
      </c>
      <c r="BA15">
        <v>74486.222526528974</v>
      </c>
      <c r="BB15">
        <v>75231.08475179426</v>
      </c>
      <c r="BC15">
        <v>75983.395599312207</v>
      </c>
      <c r="BD15">
        <v>76743.229555305326</v>
      </c>
      <c r="BE15">
        <v>77510.661850858378</v>
      </c>
      <c r="BF15">
        <v>78285.768469366958</v>
      </c>
      <c r="BG15" s="87">
        <f t="shared" si="1"/>
        <v>78442.340006305691</v>
      </c>
      <c r="BH15" s="87">
        <f t="shared" si="3"/>
        <v>78599.224686318295</v>
      </c>
      <c r="BI15" s="87">
        <f t="shared" si="3"/>
        <v>78756.423135690929</v>
      </c>
      <c r="BJ15" s="87">
        <f t="shared" si="3"/>
        <v>78913.935981962306</v>
      </c>
      <c r="BK15" s="87">
        <f t="shared" si="3"/>
        <v>79071.763853926226</v>
      </c>
      <c r="BL15" s="87">
        <f t="shared" si="3"/>
        <v>79229.907381634082</v>
      </c>
      <c r="BM15" s="87">
        <f t="shared" si="3"/>
        <v>79388.367196397347</v>
      </c>
      <c r="BN15" s="87">
        <f t="shared" si="3"/>
        <v>79547.143930790146</v>
      </c>
      <c r="BO15" s="87">
        <f t="shared" si="3"/>
        <v>79706.238218651721</v>
      </c>
      <c r="BP15" s="87">
        <f t="shared" si="3"/>
        <v>79865.650695089018</v>
      </c>
      <c r="BQ15" s="87">
        <f t="shared" si="3"/>
        <v>80025.381996479191</v>
      </c>
      <c r="BR15" s="87">
        <f t="shared" si="3"/>
        <v>80185.432760472147</v>
      </c>
      <c r="BS15" s="87">
        <f t="shared" si="3"/>
        <v>80345.803625993096</v>
      </c>
      <c r="BT15" s="87">
        <f t="shared" si="3"/>
        <v>80506.495233245078</v>
      </c>
      <c r="BU15" s="87">
        <f t="shared" si="3"/>
        <v>80667.508223711571</v>
      </c>
      <c r="BV15" s="87">
        <f t="shared" si="3"/>
        <v>80828.843240158996</v>
      </c>
      <c r="BW15" s="87">
        <f t="shared" si="3"/>
        <v>80990.500926639317</v>
      </c>
      <c r="BX15" s="87">
        <f t="shared" si="3"/>
        <v>81152.481928492591</v>
      </c>
      <c r="BY15" s="87">
        <f t="shared" si="3"/>
        <v>81314.78689234957</v>
      </c>
      <c r="BZ15" s="87">
        <f t="shared" si="3"/>
        <v>81477.416466134266</v>
      </c>
      <c r="CA15" s="87">
        <f t="shared" si="3"/>
        <v>81640.371299066537</v>
      </c>
      <c r="CB15" s="87">
        <f t="shared" si="3"/>
        <v>81803.652041664667</v>
      </c>
      <c r="CC15" s="87">
        <f t="shared" si="3"/>
        <v>81967.259345747996</v>
      </c>
      <c r="CD15" s="87">
        <f t="shared" si="3"/>
        <v>82131.193864439498</v>
      </c>
      <c r="CE15" s="87">
        <f t="shared" si="3"/>
        <v>82295.456252168384</v>
      </c>
      <c r="CF15" s="87">
        <f t="shared" si="3"/>
        <v>82460.047164672724</v>
      </c>
      <c r="CG15" s="87">
        <f t="shared" si="3"/>
        <v>82624.967259002064</v>
      </c>
      <c r="CH15" s="87">
        <f t="shared" si="3"/>
        <v>82790.217193520075</v>
      </c>
      <c r="CI15" s="87">
        <f t="shared" si="3"/>
        <v>82955.797627907115</v>
      </c>
      <c r="CJ15" s="87">
        <f t="shared" si="3"/>
        <v>83121.709223162936</v>
      </c>
      <c r="CK15" s="87">
        <f t="shared" si="3"/>
        <v>83287.952641609256</v>
      </c>
      <c r="CL15" s="87">
        <f t="shared" si="3"/>
        <v>83454.52854689247</v>
      </c>
      <c r="CM15" s="87">
        <f t="shared" si="3"/>
        <v>83621.437603986255</v>
      </c>
      <c r="CN15" s="87">
        <f t="shared" si="3"/>
        <v>83788.680479194227</v>
      </c>
      <c r="CO15" s="87">
        <f t="shared" si="3"/>
        <v>83956.257840152612</v>
      </c>
      <c r="CP15" s="87">
        <f t="shared" si="3"/>
        <v>84124.170355832917</v>
      </c>
      <c r="CQ15" s="87">
        <f t="shared" si="3"/>
        <v>84292.418696544584</v>
      </c>
      <c r="CR15" s="87">
        <f t="shared" si="3"/>
        <v>84461.003533937677</v>
      </c>
      <c r="CS15" s="87">
        <f t="shared" si="3"/>
        <v>84629.925541005548</v>
      </c>
      <c r="CT15" s="87">
        <f t="shared" si="3"/>
        <v>84799.185392087558</v>
      </c>
      <c r="CU15" s="87">
        <f t="shared" si="3"/>
        <v>84968.783762871739</v>
      </c>
      <c r="CV15" s="87">
        <f t="shared" si="3"/>
        <v>85138.721330397486</v>
      </c>
      <c r="CW15" s="87">
        <f t="shared" si="3"/>
        <v>85308.99877305828</v>
      </c>
      <c r="CX15" s="87">
        <f t="shared" si="3"/>
        <v>85479.616770604393</v>
      </c>
      <c r="CY15" s="87">
        <f t="shared" si="3"/>
        <v>85650.576004145594</v>
      </c>
      <c r="CZ15" s="87">
        <f t="shared" si="3"/>
        <v>85821.877156153889</v>
      </c>
      <c r="DA15" s="87">
        <f t="shared" si="3"/>
        <v>85993.520910466192</v>
      </c>
      <c r="DB15" s="87">
        <f t="shared" si="3"/>
        <v>86165.507952287124</v>
      </c>
      <c r="DC15" s="87">
        <f t="shared" si="3"/>
        <v>86337.838968191703</v>
      </c>
      <c r="DD15" s="87">
        <f t="shared" si="3"/>
        <v>86510.514646128082</v>
      </c>
    </row>
    <row r="16" spans="1:108">
      <c r="A16">
        <v>13</v>
      </c>
      <c r="B16" t="str">
        <f>LOOKUP(A16,[1]Regions!$A$4:$A$98,[1]Regions!$B$4:$B$98)</f>
        <v>Finland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54169</v>
      </c>
      <c r="O16">
        <v>54300</v>
      </c>
      <c r="P16">
        <v>56233</v>
      </c>
      <c r="Q16">
        <v>58530.79</v>
      </c>
      <c r="R16">
        <v>58601.59</v>
      </c>
      <c r="S16">
        <v>58024.27</v>
      </c>
      <c r="T16">
        <v>57963.16</v>
      </c>
      <c r="U16">
        <v>57717.51</v>
      </c>
      <c r="V16">
        <v>57687.65</v>
      </c>
      <c r="W16">
        <v>56657.4</v>
      </c>
      <c r="X16">
        <v>55745.47</v>
      </c>
      <c r="Y16">
        <v>55419.19</v>
      </c>
      <c r="Z16" s="6">
        <v>55238.6</v>
      </c>
      <c r="AA16">
        <v>55483.86</v>
      </c>
      <c r="AB16">
        <v>56038.698600000003</v>
      </c>
      <c r="AC16">
        <v>56599.085586000001</v>
      </c>
      <c r="AD16">
        <v>57165.076441860001</v>
      </c>
      <c r="AE16">
        <v>57736.7272062786</v>
      </c>
      <c r="AF16">
        <v>58314.094478341387</v>
      </c>
      <c r="AG16">
        <v>58897.235423124803</v>
      </c>
      <c r="AH16">
        <v>59486.207777356052</v>
      </c>
      <c r="AI16">
        <v>60081.069855129615</v>
      </c>
      <c r="AJ16">
        <v>60681.880553680909</v>
      </c>
      <c r="AK16">
        <v>61288.699359217717</v>
      </c>
      <c r="AL16">
        <v>61901.586352809893</v>
      </c>
      <c r="AM16">
        <v>62520.602216337989</v>
      </c>
      <c r="AN16">
        <v>63145.808238501369</v>
      </c>
      <c r="AO16">
        <v>63777.266320886381</v>
      </c>
      <c r="AP16">
        <v>64415.038984095248</v>
      </c>
      <c r="AQ16">
        <v>65059.189373936199</v>
      </c>
      <c r="AR16">
        <v>65709.781267675557</v>
      </c>
      <c r="AS16">
        <v>66366.879080352315</v>
      </c>
      <c r="AT16">
        <v>67030.547871155839</v>
      </c>
      <c r="AU16">
        <v>67700.853349867393</v>
      </c>
      <c r="AV16">
        <v>68377.861883366073</v>
      </c>
      <c r="AW16">
        <v>69061.640502199734</v>
      </c>
      <c r="AX16">
        <v>69752.25690722173</v>
      </c>
      <c r="AY16">
        <v>70449.779476293945</v>
      </c>
      <c r="AZ16">
        <v>71154.277271056882</v>
      </c>
      <c r="BA16">
        <v>71865.820043767453</v>
      </c>
      <c r="BB16">
        <v>72584.478244205122</v>
      </c>
      <c r="BC16">
        <v>73310.32302664718</v>
      </c>
      <c r="BD16">
        <v>74043.426256913648</v>
      </c>
      <c r="BE16">
        <v>74783.860519482783</v>
      </c>
      <c r="BF16">
        <v>75531.699124677616</v>
      </c>
      <c r="BG16" s="87">
        <f t="shared" si="1"/>
        <v>75682.762522926976</v>
      </c>
      <c r="BH16" s="87">
        <f t="shared" si="3"/>
        <v>75834.12804797283</v>
      </c>
      <c r="BI16" s="87">
        <f t="shared" si="3"/>
        <v>75985.796304068775</v>
      </c>
      <c r="BJ16" s="87">
        <f t="shared" si="3"/>
        <v>76137.767896676916</v>
      </c>
      <c r="BK16" s="87">
        <f t="shared" si="3"/>
        <v>76290.043432470266</v>
      </c>
      <c r="BL16" s="87">
        <f t="shared" si="3"/>
        <v>76442.623519335204</v>
      </c>
      <c r="BM16" s="87">
        <f t="shared" si="3"/>
        <v>76595.508766373881</v>
      </c>
      <c r="BN16" s="87">
        <f t="shared" si="3"/>
        <v>76748.699783906632</v>
      </c>
      <c r="BO16" s="87">
        <f t="shared" si="3"/>
        <v>76902.197183474447</v>
      </c>
      <c r="BP16" s="87">
        <f t="shared" si="3"/>
        <v>77056.001577841394</v>
      </c>
      <c r="BQ16" s="87">
        <f t="shared" si="3"/>
        <v>77210.113580997073</v>
      </c>
      <c r="BR16" s="87">
        <f t="shared" si="3"/>
        <v>77364.533808159074</v>
      </c>
      <c r="BS16" s="87">
        <f t="shared" si="3"/>
        <v>77519.262875775399</v>
      </c>
      <c r="BT16" s="87">
        <f t="shared" si="3"/>
        <v>77674.301401526944</v>
      </c>
      <c r="BU16" s="87">
        <f t="shared" si="3"/>
        <v>77829.650004330004</v>
      </c>
      <c r="BV16" s="87">
        <f t="shared" si="3"/>
        <v>77985.309304338662</v>
      </c>
      <c r="BW16" s="87">
        <f t="shared" si="3"/>
        <v>78141.279922947346</v>
      </c>
      <c r="BX16" s="87">
        <f t="shared" si="3"/>
        <v>78297.562482793233</v>
      </c>
      <c r="BY16" s="87">
        <f t="shared" si="3"/>
        <v>78454.157607758825</v>
      </c>
      <c r="BZ16" s="87">
        <f t="shared" si="3"/>
        <v>78611.065922974347</v>
      </c>
      <c r="CA16" s="87">
        <f t="shared" si="3"/>
        <v>78768.288054820296</v>
      </c>
      <c r="CB16" s="87">
        <f t="shared" si="3"/>
        <v>78925.824630929943</v>
      </c>
      <c r="CC16" s="87">
        <f t="shared" si="3"/>
        <v>79083.676280191808</v>
      </c>
      <c r="CD16" s="87">
        <f t="shared" si="3"/>
        <v>79241.843632752192</v>
      </c>
      <c r="CE16" s="87">
        <f t="shared" si="3"/>
        <v>79400.327320017692</v>
      </c>
      <c r="CF16" s="87">
        <f t="shared" si="3"/>
        <v>79559.12797465772</v>
      </c>
      <c r="CG16" s="87">
        <f t="shared" si="3"/>
        <v>79718.246230607037</v>
      </c>
      <c r="CH16" s="87">
        <f t="shared" si="3"/>
        <v>79877.682723068254</v>
      </c>
      <c r="CI16" s="87">
        <f t="shared" si="3"/>
        <v>80037.438088514391</v>
      </c>
      <c r="CJ16" s="87">
        <f t="shared" si="3"/>
        <v>80197.512964691414</v>
      </c>
      <c r="CK16" s="87">
        <f t="shared" si="3"/>
        <v>80357.907990620792</v>
      </c>
      <c r="CL16" s="87">
        <f t="shared" si="3"/>
        <v>80518.623806602031</v>
      </c>
      <c r="CM16" s="87">
        <f t="shared" si="3"/>
        <v>80679.661054215234</v>
      </c>
      <c r="CN16" s="87">
        <f t="shared" si="3"/>
        <v>80841.020376323664</v>
      </c>
      <c r="CO16" s="87">
        <f t="shared" si="3"/>
        <v>81002.702417076318</v>
      </c>
      <c r="CP16" s="87">
        <f t="shared" si="3"/>
        <v>81164.707821910473</v>
      </c>
      <c r="CQ16" s="87">
        <f t="shared" si="3"/>
        <v>81327.037237554294</v>
      </c>
      <c r="CR16" s="87">
        <f t="shared" si="3"/>
        <v>81489.691312029405</v>
      </c>
      <c r="CS16" s="87">
        <f t="shared" si="3"/>
        <v>81652.670694653469</v>
      </c>
      <c r="CT16" s="87">
        <f t="shared" si="3"/>
        <v>81815.976036042775</v>
      </c>
      <c r="CU16" s="87">
        <f t="shared" si="3"/>
        <v>81979.607988114862</v>
      </c>
      <c r="CV16" s="87">
        <f t="shared" si="3"/>
        <v>82143.567204091087</v>
      </c>
      <c r="CW16" s="87">
        <f t="shared" si="3"/>
        <v>82307.854338499266</v>
      </c>
      <c r="CX16" s="87">
        <f t="shared" si="3"/>
        <v>82472.470047176263</v>
      </c>
      <c r="CY16" s="87">
        <f t="shared" si="3"/>
        <v>82637.414987270618</v>
      </c>
      <c r="CZ16" s="87">
        <f t="shared" si="3"/>
        <v>82802.689817245162</v>
      </c>
      <c r="DA16" s="87">
        <f t="shared" si="3"/>
        <v>82968.295196879655</v>
      </c>
      <c r="DB16" s="87">
        <f t="shared" si="3"/>
        <v>83134.231787273413</v>
      </c>
      <c r="DC16" s="87">
        <f t="shared" si="3"/>
        <v>83300.500250847967</v>
      </c>
      <c r="DD16" s="87">
        <f t="shared" si="3"/>
        <v>83467.101251349668</v>
      </c>
    </row>
    <row r="17" spans="1:108">
      <c r="A17">
        <v>14</v>
      </c>
      <c r="B17" t="str">
        <f>LOOKUP(A17,[1]Regions!$A$4:$A$98,[1]Regions!$B$4:$B$98)</f>
        <v>Sweden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93683.74</v>
      </c>
      <c r="O17">
        <v>95112.21</v>
      </c>
      <c r="P17">
        <v>96635.51</v>
      </c>
      <c r="Q17">
        <v>98980</v>
      </c>
      <c r="R17">
        <v>99769.71</v>
      </c>
      <c r="S17">
        <v>98691.12</v>
      </c>
      <c r="T17">
        <v>98790.18</v>
      </c>
      <c r="U17">
        <v>98367.32</v>
      </c>
      <c r="V17">
        <v>97192.46</v>
      </c>
      <c r="W17">
        <v>96298.39</v>
      </c>
      <c r="X17">
        <v>95561.33</v>
      </c>
      <c r="Y17">
        <v>95843.5</v>
      </c>
      <c r="Z17" s="6">
        <v>96339.11</v>
      </c>
      <c r="AA17">
        <v>96901.31</v>
      </c>
      <c r="AB17">
        <v>97870.323099999994</v>
      </c>
      <c r="AC17">
        <v>98849.026331000001</v>
      </c>
      <c r="AD17">
        <v>99837.51659431</v>
      </c>
      <c r="AE17">
        <v>100835.8917602531</v>
      </c>
      <c r="AF17">
        <v>101844.25067785563</v>
      </c>
      <c r="AG17">
        <v>102862.69318463419</v>
      </c>
      <c r="AH17">
        <v>103891.32011648054</v>
      </c>
      <c r="AI17">
        <v>104930.23331764534</v>
      </c>
      <c r="AJ17">
        <v>105979.5356508218</v>
      </c>
      <c r="AK17">
        <v>107039.33100733001</v>
      </c>
      <c r="AL17">
        <v>108109.72431740331</v>
      </c>
      <c r="AM17">
        <v>109190.82156057734</v>
      </c>
      <c r="AN17">
        <v>110282.72977618311</v>
      </c>
      <c r="AO17">
        <v>111385.55707394495</v>
      </c>
      <c r="AP17">
        <v>112499.4126446844</v>
      </c>
      <c r="AQ17">
        <v>113624.40677113125</v>
      </c>
      <c r="AR17">
        <v>114760.65083884257</v>
      </c>
      <c r="AS17">
        <v>115908.257347231</v>
      </c>
      <c r="AT17">
        <v>117067.33992070331</v>
      </c>
      <c r="AU17">
        <v>118238.01331991034</v>
      </c>
      <c r="AV17">
        <v>119420.39345310944</v>
      </c>
      <c r="AW17">
        <v>120614.59738764053</v>
      </c>
      <c r="AX17">
        <v>121820.74336151694</v>
      </c>
      <c r="AY17">
        <v>123038.95079513211</v>
      </c>
      <c r="AZ17">
        <v>124269.34030308343</v>
      </c>
      <c r="BA17">
        <v>125512.03370611426</v>
      </c>
      <c r="BB17">
        <v>126767.15404317541</v>
      </c>
      <c r="BC17">
        <v>128034.82558360716</v>
      </c>
      <c r="BD17">
        <v>129315.17383944323</v>
      </c>
      <c r="BE17">
        <v>130608.32557783766</v>
      </c>
      <c r="BF17">
        <v>131914.40883361603</v>
      </c>
      <c r="BG17" s="87">
        <f t="shared" si="1"/>
        <v>132178.23765128327</v>
      </c>
      <c r="BH17" s="87">
        <f t="shared" si="3"/>
        <v>132442.59412658584</v>
      </c>
      <c r="BI17" s="87">
        <f t="shared" si="3"/>
        <v>132707.479314839</v>
      </c>
      <c r="BJ17" s="87">
        <f t="shared" si="3"/>
        <v>132972.89427346867</v>
      </c>
      <c r="BK17" s="87">
        <f t="shared" si="3"/>
        <v>133238.8400620156</v>
      </c>
      <c r="BL17" s="87">
        <f t="shared" si="3"/>
        <v>133505.31774213962</v>
      </c>
      <c r="BM17" s="87">
        <f t="shared" si="3"/>
        <v>133772.3283776239</v>
      </c>
      <c r="BN17" s="87">
        <f t="shared" si="3"/>
        <v>134039.87303437915</v>
      </c>
      <c r="BO17" s="87">
        <f t="shared" si="3"/>
        <v>134307.9527804479</v>
      </c>
      <c r="BP17" s="87">
        <f t="shared" si="3"/>
        <v>134576.5686860088</v>
      </c>
      <c r="BQ17" s="87">
        <f t="shared" si="3"/>
        <v>134845.72182338082</v>
      </c>
      <c r="BR17" s="87">
        <f t="shared" si="3"/>
        <v>135115.41326702759</v>
      </c>
      <c r="BS17" s="87">
        <f t="shared" si="3"/>
        <v>135385.64409356166</v>
      </c>
      <c r="BT17" s="87">
        <f t="shared" si="3"/>
        <v>135656.41538174878</v>
      </c>
      <c r="BU17" s="87">
        <f t="shared" si="3"/>
        <v>135927.72821251227</v>
      </c>
      <c r="BV17" s="87">
        <f t="shared" si="3"/>
        <v>136199.5836689373</v>
      </c>
      <c r="BW17" s="87">
        <f t="shared" si="3"/>
        <v>136471.98283627516</v>
      </c>
      <c r="BX17" s="87">
        <f t="shared" si="3"/>
        <v>136744.9268019477</v>
      </c>
      <c r="BY17" s="87">
        <f t="shared" si="3"/>
        <v>137018.41665555158</v>
      </c>
      <c r="BZ17" s="87">
        <f t="shared" si="3"/>
        <v>137292.45348886269</v>
      </c>
      <c r="CA17" s="87">
        <f t="shared" si="3"/>
        <v>137567.03839584041</v>
      </c>
      <c r="CB17" s="87">
        <f t="shared" si="3"/>
        <v>137842.17247263208</v>
      </c>
      <c r="CC17" s="87">
        <f t="shared" si="3"/>
        <v>138117.85681757735</v>
      </c>
      <c r="CD17" s="87">
        <f t="shared" si="3"/>
        <v>138394.09253121252</v>
      </c>
      <c r="CE17" s="87">
        <f t="shared" si="3"/>
        <v>138670.88071627493</v>
      </c>
      <c r="CF17" s="87">
        <f t="shared" si="3"/>
        <v>138948.22247770749</v>
      </c>
      <c r="CG17" s="87">
        <f t="shared" si="3"/>
        <v>139226.11892266289</v>
      </c>
      <c r="CH17" s="87">
        <f t="shared" si="3"/>
        <v>139504.57116050823</v>
      </c>
      <c r="CI17" s="87">
        <f t="shared" si="3"/>
        <v>139783.58030282924</v>
      </c>
      <c r="CJ17" s="87">
        <f t="shared" si="3"/>
        <v>140063.1474634349</v>
      </c>
      <c r="CK17" s="87">
        <f t="shared" si="3"/>
        <v>140343.27375836176</v>
      </c>
      <c r="CL17" s="87">
        <f t="shared" si="3"/>
        <v>140623.96030587849</v>
      </c>
      <c r="CM17" s="87">
        <f t="shared" si="3"/>
        <v>140905.20822649024</v>
      </c>
      <c r="CN17" s="87">
        <f t="shared" si="3"/>
        <v>141187.01864294324</v>
      </c>
      <c r="CO17" s="87">
        <f t="shared" si="3"/>
        <v>141469.39268022912</v>
      </c>
      <c r="CP17" s="87">
        <f t="shared" si="3"/>
        <v>141752.33146558958</v>
      </c>
      <c r="CQ17" s="87">
        <f t="shared" si="3"/>
        <v>142035.83612852075</v>
      </c>
      <c r="CR17" s="87">
        <f t="shared" si="3"/>
        <v>142319.90780077779</v>
      </c>
      <c r="CS17" s="87">
        <f t="shared" si="3"/>
        <v>142604.54761637934</v>
      </c>
      <c r="CT17" s="87">
        <f t="shared" si="3"/>
        <v>142889.75671161211</v>
      </c>
      <c r="CU17" s="87">
        <f t="shared" si="3"/>
        <v>143175.53622503532</v>
      </c>
      <c r="CV17" s="87">
        <f t="shared" si="3"/>
        <v>143461.8872974854</v>
      </c>
      <c r="CW17" s="87">
        <f t="shared" si="3"/>
        <v>143748.81107208037</v>
      </c>
      <c r="CX17" s="87">
        <f t="shared" si="3"/>
        <v>144036.30869422451</v>
      </c>
      <c r="CY17" s="87">
        <f t="shared" si="3"/>
        <v>144324.38131161296</v>
      </c>
      <c r="CZ17" s="87">
        <f t="shared" si="3"/>
        <v>144613.03007423619</v>
      </c>
      <c r="DA17" s="87">
        <f t="shared" si="3"/>
        <v>144902.25613438466</v>
      </c>
      <c r="DB17" s="87">
        <f t="shared" si="3"/>
        <v>145192.06064665344</v>
      </c>
      <c r="DC17" s="87">
        <f t="shared" si="3"/>
        <v>145482.44476794676</v>
      </c>
      <c r="DD17" s="87">
        <f t="shared" si="3"/>
        <v>145773.40965748264</v>
      </c>
    </row>
    <row r="18" spans="1:108" s="60" customFormat="1">
      <c r="A18" s="60">
        <v>15</v>
      </c>
      <c r="B18" s="60" t="str">
        <f>LOOKUP(A18,[1]Regions!$A$4:$A$98,[1]Regions!$B$4:$B$98)</f>
        <v>UK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655702.68999999994</v>
      </c>
      <c r="O18">
        <v>677788.26</v>
      </c>
      <c r="P18">
        <v>694331.89</v>
      </c>
      <c r="Q18">
        <v>717562.7</v>
      </c>
      <c r="R18">
        <v>717438.68</v>
      </c>
      <c r="S18">
        <v>712150.14</v>
      </c>
      <c r="T18">
        <v>714393.61</v>
      </c>
      <c r="U18">
        <v>718309.81</v>
      </c>
      <c r="V18">
        <v>731861.09</v>
      </c>
      <c r="W18">
        <v>729544.21</v>
      </c>
      <c r="X18">
        <v>737333.25</v>
      </c>
      <c r="Y18">
        <v>699817.13</v>
      </c>
      <c r="Z18" s="6">
        <v>661831.82999999996</v>
      </c>
      <c r="AA18">
        <v>625381.65</v>
      </c>
      <c r="AB18">
        <v>631635.46649999998</v>
      </c>
      <c r="AC18">
        <v>637951.82116499997</v>
      </c>
      <c r="AD18">
        <v>644331.33937664994</v>
      </c>
      <c r="AE18">
        <v>650774.65277041646</v>
      </c>
      <c r="AF18">
        <v>657282.39929812064</v>
      </c>
      <c r="AG18">
        <v>663855.22329110187</v>
      </c>
      <c r="AH18">
        <v>670493.77552401286</v>
      </c>
      <c r="AI18">
        <v>677198.71327925299</v>
      </c>
      <c r="AJ18">
        <v>683970.70041204558</v>
      </c>
      <c r="AK18">
        <v>690810.40741616604</v>
      </c>
      <c r="AL18">
        <v>697718.51149032766</v>
      </c>
      <c r="AM18">
        <v>704695.69660523091</v>
      </c>
      <c r="AN18">
        <v>711742.65357128321</v>
      </c>
      <c r="AO18">
        <v>718860.080106996</v>
      </c>
      <c r="AP18">
        <v>726048.68090806599</v>
      </c>
      <c r="AQ18">
        <v>733309.16771714669</v>
      </c>
      <c r="AR18">
        <v>740642.25939431821</v>
      </c>
      <c r="AS18">
        <v>748048.68198826141</v>
      </c>
      <c r="AT18">
        <v>755529.16880814405</v>
      </c>
      <c r="AU18">
        <v>763084.46049622551</v>
      </c>
      <c r="AV18">
        <v>770715.30510118778</v>
      </c>
      <c r="AW18">
        <v>778422.45815219963</v>
      </c>
      <c r="AX18">
        <v>786206.68273372168</v>
      </c>
      <c r="AY18">
        <v>794068.74956105894</v>
      </c>
      <c r="AZ18">
        <v>802009.4370566695</v>
      </c>
      <c r="BA18">
        <v>810029.53142723616</v>
      </c>
      <c r="BB18">
        <v>818129.82674150856</v>
      </c>
      <c r="BC18">
        <v>826311.1250089237</v>
      </c>
      <c r="BD18">
        <v>834574.23625901295</v>
      </c>
      <c r="BE18">
        <v>842919.97862160311</v>
      </c>
      <c r="BF18">
        <v>851349.17840781913</v>
      </c>
      <c r="BG18" s="87">
        <f t="shared" si="1"/>
        <v>853051.87676463474</v>
      </c>
      <c r="BH18" s="87">
        <f t="shared" si="3"/>
        <v>854757.980518164</v>
      </c>
      <c r="BI18" s="87">
        <f t="shared" si="3"/>
        <v>856467.49647920032</v>
      </c>
      <c r="BJ18" s="87">
        <f t="shared" si="3"/>
        <v>858180.43147215876</v>
      </c>
      <c r="BK18" s="87">
        <f t="shared" si="3"/>
        <v>859896.79233510303</v>
      </c>
      <c r="BL18" s="87">
        <f t="shared" si="3"/>
        <v>861616.58591977321</v>
      </c>
      <c r="BM18" s="87">
        <f t="shared" si="3"/>
        <v>863339.81909161271</v>
      </c>
      <c r="BN18" s="87">
        <f t="shared" si="3"/>
        <v>865066.49872979592</v>
      </c>
      <c r="BO18" s="87">
        <f t="shared" si="3"/>
        <v>866796.63172725553</v>
      </c>
      <c r="BP18" s="87">
        <f t="shared" si="3"/>
        <v>868530.22499071003</v>
      </c>
      <c r="BQ18" s="87">
        <f t="shared" si="3"/>
        <v>870267.2854406914</v>
      </c>
      <c r="BR18" s="87">
        <f t="shared" si="3"/>
        <v>872007.8200115728</v>
      </c>
      <c r="BS18" s="87">
        <f t="shared" si="3"/>
        <v>873751.83565159596</v>
      </c>
      <c r="BT18" s="87">
        <f t="shared" si="3"/>
        <v>875499.33932289912</v>
      </c>
      <c r="BU18" s="87">
        <f t="shared" si="3"/>
        <v>877250.33800154494</v>
      </c>
      <c r="BV18" s="87">
        <f t="shared" si="3"/>
        <v>879004.83867754799</v>
      </c>
      <c r="BW18" s="87">
        <f t="shared" si="3"/>
        <v>880762.84835490305</v>
      </c>
      <c r="BX18" s="87">
        <f t="shared" si="3"/>
        <v>882524.3740516128</v>
      </c>
      <c r="BY18" s="87">
        <f t="shared" si="3"/>
        <v>884289.42279971601</v>
      </c>
      <c r="BZ18" s="87">
        <f t="shared" si="3"/>
        <v>886058.00164531544</v>
      </c>
      <c r="CA18" s="87">
        <f t="shared" si="3"/>
        <v>887830.11764860607</v>
      </c>
      <c r="CB18" s="87">
        <f t="shared" si="3"/>
        <v>889605.77788390324</v>
      </c>
      <c r="CC18" s="87">
        <f t="shared" si="3"/>
        <v>891384.98943967104</v>
      </c>
      <c r="CD18" s="87">
        <f t="shared" si="3"/>
        <v>893167.75941855041</v>
      </c>
      <c r="CE18" s="87">
        <f t="shared" si="3"/>
        <v>894954.0949373875</v>
      </c>
      <c r="CF18" s="87">
        <f t="shared" si="3"/>
        <v>896744.00312726223</v>
      </c>
      <c r="CG18" s="87">
        <f t="shared" si="3"/>
        <v>898537.49113351677</v>
      </c>
      <c r="CH18" s="87">
        <f t="shared" si="3"/>
        <v>900334.56611578376</v>
      </c>
      <c r="CI18" s="87">
        <f t="shared" si="3"/>
        <v>902135.23524801538</v>
      </c>
      <c r="CJ18" s="87">
        <f t="shared" si="3"/>
        <v>903939.50571851141</v>
      </c>
      <c r="CK18" s="87">
        <f t="shared" si="3"/>
        <v>905747.38472994848</v>
      </c>
      <c r="CL18" s="87">
        <f t="shared" si="3"/>
        <v>907558.87949940842</v>
      </c>
      <c r="CM18" s="87">
        <f t="shared" si="3"/>
        <v>909373.99725840718</v>
      </c>
      <c r="CN18" s="87">
        <f t="shared" si="3"/>
        <v>911192.74525292404</v>
      </c>
      <c r="CO18" s="87">
        <f t="shared" si="3"/>
        <v>913015.13074342988</v>
      </c>
      <c r="CP18" s="87">
        <f t="shared" si="3"/>
        <v>914841.16100491676</v>
      </c>
      <c r="CQ18" s="87">
        <f t="shared" si="3"/>
        <v>916670.84332692658</v>
      </c>
      <c r="CR18" s="87">
        <f t="shared" si="3"/>
        <v>918504.18501358049</v>
      </c>
      <c r="CS18" s="87">
        <f t="shared" si="3"/>
        <v>920341.19338360766</v>
      </c>
      <c r="CT18" s="87">
        <f t="shared" si="3"/>
        <v>922181.8757703749</v>
      </c>
      <c r="CU18" s="87">
        <f t="shared" si="3"/>
        <v>924026.23952191568</v>
      </c>
      <c r="CV18" s="87">
        <f t="shared" si="3"/>
        <v>925874.29200095951</v>
      </c>
      <c r="CW18" s="87">
        <f t="shared" si="3"/>
        <v>927726.04058496142</v>
      </c>
      <c r="CX18" s="87">
        <f t="shared" si="3"/>
        <v>929581.49266613135</v>
      </c>
      <c r="CY18" s="87">
        <f t="shared" si="3"/>
        <v>931440.65565146366</v>
      </c>
      <c r="CZ18" s="87">
        <f t="shared" si="3"/>
        <v>933303.53696276655</v>
      </c>
      <c r="DA18" s="87">
        <f t="shared" si="3"/>
        <v>935170.1440366921</v>
      </c>
      <c r="DB18" s="87">
        <f t="shared" si="3"/>
        <v>937040.48432476551</v>
      </c>
      <c r="DC18" s="87">
        <f t="shared" si="3"/>
        <v>938914.56529341498</v>
      </c>
      <c r="DD18" s="87">
        <f t="shared" si="3"/>
        <v>940792.3944240018</v>
      </c>
    </row>
    <row r="19" spans="1:108">
      <c r="A19">
        <v>16</v>
      </c>
      <c r="B19" t="str">
        <f>LOOKUP(A19,[1]Regions!$A$4:$A$98,[1]Regions!$B$4:$B$98)</f>
        <v>Czech Republic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108518.3</v>
      </c>
      <c r="O19">
        <v>111041.3</v>
      </c>
      <c r="P19">
        <v>115776.24</v>
      </c>
      <c r="Q19">
        <v>119470.54</v>
      </c>
      <c r="R19">
        <v>117311.7</v>
      </c>
      <c r="S19">
        <v>115506.74</v>
      </c>
      <c r="T19">
        <v>114927.996</v>
      </c>
      <c r="U19">
        <v>113819.486</v>
      </c>
      <c r="V19">
        <v>113050.46400000001</v>
      </c>
      <c r="W19">
        <v>112776.261</v>
      </c>
      <c r="X19">
        <v>114231.769</v>
      </c>
      <c r="Y19">
        <v>116264.501</v>
      </c>
      <c r="Z19" s="6">
        <v>117989.227</v>
      </c>
      <c r="AA19">
        <v>116782.605</v>
      </c>
      <c r="AB19">
        <v>117950.43105</v>
      </c>
      <c r="AC19">
        <v>119129.93536050001</v>
      </c>
      <c r="AD19">
        <v>120321.23471410501</v>
      </c>
      <c r="AE19">
        <v>121524.44706124606</v>
      </c>
      <c r="AF19">
        <v>122739.69153185852</v>
      </c>
      <c r="AG19">
        <v>123967.08844717711</v>
      </c>
      <c r="AH19">
        <v>125206.75933164888</v>
      </c>
      <c r="AI19">
        <v>126458.82692496537</v>
      </c>
      <c r="AJ19">
        <v>127723.41519421502</v>
      </c>
      <c r="AK19">
        <v>129000.64934615717</v>
      </c>
      <c r="AL19">
        <v>130290.65583961873</v>
      </c>
      <c r="AM19">
        <v>131593.56239801491</v>
      </c>
      <c r="AN19">
        <v>132909.49802199507</v>
      </c>
      <c r="AO19">
        <v>134238.59300221503</v>
      </c>
      <c r="AP19">
        <v>135580.97893223717</v>
      </c>
      <c r="AQ19">
        <v>136936.78872155954</v>
      </c>
      <c r="AR19">
        <v>138306.15660877514</v>
      </c>
      <c r="AS19">
        <v>139689.21817486291</v>
      </c>
      <c r="AT19">
        <v>141086.11035661155</v>
      </c>
      <c r="AU19">
        <v>142496.97146017768</v>
      </c>
      <c r="AV19">
        <v>143921.94117477947</v>
      </c>
      <c r="AW19">
        <v>145361.16058652726</v>
      </c>
      <c r="AX19">
        <v>146814.77219239253</v>
      </c>
      <c r="AY19">
        <v>148282.91991431644</v>
      </c>
      <c r="AZ19">
        <v>149765.74911345961</v>
      </c>
      <c r="BA19">
        <v>151263.4066045942</v>
      </c>
      <c r="BB19">
        <v>152776.04067064016</v>
      </c>
      <c r="BC19">
        <v>154303.80107734655</v>
      </c>
      <c r="BD19">
        <v>155846.83908812</v>
      </c>
      <c r="BE19">
        <v>157405.3074790012</v>
      </c>
      <c r="BF19">
        <v>158979.36055379122</v>
      </c>
      <c r="BG19" s="87">
        <f t="shared" si="1"/>
        <v>159297.31927489879</v>
      </c>
      <c r="BH19" s="87">
        <f t="shared" si="3"/>
        <v>159615.9139134486</v>
      </c>
      <c r="BI19" s="87">
        <f t="shared" si="3"/>
        <v>159935.14574127551</v>
      </c>
      <c r="BJ19" s="87">
        <f t="shared" si="3"/>
        <v>160255.01603275805</v>
      </c>
      <c r="BK19" s="87">
        <f t="shared" si="3"/>
        <v>160575.52606482356</v>
      </c>
      <c r="BL19" s="87">
        <f t="shared" si="3"/>
        <v>160896.67711695321</v>
      </c>
      <c r="BM19" s="87">
        <f t="shared" si="3"/>
        <v>161218.47047118712</v>
      </c>
      <c r="BN19" s="87">
        <f t="shared" si="3"/>
        <v>161540.90741212948</v>
      </c>
      <c r="BO19" s="87">
        <f t="shared" si="3"/>
        <v>161863.98922695374</v>
      </c>
      <c r="BP19" s="87">
        <f t="shared" si="3"/>
        <v>162187.71720540765</v>
      </c>
      <c r="BQ19" s="87">
        <f t="shared" si="3"/>
        <v>162512.09263981847</v>
      </c>
      <c r="BR19" s="87">
        <f t="shared" si="3"/>
        <v>162837.11682509811</v>
      </c>
      <c r="BS19" s="87">
        <f t="shared" si="3"/>
        <v>163162.79105874832</v>
      </c>
      <c r="BT19" s="87">
        <f t="shared" si="3"/>
        <v>163489.1166408658</v>
      </c>
      <c r="BU19" s="87">
        <f t="shared" si="3"/>
        <v>163816.09487414753</v>
      </c>
      <c r="BV19" s="87">
        <f t="shared" si="3"/>
        <v>164143.72706389581</v>
      </c>
      <c r="BW19" s="87">
        <f t="shared" si="3"/>
        <v>164472.01451802361</v>
      </c>
      <c r="BX19" s="87">
        <f t="shared" si="3"/>
        <v>164800.95854705965</v>
      </c>
      <c r="BY19" s="87">
        <f t="shared" si="3"/>
        <v>165130.56046415376</v>
      </c>
      <c r="BZ19" s="87">
        <f t="shared" si="3"/>
        <v>165460.82158508207</v>
      </c>
      <c r="CA19" s="87">
        <f t="shared" si="3"/>
        <v>165791.74322825225</v>
      </c>
      <c r="CB19" s="87">
        <f t="shared" si="3"/>
        <v>166123.32671470876</v>
      </c>
      <c r="CC19" s="87">
        <f t="shared" si="3"/>
        <v>166455.57336813817</v>
      </c>
      <c r="CD19" s="87">
        <f t="shared" si="3"/>
        <v>166788.48451487444</v>
      </c>
      <c r="CE19" s="87">
        <f t="shared" si="3"/>
        <v>167122.0614839042</v>
      </c>
      <c r="CF19" s="87">
        <f t="shared" si="3"/>
        <v>167456.30560687202</v>
      </c>
      <c r="CG19" s="87">
        <f t="shared" si="3"/>
        <v>167791.21821808576</v>
      </c>
      <c r="CH19" s="87">
        <f t="shared" si="3"/>
        <v>168126.80065452194</v>
      </c>
      <c r="CI19" s="87">
        <f t="shared" si="3"/>
        <v>168463.054255831</v>
      </c>
      <c r="CJ19" s="87">
        <f t="shared" si="3"/>
        <v>168799.98036434266</v>
      </c>
      <c r="CK19" s="87">
        <f t="shared" si="3"/>
        <v>169137.58032507135</v>
      </c>
      <c r="CL19" s="87">
        <f t="shared" si="3"/>
        <v>169475.85548572149</v>
      </c>
      <c r="CM19" s="87">
        <f t="shared" si="3"/>
        <v>169814.80719669294</v>
      </c>
      <c r="CN19" s="87">
        <f t="shared" si="3"/>
        <v>170154.43681108631</v>
      </c>
      <c r="CO19" s="87">
        <f t="shared" si="3"/>
        <v>170494.7456847085</v>
      </c>
      <c r="CP19" s="87">
        <f t="shared" si="3"/>
        <v>170835.73517607793</v>
      </c>
      <c r="CQ19" s="87">
        <f t="shared" si="3"/>
        <v>171177.40664643008</v>
      </c>
      <c r="CR19" s="87">
        <f t="shared" si="3"/>
        <v>171519.76145972294</v>
      </c>
      <c r="CS19" s="87">
        <f t="shared" si="3"/>
        <v>171862.80098264239</v>
      </c>
      <c r="CT19" s="87">
        <f t="shared" si="3"/>
        <v>172206.52658460769</v>
      </c>
      <c r="CU19" s="87">
        <f t="shared" si="3"/>
        <v>172550.9396377769</v>
      </c>
      <c r="CV19" s="87">
        <f t="shared" si="3"/>
        <v>172896.04151705245</v>
      </c>
      <c r="CW19" s="87">
        <f t="shared" si="3"/>
        <v>173241.83360008657</v>
      </c>
      <c r="CX19" s="87">
        <f t="shared" si="3"/>
        <v>173588.31726728674</v>
      </c>
      <c r="CY19" s="87">
        <f t="shared" si="3"/>
        <v>173935.49390182132</v>
      </c>
      <c r="CZ19" s="87">
        <f t="shared" si="3"/>
        <v>174283.36488962497</v>
      </c>
      <c r="DA19" s="87">
        <f t="shared" ref="BH19:DD25" si="4">CZ19*1.002</f>
        <v>174631.9316194042</v>
      </c>
      <c r="DB19" s="87">
        <f t="shared" si="4"/>
        <v>174981.195482643</v>
      </c>
      <c r="DC19" s="87">
        <f t="shared" si="4"/>
        <v>175331.15787360829</v>
      </c>
      <c r="DD19" s="87">
        <f t="shared" si="4"/>
        <v>175681.82018935549</v>
      </c>
    </row>
    <row r="20" spans="1:108">
      <c r="A20">
        <v>17</v>
      </c>
      <c r="B20" t="str">
        <f>LOOKUP(A20,[1]Regions!$A$4:$A$98,[1]Regions!$B$4:$B$98)</f>
        <v>Estonia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21201.75</v>
      </c>
      <c r="O20">
        <v>21550.272499999999</v>
      </c>
      <c r="P20">
        <v>21346.102500000001</v>
      </c>
      <c r="Q20">
        <v>20416.322499999998</v>
      </c>
      <c r="R20">
        <v>19572.567500000001</v>
      </c>
      <c r="S20">
        <v>19058.8475</v>
      </c>
      <c r="T20">
        <v>18634.345000000001</v>
      </c>
      <c r="U20">
        <v>18219.099999999999</v>
      </c>
      <c r="V20">
        <v>17857.255000000001</v>
      </c>
      <c r="W20">
        <v>17683.764999999999</v>
      </c>
      <c r="X20">
        <v>17634.162499999999</v>
      </c>
      <c r="Y20">
        <v>17581.802500000002</v>
      </c>
      <c r="Z20" s="6">
        <v>17615.147499999999</v>
      </c>
      <c r="AA20">
        <v>17672.845000000001</v>
      </c>
      <c r="AB20">
        <v>17849.57345</v>
      </c>
      <c r="AC20">
        <v>18028.0691845</v>
      </c>
      <c r="AD20">
        <v>18208.349876345001</v>
      </c>
      <c r="AE20">
        <v>18390.433375108452</v>
      </c>
      <c r="AF20">
        <v>18574.337708859537</v>
      </c>
      <c r="AG20">
        <v>18760.081085948132</v>
      </c>
      <c r="AH20">
        <v>18947.681896807611</v>
      </c>
      <c r="AI20">
        <v>19137.158715775688</v>
      </c>
      <c r="AJ20">
        <v>19328.530302933446</v>
      </c>
      <c r="AK20">
        <v>19521.81560596278</v>
      </c>
      <c r="AL20">
        <v>19717.033762022409</v>
      </c>
      <c r="AM20">
        <v>19914.204099642633</v>
      </c>
      <c r="AN20">
        <v>20113.34614063906</v>
      </c>
      <c r="AO20">
        <v>20314.479602045449</v>
      </c>
      <c r="AP20">
        <v>20517.624398065902</v>
      </c>
      <c r="AQ20">
        <v>20722.800642046561</v>
      </c>
      <c r="AR20">
        <v>20930.028648467025</v>
      </c>
      <c r="AS20">
        <v>21139.328934951696</v>
      </c>
      <c r="AT20">
        <v>21350.722224301215</v>
      </c>
      <c r="AU20">
        <v>21564.229446544228</v>
      </c>
      <c r="AV20">
        <v>21779.871741009672</v>
      </c>
      <c r="AW20">
        <v>21997.670458419769</v>
      </c>
      <c r="AX20">
        <v>22217.647163003967</v>
      </c>
      <c r="AY20">
        <v>22439.823634634005</v>
      </c>
      <c r="AZ20">
        <v>22664.221870980346</v>
      </c>
      <c r="BA20">
        <v>22890.864089690149</v>
      </c>
      <c r="BB20">
        <v>23119.77273058705</v>
      </c>
      <c r="BC20">
        <v>23350.97045789292</v>
      </c>
      <c r="BD20">
        <v>23584.480162471849</v>
      </c>
      <c r="BE20">
        <v>23820.32496409657</v>
      </c>
      <c r="BF20">
        <v>24058.528213737536</v>
      </c>
      <c r="BG20" s="87">
        <f t="shared" si="1"/>
        <v>24106.645270165012</v>
      </c>
      <c r="BH20" s="87">
        <f t="shared" si="4"/>
        <v>24154.858560705343</v>
      </c>
      <c r="BI20" s="87">
        <f t="shared" si="4"/>
        <v>24203.168277826753</v>
      </c>
      <c r="BJ20" s="87">
        <f t="shared" si="4"/>
        <v>24251.574614382407</v>
      </c>
      <c r="BK20" s="87">
        <f t="shared" si="4"/>
        <v>24300.077763611171</v>
      </c>
      <c r="BL20" s="87">
        <f t="shared" si="4"/>
        <v>24348.677919138394</v>
      </c>
      <c r="BM20" s="87">
        <f t="shared" si="4"/>
        <v>24397.375274976672</v>
      </c>
      <c r="BN20" s="87">
        <f t="shared" si="4"/>
        <v>24446.170025526626</v>
      </c>
      <c r="BO20" s="87">
        <f t="shared" si="4"/>
        <v>24495.06236557768</v>
      </c>
      <c r="BP20" s="87">
        <f t="shared" si="4"/>
        <v>24544.052490308834</v>
      </c>
      <c r="BQ20" s="87">
        <f t="shared" si="4"/>
        <v>24593.140595289453</v>
      </c>
      <c r="BR20" s="87">
        <f t="shared" si="4"/>
        <v>24642.32687648003</v>
      </c>
      <c r="BS20" s="87">
        <f t="shared" si="4"/>
        <v>24691.611530232989</v>
      </c>
      <c r="BT20" s="87">
        <f t="shared" si="4"/>
        <v>24740.994753293457</v>
      </c>
      <c r="BU20" s="87">
        <f t="shared" si="4"/>
        <v>24790.476742800045</v>
      </c>
      <c r="BV20" s="87">
        <f t="shared" si="4"/>
        <v>24840.057696285647</v>
      </c>
      <c r="BW20" s="87">
        <f t="shared" si="4"/>
        <v>24889.737811678217</v>
      </c>
      <c r="BX20" s="87">
        <f t="shared" si="4"/>
        <v>24939.517287301573</v>
      </c>
      <c r="BY20" s="87">
        <f t="shared" si="4"/>
        <v>24989.396321876175</v>
      </c>
      <c r="BZ20" s="87">
        <f t="shared" si="4"/>
        <v>25039.375114519928</v>
      </c>
      <c r="CA20" s="87">
        <f t="shared" si="4"/>
        <v>25089.453864748968</v>
      </c>
      <c r="CB20" s="87">
        <f t="shared" si="4"/>
        <v>25139.632772478468</v>
      </c>
      <c r="CC20" s="87">
        <f t="shared" si="4"/>
        <v>25189.912038023424</v>
      </c>
      <c r="CD20" s="87">
        <f t="shared" si="4"/>
        <v>25240.291862099471</v>
      </c>
      <c r="CE20" s="87">
        <f t="shared" si="4"/>
        <v>25290.77244582367</v>
      </c>
      <c r="CF20" s="87">
        <f t="shared" si="4"/>
        <v>25341.353990715317</v>
      </c>
      <c r="CG20" s="87">
        <f t="shared" si="4"/>
        <v>25392.036698696749</v>
      </c>
      <c r="CH20" s="87">
        <f t="shared" si="4"/>
        <v>25442.820772094143</v>
      </c>
      <c r="CI20" s="87">
        <f t="shared" si="4"/>
        <v>25493.706413638331</v>
      </c>
      <c r="CJ20" s="87">
        <f t="shared" si="4"/>
        <v>25544.693826465606</v>
      </c>
      <c r="CK20" s="87">
        <f t="shared" si="4"/>
        <v>25595.783214118535</v>
      </c>
      <c r="CL20" s="87">
        <f t="shared" si="4"/>
        <v>25646.974780546774</v>
      </c>
      <c r="CM20" s="87">
        <f t="shared" si="4"/>
        <v>25698.268730107869</v>
      </c>
      <c r="CN20" s="87">
        <f t="shared" si="4"/>
        <v>25749.665267568085</v>
      </c>
      <c r="CO20" s="87">
        <f t="shared" si="4"/>
        <v>25801.16459810322</v>
      </c>
      <c r="CP20" s="87">
        <f t="shared" si="4"/>
        <v>25852.766927299428</v>
      </c>
      <c r="CQ20" s="87">
        <f t="shared" si="4"/>
        <v>25904.472461154026</v>
      </c>
      <c r="CR20" s="87">
        <f t="shared" si="4"/>
        <v>25956.281406076334</v>
      </c>
      <c r="CS20" s="87">
        <f t="shared" si="4"/>
        <v>26008.193968888485</v>
      </c>
      <c r="CT20" s="87">
        <f t="shared" si="4"/>
        <v>26060.210356826261</v>
      </c>
      <c r="CU20" s="87">
        <f t="shared" si="4"/>
        <v>26112.330777539915</v>
      </c>
      <c r="CV20" s="87">
        <f t="shared" si="4"/>
        <v>26164.555439094995</v>
      </c>
      <c r="CW20" s="87">
        <f t="shared" si="4"/>
        <v>26216.884549973183</v>
      </c>
      <c r="CX20" s="87">
        <f t="shared" si="4"/>
        <v>26269.318319073129</v>
      </c>
      <c r="CY20" s="87">
        <f t="shared" si="4"/>
        <v>26321.856955711275</v>
      </c>
      <c r="CZ20" s="87">
        <f t="shared" si="4"/>
        <v>26374.500669622699</v>
      </c>
      <c r="DA20" s="87">
        <f t="shared" si="4"/>
        <v>26427.249670961945</v>
      </c>
      <c r="DB20" s="87">
        <f t="shared" si="4"/>
        <v>26480.104170303868</v>
      </c>
      <c r="DC20" s="87">
        <f t="shared" si="4"/>
        <v>26533.064378644474</v>
      </c>
      <c r="DD20" s="87">
        <f t="shared" si="4"/>
        <v>26586.130507401762</v>
      </c>
    </row>
    <row r="21" spans="1:108">
      <c r="A21">
        <v>18</v>
      </c>
      <c r="B21" t="str">
        <f>LOOKUP(A21,[1]Regions!$A$4:$A$98,[1]Regions!$B$4:$B$98)</f>
        <v>Cyprus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11186.102500000001</v>
      </c>
      <c r="O21">
        <v>11669.9925</v>
      </c>
      <c r="P21">
        <v>12310.147499999999</v>
      </c>
      <c r="Q21">
        <v>12479.81</v>
      </c>
      <c r="R21">
        <v>12745.51</v>
      </c>
      <c r="S21">
        <v>12659</v>
      </c>
      <c r="T21">
        <v>12307.11</v>
      </c>
      <c r="U21">
        <v>11819.245000000001</v>
      </c>
      <c r="V21">
        <v>11370.2325</v>
      </c>
      <c r="W21">
        <v>10989.93</v>
      </c>
      <c r="X21">
        <v>10700.09</v>
      </c>
      <c r="Y21">
        <v>10434.567499999999</v>
      </c>
      <c r="Z21" s="6">
        <v>10087.85</v>
      </c>
      <c r="AA21">
        <v>9778.0324999999993</v>
      </c>
      <c r="AB21">
        <v>9875.8128249999991</v>
      </c>
      <c r="AC21">
        <v>9974.5709532499986</v>
      </c>
      <c r="AD21">
        <v>10074.316662782499</v>
      </c>
      <c r="AE21">
        <v>10175.059829410324</v>
      </c>
      <c r="AF21">
        <v>10276.810427704428</v>
      </c>
      <c r="AG21">
        <v>10379.578531981471</v>
      </c>
      <c r="AH21">
        <v>10483.374317301286</v>
      </c>
      <c r="AI21">
        <v>10588.208060474299</v>
      </c>
      <c r="AJ21">
        <v>10694.090141079041</v>
      </c>
      <c r="AK21">
        <v>10801.031042489833</v>
      </c>
      <c r="AL21">
        <v>10909.041352914732</v>
      </c>
      <c r="AM21">
        <v>11018.131766443879</v>
      </c>
      <c r="AN21">
        <v>11128.313084108318</v>
      </c>
      <c r="AO21">
        <v>11239.596214949403</v>
      </c>
      <c r="AP21">
        <v>11351.992177098897</v>
      </c>
      <c r="AQ21">
        <v>11465.512098869885</v>
      </c>
      <c r="AR21">
        <v>11580.167219858584</v>
      </c>
      <c r="AS21">
        <v>11695.96889205717</v>
      </c>
      <c r="AT21">
        <v>11812.928580977741</v>
      </c>
      <c r="AU21">
        <v>11931.057866787518</v>
      </c>
      <c r="AV21">
        <v>12050.368445455393</v>
      </c>
      <c r="AW21">
        <v>12170.872129909947</v>
      </c>
      <c r="AX21">
        <v>12292.580851209046</v>
      </c>
      <c r="AY21">
        <v>12415.506659721137</v>
      </c>
      <c r="AZ21">
        <v>12539.661726318349</v>
      </c>
      <c r="BA21">
        <v>12665.058343581533</v>
      </c>
      <c r="BB21">
        <v>12791.708927017349</v>
      </c>
      <c r="BC21">
        <v>12919.626016287522</v>
      </c>
      <c r="BD21">
        <v>13048.822276450397</v>
      </c>
      <c r="BE21">
        <v>13179.310499214902</v>
      </c>
      <c r="BF21">
        <v>13311.103604207052</v>
      </c>
      <c r="BG21" s="87">
        <f t="shared" si="1"/>
        <v>13337.725811415467</v>
      </c>
      <c r="BH21" s="87">
        <f t="shared" si="4"/>
        <v>13364.401263038297</v>
      </c>
      <c r="BI21" s="87">
        <f t="shared" si="4"/>
        <v>13391.130065564374</v>
      </c>
      <c r="BJ21" s="87">
        <f t="shared" si="4"/>
        <v>13417.912325695503</v>
      </c>
      <c r="BK21" s="87">
        <f t="shared" si="4"/>
        <v>13444.748150346893</v>
      </c>
      <c r="BL21" s="87">
        <f t="shared" si="4"/>
        <v>13471.637646647587</v>
      </c>
      <c r="BM21" s="87">
        <f t="shared" si="4"/>
        <v>13498.580921940882</v>
      </c>
      <c r="BN21" s="87">
        <f t="shared" si="4"/>
        <v>13525.578083784763</v>
      </c>
      <c r="BO21" s="87">
        <f t="shared" si="4"/>
        <v>13552.629239952334</v>
      </c>
      <c r="BP21" s="87">
        <f t="shared" si="4"/>
        <v>13579.734498432239</v>
      </c>
      <c r="BQ21" s="87">
        <f t="shared" si="4"/>
        <v>13606.893967429103</v>
      </c>
      <c r="BR21" s="87">
        <f t="shared" si="4"/>
        <v>13634.107755363961</v>
      </c>
      <c r="BS21" s="87">
        <f t="shared" si="4"/>
        <v>13661.375970874689</v>
      </c>
      <c r="BT21" s="87">
        <f t="shared" si="4"/>
        <v>13688.698722816438</v>
      </c>
      <c r="BU21" s="87">
        <f t="shared" si="4"/>
        <v>13716.076120262071</v>
      </c>
      <c r="BV21" s="87">
        <f t="shared" si="4"/>
        <v>13743.508272502595</v>
      </c>
      <c r="BW21" s="87">
        <f t="shared" si="4"/>
        <v>13770.9952890476</v>
      </c>
      <c r="BX21" s="87">
        <f t="shared" si="4"/>
        <v>13798.537279625694</v>
      </c>
      <c r="BY21" s="87">
        <f t="shared" si="4"/>
        <v>13826.134354184946</v>
      </c>
      <c r="BZ21" s="87">
        <f t="shared" si="4"/>
        <v>13853.786622893316</v>
      </c>
      <c r="CA21" s="87">
        <f t="shared" si="4"/>
        <v>13881.494196139103</v>
      </c>
      <c r="CB21" s="87">
        <f t="shared" si="4"/>
        <v>13909.257184531381</v>
      </c>
      <c r="CC21" s="87">
        <f t="shared" si="4"/>
        <v>13937.075698900444</v>
      </c>
      <c r="CD21" s="87">
        <f t="shared" si="4"/>
        <v>13964.949850298244</v>
      </c>
      <c r="CE21" s="87">
        <f t="shared" si="4"/>
        <v>13992.879749998841</v>
      </c>
      <c r="CF21" s="87">
        <f t="shared" si="4"/>
        <v>14020.865509498839</v>
      </c>
      <c r="CG21" s="87">
        <f t="shared" si="4"/>
        <v>14048.907240517836</v>
      </c>
      <c r="CH21" s="87">
        <f t="shared" si="4"/>
        <v>14077.005054998872</v>
      </c>
      <c r="CI21" s="87">
        <f t="shared" si="4"/>
        <v>14105.15906510887</v>
      </c>
      <c r="CJ21" s="87">
        <f t="shared" si="4"/>
        <v>14133.369383239087</v>
      </c>
      <c r="CK21" s="87">
        <f t="shared" si="4"/>
        <v>14161.636122005566</v>
      </c>
      <c r="CL21" s="87">
        <f t="shared" si="4"/>
        <v>14189.959394249578</v>
      </c>
      <c r="CM21" s="87">
        <f t="shared" si="4"/>
        <v>14218.339313038077</v>
      </c>
      <c r="CN21" s="87">
        <f t="shared" si="4"/>
        <v>14246.775991664153</v>
      </c>
      <c r="CO21" s="87">
        <f t="shared" si="4"/>
        <v>14275.269543647482</v>
      </c>
      <c r="CP21" s="87">
        <f t="shared" si="4"/>
        <v>14303.820082734777</v>
      </c>
      <c r="CQ21" s="87">
        <f t="shared" si="4"/>
        <v>14332.427722900247</v>
      </c>
      <c r="CR21" s="87">
        <f t="shared" si="4"/>
        <v>14361.092578346048</v>
      </c>
      <c r="CS21" s="87">
        <f t="shared" si="4"/>
        <v>14389.81476350274</v>
      </c>
      <c r="CT21" s="87">
        <f t="shared" si="4"/>
        <v>14418.594393029745</v>
      </c>
      <c r="CU21" s="87">
        <f t="shared" si="4"/>
        <v>14447.431581815805</v>
      </c>
      <c r="CV21" s="87">
        <f t="shared" si="4"/>
        <v>14476.326444979437</v>
      </c>
      <c r="CW21" s="87">
        <f t="shared" si="4"/>
        <v>14505.279097869396</v>
      </c>
      <c r="CX21" s="87">
        <f t="shared" si="4"/>
        <v>14534.289656065135</v>
      </c>
      <c r="CY21" s="87">
        <f t="shared" si="4"/>
        <v>14563.358235377265</v>
      </c>
      <c r="CZ21" s="87">
        <f t="shared" si="4"/>
        <v>14592.484951848021</v>
      </c>
      <c r="DA21" s="87">
        <f t="shared" si="4"/>
        <v>14621.669921751716</v>
      </c>
      <c r="DB21" s="87">
        <f t="shared" si="4"/>
        <v>14650.91326159522</v>
      </c>
      <c r="DC21" s="87">
        <f t="shared" si="4"/>
        <v>14680.215088118412</v>
      </c>
      <c r="DD21" s="87">
        <f t="shared" si="4"/>
        <v>14709.575518294649</v>
      </c>
    </row>
    <row r="22" spans="1:108">
      <c r="A22">
        <v>19</v>
      </c>
      <c r="B22" t="str">
        <f>LOOKUP(A22,[1]Regions!$A$4:$A$98,[1]Regions!$B$4:$B$98)</f>
        <v>Latvia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13958.48</v>
      </c>
      <c r="O22">
        <v>15565.205</v>
      </c>
      <c r="P22">
        <v>16451.325000000001</v>
      </c>
      <c r="Q22">
        <v>16010.46</v>
      </c>
      <c r="R22">
        <v>15811.0975</v>
      </c>
      <c r="S22">
        <v>16158.184999999999</v>
      </c>
      <c r="T22">
        <v>16262.725</v>
      </c>
      <c r="U22">
        <v>16327.665000000001</v>
      </c>
      <c r="V22">
        <v>16338.1975</v>
      </c>
      <c r="W22">
        <v>16369.3025</v>
      </c>
      <c r="X22">
        <v>16373.567499999999</v>
      </c>
      <c r="Y22">
        <v>15952.827499999999</v>
      </c>
      <c r="Z22" s="6">
        <v>15545.8475</v>
      </c>
      <c r="AA22">
        <v>15139.182500000001</v>
      </c>
      <c r="AB22">
        <v>15290.574325000001</v>
      </c>
      <c r="AC22">
        <v>15443.480068250001</v>
      </c>
      <c r="AD22">
        <v>15597.914868932501</v>
      </c>
      <c r="AE22">
        <v>15753.894017621826</v>
      </c>
      <c r="AF22">
        <v>15911.432957798044</v>
      </c>
      <c r="AG22">
        <v>16070.547287376025</v>
      </c>
      <c r="AH22">
        <v>16231.252760249785</v>
      </c>
      <c r="AI22">
        <v>16393.565287852281</v>
      </c>
      <c r="AJ22">
        <v>16557.500940730806</v>
      </c>
      <c r="AK22">
        <v>16723.075950138114</v>
      </c>
      <c r="AL22">
        <v>16890.306709639495</v>
      </c>
      <c r="AM22">
        <v>17059.20977673589</v>
      </c>
      <c r="AN22">
        <v>17229.80187450325</v>
      </c>
      <c r="AO22">
        <v>17402.099893248283</v>
      </c>
      <c r="AP22">
        <v>17576.120892180767</v>
      </c>
      <c r="AQ22">
        <v>17751.882101102576</v>
      </c>
      <c r="AR22">
        <v>17929.4009221136</v>
      </c>
      <c r="AS22">
        <v>18108.694931334736</v>
      </c>
      <c r="AT22">
        <v>18289.781880648083</v>
      </c>
      <c r="AU22">
        <v>18472.679699454562</v>
      </c>
      <c r="AV22">
        <v>18657.406496449108</v>
      </c>
      <c r="AW22">
        <v>18843.980561413598</v>
      </c>
      <c r="AX22">
        <v>19032.420367027735</v>
      </c>
      <c r="AY22">
        <v>19222.744570698011</v>
      </c>
      <c r="AZ22">
        <v>19414.97201640499</v>
      </c>
      <c r="BA22">
        <v>19609.121736569039</v>
      </c>
      <c r="BB22">
        <v>19805.21295393473</v>
      </c>
      <c r="BC22">
        <v>20003.265083474078</v>
      </c>
      <c r="BD22">
        <v>20203.297734308821</v>
      </c>
      <c r="BE22">
        <v>20405.33071165191</v>
      </c>
      <c r="BF22">
        <v>20609.384018768429</v>
      </c>
      <c r="BG22" s="87">
        <f t="shared" si="1"/>
        <v>20650.602786805965</v>
      </c>
      <c r="BH22" s="87">
        <f t="shared" si="4"/>
        <v>20691.903992379575</v>
      </c>
      <c r="BI22" s="87">
        <f t="shared" si="4"/>
        <v>20733.287800364335</v>
      </c>
      <c r="BJ22" s="87">
        <f t="shared" si="4"/>
        <v>20774.754375965062</v>
      </c>
      <c r="BK22" s="87">
        <f t="shared" si="4"/>
        <v>20816.303884716992</v>
      </c>
      <c r="BL22" s="87">
        <f t="shared" si="4"/>
        <v>20857.936492486428</v>
      </c>
      <c r="BM22" s="87">
        <f t="shared" si="4"/>
        <v>20899.6523654714</v>
      </c>
      <c r="BN22" s="87">
        <f t="shared" si="4"/>
        <v>20941.451670202343</v>
      </c>
      <c r="BO22" s="87">
        <f t="shared" si="4"/>
        <v>20983.334573542747</v>
      </c>
      <c r="BP22" s="87">
        <f t="shared" si="4"/>
        <v>21025.301242689831</v>
      </c>
      <c r="BQ22" s="87">
        <f t="shared" si="4"/>
        <v>21067.35184517521</v>
      </c>
      <c r="BR22" s="87">
        <f t="shared" si="4"/>
        <v>21109.48654886556</v>
      </c>
      <c r="BS22" s="87">
        <f t="shared" si="4"/>
        <v>21151.705521963289</v>
      </c>
      <c r="BT22" s="87">
        <f t="shared" si="4"/>
        <v>21194.008933007215</v>
      </c>
      <c r="BU22" s="87">
        <f t="shared" si="4"/>
        <v>21236.39695087323</v>
      </c>
      <c r="BV22" s="87">
        <f t="shared" si="4"/>
        <v>21278.869744774976</v>
      </c>
      <c r="BW22" s="87">
        <f t="shared" si="4"/>
        <v>21321.427484264528</v>
      </c>
      <c r="BX22" s="87">
        <f t="shared" si="4"/>
        <v>21364.070339233058</v>
      </c>
      <c r="BY22" s="87">
        <f t="shared" si="4"/>
        <v>21406.798479911526</v>
      </c>
      <c r="BZ22" s="87">
        <f t="shared" si="4"/>
        <v>21449.612076871348</v>
      </c>
      <c r="CA22" s="87">
        <f t="shared" si="4"/>
        <v>21492.51130102509</v>
      </c>
      <c r="CB22" s="87">
        <f t="shared" si="4"/>
        <v>21535.49632362714</v>
      </c>
      <c r="CC22" s="87">
        <f t="shared" si="4"/>
        <v>21578.567316274395</v>
      </c>
      <c r="CD22" s="87">
        <f t="shared" si="4"/>
        <v>21621.724450906942</v>
      </c>
      <c r="CE22" s="87">
        <f t="shared" si="4"/>
        <v>21664.967899808755</v>
      </c>
      <c r="CF22" s="87">
        <f t="shared" si="4"/>
        <v>21708.297835608373</v>
      </c>
      <c r="CG22" s="87">
        <f t="shared" si="4"/>
        <v>21751.71443127959</v>
      </c>
      <c r="CH22" s="87">
        <f t="shared" si="4"/>
        <v>21795.217860142147</v>
      </c>
      <c r="CI22" s="87">
        <f t="shared" si="4"/>
        <v>21838.808295862433</v>
      </c>
      <c r="CJ22" s="87">
        <f t="shared" si="4"/>
        <v>21882.485912454158</v>
      </c>
      <c r="CK22" s="87">
        <f t="shared" si="4"/>
        <v>21926.250884279067</v>
      </c>
      <c r="CL22" s="87">
        <f t="shared" si="4"/>
        <v>21970.103386047624</v>
      </c>
      <c r="CM22" s="87">
        <f t="shared" si="4"/>
        <v>22014.043592819718</v>
      </c>
      <c r="CN22" s="87">
        <f t="shared" si="4"/>
        <v>22058.07168000536</v>
      </c>
      <c r="CO22" s="87">
        <f t="shared" si="4"/>
        <v>22102.18782336537</v>
      </c>
      <c r="CP22" s="87">
        <f t="shared" si="4"/>
        <v>22146.392199012102</v>
      </c>
      <c r="CQ22" s="87">
        <f t="shared" si="4"/>
        <v>22190.684983410127</v>
      </c>
      <c r="CR22" s="87">
        <f t="shared" si="4"/>
        <v>22235.066353376948</v>
      </c>
      <c r="CS22" s="87">
        <f t="shared" si="4"/>
        <v>22279.5364860837</v>
      </c>
      <c r="CT22" s="87">
        <f t="shared" si="4"/>
        <v>22324.095559055866</v>
      </c>
      <c r="CU22" s="87">
        <f t="shared" si="4"/>
        <v>22368.743750173977</v>
      </c>
      <c r="CV22" s="87">
        <f t="shared" si="4"/>
        <v>22413.481237674325</v>
      </c>
      <c r="CW22" s="87">
        <f t="shared" si="4"/>
        <v>22458.308200149673</v>
      </c>
      <c r="CX22" s="87">
        <f t="shared" si="4"/>
        <v>22503.224816549973</v>
      </c>
      <c r="CY22" s="87">
        <f t="shared" si="4"/>
        <v>22548.231266183073</v>
      </c>
      <c r="CZ22" s="87">
        <f t="shared" si="4"/>
        <v>22593.327728715438</v>
      </c>
      <c r="DA22" s="87">
        <f t="shared" si="4"/>
        <v>22638.514384172868</v>
      </c>
      <c r="DB22" s="87">
        <f t="shared" si="4"/>
        <v>22683.791412941213</v>
      </c>
      <c r="DC22" s="87">
        <f t="shared" si="4"/>
        <v>22729.158995767095</v>
      </c>
      <c r="DD22" s="87">
        <f t="shared" si="4"/>
        <v>22774.61731375863</v>
      </c>
    </row>
    <row r="23" spans="1:108">
      <c r="A23">
        <v>20</v>
      </c>
      <c r="B23" t="str">
        <f>LOOKUP(A23,[1]Regions!$A$4:$A$98,[1]Regions!$B$4:$B$98)</f>
        <v>Lithuania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27878.107499999998</v>
      </c>
      <c r="O23">
        <v>27866.705000000002</v>
      </c>
      <c r="P23">
        <v>27165.314999999999</v>
      </c>
      <c r="Q23">
        <v>25603.185000000001</v>
      </c>
      <c r="R23">
        <v>24102.2</v>
      </c>
      <c r="S23">
        <v>23152.415000000001</v>
      </c>
      <c r="T23">
        <v>22491.724999999999</v>
      </c>
      <c r="U23">
        <v>22084.452499999999</v>
      </c>
      <c r="V23">
        <v>21483.927500000002</v>
      </c>
      <c r="W23">
        <v>21327.38</v>
      </c>
      <c r="X23">
        <v>21952.497500000001</v>
      </c>
      <c r="Y23">
        <v>21223.337500000001</v>
      </c>
      <c r="Z23" s="6">
        <v>20680.73</v>
      </c>
      <c r="AA23">
        <v>20259.72</v>
      </c>
      <c r="AB23">
        <v>20462.317200000001</v>
      </c>
      <c r="AC23">
        <v>20666.940372000001</v>
      </c>
      <c r="AD23">
        <v>20873.60977572</v>
      </c>
      <c r="AE23">
        <v>21082.345873477199</v>
      </c>
      <c r="AF23">
        <v>21293.169332211972</v>
      </c>
      <c r="AG23">
        <v>21506.101025534092</v>
      </c>
      <c r="AH23">
        <v>21721.162035789432</v>
      </c>
      <c r="AI23">
        <v>21938.373656147327</v>
      </c>
      <c r="AJ23">
        <v>22157.757392708801</v>
      </c>
      <c r="AK23">
        <v>22379.334966635888</v>
      </c>
      <c r="AL23">
        <v>22603.128316302249</v>
      </c>
      <c r="AM23">
        <v>22829.159599465271</v>
      </c>
      <c r="AN23">
        <v>23057.451195459922</v>
      </c>
      <c r="AO23">
        <v>23288.025707414523</v>
      </c>
      <c r="AP23">
        <v>23520.905964488669</v>
      </c>
      <c r="AQ23">
        <v>23756.115024133556</v>
      </c>
      <c r="AR23">
        <v>23993.67617437489</v>
      </c>
      <c r="AS23">
        <v>24233.612936118639</v>
      </c>
      <c r="AT23">
        <v>24475.949065479825</v>
      </c>
      <c r="AU23">
        <v>24720.708556134625</v>
      </c>
      <c r="AV23">
        <v>24967.91564169597</v>
      </c>
      <c r="AW23">
        <v>25217.594798112932</v>
      </c>
      <c r="AX23">
        <v>25469.770746094062</v>
      </c>
      <c r="AY23">
        <v>25724.468453555004</v>
      </c>
      <c r="AZ23">
        <v>25981.713138090556</v>
      </c>
      <c r="BA23">
        <v>26241.530269471463</v>
      </c>
      <c r="BB23">
        <v>26503.945572166176</v>
      </c>
      <c r="BC23">
        <v>26768.985027887837</v>
      </c>
      <c r="BD23">
        <v>27036.674878166716</v>
      </c>
      <c r="BE23">
        <v>27307.041626948383</v>
      </c>
      <c r="BF23">
        <v>27580.112043217869</v>
      </c>
      <c r="BG23" s="87">
        <f t="shared" si="1"/>
        <v>27635.272267304303</v>
      </c>
      <c r="BH23" s="87">
        <f t="shared" si="4"/>
        <v>27690.54281183891</v>
      </c>
      <c r="BI23" s="87">
        <f t="shared" si="4"/>
        <v>27745.923897462588</v>
      </c>
      <c r="BJ23" s="87">
        <f t="shared" si="4"/>
        <v>27801.415745257513</v>
      </c>
      <c r="BK23" s="87">
        <f t="shared" si="4"/>
        <v>27857.018576748029</v>
      </c>
      <c r="BL23" s="87">
        <f t="shared" si="4"/>
        <v>27912.732613901524</v>
      </c>
      <c r="BM23" s="87">
        <f t="shared" si="4"/>
        <v>27968.558079129329</v>
      </c>
      <c r="BN23" s="87">
        <f t="shared" si="4"/>
        <v>28024.495195287589</v>
      </c>
      <c r="BO23" s="87">
        <f t="shared" si="4"/>
        <v>28080.544185678165</v>
      </c>
      <c r="BP23" s="87">
        <f t="shared" si="4"/>
        <v>28136.70527404952</v>
      </c>
      <c r="BQ23" s="87">
        <f t="shared" si="4"/>
        <v>28192.97868459762</v>
      </c>
      <c r="BR23" s="87">
        <f t="shared" si="4"/>
        <v>28249.364641966815</v>
      </c>
      <c r="BS23" s="87">
        <f t="shared" si="4"/>
        <v>28305.863371250747</v>
      </c>
      <c r="BT23" s="87">
        <f t="shared" si="4"/>
        <v>28362.475097993247</v>
      </c>
      <c r="BU23" s="87">
        <f t="shared" si="4"/>
        <v>28419.200048189232</v>
      </c>
      <c r="BV23" s="87">
        <f t="shared" si="4"/>
        <v>28476.03844828561</v>
      </c>
      <c r="BW23" s="87">
        <f t="shared" si="4"/>
        <v>28532.99052518218</v>
      </c>
      <c r="BX23" s="87">
        <f t="shared" si="4"/>
        <v>28590.056506232544</v>
      </c>
      <c r="BY23" s="87">
        <f t="shared" si="4"/>
        <v>28647.23661924501</v>
      </c>
      <c r="BZ23" s="87">
        <f t="shared" si="4"/>
        <v>28704.531092483499</v>
      </c>
      <c r="CA23" s="87">
        <f t="shared" si="4"/>
        <v>28761.940154668468</v>
      </c>
      <c r="CB23" s="87">
        <f t="shared" si="4"/>
        <v>28819.464034977806</v>
      </c>
      <c r="CC23" s="87">
        <f t="shared" si="4"/>
        <v>28877.102963047761</v>
      </c>
      <c r="CD23" s="87">
        <f t="shared" si="4"/>
        <v>28934.857168973856</v>
      </c>
      <c r="CE23" s="87">
        <f t="shared" si="4"/>
        <v>28992.726883311803</v>
      </c>
      <c r="CF23" s="87">
        <f t="shared" si="4"/>
        <v>29050.712337078428</v>
      </c>
      <c r="CG23" s="87">
        <f t="shared" si="4"/>
        <v>29108.813761752586</v>
      </c>
      <c r="CH23" s="87">
        <f t="shared" si="4"/>
        <v>29167.031389276093</v>
      </c>
      <c r="CI23" s="87">
        <f t="shared" si="4"/>
        <v>29225.365452054644</v>
      </c>
      <c r="CJ23" s="87">
        <f t="shared" si="4"/>
        <v>29283.816182958755</v>
      </c>
      <c r="CK23" s="87">
        <f t="shared" si="4"/>
        <v>29342.383815324672</v>
      </c>
      <c r="CL23" s="87">
        <f t="shared" si="4"/>
        <v>29401.068582955322</v>
      </c>
      <c r="CM23" s="87">
        <f t="shared" si="4"/>
        <v>29459.870720121235</v>
      </c>
      <c r="CN23" s="87">
        <f t="shared" si="4"/>
        <v>29518.790461561479</v>
      </c>
      <c r="CO23" s="87">
        <f t="shared" si="4"/>
        <v>29577.828042484602</v>
      </c>
      <c r="CP23" s="87">
        <f t="shared" si="4"/>
        <v>29636.983698569569</v>
      </c>
      <c r="CQ23" s="87">
        <f t="shared" si="4"/>
        <v>29696.25766596671</v>
      </c>
      <c r="CR23" s="87">
        <f t="shared" si="4"/>
        <v>29755.650181298643</v>
      </c>
      <c r="CS23" s="87">
        <f t="shared" si="4"/>
        <v>29815.161481661238</v>
      </c>
      <c r="CT23" s="87">
        <f t="shared" si="4"/>
        <v>29874.791804624561</v>
      </c>
      <c r="CU23" s="87">
        <f t="shared" si="4"/>
        <v>29934.541388233811</v>
      </c>
      <c r="CV23" s="87">
        <f t="shared" si="4"/>
        <v>29994.41047101028</v>
      </c>
      <c r="CW23" s="87">
        <f t="shared" si="4"/>
        <v>30054.399291952301</v>
      </c>
      <c r="CX23" s="87">
        <f t="shared" si="4"/>
        <v>30114.508090536205</v>
      </c>
      <c r="CY23" s="87">
        <f t="shared" si="4"/>
        <v>30174.737106717279</v>
      </c>
      <c r="CZ23" s="87">
        <f t="shared" si="4"/>
        <v>30235.086580930714</v>
      </c>
      <c r="DA23" s="87">
        <f t="shared" si="4"/>
        <v>30295.556754092577</v>
      </c>
      <c r="DB23" s="87">
        <f t="shared" si="4"/>
        <v>30356.147867600761</v>
      </c>
      <c r="DC23" s="87">
        <f t="shared" si="4"/>
        <v>30416.860163335961</v>
      </c>
      <c r="DD23" s="87">
        <f t="shared" si="4"/>
        <v>30477.693883662632</v>
      </c>
    </row>
    <row r="24" spans="1:108">
      <c r="A24">
        <v>21</v>
      </c>
      <c r="B24" t="str">
        <f>LOOKUP(A24,[1]Regions!$A$4:$A$98,[1]Regions!$B$4:$B$98)</f>
        <v>Hungary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83400.75</v>
      </c>
      <c r="O24">
        <v>83510.552500000005</v>
      </c>
      <c r="P24">
        <v>83686.542499999996</v>
      </c>
      <c r="Q24">
        <v>83762.294999999998</v>
      </c>
      <c r="R24">
        <v>81093.94</v>
      </c>
      <c r="S24">
        <v>78725.634999999995</v>
      </c>
      <c r="T24">
        <v>77386.922500000001</v>
      </c>
      <c r="U24">
        <v>75869.557499999995</v>
      </c>
      <c r="V24">
        <v>74808.56</v>
      </c>
      <c r="W24">
        <v>74853.432499999995</v>
      </c>
      <c r="X24">
        <v>75586.570000000007</v>
      </c>
      <c r="Y24">
        <v>77246.852499999994</v>
      </c>
      <c r="Z24" s="6">
        <v>77216.945000000007</v>
      </c>
      <c r="AA24">
        <v>77987.45</v>
      </c>
      <c r="AB24">
        <v>78767.324500000002</v>
      </c>
      <c r="AC24">
        <v>79554.997745000001</v>
      </c>
      <c r="AD24">
        <v>80350.547722450006</v>
      </c>
      <c r="AE24">
        <v>81154.053199674512</v>
      </c>
      <c r="AF24">
        <v>81965.593731671252</v>
      </c>
      <c r="AG24">
        <v>82785.249668987963</v>
      </c>
      <c r="AH24">
        <v>83613.102165677847</v>
      </c>
      <c r="AI24">
        <v>84449.233187334627</v>
      </c>
      <c r="AJ24">
        <v>85293.725519207976</v>
      </c>
      <c r="AK24">
        <v>86146.662774400058</v>
      </c>
      <c r="AL24">
        <v>87008.129402144055</v>
      </c>
      <c r="AM24">
        <v>87878.210696165494</v>
      </c>
      <c r="AN24">
        <v>88756.992803127156</v>
      </c>
      <c r="AO24">
        <v>89644.562731158425</v>
      </c>
      <c r="AP24">
        <v>90541.008358470004</v>
      </c>
      <c r="AQ24">
        <v>91446.41844205471</v>
      </c>
      <c r="AR24">
        <v>92360.882626475257</v>
      </c>
      <c r="AS24">
        <v>93284.491452740011</v>
      </c>
      <c r="AT24">
        <v>94217.336367267417</v>
      </c>
      <c r="AU24">
        <v>95159.509730940088</v>
      </c>
      <c r="AV24">
        <v>96111.104828249488</v>
      </c>
      <c r="AW24">
        <v>97072.215876531991</v>
      </c>
      <c r="AX24">
        <v>98042.938035297309</v>
      </c>
      <c r="AY24">
        <v>99023.367415650282</v>
      </c>
      <c r="AZ24">
        <v>100013.60108980679</v>
      </c>
      <c r="BA24">
        <v>101013.73710070486</v>
      </c>
      <c r="BB24">
        <v>102023.87447171191</v>
      </c>
      <c r="BC24">
        <v>103044.11321642903</v>
      </c>
      <c r="BD24">
        <v>104074.55434859333</v>
      </c>
      <c r="BE24">
        <v>105115.29989207926</v>
      </c>
      <c r="BF24">
        <v>106166.45289100005</v>
      </c>
      <c r="BG24" s="87">
        <f t="shared" si="1"/>
        <v>106378.78579678205</v>
      </c>
      <c r="BH24" s="87">
        <f t="shared" si="4"/>
        <v>106591.54336837561</v>
      </c>
      <c r="BI24" s="87">
        <f t="shared" si="4"/>
        <v>106804.72645511237</v>
      </c>
      <c r="BJ24" s="87">
        <f t="shared" si="4"/>
        <v>107018.33590802259</v>
      </c>
      <c r="BK24" s="87">
        <f t="shared" si="4"/>
        <v>107232.37257983864</v>
      </c>
      <c r="BL24" s="87">
        <f t="shared" si="4"/>
        <v>107446.83732499833</v>
      </c>
      <c r="BM24" s="87">
        <f t="shared" si="4"/>
        <v>107661.73099964832</v>
      </c>
      <c r="BN24" s="87">
        <f t="shared" si="4"/>
        <v>107877.05446164763</v>
      </c>
      <c r="BO24" s="87">
        <f t="shared" si="4"/>
        <v>108092.80857057092</v>
      </c>
      <c r="BP24" s="87">
        <f t="shared" si="4"/>
        <v>108308.99418771207</v>
      </c>
      <c r="BQ24" s="87">
        <f t="shared" si="4"/>
        <v>108525.6121760875</v>
      </c>
      <c r="BR24" s="87">
        <f t="shared" si="4"/>
        <v>108742.66340043968</v>
      </c>
      <c r="BS24" s="87">
        <f t="shared" si="4"/>
        <v>108960.14872724055</v>
      </c>
      <c r="BT24" s="87">
        <f t="shared" si="4"/>
        <v>109178.06902469503</v>
      </c>
      <c r="BU24" s="87">
        <f t="shared" si="4"/>
        <v>109396.42516274442</v>
      </c>
      <c r="BV24" s="87">
        <f t="shared" si="4"/>
        <v>109615.21801306991</v>
      </c>
      <c r="BW24" s="87">
        <f t="shared" si="4"/>
        <v>109834.44844909605</v>
      </c>
      <c r="BX24" s="87">
        <f t="shared" si="4"/>
        <v>110054.11734599424</v>
      </c>
      <c r="BY24" s="87">
        <f t="shared" si="4"/>
        <v>110274.22558068622</v>
      </c>
      <c r="BZ24" s="87">
        <f t="shared" si="4"/>
        <v>110494.7740318476</v>
      </c>
      <c r="CA24" s="87">
        <f t="shared" si="4"/>
        <v>110715.76357991129</v>
      </c>
      <c r="CB24" s="87">
        <f t="shared" si="4"/>
        <v>110937.19510707111</v>
      </c>
      <c r="CC24" s="87">
        <f t="shared" si="4"/>
        <v>111159.06949728525</v>
      </c>
      <c r="CD24" s="87">
        <f t="shared" si="4"/>
        <v>111381.38763627982</v>
      </c>
      <c r="CE24" s="87">
        <f t="shared" si="4"/>
        <v>111604.15041155237</v>
      </c>
      <c r="CF24" s="87">
        <f t="shared" si="4"/>
        <v>111827.35871237547</v>
      </c>
      <c r="CG24" s="87">
        <f t="shared" si="4"/>
        <v>112051.01342980022</v>
      </c>
      <c r="CH24" s="87">
        <f t="shared" si="4"/>
        <v>112275.11545665983</v>
      </c>
      <c r="CI24" s="87">
        <f t="shared" si="4"/>
        <v>112499.66568757314</v>
      </c>
      <c r="CJ24" s="87">
        <f t="shared" si="4"/>
        <v>112724.66501894829</v>
      </c>
      <c r="CK24" s="87">
        <f t="shared" si="4"/>
        <v>112950.11434898619</v>
      </c>
      <c r="CL24" s="87">
        <f t="shared" si="4"/>
        <v>113176.01457768415</v>
      </c>
      <c r="CM24" s="87">
        <f t="shared" si="4"/>
        <v>113402.36660683953</v>
      </c>
      <c r="CN24" s="87">
        <f t="shared" si="4"/>
        <v>113629.1713400532</v>
      </c>
      <c r="CO24" s="87">
        <f t="shared" si="4"/>
        <v>113856.42968273332</v>
      </c>
      <c r="CP24" s="87">
        <f t="shared" si="4"/>
        <v>114084.14254209878</v>
      </c>
      <c r="CQ24" s="87">
        <f t="shared" si="4"/>
        <v>114312.31082718298</v>
      </c>
      <c r="CR24" s="87">
        <f t="shared" si="4"/>
        <v>114540.93544883735</v>
      </c>
      <c r="CS24" s="87">
        <f t="shared" si="4"/>
        <v>114770.01731973502</v>
      </c>
      <c r="CT24" s="87">
        <f t="shared" si="4"/>
        <v>114999.5573543745</v>
      </c>
      <c r="CU24" s="87">
        <f t="shared" si="4"/>
        <v>115229.55646908324</v>
      </c>
      <c r="CV24" s="87">
        <f t="shared" si="4"/>
        <v>115460.01558202141</v>
      </c>
      <c r="CW24" s="87">
        <f t="shared" si="4"/>
        <v>115690.93561318546</v>
      </c>
      <c r="CX24" s="87">
        <f t="shared" si="4"/>
        <v>115922.31748441183</v>
      </c>
      <c r="CY24" s="87">
        <f t="shared" si="4"/>
        <v>116154.16211938066</v>
      </c>
      <c r="CZ24" s="87">
        <f t="shared" si="4"/>
        <v>116386.47044361943</v>
      </c>
      <c r="DA24" s="87">
        <f t="shared" si="4"/>
        <v>116619.24338450667</v>
      </c>
      <c r="DB24" s="87">
        <f t="shared" si="4"/>
        <v>116852.48187127568</v>
      </c>
      <c r="DC24" s="87">
        <f t="shared" si="4"/>
        <v>117086.18683501823</v>
      </c>
      <c r="DD24" s="87">
        <f t="shared" si="4"/>
        <v>117320.35920868827</v>
      </c>
    </row>
    <row r="25" spans="1:108">
      <c r="A25">
        <v>22</v>
      </c>
      <c r="B25" t="str">
        <f>LOOKUP(A25,[1]Regions!$A$4:$A$98,[1]Regions!$B$4:$B$98)</f>
        <v>Malta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1676.95</v>
      </c>
      <c r="O25">
        <v>1720.0074999999999</v>
      </c>
      <c r="P25">
        <v>1838.92</v>
      </c>
      <c r="Q25">
        <v>1920.38</v>
      </c>
      <c r="R25">
        <v>1938.0125</v>
      </c>
      <c r="S25">
        <v>2071.2849999999999</v>
      </c>
      <c r="T25">
        <v>2364.665</v>
      </c>
      <c r="U25">
        <v>2401.7849999999999</v>
      </c>
      <c r="V25">
        <v>2429.2824999999998</v>
      </c>
      <c r="W25">
        <v>2456.2950000000001</v>
      </c>
      <c r="X25">
        <v>2535.835</v>
      </c>
      <c r="Y25">
        <v>2613.2975000000001</v>
      </c>
      <c r="Z25" s="6">
        <v>2672.415</v>
      </c>
      <c r="AA25">
        <v>2761.38</v>
      </c>
      <c r="AB25">
        <v>2788.9938000000002</v>
      </c>
      <c r="AC25">
        <v>2816.883738</v>
      </c>
      <c r="AD25">
        <v>2845.0525753800002</v>
      </c>
      <c r="AE25">
        <v>2873.5031011338001</v>
      </c>
      <c r="AF25">
        <v>2902.238132145138</v>
      </c>
      <c r="AG25">
        <v>2931.2605134665896</v>
      </c>
      <c r="AH25">
        <v>2960.5731186012554</v>
      </c>
      <c r="AI25">
        <v>2990.1788497872681</v>
      </c>
      <c r="AJ25">
        <v>3020.0806382851406</v>
      </c>
      <c r="AK25">
        <v>3050.2814446679922</v>
      </c>
      <c r="AL25">
        <v>3080.7842591146723</v>
      </c>
      <c r="AM25">
        <v>3111.592101705819</v>
      </c>
      <c r="AN25">
        <v>3142.7080227228771</v>
      </c>
      <c r="AO25">
        <v>3174.1351029501061</v>
      </c>
      <c r="AP25">
        <v>3205.876453979607</v>
      </c>
      <c r="AQ25">
        <v>3237.935218519403</v>
      </c>
      <c r="AR25">
        <v>3270.3145707045969</v>
      </c>
      <c r="AS25">
        <v>3303.0177164116431</v>
      </c>
      <c r="AT25">
        <v>3336.0478935757596</v>
      </c>
      <c r="AU25">
        <v>3369.4083725115174</v>
      </c>
      <c r="AV25">
        <v>3403.1024562366324</v>
      </c>
      <c r="AW25">
        <v>3437.1334807989988</v>
      </c>
      <c r="AX25">
        <v>3471.5048156069888</v>
      </c>
      <c r="AY25">
        <v>3506.2198637630586</v>
      </c>
      <c r="AZ25">
        <v>3541.282062400689</v>
      </c>
      <c r="BA25">
        <v>3576.6948830246961</v>
      </c>
      <c r="BB25">
        <v>3612.4618318549433</v>
      </c>
      <c r="BC25">
        <v>3648.5864501734927</v>
      </c>
      <c r="BD25">
        <v>3685.0723146752275</v>
      </c>
      <c r="BE25">
        <v>3721.92303782198</v>
      </c>
      <c r="BF25">
        <v>3759.1422682001999</v>
      </c>
      <c r="BG25" s="87">
        <f t="shared" si="1"/>
        <v>3766.6605527366</v>
      </c>
      <c r="BH25" s="87">
        <f t="shared" si="4"/>
        <v>3774.1938738420731</v>
      </c>
      <c r="BI25" s="87">
        <f t="shared" si="4"/>
        <v>3781.7422615897572</v>
      </c>
      <c r="BJ25" s="87">
        <f t="shared" si="4"/>
        <v>3789.3057461129365</v>
      </c>
      <c r="BK25" s="87">
        <f t="shared" si="4"/>
        <v>3796.8843576051622</v>
      </c>
      <c r="BL25" s="87">
        <f t="shared" si="4"/>
        <v>3804.4781263203727</v>
      </c>
      <c r="BM25" s="87">
        <f t="shared" si="4"/>
        <v>3812.0870825730135</v>
      </c>
      <c r="BN25" s="87">
        <f t="shared" ref="BH25:DD30" si="5">BM25*1.002</f>
        <v>3819.7112567381596</v>
      </c>
      <c r="BO25" s="87">
        <f t="shared" si="5"/>
        <v>3827.3506792516359</v>
      </c>
      <c r="BP25" s="87">
        <f t="shared" si="5"/>
        <v>3835.0053806101391</v>
      </c>
      <c r="BQ25" s="87">
        <f t="shared" si="5"/>
        <v>3842.6753913713596</v>
      </c>
      <c r="BR25" s="87">
        <f t="shared" si="5"/>
        <v>3850.3607421541024</v>
      </c>
      <c r="BS25" s="87">
        <f t="shared" si="5"/>
        <v>3858.0614636384107</v>
      </c>
      <c r="BT25" s="87">
        <f t="shared" si="5"/>
        <v>3865.7775865656877</v>
      </c>
      <c r="BU25" s="87">
        <f t="shared" si="5"/>
        <v>3873.5091417388189</v>
      </c>
      <c r="BV25" s="87">
        <f t="shared" si="5"/>
        <v>3881.2561600222966</v>
      </c>
      <c r="BW25" s="87">
        <f t="shared" si="5"/>
        <v>3889.0186723423412</v>
      </c>
      <c r="BX25" s="87">
        <f t="shared" si="5"/>
        <v>3896.7967096870261</v>
      </c>
      <c r="BY25" s="87">
        <f t="shared" si="5"/>
        <v>3904.5903031064004</v>
      </c>
      <c r="BZ25" s="87">
        <f t="shared" si="5"/>
        <v>3912.3994837126133</v>
      </c>
      <c r="CA25" s="87">
        <f t="shared" si="5"/>
        <v>3920.2242826800384</v>
      </c>
      <c r="CB25" s="87">
        <f t="shared" si="5"/>
        <v>3928.0647312453984</v>
      </c>
      <c r="CC25" s="87">
        <f t="shared" si="5"/>
        <v>3935.9208607078895</v>
      </c>
      <c r="CD25" s="87">
        <f t="shared" si="5"/>
        <v>3943.7927024293053</v>
      </c>
      <c r="CE25" s="87">
        <f t="shared" si="5"/>
        <v>3951.6802878341641</v>
      </c>
      <c r="CF25" s="87">
        <f t="shared" si="5"/>
        <v>3959.5836484098327</v>
      </c>
      <c r="CG25" s="87">
        <f t="shared" si="5"/>
        <v>3967.5028157066522</v>
      </c>
      <c r="CH25" s="87">
        <f t="shared" si="5"/>
        <v>3975.4378213380655</v>
      </c>
      <c r="CI25" s="87">
        <f t="shared" si="5"/>
        <v>3983.3886969807418</v>
      </c>
      <c r="CJ25" s="87">
        <f t="shared" si="5"/>
        <v>3991.3554743747031</v>
      </c>
      <c r="CK25" s="87">
        <f t="shared" si="5"/>
        <v>3999.3381853234528</v>
      </c>
      <c r="CL25" s="87">
        <f t="shared" si="5"/>
        <v>4007.3368616940998</v>
      </c>
      <c r="CM25" s="87">
        <f t="shared" si="5"/>
        <v>4015.3515354174879</v>
      </c>
      <c r="CN25" s="87">
        <f t="shared" si="5"/>
        <v>4023.3822384883229</v>
      </c>
      <c r="CO25" s="87">
        <f t="shared" si="5"/>
        <v>4031.4290029652993</v>
      </c>
      <c r="CP25" s="87">
        <f t="shared" si="5"/>
        <v>4039.4918609712299</v>
      </c>
      <c r="CQ25" s="87">
        <f t="shared" si="5"/>
        <v>4047.5708446931726</v>
      </c>
      <c r="CR25" s="87">
        <f t="shared" si="5"/>
        <v>4055.6659863825589</v>
      </c>
      <c r="CS25" s="87">
        <f t="shared" si="5"/>
        <v>4063.777318355324</v>
      </c>
      <c r="CT25" s="87">
        <f t="shared" si="5"/>
        <v>4071.9048729920346</v>
      </c>
      <c r="CU25" s="87">
        <f t="shared" si="5"/>
        <v>4080.0486827380187</v>
      </c>
      <c r="CV25" s="87">
        <f t="shared" si="5"/>
        <v>4088.2087801034945</v>
      </c>
      <c r="CW25" s="87">
        <f t="shared" si="5"/>
        <v>4096.3851976637015</v>
      </c>
      <c r="CX25" s="87">
        <f t="shared" si="5"/>
        <v>4104.5779680590285</v>
      </c>
      <c r="CY25" s="87">
        <f t="shared" si="5"/>
        <v>4112.7871239951464</v>
      </c>
      <c r="CZ25" s="87">
        <f t="shared" si="5"/>
        <v>4121.0126982431366</v>
      </c>
      <c r="DA25" s="87">
        <f t="shared" si="5"/>
        <v>4129.2547236396231</v>
      </c>
      <c r="DB25" s="87">
        <f t="shared" si="5"/>
        <v>4137.5132330869019</v>
      </c>
      <c r="DC25" s="87">
        <f t="shared" si="5"/>
        <v>4145.7882595530755</v>
      </c>
      <c r="DD25" s="87">
        <f t="shared" si="5"/>
        <v>4154.0798360721819</v>
      </c>
    </row>
    <row r="26" spans="1:108">
      <c r="A26">
        <v>23</v>
      </c>
      <c r="B26" t="str">
        <f>LOOKUP(A26,[1]Regions!$A$4:$A$98,[1]Regions!$B$4:$B$98)</f>
        <v>Poland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185850.32</v>
      </c>
      <c r="O26">
        <v>190236.38</v>
      </c>
      <c r="P26">
        <v>203188.74</v>
      </c>
      <c r="Q26">
        <v>213824.39</v>
      </c>
      <c r="R26">
        <v>211880.76</v>
      </c>
      <c r="S26">
        <v>219994.22</v>
      </c>
      <c r="T26">
        <v>227826.62</v>
      </c>
      <c r="U26">
        <v>235544.07</v>
      </c>
      <c r="V26">
        <v>242908.98</v>
      </c>
      <c r="W26">
        <v>249883.87</v>
      </c>
      <c r="X26">
        <v>256547.88</v>
      </c>
      <c r="Y26">
        <v>262749.84999999998</v>
      </c>
      <c r="Z26" s="6">
        <v>268707.12</v>
      </c>
      <c r="AA26">
        <v>274136.34000000003</v>
      </c>
      <c r="AB26">
        <v>276877.70340000006</v>
      </c>
      <c r="AC26">
        <v>279646.48043400008</v>
      </c>
      <c r="AD26">
        <v>282442.94523834006</v>
      </c>
      <c r="AE26">
        <v>285267.37469072349</v>
      </c>
      <c r="AF26">
        <v>288120.0484376307</v>
      </c>
      <c r="AG26">
        <v>291001.24892200698</v>
      </c>
      <c r="AH26">
        <v>293911.26141122705</v>
      </c>
      <c r="AI26">
        <v>296850.37402533932</v>
      </c>
      <c r="AJ26">
        <v>299818.87776559271</v>
      </c>
      <c r="AK26">
        <v>302817.06654324866</v>
      </c>
      <c r="AL26">
        <v>305845.23720868112</v>
      </c>
      <c r="AM26">
        <v>308903.68958076794</v>
      </c>
      <c r="AN26">
        <v>311992.7264765756</v>
      </c>
      <c r="AO26">
        <v>315112.65374134138</v>
      </c>
      <c r="AP26">
        <v>318263.78027875477</v>
      </c>
      <c r="AQ26">
        <v>321446.4180815423</v>
      </c>
      <c r="AR26">
        <v>324660.88226235774</v>
      </c>
      <c r="AS26">
        <v>327907.4910849813</v>
      </c>
      <c r="AT26">
        <v>331186.5659958311</v>
      </c>
      <c r="AU26">
        <v>334498.43165578943</v>
      </c>
      <c r="AV26">
        <v>337843.41597234731</v>
      </c>
      <c r="AW26">
        <v>341221.85013207077</v>
      </c>
      <c r="AX26">
        <v>344634.06863339146</v>
      </c>
      <c r="AY26">
        <v>348080.40931972535</v>
      </c>
      <c r="AZ26">
        <v>351561.21341292263</v>
      </c>
      <c r="BA26">
        <v>355076.82554705185</v>
      </c>
      <c r="BB26">
        <v>358627.59380252234</v>
      </c>
      <c r="BC26">
        <v>362213.86974054755</v>
      </c>
      <c r="BD26">
        <v>365836.00843795302</v>
      </c>
      <c r="BE26">
        <v>369494.36852233257</v>
      </c>
      <c r="BF26">
        <v>373189.31220755592</v>
      </c>
      <c r="BG26" s="87">
        <f t="shared" si="1"/>
        <v>373935.69083197106</v>
      </c>
      <c r="BH26" s="87">
        <f t="shared" si="5"/>
        <v>374683.56221363501</v>
      </c>
      <c r="BI26" s="87">
        <f t="shared" si="5"/>
        <v>375432.9293380623</v>
      </c>
      <c r="BJ26" s="87">
        <f t="shared" si="5"/>
        <v>376183.79519673844</v>
      </c>
      <c r="BK26" s="87">
        <f t="shared" si="5"/>
        <v>376936.16278713191</v>
      </c>
      <c r="BL26" s="87">
        <f t="shared" si="5"/>
        <v>377690.03511270619</v>
      </c>
      <c r="BM26" s="87">
        <f t="shared" si="5"/>
        <v>378445.41518293158</v>
      </c>
      <c r="BN26" s="87">
        <f t="shared" si="5"/>
        <v>379202.30601329746</v>
      </c>
      <c r="BO26" s="87">
        <f t="shared" si="5"/>
        <v>379960.71062532405</v>
      </c>
      <c r="BP26" s="87">
        <f t="shared" si="5"/>
        <v>380720.63204657473</v>
      </c>
      <c r="BQ26" s="87">
        <f t="shared" si="5"/>
        <v>381482.07331066788</v>
      </c>
      <c r="BR26" s="87">
        <f t="shared" si="5"/>
        <v>382245.03745728923</v>
      </c>
      <c r="BS26" s="87">
        <f t="shared" si="5"/>
        <v>383009.52753220382</v>
      </c>
      <c r="BT26" s="87">
        <f t="shared" si="5"/>
        <v>383775.54658726824</v>
      </c>
      <c r="BU26" s="87">
        <f t="shared" si="5"/>
        <v>384543.09768044279</v>
      </c>
      <c r="BV26" s="87">
        <f t="shared" si="5"/>
        <v>385312.18387580366</v>
      </c>
      <c r="BW26" s="87">
        <f t="shared" si="5"/>
        <v>386082.80824355525</v>
      </c>
      <c r="BX26" s="87">
        <f t="shared" si="5"/>
        <v>386854.97386004234</v>
      </c>
      <c r="BY26" s="87">
        <f t="shared" si="5"/>
        <v>387628.68380776246</v>
      </c>
      <c r="BZ26" s="87">
        <f t="shared" si="5"/>
        <v>388403.94117537799</v>
      </c>
      <c r="CA26" s="87">
        <f t="shared" si="5"/>
        <v>389180.74905772874</v>
      </c>
      <c r="CB26" s="87">
        <f t="shared" si="5"/>
        <v>389959.11055584421</v>
      </c>
      <c r="CC26" s="87">
        <f t="shared" si="5"/>
        <v>390739.02877695591</v>
      </c>
      <c r="CD26" s="87">
        <f t="shared" si="5"/>
        <v>391520.50683450984</v>
      </c>
      <c r="CE26" s="87">
        <f t="shared" si="5"/>
        <v>392303.54784817889</v>
      </c>
      <c r="CF26" s="87">
        <f t="shared" si="5"/>
        <v>393088.15494387527</v>
      </c>
      <c r="CG26" s="87">
        <f t="shared" si="5"/>
        <v>393874.331253763</v>
      </c>
      <c r="CH26" s="87">
        <f t="shared" si="5"/>
        <v>394662.07991627051</v>
      </c>
      <c r="CI26" s="87">
        <f t="shared" si="5"/>
        <v>395451.40407610306</v>
      </c>
      <c r="CJ26" s="87">
        <f t="shared" si="5"/>
        <v>396242.30688425526</v>
      </c>
      <c r="CK26" s="87">
        <f t="shared" si="5"/>
        <v>397034.79149802378</v>
      </c>
      <c r="CL26" s="87">
        <f t="shared" si="5"/>
        <v>397828.86108101986</v>
      </c>
      <c r="CM26" s="87">
        <f t="shared" si="5"/>
        <v>398624.51880318188</v>
      </c>
      <c r="CN26" s="87">
        <f t="shared" si="5"/>
        <v>399421.76784078823</v>
      </c>
      <c r="CO26" s="87">
        <f t="shared" si="5"/>
        <v>400220.61137646984</v>
      </c>
      <c r="CP26" s="87">
        <f t="shared" si="5"/>
        <v>401021.05259922281</v>
      </c>
      <c r="CQ26" s="87">
        <f t="shared" si="5"/>
        <v>401823.09470442124</v>
      </c>
      <c r="CR26" s="87">
        <f t="shared" si="5"/>
        <v>402626.74089383008</v>
      </c>
      <c r="CS26" s="87">
        <f t="shared" si="5"/>
        <v>403431.99437561777</v>
      </c>
      <c r="CT26" s="87">
        <f t="shared" si="5"/>
        <v>404238.85836436902</v>
      </c>
      <c r="CU26" s="87">
        <f t="shared" si="5"/>
        <v>405047.33608109778</v>
      </c>
      <c r="CV26" s="87">
        <f t="shared" si="5"/>
        <v>405857.43075325998</v>
      </c>
      <c r="CW26" s="87">
        <f t="shared" si="5"/>
        <v>406669.14561476652</v>
      </c>
      <c r="CX26" s="87">
        <f t="shared" si="5"/>
        <v>407482.48390599602</v>
      </c>
      <c r="CY26" s="87">
        <f t="shared" si="5"/>
        <v>408297.44887380803</v>
      </c>
      <c r="CZ26" s="87">
        <f t="shared" si="5"/>
        <v>409114.04377155565</v>
      </c>
      <c r="DA26" s="87">
        <f t="shared" si="5"/>
        <v>409932.27185909875</v>
      </c>
      <c r="DB26" s="87">
        <f t="shared" si="5"/>
        <v>410752.13640281692</v>
      </c>
      <c r="DC26" s="87">
        <f t="shared" si="5"/>
        <v>411573.64067562256</v>
      </c>
      <c r="DD26" s="87">
        <f t="shared" si="5"/>
        <v>412396.78795697383</v>
      </c>
    </row>
    <row r="27" spans="1:108">
      <c r="A27">
        <v>24</v>
      </c>
      <c r="B27" t="str">
        <f>LOOKUP(A27,[1]Regions!$A$4:$A$98,[1]Regions!$B$4:$B$98)</f>
        <v>Slovenia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29988.37</v>
      </c>
      <c r="O27">
        <v>30676.474999999999</v>
      </c>
      <c r="P27">
        <v>31419.947499999998</v>
      </c>
      <c r="Q27">
        <v>30943.5825</v>
      </c>
      <c r="R27">
        <v>30551.362499999999</v>
      </c>
      <c r="S27">
        <v>30506.567500000001</v>
      </c>
      <c r="T27">
        <v>30363.612499999999</v>
      </c>
      <c r="U27">
        <v>30338.797500000001</v>
      </c>
      <c r="V27">
        <v>30556.86</v>
      </c>
      <c r="W27">
        <v>30980.294999999998</v>
      </c>
      <c r="X27">
        <v>32146.177500000002</v>
      </c>
      <c r="Y27">
        <v>32360.145</v>
      </c>
      <c r="Z27" s="6">
        <v>32656.95</v>
      </c>
      <c r="AA27">
        <v>34083.54</v>
      </c>
      <c r="AB27">
        <v>34424.375400000004</v>
      </c>
      <c r="AC27">
        <v>34768.619154000007</v>
      </c>
      <c r="AD27">
        <v>35116.305345540008</v>
      </c>
      <c r="AE27">
        <v>35467.468398995406</v>
      </c>
      <c r="AF27">
        <v>35822.143082985363</v>
      </c>
      <c r="AG27">
        <v>36180.364513815221</v>
      </c>
      <c r="AH27">
        <v>36542.168158953376</v>
      </c>
      <c r="AI27">
        <v>36907.589840542911</v>
      </c>
      <c r="AJ27">
        <v>37276.665738948337</v>
      </c>
      <c r="AK27">
        <v>37649.432396337819</v>
      </c>
      <c r="AL27">
        <v>38025.926720301199</v>
      </c>
      <c r="AM27">
        <v>38406.185987504214</v>
      </c>
      <c r="AN27">
        <v>38790.247847379258</v>
      </c>
      <c r="AO27">
        <v>39178.15032585305</v>
      </c>
      <c r="AP27">
        <v>39569.931829111578</v>
      </c>
      <c r="AQ27">
        <v>39965.631147402695</v>
      </c>
      <c r="AR27">
        <v>40365.287458876723</v>
      </c>
      <c r="AS27">
        <v>40768.940333465493</v>
      </c>
      <c r="AT27">
        <v>41176.629736800147</v>
      </c>
      <c r="AU27">
        <v>41588.396034168152</v>
      </c>
      <c r="AV27">
        <v>42004.279994509838</v>
      </c>
      <c r="AW27">
        <v>42424.322794454936</v>
      </c>
      <c r="AX27">
        <v>42848.566022399486</v>
      </c>
      <c r="AY27">
        <v>43277.051682623482</v>
      </c>
      <c r="AZ27">
        <v>43709.822199449714</v>
      </c>
      <c r="BA27">
        <v>44146.920421444214</v>
      </c>
      <c r="BB27">
        <v>44588.389625658659</v>
      </c>
      <c r="BC27">
        <v>45034.273521915246</v>
      </c>
      <c r="BD27">
        <v>45484.616257134396</v>
      </c>
      <c r="BE27">
        <v>45939.462419705742</v>
      </c>
      <c r="BF27">
        <v>46398.857043902797</v>
      </c>
      <c r="BG27" s="87">
        <f t="shared" si="1"/>
        <v>46491.654757990604</v>
      </c>
      <c r="BH27" s="87">
        <f t="shared" si="5"/>
        <v>46584.638067506588</v>
      </c>
      <c r="BI27" s="87">
        <f t="shared" si="5"/>
        <v>46677.807343641602</v>
      </c>
      <c r="BJ27" s="87">
        <f t="shared" si="5"/>
        <v>46771.162958328881</v>
      </c>
      <c r="BK27" s="87">
        <f t="shared" si="5"/>
        <v>46864.705284245538</v>
      </c>
      <c r="BL27" s="87">
        <f t="shared" si="5"/>
        <v>46958.43469481403</v>
      </c>
      <c r="BM27" s="87">
        <f t="shared" si="5"/>
        <v>47052.351564203658</v>
      </c>
      <c r="BN27" s="87">
        <f t="shared" si="5"/>
        <v>47146.456267332069</v>
      </c>
      <c r="BO27" s="87">
        <f t="shared" si="5"/>
        <v>47240.749179866732</v>
      </c>
      <c r="BP27" s="87">
        <f t="shared" si="5"/>
        <v>47335.230678226464</v>
      </c>
      <c r="BQ27" s="87">
        <f t="shared" si="5"/>
        <v>47429.901139582915</v>
      </c>
      <c r="BR27" s="87">
        <f t="shared" si="5"/>
        <v>47524.760941862078</v>
      </c>
      <c r="BS27" s="87">
        <f t="shared" si="5"/>
        <v>47619.810463745802</v>
      </c>
      <c r="BT27" s="87">
        <f t="shared" si="5"/>
        <v>47715.05008467329</v>
      </c>
      <c r="BU27" s="87">
        <f t="shared" si="5"/>
        <v>47810.480184842636</v>
      </c>
      <c r="BV27" s="87">
        <f t="shared" si="5"/>
        <v>47906.10114521232</v>
      </c>
      <c r="BW27" s="87">
        <f t="shared" si="5"/>
        <v>48001.913347502748</v>
      </c>
      <c r="BX27" s="87">
        <f t="shared" si="5"/>
        <v>48097.917174197755</v>
      </c>
      <c r="BY27" s="87">
        <f t="shared" si="5"/>
        <v>48194.113008546148</v>
      </c>
      <c r="BZ27" s="87">
        <f t="shared" si="5"/>
        <v>48290.501234563242</v>
      </c>
      <c r="CA27" s="87">
        <f t="shared" si="5"/>
        <v>48387.082237032366</v>
      </c>
      <c r="CB27" s="87">
        <f t="shared" si="5"/>
        <v>48483.856401506433</v>
      </c>
      <c r="CC27" s="87">
        <f t="shared" si="5"/>
        <v>48580.824114309449</v>
      </c>
      <c r="CD27" s="87">
        <f t="shared" si="5"/>
        <v>48677.985762538068</v>
      </c>
      <c r="CE27" s="87">
        <f t="shared" si="5"/>
        <v>48775.341734063142</v>
      </c>
      <c r="CF27" s="87">
        <f t="shared" si="5"/>
        <v>48872.892417531271</v>
      </c>
      <c r="CG27" s="87">
        <f t="shared" si="5"/>
        <v>48970.638202366332</v>
      </c>
      <c r="CH27" s="87">
        <f t="shared" si="5"/>
        <v>49068.579478771062</v>
      </c>
      <c r="CI27" s="87">
        <f t="shared" si="5"/>
        <v>49166.716637728605</v>
      </c>
      <c r="CJ27" s="87">
        <f t="shared" si="5"/>
        <v>49265.050071004065</v>
      </c>
      <c r="CK27" s="87">
        <f t="shared" si="5"/>
        <v>49363.580171146074</v>
      </c>
      <c r="CL27" s="87">
        <f t="shared" si="5"/>
        <v>49462.307331488366</v>
      </c>
      <c r="CM27" s="87">
        <f t="shared" si="5"/>
        <v>49561.23194615134</v>
      </c>
      <c r="CN27" s="87">
        <f t="shared" si="5"/>
        <v>49660.354410043641</v>
      </c>
      <c r="CO27" s="87">
        <f t="shared" si="5"/>
        <v>49759.675118863728</v>
      </c>
      <c r="CP27" s="87">
        <f t="shared" si="5"/>
        <v>49859.194469101458</v>
      </c>
      <c r="CQ27" s="87">
        <f t="shared" si="5"/>
        <v>49958.912858039657</v>
      </c>
      <c r="CR27" s="87">
        <f t="shared" si="5"/>
        <v>50058.830683755739</v>
      </c>
      <c r="CS27" s="87">
        <f t="shared" si="5"/>
        <v>50158.948345123252</v>
      </c>
      <c r="CT27" s="87">
        <f t="shared" si="5"/>
        <v>50259.266241813501</v>
      </c>
      <c r="CU27" s="87">
        <f t="shared" si="5"/>
        <v>50359.784774297128</v>
      </c>
      <c r="CV27" s="87">
        <f t="shared" si="5"/>
        <v>50460.504343845721</v>
      </c>
      <c r="CW27" s="87">
        <f t="shared" si="5"/>
        <v>50561.425352533413</v>
      </c>
      <c r="CX27" s="87">
        <f t="shared" si="5"/>
        <v>50662.548203238483</v>
      </c>
      <c r="CY27" s="87">
        <f t="shared" si="5"/>
        <v>50763.873299644962</v>
      </c>
      <c r="CZ27" s="87">
        <f t="shared" si="5"/>
        <v>50865.401046244253</v>
      </c>
      <c r="DA27" s="87">
        <f t="shared" si="5"/>
        <v>50967.131848336743</v>
      </c>
      <c r="DB27" s="87">
        <f t="shared" si="5"/>
        <v>51069.066112033419</v>
      </c>
      <c r="DC27" s="87">
        <f t="shared" si="5"/>
        <v>51171.204244257489</v>
      </c>
      <c r="DD27" s="87">
        <f t="shared" si="5"/>
        <v>51273.546652746001</v>
      </c>
    </row>
    <row r="28" spans="1:108">
      <c r="A28">
        <v>25</v>
      </c>
      <c r="B28" t="str">
        <f>LOOKUP(A28,[1]Regions!$A$4:$A$98,[1]Regions!$B$4:$B$98)</f>
        <v>Slovakia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43775.25</v>
      </c>
      <c r="O28">
        <v>47522.707499999997</v>
      </c>
      <c r="P28">
        <v>52438.12</v>
      </c>
      <c r="Q28">
        <v>58037.842499999999</v>
      </c>
      <c r="R28">
        <v>60004.6175</v>
      </c>
      <c r="S28">
        <v>59810.392500000002</v>
      </c>
      <c r="T28">
        <v>59504.88</v>
      </c>
      <c r="U28">
        <v>58825.297500000001</v>
      </c>
      <c r="V28">
        <v>58069.092499999999</v>
      </c>
      <c r="W28">
        <v>57249.107499999998</v>
      </c>
      <c r="X28">
        <v>56852.337500000001</v>
      </c>
      <c r="Y28">
        <v>56392.635000000002</v>
      </c>
      <c r="Z28" s="6">
        <v>54642.282500000001</v>
      </c>
      <c r="AA28">
        <v>54438.974999999999</v>
      </c>
      <c r="AB28">
        <v>54983.364750000001</v>
      </c>
      <c r="AC28">
        <v>55533.198397500004</v>
      </c>
      <c r="AD28">
        <v>56088.530381475008</v>
      </c>
      <c r="AE28">
        <v>56649.415685289758</v>
      </c>
      <c r="AF28">
        <v>57215.909842142653</v>
      </c>
      <c r="AG28">
        <v>57788.068940564081</v>
      </c>
      <c r="AH28">
        <v>58365.94962996972</v>
      </c>
      <c r="AI28">
        <v>58949.609126269417</v>
      </c>
      <c r="AJ28">
        <v>59539.105217532109</v>
      </c>
      <c r="AK28">
        <v>60134.49626970743</v>
      </c>
      <c r="AL28">
        <v>60735.841232404506</v>
      </c>
      <c r="AM28">
        <v>61343.199644728549</v>
      </c>
      <c r="AN28">
        <v>61956.631641175838</v>
      </c>
      <c r="AO28">
        <v>62576.197957587596</v>
      </c>
      <c r="AP28">
        <v>63201.959937163476</v>
      </c>
      <c r="AQ28">
        <v>63833.979536535109</v>
      </c>
      <c r="AR28">
        <v>64472.319331900464</v>
      </c>
      <c r="AS28">
        <v>65117.042525219469</v>
      </c>
      <c r="AT28">
        <v>65768.212950471658</v>
      </c>
      <c r="AU28">
        <v>66425.89507997637</v>
      </c>
      <c r="AV28">
        <v>67090.154030776132</v>
      </c>
      <c r="AW28">
        <v>67761.055571083896</v>
      </c>
      <c r="AX28">
        <v>68438.666126794735</v>
      </c>
      <c r="AY28">
        <v>69123.052788062676</v>
      </c>
      <c r="AZ28">
        <v>69814.283315943307</v>
      </c>
      <c r="BA28">
        <v>70512.426149102743</v>
      </c>
      <c r="BB28">
        <v>71217.550410593773</v>
      </c>
      <c r="BC28">
        <v>71929.725914699709</v>
      </c>
      <c r="BD28">
        <v>72649.023173846712</v>
      </c>
      <c r="BE28">
        <v>73375.513405585181</v>
      </c>
      <c r="BF28">
        <v>74109.268539641038</v>
      </c>
      <c r="BG28" s="87">
        <f t="shared" si="1"/>
        <v>74257.487076720325</v>
      </c>
      <c r="BH28" s="87">
        <f t="shared" si="5"/>
        <v>74406.002050873765</v>
      </c>
      <c r="BI28" s="87">
        <f t="shared" si="5"/>
        <v>74554.814054975519</v>
      </c>
      <c r="BJ28" s="87">
        <f t="shared" si="5"/>
        <v>74703.923683085464</v>
      </c>
      <c r="BK28" s="87">
        <f t="shared" si="5"/>
        <v>74853.331530451629</v>
      </c>
      <c r="BL28" s="87">
        <f t="shared" si="5"/>
        <v>75003.038193512533</v>
      </c>
      <c r="BM28" s="87">
        <f t="shared" si="5"/>
        <v>75153.044269899561</v>
      </c>
      <c r="BN28" s="87">
        <f t="shared" si="5"/>
        <v>75303.350358439362</v>
      </c>
      <c r="BO28" s="87">
        <f t="shared" si="5"/>
        <v>75453.957059156237</v>
      </c>
      <c r="BP28" s="87">
        <f t="shared" si="5"/>
        <v>75604.864973274554</v>
      </c>
      <c r="BQ28" s="87">
        <f t="shared" si="5"/>
        <v>75756.074703221107</v>
      </c>
      <c r="BR28" s="87">
        <f t="shared" si="5"/>
        <v>75907.586852627544</v>
      </c>
      <c r="BS28" s="87">
        <f t="shared" si="5"/>
        <v>76059.402026332798</v>
      </c>
      <c r="BT28" s="87">
        <f t="shared" si="5"/>
        <v>76211.52083038546</v>
      </c>
      <c r="BU28" s="87">
        <f t="shared" si="5"/>
        <v>76363.943872046235</v>
      </c>
      <c r="BV28" s="87">
        <f t="shared" si="5"/>
        <v>76516.671759790333</v>
      </c>
      <c r="BW28" s="87">
        <f t="shared" si="5"/>
        <v>76669.705103309912</v>
      </c>
      <c r="BX28" s="87">
        <f t="shared" si="5"/>
        <v>76823.044513516536</v>
      </c>
      <c r="BY28" s="87">
        <f t="shared" si="5"/>
        <v>76976.690602543575</v>
      </c>
      <c r="BZ28" s="87">
        <f t="shared" si="5"/>
        <v>77130.643983748669</v>
      </c>
      <c r="CA28" s="87">
        <f t="shared" si="5"/>
        <v>77284.905271716168</v>
      </c>
      <c r="CB28" s="87">
        <f t="shared" si="5"/>
        <v>77439.475082259596</v>
      </c>
      <c r="CC28" s="87">
        <f t="shared" si="5"/>
        <v>77594.354032424118</v>
      </c>
      <c r="CD28" s="87">
        <f t="shared" si="5"/>
        <v>77749.542740488963</v>
      </c>
      <c r="CE28" s="87">
        <f t="shared" si="5"/>
        <v>77905.041825969936</v>
      </c>
      <c r="CF28" s="87">
        <f t="shared" si="5"/>
        <v>78060.851909621881</v>
      </c>
      <c r="CG28" s="87">
        <f t="shared" si="5"/>
        <v>78216.973613441121</v>
      </c>
      <c r="CH28" s="87">
        <f t="shared" si="5"/>
        <v>78373.407560667998</v>
      </c>
      <c r="CI28" s="87">
        <f t="shared" si="5"/>
        <v>78530.154375789338</v>
      </c>
      <c r="CJ28" s="87">
        <f t="shared" si="5"/>
        <v>78687.214684540915</v>
      </c>
      <c r="CK28" s="87">
        <f t="shared" si="5"/>
        <v>78844.589113909999</v>
      </c>
      <c r="CL28" s="87">
        <f t="shared" si="5"/>
        <v>79002.278292137824</v>
      </c>
      <c r="CM28" s="87">
        <f t="shared" si="5"/>
        <v>79160.282848722098</v>
      </c>
      <c r="CN28" s="87">
        <f t="shared" si="5"/>
        <v>79318.603414419544</v>
      </c>
      <c r="CO28" s="87">
        <f t="shared" si="5"/>
        <v>79477.240621248377</v>
      </c>
      <c r="CP28" s="87">
        <f t="shared" si="5"/>
        <v>79636.195102490878</v>
      </c>
      <c r="CQ28" s="87">
        <f t="shared" si="5"/>
        <v>79795.467492695854</v>
      </c>
      <c r="CR28" s="87">
        <f t="shared" si="5"/>
        <v>79955.058427681244</v>
      </c>
      <c r="CS28" s="87">
        <f t="shared" si="5"/>
        <v>80114.968544536605</v>
      </c>
      <c r="CT28" s="87">
        <f t="shared" si="5"/>
        <v>80275.198481625674</v>
      </c>
      <c r="CU28" s="87">
        <f t="shared" si="5"/>
        <v>80435.748878588929</v>
      </c>
      <c r="CV28" s="87">
        <f t="shared" si="5"/>
        <v>80596.620376346109</v>
      </c>
      <c r="CW28" s="87">
        <f t="shared" si="5"/>
        <v>80757.8136170988</v>
      </c>
      <c r="CX28" s="87">
        <f t="shared" si="5"/>
        <v>80919.329244332999</v>
      </c>
      <c r="CY28" s="87">
        <f t="shared" si="5"/>
        <v>81081.16790282166</v>
      </c>
      <c r="CZ28" s="87">
        <f t="shared" si="5"/>
        <v>81243.330238627299</v>
      </c>
      <c r="DA28" s="87">
        <f t="shared" si="5"/>
        <v>81405.816899104553</v>
      </c>
      <c r="DB28" s="87">
        <f t="shared" si="5"/>
        <v>81568.62853290276</v>
      </c>
      <c r="DC28" s="87">
        <f t="shared" si="5"/>
        <v>81731.765789968558</v>
      </c>
      <c r="DD28" s="87">
        <f t="shared" si="5"/>
        <v>81895.229321548497</v>
      </c>
    </row>
    <row r="29" spans="1:108">
      <c r="A29">
        <v>26</v>
      </c>
      <c r="B29" t="str">
        <f>LOOKUP(A29,[1]Regions!$A$4:$A$98,[1]Regions!$B$4:$B$98)</f>
        <v>Bulgaria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33919.800000000003</v>
      </c>
      <c r="O29">
        <v>34040.589999999997</v>
      </c>
      <c r="P29">
        <v>34890.227500000001</v>
      </c>
      <c r="Q29">
        <v>35960.230000000003</v>
      </c>
      <c r="R29">
        <v>34807.697500000002</v>
      </c>
      <c r="S29">
        <v>33629.977500000001</v>
      </c>
      <c r="T29">
        <v>32539.174999999999</v>
      </c>
      <c r="U29">
        <v>31217.352500000001</v>
      </c>
      <c r="V29">
        <v>29953.842499999999</v>
      </c>
      <c r="W29">
        <v>28764.3325</v>
      </c>
      <c r="X29">
        <v>27738.005000000001</v>
      </c>
      <c r="Y29">
        <v>26807.935000000001</v>
      </c>
      <c r="Z29" s="6">
        <v>25993.615000000002</v>
      </c>
      <c r="AA29">
        <v>25255.897499999999</v>
      </c>
      <c r="AB29">
        <v>25508.456474999999</v>
      </c>
      <c r="AC29">
        <v>25763.541039749998</v>
      </c>
      <c r="AD29">
        <v>26021.176450147497</v>
      </c>
      <c r="AE29">
        <v>26281.388214648974</v>
      </c>
      <c r="AF29">
        <v>26544.202096795463</v>
      </c>
      <c r="AG29">
        <v>26809.644117763419</v>
      </c>
      <c r="AH29">
        <v>27077.740558941052</v>
      </c>
      <c r="AI29">
        <v>27348.517964530463</v>
      </c>
      <c r="AJ29">
        <v>27622.003144175767</v>
      </c>
      <c r="AK29">
        <v>27898.223175617524</v>
      </c>
      <c r="AL29">
        <v>28177.205407373698</v>
      </c>
      <c r="AM29">
        <v>28458.977461447434</v>
      </c>
      <c r="AN29">
        <v>28743.567236061906</v>
      </c>
      <c r="AO29">
        <v>29031.002908422524</v>
      </c>
      <c r="AP29">
        <v>29321.312937506751</v>
      </c>
      <c r="AQ29">
        <v>29614.526066881819</v>
      </c>
      <c r="AR29">
        <v>29910.671327550637</v>
      </c>
      <c r="AS29">
        <v>30209.778040826142</v>
      </c>
      <c r="AT29">
        <v>30511.875821234404</v>
      </c>
      <c r="AU29">
        <v>30816.994579446749</v>
      </c>
      <c r="AV29">
        <v>31125.164525241216</v>
      </c>
      <c r="AW29">
        <v>31436.41617049363</v>
      </c>
      <c r="AX29">
        <v>31750.780332198567</v>
      </c>
      <c r="AY29">
        <v>32068.288135520554</v>
      </c>
      <c r="AZ29">
        <v>32388.971016875759</v>
      </c>
      <c r="BA29">
        <v>32712.860727044517</v>
      </c>
      <c r="BB29">
        <v>33039.98933431496</v>
      </c>
      <c r="BC29">
        <v>33370.38922765811</v>
      </c>
      <c r="BD29">
        <v>33704.093119934689</v>
      </c>
      <c r="BE29">
        <v>34041.134051134039</v>
      </c>
      <c r="BF29">
        <v>34381.545391645377</v>
      </c>
      <c r="BG29" s="87">
        <f t="shared" si="1"/>
        <v>34450.308482428671</v>
      </c>
      <c r="BH29" s="87">
        <f t="shared" si="5"/>
        <v>34519.209099393527</v>
      </c>
      <c r="BI29" s="87">
        <f t="shared" si="5"/>
        <v>34588.247517592317</v>
      </c>
      <c r="BJ29" s="87">
        <f t="shared" si="5"/>
        <v>34657.424012627504</v>
      </c>
      <c r="BK29" s="87">
        <f t="shared" si="5"/>
        <v>34726.73886065276</v>
      </c>
      <c r="BL29" s="87">
        <f t="shared" si="5"/>
        <v>34796.192338374065</v>
      </c>
      <c r="BM29" s="87">
        <f t="shared" si="5"/>
        <v>34865.784723050812</v>
      </c>
      <c r="BN29" s="87">
        <f t="shared" si="5"/>
        <v>34935.516292496912</v>
      </c>
      <c r="BO29" s="87">
        <f t="shared" si="5"/>
        <v>35005.387325081909</v>
      </c>
      <c r="BP29" s="87">
        <f t="shared" si="5"/>
        <v>35075.398099732076</v>
      </c>
      <c r="BQ29" s="87">
        <f t="shared" si="5"/>
        <v>35145.548895931541</v>
      </c>
      <c r="BR29" s="87">
        <f t="shared" si="5"/>
        <v>35215.839993723406</v>
      </c>
      <c r="BS29" s="87">
        <f t="shared" si="5"/>
        <v>35286.271673710857</v>
      </c>
      <c r="BT29" s="87">
        <f t="shared" si="5"/>
        <v>35356.844217058278</v>
      </c>
      <c r="BU29" s="87">
        <f t="shared" si="5"/>
        <v>35427.557905492395</v>
      </c>
      <c r="BV29" s="87">
        <f t="shared" si="5"/>
        <v>35498.413021303379</v>
      </c>
      <c r="BW29" s="87">
        <f t="shared" si="5"/>
        <v>35569.409847345989</v>
      </c>
      <c r="BX29" s="87">
        <f t="shared" si="5"/>
        <v>35640.548667040683</v>
      </c>
      <c r="BY29" s="87">
        <f t="shared" si="5"/>
        <v>35711.829764374765</v>
      </c>
      <c r="BZ29" s="87">
        <f t="shared" si="5"/>
        <v>35783.253423903516</v>
      </c>
      <c r="CA29" s="87">
        <f t="shared" si="5"/>
        <v>35854.81993075132</v>
      </c>
      <c r="CB29" s="87">
        <f t="shared" si="5"/>
        <v>35926.529570612824</v>
      </c>
      <c r="CC29" s="87">
        <f t="shared" si="5"/>
        <v>35998.382629754051</v>
      </c>
      <c r="CD29" s="87">
        <f t="shared" si="5"/>
        <v>36070.379395013559</v>
      </c>
      <c r="CE29" s="87">
        <f t="shared" si="5"/>
        <v>36142.520153803584</v>
      </c>
      <c r="CF29" s="87">
        <f t="shared" si="5"/>
        <v>36214.805194111192</v>
      </c>
      <c r="CG29" s="87">
        <f t="shared" si="5"/>
        <v>36287.234804499414</v>
      </c>
      <c r="CH29" s="87">
        <f t="shared" si="5"/>
        <v>36359.809274108411</v>
      </c>
      <c r="CI29" s="87">
        <f t="shared" si="5"/>
        <v>36432.528892656628</v>
      </c>
      <c r="CJ29" s="87">
        <f t="shared" si="5"/>
        <v>36505.39395044194</v>
      </c>
      <c r="CK29" s="87">
        <f t="shared" si="5"/>
        <v>36578.404738342826</v>
      </c>
      <c r="CL29" s="87">
        <f t="shared" si="5"/>
        <v>36651.56154781951</v>
      </c>
      <c r="CM29" s="87">
        <f t="shared" si="5"/>
        <v>36724.864670915151</v>
      </c>
      <c r="CN29" s="87">
        <f t="shared" si="5"/>
        <v>36798.314400256982</v>
      </c>
      <c r="CO29" s="87">
        <f t="shared" si="5"/>
        <v>36871.911029057497</v>
      </c>
      <c r="CP29" s="87">
        <f t="shared" si="5"/>
        <v>36945.654851115614</v>
      </c>
      <c r="CQ29" s="87">
        <f t="shared" si="5"/>
        <v>37019.546160817845</v>
      </c>
      <c r="CR29" s="87">
        <f t="shared" si="5"/>
        <v>37093.585253139478</v>
      </c>
      <c r="CS29" s="87">
        <f t="shared" si="5"/>
        <v>37167.772423645758</v>
      </c>
      <c r="CT29" s="87">
        <f t="shared" si="5"/>
        <v>37242.107968493052</v>
      </c>
      <c r="CU29" s="87">
        <f t="shared" si="5"/>
        <v>37316.592184430039</v>
      </c>
      <c r="CV29" s="87">
        <f t="shared" si="5"/>
        <v>37391.2253687989</v>
      </c>
      <c r="CW29" s="87">
        <f t="shared" si="5"/>
        <v>37466.007819536499</v>
      </c>
      <c r="CX29" s="87">
        <f t="shared" si="5"/>
        <v>37540.939835175574</v>
      </c>
      <c r="CY29" s="87">
        <f t="shared" si="5"/>
        <v>37616.021714845927</v>
      </c>
      <c r="CZ29" s="87">
        <f t="shared" si="5"/>
        <v>37691.253758275619</v>
      </c>
      <c r="DA29" s="87">
        <f t="shared" si="5"/>
        <v>37766.636265792171</v>
      </c>
      <c r="DB29" s="87">
        <f t="shared" si="5"/>
        <v>37842.169538323753</v>
      </c>
      <c r="DC29" s="87">
        <f t="shared" si="5"/>
        <v>37917.853877400397</v>
      </c>
      <c r="DD29" s="87">
        <f t="shared" si="5"/>
        <v>37993.689585155196</v>
      </c>
    </row>
    <row r="30" spans="1:108">
      <c r="A30">
        <v>27</v>
      </c>
      <c r="B30" t="str">
        <f>LOOKUP(A30,[1]Regions!$A$4:$A$98,[1]Regions!$B$4:$B$98)</f>
        <v>Romania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59216.59</v>
      </c>
      <c r="O30">
        <v>63965.64</v>
      </c>
      <c r="P30">
        <v>75729.55</v>
      </c>
      <c r="Q30">
        <v>85128.79</v>
      </c>
      <c r="R30">
        <v>84776.11</v>
      </c>
      <c r="S30">
        <v>84148.05</v>
      </c>
      <c r="T30">
        <v>84247.15</v>
      </c>
      <c r="U30">
        <v>83678.47</v>
      </c>
      <c r="V30">
        <v>82956.44</v>
      </c>
      <c r="W30">
        <v>83736.27</v>
      </c>
      <c r="X30">
        <v>86273.87</v>
      </c>
      <c r="Y30">
        <v>90532.96</v>
      </c>
      <c r="Z30" s="6">
        <v>92217.31</v>
      </c>
      <c r="AA30">
        <v>94573.95</v>
      </c>
      <c r="AB30">
        <v>95519.689499999993</v>
      </c>
      <c r="AC30">
        <v>96474.886394999994</v>
      </c>
      <c r="AD30">
        <v>97439.635258950002</v>
      </c>
      <c r="AE30">
        <v>98414.031611539496</v>
      </c>
      <c r="AF30">
        <v>99398.171927654897</v>
      </c>
      <c r="AG30">
        <v>100392.15364693145</v>
      </c>
      <c r="AH30">
        <v>101396.07518340075</v>
      </c>
      <c r="AI30">
        <v>102410.03593523476</v>
      </c>
      <c r="AJ30">
        <v>103434.13629458711</v>
      </c>
      <c r="AK30">
        <v>104468.47765753297</v>
      </c>
      <c r="AL30">
        <v>105513.16243410831</v>
      </c>
      <c r="AM30">
        <v>106568.29405844939</v>
      </c>
      <c r="AN30">
        <v>107633.97699903388</v>
      </c>
      <c r="AO30">
        <v>108710.31676902423</v>
      </c>
      <c r="AP30">
        <v>109797.41993671448</v>
      </c>
      <c r="AQ30">
        <v>110895.39413608162</v>
      </c>
      <c r="AR30">
        <v>112004.34807744244</v>
      </c>
      <c r="AS30">
        <v>113124.39155821687</v>
      </c>
      <c r="AT30">
        <v>114255.63547379903</v>
      </c>
      <c r="AU30">
        <v>115398.19182853702</v>
      </c>
      <c r="AV30">
        <v>116552.17374682239</v>
      </c>
      <c r="AW30">
        <v>117717.69548429061</v>
      </c>
      <c r="AX30">
        <v>118894.87243913351</v>
      </c>
      <c r="AY30">
        <v>120083.82116352484</v>
      </c>
      <c r="AZ30">
        <v>121284.65937516009</v>
      </c>
      <c r="BA30">
        <v>122497.50596891169</v>
      </c>
      <c r="BB30">
        <v>123722.48102860081</v>
      </c>
      <c r="BC30">
        <v>124959.70583888682</v>
      </c>
      <c r="BD30">
        <v>126209.30289727569</v>
      </c>
      <c r="BE30">
        <v>127471.39592624844</v>
      </c>
      <c r="BF30">
        <v>128746.10988551093</v>
      </c>
      <c r="BG30" s="87">
        <f t="shared" si="1"/>
        <v>129003.60210528196</v>
      </c>
      <c r="BH30" s="87">
        <f t="shared" si="5"/>
        <v>129261.60930949252</v>
      </c>
      <c r="BI30" s="87">
        <f t="shared" si="5"/>
        <v>129520.1325281115</v>
      </c>
      <c r="BJ30" s="87">
        <f t="shared" si="5"/>
        <v>129779.17279316772</v>
      </c>
      <c r="BK30" s="87">
        <f t="shared" si="5"/>
        <v>130038.73113875405</v>
      </c>
      <c r="BL30" s="87">
        <f t="shared" si="5"/>
        <v>130298.80860103156</v>
      </c>
      <c r="BM30" s="87">
        <f t="shared" si="5"/>
        <v>130559.40621823362</v>
      </c>
      <c r="BN30" s="87">
        <f t="shared" si="5"/>
        <v>130820.52503067009</v>
      </c>
      <c r="BO30" s="87">
        <f t="shared" si="5"/>
        <v>131082.16608073143</v>
      </c>
      <c r="BP30" s="87">
        <f t="shared" si="5"/>
        <v>131344.33041289289</v>
      </c>
      <c r="BQ30" s="87">
        <f t="shared" si="5"/>
        <v>131607.01907371866</v>
      </c>
      <c r="BR30" s="87">
        <f t="shared" si="5"/>
        <v>131870.23311186611</v>
      </c>
      <c r="BS30" s="87">
        <f t="shared" si="5"/>
        <v>132133.97357808985</v>
      </c>
      <c r="BT30" s="87">
        <f t="shared" si="5"/>
        <v>132398.24152524603</v>
      </c>
      <c r="BU30" s="87">
        <f t="shared" si="5"/>
        <v>132663.03800829651</v>
      </c>
      <c r="BV30" s="87">
        <f t="shared" si="5"/>
        <v>132928.3640843131</v>
      </c>
      <c r="BW30" s="87">
        <f t="shared" si="5"/>
        <v>133194.22081248171</v>
      </c>
      <c r="BX30" s="87">
        <f t="shared" ref="BH30:DD35" si="6">BW30*1.002</f>
        <v>133460.60925410668</v>
      </c>
      <c r="BY30" s="87">
        <f t="shared" si="6"/>
        <v>133727.53047261489</v>
      </c>
      <c r="BZ30" s="87">
        <f t="shared" si="6"/>
        <v>133994.98553356013</v>
      </c>
      <c r="CA30" s="87">
        <f t="shared" si="6"/>
        <v>134262.97550462725</v>
      </c>
      <c r="CB30" s="87">
        <f t="shared" si="6"/>
        <v>134531.50145563649</v>
      </c>
      <c r="CC30" s="87">
        <f t="shared" si="6"/>
        <v>134800.56445854777</v>
      </c>
      <c r="CD30" s="87">
        <f t="shared" si="6"/>
        <v>135070.16558746487</v>
      </c>
      <c r="CE30" s="87">
        <f t="shared" si="6"/>
        <v>135340.30591863979</v>
      </c>
      <c r="CF30" s="87">
        <f t="shared" si="6"/>
        <v>135610.98653047706</v>
      </c>
      <c r="CG30" s="87">
        <f t="shared" si="6"/>
        <v>135882.20850353802</v>
      </c>
      <c r="CH30" s="87">
        <f t="shared" si="6"/>
        <v>136153.97292054509</v>
      </c>
      <c r="CI30" s="87">
        <f t="shared" si="6"/>
        <v>136426.28086638617</v>
      </c>
      <c r="CJ30" s="87">
        <f t="shared" si="6"/>
        <v>136699.13342811895</v>
      </c>
      <c r="CK30" s="87">
        <f t="shared" si="6"/>
        <v>136972.53169497519</v>
      </c>
      <c r="CL30" s="87">
        <f t="shared" si="6"/>
        <v>137246.47675836514</v>
      </c>
      <c r="CM30" s="87">
        <f t="shared" si="6"/>
        <v>137520.96971188186</v>
      </c>
      <c r="CN30" s="87">
        <f t="shared" si="6"/>
        <v>137796.01165130563</v>
      </c>
      <c r="CO30" s="87">
        <f t="shared" si="6"/>
        <v>138071.60367460822</v>
      </c>
      <c r="CP30" s="87">
        <f t="shared" si="6"/>
        <v>138347.74688195743</v>
      </c>
      <c r="CQ30" s="87">
        <f t="shared" si="6"/>
        <v>138624.44237572135</v>
      </c>
      <c r="CR30" s="87">
        <f t="shared" si="6"/>
        <v>138901.69126047278</v>
      </c>
      <c r="CS30" s="87">
        <f t="shared" si="6"/>
        <v>139179.49464299373</v>
      </c>
      <c r="CT30" s="87">
        <f t="shared" si="6"/>
        <v>139457.8536322797</v>
      </c>
      <c r="CU30" s="87">
        <f t="shared" si="6"/>
        <v>139736.76933954426</v>
      </c>
      <c r="CV30" s="87">
        <f t="shared" si="6"/>
        <v>140016.24287822336</v>
      </c>
      <c r="CW30" s="87">
        <f t="shared" si="6"/>
        <v>140296.2753639798</v>
      </c>
      <c r="CX30" s="87">
        <f t="shared" si="6"/>
        <v>140576.86791470775</v>
      </c>
      <c r="CY30" s="87">
        <f t="shared" si="6"/>
        <v>140858.02165053718</v>
      </c>
      <c r="CZ30" s="87">
        <f t="shared" si="6"/>
        <v>141139.73769383825</v>
      </c>
      <c r="DA30" s="87">
        <f t="shared" si="6"/>
        <v>141422.01716922593</v>
      </c>
      <c r="DB30" s="87">
        <f t="shared" si="6"/>
        <v>141704.86120356439</v>
      </c>
      <c r="DC30" s="87">
        <f t="shared" si="6"/>
        <v>141988.2709259715</v>
      </c>
      <c r="DD30" s="87">
        <f t="shared" si="6"/>
        <v>142272.24746782344</v>
      </c>
    </row>
    <row r="31" spans="1:108">
      <c r="A31">
        <v>28</v>
      </c>
      <c r="B31" t="str">
        <f>LOOKUP(A31,[1]Regions!$A$4:$A$98,[1]Regions!$B$4:$B$98)</f>
        <v>Norway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77510.2</v>
      </c>
      <c r="O31">
        <v>77686.2</v>
      </c>
      <c r="P31">
        <v>77834.2</v>
      </c>
      <c r="Q31">
        <v>77960.2</v>
      </c>
      <c r="R31">
        <v>78066.2</v>
      </c>
      <c r="S31">
        <v>77236.2</v>
      </c>
      <c r="T31">
        <v>77434.42</v>
      </c>
      <c r="U31">
        <v>78342.31</v>
      </c>
      <c r="V31">
        <v>79146.52</v>
      </c>
      <c r="W31">
        <v>79615.899999999994</v>
      </c>
      <c r="X31">
        <v>79826.95</v>
      </c>
      <c r="Y31">
        <v>80833.2</v>
      </c>
      <c r="Z31" s="6">
        <v>82084.92</v>
      </c>
      <c r="AA31">
        <v>84155.28</v>
      </c>
      <c r="AB31">
        <v>84996.832800000004</v>
      </c>
      <c r="AC31">
        <v>85846.801128000006</v>
      </c>
      <c r="AD31">
        <v>86705.269139280004</v>
      </c>
      <c r="AE31">
        <v>87572.321830672809</v>
      </c>
      <c r="AF31">
        <v>88448.045048979533</v>
      </c>
      <c r="AG31">
        <v>89332.525499469324</v>
      </c>
      <c r="AH31">
        <v>90225.850754464016</v>
      </c>
      <c r="AI31">
        <v>91128.109262008657</v>
      </c>
      <c r="AJ31">
        <v>92039.390354628747</v>
      </c>
      <c r="AK31">
        <v>92959.78425817503</v>
      </c>
      <c r="AL31">
        <v>93889.382100756775</v>
      </c>
      <c r="AM31">
        <v>94828.275921764347</v>
      </c>
      <c r="AN31">
        <v>95776.558680981994</v>
      </c>
      <c r="AO31">
        <v>96734.324267791817</v>
      </c>
      <c r="AP31">
        <v>97701.667510469735</v>
      </c>
      <c r="AQ31">
        <v>98678.684185574428</v>
      </c>
      <c r="AR31">
        <v>99665.471027430176</v>
      </c>
      <c r="AS31">
        <v>100662.12573770448</v>
      </c>
      <c r="AT31">
        <v>101668.74699508153</v>
      </c>
      <c r="AU31">
        <v>102685.43446503235</v>
      </c>
      <c r="AV31">
        <v>103712.28880968266</v>
      </c>
      <c r="AW31">
        <v>104749.41169777949</v>
      </c>
      <c r="AX31">
        <v>105796.90581475729</v>
      </c>
      <c r="AY31">
        <v>106854.87487290487</v>
      </c>
      <c r="AZ31">
        <v>107923.42362163392</v>
      </c>
      <c r="BA31">
        <v>109002.65785785027</v>
      </c>
      <c r="BB31">
        <v>110092.68443642877</v>
      </c>
      <c r="BC31">
        <v>111193.61128079306</v>
      </c>
      <c r="BD31">
        <v>112305.54739360099</v>
      </c>
      <c r="BE31">
        <v>113428.602867537</v>
      </c>
      <c r="BF31">
        <v>114562.88889621237</v>
      </c>
      <c r="BG31" s="87">
        <f t="shared" si="1"/>
        <v>114792.01467400479</v>
      </c>
      <c r="BH31" s="87">
        <f t="shared" si="6"/>
        <v>115021.59870335281</v>
      </c>
      <c r="BI31" s="87">
        <f t="shared" si="6"/>
        <v>115251.64190075951</v>
      </c>
      <c r="BJ31" s="87">
        <f t="shared" si="6"/>
        <v>115482.14518456103</v>
      </c>
      <c r="BK31" s="87">
        <f t="shared" si="6"/>
        <v>115713.10947493016</v>
      </c>
      <c r="BL31" s="87">
        <f t="shared" si="6"/>
        <v>115944.53569388001</v>
      </c>
      <c r="BM31" s="87">
        <f t="shared" si="6"/>
        <v>116176.42476526777</v>
      </c>
      <c r="BN31" s="87">
        <f t="shared" si="6"/>
        <v>116408.77761479831</v>
      </c>
      <c r="BO31" s="87">
        <f t="shared" si="6"/>
        <v>116641.59517002791</v>
      </c>
      <c r="BP31" s="87">
        <f t="shared" si="6"/>
        <v>116874.87836036796</v>
      </c>
      <c r="BQ31" s="87">
        <f t="shared" si="6"/>
        <v>117108.62811708869</v>
      </c>
      <c r="BR31" s="87">
        <f t="shared" si="6"/>
        <v>117342.84537332287</v>
      </c>
      <c r="BS31" s="87">
        <f t="shared" si="6"/>
        <v>117577.53106406951</v>
      </c>
      <c r="BT31" s="87">
        <f t="shared" si="6"/>
        <v>117812.68612619764</v>
      </c>
      <c r="BU31" s="87">
        <f t="shared" si="6"/>
        <v>118048.31149845004</v>
      </c>
      <c r="BV31" s="87">
        <f t="shared" si="6"/>
        <v>118284.40812144695</v>
      </c>
      <c r="BW31" s="87">
        <f t="shared" si="6"/>
        <v>118520.97693768985</v>
      </c>
      <c r="BX31" s="87">
        <f t="shared" si="6"/>
        <v>118758.01889156523</v>
      </c>
      <c r="BY31" s="87">
        <f t="shared" si="6"/>
        <v>118995.53492934836</v>
      </c>
      <c r="BZ31" s="87">
        <f t="shared" si="6"/>
        <v>119233.52599920705</v>
      </c>
      <c r="CA31" s="87">
        <f t="shared" si="6"/>
        <v>119471.99305120547</v>
      </c>
      <c r="CB31" s="87">
        <f t="shared" si="6"/>
        <v>119710.93703730789</v>
      </c>
      <c r="CC31" s="87">
        <f t="shared" si="6"/>
        <v>119950.3589113825</v>
      </c>
      <c r="CD31" s="87">
        <f t="shared" si="6"/>
        <v>120190.25962920526</v>
      </c>
      <c r="CE31" s="87">
        <f t="shared" si="6"/>
        <v>120430.64014846367</v>
      </c>
      <c r="CF31" s="87">
        <f t="shared" si="6"/>
        <v>120671.5014287606</v>
      </c>
      <c r="CG31" s="87">
        <f t="shared" si="6"/>
        <v>120912.84443161813</v>
      </c>
      <c r="CH31" s="87">
        <f t="shared" si="6"/>
        <v>121154.67012048136</v>
      </c>
      <c r="CI31" s="87">
        <f t="shared" si="6"/>
        <v>121396.97946072232</v>
      </c>
      <c r="CJ31" s="87">
        <f t="shared" si="6"/>
        <v>121639.77341964377</v>
      </c>
      <c r="CK31" s="87">
        <f t="shared" si="6"/>
        <v>121883.05296648305</v>
      </c>
      <c r="CL31" s="87">
        <f t="shared" si="6"/>
        <v>122126.81907241602</v>
      </c>
      <c r="CM31" s="87">
        <f t="shared" si="6"/>
        <v>122371.07271056085</v>
      </c>
      <c r="CN31" s="87">
        <f t="shared" si="6"/>
        <v>122615.81485598198</v>
      </c>
      <c r="CO31" s="87">
        <f t="shared" si="6"/>
        <v>122861.04648569395</v>
      </c>
      <c r="CP31" s="87">
        <f t="shared" si="6"/>
        <v>123106.76857866535</v>
      </c>
      <c r="CQ31" s="87">
        <f t="shared" si="6"/>
        <v>123352.98211582267</v>
      </c>
      <c r="CR31" s="87">
        <f t="shared" si="6"/>
        <v>123599.68808005431</v>
      </c>
      <c r="CS31" s="87">
        <f t="shared" si="6"/>
        <v>123846.88745621442</v>
      </c>
      <c r="CT31" s="87">
        <f t="shared" si="6"/>
        <v>124094.58123112685</v>
      </c>
      <c r="CU31" s="87">
        <f t="shared" si="6"/>
        <v>124342.7703935891</v>
      </c>
      <c r="CV31" s="87">
        <f t="shared" si="6"/>
        <v>124591.45593437628</v>
      </c>
      <c r="CW31" s="87">
        <f t="shared" si="6"/>
        <v>124840.63884624503</v>
      </c>
      <c r="CX31" s="87">
        <f t="shared" si="6"/>
        <v>125090.32012393752</v>
      </c>
      <c r="CY31" s="87">
        <f t="shared" si="6"/>
        <v>125340.50076418539</v>
      </c>
      <c r="CZ31" s="87">
        <f t="shared" si="6"/>
        <v>125591.18176571376</v>
      </c>
      <c r="DA31" s="87">
        <f t="shared" si="6"/>
        <v>125842.36412924518</v>
      </c>
      <c r="DB31" s="87">
        <f t="shared" si="6"/>
        <v>126094.04885750367</v>
      </c>
      <c r="DC31" s="87">
        <f t="shared" si="6"/>
        <v>126346.23695521869</v>
      </c>
      <c r="DD31" s="87">
        <f t="shared" si="6"/>
        <v>126598.92942912913</v>
      </c>
    </row>
    <row r="32" spans="1:108">
      <c r="A32">
        <v>29</v>
      </c>
      <c r="B32" t="str">
        <f>LOOKUP(A32,[1]Regions!$A$4:$A$98,[1]Regions!$B$4:$B$98)</f>
        <v>Switzerland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47207.917600000001</v>
      </c>
      <c r="O32">
        <v>47988.146399999998</v>
      </c>
      <c r="P32">
        <v>48995.350400000003</v>
      </c>
      <c r="Q32">
        <v>49486.7356</v>
      </c>
      <c r="R32">
        <v>50191.071199999998</v>
      </c>
      <c r="S32">
        <v>50645.93</v>
      </c>
      <c r="T32">
        <v>51906.367200000001</v>
      </c>
      <c r="U32">
        <v>52716.064400000003</v>
      </c>
      <c r="V32">
        <v>53206.506800000003</v>
      </c>
      <c r="W32">
        <v>54236.5576</v>
      </c>
      <c r="X32">
        <v>54945.2376</v>
      </c>
      <c r="Y32">
        <v>55822.171999999999</v>
      </c>
      <c r="Z32" s="6">
        <v>57148.186800000003</v>
      </c>
      <c r="AA32">
        <v>58228.162799999998</v>
      </c>
      <c r="AB32">
        <v>58810.444427999995</v>
      </c>
      <c r="AC32">
        <v>59398.548872279993</v>
      </c>
      <c r="AD32">
        <v>59992.534361002792</v>
      </c>
      <c r="AE32">
        <v>60592.459704612818</v>
      </c>
      <c r="AF32">
        <v>61198.384301658945</v>
      </c>
      <c r="AG32">
        <v>61810.368144675536</v>
      </c>
      <c r="AH32">
        <v>62428.471826122295</v>
      </c>
      <c r="AI32">
        <v>63052.756544383519</v>
      </c>
      <c r="AJ32">
        <v>63683.284109827357</v>
      </c>
      <c r="AK32">
        <v>64320.116950925629</v>
      </c>
      <c r="AL32">
        <v>64963.318120434888</v>
      </c>
      <c r="AM32">
        <v>65612.95130163923</v>
      </c>
      <c r="AN32">
        <v>66269.080814655623</v>
      </c>
      <c r="AO32">
        <v>66931.771622802175</v>
      </c>
      <c r="AP32">
        <v>67601.089339030194</v>
      </c>
      <c r="AQ32">
        <v>68277.100232420489</v>
      </c>
      <c r="AR32">
        <v>68959.8712347447</v>
      </c>
      <c r="AS32">
        <v>69649.469947092148</v>
      </c>
      <c r="AT32">
        <v>70345.964646563065</v>
      </c>
      <c r="AU32">
        <v>71049.4242930287</v>
      </c>
      <c r="AV32">
        <v>71759.91853595899</v>
      </c>
      <c r="AW32">
        <v>72477.517721318582</v>
      </c>
      <c r="AX32">
        <v>73202.29289853177</v>
      </c>
      <c r="AY32">
        <v>73934.315827517086</v>
      </c>
      <c r="AZ32">
        <v>74673.658985792252</v>
      </c>
      <c r="BA32">
        <v>75420.395575650182</v>
      </c>
      <c r="BB32">
        <v>76174.599531406682</v>
      </c>
      <c r="BC32">
        <v>76936.345526720746</v>
      </c>
      <c r="BD32">
        <v>77705.708981987947</v>
      </c>
      <c r="BE32">
        <v>78482.766071807826</v>
      </c>
      <c r="BF32">
        <v>79267.5937325259</v>
      </c>
      <c r="BG32" s="87">
        <f t="shared" si="1"/>
        <v>79426.128919990952</v>
      </c>
      <c r="BH32" s="87">
        <f t="shared" si="6"/>
        <v>79584.981177830938</v>
      </c>
      <c r="BI32" s="87">
        <f t="shared" si="6"/>
        <v>79744.151140186601</v>
      </c>
      <c r="BJ32" s="87">
        <f t="shared" si="6"/>
        <v>79903.639442466971</v>
      </c>
      <c r="BK32" s="87">
        <f t="shared" si="6"/>
        <v>80063.446721351909</v>
      </c>
      <c r="BL32" s="87">
        <f t="shared" si="6"/>
        <v>80223.573614794615</v>
      </c>
      <c r="BM32" s="87">
        <f t="shared" si="6"/>
        <v>80384.0207620242</v>
      </c>
      <c r="BN32" s="87">
        <f t="shared" si="6"/>
        <v>80544.788803548247</v>
      </c>
      <c r="BO32" s="87">
        <f t="shared" si="6"/>
        <v>80705.878381155344</v>
      </c>
      <c r="BP32" s="87">
        <f t="shared" si="6"/>
        <v>80867.290137917662</v>
      </c>
      <c r="BQ32" s="87">
        <f t="shared" si="6"/>
        <v>81029.024718193497</v>
      </c>
      <c r="BR32" s="87">
        <f t="shared" si="6"/>
        <v>81191.08276762988</v>
      </c>
      <c r="BS32" s="87">
        <f t="shared" si="6"/>
        <v>81353.464933165145</v>
      </c>
      <c r="BT32" s="87">
        <f t="shared" si="6"/>
        <v>81516.171863031472</v>
      </c>
      <c r="BU32" s="87">
        <f t="shared" si="6"/>
        <v>81679.204206757538</v>
      </c>
      <c r="BV32" s="87">
        <f t="shared" si="6"/>
        <v>81842.56261517106</v>
      </c>
      <c r="BW32" s="87">
        <f t="shared" si="6"/>
        <v>82006.247740401406</v>
      </c>
      <c r="BX32" s="87">
        <f t="shared" si="6"/>
        <v>82170.260235882204</v>
      </c>
      <c r="BY32" s="87">
        <f t="shared" si="6"/>
        <v>82334.600756353975</v>
      </c>
      <c r="BZ32" s="87">
        <f t="shared" si="6"/>
        <v>82499.26995786668</v>
      </c>
      <c r="CA32" s="87">
        <f t="shared" si="6"/>
        <v>82664.26849778241</v>
      </c>
      <c r="CB32" s="87">
        <f t="shared" si="6"/>
        <v>82829.59703477798</v>
      </c>
      <c r="CC32" s="87">
        <f t="shared" si="6"/>
        <v>82995.256228847531</v>
      </c>
      <c r="CD32" s="87">
        <f t="shared" si="6"/>
        <v>83161.246741305222</v>
      </c>
      <c r="CE32" s="87">
        <f t="shared" si="6"/>
        <v>83327.569234787836</v>
      </c>
      <c r="CF32" s="87">
        <f t="shared" si="6"/>
        <v>83494.224373257413</v>
      </c>
      <c r="CG32" s="87">
        <f t="shared" si="6"/>
        <v>83661.21282200393</v>
      </c>
      <c r="CH32" s="87">
        <f t="shared" si="6"/>
        <v>83828.535247647931</v>
      </c>
      <c r="CI32" s="87">
        <f t="shared" si="6"/>
        <v>83996.192318143221</v>
      </c>
      <c r="CJ32" s="87">
        <f t="shared" si="6"/>
        <v>84164.184702779501</v>
      </c>
      <c r="CK32" s="87">
        <f t="shared" si="6"/>
        <v>84332.513072185058</v>
      </c>
      <c r="CL32" s="87">
        <f t="shared" si="6"/>
        <v>84501.17809832943</v>
      </c>
      <c r="CM32" s="87">
        <f t="shared" si="6"/>
        <v>84670.180454526082</v>
      </c>
      <c r="CN32" s="87">
        <f t="shared" si="6"/>
        <v>84839.520815435128</v>
      </c>
      <c r="CO32" s="87">
        <f t="shared" si="6"/>
        <v>85009.199857065993</v>
      </c>
      <c r="CP32" s="87">
        <f t="shared" si="6"/>
        <v>85179.218256780121</v>
      </c>
      <c r="CQ32" s="87">
        <f t="shared" si="6"/>
        <v>85349.576693293682</v>
      </c>
      <c r="CR32" s="87">
        <f t="shared" si="6"/>
        <v>85520.275846680262</v>
      </c>
      <c r="CS32" s="87">
        <f t="shared" si="6"/>
        <v>85691.31639837363</v>
      </c>
      <c r="CT32" s="87">
        <f t="shared" si="6"/>
        <v>85862.699031170385</v>
      </c>
      <c r="CU32" s="87">
        <f t="shared" si="6"/>
        <v>86034.42442923272</v>
      </c>
      <c r="CV32" s="87">
        <f t="shared" si="6"/>
        <v>86206.493278091191</v>
      </c>
      <c r="CW32" s="87">
        <f t="shared" si="6"/>
        <v>86378.906264647376</v>
      </c>
      <c r="CX32" s="87">
        <f t="shared" si="6"/>
        <v>86551.664077176669</v>
      </c>
      <c r="CY32" s="87">
        <f t="shared" si="6"/>
        <v>86724.767405331018</v>
      </c>
      <c r="CZ32" s="87">
        <f t="shared" si="6"/>
        <v>86898.216940141676</v>
      </c>
      <c r="DA32" s="87">
        <f t="shared" si="6"/>
        <v>87072.013374021961</v>
      </c>
      <c r="DB32" s="87">
        <f t="shared" si="6"/>
        <v>87246.157400770011</v>
      </c>
      <c r="DC32" s="87">
        <f t="shared" si="6"/>
        <v>87420.649715571548</v>
      </c>
      <c r="DD32" s="87">
        <f t="shared" si="6"/>
        <v>87595.491015002684</v>
      </c>
    </row>
    <row r="33" spans="1:108">
      <c r="A33">
        <v>30</v>
      </c>
      <c r="B33" t="str">
        <f>LOOKUP(A33,[1]Regions!$A$4:$A$98,[1]Regions!$B$4:$B$98)</f>
        <v>Iceland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4634.66</v>
      </c>
      <c r="O33">
        <v>4719.768</v>
      </c>
      <c r="P33">
        <v>4837.8451999999997</v>
      </c>
      <c r="Q33">
        <v>4735.1575999999995</v>
      </c>
      <c r="R33">
        <v>4489.8076000000001</v>
      </c>
      <c r="S33">
        <v>4234.9675999999999</v>
      </c>
      <c r="T33">
        <v>4013.6111999999998</v>
      </c>
      <c r="U33">
        <v>3819.4335999999998</v>
      </c>
      <c r="V33">
        <v>3646.4987999999998</v>
      </c>
      <c r="W33">
        <v>3530.5664000000002</v>
      </c>
      <c r="X33">
        <v>3499.6635999999999</v>
      </c>
      <c r="Y33">
        <v>3793.2651999999998</v>
      </c>
      <c r="Z33" s="6">
        <v>4063.3694999999998</v>
      </c>
      <c r="AA33">
        <v>4293.3995000000004</v>
      </c>
      <c r="AB33">
        <v>4336.3334950000008</v>
      </c>
      <c r="AC33">
        <v>4379.6968299500004</v>
      </c>
      <c r="AD33">
        <v>4423.4937982495003</v>
      </c>
      <c r="AE33">
        <v>4467.7287362319958</v>
      </c>
      <c r="AF33">
        <v>4512.4060235943161</v>
      </c>
      <c r="AG33">
        <v>4557.5300838302592</v>
      </c>
      <c r="AH33">
        <v>4603.1053846685618</v>
      </c>
      <c r="AI33">
        <v>4649.1364385152474</v>
      </c>
      <c r="AJ33">
        <v>4695.6278029003997</v>
      </c>
      <c r="AK33">
        <v>4742.5840809294041</v>
      </c>
      <c r="AL33">
        <v>4790.0099217386978</v>
      </c>
      <c r="AM33">
        <v>4837.9100209560847</v>
      </c>
      <c r="AN33">
        <v>4886.2891211656461</v>
      </c>
      <c r="AO33">
        <v>4935.1520123773025</v>
      </c>
      <c r="AP33">
        <v>4984.5035325010758</v>
      </c>
      <c r="AQ33">
        <v>5034.3485678260868</v>
      </c>
      <c r="AR33">
        <v>5084.6920535043473</v>
      </c>
      <c r="AS33">
        <v>5135.5389740393912</v>
      </c>
      <c r="AT33">
        <v>5186.8943637797847</v>
      </c>
      <c r="AU33">
        <v>5238.7633074175828</v>
      </c>
      <c r="AV33">
        <v>5291.1509404917588</v>
      </c>
      <c r="AW33">
        <v>5344.0624498966763</v>
      </c>
      <c r="AX33">
        <v>5397.5030743956431</v>
      </c>
      <c r="AY33">
        <v>5451.4781051395994</v>
      </c>
      <c r="AZ33">
        <v>5505.9928861909957</v>
      </c>
      <c r="BA33">
        <v>5561.0528150529053</v>
      </c>
      <c r="BB33">
        <v>5616.6633432034341</v>
      </c>
      <c r="BC33">
        <v>5672.8299766354685</v>
      </c>
      <c r="BD33">
        <v>5729.5582764018236</v>
      </c>
      <c r="BE33">
        <v>5786.8538591658416</v>
      </c>
      <c r="BF33">
        <v>5844.7223977575004</v>
      </c>
      <c r="BG33" s="87">
        <f t="shared" si="1"/>
        <v>5856.411842553015</v>
      </c>
      <c r="BH33" s="87">
        <f t="shared" si="6"/>
        <v>5868.1246662381209</v>
      </c>
      <c r="BI33" s="87">
        <f t="shared" si="6"/>
        <v>5879.8609155705972</v>
      </c>
      <c r="BJ33" s="87">
        <f t="shared" si="6"/>
        <v>5891.6206374017383</v>
      </c>
      <c r="BK33" s="87">
        <f t="shared" si="6"/>
        <v>5903.4038786765423</v>
      </c>
      <c r="BL33" s="87">
        <f t="shared" si="6"/>
        <v>5915.2106864338957</v>
      </c>
      <c r="BM33" s="87">
        <f t="shared" si="6"/>
        <v>5927.0411078067636</v>
      </c>
      <c r="BN33" s="87">
        <f t="shared" si="6"/>
        <v>5938.8951900223774</v>
      </c>
      <c r="BO33" s="87">
        <f t="shared" si="6"/>
        <v>5950.772980402422</v>
      </c>
      <c r="BP33" s="87">
        <f t="shared" si="6"/>
        <v>5962.6745263632265</v>
      </c>
      <c r="BQ33" s="87">
        <f t="shared" si="6"/>
        <v>5974.5998754159527</v>
      </c>
      <c r="BR33" s="87">
        <f t="shared" si="6"/>
        <v>5986.5490751667849</v>
      </c>
      <c r="BS33" s="87">
        <f t="shared" si="6"/>
        <v>5998.5221733171184</v>
      </c>
      <c r="BT33" s="87">
        <f t="shared" si="6"/>
        <v>6010.5192176637529</v>
      </c>
      <c r="BU33" s="87">
        <f t="shared" si="6"/>
        <v>6022.5402560990806</v>
      </c>
      <c r="BV33" s="87">
        <f t="shared" si="6"/>
        <v>6034.5853366112788</v>
      </c>
      <c r="BW33" s="87">
        <f t="shared" si="6"/>
        <v>6046.6545072845011</v>
      </c>
      <c r="BX33" s="87">
        <f t="shared" si="6"/>
        <v>6058.7478162990701</v>
      </c>
      <c r="BY33" s="87">
        <f t="shared" si="6"/>
        <v>6070.8653119316687</v>
      </c>
      <c r="BZ33" s="87">
        <f t="shared" si="6"/>
        <v>6083.0070425555323</v>
      </c>
      <c r="CA33" s="87">
        <f t="shared" si="6"/>
        <v>6095.1730566406432</v>
      </c>
      <c r="CB33" s="87">
        <f t="shared" si="6"/>
        <v>6107.3634027539247</v>
      </c>
      <c r="CC33" s="87">
        <f t="shared" si="6"/>
        <v>6119.5781295594325</v>
      </c>
      <c r="CD33" s="87">
        <f t="shared" si="6"/>
        <v>6131.8172858185517</v>
      </c>
      <c r="CE33" s="87">
        <f t="shared" si="6"/>
        <v>6144.080920390189</v>
      </c>
      <c r="CF33" s="87">
        <f t="shared" si="6"/>
        <v>6156.3690822309691</v>
      </c>
      <c r="CG33" s="87">
        <f t="shared" si="6"/>
        <v>6168.6818203954308</v>
      </c>
      <c r="CH33" s="87">
        <f t="shared" si="6"/>
        <v>6181.0191840362213</v>
      </c>
      <c r="CI33" s="87">
        <f t="shared" si="6"/>
        <v>6193.381222404294</v>
      </c>
      <c r="CJ33" s="87">
        <f t="shared" si="6"/>
        <v>6205.7679848491025</v>
      </c>
      <c r="CK33" s="87">
        <f t="shared" si="6"/>
        <v>6218.1795208188005</v>
      </c>
      <c r="CL33" s="87">
        <f t="shared" si="6"/>
        <v>6230.6158798604383</v>
      </c>
      <c r="CM33" s="87">
        <f t="shared" si="6"/>
        <v>6243.0771116201595</v>
      </c>
      <c r="CN33" s="87">
        <f t="shared" si="6"/>
        <v>6255.5632658433997</v>
      </c>
      <c r="CO33" s="87">
        <f t="shared" si="6"/>
        <v>6268.0743923750861</v>
      </c>
      <c r="CP33" s="87">
        <f t="shared" si="6"/>
        <v>6280.6105411598364</v>
      </c>
      <c r="CQ33" s="87">
        <f t="shared" si="6"/>
        <v>6293.1717622421565</v>
      </c>
      <c r="CR33" s="87">
        <f t="shared" si="6"/>
        <v>6305.7581057666412</v>
      </c>
      <c r="CS33" s="87">
        <f t="shared" si="6"/>
        <v>6318.3696219781741</v>
      </c>
      <c r="CT33" s="87">
        <f t="shared" si="6"/>
        <v>6331.0063612221302</v>
      </c>
      <c r="CU33" s="87">
        <f t="shared" si="6"/>
        <v>6343.6683739445743</v>
      </c>
      <c r="CV33" s="87">
        <f t="shared" si="6"/>
        <v>6356.3557106924636</v>
      </c>
      <c r="CW33" s="87">
        <f t="shared" si="6"/>
        <v>6369.068422113849</v>
      </c>
      <c r="CX33" s="87">
        <f t="shared" si="6"/>
        <v>6381.8065589580765</v>
      </c>
      <c r="CY33" s="87">
        <f t="shared" si="6"/>
        <v>6394.5701720759926</v>
      </c>
      <c r="CZ33" s="87">
        <f t="shared" si="6"/>
        <v>6407.3593124201443</v>
      </c>
      <c r="DA33" s="87">
        <f t="shared" si="6"/>
        <v>6420.174031044985</v>
      </c>
      <c r="DB33" s="87">
        <f t="shared" si="6"/>
        <v>6433.014379107075</v>
      </c>
      <c r="DC33" s="87">
        <f t="shared" si="6"/>
        <v>6445.8804078652893</v>
      </c>
      <c r="DD33" s="87">
        <f t="shared" si="6"/>
        <v>6458.77216868102</v>
      </c>
    </row>
    <row r="34" spans="1:108">
      <c r="A34">
        <v>31</v>
      </c>
      <c r="B34" t="str">
        <f>LOOKUP(A34,[1]Regions!$A$4:$A$98,[1]Regions!$B$4:$B$98)</f>
        <v>Croatia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15152.68</v>
      </c>
      <c r="O34">
        <v>15499.7592</v>
      </c>
      <c r="P34">
        <v>16037.0988</v>
      </c>
      <c r="Q34">
        <v>16571.700799999999</v>
      </c>
      <c r="R34">
        <v>16348.6996</v>
      </c>
      <c r="S34">
        <v>15819.072</v>
      </c>
      <c r="T34">
        <v>15556.4992</v>
      </c>
      <c r="U34">
        <v>15266.5708</v>
      </c>
      <c r="V34">
        <v>15241.321599999999</v>
      </c>
      <c r="W34">
        <v>15231.116400000001</v>
      </c>
      <c r="X34">
        <v>15491.6008</v>
      </c>
      <c r="Y34">
        <v>16930.591199999999</v>
      </c>
      <c r="Z34" s="6">
        <v>18412.888900000002</v>
      </c>
      <c r="AA34">
        <v>19687.290700000001</v>
      </c>
      <c r="AB34">
        <v>19884.163607000002</v>
      </c>
      <c r="AC34">
        <v>20083.005243070002</v>
      </c>
      <c r="AD34">
        <v>20283.835295500703</v>
      </c>
      <c r="AE34">
        <v>20486.673648455711</v>
      </c>
      <c r="AF34">
        <v>20691.540384940268</v>
      </c>
      <c r="AG34">
        <v>20898.45578878967</v>
      </c>
      <c r="AH34">
        <v>21107.440346677566</v>
      </c>
      <c r="AI34">
        <v>21318.514750144343</v>
      </c>
      <c r="AJ34">
        <v>21531.699897645787</v>
      </c>
      <c r="AK34">
        <v>21747.016896622245</v>
      </c>
      <c r="AL34">
        <v>21964.487065588466</v>
      </c>
      <c r="AM34">
        <v>22184.13193624435</v>
      </c>
      <c r="AN34">
        <v>22405.973255606794</v>
      </c>
      <c r="AO34">
        <v>22630.03298816286</v>
      </c>
      <c r="AP34">
        <v>22856.33331804449</v>
      </c>
      <c r="AQ34">
        <v>23084.896651224935</v>
      </c>
      <c r="AR34">
        <v>23315.745617737186</v>
      </c>
      <c r="AS34">
        <v>23548.903073914556</v>
      </c>
      <c r="AT34">
        <v>23784.392104653703</v>
      </c>
      <c r="AU34">
        <v>24022.23602570024</v>
      </c>
      <c r="AV34">
        <v>24262.458385957241</v>
      </c>
      <c r="AW34">
        <v>24505.082969816813</v>
      </c>
      <c r="AX34">
        <v>24750.133799514981</v>
      </c>
      <c r="AY34">
        <v>24997.635137510129</v>
      </c>
      <c r="AZ34">
        <v>25247.611488885232</v>
      </c>
      <c r="BA34">
        <v>25500.087603774085</v>
      </c>
      <c r="BB34">
        <v>25755.088479811828</v>
      </c>
      <c r="BC34">
        <v>26012.639364609946</v>
      </c>
      <c r="BD34">
        <v>26272.765758256046</v>
      </c>
      <c r="BE34">
        <v>26535.493415838606</v>
      </c>
      <c r="BF34">
        <v>26800.848349996992</v>
      </c>
      <c r="BG34" s="87">
        <f t="shared" si="1"/>
        <v>26854.450046696984</v>
      </c>
      <c r="BH34" s="87">
        <f t="shared" si="6"/>
        <v>26908.15894679038</v>
      </c>
      <c r="BI34" s="87">
        <f t="shared" si="6"/>
        <v>26961.975264683959</v>
      </c>
      <c r="BJ34" s="87">
        <f t="shared" si="6"/>
        <v>27015.899215213325</v>
      </c>
      <c r="BK34" s="87">
        <f t="shared" si="6"/>
        <v>27069.931013643753</v>
      </c>
      <c r="BL34" s="87">
        <f t="shared" si="6"/>
        <v>27124.070875671041</v>
      </c>
      <c r="BM34" s="87">
        <f t="shared" si="6"/>
        <v>27178.319017422382</v>
      </c>
      <c r="BN34" s="87">
        <f t="shared" si="6"/>
        <v>27232.675655457228</v>
      </c>
      <c r="BO34" s="87">
        <f t="shared" si="6"/>
        <v>27287.141006768143</v>
      </c>
      <c r="BP34" s="87">
        <f t="shared" si="6"/>
        <v>27341.715288781677</v>
      </c>
      <c r="BQ34" s="87">
        <f t="shared" si="6"/>
        <v>27396.39871935924</v>
      </c>
      <c r="BR34" s="87">
        <f t="shared" si="6"/>
        <v>27451.191516797961</v>
      </c>
      <c r="BS34" s="87">
        <f t="shared" si="6"/>
        <v>27506.093899831558</v>
      </c>
      <c r="BT34" s="87">
        <f t="shared" si="6"/>
        <v>27561.106087631222</v>
      </c>
      <c r="BU34" s="87">
        <f t="shared" si="6"/>
        <v>27616.228299806484</v>
      </c>
      <c r="BV34" s="87">
        <f t="shared" si="6"/>
        <v>27671.460756406097</v>
      </c>
      <c r="BW34" s="87">
        <f t="shared" si="6"/>
        <v>27726.80367791891</v>
      </c>
      <c r="BX34" s="87">
        <f t="shared" si="6"/>
        <v>27782.257285274747</v>
      </c>
      <c r="BY34" s="87">
        <f t="shared" si="6"/>
        <v>27837.821799845296</v>
      </c>
      <c r="BZ34" s="87">
        <f t="shared" si="6"/>
        <v>27893.497443444987</v>
      </c>
      <c r="CA34" s="87">
        <f t="shared" si="6"/>
        <v>27949.284438331877</v>
      </c>
      <c r="CB34" s="87">
        <f t="shared" si="6"/>
        <v>28005.183007208539</v>
      </c>
      <c r="CC34" s="87">
        <f t="shared" si="6"/>
        <v>28061.193373222955</v>
      </c>
      <c r="CD34" s="87">
        <f t="shared" si="6"/>
        <v>28117.315759969402</v>
      </c>
      <c r="CE34" s="87">
        <f t="shared" si="6"/>
        <v>28173.550391489342</v>
      </c>
      <c r="CF34" s="87">
        <f t="shared" si="6"/>
        <v>28229.897492272321</v>
      </c>
      <c r="CG34" s="87">
        <f t="shared" si="6"/>
        <v>28286.357287256866</v>
      </c>
      <c r="CH34" s="87">
        <f t="shared" si="6"/>
        <v>28342.930001831381</v>
      </c>
      <c r="CI34" s="87">
        <f t="shared" si="6"/>
        <v>28399.615861835042</v>
      </c>
      <c r="CJ34" s="87">
        <f t="shared" si="6"/>
        <v>28456.415093558713</v>
      </c>
      <c r="CK34" s="87">
        <f t="shared" si="6"/>
        <v>28513.32792374583</v>
      </c>
      <c r="CL34" s="87">
        <f t="shared" si="6"/>
        <v>28570.354579593321</v>
      </c>
      <c r="CM34" s="87">
        <f t="shared" si="6"/>
        <v>28627.495288752507</v>
      </c>
      <c r="CN34" s="87">
        <f t="shared" si="6"/>
        <v>28684.750279330012</v>
      </c>
      <c r="CO34" s="87">
        <f t="shared" si="6"/>
        <v>28742.119779888671</v>
      </c>
      <c r="CP34" s="87">
        <f t="shared" si="6"/>
        <v>28799.604019448449</v>
      </c>
      <c r="CQ34" s="87">
        <f t="shared" si="6"/>
        <v>28857.203227487345</v>
      </c>
      <c r="CR34" s="87">
        <f t="shared" si="6"/>
        <v>28914.917633942321</v>
      </c>
      <c r="CS34" s="87">
        <f t="shared" si="6"/>
        <v>28972.747469210204</v>
      </c>
      <c r="CT34" s="87">
        <f t="shared" si="6"/>
        <v>29030.692964148624</v>
      </c>
      <c r="CU34" s="87">
        <f t="shared" si="6"/>
        <v>29088.754350076921</v>
      </c>
      <c r="CV34" s="87">
        <f t="shared" si="6"/>
        <v>29146.931858777076</v>
      </c>
      <c r="CW34" s="87">
        <f t="shared" si="6"/>
        <v>29205.22572249463</v>
      </c>
      <c r="CX34" s="87">
        <f t="shared" si="6"/>
        <v>29263.63617393962</v>
      </c>
      <c r="CY34" s="87">
        <f t="shared" si="6"/>
        <v>29322.163446287501</v>
      </c>
      <c r="CZ34" s="87">
        <f t="shared" si="6"/>
        <v>29380.807773180077</v>
      </c>
      <c r="DA34" s="87">
        <f t="shared" si="6"/>
        <v>29439.569388726439</v>
      </c>
      <c r="DB34" s="87">
        <f t="shared" si="6"/>
        <v>29498.448527503893</v>
      </c>
      <c r="DC34" s="87">
        <f t="shared" si="6"/>
        <v>29557.4454245589</v>
      </c>
      <c r="DD34" s="87">
        <f t="shared" si="6"/>
        <v>29616.56031540802</v>
      </c>
    </row>
    <row r="35" spans="1:108">
      <c r="A35">
        <v>32</v>
      </c>
      <c r="B35" t="str">
        <f>LOOKUP(A35,[1]Regions!$A$4:$A$98,[1]Regions!$B$4:$B$98)</f>
        <v>Turkey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461615.8</v>
      </c>
      <c r="O35">
        <v>463058.14199999999</v>
      </c>
      <c r="P35">
        <v>463380.23920000001</v>
      </c>
      <c r="Q35">
        <v>457566.3848</v>
      </c>
      <c r="R35">
        <v>451491.7156</v>
      </c>
      <c r="S35">
        <v>452772.19</v>
      </c>
      <c r="T35">
        <v>466961.89360000001</v>
      </c>
      <c r="U35">
        <v>479450.826</v>
      </c>
      <c r="V35">
        <v>486540.9828</v>
      </c>
      <c r="W35">
        <v>492260.87880000001</v>
      </c>
      <c r="X35">
        <v>508447.76360000001</v>
      </c>
      <c r="Y35">
        <v>541531.7548</v>
      </c>
      <c r="Z35" s="6">
        <v>575892.88370000001</v>
      </c>
      <c r="AA35">
        <v>584242.30429999996</v>
      </c>
      <c r="AB35">
        <v>590084.72734300001</v>
      </c>
      <c r="AC35">
        <v>595985.57461642998</v>
      </c>
      <c r="AD35">
        <v>601945.43036259431</v>
      </c>
      <c r="AE35">
        <v>607964.88466622028</v>
      </c>
      <c r="AF35">
        <v>614044.53351288254</v>
      </c>
      <c r="AG35">
        <v>620184.97884801135</v>
      </c>
      <c r="AH35">
        <v>626386.82863649144</v>
      </c>
      <c r="AI35">
        <v>632650.69692285638</v>
      </c>
      <c r="AJ35">
        <v>638977.203892085</v>
      </c>
      <c r="AK35">
        <v>645366.9759310059</v>
      </c>
      <c r="AL35">
        <v>651820.64569031599</v>
      </c>
      <c r="AM35">
        <v>658338.85214721912</v>
      </c>
      <c r="AN35">
        <v>664922.24066869135</v>
      </c>
      <c r="AO35">
        <v>671571.46307537821</v>
      </c>
      <c r="AP35">
        <v>678287.17770613194</v>
      </c>
      <c r="AQ35">
        <v>685070.04948319332</v>
      </c>
      <c r="AR35">
        <v>691920.74997802521</v>
      </c>
      <c r="AS35">
        <v>698839.95747780544</v>
      </c>
      <c r="AT35">
        <v>705828.35705258348</v>
      </c>
      <c r="AU35">
        <v>712886.6406231093</v>
      </c>
      <c r="AV35">
        <v>720015.50702934037</v>
      </c>
      <c r="AW35">
        <v>727215.66209963383</v>
      </c>
      <c r="AX35">
        <v>734487.81872063014</v>
      </c>
      <c r="AY35">
        <v>741832.69690783648</v>
      </c>
      <c r="AZ35">
        <v>749251.02387691487</v>
      </c>
      <c r="BA35">
        <v>756743.53411568399</v>
      </c>
      <c r="BB35">
        <v>764310.96945684089</v>
      </c>
      <c r="BC35">
        <v>771954.07915140933</v>
      </c>
      <c r="BD35">
        <v>779673.61994292343</v>
      </c>
      <c r="BE35">
        <v>787470.35614235268</v>
      </c>
      <c r="BF35">
        <v>795345.05970377626</v>
      </c>
      <c r="BG35" s="87">
        <f t="shared" si="1"/>
        <v>796935.74982318387</v>
      </c>
      <c r="BH35" s="87">
        <f t="shared" si="6"/>
        <v>798529.62132283021</v>
      </c>
      <c r="BI35" s="87">
        <f t="shared" si="6"/>
        <v>800126.68056547584</v>
      </c>
      <c r="BJ35" s="87">
        <f t="shared" si="6"/>
        <v>801726.93392660678</v>
      </c>
      <c r="BK35" s="87">
        <f t="shared" si="6"/>
        <v>803330.38779446005</v>
      </c>
      <c r="BL35" s="87">
        <f t="shared" si="6"/>
        <v>804937.048570049</v>
      </c>
      <c r="BM35" s="87">
        <f t="shared" si="6"/>
        <v>806546.92266718915</v>
      </c>
      <c r="BN35" s="87">
        <f t="shared" si="6"/>
        <v>808160.01651252352</v>
      </c>
      <c r="BO35" s="87">
        <f t="shared" si="6"/>
        <v>809776.33654554852</v>
      </c>
      <c r="BP35" s="87">
        <f t="shared" si="6"/>
        <v>811395.88921863958</v>
      </c>
      <c r="BQ35" s="87">
        <f t="shared" si="6"/>
        <v>813018.68099707691</v>
      </c>
      <c r="BR35" s="87">
        <f t="shared" si="6"/>
        <v>814644.71835907106</v>
      </c>
      <c r="BS35" s="87">
        <f t="shared" si="6"/>
        <v>816274.00779578916</v>
      </c>
      <c r="BT35" s="87">
        <f t="shared" si="6"/>
        <v>817906.55581138073</v>
      </c>
      <c r="BU35" s="87">
        <f t="shared" si="6"/>
        <v>819542.36892300355</v>
      </c>
      <c r="BV35" s="87">
        <f t="shared" si="6"/>
        <v>821181.4536608496</v>
      </c>
      <c r="BW35" s="87">
        <f t="shared" si="6"/>
        <v>822823.81656817126</v>
      </c>
      <c r="BX35" s="87">
        <f t="shared" si="6"/>
        <v>824469.46420130762</v>
      </c>
      <c r="BY35" s="87">
        <f t="shared" si="6"/>
        <v>826118.40312971023</v>
      </c>
      <c r="BZ35" s="87">
        <f t="shared" si="6"/>
        <v>827770.63993596961</v>
      </c>
      <c r="CA35" s="87">
        <f t="shared" si="6"/>
        <v>829426.18121584156</v>
      </c>
      <c r="CB35" s="87">
        <f t="shared" si="6"/>
        <v>831085.03357827326</v>
      </c>
      <c r="CC35" s="87">
        <f t="shared" si="6"/>
        <v>832747.20364542981</v>
      </c>
      <c r="CD35" s="87">
        <f t="shared" si="6"/>
        <v>834412.69805272063</v>
      </c>
      <c r="CE35" s="87">
        <f t="shared" si="6"/>
        <v>836081.52344882605</v>
      </c>
      <c r="CF35" s="87">
        <f t="shared" si="6"/>
        <v>837753.68649572367</v>
      </c>
      <c r="CG35" s="87">
        <f t="shared" si="6"/>
        <v>839429.19386871508</v>
      </c>
      <c r="CH35" s="87">
        <f t="shared" ref="BH35:DD40" si="7">CG35*1.002</f>
        <v>841108.0522564525</v>
      </c>
      <c r="CI35" s="87">
        <f t="shared" si="7"/>
        <v>842790.26836096542</v>
      </c>
      <c r="CJ35" s="87">
        <f t="shared" si="7"/>
        <v>844475.84889768739</v>
      </c>
      <c r="CK35" s="87">
        <f t="shared" si="7"/>
        <v>846164.80059548281</v>
      </c>
      <c r="CL35" s="87">
        <f t="shared" si="7"/>
        <v>847857.1301966738</v>
      </c>
      <c r="CM35" s="87">
        <f t="shared" si="7"/>
        <v>849552.8444570672</v>
      </c>
      <c r="CN35" s="87">
        <f t="shared" si="7"/>
        <v>851251.95014598139</v>
      </c>
      <c r="CO35" s="87">
        <f t="shared" si="7"/>
        <v>852954.45404627337</v>
      </c>
      <c r="CP35" s="87">
        <f t="shared" si="7"/>
        <v>854660.3629543659</v>
      </c>
      <c r="CQ35" s="87">
        <f t="shared" si="7"/>
        <v>856369.68368027464</v>
      </c>
      <c r="CR35" s="87">
        <f t="shared" si="7"/>
        <v>858082.42304763524</v>
      </c>
      <c r="CS35" s="87">
        <f t="shared" si="7"/>
        <v>859798.5878937305</v>
      </c>
      <c r="CT35" s="87">
        <f t="shared" si="7"/>
        <v>861518.18506951793</v>
      </c>
      <c r="CU35" s="87">
        <f t="shared" si="7"/>
        <v>863241.22143965692</v>
      </c>
      <c r="CV35" s="87">
        <f t="shared" si="7"/>
        <v>864967.70388253627</v>
      </c>
      <c r="CW35" s="87">
        <f t="shared" si="7"/>
        <v>866697.63929030136</v>
      </c>
      <c r="CX35" s="87">
        <f t="shared" si="7"/>
        <v>868431.03456888197</v>
      </c>
      <c r="CY35" s="87">
        <f t="shared" si="7"/>
        <v>870167.89663801971</v>
      </c>
      <c r="CZ35" s="87">
        <f t="shared" si="7"/>
        <v>871908.23243129579</v>
      </c>
      <c r="DA35" s="87">
        <f t="shared" si="7"/>
        <v>873652.04889615835</v>
      </c>
      <c r="DB35" s="87">
        <f t="shared" si="7"/>
        <v>875399.35299395071</v>
      </c>
      <c r="DC35" s="87">
        <f t="shared" si="7"/>
        <v>877150.15169993858</v>
      </c>
      <c r="DD35" s="87">
        <f t="shared" si="7"/>
        <v>878904.45200333849</v>
      </c>
    </row>
    <row r="36" spans="1:108">
      <c r="A36">
        <v>33</v>
      </c>
      <c r="B36" t="str">
        <f>LOOKUP(A36,[1]Regions!$A$4:$A$98,[1]Regions!$B$4:$B$98)</f>
        <v>Macedonia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11240.95</v>
      </c>
      <c r="O36">
        <v>11326.65</v>
      </c>
      <c r="P36">
        <v>11620.15</v>
      </c>
      <c r="Q36">
        <v>11909.25</v>
      </c>
      <c r="R36">
        <v>11994.85</v>
      </c>
      <c r="S36">
        <v>12277.69</v>
      </c>
      <c r="T36">
        <v>12453.69</v>
      </c>
      <c r="U36">
        <v>12377.59</v>
      </c>
      <c r="V36">
        <v>12443.89</v>
      </c>
      <c r="W36">
        <v>12498.99</v>
      </c>
      <c r="X36">
        <v>12446.99</v>
      </c>
      <c r="Y36">
        <v>12182.99</v>
      </c>
      <c r="Z36" s="6">
        <v>11917.99</v>
      </c>
      <c r="AA36">
        <v>11656.85</v>
      </c>
      <c r="AB36">
        <v>11773.4185</v>
      </c>
      <c r="AC36">
        <v>11891.152684999999</v>
      </c>
      <c r="AD36">
        <v>12010.06421185</v>
      </c>
      <c r="AE36">
        <v>12130.164853968499</v>
      </c>
      <c r="AF36">
        <v>12251.466502508185</v>
      </c>
      <c r="AG36">
        <v>12373.981167533268</v>
      </c>
      <c r="AH36">
        <v>12497.7209792086</v>
      </c>
      <c r="AI36">
        <v>12622.698189000686</v>
      </c>
      <c r="AJ36">
        <v>12748.925170890694</v>
      </c>
      <c r="AK36">
        <v>12876.414422599601</v>
      </c>
      <c r="AL36">
        <v>13005.178566825596</v>
      </c>
      <c r="AM36">
        <v>13135.230352493852</v>
      </c>
      <c r="AN36">
        <v>13266.582656018791</v>
      </c>
      <c r="AO36">
        <v>13399.248482578978</v>
      </c>
      <c r="AP36">
        <v>13533.240967404769</v>
      </c>
      <c r="AQ36">
        <v>13668.573377078816</v>
      </c>
      <c r="AR36">
        <v>13805.259110849604</v>
      </c>
      <c r="AS36">
        <v>13943.3117019581</v>
      </c>
      <c r="AT36">
        <v>14082.744818977682</v>
      </c>
      <c r="AU36">
        <v>14223.572267167459</v>
      </c>
      <c r="AV36">
        <v>14365.807989839133</v>
      </c>
      <c r="AW36">
        <v>14509.466069737526</v>
      </c>
      <c r="AX36">
        <v>14654.560730434901</v>
      </c>
      <c r="AY36">
        <v>14801.106337739251</v>
      </c>
      <c r="AZ36">
        <v>14949.117401116644</v>
      </c>
      <c r="BA36">
        <v>15098.608575127811</v>
      </c>
      <c r="BB36">
        <v>15249.594660879089</v>
      </c>
      <c r="BC36">
        <v>15402.09060748788</v>
      </c>
      <c r="BD36">
        <v>15556.111513562759</v>
      </c>
      <c r="BE36">
        <v>15711.672628698387</v>
      </c>
      <c r="BF36">
        <v>15868.789354985371</v>
      </c>
      <c r="BG36" s="87">
        <f t="shared" si="1"/>
        <v>15900.526933695341</v>
      </c>
      <c r="BH36" s="87">
        <f t="shared" si="7"/>
        <v>15932.327987562732</v>
      </c>
      <c r="BI36" s="87">
        <f t="shared" si="7"/>
        <v>15964.192643537857</v>
      </c>
      <c r="BJ36" s="87">
        <f t="shared" si="7"/>
        <v>15996.121028824933</v>
      </c>
      <c r="BK36" s="87">
        <f t="shared" si="7"/>
        <v>16028.113270882583</v>
      </c>
      <c r="BL36" s="87">
        <f t="shared" si="7"/>
        <v>16060.169497424347</v>
      </c>
      <c r="BM36" s="87">
        <f t="shared" si="7"/>
        <v>16092.289836419197</v>
      </c>
      <c r="BN36" s="87">
        <f t="shared" si="7"/>
        <v>16124.474416092035</v>
      </c>
      <c r="BO36" s="87">
        <f t="shared" si="7"/>
        <v>16156.723364924219</v>
      </c>
      <c r="BP36" s="87">
        <f t="shared" si="7"/>
        <v>16189.036811654067</v>
      </c>
      <c r="BQ36" s="87">
        <f t="shared" si="7"/>
        <v>16221.414885277374</v>
      </c>
      <c r="BR36" s="87">
        <f t="shared" si="7"/>
        <v>16253.857715047929</v>
      </c>
      <c r="BS36" s="87">
        <f t="shared" si="7"/>
        <v>16286.365430478025</v>
      </c>
      <c r="BT36" s="87">
        <f t="shared" si="7"/>
        <v>16318.938161338981</v>
      </c>
      <c r="BU36" s="87">
        <f t="shared" si="7"/>
        <v>16351.57603766166</v>
      </c>
      <c r="BV36" s="87">
        <f t="shared" si="7"/>
        <v>16384.279189736983</v>
      </c>
      <c r="BW36" s="87">
        <f t="shared" si="7"/>
        <v>16417.047748116456</v>
      </c>
      <c r="BX36" s="87">
        <f t="shared" si="7"/>
        <v>16449.881843612689</v>
      </c>
      <c r="BY36" s="87">
        <f t="shared" si="7"/>
        <v>16482.781607299916</v>
      </c>
      <c r="BZ36" s="87">
        <f t="shared" si="7"/>
        <v>16515.747170514514</v>
      </c>
      <c r="CA36" s="87">
        <f t="shared" si="7"/>
        <v>16548.778664855545</v>
      </c>
      <c r="CB36" s="87">
        <f t="shared" si="7"/>
        <v>16581.876222185256</v>
      </c>
      <c r="CC36" s="87">
        <f t="shared" si="7"/>
        <v>16615.039974629628</v>
      </c>
      <c r="CD36" s="87">
        <f t="shared" si="7"/>
        <v>16648.270054578887</v>
      </c>
      <c r="CE36" s="87">
        <f t="shared" si="7"/>
        <v>16681.566594688044</v>
      </c>
      <c r="CF36" s="87">
        <f t="shared" si="7"/>
        <v>16714.929727877421</v>
      </c>
      <c r="CG36" s="87">
        <f t="shared" si="7"/>
        <v>16748.359587333176</v>
      </c>
      <c r="CH36" s="87">
        <f t="shared" si="7"/>
        <v>16781.856306507842</v>
      </c>
      <c r="CI36" s="87">
        <f t="shared" si="7"/>
        <v>16815.420019120858</v>
      </c>
      <c r="CJ36" s="87">
        <f t="shared" si="7"/>
        <v>16849.050859159099</v>
      </c>
      <c r="CK36" s="87">
        <f t="shared" si="7"/>
        <v>16882.748960877416</v>
      </c>
      <c r="CL36" s="87">
        <f t="shared" si="7"/>
        <v>16916.514458799171</v>
      </c>
      <c r="CM36" s="87">
        <f t="shared" si="7"/>
        <v>16950.347487716768</v>
      </c>
      <c r="CN36" s="87">
        <f t="shared" si="7"/>
        <v>16984.248182692201</v>
      </c>
      <c r="CO36" s="87">
        <f t="shared" si="7"/>
        <v>17018.216679057587</v>
      </c>
      <c r="CP36" s="87">
        <f t="shared" si="7"/>
        <v>17052.253112415703</v>
      </c>
      <c r="CQ36" s="87">
        <f t="shared" si="7"/>
        <v>17086.357618640533</v>
      </c>
      <c r="CR36" s="87">
        <f t="shared" si="7"/>
        <v>17120.530333877814</v>
      </c>
      <c r="CS36" s="87">
        <f t="shared" si="7"/>
        <v>17154.771394545569</v>
      </c>
      <c r="CT36" s="87">
        <f t="shared" si="7"/>
        <v>17189.08093733466</v>
      </c>
      <c r="CU36" s="87">
        <f t="shared" si="7"/>
        <v>17223.459099209329</v>
      </c>
      <c r="CV36" s="87">
        <f t="shared" si="7"/>
        <v>17257.906017407749</v>
      </c>
      <c r="CW36" s="87">
        <f t="shared" si="7"/>
        <v>17292.421829442566</v>
      </c>
      <c r="CX36" s="87">
        <f t="shared" si="7"/>
        <v>17327.006673101452</v>
      </c>
      <c r="CY36" s="87">
        <f t="shared" si="7"/>
        <v>17361.660686447656</v>
      </c>
      <c r="CZ36" s="87">
        <f t="shared" si="7"/>
        <v>17396.38400782055</v>
      </c>
      <c r="DA36" s="87">
        <f t="shared" si="7"/>
        <v>17431.176775836193</v>
      </c>
      <c r="DB36" s="87">
        <f t="shared" si="7"/>
        <v>17466.039129387864</v>
      </c>
      <c r="DC36" s="87">
        <f t="shared" si="7"/>
        <v>17500.971207646639</v>
      </c>
      <c r="DD36" s="87">
        <f t="shared" si="7"/>
        <v>17535.973150061931</v>
      </c>
    </row>
    <row r="37" spans="1:108" s="60" customFormat="1">
      <c r="A37" s="60">
        <v>34</v>
      </c>
      <c r="B37" s="60" t="str">
        <f>LOOKUP(A37,[1]Regions!$A$4:$A$98,[1]Regions!$B$4:$B$98)</f>
        <v>USA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6639611.4699999997</v>
      </c>
      <c r="O37">
        <v>6769526.7199999997</v>
      </c>
      <c r="P37">
        <v>6724557.3799999999</v>
      </c>
      <c r="Q37">
        <v>6607088.1699999999</v>
      </c>
      <c r="R37">
        <v>6389761.8399999999</v>
      </c>
      <c r="S37">
        <v>6191094.9000000004</v>
      </c>
      <c r="T37">
        <v>6079919.0599999996</v>
      </c>
      <c r="U37">
        <v>6006623.8099999996</v>
      </c>
      <c r="V37">
        <v>5939562.3099999996</v>
      </c>
      <c r="W37">
        <v>5928040.21</v>
      </c>
      <c r="X37">
        <v>5964478.1399999997</v>
      </c>
      <c r="Y37">
        <v>5957581.3200000003</v>
      </c>
      <c r="Z37" s="6">
        <v>5971330.7400000002</v>
      </c>
      <c r="AA37">
        <v>6063478.7599999998</v>
      </c>
      <c r="AB37">
        <v>6124113.5476000002</v>
      </c>
      <c r="AC37">
        <v>6185354.6830759998</v>
      </c>
      <c r="AD37">
        <v>6247208.2299067602</v>
      </c>
      <c r="AE37">
        <v>6309680.3122058278</v>
      </c>
      <c r="AF37">
        <v>6372777.1153278863</v>
      </c>
      <c r="AG37">
        <v>6436504.886481165</v>
      </c>
      <c r="AH37">
        <v>6500869.9353459766</v>
      </c>
      <c r="AI37">
        <v>6565878.6346994368</v>
      </c>
      <c r="AJ37">
        <v>6631537.4210464312</v>
      </c>
      <c r="AK37">
        <v>6697852.7952568959</v>
      </c>
      <c r="AL37">
        <v>6764831.3232094646</v>
      </c>
      <c r="AM37">
        <v>6832479.6364415595</v>
      </c>
      <c r="AN37">
        <v>6900804.432805975</v>
      </c>
      <c r="AO37">
        <v>6969812.477134035</v>
      </c>
      <c r="AP37">
        <v>7039510.6019053757</v>
      </c>
      <c r="AQ37">
        <v>7109905.7079244293</v>
      </c>
      <c r="AR37">
        <v>7181004.7650036737</v>
      </c>
      <c r="AS37">
        <v>7252814.8126537101</v>
      </c>
      <c r="AT37">
        <v>7325342.9607802471</v>
      </c>
      <c r="AU37">
        <v>7398596.3903880492</v>
      </c>
      <c r="AV37">
        <v>7472582.3542919299</v>
      </c>
      <c r="AW37">
        <v>7547308.1778348489</v>
      </c>
      <c r="AX37">
        <v>7622781.2596131973</v>
      </c>
      <c r="AY37">
        <v>7699009.0722093293</v>
      </c>
      <c r="AZ37">
        <v>7775999.1629314227</v>
      </c>
      <c r="BA37">
        <v>7853759.1545607373</v>
      </c>
      <c r="BB37">
        <v>7932296.7461063452</v>
      </c>
      <c r="BC37">
        <v>8011619.7135674087</v>
      </c>
      <c r="BD37">
        <v>8091735.9107030826</v>
      </c>
      <c r="BE37">
        <v>8172653.2698101131</v>
      </c>
      <c r="BF37">
        <v>8254379.8025082145</v>
      </c>
      <c r="BG37" s="87">
        <f t="shared" si="1"/>
        <v>8270888.562113231</v>
      </c>
      <c r="BH37" s="87">
        <f t="shared" si="7"/>
        <v>8287430.3392374571</v>
      </c>
      <c r="BI37" s="87">
        <f t="shared" si="7"/>
        <v>8304005.1999159325</v>
      </c>
      <c r="BJ37" s="87">
        <f t="shared" si="7"/>
        <v>8320613.210315764</v>
      </c>
      <c r="BK37" s="87">
        <f t="shared" si="7"/>
        <v>8337254.4367363956</v>
      </c>
      <c r="BL37" s="87">
        <f t="shared" si="7"/>
        <v>8353928.9456098685</v>
      </c>
      <c r="BM37" s="87">
        <f t="shared" si="7"/>
        <v>8370636.8035010882</v>
      </c>
      <c r="BN37" s="87">
        <f t="shared" si="7"/>
        <v>8387378.0771080907</v>
      </c>
      <c r="BO37" s="87">
        <f t="shared" si="7"/>
        <v>8404152.8332623076</v>
      </c>
      <c r="BP37" s="87">
        <f t="shared" si="7"/>
        <v>8420961.1389288325</v>
      </c>
      <c r="BQ37" s="87">
        <f t="shared" si="7"/>
        <v>8437803.061206691</v>
      </c>
      <c r="BR37" s="87">
        <f t="shared" si="7"/>
        <v>8454678.6673291046</v>
      </c>
      <c r="BS37" s="87">
        <f t="shared" si="7"/>
        <v>8471588.0246637631</v>
      </c>
      <c r="BT37" s="87">
        <f t="shared" si="7"/>
        <v>8488531.2007130906</v>
      </c>
      <c r="BU37" s="87">
        <f t="shared" si="7"/>
        <v>8505508.2631145176</v>
      </c>
      <c r="BV37" s="87">
        <f t="shared" si="7"/>
        <v>8522519.2796407472</v>
      </c>
      <c r="BW37" s="87">
        <f t="shared" si="7"/>
        <v>8539564.3182000294</v>
      </c>
      <c r="BX37" s="87">
        <f t="shared" si="7"/>
        <v>8556643.4468364287</v>
      </c>
      <c r="BY37" s="87">
        <f t="shared" si="7"/>
        <v>8573756.733730102</v>
      </c>
      <c r="BZ37" s="87">
        <f t="shared" si="7"/>
        <v>8590904.2471975628</v>
      </c>
      <c r="CA37" s="87">
        <f t="shared" si="7"/>
        <v>8608086.0556919575</v>
      </c>
      <c r="CB37" s="87">
        <f t="shared" si="7"/>
        <v>8625302.227803342</v>
      </c>
      <c r="CC37" s="87">
        <f t="shared" si="7"/>
        <v>8642552.8322589491</v>
      </c>
      <c r="CD37" s="87">
        <f t="shared" si="7"/>
        <v>8659837.9379234668</v>
      </c>
      <c r="CE37" s="87">
        <f t="shared" si="7"/>
        <v>8677157.6137993131</v>
      </c>
      <c r="CF37" s="87">
        <f t="shared" si="7"/>
        <v>8694511.929026911</v>
      </c>
      <c r="CG37" s="87">
        <f t="shared" si="7"/>
        <v>8711900.9528849646</v>
      </c>
      <c r="CH37" s="87">
        <f t="shared" si="7"/>
        <v>8729324.7547907345</v>
      </c>
      <c r="CI37" s="87">
        <f t="shared" si="7"/>
        <v>8746783.4043003153</v>
      </c>
      <c r="CJ37" s="87">
        <f t="shared" si="7"/>
        <v>8764276.9711089153</v>
      </c>
      <c r="CK37" s="87">
        <f t="shared" si="7"/>
        <v>8781805.5250511337</v>
      </c>
      <c r="CL37" s="87">
        <f t="shared" si="7"/>
        <v>8799369.1361012366</v>
      </c>
      <c r="CM37" s="87">
        <f t="shared" si="7"/>
        <v>8816967.8743734397</v>
      </c>
      <c r="CN37" s="87">
        <f t="shared" si="7"/>
        <v>8834601.8101221863</v>
      </c>
      <c r="CO37" s="87">
        <f t="shared" si="7"/>
        <v>8852271.0137424301</v>
      </c>
      <c r="CP37" s="87">
        <f t="shared" si="7"/>
        <v>8869975.5557699148</v>
      </c>
      <c r="CQ37" s="87">
        <f t="shared" si="7"/>
        <v>8887715.506881455</v>
      </c>
      <c r="CR37" s="87">
        <f t="shared" si="7"/>
        <v>8905490.9378952179</v>
      </c>
      <c r="CS37" s="87">
        <f t="shared" si="7"/>
        <v>8923301.9197710082</v>
      </c>
      <c r="CT37" s="87">
        <f t="shared" si="7"/>
        <v>8941148.5236105509</v>
      </c>
      <c r="CU37" s="87">
        <f t="shared" si="7"/>
        <v>8959030.8206577729</v>
      </c>
      <c r="CV37" s="87">
        <f t="shared" si="7"/>
        <v>8976948.8822990879</v>
      </c>
      <c r="CW37" s="87">
        <f t="shared" si="7"/>
        <v>8994902.7800636869</v>
      </c>
      <c r="CX37" s="87">
        <f t="shared" si="7"/>
        <v>9012892.5856238138</v>
      </c>
      <c r="CY37" s="87">
        <f t="shared" si="7"/>
        <v>9030918.3707950618</v>
      </c>
      <c r="CZ37" s="87">
        <f t="shared" si="7"/>
        <v>9048980.2075366527</v>
      </c>
      <c r="DA37" s="87">
        <f t="shared" si="7"/>
        <v>9067078.1679517254</v>
      </c>
      <c r="DB37" s="87">
        <f t="shared" si="7"/>
        <v>9085212.3242876288</v>
      </c>
      <c r="DC37" s="87">
        <f t="shared" si="7"/>
        <v>9103382.7489362042</v>
      </c>
      <c r="DD37" s="87">
        <f t="shared" si="7"/>
        <v>9121589.5144340768</v>
      </c>
    </row>
    <row r="38" spans="1:108">
      <c r="A38">
        <v>35</v>
      </c>
      <c r="B38" t="str">
        <f>LOOKUP(A38,[1]Regions!$A$4:$A$98,[1]Regions!$B$4:$B$98)</f>
        <v>Japan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2800109.54</v>
      </c>
      <c r="O38">
        <v>2823739.69</v>
      </c>
      <c r="P38">
        <v>2811746.17</v>
      </c>
      <c r="Q38">
        <v>2775254.11</v>
      </c>
      <c r="R38">
        <v>2683237.71</v>
      </c>
      <c r="S38">
        <v>2604708.5</v>
      </c>
      <c r="T38">
        <v>2530624.08</v>
      </c>
      <c r="U38">
        <v>2485156.1800000002</v>
      </c>
      <c r="V38">
        <v>2446964.9300000002</v>
      </c>
      <c r="W38">
        <v>2429921.9</v>
      </c>
      <c r="X38">
        <v>2422300.98</v>
      </c>
      <c r="Y38">
        <v>2416090.83</v>
      </c>
      <c r="Z38" s="6">
        <v>2416764.2000000002</v>
      </c>
      <c r="AA38">
        <v>2424617.98</v>
      </c>
      <c r="AB38">
        <v>2448864.1598</v>
      </c>
      <c r="AC38">
        <v>2473352.8013980002</v>
      </c>
      <c r="AD38">
        <v>2498086.3294119802</v>
      </c>
      <c r="AE38">
        <v>2523067.1927061002</v>
      </c>
      <c r="AF38">
        <v>2548297.8646331611</v>
      </c>
      <c r="AG38">
        <v>2573780.8432794926</v>
      </c>
      <c r="AH38">
        <v>2599518.6517122877</v>
      </c>
      <c r="AI38">
        <v>2625513.8382294104</v>
      </c>
      <c r="AJ38">
        <v>2651768.9766117046</v>
      </c>
      <c r="AK38">
        <v>2678286.6663778215</v>
      </c>
      <c r="AL38">
        <v>2705069.5330415997</v>
      </c>
      <c r="AM38">
        <v>2732120.2283720155</v>
      </c>
      <c r="AN38">
        <v>2759441.4306557355</v>
      </c>
      <c r="AO38">
        <v>2787035.8449622928</v>
      </c>
      <c r="AP38">
        <v>2814906.2034119158</v>
      </c>
      <c r="AQ38">
        <v>2843055.2654460352</v>
      </c>
      <c r="AR38">
        <v>2871485.8181004957</v>
      </c>
      <c r="AS38">
        <v>2900200.6762815006</v>
      </c>
      <c r="AT38">
        <v>2929202.6830443158</v>
      </c>
      <c r="AU38">
        <v>2958494.709874759</v>
      </c>
      <c r="AV38">
        <v>2988079.6569735068</v>
      </c>
      <c r="AW38">
        <v>3017960.4535432421</v>
      </c>
      <c r="AX38">
        <v>3048140.0580786746</v>
      </c>
      <c r="AY38">
        <v>3078621.4586594612</v>
      </c>
      <c r="AZ38">
        <v>3109407.6732460558</v>
      </c>
      <c r="BA38">
        <v>3140501.7499785163</v>
      </c>
      <c r="BB38">
        <v>3171906.7674783017</v>
      </c>
      <c r="BC38">
        <v>3203625.8351530847</v>
      </c>
      <c r="BD38">
        <v>3235662.0935046156</v>
      </c>
      <c r="BE38">
        <v>3268018.7144396617</v>
      </c>
      <c r="BF38">
        <v>3300698.9015840585</v>
      </c>
      <c r="BG38" s="87">
        <f t="shared" si="1"/>
        <v>3307300.2993872268</v>
      </c>
      <c r="BH38" s="87">
        <f t="shared" si="7"/>
        <v>3313914.8999860012</v>
      </c>
      <c r="BI38" s="87">
        <f t="shared" si="7"/>
        <v>3320542.7297859732</v>
      </c>
      <c r="BJ38" s="87">
        <f t="shared" si="7"/>
        <v>3327183.815245545</v>
      </c>
      <c r="BK38" s="87">
        <f t="shared" si="7"/>
        <v>3333838.182876036</v>
      </c>
      <c r="BL38" s="87">
        <f t="shared" si="7"/>
        <v>3340505.8592417883</v>
      </c>
      <c r="BM38" s="87">
        <f t="shared" si="7"/>
        <v>3347186.8709602719</v>
      </c>
      <c r="BN38" s="87">
        <f t="shared" si="7"/>
        <v>3353881.2447021925</v>
      </c>
      <c r="BO38" s="87">
        <f t="shared" si="7"/>
        <v>3360589.007191597</v>
      </c>
      <c r="BP38" s="87">
        <f t="shared" si="7"/>
        <v>3367310.1852059802</v>
      </c>
      <c r="BQ38" s="87">
        <f t="shared" si="7"/>
        <v>3374044.805576392</v>
      </c>
      <c r="BR38" s="87">
        <f t="shared" si="7"/>
        <v>3380792.8951875446</v>
      </c>
      <c r="BS38" s="87">
        <f t="shared" si="7"/>
        <v>3387554.4809779199</v>
      </c>
      <c r="BT38" s="87">
        <f t="shared" si="7"/>
        <v>3394329.5899398755</v>
      </c>
      <c r="BU38" s="87">
        <f t="shared" si="7"/>
        <v>3401118.2491197553</v>
      </c>
      <c r="BV38" s="87">
        <f t="shared" si="7"/>
        <v>3407920.4856179948</v>
      </c>
      <c r="BW38" s="87">
        <f t="shared" si="7"/>
        <v>3414736.3265892309</v>
      </c>
      <c r="BX38" s="87">
        <f t="shared" si="7"/>
        <v>3421565.7992424094</v>
      </c>
      <c r="BY38" s="87">
        <f t="shared" si="7"/>
        <v>3428408.9308408941</v>
      </c>
      <c r="BZ38" s="87">
        <f t="shared" si="7"/>
        <v>3435265.7487025759</v>
      </c>
      <c r="CA38" s="87">
        <f t="shared" si="7"/>
        <v>3442136.2801999813</v>
      </c>
      <c r="CB38" s="87">
        <f t="shared" si="7"/>
        <v>3449020.5527603813</v>
      </c>
      <c r="CC38" s="87">
        <f t="shared" si="7"/>
        <v>3455918.5938659022</v>
      </c>
      <c r="CD38" s="87">
        <f t="shared" si="7"/>
        <v>3462830.4310536338</v>
      </c>
      <c r="CE38" s="87">
        <f t="shared" si="7"/>
        <v>3469756.0919157411</v>
      </c>
      <c r="CF38" s="87">
        <f t="shared" si="7"/>
        <v>3476695.6040995726</v>
      </c>
      <c r="CG38" s="87">
        <f t="shared" si="7"/>
        <v>3483648.995307772</v>
      </c>
      <c r="CH38" s="87">
        <f t="shared" si="7"/>
        <v>3490616.2932983874</v>
      </c>
      <c r="CI38" s="87">
        <f t="shared" si="7"/>
        <v>3497597.5258849841</v>
      </c>
      <c r="CJ38" s="87">
        <f t="shared" si="7"/>
        <v>3504592.7209367543</v>
      </c>
      <c r="CK38" s="87">
        <f t="shared" si="7"/>
        <v>3511601.9063786278</v>
      </c>
      <c r="CL38" s="87">
        <f t="shared" si="7"/>
        <v>3518625.1101913848</v>
      </c>
      <c r="CM38" s="87">
        <f t="shared" si="7"/>
        <v>3525662.3604117674</v>
      </c>
      <c r="CN38" s="87">
        <f t="shared" si="7"/>
        <v>3532713.6851325911</v>
      </c>
      <c r="CO38" s="87">
        <f t="shared" si="7"/>
        <v>3539779.1125028562</v>
      </c>
      <c r="CP38" s="87">
        <f t="shared" si="7"/>
        <v>3546858.670727862</v>
      </c>
      <c r="CQ38" s="87">
        <f t="shared" si="7"/>
        <v>3553952.3880693177</v>
      </c>
      <c r="CR38" s="87">
        <f t="shared" si="7"/>
        <v>3561060.2928454564</v>
      </c>
      <c r="CS38" s="87">
        <f t="shared" si="7"/>
        <v>3568182.4134311471</v>
      </c>
      <c r="CT38" s="87">
        <f t="shared" si="7"/>
        <v>3575318.7782580093</v>
      </c>
      <c r="CU38" s="87">
        <f t="shared" si="7"/>
        <v>3582469.4158145254</v>
      </c>
      <c r="CV38" s="87">
        <f t="shared" si="7"/>
        <v>3589634.3546461547</v>
      </c>
      <c r="CW38" s="87">
        <f t="shared" si="7"/>
        <v>3596813.6233554468</v>
      </c>
      <c r="CX38" s="87">
        <f t="shared" si="7"/>
        <v>3604007.2506021578</v>
      </c>
      <c r="CY38" s="87">
        <f t="shared" si="7"/>
        <v>3611215.265103362</v>
      </c>
      <c r="CZ38" s="87">
        <f t="shared" si="7"/>
        <v>3618437.6956335688</v>
      </c>
      <c r="DA38" s="87">
        <f t="shared" si="7"/>
        <v>3625674.571024836</v>
      </c>
      <c r="DB38" s="87">
        <f t="shared" si="7"/>
        <v>3632925.9201668859</v>
      </c>
      <c r="DC38" s="87">
        <f t="shared" si="7"/>
        <v>3640191.7720072195</v>
      </c>
      <c r="DD38" s="87">
        <f t="shared" si="7"/>
        <v>3647472.1555512338</v>
      </c>
    </row>
    <row r="39" spans="1:108">
      <c r="A39">
        <v>36</v>
      </c>
      <c r="B39" t="str">
        <f>LOOKUP(A39,[1]Regions!$A$4:$A$98,[1]Regions!$B$4:$B$98)</f>
        <v>Canada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619418.31999999995</v>
      </c>
      <c r="O39">
        <v>631140.53</v>
      </c>
      <c r="P39">
        <v>627459.39</v>
      </c>
      <c r="Q39">
        <v>623544.07999999996</v>
      </c>
      <c r="R39">
        <v>604343.73</v>
      </c>
      <c r="S39">
        <v>594187.43999999994</v>
      </c>
      <c r="T39">
        <v>593292.43000000005</v>
      </c>
      <c r="U39">
        <v>598026.52</v>
      </c>
      <c r="V39">
        <v>599062.35</v>
      </c>
      <c r="W39">
        <v>602034.56000000006</v>
      </c>
      <c r="X39">
        <v>606754.65</v>
      </c>
      <c r="Y39">
        <v>603083.71</v>
      </c>
      <c r="Z39" s="6">
        <v>606077.16</v>
      </c>
      <c r="AA39">
        <v>619992.12</v>
      </c>
      <c r="AB39">
        <v>626192.04119999998</v>
      </c>
      <c r="AC39">
        <v>632453.96161200001</v>
      </c>
      <c r="AD39">
        <v>638778.50122812006</v>
      </c>
      <c r="AE39">
        <v>645166.28624040121</v>
      </c>
      <c r="AF39">
        <v>651617.94910280523</v>
      </c>
      <c r="AG39">
        <v>658134.1285938333</v>
      </c>
      <c r="AH39">
        <v>664715.46987977158</v>
      </c>
      <c r="AI39">
        <v>671362.62457856932</v>
      </c>
      <c r="AJ39">
        <v>678076.25082435505</v>
      </c>
      <c r="AK39">
        <v>684857.01333259861</v>
      </c>
      <c r="AL39">
        <v>691705.5834659246</v>
      </c>
      <c r="AM39">
        <v>698622.63930058386</v>
      </c>
      <c r="AN39">
        <v>705608.86569358967</v>
      </c>
      <c r="AO39">
        <v>712664.95435052563</v>
      </c>
      <c r="AP39">
        <v>719791.60389403091</v>
      </c>
      <c r="AQ39">
        <v>726989.51993297122</v>
      </c>
      <c r="AR39">
        <v>734259.41513230093</v>
      </c>
      <c r="AS39">
        <v>741602.00928362389</v>
      </c>
      <c r="AT39">
        <v>749018.02937646012</v>
      </c>
      <c r="AU39">
        <v>756508.20967022469</v>
      </c>
      <c r="AV39">
        <v>764073.291766927</v>
      </c>
      <c r="AW39">
        <v>771714.02468459622</v>
      </c>
      <c r="AX39">
        <v>779431.16493144224</v>
      </c>
      <c r="AY39">
        <v>787225.47658075672</v>
      </c>
      <c r="AZ39">
        <v>795097.73134656425</v>
      </c>
      <c r="BA39">
        <v>803048.70866002992</v>
      </c>
      <c r="BB39">
        <v>811079.1957466302</v>
      </c>
      <c r="BC39">
        <v>819189.98770409648</v>
      </c>
      <c r="BD39">
        <v>827381.88758113747</v>
      </c>
      <c r="BE39">
        <v>835655.70645694889</v>
      </c>
      <c r="BF39">
        <v>844012.26352151833</v>
      </c>
      <c r="BG39" s="87">
        <f t="shared" si="1"/>
        <v>845700.28804856131</v>
      </c>
      <c r="BH39" s="87">
        <f t="shared" si="7"/>
        <v>847391.68862465839</v>
      </c>
      <c r="BI39" s="87">
        <f t="shared" si="7"/>
        <v>849086.47200190776</v>
      </c>
      <c r="BJ39" s="87">
        <f t="shared" si="7"/>
        <v>850784.6449459116</v>
      </c>
      <c r="BK39" s="87">
        <f t="shared" si="7"/>
        <v>852486.21423580346</v>
      </c>
      <c r="BL39" s="87">
        <f t="shared" si="7"/>
        <v>854191.18666427513</v>
      </c>
      <c r="BM39" s="87">
        <f t="shared" si="7"/>
        <v>855899.56903760368</v>
      </c>
      <c r="BN39" s="87">
        <f t="shared" si="7"/>
        <v>857611.36817567889</v>
      </c>
      <c r="BO39" s="87">
        <f t="shared" si="7"/>
        <v>859326.59091203019</v>
      </c>
      <c r="BP39" s="87">
        <f t="shared" si="7"/>
        <v>861045.24409385421</v>
      </c>
      <c r="BQ39" s="87">
        <f t="shared" si="7"/>
        <v>862767.33458204195</v>
      </c>
      <c r="BR39" s="87">
        <f t="shared" si="7"/>
        <v>864492.86925120605</v>
      </c>
      <c r="BS39" s="87">
        <f t="shared" si="7"/>
        <v>866221.85498970852</v>
      </c>
      <c r="BT39" s="87">
        <f t="shared" si="7"/>
        <v>867954.29869968793</v>
      </c>
      <c r="BU39" s="87">
        <f t="shared" si="7"/>
        <v>869690.2072970873</v>
      </c>
      <c r="BV39" s="87">
        <f t="shared" si="7"/>
        <v>871429.5877116815</v>
      </c>
      <c r="BW39" s="87">
        <f t="shared" si="7"/>
        <v>873172.44688710489</v>
      </c>
      <c r="BX39" s="87">
        <f t="shared" si="7"/>
        <v>874918.79178087914</v>
      </c>
      <c r="BY39" s="87">
        <f t="shared" si="7"/>
        <v>876668.62936444092</v>
      </c>
      <c r="BZ39" s="87">
        <f t="shared" si="7"/>
        <v>878421.96662316984</v>
      </c>
      <c r="CA39" s="87">
        <f t="shared" si="7"/>
        <v>880178.81055641617</v>
      </c>
      <c r="CB39" s="87">
        <f t="shared" si="7"/>
        <v>881939.16817752901</v>
      </c>
      <c r="CC39" s="87">
        <f t="shared" si="7"/>
        <v>883703.0465138841</v>
      </c>
      <c r="CD39" s="87">
        <f t="shared" si="7"/>
        <v>885470.45260691189</v>
      </c>
      <c r="CE39" s="87">
        <f t="shared" si="7"/>
        <v>887241.39351212571</v>
      </c>
      <c r="CF39" s="87">
        <f t="shared" si="7"/>
        <v>889015.87629914994</v>
      </c>
      <c r="CG39" s="87">
        <f t="shared" si="7"/>
        <v>890793.90805174829</v>
      </c>
      <c r="CH39" s="87">
        <f t="shared" si="7"/>
        <v>892575.49586785177</v>
      </c>
      <c r="CI39" s="87">
        <f t="shared" si="7"/>
        <v>894360.64685958752</v>
      </c>
      <c r="CJ39" s="87">
        <f t="shared" si="7"/>
        <v>896149.36815330666</v>
      </c>
      <c r="CK39" s="87">
        <f t="shared" si="7"/>
        <v>897941.66688961326</v>
      </c>
      <c r="CL39" s="87">
        <f t="shared" si="7"/>
        <v>899737.55022339243</v>
      </c>
      <c r="CM39" s="87">
        <f t="shared" si="7"/>
        <v>901537.02532383928</v>
      </c>
      <c r="CN39" s="87">
        <f t="shared" si="7"/>
        <v>903340.09937448695</v>
      </c>
      <c r="CO39" s="87">
        <f t="shared" si="7"/>
        <v>905146.77957323589</v>
      </c>
      <c r="CP39" s="87">
        <f t="shared" si="7"/>
        <v>906957.07313238236</v>
      </c>
      <c r="CQ39" s="87">
        <f t="shared" si="7"/>
        <v>908770.98727864714</v>
      </c>
      <c r="CR39" s="87">
        <f t="shared" si="7"/>
        <v>910588.52925320447</v>
      </c>
      <c r="CS39" s="87">
        <f t="shared" si="7"/>
        <v>912409.70631171088</v>
      </c>
      <c r="CT39" s="87">
        <f t="shared" si="7"/>
        <v>914234.52572433429</v>
      </c>
      <c r="CU39" s="87">
        <f t="shared" si="7"/>
        <v>916062.99477578292</v>
      </c>
      <c r="CV39" s="87">
        <f t="shared" si="7"/>
        <v>917895.12076533446</v>
      </c>
      <c r="CW39" s="87">
        <f t="shared" si="7"/>
        <v>919730.91100686509</v>
      </c>
      <c r="CX39" s="87">
        <f t="shared" si="7"/>
        <v>921570.37282887881</v>
      </c>
      <c r="CY39" s="87">
        <f t="shared" si="7"/>
        <v>923413.51357453654</v>
      </c>
      <c r="CZ39" s="87">
        <f t="shared" si="7"/>
        <v>925260.34060168557</v>
      </c>
      <c r="DA39" s="87">
        <f t="shared" si="7"/>
        <v>927110.86128288892</v>
      </c>
      <c r="DB39" s="87">
        <f t="shared" si="7"/>
        <v>928965.08300545474</v>
      </c>
      <c r="DC39" s="87">
        <f t="shared" si="7"/>
        <v>930823.0131714656</v>
      </c>
      <c r="DD39" s="87">
        <f t="shared" si="7"/>
        <v>932684.65919780859</v>
      </c>
    </row>
    <row r="40" spans="1:108">
      <c r="A40">
        <v>37</v>
      </c>
      <c r="B40" t="str">
        <f>LOOKUP(A40,[1]Regions!$A$4:$A$98,[1]Regions!$B$4:$B$98)</f>
        <v>Australia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501119.56</v>
      </c>
      <c r="O40">
        <v>503588</v>
      </c>
      <c r="P40">
        <v>511015.85</v>
      </c>
      <c r="Q40">
        <v>516779.6</v>
      </c>
      <c r="R40">
        <v>514407.55</v>
      </c>
      <c r="S40">
        <v>511321.9</v>
      </c>
      <c r="T40">
        <v>507711.46</v>
      </c>
      <c r="U40">
        <v>506776.44</v>
      </c>
      <c r="V40">
        <v>506223.77</v>
      </c>
      <c r="W40">
        <v>505156.93</v>
      </c>
      <c r="X40">
        <v>504860.74</v>
      </c>
      <c r="Y40">
        <v>505392.48</v>
      </c>
      <c r="Z40" s="6">
        <v>509763.17</v>
      </c>
      <c r="AA40">
        <v>518679.53</v>
      </c>
      <c r="AB40">
        <v>523866.32530000003</v>
      </c>
      <c r="AC40">
        <v>529104.98855300003</v>
      </c>
      <c r="AD40">
        <v>534396.03843853006</v>
      </c>
      <c r="AE40">
        <v>539739.99882291537</v>
      </c>
      <c r="AF40">
        <v>545137.39881114452</v>
      </c>
      <c r="AG40">
        <v>550588.77279925602</v>
      </c>
      <c r="AH40">
        <v>556094.66052724863</v>
      </c>
      <c r="AI40">
        <v>561655.60713252111</v>
      </c>
      <c r="AJ40">
        <v>567272.16320384631</v>
      </c>
      <c r="AK40">
        <v>572944.88483588479</v>
      </c>
      <c r="AL40">
        <v>578674.33368424361</v>
      </c>
      <c r="AM40">
        <v>584461.07702108601</v>
      </c>
      <c r="AN40">
        <v>590305.68779129686</v>
      </c>
      <c r="AO40">
        <v>596208.74466920982</v>
      </c>
      <c r="AP40">
        <v>602170.83211590187</v>
      </c>
      <c r="AQ40">
        <v>608192.54043706087</v>
      </c>
      <c r="AR40">
        <v>614274.46584143152</v>
      </c>
      <c r="AS40">
        <v>620417.21049984579</v>
      </c>
      <c r="AT40">
        <v>626621.38260484429</v>
      </c>
      <c r="AU40">
        <v>632887.59643089271</v>
      </c>
      <c r="AV40">
        <v>639216.47239520168</v>
      </c>
      <c r="AW40">
        <v>645608.63711915375</v>
      </c>
      <c r="AX40">
        <v>652064.72349034529</v>
      </c>
      <c r="AY40">
        <v>658585.37072524871</v>
      </c>
      <c r="AZ40">
        <v>665171.22443250124</v>
      </c>
      <c r="BA40">
        <v>671822.93667682621</v>
      </c>
      <c r="BB40">
        <v>678541.16604359448</v>
      </c>
      <c r="BC40">
        <v>685326.57770403044</v>
      </c>
      <c r="BD40">
        <v>692179.84348107071</v>
      </c>
      <c r="BE40">
        <v>699101.64191588142</v>
      </c>
      <c r="BF40">
        <v>706092.65833504021</v>
      </c>
      <c r="BG40" s="87">
        <f t="shared" si="1"/>
        <v>707504.84365171031</v>
      </c>
      <c r="BH40" s="87">
        <f t="shared" si="7"/>
        <v>708919.85333901376</v>
      </c>
      <c r="BI40" s="87">
        <f t="shared" si="7"/>
        <v>710337.69304569182</v>
      </c>
      <c r="BJ40" s="87">
        <f t="shared" si="7"/>
        <v>711758.36843178316</v>
      </c>
      <c r="BK40" s="87">
        <f t="shared" si="7"/>
        <v>713181.8851686467</v>
      </c>
      <c r="BL40" s="87">
        <f t="shared" si="7"/>
        <v>714608.248938984</v>
      </c>
      <c r="BM40" s="87">
        <f t="shared" si="7"/>
        <v>716037.46543686197</v>
      </c>
      <c r="BN40" s="87">
        <f t="shared" si="7"/>
        <v>717469.54036773567</v>
      </c>
      <c r="BO40" s="87">
        <f t="shared" si="7"/>
        <v>718904.4794484711</v>
      </c>
      <c r="BP40" s="87">
        <f t="shared" si="7"/>
        <v>720342.288407368</v>
      </c>
      <c r="BQ40" s="87">
        <f t="shared" si="7"/>
        <v>721782.97298418276</v>
      </c>
      <c r="BR40" s="87">
        <f t="shared" si="7"/>
        <v>723226.53893015115</v>
      </c>
      <c r="BS40" s="87">
        <f t="shared" si="7"/>
        <v>724672.99200801144</v>
      </c>
      <c r="BT40" s="87">
        <f t="shared" si="7"/>
        <v>726122.33799202752</v>
      </c>
      <c r="BU40" s="87">
        <f t="shared" si="7"/>
        <v>727574.58266801154</v>
      </c>
      <c r="BV40" s="87">
        <f t="shared" si="7"/>
        <v>729029.73183334759</v>
      </c>
      <c r="BW40" s="87">
        <f t="shared" si="7"/>
        <v>730487.79129701434</v>
      </c>
      <c r="BX40" s="87">
        <f t="shared" si="7"/>
        <v>731948.76687960839</v>
      </c>
      <c r="BY40" s="87">
        <f t="shared" si="7"/>
        <v>733412.66441336763</v>
      </c>
      <c r="BZ40" s="87">
        <f t="shared" si="7"/>
        <v>734879.48974219442</v>
      </c>
      <c r="CA40" s="87">
        <f t="shared" si="7"/>
        <v>736349.24872167886</v>
      </c>
      <c r="CB40" s="87">
        <f t="shared" si="7"/>
        <v>737821.9472191222</v>
      </c>
      <c r="CC40" s="87">
        <f t="shared" si="7"/>
        <v>739297.59111356048</v>
      </c>
      <c r="CD40" s="87">
        <f t="shared" si="7"/>
        <v>740776.18629578757</v>
      </c>
      <c r="CE40" s="87">
        <f t="shared" si="7"/>
        <v>742257.73866837914</v>
      </c>
      <c r="CF40" s="87">
        <f t="shared" si="7"/>
        <v>743742.25414571585</v>
      </c>
      <c r="CG40" s="87">
        <f t="shared" si="7"/>
        <v>745229.73865400732</v>
      </c>
      <c r="CH40" s="87">
        <f t="shared" si="7"/>
        <v>746720.19813131529</v>
      </c>
      <c r="CI40" s="87">
        <f t="shared" si="7"/>
        <v>748213.63852757798</v>
      </c>
      <c r="CJ40" s="87">
        <f t="shared" si="7"/>
        <v>749710.06580463308</v>
      </c>
      <c r="CK40" s="87">
        <f t="shared" si="7"/>
        <v>751209.48593624239</v>
      </c>
      <c r="CL40" s="87">
        <f t="shared" si="7"/>
        <v>752711.90490811493</v>
      </c>
      <c r="CM40" s="87">
        <f t="shared" si="7"/>
        <v>754217.32871793117</v>
      </c>
      <c r="CN40" s="87">
        <f t="shared" si="7"/>
        <v>755725.76337536704</v>
      </c>
      <c r="CO40" s="87">
        <f t="shared" si="7"/>
        <v>757237.21490211773</v>
      </c>
      <c r="CP40" s="87">
        <f t="shared" si="7"/>
        <v>758751.68933192198</v>
      </c>
      <c r="CQ40" s="87">
        <f t="shared" si="7"/>
        <v>760269.19271058578</v>
      </c>
      <c r="CR40" s="87">
        <f t="shared" ref="BH40:DD45" si="8">CQ40*1.002</f>
        <v>761789.73109600693</v>
      </c>
      <c r="CS40" s="87">
        <f t="shared" si="8"/>
        <v>763313.31055819895</v>
      </c>
      <c r="CT40" s="87">
        <f t="shared" si="8"/>
        <v>764839.93717931537</v>
      </c>
      <c r="CU40" s="87">
        <f t="shared" si="8"/>
        <v>766369.61705367395</v>
      </c>
      <c r="CV40" s="87">
        <f t="shared" si="8"/>
        <v>767902.35628778127</v>
      </c>
      <c r="CW40" s="87">
        <f t="shared" si="8"/>
        <v>769438.16100035678</v>
      </c>
      <c r="CX40" s="87">
        <f t="shared" si="8"/>
        <v>770977.03732235753</v>
      </c>
      <c r="CY40" s="87">
        <f t="shared" si="8"/>
        <v>772518.99139700225</v>
      </c>
      <c r="CZ40" s="87">
        <f t="shared" si="8"/>
        <v>774064.02937979624</v>
      </c>
      <c r="DA40" s="87">
        <f t="shared" si="8"/>
        <v>775612.15743855585</v>
      </c>
      <c r="DB40" s="87">
        <f t="shared" si="8"/>
        <v>777163.38175343291</v>
      </c>
      <c r="DC40" s="87">
        <f t="shared" si="8"/>
        <v>778717.70851693978</v>
      </c>
      <c r="DD40" s="87">
        <f t="shared" si="8"/>
        <v>780275.14393397362</v>
      </c>
    </row>
    <row r="41" spans="1:108">
      <c r="A41">
        <v>38</v>
      </c>
      <c r="B41" t="str">
        <f>LOOKUP(A41,[1]Regions!$A$4:$A$98,[1]Regions!$B$4:$B$98)</f>
        <v>New Zealand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59887.5</v>
      </c>
      <c r="O41">
        <v>60367.5</v>
      </c>
      <c r="P41">
        <v>60961.5</v>
      </c>
      <c r="Q41">
        <v>61857.760000000002</v>
      </c>
      <c r="R41">
        <v>60927.43</v>
      </c>
      <c r="S41">
        <v>60198.14</v>
      </c>
      <c r="T41">
        <v>59411.57</v>
      </c>
      <c r="U41">
        <v>58606.95</v>
      </c>
      <c r="V41">
        <v>57778.85</v>
      </c>
      <c r="W41">
        <v>56920.09</v>
      </c>
      <c r="X41">
        <v>56072.75</v>
      </c>
      <c r="Y41">
        <v>55224.75</v>
      </c>
      <c r="Z41" s="6">
        <v>54421.65</v>
      </c>
      <c r="AA41">
        <v>53656.81</v>
      </c>
      <c r="AB41">
        <v>54193.378100000002</v>
      </c>
      <c r="AC41">
        <v>54735.311881000001</v>
      </c>
      <c r="AD41">
        <v>55282.664999810004</v>
      </c>
      <c r="AE41">
        <v>55835.491649808107</v>
      </c>
      <c r="AF41">
        <v>56393.846566306187</v>
      </c>
      <c r="AG41">
        <v>56957.785031969252</v>
      </c>
      <c r="AH41">
        <v>57527.362882288944</v>
      </c>
      <c r="AI41">
        <v>58102.636511111836</v>
      </c>
      <c r="AJ41">
        <v>58683.662876222952</v>
      </c>
      <c r="AK41">
        <v>59270.499504985179</v>
      </c>
      <c r="AL41">
        <v>59863.204500035034</v>
      </c>
      <c r="AM41">
        <v>60461.836545035381</v>
      </c>
      <c r="AN41">
        <v>61066.454910485736</v>
      </c>
      <c r="AO41">
        <v>61677.119459590591</v>
      </c>
      <c r="AP41">
        <v>62293.8906541865</v>
      </c>
      <c r="AQ41">
        <v>62916.829560728365</v>
      </c>
      <c r="AR41">
        <v>63545.997856335649</v>
      </c>
      <c r="AS41">
        <v>64181.457834899004</v>
      </c>
      <c r="AT41">
        <v>64823.272413247993</v>
      </c>
      <c r="AU41">
        <v>65471.505137380474</v>
      </c>
      <c r="AV41">
        <v>66126.220188754276</v>
      </c>
      <c r="AW41">
        <v>66787.482390641817</v>
      </c>
      <c r="AX41">
        <v>67455.357214548232</v>
      </c>
      <c r="AY41">
        <v>68129.910786693712</v>
      </c>
      <c r="AZ41">
        <v>68811.209894560656</v>
      </c>
      <c r="BA41">
        <v>69499.321993506266</v>
      </c>
      <c r="BB41">
        <v>70194.315213441325</v>
      </c>
      <c r="BC41">
        <v>70896.258365575733</v>
      </c>
      <c r="BD41">
        <v>71605.220949231487</v>
      </c>
      <c r="BE41">
        <v>72321.273158723809</v>
      </c>
      <c r="BF41">
        <v>73044.485890311043</v>
      </c>
      <c r="BG41" s="87">
        <f t="shared" si="1"/>
        <v>73190.574862091671</v>
      </c>
      <c r="BH41" s="87">
        <f t="shared" si="8"/>
        <v>73336.956011815855</v>
      </c>
      <c r="BI41" s="87">
        <f t="shared" si="8"/>
        <v>73483.629923839486</v>
      </c>
      <c r="BJ41" s="87">
        <f t="shared" si="8"/>
        <v>73630.597183687161</v>
      </c>
      <c r="BK41" s="87">
        <f t="shared" si="8"/>
        <v>73777.85837805453</v>
      </c>
      <c r="BL41" s="87">
        <f t="shared" si="8"/>
        <v>73925.414094810636</v>
      </c>
      <c r="BM41" s="87">
        <f t="shared" si="8"/>
        <v>74073.264923000257</v>
      </c>
      <c r="BN41" s="87">
        <f t="shared" si="8"/>
        <v>74221.411452846252</v>
      </c>
      <c r="BO41" s="87">
        <f t="shared" si="8"/>
        <v>74369.854275751946</v>
      </c>
      <c r="BP41" s="87">
        <f t="shared" si="8"/>
        <v>74518.593984303458</v>
      </c>
      <c r="BQ41" s="87">
        <f t="shared" si="8"/>
        <v>74667.631172272071</v>
      </c>
      <c r="BR41" s="87">
        <f t="shared" si="8"/>
        <v>74816.96643461661</v>
      </c>
      <c r="BS41" s="87">
        <f t="shared" si="8"/>
        <v>74966.600367485837</v>
      </c>
      <c r="BT41" s="87">
        <f t="shared" si="8"/>
        <v>75116.53356822081</v>
      </c>
      <c r="BU41" s="87">
        <f t="shared" si="8"/>
        <v>75266.766635357257</v>
      </c>
      <c r="BV41" s="87">
        <f t="shared" si="8"/>
        <v>75417.300168627975</v>
      </c>
      <c r="BW41" s="87">
        <f t="shared" si="8"/>
        <v>75568.134768965232</v>
      </c>
      <c r="BX41" s="87">
        <f t="shared" si="8"/>
        <v>75719.271038503168</v>
      </c>
      <c r="BY41" s="87">
        <f t="shared" si="8"/>
        <v>75870.70958058018</v>
      </c>
      <c r="BZ41" s="87">
        <f t="shared" si="8"/>
        <v>76022.450999741341</v>
      </c>
      <c r="CA41" s="87">
        <f t="shared" si="8"/>
        <v>76174.495901740826</v>
      </c>
      <c r="CB41" s="87">
        <f t="shared" si="8"/>
        <v>76326.844893544301</v>
      </c>
      <c r="CC41" s="87">
        <f t="shared" si="8"/>
        <v>76479.498583331384</v>
      </c>
      <c r="CD41" s="87">
        <f t="shared" si="8"/>
        <v>76632.457580498041</v>
      </c>
      <c r="CE41" s="87">
        <f t="shared" si="8"/>
        <v>76785.722495659036</v>
      </c>
      <c r="CF41" s="87">
        <f t="shared" si="8"/>
        <v>76939.293940650357</v>
      </c>
      <c r="CG41" s="87">
        <f t="shared" si="8"/>
        <v>77093.172528531664</v>
      </c>
      <c r="CH41" s="87">
        <f t="shared" si="8"/>
        <v>77247.358873588732</v>
      </c>
      <c r="CI41" s="87">
        <f t="shared" si="8"/>
        <v>77401.853591335908</v>
      </c>
      <c r="CJ41" s="87">
        <f t="shared" si="8"/>
        <v>77556.657298518578</v>
      </c>
      <c r="CK41" s="87">
        <f t="shared" si="8"/>
        <v>77711.770613115616</v>
      </c>
      <c r="CL41" s="87">
        <f t="shared" si="8"/>
        <v>77867.194154341851</v>
      </c>
      <c r="CM41" s="87">
        <f t="shared" si="8"/>
        <v>78022.928542650538</v>
      </c>
      <c r="CN41" s="87">
        <f t="shared" si="8"/>
        <v>78178.974399735846</v>
      </c>
      <c r="CO41" s="87">
        <f t="shared" si="8"/>
        <v>78335.332348535318</v>
      </c>
      <c r="CP41" s="87">
        <f t="shared" si="8"/>
        <v>78492.003013232388</v>
      </c>
      <c r="CQ41" s="87">
        <f t="shared" si="8"/>
        <v>78648.987019258857</v>
      </c>
      <c r="CR41" s="87">
        <f t="shared" si="8"/>
        <v>78806.284993297377</v>
      </c>
      <c r="CS41" s="87">
        <f t="shared" si="8"/>
        <v>78963.897563283972</v>
      </c>
      <c r="CT41" s="87">
        <f t="shared" si="8"/>
        <v>79121.825358410541</v>
      </c>
      <c r="CU41" s="87">
        <f t="shared" si="8"/>
        <v>79280.069009127357</v>
      </c>
      <c r="CV41" s="87">
        <f t="shared" si="8"/>
        <v>79438.629147145606</v>
      </c>
      <c r="CW41" s="87">
        <f t="shared" si="8"/>
        <v>79597.506405439897</v>
      </c>
      <c r="CX41" s="87">
        <f t="shared" si="8"/>
        <v>79756.70141825077</v>
      </c>
      <c r="CY41" s="87">
        <f t="shared" si="8"/>
        <v>79916.214821087269</v>
      </c>
      <c r="CZ41" s="87">
        <f t="shared" si="8"/>
        <v>80076.047250729447</v>
      </c>
      <c r="DA41" s="87">
        <f t="shared" si="8"/>
        <v>80236.199345230911</v>
      </c>
      <c r="DB41" s="87">
        <f t="shared" si="8"/>
        <v>80396.671743921368</v>
      </c>
      <c r="DC41" s="87">
        <f t="shared" si="8"/>
        <v>80557.465087409204</v>
      </c>
      <c r="DD41" s="87">
        <f t="shared" si="8"/>
        <v>80718.580017584027</v>
      </c>
    </row>
    <row r="42" spans="1:108">
      <c r="A42">
        <v>39</v>
      </c>
      <c r="B42" t="str">
        <f>LOOKUP(A42,[1]Regions!$A$4:$A$98,[1]Regions!$B$4:$B$98)</f>
        <v>Russian Federation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77039.3</v>
      </c>
      <c r="O42">
        <v>77268.3</v>
      </c>
      <c r="P42">
        <v>77901.3</v>
      </c>
      <c r="Q42">
        <v>77579.990000000005</v>
      </c>
      <c r="R42">
        <v>77230.05</v>
      </c>
      <c r="S42">
        <v>76855.740000000005</v>
      </c>
      <c r="T42">
        <v>76466.289999999994</v>
      </c>
      <c r="U42">
        <v>76066.84</v>
      </c>
      <c r="V42">
        <v>75648.77</v>
      </c>
      <c r="W42">
        <v>75230.42</v>
      </c>
      <c r="X42">
        <v>74808.45</v>
      </c>
      <c r="Y42">
        <v>74401.2</v>
      </c>
      <c r="Z42" s="6">
        <v>74013.95</v>
      </c>
      <c r="AA42">
        <v>73642.39</v>
      </c>
      <c r="AB42">
        <v>74378.813899999994</v>
      </c>
      <c r="AC42">
        <v>75122.60203899999</v>
      </c>
      <c r="AD42">
        <v>75873.828059389998</v>
      </c>
      <c r="AE42">
        <v>76632.566339983896</v>
      </c>
      <c r="AF42">
        <v>77398.892003383735</v>
      </c>
      <c r="AG42">
        <v>78172.880923417571</v>
      </c>
      <c r="AH42">
        <v>78954.609732651748</v>
      </c>
      <c r="AI42">
        <v>79744.155829978263</v>
      </c>
      <c r="AJ42">
        <v>80541.597388278053</v>
      </c>
      <c r="AK42">
        <v>81347.01336216084</v>
      </c>
      <c r="AL42">
        <v>82160.48349578245</v>
      </c>
      <c r="AM42">
        <v>82982.088330740269</v>
      </c>
      <c r="AN42">
        <v>83811.909214047671</v>
      </c>
      <c r="AO42">
        <v>84650.028306188149</v>
      </c>
      <c r="AP42">
        <v>85496.528589250025</v>
      </c>
      <c r="AQ42">
        <v>86351.493875142522</v>
      </c>
      <c r="AR42">
        <v>87215.008813893946</v>
      </c>
      <c r="AS42">
        <v>88087.158902032883</v>
      </c>
      <c r="AT42">
        <v>88968.030491053214</v>
      </c>
      <c r="AU42">
        <v>89857.710795963751</v>
      </c>
      <c r="AV42">
        <v>90756.287903923396</v>
      </c>
      <c r="AW42">
        <v>91663.850782962632</v>
      </c>
      <c r="AX42">
        <v>92580.489290792262</v>
      </c>
      <c r="AY42">
        <v>93506.294183700185</v>
      </c>
      <c r="AZ42">
        <v>94441.357125537193</v>
      </c>
      <c r="BA42">
        <v>95385.770696792562</v>
      </c>
      <c r="BB42">
        <v>96339.628403760493</v>
      </c>
      <c r="BC42">
        <v>97303.024687798097</v>
      </c>
      <c r="BD42">
        <v>98276.054934676082</v>
      </c>
      <c r="BE42">
        <v>99258.815484022838</v>
      </c>
      <c r="BF42">
        <v>100251.40363886306</v>
      </c>
      <c r="BG42" s="87">
        <f t="shared" si="1"/>
        <v>100451.90644614078</v>
      </c>
      <c r="BH42" s="87">
        <f t="shared" si="8"/>
        <v>100652.81025903307</v>
      </c>
      <c r="BI42" s="87">
        <f t="shared" si="8"/>
        <v>100854.11587955113</v>
      </c>
      <c r="BJ42" s="87">
        <f t="shared" si="8"/>
        <v>101055.82411131023</v>
      </c>
      <c r="BK42" s="87">
        <f t="shared" si="8"/>
        <v>101257.93575953285</v>
      </c>
      <c r="BL42" s="87">
        <f t="shared" si="8"/>
        <v>101460.45163105191</v>
      </c>
      <c r="BM42" s="87">
        <f t="shared" si="8"/>
        <v>101663.37253431401</v>
      </c>
      <c r="BN42" s="87">
        <f t="shared" si="8"/>
        <v>101866.69927938264</v>
      </c>
      <c r="BO42" s="87">
        <f t="shared" si="8"/>
        <v>102070.4326779414</v>
      </c>
      <c r="BP42" s="87">
        <f t="shared" si="8"/>
        <v>102274.57354329729</v>
      </c>
      <c r="BQ42" s="87">
        <f t="shared" si="8"/>
        <v>102479.12269038388</v>
      </c>
      <c r="BR42" s="87">
        <f t="shared" si="8"/>
        <v>102684.08093576465</v>
      </c>
      <c r="BS42" s="87">
        <f t="shared" si="8"/>
        <v>102889.44909763618</v>
      </c>
      <c r="BT42" s="87">
        <f t="shared" si="8"/>
        <v>103095.22799583146</v>
      </c>
      <c r="BU42" s="87">
        <f t="shared" si="8"/>
        <v>103301.41845182312</v>
      </c>
      <c r="BV42" s="87">
        <f t="shared" si="8"/>
        <v>103508.02128872677</v>
      </c>
      <c r="BW42" s="87">
        <f t="shared" si="8"/>
        <v>103715.03733130422</v>
      </c>
      <c r="BX42" s="87">
        <f t="shared" si="8"/>
        <v>103922.46740596683</v>
      </c>
      <c r="BY42" s="87">
        <f t="shared" si="8"/>
        <v>104130.31234077876</v>
      </c>
      <c r="BZ42" s="87">
        <f t="shared" si="8"/>
        <v>104338.57296546032</v>
      </c>
      <c r="CA42" s="87">
        <f t="shared" si="8"/>
        <v>104547.25011139124</v>
      </c>
      <c r="CB42" s="87">
        <f t="shared" si="8"/>
        <v>104756.34461161403</v>
      </c>
      <c r="CC42" s="87">
        <f t="shared" si="8"/>
        <v>104965.85730083725</v>
      </c>
      <c r="CD42" s="87">
        <f t="shared" si="8"/>
        <v>105175.78901543892</v>
      </c>
      <c r="CE42" s="87">
        <f t="shared" si="8"/>
        <v>105386.1405934698</v>
      </c>
      <c r="CF42" s="87">
        <f t="shared" si="8"/>
        <v>105596.91287465674</v>
      </c>
      <c r="CG42" s="87">
        <f t="shared" si="8"/>
        <v>105808.10670040606</v>
      </c>
      <c r="CH42" s="87">
        <f t="shared" si="8"/>
        <v>106019.72291380688</v>
      </c>
      <c r="CI42" s="87">
        <f t="shared" si="8"/>
        <v>106231.76235963449</v>
      </c>
      <c r="CJ42" s="87">
        <f t="shared" si="8"/>
        <v>106444.22588435376</v>
      </c>
      <c r="CK42" s="87">
        <f t="shared" si="8"/>
        <v>106657.11433612247</v>
      </c>
      <c r="CL42" s="87">
        <f t="shared" si="8"/>
        <v>106870.42856479471</v>
      </c>
      <c r="CM42" s="87">
        <f t="shared" si="8"/>
        <v>107084.16942192431</v>
      </c>
      <c r="CN42" s="87">
        <f t="shared" si="8"/>
        <v>107298.33776076816</v>
      </c>
      <c r="CO42" s="87">
        <f t="shared" si="8"/>
        <v>107512.9344362897</v>
      </c>
      <c r="CP42" s="87">
        <f t="shared" si="8"/>
        <v>107727.96030516227</v>
      </c>
      <c r="CQ42" s="87">
        <f t="shared" si="8"/>
        <v>107943.4162257726</v>
      </c>
      <c r="CR42" s="87">
        <f t="shared" si="8"/>
        <v>108159.30305822415</v>
      </c>
      <c r="CS42" s="87">
        <f t="shared" si="8"/>
        <v>108375.62166434059</v>
      </c>
      <c r="CT42" s="87">
        <f t="shared" si="8"/>
        <v>108592.37290766927</v>
      </c>
      <c r="CU42" s="87">
        <f t="shared" si="8"/>
        <v>108809.5576534846</v>
      </c>
      <c r="CV42" s="87">
        <f t="shared" si="8"/>
        <v>109027.17676879157</v>
      </c>
      <c r="CW42" s="87">
        <f t="shared" si="8"/>
        <v>109245.23112232915</v>
      </c>
      <c r="CX42" s="87">
        <f t="shared" si="8"/>
        <v>109463.72158457381</v>
      </c>
      <c r="CY42" s="87">
        <f t="shared" si="8"/>
        <v>109682.64902774295</v>
      </c>
      <c r="CZ42" s="87">
        <f t="shared" si="8"/>
        <v>109902.01432579845</v>
      </c>
      <c r="DA42" s="87">
        <f t="shared" si="8"/>
        <v>110121.81835445005</v>
      </c>
      <c r="DB42" s="87">
        <f t="shared" si="8"/>
        <v>110342.06199115895</v>
      </c>
      <c r="DC42" s="87">
        <f t="shared" si="8"/>
        <v>110562.74611514126</v>
      </c>
      <c r="DD42" s="87">
        <f t="shared" si="8"/>
        <v>110783.87160737153</v>
      </c>
    </row>
    <row r="43" spans="1:108">
      <c r="A43">
        <v>40</v>
      </c>
      <c r="B43" t="str">
        <f>LOOKUP(A43,[1]Regions!$A$4:$A$98,[1]Regions!$B$4:$B$98)</f>
        <v>Rest of Annex I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77039.3</v>
      </c>
      <c r="O43">
        <v>77268.3</v>
      </c>
      <c r="P43">
        <v>77901.3</v>
      </c>
      <c r="Q43">
        <v>77579.990000000005</v>
      </c>
      <c r="R43">
        <v>77230.05</v>
      </c>
      <c r="S43">
        <v>76855.740000000005</v>
      </c>
      <c r="T43">
        <v>76466.289999999994</v>
      </c>
      <c r="U43">
        <v>76066.84</v>
      </c>
      <c r="V43">
        <v>75648.77</v>
      </c>
      <c r="W43">
        <v>75230.42</v>
      </c>
      <c r="X43">
        <v>74808.45</v>
      </c>
      <c r="Y43">
        <v>74401.2</v>
      </c>
      <c r="Z43" s="6">
        <v>74013.95</v>
      </c>
      <c r="AA43">
        <v>73642.39</v>
      </c>
      <c r="AB43">
        <v>74378.813899999994</v>
      </c>
      <c r="AC43">
        <v>75122.60203899999</v>
      </c>
      <c r="AD43">
        <v>75873.828059389998</v>
      </c>
      <c r="AE43">
        <v>76632.566339983896</v>
      </c>
      <c r="AF43">
        <v>77398.892003383735</v>
      </c>
      <c r="AG43">
        <v>78172.880923417571</v>
      </c>
      <c r="AH43">
        <v>78954.609732651748</v>
      </c>
      <c r="AI43">
        <v>79744.155829978263</v>
      </c>
      <c r="AJ43">
        <v>80541.597388278053</v>
      </c>
      <c r="AK43">
        <v>81347.01336216084</v>
      </c>
      <c r="AL43">
        <v>82160.48349578245</v>
      </c>
      <c r="AM43">
        <v>82982.088330740269</v>
      </c>
      <c r="AN43">
        <v>83811.909214047671</v>
      </c>
      <c r="AO43">
        <v>84650.028306188149</v>
      </c>
      <c r="AP43">
        <v>85496.528589250025</v>
      </c>
      <c r="AQ43">
        <v>86351.493875142522</v>
      </c>
      <c r="AR43">
        <v>87215.008813893946</v>
      </c>
      <c r="AS43">
        <v>88087.158902032883</v>
      </c>
      <c r="AT43">
        <v>88968.030491053214</v>
      </c>
      <c r="AU43">
        <v>89857.710795963751</v>
      </c>
      <c r="AV43">
        <v>90756.287903923396</v>
      </c>
      <c r="AW43">
        <v>91663.850782962632</v>
      </c>
      <c r="AX43">
        <v>92580.489290792262</v>
      </c>
      <c r="AY43">
        <v>93506.294183700185</v>
      </c>
      <c r="AZ43">
        <v>94441.357125537193</v>
      </c>
      <c r="BA43">
        <v>95385.770696792562</v>
      </c>
      <c r="BB43">
        <v>96339.628403760493</v>
      </c>
      <c r="BC43">
        <v>97303.024687798097</v>
      </c>
      <c r="BD43">
        <v>98276.054934676082</v>
      </c>
      <c r="BE43">
        <v>99258.815484022838</v>
      </c>
      <c r="BF43">
        <v>100251.40363886306</v>
      </c>
      <c r="BG43" s="87">
        <f t="shared" si="1"/>
        <v>100451.90644614078</v>
      </c>
      <c r="BH43" s="87">
        <f t="shared" si="8"/>
        <v>100652.81025903307</v>
      </c>
      <c r="BI43" s="87">
        <f t="shared" si="8"/>
        <v>100854.11587955113</v>
      </c>
      <c r="BJ43" s="87">
        <f t="shared" si="8"/>
        <v>101055.82411131023</v>
      </c>
      <c r="BK43" s="87">
        <f t="shared" si="8"/>
        <v>101257.93575953285</v>
      </c>
      <c r="BL43" s="87">
        <f t="shared" si="8"/>
        <v>101460.45163105191</v>
      </c>
      <c r="BM43" s="87">
        <f t="shared" si="8"/>
        <v>101663.37253431401</v>
      </c>
      <c r="BN43" s="87">
        <f t="shared" si="8"/>
        <v>101866.69927938264</v>
      </c>
      <c r="BO43" s="87">
        <f t="shared" si="8"/>
        <v>102070.4326779414</v>
      </c>
      <c r="BP43" s="87">
        <f t="shared" si="8"/>
        <v>102274.57354329729</v>
      </c>
      <c r="BQ43" s="87">
        <f t="shared" si="8"/>
        <v>102479.12269038388</v>
      </c>
      <c r="BR43" s="87">
        <f t="shared" si="8"/>
        <v>102684.08093576465</v>
      </c>
      <c r="BS43" s="87">
        <f t="shared" si="8"/>
        <v>102889.44909763618</v>
      </c>
      <c r="BT43" s="87">
        <f t="shared" si="8"/>
        <v>103095.22799583146</v>
      </c>
      <c r="BU43" s="87">
        <f t="shared" si="8"/>
        <v>103301.41845182312</v>
      </c>
      <c r="BV43" s="87">
        <f t="shared" si="8"/>
        <v>103508.02128872677</v>
      </c>
      <c r="BW43" s="87">
        <f t="shared" si="8"/>
        <v>103715.03733130422</v>
      </c>
      <c r="BX43" s="87">
        <f t="shared" si="8"/>
        <v>103922.46740596683</v>
      </c>
      <c r="BY43" s="87">
        <f t="shared" si="8"/>
        <v>104130.31234077876</v>
      </c>
      <c r="BZ43" s="87">
        <f t="shared" si="8"/>
        <v>104338.57296546032</v>
      </c>
      <c r="CA43" s="87">
        <f t="shared" si="8"/>
        <v>104547.25011139124</v>
      </c>
      <c r="CB43" s="87">
        <f t="shared" si="8"/>
        <v>104756.34461161403</v>
      </c>
      <c r="CC43" s="87">
        <f t="shared" si="8"/>
        <v>104965.85730083725</v>
      </c>
      <c r="CD43" s="87">
        <f t="shared" si="8"/>
        <v>105175.78901543892</v>
      </c>
      <c r="CE43" s="87">
        <f t="shared" si="8"/>
        <v>105386.1405934698</v>
      </c>
      <c r="CF43" s="87">
        <f t="shared" si="8"/>
        <v>105596.91287465674</v>
      </c>
      <c r="CG43" s="87">
        <f t="shared" si="8"/>
        <v>105808.10670040606</v>
      </c>
      <c r="CH43" s="87">
        <f t="shared" si="8"/>
        <v>106019.72291380688</v>
      </c>
      <c r="CI43" s="87">
        <f t="shared" si="8"/>
        <v>106231.76235963449</v>
      </c>
      <c r="CJ43" s="87">
        <f t="shared" si="8"/>
        <v>106444.22588435376</v>
      </c>
      <c r="CK43" s="87">
        <f t="shared" si="8"/>
        <v>106657.11433612247</v>
      </c>
      <c r="CL43" s="87">
        <f t="shared" si="8"/>
        <v>106870.42856479471</v>
      </c>
      <c r="CM43" s="87">
        <f t="shared" si="8"/>
        <v>107084.16942192431</v>
      </c>
      <c r="CN43" s="87">
        <f t="shared" si="8"/>
        <v>107298.33776076816</v>
      </c>
      <c r="CO43" s="87">
        <f t="shared" si="8"/>
        <v>107512.9344362897</v>
      </c>
      <c r="CP43" s="87">
        <f t="shared" si="8"/>
        <v>107727.96030516227</v>
      </c>
      <c r="CQ43" s="87">
        <f t="shared" si="8"/>
        <v>107943.4162257726</v>
      </c>
      <c r="CR43" s="87">
        <f t="shared" si="8"/>
        <v>108159.30305822415</v>
      </c>
      <c r="CS43" s="87">
        <f t="shared" si="8"/>
        <v>108375.62166434059</v>
      </c>
      <c r="CT43" s="87">
        <f t="shared" si="8"/>
        <v>108592.37290766927</v>
      </c>
      <c r="CU43" s="87">
        <f t="shared" si="8"/>
        <v>108809.5576534846</v>
      </c>
      <c r="CV43" s="87">
        <f t="shared" si="8"/>
        <v>109027.17676879157</v>
      </c>
      <c r="CW43" s="87">
        <f t="shared" si="8"/>
        <v>109245.23112232915</v>
      </c>
      <c r="CX43" s="87">
        <f t="shared" si="8"/>
        <v>109463.72158457381</v>
      </c>
      <c r="CY43" s="87">
        <f t="shared" si="8"/>
        <v>109682.64902774295</v>
      </c>
      <c r="CZ43" s="87">
        <f t="shared" si="8"/>
        <v>109902.01432579845</v>
      </c>
      <c r="DA43" s="87">
        <f t="shared" si="8"/>
        <v>110121.81835445005</v>
      </c>
      <c r="DB43" s="87">
        <f t="shared" si="8"/>
        <v>110342.06199115895</v>
      </c>
      <c r="DC43" s="87">
        <f t="shared" si="8"/>
        <v>110562.74611514126</v>
      </c>
      <c r="DD43" s="87">
        <f t="shared" si="8"/>
        <v>110783.87160737153</v>
      </c>
    </row>
    <row r="44" spans="1:108">
      <c r="A44">
        <v>41</v>
      </c>
      <c r="B44" t="str">
        <f>LOOKUP(A44,[1]Regions!$A$4:$A$98,[1]Regions!$B$4:$B$98)</f>
        <v>China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6461439.6100000003</v>
      </c>
      <c r="O44">
        <v>6480452.5599999996</v>
      </c>
      <c r="P44">
        <v>6626050.6299999999</v>
      </c>
      <c r="Q44">
        <v>6776082.9199999999</v>
      </c>
      <c r="R44">
        <v>7054509.9199999999</v>
      </c>
      <c r="S44">
        <v>7577992.5800000001</v>
      </c>
      <c r="T44">
        <v>8076693.6699999999</v>
      </c>
      <c r="U44">
        <v>8389431.0899999999</v>
      </c>
      <c r="V44">
        <v>8758011.1199999992</v>
      </c>
      <c r="W44">
        <v>9032604.4199999999</v>
      </c>
      <c r="X44">
        <v>9082945.1199999992</v>
      </c>
      <c r="Y44">
        <v>9191180.5099999998</v>
      </c>
      <c r="Z44" s="6">
        <v>9468489.3000000007</v>
      </c>
      <c r="AA44">
        <v>9805085.1099999994</v>
      </c>
      <c r="AB44">
        <v>9903135.961099999</v>
      </c>
      <c r="AC44">
        <v>10002167.320711</v>
      </c>
      <c r="AD44">
        <v>10102188.99391811</v>
      </c>
      <c r="AE44">
        <v>10203210.883857291</v>
      </c>
      <c r="AF44">
        <v>10305242.992695864</v>
      </c>
      <c r="AG44">
        <v>10408295.422622822</v>
      </c>
      <c r="AH44">
        <v>10512378.37684905</v>
      </c>
      <c r="AI44">
        <v>10617502.16061754</v>
      </c>
      <c r="AJ44">
        <v>10723677.182223715</v>
      </c>
      <c r="AK44">
        <v>10830913.954045951</v>
      </c>
      <c r="AL44">
        <v>10939223.093586411</v>
      </c>
      <c r="AM44">
        <v>11048615.324522275</v>
      </c>
      <c r="AN44">
        <v>11159101.477767499</v>
      </c>
      <c r="AO44">
        <v>11270692.492545174</v>
      </c>
      <c r="AP44">
        <v>11383399.417470627</v>
      </c>
      <c r="AQ44">
        <v>11497233.411645332</v>
      </c>
      <c r="AR44">
        <v>11612205.745761786</v>
      </c>
      <c r="AS44">
        <v>11728327.803219404</v>
      </c>
      <c r="AT44">
        <v>11845611.081251599</v>
      </c>
      <c r="AU44">
        <v>11964067.192064116</v>
      </c>
      <c r="AV44">
        <v>12083707.863984756</v>
      </c>
      <c r="AW44">
        <v>12204544.942624604</v>
      </c>
      <c r="AX44">
        <v>12326590.392050851</v>
      </c>
      <c r="AY44">
        <v>12449856.29597136</v>
      </c>
      <c r="AZ44">
        <v>12574354.858931074</v>
      </c>
      <c r="BA44">
        <v>12700098.407520385</v>
      </c>
      <c r="BB44">
        <v>12827099.391595589</v>
      </c>
      <c r="BC44">
        <v>12955370.385511545</v>
      </c>
      <c r="BD44">
        <v>13084924.089366661</v>
      </c>
      <c r="BE44">
        <v>13215773.330260329</v>
      </c>
      <c r="BF44">
        <v>13347931.063562931</v>
      </c>
      <c r="BG44" s="87">
        <f t="shared" si="1"/>
        <v>13374626.925690057</v>
      </c>
      <c r="BH44" s="87">
        <f t="shared" si="8"/>
        <v>13401376.179541437</v>
      </c>
      <c r="BI44" s="87">
        <f t="shared" si="8"/>
        <v>13428178.93190052</v>
      </c>
      <c r="BJ44" s="87">
        <f t="shared" si="8"/>
        <v>13455035.28976432</v>
      </c>
      <c r="BK44" s="87">
        <f t="shared" si="8"/>
        <v>13481945.360343849</v>
      </c>
      <c r="BL44" s="87">
        <f t="shared" si="8"/>
        <v>13508909.251064537</v>
      </c>
      <c r="BM44" s="87">
        <f t="shared" si="8"/>
        <v>13535927.069566667</v>
      </c>
      <c r="BN44" s="87">
        <f t="shared" si="8"/>
        <v>13562998.923705801</v>
      </c>
      <c r="BO44" s="87">
        <f t="shared" si="8"/>
        <v>13590124.921553213</v>
      </c>
      <c r="BP44" s="87">
        <f t="shared" si="8"/>
        <v>13617305.171396319</v>
      </c>
      <c r="BQ44" s="87">
        <f t="shared" si="8"/>
        <v>13644539.781739112</v>
      </c>
      <c r="BR44" s="87">
        <f t="shared" si="8"/>
        <v>13671828.86130259</v>
      </c>
      <c r="BS44" s="87">
        <f t="shared" si="8"/>
        <v>13699172.519025195</v>
      </c>
      <c r="BT44" s="87">
        <f t="shared" si="8"/>
        <v>13726570.864063246</v>
      </c>
      <c r="BU44" s="87">
        <f t="shared" si="8"/>
        <v>13754024.005791374</v>
      </c>
      <c r="BV44" s="87">
        <f t="shared" si="8"/>
        <v>13781532.053802956</v>
      </c>
      <c r="BW44" s="87">
        <f t="shared" si="8"/>
        <v>13809095.117910562</v>
      </c>
      <c r="BX44" s="87">
        <f t="shared" si="8"/>
        <v>13836713.308146384</v>
      </c>
      <c r="BY44" s="87">
        <f t="shared" si="8"/>
        <v>13864386.734762676</v>
      </c>
      <c r="BZ44" s="87">
        <f t="shared" si="8"/>
        <v>13892115.508232201</v>
      </c>
      <c r="CA44" s="87">
        <f t="shared" si="8"/>
        <v>13919899.739248665</v>
      </c>
      <c r="CB44" s="87">
        <f t="shared" si="8"/>
        <v>13947739.538727162</v>
      </c>
      <c r="CC44" s="87">
        <f t="shared" si="8"/>
        <v>13975635.017804617</v>
      </c>
      <c r="CD44" s="87">
        <f t="shared" si="8"/>
        <v>14003586.287840227</v>
      </c>
      <c r="CE44" s="87">
        <f t="shared" si="8"/>
        <v>14031593.460415907</v>
      </c>
      <c r="CF44" s="87">
        <f t="shared" si="8"/>
        <v>14059656.647336738</v>
      </c>
      <c r="CG44" s="87">
        <f t="shared" si="8"/>
        <v>14087775.960631412</v>
      </c>
      <c r="CH44" s="87">
        <f t="shared" si="8"/>
        <v>14115951.512552675</v>
      </c>
      <c r="CI44" s="87">
        <f t="shared" si="8"/>
        <v>14144183.41557778</v>
      </c>
      <c r="CJ44" s="87">
        <f t="shared" si="8"/>
        <v>14172471.782408936</v>
      </c>
      <c r="CK44" s="87">
        <f t="shared" si="8"/>
        <v>14200816.725973753</v>
      </c>
      <c r="CL44" s="87">
        <f t="shared" si="8"/>
        <v>14229218.359425701</v>
      </c>
      <c r="CM44" s="87">
        <f t="shared" si="8"/>
        <v>14257676.796144553</v>
      </c>
      <c r="CN44" s="87">
        <f t="shared" si="8"/>
        <v>14286192.149736842</v>
      </c>
      <c r="CO44" s="87">
        <f t="shared" si="8"/>
        <v>14314764.534036316</v>
      </c>
      <c r="CP44" s="87">
        <f t="shared" si="8"/>
        <v>14343394.063104389</v>
      </c>
      <c r="CQ44" s="87">
        <f t="shared" si="8"/>
        <v>14372080.851230597</v>
      </c>
      <c r="CR44" s="87">
        <f t="shared" si="8"/>
        <v>14400825.012933059</v>
      </c>
      <c r="CS44" s="87">
        <f t="shared" si="8"/>
        <v>14429626.662958926</v>
      </c>
      <c r="CT44" s="87">
        <f t="shared" si="8"/>
        <v>14458485.916284844</v>
      </c>
      <c r="CU44" s="87">
        <f t="shared" si="8"/>
        <v>14487402.888117414</v>
      </c>
      <c r="CV44" s="87">
        <f t="shared" si="8"/>
        <v>14516377.693893649</v>
      </c>
      <c r="CW44" s="87">
        <f t="shared" si="8"/>
        <v>14545410.449281435</v>
      </c>
      <c r="CX44" s="87">
        <f t="shared" si="8"/>
        <v>14574501.270179998</v>
      </c>
      <c r="CY44" s="87">
        <f t="shared" si="8"/>
        <v>14603650.272720357</v>
      </c>
      <c r="CZ44" s="87">
        <f t="shared" si="8"/>
        <v>14632857.573265798</v>
      </c>
      <c r="DA44" s="87">
        <f t="shared" si="8"/>
        <v>14662123.288412331</v>
      </c>
      <c r="DB44" s="87">
        <f t="shared" si="8"/>
        <v>14691447.534989156</v>
      </c>
      <c r="DC44" s="87">
        <f t="shared" si="8"/>
        <v>14720830.430059135</v>
      </c>
      <c r="DD44" s="87">
        <f t="shared" si="8"/>
        <v>14750272.090919252</v>
      </c>
    </row>
    <row r="45" spans="1:108">
      <c r="A45">
        <v>42</v>
      </c>
      <c r="B45" t="str">
        <f>LOOKUP(A45,[1]Regions!$A$4:$A$98,[1]Regions!$B$4:$B$98)</f>
        <v>India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3040461.96</v>
      </c>
      <c r="O45">
        <v>3078720.62</v>
      </c>
      <c r="P45">
        <v>3114348.89</v>
      </c>
      <c r="Q45">
        <v>3111751.45</v>
      </c>
      <c r="R45">
        <v>3075427.63</v>
      </c>
      <c r="S45">
        <v>3142182.5</v>
      </c>
      <c r="T45">
        <v>3243710.29</v>
      </c>
      <c r="U45">
        <v>3298948.2</v>
      </c>
      <c r="V45">
        <v>3274697.56</v>
      </c>
      <c r="W45">
        <v>3256892.95</v>
      </c>
      <c r="X45">
        <v>3295711.61</v>
      </c>
      <c r="Y45">
        <v>3346762.2</v>
      </c>
      <c r="Z45" s="6">
        <v>3427958.85</v>
      </c>
      <c r="AA45">
        <v>3579621.59</v>
      </c>
      <c r="AB45">
        <v>3615417.8059</v>
      </c>
      <c r="AC45">
        <v>3651571.9839590001</v>
      </c>
      <c r="AD45">
        <v>3688087.7037985902</v>
      </c>
      <c r="AE45">
        <v>3724968.5808365759</v>
      </c>
      <c r="AF45">
        <v>3762218.2666449416</v>
      </c>
      <c r="AG45">
        <v>3799840.449311391</v>
      </c>
      <c r="AH45">
        <v>3837838.853804505</v>
      </c>
      <c r="AI45">
        <v>3876217.2423425498</v>
      </c>
      <c r="AJ45">
        <v>3914979.4147659754</v>
      </c>
      <c r="AK45">
        <v>3954129.208913635</v>
      </c>
      <c r="AL45">
        <v>3993670.5010027713</v>
      </c>
      <c r="AM45">
        <v>4033607.2060127989</v>
      </c>
      <c r="AN45">
        <v>4073943.2780729271</v>
      </c>
      <c r="AO45">
        <v>4114682.7108536563</v>
      </c>
      <c r="AP45">
        <v>4155829.5379621927</v>
      </c>
      <c r="AQ45">
        <v>4197387.8333418146</v>
      </c>
      <c r="AR45">
        <v>4239361.7116752332</v>
      </c>
      <c r="AS45">
        <v>4281755.3287919853</v>
      </c>
      <c r="AT45">
        <v>4324572.8820799049</v>
      </c>
      <c r="AU45">
        <v>4367818.6109007038</v>
      </c>
      <c r="AV45">
        <v>4411496.7970097112</v>
      </c>
      <c r="AW45">
        <v>4455611.7649798086</v>
      </c>
      <c r="AX45">
        <v>4500167.8826296069</v>
      </c>
      <c r="AY45">
        <v>4545169.5614559026</v>
      </c>
      <c r="AZ45">
        <v>4590621.2570704613</v>
      </c>
      <c r="BA45">
        <v>4636527.4696411658</v>
      </c>
      <c r="BB45">
        <v>4682892.7443375774</v>
      </c>
      <c r="BC45">
        <v>4729721.6717809532</v>
      </c>
      <c r="BD45">
        <v>4777018.8884987626</v>
      </c>
      <c r="BE45">
        <v>4824789.0773837501</v>
      </c>
      <c r="BF45">
        <v>4873036.9681575876</v>
      </c>
      <c r="BG45" s="87">
        <f t="shared" si="1"/>
        <v>4882783.0420939028</v>
      </c>
      <c r="BH45" s="87">
        <f t="shared" si="8"/>
        <v>4892548.6081780903</v>
      </c>
      <c r="BI45" s="87">
        <f t="shared" si="8"/>
        <v>4902333.7053944468</v>
      </c>
      <c r="BJ45" s="87">
        <f t="shared" si="8"/>
        <v>4912138.3728052359</v>
      </c>
      <c r="BK45" s="87">
        <f t="shared" si="8"/>
        <v>4921962.6495508468</v>
      </c>
      <c r="BL45" s="87">
        <f t="shared" si="8"/>
        <v>4931806.5748499483</v>
      </c>
      <c r="BM45" s="87">
        <f t="shared" si="8"/>
        <v>4941670.187999648</v>
      </c>
      <c r="BN45" s="87">
        <f t="shared" si="8"/>
        <v>4951553.528375647</v>
      </c>
      <c r="BO45" s="87">
        <f t="shared" si="8"/>
        <v>4961456.6354323979</v>
      </c>
      <c r="BP45" s="87">
        <f t="shared" si="8"/>
        <v>4971379.5487032626</v>
      </c>
      <c r="BQ45" s="87">
        <f t="shared" si="8"/>
        <v>4981322.3078006692</v>
      </c>
      <c r="BR45" s="87">
        <f t="shared" si="8"/>
        <v>4991284.952416271</v>
      </c>
      <c r="BS45" s="87">
        <f t="shared" si="8"/>
        <v>5001267.5223211031</v>
      </c>
      <c r="BT45" s="87">
        <f t="shared" si="8"/>
        <v>5011270.0573657453</v>
      </c>
      <c r="BU45" s="87">
        <f t="shared" si="8"/>
        <v>5021292.5974804768</v>
      </c>
      <c r="BV45" s="87">
        <f t="shared" si="8"/>
        <v>5031335.182675438</v>
      </c>
      <c r="BW45" s="87">
        <f t="shared" si="8"/>
        <v>5041397.8530407893</v>
      </c>
      <c r="BX45" s="87">
        <f t="shared" si="8"/>
        <v>5051480.6487468705</v>
      </c>
      <c r="BY45" s="87">
        <f t="shared" si="8"/>
        <v>5061583.6100443639</v>
      </c>
      <c r="BZ45" s="87">
        <f t="shared" si="8"/>
        <v>5071706.7772644525</v>
      </c>
      <c r="CA45" s="87">
        <f t="shared" si="8"/>
        <v>5081850.1908189813</v>
      </c>
      <c r="CB45" s="87">
        <f t="shared" si="8"/>
        <v>5092013.8912006188</v>
      </c>
      <c r="CC45" s="87">
        <f t="shared" si="8"/>
        <v>5102197.9189830199</v>
      </c>
      <c r="CD45" s="87">
        <f t="shared" si="8"/>
        <v>5112402.3148209862</v>
      </c>
      <c r="CE45" s="87">
        <f t="shared" si="8"/>
        <v>5122627.1194506278</v>
      </c>
      <c r="CF45" s="87">
        <f t="shared" si="8"/>
        <v>5132872.3736895295</v>
      </c>
      <c r="CG45" s="87">
        <f t="shared" si="8"/>
        <v>5143138.1184369083</v>
      </c>
      <c r="CH45" s="87">
        <f t="shared" si="8"/>
        <v>5153424.3946737824</v>
      </c>
      <c r="CI45" s="87">
        <f t="shared" si="8"/>
        <v>5163731.2434631297</v>
      </c>
      <c r="CJ45" s="87">
        <f t="shared" si="8"/>
        <v>5174058.7059500562</v>
      </c>
      <c r="CK45" s="87">
        <f t="shared" si="8"/>
        <v>5184406.8233619565</v>
      </c>
      <c r="CL45" s="87">
        <f t="shared" si="8"/>
        <v>5194775.63700868</v>
      </c>
      <c r="CM45" s="87">
        <f t="shared" si="8"/>
        <v>5205165.1882826975</v>
      </c>
      <c r="CN45" s="87">
        <f t="shared" si="8"/>
        <v>5215575.5186592629</v>
      </c>
      <c r="CO45" s="87">
        <f t="shared" si="8"/>
        <v>5226006.6696965815</v>
      </c>
      <c r="CP45" s="87">
        <f t="shared" si="8"/>
        <v>5236458.6830359744</v>
      </c>
      <c r="CQ45" s="87">
        <f t="shared" si="8"/>
        <v>5246931.600402046</v>
      </c>
      <c r="CR45" s="87">
        <f t="shared" si="8"/>
        <v>5257425.4636028502</v>
      </c>
      <c r="CS45" s="87">
        <f t="shared" si="8"/>
        <v>5267940.314530056</v>
      </c>
      <c r="CT45" s="87">
        <f t="shared" si="8"/>
        <v>5278476.1951591158</v>
      </c>
      <c r="CU45" s="87">
        <f t="shared" si="8"/>
        <v>5289033.1475494336</v>
      </c>
      <c r="CV45" s="87">
        <f t="shared" si="8"/>
        <v>5299611.2138445321</v>
      </c>
      <c r="CW45" s="87">
        <f t="shared" si="8"/>
        <v>5310210.4362722216</v>
      </c>
      <c r="CX45" s="87">
        <f t="shared" si="8"/>
        <v>5320830.8571447665</v>
      </c>
      <c r="CY45" s="87">
        <f t="shared" si="8"/>
        <v>5331472.5188590558</v>
      </c>
      <c r="CZ45" s="87">
        <f t="shared" si="8"/>
        <v>5342135.4638967738</v>
      </c>
      <c r="DA45" s="87">
        <f t="shared" si="8"/>
        <v>5352819.7348245671</v>
      </c>
      <c r="DB45" s="87">
        <f t="shared" ref="BH45:DD51" si="9">DA45*1.002</f>
        <v>5363525.3742942158</v>
      </c>
      <c r="DC45" s="87">
        <f t="shared" si="9"/>
        <v>5374252.4250428043</v>
      </c>
      <c r="DD45" s="87">
        <f t="shared" si="9"/>
        <v>5385000.9298928902</v>
      </c>
    </row>
    <row r="46" spans="1:108">
      <c r="A46">
        <v>43</v>
      </c>
      <c r="B46" t="str">
        <f>LOOKUP(A46,[1]Regions!$A$4:$A$98,[1]Regions!$B$4:$B$98)</f>
        <v>Mexico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462606</v>
      </c>
      <c r="O46">
        <v>463966</v>
      </c>
      <c r="P46">
        <v>486888</v>
      </c>
      <c r="Q46">
        <v>504379.58</v>
      </c>
      <c r="R46">
        <v>497984.69</v>
      </c>
      <c r="S46">
        <v>495559.35</v>
      </c>
      <c r="T46">
        <v>497032.23</v>
      </c>
      <c r="U46">
        <v>504485.93</v>
      </c>
      <c r="V46">
        <v>511529.46</v>
      </c>
      <c r="W46">
        <v>518751.79</v>
      </c>
      <c r="X46">
        <v>526482.79</v>
      </c>
      <c r="Y46">
        <v>534278.44999999995</v>
      </c>
      <c r="Z46" s="6">
        <v>542585.13</v>
      </c>
      <c r="AA46">
        <v>551474.59</v>
      </c>
      <c r="AB46">
        <v>556989.33589999995</v>
      </c>
      <c r="AC46">
        <v>562559.22925899993</v>
      </c>
      <c r="AD46">
        <v>568184.82155158988</v>
      </c>
      <c r="AE46">
        <v>573866.66976710584</v>
      </c>
      <c r="AF46">
        <v>579605.33646477689</v>
      </c>
      <c r="AG46">
        <v>585401.38982942468</v>
      </c>
      <c r="AH46">
        <v>591255.40372771898</v>
      </c>
      <c r="AI46">
        <v>597167.95776499622</v>
      </c>
      <c r="AJ46">
        <v>603139.63734264614</v>
      </c>
      <c r="AK46">
        <v>609171.03371607256</v>
      </c>
      <c r="AL46">
        <v>615262.7440532333</v>
      </c>
      <c r="AM46">
        <v>621415.37149376562</v>
      </c>
      <c r="AN46">
        <v>627629.52520870324</v>
      </c>
      <c r="AO46">
        <v>633905.8204607903</v>
      </c>
      <c r="AP46">
        <v>640244.87866539822</v>
      </c>
      <c r="AQ46">
        <v>646647.32745205227</v>
      </c>
      <c r="AR46">
        <v>653113.80072657275</v>
      </c>
      <c r="AS46">
        <v>659644.9387338385</v>
      </c>
      <c r="AT46">
        <v>666241.38812117686</v>
      </c>
      <c r="AU46">
        <v>672903.80200238863</v>
      </c>
      <c r="AV46">
        <v>679632.84002241248</v>
      </c>
      <c r="AW46">
        <v>686429.16842263658</v>
      </c>
      <c r="AX46">
        <v>693293.46010686294</v>
      </c>
      <c r="AY46">
        <v>700226.39470793155</v>
      </c>
      <c r="AZ46">
        <v>707228.65865501086</v>
      </c>
      <c r="BA46">
        <v>714300.94524156093</v>
      </c>
      <c r="BB46">
        <v>721443.95469397656</v>
      </c>
      <c r="BC46">
        <v>728658.39424091636</v>
      </c>
      <c r="BD46">
        <v>735944.9781833255</v>
      </c>
      <c r="BE46">
        <v>743304.42796515871</v>
      </c>
      <c r="BF46">
        <v>750737.47224481031</v>
      </c>
      <c r="BG46" s="87">
        <f t="shared" si="1"/>
        <v>752238.94718929997</v>
      </c>
      <c r="BH46" s="87">
        <f t="shared" si="9"/>
        <v>753743.42508367856</v>
      </c>
      <c r="BI46" s="87">
        <f t="shared" si="9"/>
        <v>755250.91193384596</v>
      </c>
      <c r="BJ46" s="87">
        <f t="shared" si="9"/>
        <v>756761.41375771363</v>
      </c>
      <c r="BK46" s="87">
        <f t="shared" si="9"/>
        <v>758274.93658522901</v>
      </c>
      <c r="BL46" s="87">
        <f t="shared" si="9"/>
        <v>759791.48645839945</v>
      </c>
      <c r="BM46" s="87">
        <f t="shared" si="9"/>
        <v>761311.06943131622</v>
      </c>
      <c r="BN46" s="87">
        <f t="shared" si="9"/>
        <v>762833.69157017884</v>
      </c>
      <c r="BO46" s="87">
        <f t="shared" si="9"/>
        <v>764359.35895331914</v>
      </c>
      <c r="BP46" s="87">
        <f t="shared" si="9"/>
        <v>765888.07767122576</v>
      </c>
      <c r="BQ46" s="87">
        <f t="shared" si="9"/>
        <v>767419.85382656823</v>
      </c>
      <c r="BR46" s="87">
        <f t="shared" si="9"/>
        <v>768954.69353422138</v>
      </c>
      <c r="BS46" s="87">
        <f t="shared" si="9"/>
        <v>770492.60292128986</v>
      </c>
      <c r="BT46" s="87">
        <f t="shared" si="9"/>
        <v>772033.58812713239</v>
      </c>
      <c r="BU46" s="87">
        <f t="shared" si="9"/>
        <v>773577.65530338662</v>
      </c>
      <c r="BV46" s="87">
        <f t="shared" si="9"/>
        <v>775124.81061399344</v>
      </c>
      <c r="BW46" s="87">
        <f t="shared" si="9"/>
        <v>776675.0602352214</v>
      </c>
      <c r="BX46" s="87">
        <f t="shared" si="9"/>
        <v>778228.4103556918</v>
      </c>
      <c r="BY46" s="87">
        <f t="shared" si="9"/>
        <v>779784.86717640318</v>
      </c>
      <c r="BZ46" s="87">
        <f t="shared" si="9"/>
        <v>781344.43691075593</v>
      </c>
      <c r="CA46" s="87">
        <f t="shared" si="9"/>
        <v>782907.12578457745</v>
      </c>
      <c r="CB46" s="87">
        <f t="shared" si="9"/>
        <v>784472.94003614655</v>
      </c>
      <c r="CC46" s="87">
        <f t="shared" si="9"/>
        <v>786041.88591621886</v>
      </c>
      <c r="CD46" s="87">
        <f t="shared" si="9"/>
        <v>787613.96968805126</v>
      </c>
      <c r="CE46" s="87">
        <f t="shared" si="9"/>
        <v>789189.19762742741</v>
      </c>
      <c r="CF46" s="87">
        <f t="shared" si="9"/>
        <v>790767.57602268225</v>
      </c>
      <c r="CG46" s="87">
        <f t="shared" si="9"/>
        <v>792349.11117472756</v>
      </c>
      <c r="CH46" s="87">
        <f t="shared" si="9"/>
        <v>793933.80939707707</v>
      </c>
      <c r="CI46" s="87">
        <f t="shared" si="9"/>
        <v>795521.67701587128</v>
      </c>
      <c r="CJ46" s="87">
        <f t="shared" si="9"/>
        <v>797112.72036990302</v>
      </c>
      <c r="CK46" s="87">
        <f t="shared" si="9"/>
        <v>798706.94581064279</v>
      </c>
      <c r="CL46" s="87">
        <f t="shared" si="9"/>
        <v>800304.35970226408</v>
      </c>
      <c r="CM46" s="87">
        <f t="shared" si="9"/>
        <v>801904.96842166863</v>
      </c>
      <c r="CN46" s="87">
        <f t="shared" si="9"/>
        <v>803508.77835851198</v>
      </c>
      <c r="CO46" s="87">
        <f t="shared" si="9"/>
        <v>805115.79591522901</v>
      </c>
      <c r="CP46" s="87">
        <f t="shared" si="9"/>
        <v>806726.02750705951</v>
      </c>
      <c r="CQ46" s="87">
        <f t="shared" si="9"/>
        <v>808339.4795620736</v>
      </c>
      <c r="CR46" s="87">
        <f t="shared" si="9"/>
        <v>809956.15852119774</v>
      </c>
      <c r="CS46" s="87">
        <f t="shared" si="9"/>
        <v>811576.07083824009</v>
      </c>
      <c r="CT46" s="87">
        <f t="shared" si="9"/>
        <v>813199.22297991661</v>
      </c>
      <c r="CU46" s="87">
        <f t="shared" si="9"/>
        <v>814825.62142587639</v>
      </c>
      <c r="CV46" s="87">
        <f t="shared" si="9"/>
        <v>816455.27266872814</v>
      </c>
      <c r="CW46" s="87">
        <f t="shared" si="9"/>
        <v>818088.18321406562</v>
      </c>
      <c r="CX46" s="87">
        <f t="shared" si="9"/>
        <v>819724.35958049376</v>
      </c>
      <c r="CY46" s="87">
        <f t="shared" si="9"/>
        <v>821363.80829965475</v>
      </c>
      <c r="CZ46" s="87">
        <f t="shared" si="9"/>
        <v>823006.53591625404</v>
      </c>
      <c r="DA46" s="87">
        <f t="shared" si="9"/>
        <v>824652.54898808652</v>
      </c>
      <c r="DB46" s="87">
        <f t="shared" si="9"/>
        <v>826301.85408606264</v>
      </c>
      <c r="DC46" s="87">
        <f t="shared" si="9"/>
        <v>827954.45779423474</v>
      </c>
      <c r="DD46" s="87">
        <f t="shared" si="9"/>
        <v>829610.36670982325</v>
      </c>
    </row>
    <row r="47" spans="1:108">
      <c r="A47">
        <v>44</v>
      </c>
      <c r="B47" t="str">
        <f>LOOKUP(A47,[1]Regions!$A$4:$A$98,[1]Regions!$B$4:$B$98)</f>
        <v>Brazil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1186002.45</v>
      </c>
      <c r="O47">
        <v>1187454.6200000001</v>
      </c>
      <c r="P47">
        <v>1212794.9099999999</v>
      </c>
      <c r="Q47">
        <v>1263452.46</v>
      </c>
      <c r="R47">
        <v>1301728.04</v>
      </c>
      <c r="S47">
        <v>1396850.41</v>
      </c>
      <c r="T47">
        <v>1492605.15</v>
      </c>
      <c r="U47">
        <v>1552812.95</v>
      </c>
      <c r="V47">
        <v>1629745.33</v>
      </c>
      <c r="W47">
        <v>1685824.33</v>
      </c>
      <c r="X47">
        <v>1674827.95</v>
      </c>
      <c r="Y47">
        <v>1639180.72</v>
      </c>
      <c r="Z47" s="6">
        <v>1602160.68</v>
      </c>
      <c r="AA47">
        <v>1586165.02</v>
      </c>
      <c r="AB47">
        <v>1602026.6702000001</v>
      </c>
      <c r="AC47">
        <v>1618046.9369020001</v>
      </c>
      <c r="AD47">
        <v>1634227.4062710202</v>
      </c>
      <c r="AE47">
        <v>1650569.6803337303</v>
      </c>
      <c r="AF47">
        <v>1667075.3771370677</v>
      </c>
      <c r="AG47">
        <v>1683746.1309084385</v>
      </c>
      <c r="AH47">
        <v>1700583.5922175229</v>
      </c>
      <c r="AI47">
        <v>1717589.4281396982</v>
      </c>
      <c r="AJ47">
        <v>1734765.3224210953</v>
      </c>
      <c r="AK47">
        <v>1752112.9756453063</v>
      </c>
      <c r="AL47">
        <v>1769634.1054017593</v>
      </c>
      <c r="AM47">
        <v>1787330.4464557769</v>
      </c>
      <c r="AN47">
        <v>1805203.7509203346</v>
      </c>
      <c r="AO47">
        <v>1823255.788429538</v>
      </c>
      <c r="AP47">
        <v>1841488.3463138335</v>
      </c>
      <c r="AQ47">
        <v>1859903.2297769717</v>
      </c>
      <c r="AR47">
        <v>1878502.2620747415</v>
      </c>
      <c r="AS47">
        <v>1897287.2846954889</v>
      </c>
      <c r="AT47">
        <v>1916260.1575424438</v>
      </c>
      <c r="AU47">
        <v>1935422.7591178683</v>
      </c>
      <c r="AV47">
        <v>1954776.9867090469</v>
      </c>
      <c r="AW47">
        <v>1974324.7565761374</v>
      </c>
      <c r="AX47">
        <v>1994068.0041418988</v>
      </c>
      <c r="AY47">
        <v>2014008.6841833179</v>
      </c>
      <c r="AZ47">
        <v>2034148.7710251512</v>
      </c>
      <c r="BA47">
        <v>2054490.2587354027</v>
      </c>
      <c r="BB47">
        <v>2075035.1613227567</v>
      </c>
      <c r="BC47">
        <v>2095785.5129359842</v>
      </c>
      <c r="BD47">
        <v>2116743.3680653442</v>
      </c>
      <c r="BE47">
        <v>2137910.8017459977</v>
      </c>
      <c r="BF47">
        <v>2159289.9097634577</v>
      </c>
      <c r="BG47" s="87">
        <f t="shared" si="1"/>
        <v>2163608.4895829847</v>
      </c>
      <c r="BH47" s="87">
        <f t="shared" si="9"/>
        <v>2167935.7065621507</v>
      </c>
      <c r="BI47" s="87">
        <f t="shared" si="9"/>
        <v>2172271.577975275</v>
      </c>
      <c r="BJ47" s="87">
        <f t="shared" si="9"/>
        <v>2176616.1211312255</v>
      </c>
      <c r="BK47" s="87">
        <f t="shared" si="9"/>
        <v>2180969.3533734879</v>
      </c>
      <c r="BL47" s="87">
        <f t="shared" si="9"/>
        <v>2185331.2920802347</v>
      </c>
      <c r="BM47" s="87">
        <f t="shared" si="9"/>
        <v>2189701.9546643952</v>
      </c>
      <c r="BN47" s="87">
        <f t="shared" si="9"/>
        <v>2194081.3585737241</v>
      </c>
      <c r="BO47" s="87">
        <f t="shared" si="9"/>
        <v>2198469.5212908713</v>
      </c>
      <c r="BP47" s="87">
        <f t="shared" si="9"/>
        <v>2202866.460333453</v>
      </c>
      <c r="BQ47" s="87">
        <f t="shared" si="9"/>
        <v>2207272.1932541197</v>
      </c>
      <c r="BR47" s="87">
        <f t="shared" si="9"/>
        <v>2211686.7376406281</v>
      </c>
      <c r="BS47" s="87">
        <f t="shared" si="9"/>
        <v>2216110.1111159092</v>
      </c>
      <c r="BT47" s="87">
        <f t="shared" si="9"/>
        <v>2220542.3313381411</v>
      </c>
      <c r="BU47" s="87">
        <f t="shared" si="9"/>
        <v>2224983.4160008174</v>
      </c>
      <c r="BV47" s="87">
        <f t="shared" si="9"/>
        <v>2229433.3828328191</v>
      </c>
      <c r="BW47" s="87">
        <f t="shared" si="9"/>
        <v>2233892.249598485</v>
      </c>
      <c r="BX47" s="87">
        <f t="shared" si="9"/>
        <v>2238360.0340976818</v>
      </c>
      <c r="BY47" s="87">
        <f t="shared" si="9"/>
        <v>2242836.7541658771</v>
      </c>
      <c r="BZ47" s="87">
        <f t="shared" si="9"/>
        <v>2247322.4276742088</v>
      </c>
      <c r="CA47" s="87">
        <f t="shared" si="9"/>
        <v>2251817.0725295572</v>
      </c>
      <c r="CB47" s="87">
        <f t="shared" si="9"/>
        <v>2256320.7066746163</v>
      </c>
      <c r="CC47" s="87">
        <f t="shared" si="9"/>
        <v>2260833.3480879655</v>
      </c>
      <c r="CD47" s="87">
        <f t="shared" si="9"/>
        <v>2265355.0147841414</v>
      </c>
      <c r="CE47" s="87">
        <f t="shared" si="9"/>
        <v>2269885.7248137095</v>
      </c>
      <c r="CF47" s="87">
        <f t="shared" si="9"/>
        <v>2274425.4962633369</v>
      </c>
      <c r="CG47" s="87">
        <f t="shared" si="9"/>
        <v>2278974.3472558637</v>
      </c>
      <c r="CH47" s="87">
        <f t="shared" si="9"/>
        <v>2283532.2959503755</v>
      </c>
      <c r="CI47" s="87">
        <f t="shared" si="9"/>
        <v>2288099.3605422764</v>
      </c>
      <c r="CJ47" s="87">
        <f t="shared" si="9"/>
        <v>2292675.5592633612</v>
      </c>
      <c r="CK47" s="87">
        <f t="shared" si="9"/>
        <v>2297260.910381888</v>
      </c>
      <c r="CL47" s="87">
        <f t="shared" si="9"/>
        <v>2301855.4322026516</v>
      </c>
      <c r="CM47" s="87">
        <f t="shared" si="9"/>
        <v>2306459.1430670568</v>
      </c>
      <c r="CN47" s="87">
        <f t="shared" si="9"/>
        <v>2311072.0613531908</v>
      </c>
      <c r="CO47" s="87">
        <f t="shared" si="9"/>
        <v>2315694.2054758971</v>
      </c>
      <c r="CP47" s="87">
        <f t="shared" si="9"/>
        <v>2320325.593886849</v>
      </c>
      <c r="CQ47" s="87">
        <f t="shared" si="9"/>
        <v>2324966.2450746228</v>
      </c>
      <c r="CR47" s="87">
        <f t="shared" si="9"/>
        <v>2329616.1775647718</v>
      </c>
      <c r="CS47" s="87">
        <f t="shared" si="9"/>
        <v>2334275.4099199013</v>
      </c>
      <c r="CT47" s="87">
        <f t="shared" si="9"/>
        <v>2338943.9607397411</v>
      </c>
      <c r="CU47" s="87">
        <f t="shared" si="9"/>
        <v>2343621.8486612206</v>
      </c>
      <c r="CV47" s="87">
        <f t="shared" si="9"/>
        <v>2348309.0923585431</v>
      </c>
      <c r="CW47" s="87">
        <f t="shared" si="9"/>
        <v>2353005.71054326</v>
      </c>
      <c r="CX47" s="87">
        <f t="shared" si="9"/>
        <v>2357711.7219643467</v>
      </c>
      <c r="CY47" s="87">
        <f t="shared" si="9"/>
        <v>2362427.1454082755</v>
      </c>
      <c r="CZ47" s="87">
        <f t="shared" si="9"/>
        <v>2367151.999699092</v>
      </c>
      <c r="DA47" s="87">
        <f t="shared" si="9"/>
        <v>2371886.3036984904</v>
      </c>
      <c r="DB47" s="87">
        <f t="shared" si="9"/>
        <v>2376630.0763058872</v>
      </c>
      <c r="DC47" s="87">
        <f t="shared" si="9"/>
        <v>2381383.3364584991</v>
      </c>
      <c r="DD47" s="87">
        <f t="shared" si="9"/>
        <v>2386146.1031314163</v>
      </c>
    </row>
    <row r="48" spans="1:108">
      <c r="A48">
        <v>45</v>
      </c>
      <c r="B48" t="str">
        <f>LOOKUP(A48,[1]Regions!$A$4:$A$98,[1]Regions!$B$4:$B$98)</f>
        <v>Argentina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307616</v>
      </c>
      <c r="O48">
        <v>308676</v>
      </c>
      <c r="P48">
        <v>309596</v>
      </c>
      <c r="Q48">
        <v>310396</v>
      </c>
      <c r="R48">
        <v>311096</v>
      </c>
      <c r="S48">
        <v>311636</v>
      </c>
      <c r="T48">
        <v>312058</v>
      </c>
      <c r="U48">
        <v>315498</v>
      </c>
      <c r="V48">
        <v>322284.2</v>
      </c>
      <c r="W48">
        <v>322368.03000000003</v>
      </c>
      <c r="X48">
        <v>320897.14</v>
      </c>
      <c r="Y48">
        <v>317496.58</v>
      </c>
      <c r="Z48" s="6">
        <v>324380.33</v>
      </c>
      <c r="AA48">
        <v>328648.03999999998</v>
      </c>
      <c r="AB48">
        <v>331934.52039999998</v>
      </c>
      <c r="AC48">
        <v>335253.86560399999</v>
      </c>
      <c r="AD48">
        <v>338606.40426003997</v>
      </c>
      <c r="AE48">
        <v>341992.46830264037</v>
      </c>
      <c r="AF48">
        <v>345412.39298566675</v>
      </c>
      <c r="AG48">
        <v>348866.51691552345</v>
      </c>
      <c r="AH48">
        <v>352355.18208467867</v>
      </c>
      <c r="AI48">
        <v>355878.73390552547</v>
      </c>
      <c r="AJ48">
        <v>359437.52124458074</v>
      </c>
      <c r="AK48">
        <v>363031.89645702654</v>
      </c>
      <c r="AL48">
        <v>366662.21542159683</v>
      </c>
      <c r="AM48">
        <v>370328.83757581282</v>
      </c>
      <c r="AN48">
        <v>374032.12595157098</v>
      </c>
      <c r="AO48">
        <v>377772.44721108669</v>
      </c>
      <c r="AP48">
        <v>381550.17168319755</v>
      </c>
      <c r="AQ48">
        <v>385365.67340002954</v>
      </c>
      <c r="AR48">
        <v>389219.33013402985</v>
      </c>
      <c r="AS48">
        <v>393111.52343537012</v>
      </c>
      <c r="AT48">
        <v>397042.63866972382</v>
      </c>
      <c r="AU48">
        <v>401013.06505642104</v>
      </c>
      <c r="AV48">
        <v>405023.19570698525</v>
      </c>
      <c r="AW48">
        <v>409073.42766405508</v>
      </c>
      <c r="AX48">
        <v>413164.16194069566</v>
      </c>
      <c r="AY48">
        <v>417295.80356010259</v>
      </c>
      <c r="AZ48">
        <v>421468.7615957036</v>
      </c>
      <c r="BA48">
        <v>425683.44921166066</v>
      </c>
      <c r="BB48">
        <v>429940.28370377724</v>
      </c>
      <c r="BC48">
        <v>434239.68654081499</v>
      </c>
      <c r="BD48">
        <v>438582.08340622316</v>
      </c>
      <c r="BE48">
        <v>442967.9042402854</v>
      </c>
      <c r="BF48">
        <v>447397.58328268823</v>
      </c>
      <c r="BG48" s="87">
        <f t="shared" si="1"/>
        <v>448292.37844925362</v>
      </c>
      <c r="BH48" s="87">
        <f t="shared" si="9"/>
        <v>449188.96320615214</v>
      </c>
      <c r="BI48" s="87">
        <f t="shared" si="9"/>
        <v>450087.34113256447</v>
      </c>
      <c r="BJ48" s="87">
        <f t="shared" si="9"/>
        <v>450987.51581482962</v>
      </c>
      <c r="BK48" s="87">
        <f t="shared" si="9"/>
        <v>451889.49084645929</v>
      </c>
      <c r="BL48" s="87">
        <f t="shared" si="9"/>
        <v>452793.2698281522</v>
      </c>
      <c r="BM48" s="87">
        <f t="shared" si="9"/>
        <v>453698.85636780853</v>
      </c>
      <c r="BN48" s="87">
        <f t="shared" si="9"/>
        <v>454606.25408054417</v>
      </c>
      <c r="BO48" s="87">
        <f t="shared" si="9"/>
        <v>455515.46658870525</v>
      </c>
      <c r="BP48" s="87">
        <f t="shared" si="9"/>
        <v>456426.49752188264</v>
      </c>
      <c r="BQ48" s="87">
        <f t="shared" si="9"/>
        <v>457339.35051692644</v>
      </c>
      <c r="BR48" s="87">
        <f t="shared" si="9"/>
        <v>458254.02921796031</v>
      </c>
      <c r="BS48" s="87">
        <f t="shared" si="9"/>
        <v>459170.53727639624</v>
      </c>
      <c r="BT48" s="87">
        <f t="shared" si="9"/>
        <v>460088.87835094903</v>
      </c>
      <c r="BU48" s="87">
        <f t="shared" si="9"/>
        <v>461009.05610765092</v>
      </c>
      <c r="BV48" s="87">
        <f t="shared" si="9"/>
        <v>461931.07421986625</v>
      </c>
      <c r="BW48" s="87">
        <f t="shared" si="9"/>
        <v>462854.93636830599</v>
      </c>
      <c r="BX48" s="87">
        <f t="shared" si="9"/>
        <v>463780.64624104259</v>
      </c>
      <c r="BY48" s="87">
        <f t="shared" si="9"/>
        <v>464708.20753352466</v>
      </c>
      <c r="BZ48" s="87">
        <f t="shared" si="9"/>
        <v>465637.6239485917</v>
      </c>
      <c r="CA48" s="87">
        <f t="shared" si="9"/>
        <v>466568.8991964889</v>
      </c>
      <c r="CB48" s="87">
        <f t="shared" si="9"/>
        <v>467502.03699488187</v>
      </c>
      <c r="CC48" s="87">
        <f t="shared" si="9"/>
        <v>468437.04106887162</v>
      </c>
      <c r="CD48" s="87">
        <f t="shared" si="9"/>
        <v>469373.91515100939</v>
      </c>
      <c r="CE48" s="87">
        <f t="shared" si="9"/>
        <v>470312.66298131144</v>
      </c>
      <c r="CF48" s="87">
        <f t="shared" si="9"/>
        <v>471253.28830727405</v>
      </c>
      <c r="CG48" s="87">
        <f t="shared" si="9"/>
        <v>472195.79488388862</v>
      </c>
      <c r="CH48" s="87">
        <f t="shared" si="9"/>
        <v>473140.18647365639</v>
      </c>
      <c r="CI48" s="87">
        <f t="shared" si="9"/>
        <v>474086.46684660373</v>
      </c>
      <c r="CJ48" s="87">
        <f t="shared" si="9"/>
        <v>475034.63978029694</v>
      </c>
      <c r="CK48" s="87">
        <f t="shared" si="9"/>
        <v>475984.70905985753</v>
      </c>
      <c r="CL48" s="87">
        <f t="shared" si="9"/>
        <v>476936.67847797723</v>
      </c>
      <c r="CM48" s="87">
        <f t="shared" si="9"/>
        <v>477890.55183493317</v>
      </c>
      <c r="CN48" s="87">
        <f t="shared" si="9"/>
        <v>478846.33293860301</v>
      </c>
      <c r="CO48" s="87">
        <f t="shared" si="9"/>
        <v>479804.02560448024</v>
      </c>
      <c r="CP48" s="87">
        <f t="shared" si="9"/>
        <v>480763.63365568919</v>
      </c>
      <c r="CQ48" s="87">
        <f t="shared" si="9"/>
        <v>481725.16092300054</v>
      </c>
      <c r="CR48" s="87">
        <f t="shared" si="9"/>
        <v>482688.61124484654</v>
      </c>
      <c r="CS48" s="87">
        <f t="shared" si="9"/>
        <v>483653.98846733622</v>
      </c>
      <c r="CT48" s="87">
        <f t="shared" si="9"/>
        <v>484621.29644427088</v>
      </c>
      <c r="CU48" s="87">
        <f t="shared" si="9"/>
        <v>485590.53903715941</v>
      </c>
      <c r="CV48" s="87">
        <f t="shared" si="9"/>
        <v>486561.72011523374</v>
      </c>
      <c r="CW48" s="87">
        <f t="shared" si="9"/>
        <v>487534.84355546418</v>
      </c>
      <c r="CX48" s="87">
        <f t="shared" si="9"/>
        <v>488509.91324257513</v>
      </c>
      <c r="CY48" s="87">
        <f t="shared" si="9"/>
        <v>489486.93306906027</v>
      </c>
      <c r="CZ48" s="87">
        <f t="shared" si="9"/>
        <v>490465.90693519841</v>
      </c>
      <c r="DA48" s="87">
        <f t="shared" si="9"/>
        <v>491446.83874906879</v>
      </c>
      <c r="DB48" s="87">
        <f t="shared" si="9"/>
        <v>492429.73242656694</v>
      </c>
      <c r="DC48" s="87">
        <f t="shared" si="9"/>
        <v>493414.59189142007</v>
      </c>
      <c r="DD48" s="87">
        <f t="shared" si="9"/>
        <v>494401.42107520293</v>
      </c>
    </row>
    <row r="49" spans="1:108">
      <c r="A49">
        <v>46</v>
      </c>
      <c r="B49" t="str">
        <f>LOOKUP(A49,[1]Regions!$A$4:$A$98,[1]Regions!$B$4:$B$98)</f>
        <v>Colombia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307616</v>
      </c>
      <c r="O49">
        <v>308676</v>
      </c>
      <c r="P49">
        <v>309596</v>
      </c>
      <c r="Q49">
        <v>310396</v>
      </c>
      <c r="R49">
        <v>311096</v>
      </c>
      <c r="S49">
        <v>311636</v>
      </c>
      <c r="T49">
        <v>312058</v>
      </c>
      <c r="U49">
        <v>315498</v>
      </c>
      <c r="V49">
        <v>322284.2</v>
      </c>
      <c r="W49">
        <v>322368.03000000003</v>
      </c>
      <c r="X49">
        <v>320897.14</v>
      </c>
      <c r="Y49">
        <v>317496.58</v>
      </c>
      <c r="Z49" s="6">
        <v>324380.33</v>
      </c>
      <c r="AA49">
        <v>328648.03999999998</v>
      </c>
      <c r="AB49">
        <v>331934.52039999998</v>
      </c>
      <c r="AC49">
        <v>335253.86560399999</v>
      </c>
      <c r="AD49">
        <v>338606.40426003997</v>
      </c>
      <c r="AE49">
        <v>341992.46830264037</v>
      </c>
      <c r="AF49">
        <v>345412.39298566675</v>
      </c>
      <c r="AG49">
        <v>348866.51691552345</v>
      </c>
      <c r="AH49">
        <v>352355.18208467867</v>
      </c>
      <c r="AI49">
        <v>355878.73390552547</v>
      </c>
      <c r="AJ49">
        <v>359437.52124458074</v>
      </c>
      <c r="AK49">
        <v>363031.89645702654</v>
      </c>
      <c r="AL49">
        <v>366662.21542159683</v>
      </c>
      <c r="AM49">
        <v>370328.83757581282</v>
      </c>
      <c r="AN49">
        <v>374032.12595157098</v>
      </c>
      <c r="AO49">
        <v>377772.44721108669</v>
      </c>
      <c r="AP49">
        <v>381550.17168319755</v>
      </c>
      <c r="AQ49">
        <v>385365.67340002954</v>
      </c>
      <c r="AR49">
        <v>389219.33013402985</v>
      </c>
      <c r="AS49">
        <v>393111.52343537012</v>
      </c>
      <c r="AT49">
        <v>397042.63866972382</v>
      </c>
      <c r="AU49">
        <v>401013.06505642104</v>
      </c>
      <c r="AV49">
        <v>405023.19570698525</v>
      </c>
      <c r="AW49">
        <v>409073.42766405508</v>
      </c>
      <c r="AX49">
        <v>413164.16194069566</v>
      </c>
      <c r="AY49">
        <v>417295.80356010259</v>
      </c>
      <c r="AZ49">
        <v>421468.7615957036</v>
      </c>
      <c r="BA49">
        <v>425683.44921166066</v>
      </c>
      <c r="BB49">
        <v>429940.28370377724</v>
      </c>
      <c r="BC49">
        <v>434239.68654081499</v>
      </c>
      <c r="BD49">
        <v>438582.08340622316</v>
      </c>
      <c r="BE49">
        <v>442967.9042402854</v>
      </c>
      <c r="BF49">
        <v>447397.58328268823</v>
      </c>
      <c r="BG49" s="87">
        <f t="shared" si="1"/>
        <v>448292.37844925362</v>
      </c>
      <c r="BH49" s="87">
        <f t="shared" si="9"/>
        <v>449188.96320615214</v>
      </c>
      <c r="BI49" s="87">
        <f t="shared" si="9"/>
        <v>450087.34113256447</v>
      </c>
      <c r="BJ49" s="87">
        <f t="shared" si="9"/>
        <v>450987.51581482962</v>
      </c>
      <c r="BK49" s="87">
        <f t="shared" si="9"/>
        <v>451889.49084645929</v>
      </c>
      <c r="BL49" s="87">
        <f t="shared" si="9"/>
        <v>452793.2698281522</v>
      </c>
      <c r="BM49" s="87">
        <f t="shared" si="9"/>
        <v>453698.85636780853</v>
      </c>
      <c r="BN49" s="87">
        <f t="shared" si="9"/>
        <v>454606.25408054417</v>
      </c>
      <c r="BO49" s="87">
        <f t="shared" si="9"/>
        <v>455515.46658870525</v>
      </c>
      <c r="BP49" s="87">
        <f t="shared" si="9"/>
        <v>456426.49752188264</v>
      </c>
      <c r="BQ49" s="87">
        <f t="shared" si="9"/>
        <v>457339.35051692644</v>
      </c>
      <c r="BR49" s="87">
        <f t="shared" si="9"/>
        <v>458254.02921796031</v>
      </c>
      <c r="BS49" s="87">
        <f t="shared" si="9"/>
        <v>459170.53727639624</v>
      </c>
      <c r="BT49" s="87">
        <f t="shared" si="9"/>
        <v>460088.87835094903</v>
      </c>
      <c r="BU49" s="87">
        <f t="shared" si="9"/>
        <v>461009.05610765092</v>
      </c>
      <c r="BV49" s="87">
        <f t="shared" si="9"/>
        <v>461931.07421986625</v>
      </c>
      <c r="BW49" s="87">
        <f t="shared" si="9"/>
        <v>462854.93636830599</v>
      </c>
      <c r="BX49" s="87">
        <f t="shared" si="9"/>
        <v>463780.64624104259</v>
      </c>
      <c r="BY49" s="87">
        <f t="shared" si="9"/>
        <v>464708.20753352466</v>
      </c>
      <c r="BZ49" s="87">
        <f t="shared" si="9"/>
        <v>465637.6239485917</v>
      </c>
      <c r="CA49" s="87">
        <f t="shared" si="9"/>
        <v>466568.8991964889</v>
      </c>
      <c r="CB49" s="87">
        <f t="shared" si="9"/>
        <v>467502.03699488187</v>
      </c>
      <c r="CC49" s="87">
        <f t="shared" si="9"/>
        <v>468437.04106887162</v>
      </c>
      <c r="CD49" s="87">
        <f t="shared" si="9"/>
        <v>469373.91515100939</v>
      </c>
      <c r="CE49" s="87">
        <f t="shared" si="9"/>
        <v>470312.66298131144</v>
      </c>
      <c r="CF49" s="87">
        <f t="shared" si="9"/>
        <v>471253.28830727405</v>
      </c>
      <c r="CG49" s="87">
        <f t="shared" si="9"/>
        <v>472195.79488388862</v>
      </c>
      <c r="CH49" s="87">
        <f t="shared" si="9"/>
        <v>473140.18647365639</v>
      </c>
      <c r="CI49" s="87">
        <f t="shared" si="9"/>
        <v>474086.46684660373</v>
      </c>
      <c r="CJ49" s="87">
        <f t="shared" si="9"/>
        <v>475034.63978029694</v>
      </c>
      <c r="CK49" s="87">
        <f t="shared" si="9"/>
        <v>475984.70905985753</v>
      </c>
      <c r="CL49" s="87">
        <f t="shared" si="9"/>
        <v>476936.67847797723</v>
      </c>
      <c r="CM49" s="87">
        <f t="shared" si="9"/>
        <v>477890.55183493317</v>
      </c>
      <c r="CN49" s="87">
        <f t="shared" si="9"/>
        <v>478846.33293860301</v>
      </c>
      <c r="CO49" s="87">
        <f t="shared" si="9"/>
        <v>479804.02560448024</v>
      </c>
      <c r="CP49" s="87">
        <f t="shared" si="9"/>
        <v>480763.63365568919</v>
      </c>
      <c r="CQ49" s="87">
        <f t="shared" si="9"/>
        <v>481725.16092300054</v>
      </c>
      <c r="CR49" s="87">
        <f t="shared" si="9"/>
        <v>482688.61124484654</v>
      </c>
      <c r="CS49" s="87">
        <f t="shared" si="9"/>
        <v>483653.98846733622</v>
      </c>
      <c r="CT49" s="87">
        <f t="shared" si="9"/>
        <v>484621.29644427088</v>
      </c>
      <c r="CU49" s="87">
        <f t="shared" si="9"/>
        <v>485590.53903715941</v>
      </c>
      <c r="CV49" s="87">
        <f t="shared" si="9"/>
        <v>486561.72011523374</v>
      </c>
      <c r="CW49" s="87">
        <f t="shared" si="9"/>
        <v>487534.84355546418</v>
      </c>
      <c r="CX49" s="87">
        <f t="shared" si="9"/>
        <v>488509.91324257513</v>
      </c>
      <c r="CY49" s="87">
        <f t="shared" si="9"/>
        <v>489486.93306906027</v>
      </c>
      <c r="CZ49" s="87">
        <f t="shared" si="9"/>
        <v>490465.90693519841</v>
      </c>
      <c r="DA49" s="87">
        <f t="shared" si="9"/>
        <v>491446.83874906879</v>
      </c>
      <c r="DB49" s="87">
        <f t="shared" si="9"/>
        <v>492429.73242656694</v>
      </c>
      <c r="DC49" s="87">
        <f t="shared" si="9"/>
        <v>493414.59189142007</v>
      </c>
      <c r="DD49" s="87">
        <f t="shared" si="9"/>
        <v>494401.42107520293</v>
      </c>
    </row>
    <row r="50" spans="1:108">
      <c r="A50">
        <v>47</v>
      </c>
      <c r="B50" t="str">
        <f>LOOKUP(A50,[1]Regions!$A$4:$A$98,[1]Regions!$B$4:$B$98)</f>
        <v>Rest of Latin America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153988</v>
      </c>
      <c r="O50">
        <v>154488</v>
      </c>
      <c r="P50">
        <v>154928</v>
      </c>
      <c r="Q50">
        <v>158133</v>
      </c>
      <c r="R50">
        <v>157047.45000000001</v>
      </c>
      <c r="S50">
        <v>161390.93</v>
      </c>
      <c r="T50">
        <v>170116.58</v>
      </c>
      <c r="U50">
        <v>178504.66</v>
      </c>
      <c r="V50">
        <v>183268.7</v>
      </c>
      <c r="W50">
        <v>189419.35</v>
      </c>
      <c r="X50">
        <v>193986.63</v>
      </c>
      <c r="Y50">
        <v>196527.6</v>
      </c>
      <c r="Z50" s="6">
        <v>200827.41</v>
      </c>
      <c r="AA50">
        <v>205752.01</v>
      </c>
      <c r="AB50">
        <v>207809.5301</v>
      </c>
      <c r="AC50">
        <v>209887.625401</v>
      </c>
      <c r="AD50">
        <v>211986.50165501001</v>
      </c>
      <c r="AE50">
        <v>214106.3666715601</v>
      </c>
      <c r="AF50">
        <v>216247.43033827571</v>
      </c>
      <c r="AG50">
        <v>218409.90464165848</v>
      </c>
      <c r="AH50">
        <v>220594.00368807506</v>
      </c>
      <c r="AI50">
        <v>222799.94372495581</v>
      </c>
      <c r="AJ50">
        <v>225027.94316220537</v>
      </c>
      <c r="AK50">
        <v>227278.22259382744</v>
      </c>
      <c r="AL50">
        <v>229551.00481976572</v>
      </c>
      <c r="AM50">
        <v>231846.51486796339</v>
      </c>
      <c r="AN50">
        <v>234164.98001664304</v>
      </c>
      <c r="AO50">
        <v>236506.62981680947</v>
      </c>
      <c r="AP50">
        <v>238871.69611497756</v>
      </c>
      <c r="AQ50">
        <v>241260.41307612733</v>
      </c>
      <c r="AR50">
        <v>243673.01720688859</v>
      </c>
      <c r="AS50">
        <v>246109.74737895749</v>
      </c>
      <c r="AT50">
        <v>248570.84485274708</v>
      </c>
      <c r="AU50">
        <v>251056.55330127454</v>
      </c>
      <c r="AV50">
        <v>253567.11883428728</v>
      </c>
      <c r="AW50">
        <v>256102.79002263016</v>
      </c>
      <c r="AX50">
        <v>258663.81792285645</v>
      </c>
      <c r="AY50">
        <v>261250.45610208501</v>
      </c>
      <c r="AZ50">
        <v>263862.96066310589</v>
      </c>
      <c r="BA50">
        <v>266501.59026973695</v>
      </c>
      <c r="BB50">
        <v>269166.60617243435</v>
      </c>
      <c r="BC50">
        <v>271858.27223415871</v>
      </c>
      <c r="BD50">
        <v>274576.85495650029</v>
      </c>
      <c r="BE50">
        <v>277322.62350606528</v>
      </c>
      <c r="BF50">
        <v>280095.84974112595</v>
      </c>
      <c r="BG50" s="87">
        <f t="shared" si="1"/>
        <v>280656.04144060821</v>
      </c>
      <c r="BH50" s="87">
        <f t="shared" si="9"/>
        <v>281217.35352348944</v>
      </c>
      <c r="BI50" s="87">
        <f t="shared" si="9"/>
        <v>281779.78823053639</v>
      </c>
      <c r="BJ50" s="87">
        <f t="shared" si="9"/>
        <v>282343.34780699748</v>
      </c>
      <c r="BK50" s="87">
        <f t="shared" si="9"/>
        <v>282908.0345026115</v>
      </c>
      <c r="BL50" s="87">
        <f t="shared" si="9"/>
        <v>283473.85057161673</v>
      </c>
      <c r="BM50" s="87">
        <f t="shared" si="9"/>
        <v>284040.79827275994</v>
      </c>
      <c r="BN50" s="87">
        <f t="shared" si="9"/>
        <v>284608.87986930547</v>
      </c>
      <c r="BO50" s="87">
        <f t="shared" si="9"/>
        <v>285178.09762904409</v>
      </c>
      <c r="BP50" s="87">
        <f t="shared" si="9"/>
        <v>285748.45382430218</v>
      </c>
      <c r="BQ50" s="87">
        <f t="shared" si="9"/>
        <v>286319.95073195081</v>
      </c>
      <c r="BR50" s="87">
        <f t="shared" si="9"/>
        <v>286892.59063341469</v>
      </c>
      <c r="BS50" s="87">
        <f t="shared" si="9"/>
        <v>287466.37581468152</v>
      </c>
      <c r="BT50" s="87">
        <f t="shared" si="9"/>
        <v>288041.30856631091</v>
      </c>
      <c r="BU50" s="87">
        <f t="shared" si="9"/>
        <v>288617.39118344354</v>
      </c>
      <c r="BV50" s="87">
        <f t="shared" si="9"/>
        <v>289194.62596581044</v>
      </c>
      <c r="BW50" s="87">
        <f t="shared" si="9"/>
        <v>289773.01521774207</v>
      </c>
      <c r="BX50" s="87">
        <f t="shared" si="9"/>
        <v>290352.56124817755</v>
      </c>
      <c r="BY50" s="87">
        <f t="shared" si="9"/>
        <v>290933.2663706739</v>
      </c>
      <c r="BZ50" s="87">
        <f t="shared" si="9"/>
        <v>291515.13290341524</v>
      </c>
      <c r="CA50" s="87">
        <f t="shared" si="9"/>
        <v>292098.16316922207</v>
      </c>
      <c r="CB50" s="87">
        <f t="shared" si="9"/>
        <v>292682.35949556052</v>
      </c>
      <c r="CC50" s="87">
        <f t="shared" si="9"/>
        <v>293267.72421455162</v>
      </c>
      <c r="CD50" s="87">
        <f t="shared" si="9"/>
        <v>293854.25966298074</v>
      </c>
      <c r="CE50" s="87">
        <f t="shared" si="9"/>
        <v>294441.96818230668</v>
      </c>
      <c r="CF50" s="87">
        <f t="shared" si="9"/>
        <v>295030.85211867129</v>
      </c>
      <c r="CG50" s="87">
        <f t="shared" si="9"/>
        <v>295620.91382290865</v>
      </c>
      <c r="CH50" s="87">
        <f t="shared" si="9"/>
        <v>296212.15565055446</v>
      </c>
      <c r="CI50" s="87">
        <f t="shared" si="9"/>
        <v>296804.57996185555</v>
      </c>
      <c r="CJ50" s="87">
        <f t="shared" si="9"/>
        <v>297398.18912177929</v>
      </c>
      <c r="CK50" s="87">
        <f t="shared" si="9"/>
        <v>297992.98550002283</v>
      </c>
      <c r="CL50" s="87">
        <f t="shared" si="9"/>
        <v>298588.97147102287</v>
      </c>
      <c r="CM50" s="87">
        <f t="shared" si="9"/>
        <v>299186.14941396494</v>
      </c>
      <c r="CN50" s="87">
        <f t="shared" si="9"/>
        <v>299784.52171279286</v>
      </c>
      <c r="CO50" s="87">
        <f t="shared" si="9"/>
        <v>300384.09075621847</v>
      </c>
      <c r="CP50" s="87">
        <f t="shared" si="9"/>
        <v>300984.8589377309</v>
      </c>
      <c r="CQ50" s="87">
        <f t="shared" si="9"/>
        <v>301586.82865560637</v>
      </c>
      <c r="CR50" s="87">
        <f t="shared" si="9"/>
        <v>302190.00231291755</v>
      </c>
      <c r="CS50" s="87">
        <f t="shared" si="9"/>
        <v>302794.38231754338</v>
      </c>
      <c r="CT50" s="87">
        <f t="shared" si="9"/>
        <v>303399.97108217847</v>
      </c>
      <c r="CU50" s="87">
        <f t="shared" si="9"/>
        <v>304006.7710243428</v>
      </c>
      <c r="CV50" s="87">
        <f t="shared" si="9"/>
        <v>304614.78456639149</v>
      </c>
      <c r="CW50" s="87">
        <f t="shared" si="9"/>
        <v>305224.01413552428</v>
      </c>
      <c r="CX50" s="87">
        <f t="shared" si="9"/>
        <v>305834.46216379531</v>
      </c>
      <c r="CY50" s="87">
        <f t="shared" si="9"/>
        <v>306446.1310881229</v>
      </c>
      <c r="CZ50" s="87">
        <f t="shared" si="9"/>
        <v>307059.02335029916</v>
      </c>
      <c r="DA50" s="87">
        <f t="shared" si="9"/>
        <v>307673.14139699977</v>
      </c>
      <c r="DB50" s="87">
        <f t="shared" si="9"/>
        <v>308288.48767979379</v>
      </c>
      <c r="DC50" s="87">
        <f t="shared" si="9"/>
        <v>308905.06465515337</v>
      </c>
      <c r="DD50" s="87">
        <f t="shared" si="9"/>
        <v>309522.87478446367</v>
      </c>
    </row>
    <row r="51" spans="1:108">
      <c r="A51">
        <v>48</v>
      </c>
      <c r="B51" t="str">
        <f>LOOKUP(A51,[1]Regions!$A$4:$A$98,[1]Regions!$B$4:$B$98)</f>
        <v>Korea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1888880.72</v>
      </c>
      <c r="O51">
        <v>1917345.73</v>
      </c>
      <c r="P51">
        <v>1952575.53</v>
      </c>
      <c r="Q51">
        <v>1959787.16</v>
      </c>
      <c r="R51">
        <v>1985211.02</v>
      </c>
      <c r="S51">
        <v>2031766.47</v>
      </c>
      <c r="T51">
        <v>2090122.78</v>
      </c>
      <c r="U51">
        <v>2125960.88</v>
      </c>
      <c r="V51">
        <v>2167779.7999999998</v>
      </c>
      <c r="W51">
        <v>2215436.9900000002</v>
      </c>
      <c r="X51">
        <v>2264842.75</v>
      </c>
      <c r="Y51">
        <v>2310450.59</v>
      </c>
      <c r="Z51" s="6">
        <v>2361794.5699999998</v>
      </c>
      <c r="AA51">
        <v>2398315.11</v>
      </c>
      <c r="AB51">
        <v>2422298.2610999998</v>
      </c>
      <c r="AC51">
        <v>2446521.2437109998</v>
      </c>
      <c r="AD51">
        <v>2470986.4561481099</v>
      </c>
      <c r="AE51">
        <v>2495696.3207095908</v>
      </c>
      <c r="AF51">
        <v>2520653.2839166867</v>
      </c>
      <c r="AG51">
        <v>2545859.8167558536</v>
      </c>
      <c r="AH51">
        <v>2571318.4149234123</v>
      </c>
      <c r="AI51">
        <v>2597031.5990726463</v>
      </c>
      <c r="AJ51">
        <v>2623001.9150633728</v>
      </c>
      <c r="AK51">
        <v>2649231.9342140066</v>
      </c>
      <c r="AL51">
        <v>2675724.2535561468</v>
      </c>
      <c r="AM51">
        <v>2702481.4960917081</v>
      </c>
      <c r="AN51">
        <v>2729506.3110526251</v>
      </c>
      <c r="AO51">
        <v>2756801.3741631513</v>
      </c>
      <c r="AP51">
        <v>2784369.3879047828</v>
      </c>
      <c r="AQ51">
        <v>2812213.0817838307</v>
      </c>
      <c r="AR51">
        <v>2840335.2126016691</v>
      </c>
      <c r="AS51">
        <v>2868738.5647276859</v>
      </c>
      <c r="AT51">
        <v>2897425.9503749628</v>
      </c>
      <c r="AU51">
        <v>2926400.2098787124</v>
      </c>
      <c r="AV51">
        <v>2955664.2119774995</v>
      </c>
      <c r="AW51">
        <v>2985220.8540972746</v>
      </c>
      <c r="AX51">
        <v>3015073.0626382474</v>
      </c>
      <c r="AY51">
        <v>3045223.7932646298</v>
      </c>
      <c r="AZ51">
        <v>3075676.031197276</v>
      </c>
      <c r="BA51">
        <v>3106432.7915092488</v>
      </c>
      <c r="BB51">
        <v>3137497.1194243412</v>
      </c>
      <c r="BC51">
        <v>3168872.0906185848</v>
      </c>
      <c r="BD51">
        <v>3200560.8115247707</v>
      </c>
      <c r="BE51">
        <v>3232566.4196400186</v>
      </c>
      <c r="BF51">
        <v>3264892.083836419</v>
      </c>
      <c r="BG51" s="87">
        <f t="shared" si="1"/>
        <v>3271421.868004092</v>
      </c>
      <c r="BH51" s="87">
        <f t="shared" si="9"/>
        <v>3277964.7117401003</v>
      </c>
      <c r="BI51" s="87">
        <f t="shared" si="9"/>
        <v>3284520.6411635806</v>
      </c>
      <c r="BJ51" s="87">
        <f t="shared" si="9"/>
        <v>3291089.682445908</v>
      </c>
      <c r="BK51" s="87">
        <f t="shared" si="9"/>
        <v>3297671.8618107997</v>
      </c>
      <c r="BL51" s="87">
        <f t="shared" si="9"/>
        <v>3304267.2055344214</v>
      </c>
      <c r="BM51" s="87">
        <f t="shared" si="9"/>
        <v>3310875.7399454904</v>
      </c>
      <c r="BN51" s="87">
        <f t="shared" si="9"/>
        <v>3317497.4914253815</v>
      </c>
      <c r="BO51" s="87">
        <f t="shared" ref="BH51:DD56" si="10">BN51*1.002</f>
        <v>3324132.4864082322</v>
      </c>
      <c r="BP51" s="87">
        <f t="shared" si="10"/>
        <v>3330780.7513810489</v>
      </c>
      <c r="BQ51" s="87">
        <f t="shared" si="10"/>
        <v>3337442.3128838111</v>
      </c>
      <c r="BR51" s="87">
        <f t="shared" si="10"/>
        <v>3344117.1975095789</v>
      </c>
      <c r="BS51" s="87">
        <f t="shared" si="10"/>
        <v>3350805.4319045981</v>
      </c>
      <c r="BT51" s="87">
        <f t="shared" si="10"/>
        <v>3357507.0427684071</v>
      </c>
      <c r="BU51" s="87">
        <f t="shared" si="10"/>
        <v>3364222.056853944</v>
      </c>
      <c r="BV51" s="87">
        <f t="shared" si="10"/>
        <v>3370950.5009676521</v>
      </c>
      <c r="BW51" s="87">
        <f t="shared" si="10"/>
        <v>3377692.4019695874</v>
      </c>
      <c r="BX51" s="87">
        <f t="shared" si="10"/>
        <v>3384447.7867735266</v>
      </c>
      <c r="BY51" s="87">
        <f t="shared" si="10"/>
        <v>3391216.6823470737</v>
      </c>
      <c r="BZ51" s="87">
        <f t="shared" si="10"/>
        <v>3397999.1157117677</v>
      </c>
      <c r="CA51" s="87">
        <f t="shared" si="10"/>
        <v>3404795.1139431912</v>
      </c>
      <c r="CB51" s="87">
        <f t="shared" si="10"/>
        <v>3411604.7041710778</v>
      </c>
      <c r="CC51" s="87">
        <f t="shared" si="10"/>
        <v>3418427.9135794202</v>
      </c>
      <c r="CD51" s="87">
        <f t="shared" si="10"/>
        <v>3425264.769406579</v>
      </c>
      <c r="CE51" s="87">
        <f t="shared" si="10"/>
        <v>3432115.298945392</v>
      </c>
      <c r="CF51" s="87">
        <f t="shared" si="10"/>
        <v>3438979.5295432829</v>
      </c>
      <c r="CG51" s="87">
        <f t="shared" si="10"/>
        <v>3445857.4886023696</v>
      </c>
      <c r="CH51" s="87">
        <f t="shared" si="10"/>
        <v>3452749.2035795744</v>
      </c>
      <c r="CI51" s="87">
        <f t="shared" si="10"/>
        <v>3459654.7019867334</v>
      </c>
      <c r="CJ51" s="87">
        <f t="shared" si="10"/>
        <v>3466574.011390707</v>
      </c>
      <c r="CK51" s="87">
        <f t="shared" si="10"/>
        <v>3473507.1594134886</v>
      </c>
      <c r="CL51" s="87">
        <f t="shared" si="10"/>
        <v>3480454.1737323157</v>
      </c>
      <c r="CM51" s="87">
        <f t="shared" si="10"/>
        <v>3487415.0820797803</v>
      </c>
      <c r="CN51" s="87">
        <f t="shared" si="10"/>
        <v>3494389.9122439399</v>
      </c>
      <c r="CO51" s="87">
        <f t="shared" si="10"/>
        <v>3501378.6920684278</v>
      </c>
      <c r="CP51" s="87">
        <f t="shared" si="10"/>
        <v>3508381.4494525646</v>
      </c>
      <c r="CQ51" s="87">
        <f t="shared" si="10"/>
        <v>3515398.2123514698</v>
      </c>
      <c r="CR51" s="87">
        <f t="shared" si="10"/>
        <v>3522429.0087761725</v>
      </c>
      <c r="CS51" s="87">
        <f t="shared" si="10"/>
        <v>3529473.8667937247</v>
      </c>
      <c r="CT51" s="87">
        <f t="shared" si="10"/>
        <v>3536532.8145273123</v>
      </c>
      <c r="CU51" s="87">
        <f t="shared" si="10"/>
        <v>3543605.8801563671</v>
      </c>
      <c r="CV51" s="87">
        <f t="shared" si="10"/>
        <v>3550693.0919166799</v>
      </c>
      <c r="CW51" s="87">
        <f t="shared" si="10"/>
        <v>3557794.4781005131</v>
      </c>
      <c r="CX51" s="87">
        <f t="shared" si="10"/>
        <v>3564910.0670567141</v>
      </c>
      <c r="CY51" s="87">
        <f t="shared" si="10"/>
        <v>3572039.8871908276</v>
      </c>
      <c r="CZ51" s="87">
        <f t="shared" si="10"/>
        <v>3579183.9669652092</v>
      </c>
      <c r="DA51" s="87">
        <f t="shared" si="10"/>
        <v>3586342.3348991396</v>
      </c>
      <c r="DB51" s="87">
        <f t="shared" si="10"/>
        <v>3593515.0195689378</v>
      </c>
      <c r="DC51" s="87">
        <f t="shared" si="10"/>
        <v>3600702.0496080755</v>
      </c>
      <c r="DD51" s="87">
        <f t="shared" si="10"/>
        <v>3607903.4537072917</v>
      </c>
    </row>
    <row r="52" spans="1:108" s="6" customFormat="1">
      <c r="A52" s="6">
        <v>49</v>
      </c>
      <c r="B52" s="6" t="str">
        <f>LOOKUP(A52,[1]Regions!$A$4:$A$98,[1]Regions!$B$4:$B$98)</f>
        <v>Taiwan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63213</v>
      </c>
      <c r="O52">
        <v>64023.11</v>
      </c>
      <c r="P52">
        <v>62592.959999999999</v>
      </c>
      <c r="Q52">
        <v>62232.29</v>
      </c>
      <c r="R52">
        <v>61010.95</v>
      </c>
      <c r="S52">
        <v>60998.25</v>
      </c>
      <c r="T52">
        <v>61748.61</v>
      </c>
      <c r="U52">
        <v>63761.98</v>
      </c>
      <c r="V52">
        <v>62187.519999999997</v>
      </c>
      <c r="W52">
        <v>61382.55</v>
      </c>
      <c r="X52">
        <v>61215.46</v>
      </c>
      <c r="Y52">
        <v>60831.91</v>
      </c>
      <c r="Z52" s="6">
        <v>60745.78</v>
      </c>
      <c r="AA52">
        <v>62126.94</v>
      </c>
      <c r="AB52">
        <v>62748.2094</v>
      </c>
      <c r="AC52">
        <v>63375.691493999999</v>
      </c>
      <c r="AD52">
        <v>64009.448408939999</v>
      </c>
      <c r="AE52">
        <v>64649.5428930294</v>
      </c>
      <c r="AF52">
        <v>65296.038321959692</v>
      </c>
      <c r="AG52">
        <v>65948.998705179285</v>
      </c>
      <c r="AH52">
        <v>66608.488692231083</v>
      </c>
      <c r="AI52">
        <v>67274.573579153395</v>
      </c>
      <c r="AJ52">
        <v>67947.319314944936</v>
      </c>
      <c r="AK52">
        <v>68626.792508094382</v>
      </c>
      <c r="AL52">
        <v>69313.060433175327</v>
      </c>
      <c r="AM52">
        <v>70006.191037507087</v>
      </c>
      <c r="AN52">
        <v>70706.252947882153</v>
      </c>
      <c r="AO52">
        <v>71413.315477360971</v>
      </c>
      <c r="AP52">
        <v>72127.448632134576</v>
      </c>
      <c r="AQ52">
        <v>72848.72311845592</v>
      </c>
      <c r="AR52">
        <v>73577.210349640474</v>
      </c>
      <c r="AS52">
        <v>74312.982453136879</v>
      </c>
      <c r="AT52">
        <v>75056.112277668246</v>
      </c>
      <c r="AU52">
        <v>75806.673400444924</v>
      </c>
      <c r="AV52">
        <v>76564.74013444937</v>
      </c>
      <c r="AW52">
        <v>77330.387535793867</v>
      </c>
      <c r="AX52">
        <v>78103.691411151813</v>
      </c>
      <c r="AY52">
        <v>78884.728325263335</v>
      </c>
      <c r="AZ52">
        <v>79673.575608515966</v>
      </c>
      <c r="BA52">
        <v>80470.311364601133</v>
      </c>
      <c r="BB52">
        <v>81275.014478247147</v>
      </c>
      <c r="BC52">
        <v>82087.764623029623</v>
      </c>
      <c r="BD52">
        <v>82908.642269259915</v>
      </c>
      <c r="BE52">
        <v>83737.728691952521</v>
      </c>
      <c r="BF52">
        <v>84575.105978872045</v>
      </c>
      <c r="BG52" s="87">
        <f t="shared" si="1"/>
        <v>84744.256190829794</v>
      </c>
      <c r="BH52" s="87">
        <f t="shared" si="10"/>
        <v>84913.744703211458</v>
      </c>
      <c r="BI52" s="87">
        <f t="shared" si="10"/>
        <v>85083.572192617881</v>
      </c>
      <c r="BJ52" s="87">
        <f t="shared" si="10"/>
        <v>85253.73933700312</v>
      </c>
      <c r="BK52" s="87">
        <f t="shared" si="10"/>
        <v>85424.246815677121</v>
      </c>
      <c r="BL52" s="87">
        <f t="shared" si="10"/>
        <v>85595.095309308483</v>
      </c>
      <c r="BM52" s="87">
        <f t="shared" si="10"/>
        <v>85766.285499927093</v>
      </c>
      <c r="BN52" s="87">
        <f t="shared" si="10"/>
        <v>85937.818070926951</v>
      </c>
      <c r="BO52" s="87">
        <f t="shared" si="10"/>
        <v>86109.6937070688</v>
      </c>
      <c r="BP52" s="87">
        <f t="shared" si="10"/>
        <v>86281.913094482938</v>
      </c>
      <c r="BQ52" s="87">
        <f t="shared" si="10"/>
        <v>86454.476920671907</v>
      </c>
      <c r="BR52" s="87">
        <f t="shared" si="10"/>
        <v>86627.385874513246</v>
      </c>
      <c r="BS52" s="87">
        <f t="shared" si="10"/>
        <v>86800.640646262269</v>
      </c>
      <c r="BT52" s="87">
        <f t="shared" si="10"/>
        <v>86974.241927554787</v>
      </c>
      <c r="BU52" s="87">
        <f t="shared" si="10"/>
        <v>87148.190411409902</v>
      </c>
      <c r="BV52" s="87">
        <f t="shared" si="10"/>
        <v>87322.486792232725</v>
      </c>
      <c r="BW52" s="87">
        <f t="shared" si="10"/>
        <v>87497.13176581719</v>
      </c>
      <c r="BX52" s="87">
        <f t="shared" si="10"/>
        <v>87672.12602934883</v>
      </c>
      <c r="BY52" s="87">
        <f t="shared" si="10"/>
        <v>87847.470281407528</v>
      </c>
      <c r="BZ52" s="87">
        <f t="shared" si="10"/>
        <v>88023.165221970339</v>
      </c>
      <c r="CA52" s="87">
        <f t="shared" si="10"/>
        <v>88199.211552414286</v>
      </c>
      <c r="CB52" s="87">
        <f t="shared" si="10"/>
        <v>88375.60997551911</v>
      </c>
      <c r="CC52" s="87">
        <f t="shared" si="10"/>
        <v>88552.361195470148</v>
      </c>
      <c r="CD52" s="87">
        <f t="shared" si="10"/>
        <v>88729.465917861089</v>
      </c>
      <c r="CE52" s="87">
        <f t="shared" si="10"/>
        <v>88906.924849696807</v>
      </c>
      <c r="CF52" s="87">
        <f t="shared" si="10"/>
        <v>89084.738699396199</v>
      </c>
      <c r="CG52" s="87">
        <f t="shared" si="10"/>
        <v>89262.908176794997</v>
      </c>
      <c r="CH52" s="87">
        <f t="shared" si="10"/>
        <v>89441.433993148588</v>
      </c>
      <c r="CI52" s="87">
        <f t="shared" si="10"/>
        <v>89620.316861134881</v>
      </c>
      <c r="CJ52" s="87">
        <f t="shared" si="10"/>
        <v>89799.557494857145</v>
      </c>
      <c r="CK52" s="87">
        <f t="shared" si="10"/>
        <v>89979.156609846861</v>
      </c>
      <c r="CL52" s="87">
        <f t="shared" si="10"/>
        <v>90159.114923066561</v>
      </c>
      <c r="CM52" s="87">
        <f t="shared" si="10"/>
        <v>90339.433152912694</v>
      </c>
      <c r="CN52" s="87">
        <f t="shared" si="10"/>
        <v>90520.112019218519</v>
      </c>
      <c r="CO52" s="87">
        <f t="shared" si="10"/>
        <v>90701.152243256962</v>
      </c>
      <c r="CP52" s="87">
        <f t="shared" si="10"/>
        <v>90882.554547743479</v>
      </c>
      <c r="CQ52" s="87">
        <f t="shared" si="10"/>
        <v>91064.319656838969</v>
      </c>
      <c r="CR52" s="87">
        <f t="shared" si="10"/>
        <v>91246.448296152652</v>
      </c>
      <c r="CS52" s="87">
        <f t="shared" si="10"/>
        <v>91428.941192744955</v>
      </c>
      <c r="CT52" s="87">
        <f t="shared" si="10"/>
        <v>91611.799075130446</v>
      </c>
      <c r="CU52" s="87">
        <f t="shared" si="10"/>
        <v>91795.022673280706</v>
      </c>
      <c r="CV52" s="87">
        <f t="shared" si="10"/>
        <v>91978.612718627264</v>
      </c>
      <c r="CW52" s="87">
        <f t="shared" si="10"/>
        <v>92162.569944064526</v>
      </c>
      <c r="CX52" s="87">
        <f t="shared" si="10"/>
        <v>92346.895083952651</v>
      </c>
      <c r="CY52" s="87">
        <f t="shared" si="10"/>
        <v>92531.588874120556</v>
      </c>
      <c r="CZ52" s="87">
        <f t="shared" si="10"/>
        <v>92716.65205186879</v>
      </c>
      <c r="DA52" s="87">
        <f t="shared" si="10"/>
        <v>92902.085355972522</v>
      </c>
      <c r="DB52" s="87">
        <f t="shared" si="10"/>
        <v>93087.889526684463</v>
      </c>
      <c r="DC52" s="87">
        <f t="shared" si="10"/>
        <v>93274.065305737837</v>
      </c>
      <c r="DD52" s="87">
        <f t="shared" si="10"/>
        <v>93460.613436349318</v>
      </c>
    </row>
    <row r="53" spans="1:108" s="6" customFormat="1">
      <c r="A53" s="6">
        <v>50</v>
      </c>
      <c r="B53" s="6" t="str">
        <f>LOOKUP(A53,[1]Regions!$A$4:$A$98,[1]Regions!$B$4:$B$98)</f>
        <v>Indonesia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307067.76</v>
      </c>
      <c r="O53" s="6">
        <v>299866.28240000003</v>
      </c>
      <c r="P53" s="6">
        <v>295239.10200000001</v>
      </c>
      <c r="Q53" s="6">
        <v>297614.13799999998</v>
      </c>
      <c r="R53" s="6">
        <v>293667.1116</v>
      </c>
      <c r="S53" s="6">
        <v>301301.62199999997</v>
      </c>
      <c r="T53" s="6">
        <v>328610.55200000003</v>
      </c>
      <c r="U53" s="6">
        <v>362828.18119999999</v>
      </c>
      <c r="V53" s="6">
        <v>399170.04519999999</v>
      </c>
      <c r="W53" s="6">
        <v>432441.84039999999</v>
      </c>
      <c r="X53" s="6">
        <v>456568.84120000002</v>
      </c>
      <c r="Y53" s="6">
        <v>489385.3432</v>
      </c>
      <c r="Z53" s="6">
        <v>527099.30729999999</v>
      </c>
      <c r="AA53" s="6">
        <v>573293.73239999998</v>
      </c>
      <c r="AB53" s="6">
        <v>579026.66972400004</v>
      </c>
      <c r="AC53" s="6">
        <v>584816.9364212401</v>
      </c>
      <c r="AD53" s="6">
        <v>590665.10578545253</v>
      </c>
      <c r="AE53" s="6">
        <v>596571.75684330706</v>
      </c>
      <c r="AF53" s="6">
        <v>602537.47441174008</v>
      </c>
      <c r="AG53" s="6">
        <v>608562.84915585746</v>
      </c>
      <c r="AH53" s="6">
        <v>614648.47764741606</v>
      </c>
      <c r="AI53" s="6">
        <v>620794.96242389025</v>
      </c>
      <c r="AJ53" s="6">
        <v>627002.91204812913</v>
      </c>
      <c r="AK53" s="6">
        <v>633272.94116861047</v>
      </c>
      <c r="AL53" s="6">
        <v>639605.67058029654</v>
      </c>
      <c r="AM53" s="6">
        <v>646001.72728609957</v>
      </c>
      <c r="AN53" s="6">
        <v>652461.74455896055</v>
      </c>
      <c r="AO53" s="6">
        <v>658986.36200455017</v>
      </c>
      <c r="AP53" s="6">
        <v>665576.22562459565</v>
      </c>
      <c r="AQ53" s="6">
        <v>672231.9878808416</v>
      </c>
      <c r="AR53" s="6">
        <v>678954.30775965005</v>
      </c>
      <c r="AS53" s="6">
        <v>685743.85083724651</v>
      </c>
      <c r="AT53" s="6">
        <v>692601.28934561904</v>
      </c>
      <c r="AU53" s="6">
        <v>699527.30223907519</v>
      </c>
      <c r="AV53" s="6">
        <v>706522.57526146597</v>
      </c>
      <c r="AW53" s="6">
        <v>713587.80101408064</v>
      </c>
      <c r="AX53" s="6">
        <v>720723.67902422149</v>
      </c>
      <c r="AY53" s="6">
        <v>727930.91581446375</v>
      </c>
      <c r="AZ53" s="6">
        <v>735210.22497260838</v>
      </c>
      <c r="BA53" s="6">
        <v>742562.32722233445</v>
      </c>
      <c r="BB53" s="6">
        <v>749987.95049455785</v>
      </c>
      <c r="BC53" s="6">
        <v>757487.82999950345</v>
      </c>
      <c r="BD53" s="6">
        <v>765062.70829949854</v>
      </c>
      <c r="BE53" s="6">
        <v>772713.33538249356</v>
      </c>
      <c r="BF53" s="6">
        <v>780440.46873631852</v>
      </c>
      <c r="BG53" s="87">
        <f t="shared" si="1"/>
        <v>782001.34967379121</v>
      </c>
      <c r="BH53" s="87">
        <f t="shared" si="10"/>
        <v>783565.35237313877</v>
      </c>
      <c r="BI53" s="87">
        <f t="shared" si="10"/>
        <v>785132.483077885</v>
      </c>
      <c r="BJ53" s="87">
        <f t="shared" si="10"/>
        <v>786702.74804404075</v>
      </c>
      <c r="BK53" s="87">
        <f t="shared" si="10"/>
        <v>788276.15354012884</v>
      </c>
      <c r="BL53" s="87">
        <f t="shared" si="10"/>
        <v>789852.70584720909</v>
      </c>
      <c r="BM53" s="87">
        <f t="shared" si="10"/>
        <v>791432.41125890345</v>
      </c>
      <c r="BN53" s="87">
        <f t="shared" si="10"/>
        <v>793015.2760814213</v>
      </c>
      <c r="BO53" s="87">
        <f t="shared" si="10"/>
        <v>794601.30663358408</v>
      </c>
      <c r="BP53" s="87">
        <f t="shared" si="10"/>
        <v>796190.5092468512</v>
      </c>
      <c r="BQ53" s="87">
        <f t="shared" si="10"/>
        <v>797782.89026534487</v>
      </c>
      <c r="BR53" s="87">
        <f t="shared" si="10"/>
        <v>799378.45604587556</v>
      </c>
      <c r="BS53" s="87">
        <f t="shared" si="10"/>
        <v>800977.21295796731</v>
      </c>
      <c r="BT53" s="87">
        <f t="shared" si="10"/>
        <v>802579.16738388326</v>
      </c>
      <c r="BU53" s="87">
        <f t="shared" si="10"/>
        <v>804184.32571865106</v>
      </c>
      <c r="BV53" s="87">
        <f t="shared" si="10"/>
        <v>805792.6943700884</v>
      </c>
      <c r="BW53" s="87">
        <f t="shared" si="10"/>
        <v>807404.27975882858</v>
      </c>
      <c r="BX53" s="87">
        <f t="shared" si="10"/>
        <v>809019.08831834618</v>
      </c>
      <c r="BY53" s="87">
        <f t="shared" si="10"/>
        <v>810637.12649498286</v>
      </c>
      <c r="BZ53" s="87">
        <f t="shared" si="10"/>
        <v>812258.40074797277</v>
      </c>
      <c r="CA53" s="87">
        <f t="shared" si="10"/>
        <v>813882.91754946869</v>
      </c>
      <c r="CB53" s="87">
        <f t="shared" si="10"/>
        <v>815510.68338456762</v>
      </c>
      <c r="CC53" s="87">
        <f t="shared" si="10"/>
        <v>817141.70475133671</v>
      </c>
      <c r="CD53" s="87">
        <f t="shared" si="10"/>
        <v>818775.98816083942</v>
      </c>
      <c r="CE53" s="87">
        <f t="shared" si="10"/>
        <v>820413.54013716115</v>
      </c>
      <c r="CF53" s="87">
        <f t="shared" si="10"/>
        <v>822054.3672174355</v>
      </c>
      <c r="CG53" s="87">
        <f t="shared" si="10"/>
        <v>823698.47595187032</v>
      </c>
      <c r="CH53" s="87">
        <f t="shared" si="10"/>
        <v>825345.87290377403</v>
      </c>
      <c r="CI53" s="87">
        <f t="shared" si="10"/>
        <v>826996.56464958156</v>
      </c>
      <c r="CJ53" s="87">
        <f t="shared" si="10"/>
        <v>828650.5577788807</v>
      </c>
      <c r="CK53" s="87">
        <f t="shared" si="10"/>
        <v>830307.85889443848</v>
      </c>
      <c r="CL53" s="87">
        <f t="shared" si="10"/>
        <v>831968.47461222741</v>
      </c>
      <c r="CM53" s="87">
        <f t="shared" si="10"/>
        <v>833632.41156145185</v>
      </c>
      <c r="CN53" s="87">
        <f t="shared" si="10"/>
        <v>835299.67638457473</v>
      </c>
      <c r="CO53" s="87">
        <f t="shared" si="10"/>
        <v>836970.27573734394</v>
      </c>
      <c r="CP53" s="87">
        <f t="shared" si="10"/>
        <v>838644.21628881863</v>
      </c>
      <c r="CQ53" s="87">
        <f t="shared" si="10"/>
        <v>840321.50472139625</v>
      </c>
      <c r="CR53" s="87">
        <f t="shared" si="10"/>
        <v>842002.14773083909</v>
      </c>
      <c r="CS53" s="87">
        <f t="shared" si="10"/>
        <v>843686.15202630078</v>
      </c>
      <c r="CT53" s="87">
        <f t="shared" si="10"/>
        <v>845373.52433035336</v>
      </c>
      <c r="CU53" s="87">
        <f t="shared" si="10"/>
        <v>847064.27137901413</v>
      </c>
      <c r="CV53" s="87">
        <f t="shared" si="10"/>
        <v>848758.39992177219</v>
      </c>
      <c r="CW53" s="87">
        <f t="shared" si="10"/>
        <v>850455.91672161571</v>
      </c>
      <c r="CX53" s="87">
        <f t="shared" si="10"/>
        <v>852156.82855505892</v>
      </c>
      <c r="CY53" s="87">
        <f t="shared" si="10"/>
        <v>853861.14221216901</v>
      </c>
      <c r="CZ53" s="87">
        <f t="shared" si="10"/>
        <v>855568.86449659336</v>
      </c>
      <c r="DA53" s="87">
        <f t="shared" si="10"/>
        <v>857280.00222558656</v>
      </c>
      <c r="DB53" s="87">
        <f t="shared" si="10"/>
        <v>858994.56223003776</v>
      </c>
      <c r="DC53" s="87">
        <f t="shared" si="10"/>
        <v>860712.55135449779</v>
      </c>
      <c r="DD53" s="87">
        <f t="shared" si="10"/>
        <v>862433.97645720677</v>
      </c>
    </row>
    <row r="54" spans="1:108">
      <c r="A54">
        <v>51</v>
      </c>
      <c r="B54" t="str">
        <f>LOOKUP(A54,[1]Regions!$A$4:$A$98,[1]Regions!$B$4:$B$98)</f>
        <v>ASEAN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219935.61</v>
      </c>
      <c r="O54">
        <v>224388.24</v>
      </c>
      <c r="P54">
        <v>227912.95999999999</v>
      </c>
      <c r="Q54">
        <v>233570.91</v>
      </c>
      <c r="R54">
        <v>235836.95</v>
      </c>
      <c r="S54">
        <v>238017.27</v>
      </c>
      <c r="T54">
        <v>239938.85</v>
      </c>
      <c r="U54">
        <v>243476.67</v>
      </c>
      <c r="V54">
        <v>248020.92</v>
      </c>
      <c r="W54">
        <v>250770.58</v>
      </c>
      <c r="X54">
        <v>251001.24</v>
      </c>
      <c r="Y54">
        <v>249196.23</v>
      </c>
      <c r="Z54" s="6">
        <v>247912.22</v>
      </c>
      <c r="AA54">
        <v>247951.43</v>
      </c>
      <c r="AB54">
        <v>250430.9443</v>
      </c>
      <c r="AC54">
        <v>252935.25374300001</v>
      </c>
      <c r="AD54">
        <v>255464.60628043002</v>
      </c>
      <c r="AE54">
        <v>258019.25234323432</v>
      </c>
      <c r="AF54">
        <v>260599.44486666666</v>
      </c>
      <c r="AG54">
        <v>263205.43931533332</v>
      </c>
      <c r="AH54">
        <v>265837.49370848667</v>
      </c>
      <c r="AI54">
        <v>268495.86864557152</v>
      </c>
      <c r="AJ54">
        <v>271180.82733202726</v>
      </c>
      <c r="AK54">
        <v>273892.63560534752</v>
      </c>
      <c r="AL54">
        <v>276631.56196140102</v>
      </c>
      <c r="AM54">
        <v>279397.87758101505</v>
      </c>
      <c r="AN54">
        <v>282191.85635682521</v>
      </c>
      <c r="AO54">
        <v>285013.77492039348</v>
      </c>
      <c r="AP54">
        <v>287863.91266959743</v>
      </c>
      <c r="AQ54">
        <v>290742.55179629341</v>
      </c>
      <c r="AR54">
        <v>293649.97731425636</v>
      </c>
      <c r="AS54">
        <v>296586.47708739893</v>
      </c>
      <c r="AT54">
        <v>299552.34185827291</v>
      </c>
      <c r="AU54">
        <v>302547.86527685565</v>
      </c>
      <c r="AV54">
        <v>305573.34392962418</v>
      </c>
      <c r="AW54">
        <v>308629.07736892044</v>
      </c>
      <c r="AX54">
        <v>311715.36814260966</v>
      </c>
      <c r="AY54">
        <v>314832.52182403574</v>
      </c>
      <c r="AZ54">
        <v>317980.84704227612</v>
      </c>
      <c r="BA54">
        <v>321160.65551269887</v>
      </c>
      <c r="BB54">
        <v>324372.26206782588</v>
      </c>
      <c r="BC54">
        <v>327615.98468850413</v>
      </c>
      <c r="BD54">
        <v>330892.1445353892</v>
      </c>
      <c r="BE54">
        <v>334201.06598074309</v>
      </c>
      <c r="BF54">
        <v>337543.07664055051</v>
      </c>
      <c r="BG54" s="87">
        <f t="shared" si="1"/>
        <v>338218.16279383161</v>
      </c>
      <c r="BH54" s="87">
        <f t="shared" si="10"/>
        <v>338894.59911941929</v>
      </c>
      <c r="BI54" s="87">
        <f t="shared" si="10"/>
        <v>339572.38831765816</v>
      </c>
      <c r="BJ54" s="87">
        <f t="shared" si="10"/>
        <v>340251.5330942935</v>
      </c>
      <c r="BK54" s="87">
        <f t="shared" si="10"/>
        <v>340932.03616048209</v>
      </c>
      <c r="BL54" s="87">
        <f t="shared" si="10"/>
        <v>341613.90023280308</v>
      </c>
      <c r="BM54" s="87">
        <f t="shared" si="10"/>
        <v>342297.12803326867</v>
      </c>
      <c r="BN54" s="87">
        <f t="shared" si="10"/>
        <v>342981.72228933522</v>
      </c>
      <c r="BO54" s="87">
        <f t="shared" si="10"/>
        <v>343667.68573391391</v>
      </c>
      <c r="BP54" s="87">
        <f t="shared" si="10"/>
        <v>344355.02110538172</v>
      </c>
      <c r="BQ54" s="87">
        <f t="shared" si="10"/>
        <v>345043.73114759248</v>
      </c>
      <c r="BR54" s="87">
        <f t="shared" si="10"/>
        <v>345733.81860988768</v>
      </c>
      <c r="BS54" s="87">
        <f t="shared" si="10"/>
        <v>346425.28624710743</v>
      </c>
      <c r="BT54" s="87">
        <f t="shared" si="10"/>
        <v>347118.13681960164</v>
      </c>
      <c r="BU54" s="87">
        <f t="shared" si="10"/>
        <v>347812.37309324084</v>
      </c>
      <c r="BV54" s="87">
        <f t="shared" si="10"/>
        <v>348507.99783942732</v>
      </c>
      <c r="BW54" s="87">
        <f t="shared" si="10"/>
        <v>349205.01383510616</v>
      </c>
      <c r="BX54" s="87">
        <f t="shared" si="10"/>
        <v>349903.42386277637</v>
      </c>
      <c r="BY54" s="87">
        <f t="shared" si="10"/>
        <v>350603.2307105019</v>
      </c>
      <c r="BZ54" s="87">
        <f t="shared" si="10"/>
        <v>351304.43717192288</v>
      </c>
      <c r="CA54" s="87">
        <f t="shared" si="10"/>
        <v>352007.04604626674</v>
      </c>
      <c r="CB54" s="87">
        <f t="shared" si="10"/>
        <v>352711.06013835926</v>
      </c>
      <c r="CC54" s="87">
        <f t="shared" si="10"/>
        <v>353416.48225863598</v>
      </c>
      <c r="CD54" s="87">
        <f t="shared" si="10"/>
        <v>354123.31522315327</v>
      </c>
      <c r="CE54" s="87">
        <f t="shared" si="10"/>
        <v>354831.56185359956</v>
      </c>
      <c r="CF54" s="87">
        <f t="shared" si="10"/>
        <v>355541.22497730679</v>
      </c>
      <c r="CG54" s="87">
        <f t="shared" si="10"/>
        <v>356252.30742726137</v>
      </c>
      <c r="CH54" s="87">
        <f t="shared" si="10"/>
        <v>356964.8120421159</v>
      </c>
      <c r="CI54" s="87">
        <f t="shared" si="10"/>
        <v>357678.74166620011</v>
      </c>
      <c r="CJ54" s="87">
        <f t="shared" si="10"/>
        <v>358394.0991495325</v>
      </c>
      <c r="CK54" s="87">
        <f t="shared" si="10"/>
        <v>359110.88734783157</v>
      </c>
      <c r="CL54" s="87">
        <f t="shared" si="10"/>
        <v>359829.10912252724</v>
      </c>
      <c r="CM54" s="87">
        <f t="shared" si="10"/>
        <v>360548.76734077232</v>
      </c>
      <c r="CN54" s="87">
        <f t="shared" si="10"/>
        <v>361269.86487545387</v>
      </c>
      <c r="CO54" s="87">
        <f t="shared" si="10"/>
        <v>361992.40460520476</v>
      </c>
      <c r="CP54" s="87">
        <f t="shared" si="10"/>
        <v>362716.38941441517</v>
      </c>
      <c r="CQ54" s="87">
        <f t="shared" si="10"/>
        <v>363441.82219324401</v>
      </c>
      <c r="CR54" s="87">
        <f t="shared" si="10"/>
        <v>364168.70583763049</v>
      </c>
      <c r="CS54" s="87">
        <f t="shared" si="10"/>
        <v>364897.04324930575</v>
      </c>
      <c r="CT54" s="87">
        <f t="shared" si="10"/>
        <v>365626.83733580436</v>
      </c>
      <c r="CU54" s="87">
        <f t="shared" si="10"/>
        <v>366358.091010476</v>
      </c>
      <c r="CV54" s="87">
        <f t="shared" si="10"/>
        <v>367090.80719249696</v>
      </c>
      <c r="CW54" s="87">
        <f t="shared" si="10"/>
        <v>367824.98880688194</v>
      </c>
      <c r="CX54" s="87">
        <f t="shared" si="10"/>
        <v>368560.63878449571</v>
      </c>
      <c r="CY54" s="87">
        <f t="shared" si="10"/>
        <v>369297.76006206468</v>
      </c>
      <c r="CZ54" s="87">
        <f t="shared" si="10"/>
        <v>370036.35558218881</v>
      </c>
      <c r="DA54" s="87">
        <f t="shared" si="10"/>
        <v>370776.42829335318</v>
      </c>
      <c r="DB54" s="87">
        <f t="shared" si="10"/>
        <v>371517.98114993988</v>
      </c>
      <c r="DC54" s="87">
        <f t="shared" si="10"/>
        <v>372261.01711223979</v>
      </c>
      <c r="DD54" s="87">
        <f t="shared" si="10"/>
        <v>373005.53914646426</v>
      </c>
    </row>
    <row r="55" spans="1:108">
      <c r="A55">
        <v>52</v>
      </c>
      <c r="B55" t="str">
        <f>LOOKUP(A55,[1]Regions!$A$4:$A$98,[1]Regions!$B$4:$B$98)</f>
        <v>OPEC (excl Venezuela)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213530</v>
      </c>
      <c r="O55">
        <v>214590</v>
      </c>
      <c r="P55">
        <v>215510</v>
      </c>
      <c r="Q55">
        <v>216310</v>
      </c>
      <c r="R55">
        <v>217010</v>
      </c>
      <c r="S55">
        <v>217550</v>
      </c>
      <c r="T55">
        <v>217972</v>
      </c>
      <c r="U55">
        <v>227412</v>
      </c>
      <c r="V55">
        <v>240138.2</v>
      </c>
      <c r="W55">
        <v>246162.03</v>
      </c>
      <c r="X55">
        <v>250571.14</v>
      </c>
      <c r="Y55">
        <v>252990.58</v>
      </c>
      <c r="Z55" s="6">
        <v>265634.33</v>
      </c>
      <c r="AA55">
        <v>275482.03999999998</v>
      </c>
      <c r="AB55">
        <v>278236.86040000001</v>
      </c>
      <c r="AC55">
        <v>281019.22900400002</v>
      </c>
      <c r="AD55">
        <v>283829.42129404005</v>
      </c>
      <c r="AE55">
        <v>286667.71550698043</v>
      </c>
      <c r="AF55">
        <v>289534.39266205026</v>
      </c>
      <c r="AG55">
        <v>292429.73658867076</v>
      </c>
      <c r="AH55">
        <v>295354.03395455744</v>
      </c>
      <c r="AI55">
        <v>298307.57429410302</v>
      </c>
      <c r="AJ55">
        <v>301290.65003704408</v>
      </c>
      <c r="AK55">
        <v>304303.55653741449</v>
      </c>
      <c r="AL55">
        <v>307346.59210278862</v>
      </c>
      <c r="AM55">
        <v>310420.0580238165</v>
      </c>
      <c r="AN55">
        <v>313524.25860405469</v>
      </c>
      <c r="AO55">
        <v>316659.50119009527</v>
      </c>
      <c r="AP55">
        <v>319826.0962019962</v>
      </c>
      <c r="AQ55">
        <v>323024.35716401617</v>
      </c>
      <c r="AR55">
        <v>326254.60073565634</v>
      </c>
      <c r="AS55">
        <v>329517.14674301288</v>
      </c>
      <c r="AT55">
        <v>332812.31821044302</v>
      </c>
      <c r="AU55">
        <v>336140.44139254745</v>
      </c>
      <c r="AV55">
        <v>339501.84580647293</v>
      </c>
      <c r="AW55">
        <v>342896.86426453764</v>
      </c>
      <c r="AX55">
        <v>346325.83290718304</v>
      </c>
      <c r="AY55">
        <v>349789.0912362549</v>
      </c>
      <c r="AZ55">
        <v>353286.98214861745</v>
      </c>
      <c r="BA55">
        <v>356819.85197010363</v>
      </c>
      <c r="BB55">
        <v>360388.05048980465</v>
      </c>
      <c r="BC55">
        <v>363991.93099470268</v>
      </c>
      <c r="BD55">
        <v>367631.85030464974</v>
      </c>
      <c r="BE55">
        <v>371308.16880769626</v>
      </c>
      <c r="BF55">
        <v>375021.25049577322</v>
      </c>
      <c r="BG55" s="87">
        <f t="shared" si="1"/>
        <v>375771.29299676477</v>
      </c>
      <c r="BH55" s="87">
        <f t="shared" si="10"/>
        <v>376522.8355827583</v>
      </c>
      <c r="BI55" s="87">
        <f t="shared" si="10"/>
        <v>377275.88125392381</v>
      </c>
      <c r="BJ55" s="87">
        <f t="shared" si="10"/>
        <v>378030.43301643163</v>
      </c>
      <c r="BK55" s="87">
        <f t="shared" si="10"/>
        <v>378786.49388246448</v>
      </c>
      <c r="BL55" s="87">
        <f t="shared" si="10"/>
        <v>379544.06687022944</v>
      </c>
      <c r="BM55" s="87">
        <f t="shared" si="10"/>
        <v>380303.15500396991</v>
      </c>
      <c r="BN55" s="87">
        <f t="shared" si="10"/>
        <v>381063.76131397783</v>
      </c>
      <c r="BO55" s="87">
        <f t="shared" si="10"/>
        <v>381825.88883660577</v>
      </c>
      <c r="BP55" s="87">
        <f t="shared" si="10"/>
        <v>382589.54061427899</v>
      </c>
      <c r="BQ55" s="87">
        <f t="shared" si="10"/>
        <v>383354.71969550755</v>
      </c>
      <c r="BR55" s="87">
        <f t="shared" si="10"/>
        <v>384121.42913489859</v>
      </c>
      <c r="BS55" s="87">
        <f t="shared" si="10"/>
        <v>384889.67199316836</v>
      </c>
      <c r="BT55" s="87">
        <f t="shared" si="10"/>
        <v>385659.45133715472</v>
      </c>
      <c r="BU55" s="87">
        <f t="shared" si="10"/>
        <v>386430.77023982903</v>
      </c>
      <c r="BV55" s="87">
        <f t="shared" si="10"/>
        <v>387203.63178030867</v>
      </c>
      <c r="BW55" s="87">
        <f t="shared" si="10"/>
        <v>387978.0390438693</v>
      </c>
      <c r="BX55" s="87">
        <f t="shared" si="10"/>
        <v>388753.99512195704</v>
      </c>
      <c r="BY55" s="87">
        <f t="shared" si="10"/>
        <v>389531.50311220094</v>
      </c>
      <c r="BZ55" s="87">
        <f t="shared" si="10"/>
        <v>390310.56611842534</v>
      </c>
      <c r="CA55" s="87">
        <f t="shared" si="10"/>
        <v>391091.18725066219</v>
      </c>
      <c r="CB55" s="87">
        <f t="shared" si="10"/>
        <v>391873.3696251635</v>
      </c>
      <c r="CC55" s="87">
        <f t="shared" si="10"/>
        <v>392657.11636441381</v>
      </c>
      <c r="CD55" s="87">
        <f t="shared" si="10"/>
        <v>393442.43059714267</v>
      </c>
      <c r="CE55" s="87">
        <f t="shared" si="10"/>
        <v>394229.31545833696</v>
      </c>
      <c r="CF55" s="87">
        <f t="shared" si="10"/>
        <v>395017.77408925362</v>
      </c>
      <c r="CG55" s="87">
        <f t="shared" si="10"/>
        <v>395807.8096374321</v>
      </c>
      <c r="CH55" s="87">
        <f t="shared" si="10"/>
        <v>396599.42525670695</v>
      </c>
      <c r="CI55" s="87">
        <f t="shared" si="10"/>
        <v>397392.62410722038</v>
      </c>
      <c r="CJ55" s="87">
        <f t="shared" si="10"/>
        <v>398187.40935543482</v>
      </c>
      <c r="CK55" s="87">
        <f t="shared" si="10"/>
        <v>398983.78417414567</v>
      </c>
      <c r="CL55" s="87">
        <f t="shared" si="10"/>
        <v>399781.75174249394</v>
      </c>
      <c r="CM55" s="87">
        <f t="shared" si="10"/>
        <v>400581.31524597894</v>
      </c>
      <c r="CN55" s="87">
        <f t="shared" si="10"/>
        <v>401382.47787647089</v>
      </c>
      <c r="CO55" s="87">
        <f t="shared" si="10"/>
        <v>402185.24283222383</v>
      </c>
      <c r="CP55" s="87">
        <f t="shared" si="10"/>
        <v>402989.61331788829</v>
      </c>
      <c r="CQ55" s="87">
        <f t="shared" si="10"/>
        <v>403795.59254452406</v>
      </c>
      <c r="CR55" s="87">
        <f t="shared" si="10"/>
        <v>404603.18372961308</v>
      </c>
      <c r="CS55" s="87">
        <f t="shared" si="10"/>
        <v>405412.39009707229</v>
      </c>
      <c r="CT55" s="87">
        <f t="shared" si="10"/>
        <v>406223.21487726644</v>
      </c>
      <c r="CU55" s="87">
        <f t="shared" si="10"/>
        <v>407035.66130702099</v>
      </c>
      <c r="CV55" s="87">
        <f t="shared" si="10"/>
        <v>407849.73262963502</v>
      </c>
      <c r="CW55" s="87">
        <f t="shared" si="10"/>
        <v>408665.43209489429</v>
      </c>
      <c r="CX55" s="87">
        <f t="shared" si="10"/>
        <v>409482.76295908407</v>
      </c>
      <c r="CY55" s="87">
        <f t="shared" si="10"/>
        <v>410301.72848500224</v>
      </c>
      <c r="CZ55" s="87">
        <f t="shared" si="10"/>
        <v>411122.33194197225</v>
      </c>
      <c r="DA55" s="87">
        <f t="shared" si="10"/>
        <v>411944.57660585619</v>
      </c>
      <c r="DB55" s="87">
        <f t="shared" si="10"/>
        <v>412768.46575906791</v>
      </c>
      <c r="DC55" s="87">
        <f t="shared" si="10"/>
        <v>413594.00269058603</v>
      </c>
      <c r="DD55" s="87">
        <f t="shared" si="10"/>
        <v>414421.19069596718</v>
      </c>
    </row>
    <row r="56" spans="1:108">
      <c r="A56">
        <v>53</v>
      </c>
      <c r="B56" t="str">
        <f>LOOKUP(A56,[1]Regions!$A$4:$A$98,[1]Regions!$B$4:$B$98)</f>
        <v>Rest of world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213530</v>
      </c>
      <c r="O56">
        <v>214590</v>
      </c>
      <c r="P56">
        <v>215510</v>
      </c>
      <c r="Q56">
        <v>216310</v>
      </c>
      <c r="R56">
        <v>217010</v>
      </c>
      <c r="S56">
        <v>217550</v>
      </c>
      <c r="T56">
        <v>217972</v>
      </c>
      <c r="U56">
        <v>227412</v>
      </c>
      <c r="V56">
        <v>240138.2</v>
      </c>
      <c r="W56">
        <v>246162.03</v>
      </c>
      <c r="X56">
        <v>250571.14</v>
      </c>
      <c r="Y56">
        <v>252990.58</v>
      </c>
      <c r="Z56" s="6">
        <v>265634.33</v>
      </c>
      <c r="AA56">
        <v>275482.03999999998</v>
      </c>
      <c r="AB56">
        <v>278236.86040000001</v>
      </c>
      <c r="AC56">
        <v>281019.22900400002</v>
      </c>
      <c r="AD56">
        <v>283829.42129404005</v>
      </c>
      <c r="AE56">
        <v>286667.71550698043</v>
      </c>
      <c r="AF56">
        <v>289534.39266205026</v>
      </c>
      <c r="AG56">
        <v>292429.73658867076</v>
      </c>
      <c r="AH56">
        <v>295354.03395455744</v>
      </c>
      <c r="AI56">
        <v>298307.57429410302</v>
      </c>
      <c r="AJ56">
        <v>301290.65003704408</v>
      </c>
      <c r="AK56">
        <v>304303.55653741449</v>
      </c>
      <c r="AL56">
        <v>307346.59210278862</v>
      </c>
      <c r="AM56">
        <v>310420.0580238165</v>
      </c>
      <c r="AN56">
        <v>313524.25860405469</v>
      </c>
      <c r="AO56">
        <v>316659.50119009527</v>
      </c>
      <c r="AP56">
        <v>319826.0962019962</v>
      </c>
      <c r="AQ56">
        <v>323024.35716401617</v>
      </c>
      <c r="AR56">
        <v>326254.60073565634</v>
      </c>
      <c r="AS56">
        <v>329517.14674301288</v>
      </c>
      <c r="AT56">
        <v>332812.31821044302</v>
      </c>
      <c r="AU56">
        <v>336140.44139254745</v>
      </c>
      <c r="AV56">
        <v>339501.84580647293</v>
      </c>
      <c r="AW56">
        <v>342896.86426453764</v>
      </c>
      <c r="AX56">
        <v>346325.83290718304</v>
      </c>
      <c r="AY56">
        <v>349789.0912362549</v>
      </c>
      <c r="AZ56">
        <v>353286.98214861745</v>
      </c>
      <c r="BA56">
        <v>356819.85197010363</v>
      </c>
      <c r="BB56">
        <v>360388.05048980465</v>
      </c>
      <c r="BC56">
        <v>363991.93099470268</v>
      </c>
      <c r="BD56">
        <v>367631.85030464974</v>
      </c>
      <c r="BE56">
        <v>371308.16880769626</v>
      </c>
      <c r="BF56">
        <v>375021.25049577322</v>
      </c>
      <c r="BG56" s="87">
        <f t="shared" si="1"/>
        <v>375771.29299676477</v>
      </c>
      <c r="BH56" s="87">
        <f t="shared" si="10"/>
        <v>376522.8355827583</v>
      </c>
      <c r="BI56" s="87">
        <f t="shared" si="10"/>
        <v>377275.88125392381</v>
      </c>
      <c r="BJ56" s="87">
        <f t="shared" si="10"/>
        <v>378030.43301643163</v>
      </c>
      <c r="BK56" s="87">
        <f t="shared" si="10"/>
        <v>378786.49388246448</v>
      </c>
      <c r="BL56" s="87">
        <f t="shared" si="10"/>
        <v>379544.06687022944</v>
      </c>
      <c r="BM56" s="87">
        <f t="shared" si="10"/>
        <v>380303.15500396991</v>
      </c>
      <c r="BN56" s="87">
        <f t="shared" si="10"/>
        <v>381063.76131397783</v>
      </c>
      <c r="BO56" s="87">
        <f t="shared" si="10"/>
        <v>381825.88883660577</v>
      </c>
      <c r="BP56" s="87">
        <f t="shared" si="10"/>
        <v>382589.54061427899</v>
      </c>
      <c r="BQ56" s="87">
        <f t="shared" si="10"/>
        <v>383354.71969550755</v>
      </c>
      <c r="BR56" s="87">
        <f t="shared" si="10"/>
        <v>384121.42913489859</v>
      </c>
      <c r="BS56" s="87">
        <f t="shared" si="10"/>
        <v>384889.67199316836</v>
      </c>
      <c r="BT56" s="87">
        <f t="shared" si="10"/>
        <v>385659.45133715472</v>
      </c>
      <c r="BU56" s="87">
        <f t="shared" si="10"/>
        <v>386430.77023982903</v>
      </c>
      <c r="BV56" s="87">
        <f t="shared" si="10"/>
        <v>387203.63178030867</v>
      </c>
      <c r="BW56" s="87">
        <f t="shared" si="10"/>
        <v>387978.0390438693</v>
      </c>
      <c r="BX56" s="87">
        <f t="shared" si="10"/>
        <v>388753.99512195704</v>
      </c>
      <c r="BY56" s="87">
        <f t="shared" ref="BH56:DD61" si="11">BX56*1.002</f>
        <v>389531.50311220094</v>
      </c>
      <c r="BZ56" s="87">
        <f t="shared" si="11"/>
        <v>390310.56611842534</v>
      </c>
      <c r="CA56" s="87">
        <f t="shared" si="11"/>
        <v>391091.18725066219</v>
      </c>
      <c r="CB56" s="87">
        <f t="shared" si="11"/>
        <v>391873.3696251635</v>
      </c>
      <c r="CC56" s="87">
        <f t="shared" si="11"/>
        <v>392657.11636441381</v>
      </c>
      <c r="CD56" s="87">
        <f t="shared" si="11"/>
        <v>393442.43059714267</v>
      </c>
      <c r="CE56" s="87">
        <f t="shared" si="11"/>
        <v>394229.31545833696</v>
      </c>
      <c r="CF56" s="87">
        <f t="shared" si="11"/>
        <v>395017.77408925362</v>
      </c>
      <c r="CG56" s="87">
        <f t="shared" si="11"/>
        <v>395807.8096374321</v>
      </c>
      <c r="CH56" s="87">
        <f t="shared" si="11"/>
        <v>396599.42525670695</v>
      </c>
      <c r="CI56" s="87">
        <f t="shared" si="11"/>
        <v>397392.62410722038</v>
      </c>
      <c r="CJ56" s="87">
        <f t="shared" si="11"/>
        <v>398187.40935543482</v>
      </c>
      <c r="CK56" s="87">
        <f t="shared" si="11"/>
        <v>398983.78417414567</v>
      </c>
      <c r="CL56" s="87">
        <f t="shared" si="11"/>
        <v>399781.75174249394</v>
      </c>
      <c r="CM56" s="87">
        <f t="shared" si="11"/>
        <v>400581.31524597894</v>
      </c>
      <c r="CN56" s="87">
        <f t="shared" si="11"/>
        <v>401382.47787647089</v>
      </c>
      <c r="CO56" s="87">
        <f t="shared" si="11"/>
        <v>402185.24283222383</v>
      </c>
      <c r="CP56" s="87">
        <f t="shared" si="11"/>
        <v>402989.61331788829</v>
      </c>
      <c r="CQ56" s="87">
        <f t="shared" si="11"/>
        <v>403795.59254452406</v>
      </c>
      <c r="CR56" s="87">
        <f t="shared" si="11"/>
        <v>404603.18372961308</v>
      </c>
      <c r="CS56" s="87">
        <f t="shared" si="11"/>
        <v>405412.39009707229</v>
      </c>
      <c r="CT56" s="87">
        <f t="shared" si="11"/>
        <v>406223.21487726644</v>
      </c>
      <c r="CU56" s="87">
        <f t="shared" si="11"/>
        <v>407035.66130702099</v>
      </c>
      <c r="CV56" s="87">
        <f t="shared" si="11"/>
        <v>407849.73262963502</v>
      </c>
      <c r="CW56" s="87">
        <f t="shared" si="11"/>
        <v>408665.43209489429</v>
      </c>
      <c r="CX56" s="87">
        <f t="shared" si="11"/>
        <v>409482.76295908407</v>
      </c>
      <c r="CY56" s="87">
        <f t="shared" si="11"/>
        <v>410301.72848500224</v>
      </c>
      <c r="CZ56" s="87">
        <f t="shared" si="11"/>
        <v>411122.33194197225</v>
      </c>
      <c r="DA56" s="87">
        <f t="shared" si="11"/>
        <v>411944.57660585619</v>
      </c>
      <c r="DB56" s="87">
        <f t="shared" si="11"/>
        <v>412768.46575906791</v>
      </c>
      <c r="DC56" s="87">
        <f t="shared" si="11"/>
        <v>413594.00269058603</v>
      </c>
      <c r="DD56" s="87">
        <f t="shared" si="11"/>
        <v>414421.19069596718</v>
      </c>
    </row>
    <row r="57" spans="1:108">
      <c r="A57">
        <v>54</v>
      </c>
      <c r="B57" t="str">
        <f>LOOKUP(A57,[1]Regions!$A$4:$A$98,[1]Regions!$B$4:$B$98)</f>
        <v>Ukraine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248225</v>
      </c>
      <c r="O57">
        <v>248655</v>
      </c>
      <c r="P57">
        <v>249035</v>
      </c>
      <c r="Q57">
        <v>249365</v>
      </c>
      <c r="R57">
        <v>249655</v>
      </c>
      <c r="S57">
        <v>252773</v>
      </c>
      <c r="T57">
        <v>256751.32</v>
      </c>
      <c r="U57">
        <v>262877.34999999998</v>
      </c>
      <c r="V57">
        <v>263331.83</v>
      </c>
      <c r="W57">
        <v>254559.25</v>
      </c>
      <c r="X57">
        <v>243774.98</v>
      </c>
      <c r="Y57">
        <v>236129.66</v>
      </c>
      <c r="Z57" s="6">
        <v>231649.62</v>
      </c>
      <c r="AA57">
        <v>228199.05</v>
      </c>
      <c r="AB57">
        <v>230481.0405</v>
      </c>
      <c r="AC57">
        <v>232785.850905</v>
      </c>
      <c r="AD57">
        <v>235113.70941405001</v>
      </c>
      <c r="AE57">
        <v>237464.8465081905</v>
      </c>
      <c r="AF57">
        <v>239839.49497327241</v>
      </c>
      <c r="AG57">
        <v>242237.88992300513</v>
      </c>
      <c r="AH57">
        <v>244660.26882223517</v>
      </c>
      <c r="AI57">
        <v>247106.87151045754</v>
      </c>
      <c r="AJ57">
        <v>249577.94022556211</v>
      </c>
      <c r="AK57">
        <v>252073.71962781774</v>
      </c>
      <c r="AL57">
        <v>254594.45682409592</v>
      </c>
      <c r="AM57">
        <v>257140.40139233688</v>
      </c>
      <c r="AN57">
        <v>259711.80540626025</v>
      </c>
      <c r="AO57">
        <v>262308.92346032284</v>
      </c>
      <c r="AP57">
        <v>264932.01269492606</v>
      </c>
      <c r="AQ57">
        <v>267581.33282187534</v>
      </c>
      <c r="AR57">
        <v>270257.14615009411</v>
      </c>
      <c r="AS57">
        <v>272959.71761159506</v>
      </c>
      <c r="AT57">
        <v>275689.31478771102</v>
      </c>
      <c r="AU57">
        <v>278446.20793558814</v>
      </c>
      <c r="AV57">
        <v>281230.67001494404</v>
      </c>
      <c r="AW57">
        <v>284042.97671509348</v>
      </c>
      <c r="AX57">
        <v>286883.40648224443</v>
      </c>
      <c r="AY57">
        <v>289752.2405470669</v>
      </c>
      <c r="AZ57">
        <v>292649.76295253757</v>
      </c>
      <c r="BA57">
        <v>295576.26058206294</v>
      </c>
      <c r="BB57">
        <v>298532.02318788355</v>
      </c>
      <c r="BC57">
        <v>301517.34341976239</v>
      </c>
      <c r="BD57">
        <v>304532.51685396</v>
      </c>
      <c r="BE57">
        <v>307577.84202249959</v>
      </c>
      <c r="BF57">
        <v>310653.62044272461</v>
      </c>
      <c r="BG57" s="87">
        <f t="shared" si="1"/>
        <v>311274.92768361006</v>
      </c>
      <c r="BH57" s="87">
        <f t="shared" si="11"/>
        <v>311897.47753897728</v>
      </c>
      <c r="BI57" s="87">
        <f t="shared" si="11"/>
        <v>312521.27249405521</v>
      </c>
      <c r="BJ57" s="87">
        <f t="shared" si="11"/>
        <v>313146.31503904331</v>
      </c>
      <c r="BK57" s="87">
        <f t="shared" si="11"/>
        <v>313772.60766912141</v>
      </c>
      <c r="BL57" s="87">
        <f t="shared" si="11"/>
        <v>314400.15288445965</v>
      </c>
      <c r="BM57" s="87">
        <f t="shared" si="11"/>
        <v>315028.95319022855</v>
      </c>
      <c r="BN57" s="87">
        <f t="shared" si="11"/>
        <v>315659.011096609</v>
      </c>
      <c r="BO57" s="87">
        <f t="shared" si="11"/>
        <v>316290.32911880221</v>
      </c>
      <c r="BP57" s="87">
        <f t="shared" si="11"/>
        <v>316922.90977703984</v>
      </c>
      <c r="BQ57" s="87">
        <f t="shared" si="11"/>
        <v>317556.7555965939</v>
      </c>
      <c r="BR57" s="87">
        <f t="shared" si="11"/>
        <v>318191.86910778709</v>
      </c>
      <c r="BS57" s="87">
        <f t="shared" si="11"/>
        <v>318828.25284600264</v>
      </c>
      <c r="BT57" s="87">
        <f t="shared" si="11"/>
        <v>319465.90935169463</v>
      </c>
      <c r="BU57" s="87">
        <f t="shared" si="11"/>
        <v>320104.84117039799</v>
      </c>
      <c r="BV57" s="87">
        <f t="shared" si="11"/>
        <v>320745.05085273879</v>
      </c>
      <c r="BW57" s="87">
        <f t="shared" si="11"/>
        <v>321386.54095444427</v>
      </c>
      <c r="BX57" s="87">
        <f t="shared" si="11"/>
        <v>322029.31403635314</v>
      </c>
      <c r="BY57" s="87">
        <f t="shared" si="11"/>
        <v>322673.37266442587</v>
      </c>
      <c r="BZ57" s="87">
        <f t="shared" si="11"/>
        <v>323318.71940975473</v>
      </c>
      <c r="CA57" s="87">
        <f t="shared" si="11"/>
        <v>323965.35684857424</v>
      </c>
      <c r="CB57" s="87">
        <f t="shared" si="11"/>
        <v>324613.28756227141</v>
      </c>
      <c r="CC57" s="87">
        <f t="shared" si="11"/>
        <v>325262.51413739595</v>
      </c>
      <c r="CD57" s="87">
        <f t="shared" si="11"/>
        <v>325913.03916567075</v>
      </c>
      <c r="CE57" s="87">
        <f t="shared" si="11"/>
        <v>326564.86524400208</v>
      </c>
      <c r="CF57" s="87">
        <f t="shared" si="11"/>
        <v>327217.99497449008</v>
      </c>
      <c r="CG57" s="87">
        <f t="shared" si="11"/>
        <v>327872.43096443906</v>
      </c>
      <c r="CH57" s="87">
        <f t="shared" si="11"/>
        <v>328528.17582636792</v>
      </c>
      <c r="CI57" s="87">
        <f t="shared" si="11"/>
        <v>329185.23217802064</v>
      </c>
      <c r="CJ57" s="87">
        <f t="shared" si="11"/>
        <v>329843.60264237667</v>
      </c>
      <c r="CK57" s="87">
        <f t="shared" si="11"/>
        <v>330503.28984766145</v>
      </c>
      <c r="CL57" s="87">
        <f t="shared" si="11"/>
        <v>331164.29642735678</v>
      </c>
      <c r="CM57" s="87">
        <f t="shared" si="11"/>
        <v>331826.6250202115</v>
      </c>
      <c r="CN57" s="87">
        <f t="shared" si="11"/>
        <v>332490.27827025193</v>
      </c>
      <c r="CO57" s="87">
        <f t="shared" si="11"/>
        <v>333155.25882679241</v>
      </c>
      <c r="CP57" s="87">
        <f t="shared" si="11"/>
        <v>333821.569344446</v>
      </c>
      <c r="CQ57" s="87">
        <f t="shared" si="11"/>
        <v>334489.21248313488</v>
      </c>
      <c r="CR57" s="87">
        <f t="shared" si="11"/>
        <v>335158.19090810115</v>
      </c>
      <c r="CS57" s="87">
        <f t="shared" si="11"/>
        <v>335828.50728991738</v>
      </c>
      <c r="CT57" s="87">
        <f t="shared" si="11"/>
        <v>336500.16430449724</v>
      </c>
      <c r="CU57" s="87">
        <f t="shared" si="11"/>
        <v>337173.16463310627</v>
      </c>
      <c r="CV57" s="87">
        <f t="shared" si="11"/>
        <v>337847.51096237247</v>
      </c>
      <c r="CW57" s="87">
        <f t="shared" si="11"/>
        <v>338523.20598429721</v>
      </c>
      <c r="CX57" s="87">
        <f t="shared" si="11"/>
        <v>339200.2523962658</v>
      </c>
      <c r="CY57" s="87">
        <f t="shared" si="11"/>
        <v>339878.65290105832</v>
      </c>
      <c r="CZ57" s="87">
        <f t="shared" si="11"/>
        <v>340558.41020686046</v>
      </c>
      <c r="DA57" s="87">
        <f t="shared" si="11"/>
        <v>341239.52702727419</v>
      </c>
      <c r="DB57" s="87">
        <f t="shared" si="11"/>
        <v>341922.00608132873</v>
      </c>
      <c r="DC57" s="87">
        <f t="shared" si="11"/>
        <v>342605.85009349138</v>
      </c>
      <c r="DD57" s="87">
        <f t="shared" si="11"/>
        <v>343291.06179367838</v>
      </c>
    </row>
    <row r="58" spans="1:108">
      <c r="A58">
        <v>55</v>
      </c>
      <c r="B58" t="str">
        <f>LOOKUP(A58,[1]Regions!$A$4:$A$98,[1]Regions!$B$4:$B$98)</f>
        <v>Saudi Arabia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248225</v>
      </c>
      <c r="O58">
        <v>248655</v>
      </c>
      <c r="P58">
        <v>249035</v>
      </c>
      <c r="Q58">
        <v>249365</v>
      </c>
      <c r="R58">
        <v>249655</v>
      </c>
      <c r="S58">
        <v>252773</v>
      </c>
      <c r="T58">
        <v>256751.32</v>
      </c>
      <c r="U58">
        <v>262877.34999999998</v>
      </c>
      <c r="V58">
        <v>263331.83</v>
      </c>
      <c r="W58">
        <v>254559.25</v>
      </c>
      <c r="X58">
        <v>243774.98</v>
      </c>
      <c r="Y58">
        <v>236129.66</v>
      </c>
      <c r="Z58" s="6">
        <v>231649.62</v>
      </c>
      <c r="AA58">
        <v>228199.05</v>
      </c>
      <c r="AB58">
        <v>230481.0405</v>
      </c>
      <c r="AC58">
        <v>232785.850905</v>
      </c>
      <c r="AD58">
        <v>235113.70941405001</v>
      </c>
      <c r="AE58">
        <v>237464.8465081905</v>
      </c>
      <c r="AF58">
        <v>239839.49497327241</v>
      </c>
      <c r="AG58">
        <v>242237.88992300513</v>
      </c>
      <c r="AH58">
        <v>244660.26882223517</v>
      </c>
      <c r="AI58">
        <v>247106.87151045754</v>
      </c>
      <c r="AJ58">
        <v>249577.94022556211</v>
      </c>
      <c r="AK58">
        <v>252073.71962781774</v>
      </c>
      <c r="AL58">
        <v>254594.45682409592</v>
      </c>
      <c r="AM58">
        <v>257140.40139233688</v>
      </c>
      <c r="AN58">
        <v>259711.80540626025</v>
      </c>
      <c r="AO58">
        <v>262308.92346032284</v>
      </c>
      <c r="AP58">
        <v>264932.01269492606</v>
      </c>
      <c r="AQ58">
        <v>267581.33282187534</v>
      </c>
      <c r="AR58">
        <v>270257.14615009411</v>
      </c>
      <c r="AS58">
        <v>272959.71761159506</v>
      </c>
      <c r="AT58">
        <v>275689.31478771102</v>
      </c>
      <c r="AU58">
        <v>278446.20793558814</v>
      </c>
      <c r="AV58">
        <v>281230.67001494404</v>
      </c>
      <c r="AW58">
        <v>284042.97671509348</v>
      </c>
      <c r="AX58">
        <v>286883.40648224443</v>
      </c>
      <c r="AY58">
        <v>289752.2405470669</v>
      </c>
      <c r="AZ58">
        <v>292649.76295253757</v>
      </c>
      <c r="BA58">
        <v>295576.26058206294</v>
      </c>
      <c r="BB58">
        <v>298532.02318788355</v>
      </c>
      <c r="BC58">
        <v>301517.34341976239</v>
      </c>
      <c r="BD58">
        <v>304532.51685396</v>
      </c>
      <c r="BE58">
        <v>307577.84202249959</v>
      </c>
      <c r="BF58">
        <v>310653.62044272461</v>
      </c>
      <c r="BG58" s="87">
        <f t="shared" si="1"/>
        <v>311274.92768361006</v>
      </c>
      <c r="BH58" s="87">
        <f t="shared" si="11"/>
        <v>311897.47753897728</v>
      </c>
      <c r="BI58" s="87">
        <f t="shared" si="11"/>
        <v>312521.27249405521</v>
      </c>
      <c r="BJ58" s="87">
        <f t="shared" si="11"/>
        <v>313146.31503904331</v>
      </c>
      <c r="BK58" s="87">
        <f t="shared" si="11"/>
        <v>313772.60766912141</v>
      </c>
      <c r="BL58" s="87">
        <f t="shared" si="11"/>
        <v>314400.15288445965</v>
      </c>
      <c r="BM58" s="87">
        <f t="shared" si="11"/>
        <v>315028.95319022855</v>
      </c>
      <c r="BN58" s="87">
        <f t="shared" si="11"/>
        <v>315659.011096609</v>
      </c>
      <c r="BO58" s="87">
        <f t="shared" si="11"/>
        <v>316290.32911880221</v>
      </c>
      <c r="BP58" s="87">
        <f t="shared" si="11"/>
        <v>316922.90977703984</v>
      </c>
      <c r="BQ58" s="87">
        <f t="shared" si="11"/>
        <v>317556.7555965939</v>
      </c>
      <c r="BR58" s="87">
        <f t="shared" si="11"/>
        <v>318191.86910778709</v>
      </c>
      <c r="BS58" s="87">
        <f t="shared" si="11"/>
        <v>318828.25284600264</v>
      </c>
      <c r="BT58" s="87">
        <f t="shared" si="11"/>
        <v>319465.90935169463</v>
      </c>
      <c r="BU58" s="87">
        <f t="shared" si="11"/>
        <v>320104.84117039799</v>
      </c>
      <c r="BV58" s="87">
        <f t="shared" si="11"/>
        <v>320745.05085273879</v>
      </c>
      <c r="BW58" s="87">
        <f t="shared" si="11"/>
        <v>321386.54095444427</v>
      </c>
      <c r="BX58" s="87">
        <f t="shared" si="11"/>
        <v>322029.31403635314</v>
      </c>
      <c r="BY58" s="87">
        <f t="shared" si="11"/>
        <v>322673.37266442587</v>
      </c>
      <c r="BZ58" s="87">
        <f t="shared" si="11"/>
        <v>323318.71940975473</v>
      </c>
      <c r="CA58" s="87">
        <f t="shared" si="11"/>
        <v>323965.35684857424</v>
      </c>
      <c r="CB58" s="87">
        <f t="shared" si="11"/>
        <v>324613.28756227141</v>
      </c>
      <c r="CC58" s="87">
        <f t="shared" si="11"/>
        <v>325262.51413739595</v>
      </c>
      <c r="CD58" s="87">
        <f t="shared" si="11"/>
        <v>325913.03916567075</v>
      </c>
      <c r="CE58" s="87">
        <f t="shared" si="11"/>
        <v>326564.86524400208</v>
      </c>
      <c r="CF58" s="87">
        <f t="shared" si="11"/>
        <v>327217.99497449008</v>
      </c>
      <c r="CG58" s="87">
        <f t="shared" si="11"/>
        <v>327872.43096443906</v>
      </c>
      <c r="CH58" s="87">
        <f t="shared" si="11"/>
        <v>328528.17582636792</v>
      </c>
      <c r="CI58" s="87">
        <f t="shared" si="11"/>
        <v>329185.23217802064</v>
      </c>
      <c r="CJ58" s="87">
        <f t="shared" si="11"/>
        <v>329843.60264237667</v>
      </c>
      <c r="CK58" s="87">
        <f t="shared" si="11"/>
        <v>330503.28984766145</v>
      </c>
      <c r="CL58" s="87">
        <f t="shared" si="11"/>
        <v>331164.29642735678</v>
      </c>
      <c r="CM58" s="87">
        <f t="shared" si="11"/>
        <v>331826.6250202115</v>
      </c>
      <c r="CN58" s="87">
        <f t="shared" si="11"/>
        <v>332490.27827025193</v>
      </c>
      <c r="CO58" s="87">
        <f t="shared" si="11"/>
        <v>333155.25882679241</v>
      </c>
      <c r="CP58" s="87">
        <f t="shared" si="11"/>
        <v>333821.569344446</v>
      </c>
      <c r="CQ58" s="87">
        <f t="shared" si="11"/>
        <v>334489.21248313488</v>
      </c>
      <c r="CR58" s="87">
        <f t="shared" si="11"/>
        <v>335158.19090810115</v>
      </c>
      <c r="CS58" s="87">
        <f t="shared" si="11"/>
        <v>335828.50728991738</v>
      </c>
      <c r="CT58" s="87">
        <f t="shared" si="11"/>
        <v>336500.16430449724</v>
      </c>
      <c r="CU58" s="87">
        <f t="shared" si="11"/>
        <v>337173.16463310627</v>
      </c>
      <c r="CV58" s="87">
        <f t="shared" si="11"/>
        <v>337847.51096237247</v>
      </c>
      <c r="CW58" s="87">
        <f t="shared" si="11"/>
        <v>338523.20598429721</v>
      </c>
      <c r="CX58" s="87">
        <f t="shared" si="11"/>
        <v>339200.2523962658</v>
      </c>
      <c r="CY58" s="87">
        <f t="shared" si="11"/>
        <v>339878.65290105832</v>
      </c>
      <c r="CZ58" s="87">
        <f t="shared" si="11"/>
        <v>340558.41020686046</v>
      </c>
      <c r="DA58" s="87">
        <f t="shared" si="11"/>
        <v>341239.52702727419</v>
      </c>
      <c r="DB58" s="87">
        <f t="shared" si="11"/>
        <v>341922.00608132873</v>
      </c>
      <c r="DC58" s="87">
        <f t="shared" si="11"/>
        <v>342605.85009349138</v>
      </c>
      <c r="DD58" s="87">
        <f t="shared" si="11"/>
        <v>343291.06179367838</v>
      </c>
    </row>
    <row r="59" spans="1:108">
      <c r="A59">
        <v>56</v>
      </c>
      <c r="B59" t="str">
        <f>LOOKUP(A59,[1]Regions!$A$4:$A$98,[1]Regions!$B$4:$B$98)</f>
        <v>Nigeria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248225</v>
      </c>
      <c r="O59">
        <v>248655</v>
      </c>
      <c r="P59">
        <v>249035</v>
      </c>
      <c r="Q59">
        <v>249365</v>
      </c>
      <c r="R59">
        <v>249655</v>
      </c>
      <c r="S59">
        <v>252773</v>
      </c>
      <c r="T59">
        <v>256751.32</v>
      </c>
      <c r="U59">
        <v>262877.34999999998</v>
      </c>
      <c r="V59">
        <v>263331.83</v>
      </c>
      <c r="W59">
        <v>254559.25</v>
      </c>
      <c r="X59">
        <v>243774.98</v>
      </c>
      <c r="Y59">
        <v>236129.66</v>
      </c>
      <c r="Z59" s="6">
        <v>231649.62</v>
      </c>
      <c r="AA59">
        <v>228199.05</v>
      </c>
      <c r="AB59">
        <v>230481.0405</v>
      </c>
      <c r="AC59">
        <v>232785.850905</v>
      </c>
      <c r="AD59">
        <v>235113.70941405001</v>
      </c>
      <c r="AE59">
        <v>237464.8465081905</v>
      </c>
      <c r="AF59">
        <v>239839.49497327241</v>
      </c>
      <c r="AG59">
        <v>242237.88992300513</v>
      </c>
      <c r="AH59">
        <v>244660.26882223517</v>
      </c>
      <c r="AI59">
        <v>247106.87151045754</v>
      </c>
      <c r="AJ59">
        <v>249577.94022556211</v>
      </c>
      <c r="AK59">
        <v>252073.71962781774</v>
      </c>
      <c r="AL59">
        <v>254594.45682409592</v>
      </c>
      <c r="AM59">
        <v>257140.40139233688</v>
      </c>
      <c r="AN59">
        <v>259711.80540626025</v>
      </c>
      <c r="AO59">
        <v>262308.92346032284</v>
      </c>
      <c r="AP59">
        <v>264932.01269492606</v>
      </c>
      <c r="AQ59">
        <v>267581.33282187534</v>
      </c>
      <c r="AR59">
        <v>270257.14615009411</v>
      </c>
      <c r="AS59">
        <v>272959.71761159506</v>
      </c>
      <c r="AT59">
        <v>275689.31478771102</v>
      </c>
      <c r="AU59">
        <v>278446.20793558814</v>
      </c>
      <c r="AV59">
        <v>281230.67001494404</v>
      </c>
      <c r="AW59">
        <v>284042.97671509348</v>
      </c>
      <c r="AX59">
        <v>286883.40648224443</v>
      </c>
      <c r="AY59">
        <v>289752.2405470669</v>
      </c>
      <c r="AZ59">
        <v>292649.76295253757</v>
      </c>
      <c r="BA59">
        <v>295576.26058206294</v>
      </c>
      <c r="BB59">
        <v>298532.02318788355</v>
      </c>
      <c r="BC59">
        <v>301517.34341976239</v>
      </c>
      <c r="BD59">
        <v>304532.51685396</v>
      </c>
      <c r="BE59">
        <v>307577.84202249959</v>
      </c>
      <c r="BF59">
        <v>310653.62044272461</v>
      </c>
      <c r="BG59" s="87">
        <f t="shared" si="1"/>
        <v>311274.92768361006</v>
      </c>
      <c r="BH59" s="87">
        <f t="shared" si="11"/>
        <v>311897.47753897728</v>
      </c>
      <c r="BI59" s="87">
        <f t="shared" si="11"/>
        <v>312521.27249405521</v>
      </c>
      <c r="BJ59" s="87">
        <f t="shared" si="11"/>
        <v>313146.31503904331</v>
      </c>
      <c r="BK59" s="87">
        <f t="shared" si="11"/>
        <v>313772.60766912141</v>
      </c>
      <c r="BL59" s="87">
        <f t="shared" si="11"/>
        <v>314400.15288445965</v>
      </c>
      <c r="BM59" s="87">
        <f t="shared" si="11"/>
        <v>315028.95319022855</v>
      </c>
      <c r="BN59" s="87">
        <f t="shared" si="11"/>
        <v>315659.011096609</v>
      </c>
      <c r="BO59" s="87">
        <f t="shared" si="11"/>
        <v>316290.32911880221</v>
      </c>
      <c r="BP59" s="87">
        <f t="shared" si="11"/>
        <v>316922.90977703984</v>
      </c>
      <c r="BQ59" s="87">
        <f t="shared" si="11"/>
        <v>317556.7555965939</v>
      </c>
      <c r="BR59" s="87">
        <f t="shared" si="11"/>
        <v>318191.86910778709</v>
      </c>
      <c r="BS59" s="87">
        <f t="shared" si="11"/>
        <v>318828.25284600264</v>
      </c>
      <c r="BT59" s="87">
        <f t="shared" si="11"/>
        <v>319465.90935169463</v>
      </c>
      <c r="BU59" s="87">
        <f t="shared" si="11"/>
        <v>320104.84117039799</v>
      </c>
      <c r="BV59" s="87">
        <f t="shared" si="11"/>
        <v>320745.05085273879</v>
      </c>
      <c r="BW59" s="87">
        <f t="shared" si="11"/>
        <v>321386.54095444427</v>
      </c>
      <c r="BX59" s="87">
        <f t="shared" si="11"/>
        <v>322029.31403635314</v>
      </c>
      <c r="BY59" s="87">
        <f t="shared" si="11"/>
        <v>322673.37266442587</v>
      </c>
      <c r="BZ59" s="87">
        <f t="shared" si="11"/>
        <v>323318.71940975473</v>
      </c>
      <c r="CA59" s="87">
        <f t="shared" si="11"/>
        <v>323965.35684857424</v>
      </c>
      <c r="CB59" s="87">
        <f t="shared" si="11"/>
        <v>324613.28756227141</v>
      </c>
      <c r="CC59" s="87">
        <f t="shared" si="11"/>
        <v>325262.51413739595</v>
      </c>
      <c r="CD59" s="87">
        <f t="shared" si="11"/>
        <v>325913.03916567075</v>
      </c>
      <c r="CE59" s="87">
        <f t="shared" si="11"/>
        <v>326564.86524400208</v>
      </c>
      <c r="CF59" s="87">
        <f t="shared" si="11"/>
        <v>327217.99497449008</v>
      </c>
      <c r="CG59" s="87">
        <f t="shared" si="11"/>
        <v>327872.43096443906</v>
      </c>
      <c r="CH59" s="87">
        <f t="shared" si="11"/>
        <v>328528.17582636792</v>
      </c>
      <c r="CI59" s="87">
        <f t="shared" si="11"/>
        <v>329185.23217802064</v>
      </c>
      <c r="CJ59" s="87">
        <f t="shared" si="11"/>
        <v>329843.60264237667</v>
      </c>
      <c r="CK59" s="87">
        <f t="shared" si="11"/>
        <v>330503.28984766145</v>
      </c>
      <c r="CL59" s="87">
        <f t="shared" si="11"/>
        <v>331164.29642735678</v>
      </c>
      <c r="CM59" s="87">
        <f t="shared" si="11"/>
        <v>331826.6250202115</v>
      </c>
      <c r="CN59" s="87">
        <f t="shared" si="11"/>
        <v>332490.27827025193</v>
      </c>
      <c r="CO59" s="87">
        <f t="shared" si="11"/>
        <v>333155.25882679241</v>
      </c>
      <c r="CP59" s="87">
        <f t="shared" si="11"/>
        <v>333821.569344446</v>
      </c>
      <c r="CQ59" s="87">
        <f t="shared" si="11"/>
        <v>334489.21248313488</v>
      </c>
      <c r="CR59" s="87">
        <f t="shared" si="11"/>
        <v>335158.19090810115</v>
      </c>
      <c r="CS59" s="87">
        <f t="shared" si="11"/>
        <v>335828.50728991738</v>
      </c>
      <c r="CT59" s="87">
        <f t="shared" si="11"/>
        <v>336500.16430449724</v>
      </c>
      <c r="CU59" s="87">
        <f t="shared" si="11"/>
        <v>337173.16463310627</v>
      </c>
      <c r="CV59" s="87">
        <f t="shared" si="11"/>
        <v>337847.51096237247</v>
      </c>
      <c r="CW59" s="87">
        <f t="shared" si="11"/>
        <v>338523.20598429721</v>
      </c>
      <c r="CX59" s="87">
        <f t="shared" si="11"/>
        <v>339200.2523962658</v>
      </c>
      <c r="CY59" s="87">
        <f t="shared" si="11"/>
        <v>339878.65290105832</v>
      </c>
      <c r="CZ59" s="87">
        <f t="shared" si="11"/>
        <v>340558.41020686046</v>
      </c>
      <c r="DA59" s="87">
        <f t="shared" si="11"/>
        <v>341239.52702727419</v>
      </c>
      <c r="DB59" s="87">
        <f t="shared" si="11"/>
        <v>341922.00608132873</v>
      </c>
      <c r="DC59" s="87">
        <f t="shared" si="11"/>
        <v>342605.85009349138</v>
      </c>
      <c r="DD59" s="87">
        <f t="shared" si="11"/>
        <v>343291.06179367838</v>
      </c>
    </row>
    <row r="60" spans="1:108">
      <c r="A60">
        <v>57</v>
      </c>
      <c r="B60" t="str">
        <f>LOOKUP(A60,[1]Regions!$A$4:$A$98,[1]Regions!$B$4:$B$98)</f>
        <v>South Africa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248225</v>
      </c>
      <c r="O60">
        <v>248655</v>
      </c>
      <c r="P60">
        <v>249035</v>
      </c>
      <c r="Q60">
        <v>249365</v>
      </c>
      <c r="R60">
        <v>249655</v>
      </c>
      <c r="S60">
        <v>252773</v>
      </c>
      <c r="T60">
        <v>256751.32</v>
      </c>
      <c r="U60">
        <v>262877.34999999998</v>
      </c>
      <c r="V60">
        <v>263331.83</v>
      </c>
      <c r="W60">
        <v>254559.25</v>
      </c>
      <c r="X60">
        <v>243774.98</v>
      </c>
      <c r="Y60">
        <v>236129.66</v>
      </c>
      <c r="Z60" s="6">
        <v>231649.62</v>
      </c>
      <c r="AA60">
        <v>228199.05</v>
      </c>
      <c r="AB60">
        <v>230481.0405</v>
      </c>
      <c r="AC60">
        <v>232785.850905</v>
      </c>
      <c r="AD60">
        <v>235113.70941405001</v>
      </c>
      <c r="AE60">
        <v>237464.8465081905</v>
      </c>
      <c r="AF60">
        <v>239839.49497327241</v>
      </c>
      <c r="AG60">
        <v>242237.88992300513</v>
      </c>
      <c r="AH60">
        <v>244660.26882223517</v>
      </c>
      <c r="AI60">
        <v>247106.87151045754</v>
      </c>
      <c r="AJ60">
        <v>249577.94022556211</v>
      </c>
      <c r="AK60">
        <v>252073.71962781774</v>
      </c>
      <c r="AL60">
        <v>254594.45682409592</v>
      </c>
      <c r="AM60">
        <v>257140.40139233688</v>
      </c>
      <c r="AN60">
        <v>259711.80540626025</v>
      </c>
      <c r="AO60">
        <v>262308.92346032284</v>
      </c>
      <c r="AP60">
        <v>264932.01269492606</v>
      </c>
      <c r="AQ60">
        <v>267581.33282187534</v>
      </c>
      <c r="AR60">
        <v>270257.14615009411</v>
      </c>
      <c r="AS60">
        <v>272959.71761159506</v>
      </c>
      <c r="AT60">
        <v>275689.31478771102</v>
      </c>
      <c r="AU60">
        <v>278446.20793558814</v>
      </c>
      <c r="AV60">
        <v>281230.67001494404</v>
      </c>
      <c r="AW60">
        <v>284042.97671509348</v>
      </c>
      <c r="AX60">
        <v>286883.40648224443</v>
      </c>
      <c r="AY60">
        <v>289752.2405470669</v>
      </c>
      <c r="AZ60">
        <v>292649.76295253757</v>
      </c>
      <c r="BA60">
        <v>295576.26058206294</v>
      </c>
      <c r="BB60">
        <v>298532.02318788355</v>
      </c>
      <c r="BC60">
        <v>301517.34341976239</v>
      </c>
      <c r="BD60">
        <v>304532.51685396</v>
      </c>
      <c r="BE60">
        <v>307577.84202249959</v>
      </c>
      <c r="BF60">
        <v>310653.62044272461</v>
      </c>
      <c r="BG60" s="87">
        <f t="shared" si="1"/>
        <v>311274.92768361006</v>
      </c>
      <c r="BH60" s="87">
        <f t="shared" si="11"/>
        <v>311897.47753897728</v>
      </c>
      <c r="BI60" s="87">
        <f t="shared" si="11"/>
        <v>312521.27249405521</v>
      </c>
      <c r="BJ60" s="87">
        <f t="shared" si="11"/>
        <v>313146.31503904331</v>
      </c>
      <c r="BK60" s="87">
        <f t="shared" si="11"/>
        <v>313772.60766912141</v>
      </c>
      <c r="BL60" s="87">
        <f t="shared" si="11"/>
        <v>314400.15288445965</v>
      </c>
      <c r="BM60" s="87">
        <f t="shared" si="11"/>
        <v>315028.95319022855</v>
      </c>
      <c r="BN60" s="87">
        <f t="shared" si="11"/>
        <v>315659.011096609</v>
      </c>
      <c r="BO60" s="87">
        <f t="shared" si="11"/>
        <v>316290.32911880221</v>
      </c>
      <c r="BP60" s="87">
        <f t="shared" si="11"/>
        <v>316922.90977703984</v>
      </c>
      <c r="BQ60" s="87">
        <f t="shared" si="11"/>
        <v>317556.7555965939</v>
      </c>
      <c r="BR60" s="87">
        <f t="shared" si="11"/>
        <v>318191.86910778709</v>
      </c>
      <c r="BS60" s="87">
        <f t="shared" si="11"/>
        <v>318828.25284600264</v>
      </c>
      <c r="BT60" s="87">
        <f t="shared" si="11"/>
        <v>319465.90935169463</v>
      </c>
      <c r="BU60" s="87">
        <f t="shared" si="11"/>
        <v>320104.84117039799</v>
      </c>
      <c r="BV60" s="87">
        <f t="shared" si="11"/>
        <v>320745.05085273879</v>
      </c>
      <c r="BW60" s="87">
        <f t="shared" si="11"/>
        <v>321386.54095444427</v>
      </c>
      <c r="BX60" s="87">
        <f t="shared" si="11"/>
        <v>322029.31403635314</v>
      </c>
      <c r="BY60" s="87">
        <f t="shared" si="11"/>
        <v>322673.37266442587</v>
      </c>
      <c r="BZ60" s="87">
        <f t="shared" si="11"/>
        <v>323318.71940975473</v>
      </c>
      <c r="CA60" s="87">
        <f t="shared" si="11"/>
        <v>323965.35684857424</v>
      </c>
      <c r="CB60" s="87">
        <f t="shared" si="11"/>
        <v>324613.28756227141</v>
      </c>
      <c r="CC60" s="87">
        <f t="shared" si="11"/>
        <v>325262.51413739595</v>
      </c>
      <c r="CD60" s="87">
        <f t="shared" si="11"/>
        <v>325913.03916567075</v>
      </c>
      <c r="CE60" s="87">
        <f t="shared" si="11"/>
        <v>326564.86524400208</v>
      </c>
      <c r="CF60" s="87">
        <f t="shared" si="11"/>
        <v>327217.99497449008</v>
      </c>
      <c r="CG60" s="87">
        <f t="shared" si="11"/>
        <v>327872.43096443906</v>
      </c>
      <c r="CH60" s="87">
        <f t="shared" si="11"/>
        <v>328528.17582636792</v>
      </c>
      <c r="CI60" s="87">
        <f t="shared" si="11"/>
        <v>329185.23217802064</v>
      </c>
      <c r="CJ60" s="87">
        <f t="shared" si="11"/>
        <v>329843.60264237667</v>
      </c>
      <c r="CK60" s="87">
        <f t="shared" si="11"/>
        <v>330503.28984766145</v>
      </c>
      <c r="CL60" s="87">
        <f t="shared" si="11"/>
        <v>331164.29642735678</v>
      </c>
      <c r="CM60" s="87">
        <f t="shared" si="11"/>
        <v>331826.6250202115</v>
      </c>
      <c r="CN60" s="87">
        <f t="shared" si="11"/>
        <v>332490.27827025193</v>
      </c>
      <c r="CO60" s="87">
        <f t="shared" si="11"/>
        <v>333155.25882679241</v>
      </c>
      <c r="CP60" s="87">
        <f t="shared" si="11"/>
        <v>333821.569344446</v>
      </c>
      <c r="CQ60" s="87">
        <f t="shared" si="11"/>
        <v>334489.21248313488</v>
      </c>
      <c r="CR60" s="87">
        <f t="shared" si="11"/>
        <v>335158.19090810115</v>
      </c>
      <c r="CS60" s="87">
        <f t="shared" si="11"/>
        <v>335828.50728991738</v>
      </c>
      <c r="CT60" s="87">
        <f t="shared" si="11"/>
        <v>336500.16430449724</v>
      </c>
      <c r="CU60" s="87">
        <f t="shared" si="11"/>
        <v>337173.16463310627</v>
      </c>
      <c r="CV60" s="87">
        <f t="shared" si="11"/>
        <v>337847.51096237247</v>
      </c>
      <c r="CW60" s="87">
        <f t="shared" si="11"/>
        <v>338523.20598429721</v>
      </c>
      <c r="CX60" s="87">
        <f t="shared" si="11"/>
        <v>339200.2523962658</v>
      </c>
      <c r="CY60" s="87">
        <f t="shared" si="11"/>
        <v>339878.65290105832</v>
      </c>
      <c r="CZ60" s="87">
        <f t="shared" si="11"/>
        <v>340558.41020686046</v>
      </c>
      <c r="DA60" s="87">
        <f t="shared" si="11"/>
        <v>341239.52702727419</v>
      </c>
      <c r="DB60" s="87">
        <f t="shared" si="11"/>
        <v>341922.00608132873</v>
      </c>
      <c r="DC60" s="87">
        <f t="shared" si="11"/>
        <v>342605.85009349138</v>
      </c>
      <c r="DD60" s="87">
        <f t="shared" si="11"/>
        <v>343291.06179367838</v>
      </c>
    </row>
    <row r="61" spans="1:108">
      <c r="A61">
        <v>58</v>
      </c>
      <c r="B61" t="str">
        <f>LOOKUP(A61,[1]Regions!$A$4:$A$98,[1]Regions!$B$4:$B$98)</f>
        <v>Rest of Africa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539920</v>
      </c>
      <c r="O61">
        <v>541450</v>
      </c>
      <c r="P61">
        <v>542790</v>
      </c>
      <c r="Q61">
        <v>543940</v>
      </c>
      <c r="R61">
        <v>544950</v>
      </c>
      <c r="S61">
        <v>545820</v>
      </c>
      <c r="T61">
        <v>546490</v>
      </c>
      <c r="U61">
        <v>547032</v>
      </c>
      <c r="V61">
        <v>547482</v>
      </c>
      <c r="W61">
        <v>547842</v>
      </c>
      <c r="X61">
        <v>548142</v>
      </c>
      <c r="Y61">
        <v>548387</v>
      </c>
      <c r="Z61" s="6">
        <v>537053.94999999995</v>
      </c>
      <c r="AA61">
        <v>534343.38</v>
      </c>
      <c r="AB61">
        <v>539686.8138</v>
      </c>
      <c r="AC61">
        <v>545083.68193800002</v>
      </c>
      <c r="AD61">
        <v>550534.51875738008</v>
      </c>
      <c r="AE61">
        <v>556039.86394495389</v>
      </c>
      <c r="AF61">
        <v>561600.26258440339</v>
      </c>
      <c r="AG61">
        <v>567216.26521024748</v>
      </c>
      <c r="AH61">
        <v>572888.42786235001</v>
      </c>
      <c r="AI61">
        <v>578617.31214097352</v>
      </c>
      <c r="AJ61">
        <v>584403.48526238324</v>
      </c>
      <c r="AK61">
        <v>590247.52011500706</v>
      </c>
      <c r="AL61">
        <v>596149.99531615712</v>
      </c>
      <c r="AM61">
        <v>602111.49526931869</v>
      </c>
      <c r="AN61">
        <v>608132.61022201192</v>
      </c>
      <c r="AO61">
        <v>614213.93632423203</v>
      </c>
      <c r="AP61">
        <v>620356.07568747434</v>
      </c>
      <c r="AQ61">
        <v>626559.63644434907</v>
      </c>
      <c r="AR61">
        <v>632825.23280879261</v>
      </c>
      <c r="AS61">
        <v>639153.48513688054</v>
      </c>
      <c r="AT61">
        <v>645545.01998824941</v>
      </c>
      <c r="AU61">
        <v>652000.47018813191</v>
      </c>
      <c r="AV61">
        <v>658520.47489001323</v>
      </c>
      <c r="AW61">
        <v>665105.67963891337</v>
      </c>
      <c r="AX61">
        <v>671756.73643530253</v>
      </c>
      <c r="AY61">
        <v>678474.30379965552</v>
      </c>
      <c r="AZ61">
        <v>685259.0468376521</v>
      </c>
      <c r="BA61">
        <v>692111.63730602863</v>
      </c>
      <c r="BB61">
        <v>699032.7536790889</v>
      </c>
      <c r="BC61">
        <v>706023.08121587976</v>
      </c>
      <c r="BD61">
        <v>713083.31202803855</v>
      </c>
      <c r="BE61">
        <v>720214.14514831896</v>
      </c>
      <c r="BF61">
        <v>727416.2865998022</v>
      </c>
      <c r="BG61" s="87">
        <f t="shared" si="1"/>
        <v>728871.11917300185</v>
      </c>
      <c r="BH61" s="87">
        <f t="shared" si="11"/>
        <v>730328.86141134787</v>
      </c>
      <c r="BI61" s="87">
        <f t="shared" si="11"/>
        <v>731789.51913417061</v>
      </c>
      <c r="BJ61" s="87">
        <f t="shared" si="11"/>
        <v>733253.09817243891</v>
      </c>
      <c r="BK61" s="87">
        <f t="shared" si="11"/>
        <v>734719.60436878377</v>
      </c>
      <c r="BL61" s="87">
        <f t="shared" si="11"/>
        <v>736189.04357752134</v>
      </c>
      <c r="BM61" s="87">
        <f t="shared" si="11"/>
        <v>737661.4216646764</v>
      </c>
      <c r="BN61" s="87">
        <f t="shared" si="11"/>
        <v>739136.7445080058</v>
      </c>
      <c r="BO61" s="87">
        <f t="shared" si="11"/>
        <v>740615.01799702179</v>
      </c>
      <c r="BP61" s="87">
        <f t="shared" si="11"/>
        <v>742096.24803301587</v>
      </c>
      <c r="BQ61" s="87">
        <f t="shared" si="11"/>
        <v>743580.44052908185</v>
      </c>
      <c r="BR61" s="87">
        <f t="shared" si="11"/>
        <v>745067.60141014005</v>
      </c>
      <c r="BS61" s="87">
        <f t="shared" si="11"/>
        <v>746557.73661296035</v>
      </c>
      <c r="BT61" s="87">
        <f t="shared" si="11"/>
        <v>748050.85208618629</v>
      </c>
      <c r="BU61" s="87">
        <f t="shared" si="11"/>
        <v>749546.95379035862</v>
      </c>
      <c r="BV61" s="87">
        <f t="shared" si="11"/>
        <v>751046.04769793933</v>
      </c>
      <c r="BW61" s="87">
        <f t="shared" si="11"/>
        <v>752548.13979333523</v>
      </c>
      <c r="BX61" s="87">
        <f t="shared" si="11"/>
        <v>754053.23607292189</v>
      </c>
      <c r="BY61" s="87">
        <f t="shared" si="11"/>
        <v>755561.34254506778</v>
      </c>
      <c r="BZ61" s="87">
        <f t="shared" si="11"/>
        <v>757072.46523015795</v>
      </c>
      <c r="CA61" s="87">
        <f t="shared" si="11"/>
        <v>758586.61016061832</v>
      </c>
      <c r="CB61" s="87">
        <f t="shared" si="11"/>
        <v>760103.78338093951</v>
      </c>
      <c r="CC61" s="87">
        <f t="shared" si="11"/>
        <v>761623.99094770139</v>
      </c>
      <c r="CD61" s="87">
        <f t="shared" si="11"/>
        <v>763147.23892959685</v>
      </c>
      <c r="CE61" s="87">
        <f t="shared" si="11"/>
        <v>764673.53340745601</v>
      </c>
      <c r="CF61" s="87">
        <f t="shared" si="11"/>
        <v>766202.8804742709</v>
      </c>
      <c r="CG61" s="87">
        <f t="shared" si="11"/>
        <v>767735.28623521945</v>
      </c>
      <c r="CH61" s="87">
        <f t="shared" si="11"/>
        <v>769270.7568076899</v>
      </c>
      <c r="CI61" s="87">
        <f t="shared" ref="BH61:DD64" si="12">CH61*1.002</f>
        <v>770809.29832130531</v>
      </c>
      <c r="CJ61" s="87">
        <f t="shared" si="12"/>
        <v>772350.91691794794</v>
      </c>
      <c r="CK61" s="87">
        <f t="shared" si="12"/>
        <v>773895.61875178386</v>
      </c>
      <c r="CL61" s="87">
        <f t="shared" si="12"/>
        <v>775443.40998928738</v>
      </c>
      <c r="CM61" s="87">
        <f t="shared" si="12"/>
        <v>776994.29680926597</v>
      </c>
      <c r="CN61" s="87">
        <f t="shared" si="12"/>
        <v>778548.28540288447</v>
      </c>
      <c r="CO61" s="87">
        <f t="shared" si="12"/>
        <v>780105.38197369024</v>
      </c>
      <c r="CP61" s="87">
        <f t="shared" si="12"/>
        <v>781665.59273763758</v>
      </c>
      <c r="CQ61" s="87">
        <f t="shared" si="12"/>
        <v>783228.9239231128</v>
      </c>
      <c r="CR61" s="87">
        <f t="shared" si="12"/>
        <v>784795.38177095901</v>
      </c>
      <c r="CS61" s="87">
        <f t="shared" si="12"/>
        <v>786364.97253450088</v>
      </c>
      <c r="CT61" s="87">
        <f t="shared" si="12"/>
        <v>787937.70247956982</v>
      </c>
      <c r="CU61" s="87">
        <f t="shared" si="12"/>
        <v>789513.57788452902</v>
      </c>
      <c r="CV61" s="87">
        <f t="shared" si="12"/>
        <v>791092.60504029808</v>
      </c>
      <c r="CW61" s="87">
        <f t="shared" si="12"/>
        <v>792674.79025037866</v>
      </c>
      <c r="CX61" s="87">
        <f t="shared" si="12"/>
        <v>794260.1398308794</v>
      </c>
      <c r="CY61" s="87">
        <f t="shared" si="12"/>
        <v>795848.66011054115</v>
      </c>
      <c r="CZ61" s="87">
        <f t="shared" si="12"/>
        <v>797440.35743076226</v>
      </c>
      <c r="DA61" s="87">
        <f t="shared" si="12"/>
        <v>799035.23814562382</v>
      </c>
      <c r="DB61" s="87">
        <f t="shared" si="12"/>
        <v>800633.30862191506</v>
      </c>
      <c r="DC61" s="87">
        <f t="shared" si="12"/>
        <v>802234.57523915893</v>
      </c>
      <c r="DD61" s="87">
        <f t="shared" si="12"/>
        <v>803839.0443896373</v>
      </c>
    </row>
    <row r="62" spans="1:108">
      <c r="A62">
        <v>59</v>
      </c>
      <c r="B62" t="str">
        <f>LOOKUP(A62,[1]Regions!$A$4:$A$98,[1]Regions!$B$4:$B$98)</f>
        <v>Africa OPEC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248225</v>
      </c>
      <c r="O62">
        <v>248655</v>
      </c>
      <c r="P62">
        <v>249035</v>
      </c>
      <c r="Q62">
        <v>249365</v>
      </c>
      <c r="R62">
        <v>249655</v>
      </c>
      <c r="S62">
        <v>252773</v>
      </c>
      <c r="T62">
        <v>256751.32</v>
      </c>
      <c r="U62">
        <v>262877.34999999998</v>
      </c>
      <c r="V62">
        <v>263331.83</v>
      </c>
      <c r="W62">
        <v>254559.25</v>
      </c>
      <c r="X62">
        <v>243774.98</v>
      </c>
      <c r="Y62">
        <v>236129.66</v>
      </c>
      <c r="Z62" s="6">
        <v>231649.62</v>
      </c>
      <c r="AA62">
        <v>228199.05</v>
      </c>
      <c r="AB62">
        <v>230481.0405</v>
      </c>
      <c r="AC62">
        <v>232785.850905</v>
      </c>
      <c r="AD62">
        <v>235113.70941405001</v>
      </c>
      <c r="AE62">
        <v>237464.8465081905</v>
      </c>
      <c r="AF62">
        <v>239839.49497327241</v>
      </c>
      <c r="AG62">
        <v>242237.88992300513</v>
      </c>
      <c r="AH62">
        <v>244660.26882223517</v>
      </c>
      <c r="AI62">
        <v>247106.87151045754</v>
      </c>
      <c r="AJ62">
        <v>249577.94022556211</v>
      </c>
      <c r="AK62">
        <v>252073.71962781774</v>
      </c>
      <c r="AL62">
        <v>254594.45682409592</v>
      </c>
      <c r="AM62">
        <v>257140.40139233688</v>
      </c>
      <c r="AN62">
        <v>259711.80540626025</v>
      </c>
      <c r="AO62">
        <v>262308.92346032284</v>
      </c>
      <c r="AP62">
        <v>264932.01269492606</v>
      </c>
      <c r="AQ62">
        <v>267581.33282187534</v>
      </c>
      <c r="AR62">
        <v>270257.14615009411</v>
      </c>
      <c r="AS62">
        <v>272959.71761159506</v>
      </c>
      <c r="AT62">
        <v>275689.31478771102</v>
      </c>
      <c r="AU62">
        <v>278446.20793558814</v>
      </c>
      <c r="AV62">
        <v>281230.67001494404</v>
      </c>
      <c r="AW62">
        <v>284042.97671509348</v>
      </c>
      <c r="AX62">
        <v>286883.40648224443</v>
      </c>
      <c r="AY62">
        <v>289752.2405470669</v>
      </c>
      <c r="AZ62">
        <v>292649.76295253757</v>
      </c>
      <c r="BA62">
        <v>295576.26058206294</v>
      </c>
      <c r="BB62">
        <v>298532.02318788355</v>
      </c>
      <c r="BC62">
        <v>301517.34341976239</v>
      </c>
      <c r="BD62">
        <v>304532.51685396</v>
      </c>
      <c r="BE62">
        <v>307577.84202249959</v>
      </c>
      <c r="BF62">
        <v>310653.62044272461</v>
      </c>
      <c r="BG62" s="87">
        <f t="shared" si="1"/>
        <v>311274.92768361006</v>
      </c>
      <c r="BH62" s="87">
        <f t="shared" si="12"/>
        <v>311897.47753897728</v>
      </c>
      <c r="BI62" s="87">
        <f t="shared" si="12"/>
        <v>312521.27249405521</v>
      </c>
      <c r="BJ62" s="87">
        <f t="shared" si="12"/>
        <v>313146.31503904331</v>
      </c>
      <c r="BK62" s="87">
        <f t="shared" si="12"/>
        <v>313772.60766912141</v>
      </c>
      <c r="BL62" s="87">
        <f t="shared" si="12"/>
        <v>314400.15288445965</v>
      </c>
      <c r="BM62" s="87">
        <f t="shared" si="12"/>
        <v>315028.95319022855</v>
      </c>
      <c r="BN62" s="87">
        <f t="shared" si="12"/>
        <v>315659.011096609</v>
      </c>
      <c r="BO62" s="87">
        <f t="shared" si="12"/>
        <v>316290.32911880221</v>
      </c>
      <c r="BP62" s="87">
        <f t="shared" si="12"/>
        <v>316922.90977703984</v>
      </c>
      <c r="BQ62" s="87">
        <f t="shared" si="12"/>
        <v>317556.7555965939</v>
      </c>
      <c r="BR62" s="87">
        <f t="shared" si="12"/>
        <v>318191.86910778709</v>
      </c>
      <c r="BS62" s="87">
        <f t="shared" si="12"/>
        <v>318828.25284600264</v>
      </c>
      <c r="BT62" s="87">
        <f t="shared" si="12"/>
        <v>319465.90935169463</v>
      </c>
      <c r="BU62" s="87">
        <f t="shared" si="12"/>
        <v>320104.84117039799</v>
      </c>
      <c r="BV62" s="87">
        <f t="shared" si="12"/>
        <v>320745.05085273879</v>
      </c>
      <c r="BW62" s="87">
        <f t="shared" si="12"/>
        <v>321386.54095444427</v>
      </c>
      <c r="BX62" s="87">
        <f t="shared" si="12"/>
        <v>322029.31403635314</v>
      </c>
      <c r="BY62" s="87">
        <f t="shared" si="12"/>
        <v>322673.37266442587</v>
      </c>
      <c r="BZ62" s="87">
        <f t="shared" si="12"/>
        <v>323318.71940975473</v>
      </c>
      <c r="CA62" s="87">
        <f t="shared" si="12"/>
        <v>323965.35684857424</v>
      </c>
      <c r="CB62" s="87">
        <f t="shared" si="12"/>
        <v>324613.28756227141</v>
      </c>
      <c r="CC62" s="87">
        <f t="shared" si="12"/>
        <v>325262.51413739595</v>
      </c>
      <c r="CD62" s="87">
        <f t="shared" si="12"/>
        <v>325913.03916567075</v>
      </c>
      <c r="CE62" s="87">
        <f t="shared" si="12"/>
        <v>326564.86524400208</v>
      </c>
      <c r="CF62" s="87">
        <f t="shared" si="12"/>
        <v>327217.99497449008</v>
      </c>
      <c r="CG62" s="87">
        <f t="shared" si="12"/>
        <v>327872.43096443906</v>
      </c>
      <c r="CH62" s="87">
        <f t="shared" si="12"/>
        <v>328528.17582636792</v>
      </c>
      <c r="CI62" s="87">
        <f t="shared" si="12"/>
        <v>329185.23217802064</v>
      </c>
      <c r="CJ62" s="87">
        <f t="shared" si="12"/>
        <v>329843.60264237667</v>
      </c>
      <c r="CK62" s="87">
        <f t="shared" si="12"/>
        <v>330503.28984766145</v>
      </c>
      <c r="CL62" s="87">
        <f t="shared" si="12"/>
        <v>331164.29642735678</v>
      </c>
      <c r="CM62" s="87">
        <f t="shared" si="12"/>
        <v>331826.6250202115</v>
      </c>
      <c r="CN62" s="87">
        <f t="shared" si="12"/>
        <v>332490.27827025193</v>
      </c>
      <c r="CO62" s="87">
        <f t="shared" si="12"/>
        <v>333155.25882679241</v>
      </c>
      <c r="CP62" s="87">
        <f t="shared" si="12"/>
        <v>333821.569344446</v>
      </c>
      <c r="CQ62" s="87">
        <f t="shared" si="12"/>
        <v>334489.21248313488</v>
      </c>
      <c r="CR62" s="87">
        <f t="shared" si="12"/>
        <v>335158.19090810115</v>
      </c>
      <c r="CS62" s="87">
        <f t="shared" si="12"/>
        <v>335828.50728991738</v>
      </c>
      <c r="CT62" s="87">
        <f t="shared" si="12"/>
        <v>336500.16430449724</v>
      </c>
      <c r="CU62" s="87">
        <f t="shared" si="12"/>
        <v>337173.16463310627</v>
      </c>
      <c r="CV62" s="87">
        <f t="shared" si="12"/>
        <v>337847.51096237247</v>
      </c>
      <c r="CW62" s="87">
        <f t="shared" si="12"/>
        <v>338523.20598429721</v>
      </c>
      <c r="CX62" s="87">
        <f t="shared" si="12"/>
        <v>339200.2523962658</v>
      </c>
      <c r="CY62" s="87">
        <f t="shared" si="12"/>
        <v>339878.65290105832</v>
      </c>
      <c r="CZ62" s="87">
        <f t="shared" si="12"/>
        <v>340558.41020686046</v>
      </c>
      <c r="DA62" s="87">
        <f t="shared" si="12"/>
        <v>341239.52702727419</v>
      </c>
      <c r="DB62" s="87">
        <f t="shared" si="12"/>
        <v>341922.00608132873</v>
      </c>
      <c r="DC62" s="87">
        <f t="shared" si="12"/>
        <v>342605.85009349138</v>
      </c>
      <c r="DD62" s="87">
        <f t="shared" si="12"/>
        <v>343291.06179367838</v>
      </c>
    </row>
    <row r="63" spans="1:108"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248225</v>
      </c>
      <c r="O63">
        <v>248655</v>
      </c>
      <c r="P63">
        <v>249035</v>
      </c>
      <c r="Q63">
        <v>249365</v>
      </c>
      <c r="R63">
        <v>249655</v>
      </c>
      <c r="S63">
        <v>252773</v>
      </c>
      <c r="T63">
        <v>256751.32</v>
      </c>
      <c r="U63">
        <v>262877.34999999998</v>
      </c>
      <c r="V63">
        <v>263331.83</v>
      </c>
      <c r="W63" s="60">
        <v>254559.25</v>
      </c>
      <c r="X63">
        <v>243774.98</v>
      </c>
      <c r="Y63">
        <v>236129.66</v>
      </c>
      <c r="Z63" s="6">
        <v>231649.62</v>
      </c>
      <c r="AA63">
        <v>228199.05</v>
      </c>
      <c r="AB63">
        <v>230481.0405</v>
      </c>
      <c r="AC63">
        <v>232785.850905</v>
      </c>
      <c r="AD63">
        <v>235113.70941405001</v>
      </c>
      <c r="AE63">
        <v>237464.8465081905</v>
      </c>
      <c r="AF63">
        <v>239839.49497327241</v>
      </c>
      <c r="AG63">
        <v>242237.88992300513</v>
      </c>
      <c r="AH63">
        <v>244660.26882223517</v>
      </c>
      <c r="AI63">
        <v>247106.87151045754</v>
      </c>
      <c r="AJ63">
        <v>249577.94022556211</v>
      </c>
      <c r="AK63">
        <v>252073.71962781774</v>
      </c>
      <c r="AL63">
        <v>254594.45682409592</v>
      </c>
      <c r="AM63">
        <v>257140.40139233688</v>
      </c>
      <c r="AN63">
        <v>259711.80540626025</v>
      </c>
      <c r="AO63">
        <v>262308.92346032284</v>
      </c>
      <c r="AP63">
        <v>264932.01269492606</v>
      </c>
      <c r="AQ63">
        <v>267581.33282187534</v>
      </c>
      <c r="AR63">
        <v>270257.14615009411</v>
      </c>
      <c r="AS63">
        <v>272959.71761159506</v>
      </c>
      <c r="AT63">
        <v>275689.31478771102</v>
      </c>
      <c r="AU63">
        <v>278446.20793558814</v>
      </c>
      <c r="AV63">
        <v>281230.67001494404</v>
      </c>
      <c r="AW63">
        <v>284042.97671509348</v>
      </c>
      <c r="AX63">
        <v>286883.40648224443</v>
      </c>
      <c r="AY63">
        <v>289752.2405470669</v>
      </c>
      <c r="AZ63">
        <v>292649.76295253757</v>
      </c>
      <c r="BA63">
        <v>295576.26058206294</v>
      </c>
      <c r="BB63">
        <v>298532.02318788355</v>
      </c>
      <c r="BC63">
        <v>301517.34341976239</v>
      </c>
      <c r="BD63">
        <v>304532.51685396</v>
      </c>
      <c r="BE63">
        <v>307577.84202249959</v>
      </c>
      <c r="BF63">
        <v>310653.62044272461</v>
      </c>
      <c r="BG63" s="87">
        <f t="shared" si="1"/>
        <v>311274.92768361006</v>
      </c>
      <c r="BH63" s="87">
        <f t="shared" si="12"/>
        <v>311897.47753897728</v>
      </c>
      <c r="BI63" s="87">
        <f t="shared" si="12"/>
        <v>312521.27249405521</v>
      </c>
      <c r="BJ63" s="87">
        <f t="shared" si="12"/>
        <v>313146.31503904331</v>
      </c>
      <c r="BK63" s="87">
        <f t="shared" si="12"/>
        <v>313772.60766912141</v>
      </c>
      <c r="BL63" s="87">
        <f t="shared" si="12"/>
        <v>314400.15288445965</v>
      </c>
      <c r="BM63" s="87">
        <f t="shared" si="12"/>
        <v>315028.95319022855</v>
      </c>
      <c r="BN63" s="87">
        <f t="shared" si="12"/>
        <v>315659.011096609</v>
      </c>
      <c r="BO63" s="87">
        <f t="shared" si="12"/>
        <v>316290.32911880221</v>
      </c>
      <c r="BP63" s="87">
        <f t="shared" si="12"/>
        <v>316922.90977703984</v>
      </c>
      <c r="BQ63" s="87">
        <f t="shared" si="12"/>
        <v>317556.7555965939</v>
      </c>
      <c r="BR63" s="87">
        <f t="shared" si="12"/>
        <v>318191.86910778709</v>
      </c>
      <c r="BS63" s="87">
        <f t="shared" si="12"/>
        <v>318828.25284600264</v>
      </c>
      <c r="BT63" s="87">
        <f t="shared" si="12"/>
        <v>319465.90935169463</v>
      </c>
      <c r="BU63" s="87">
        <f t="shared" si="12"/>
        <v>320104.84117039799</v>
      </c>
      <c r="BV63" s="87">
        <f t="shared" si="12"/>
        <v>320745.05085273879</v>
      </c>
      <c r="BW63" s="87">
        <f t="shared" si="12"/>
        <v>321386.54095444427</v>
      </c>
      <c r="BX63" s="87">
        <f t="shared" si="12"/>
        <v>322029.31403635314</v>
      </c>
      <c r="BY63" s="87">
        <f t="shared" si="12"/>
        <v>322673.37266442587</v>
      </c>
      <c r="BZ63" s="87">
        <f t="shared" si="12"/>
        <v>323318.71940975473</v>
      </c>
      <c r="CA63" s="87">
        <f t="shared" si="12"/>
        <v>323965.35684857424</v>
      </c>
      <c r="CB63" s="87">
        <f t="shared" si="12"/>
        <v>324613.28756227141</v>
      </c>
      <c r="CC63" s="87">
        <f t="shared" si="12"/>
        <v>325262.51413739595</v>
      </c>
      <c r="CD63" s="87">
        <f t="shared" si="12"/>
        <v>325913.03916567075</v>
      </c>
      <c r="CE63" s="87">
        <f t="shared" si="12"/>
        <v>326564.86524400208</v>
      </c>
      <c r="CF63" s="87">
        <f t="shared" si="12"/>
        <v>327217.99497449008</v>
      </c>
      <c r="CG63" s="87">
        <f t="shared" si="12"/>
        <v>327872.43096443906</v>
      </c>
      <c r="CH63" s="87">
        <f t="shared" si="12"/>
        <v>328528.17582636792</v>
      </c>
      <c r="CI63" s="87">
        <f t="shared" si="12"/>
        <v>329185.23217802064</v>
      </c>
      <c r="CJ63" s="87">
        <f t="shared" si="12"/>
        <v>329843.60264237667</v>
      </c>
      <c r="CK63" s="87">
        <f t="shared" si="12"/>
        <v>330503.28984766145</v>
      </c>
      <c r="CL63" s="87">
        <f t="shared" si="12"/>
        <v>331164.29642735678</v>
      </c>
      <c r="CM63" s="87">
        <f t="shared" si="12"/>
        <v>331826.6250202115</v>
      </c>
      <c r="CN63" s="87">
        <f t="shared" si="12"/>
        <v>332490.27827025193</v>
      </c>
      <c r="CO63" s="87">
        <f t="shared" si="12"/>
        <v>333155.25882679241</v>
      </c>
      <c r="CP63" s="87">
        <f t="shared" si="12"/>
        <v>333821.569344446</v>
      </c>
      <c r="CQ63" s="87">
        <f t="shared" si="12"/>
        <v>334489.21248313488</v>
      </c>
      <c r="CR63" s="87">
        <f t="shared" si="12"/>
        <v>335158.19090810115</v>
      </c>
      <c r="CS63" s="87">
        <f t="shared" si="12"/>
        <v>335828.50728991738</v>
      </c>
      <c r="CT63" s="87">
        <f t="shared" si="12"/>
        <v>336500.16430449724</v>
      </c>
      <c r="CU63" s="87">
        <f t="shared" si="12"/>
        <v>337173.16463310627</v>
      </c>
      <c r="CV63" s="87">
        <f t="shared" si="12"/>
        <v>337847.51096237247</v>
      </c>
      <c r="CW63" s="87">
        <f t="shared" si="12"/>
        <v>338523.20598429721</v>
      </c>
      <c r="CX63" s="87">
        <f t="shared" si="12"/>
        <v>339200.2523962658</v>
      </c>
      <c r="CY63" s="87">
        <f t="shared" si="12"/>
        <v>339878.65290105832</v>
      </c>
      <c r="CZ63" s="87">
        <f t="shared" si="12"/>
        <v>340558.41020686046</v>
      </c>
      <c r="DA63" s="87">
        <f t="shared" si="12"/>
        <v>341239.52702727419</v>
      </c>
      <c r="DB63" s="87">
        <f t="shared" si="12"/>
        <v>341922.00608132873</v>
      </c>
      <c r="DC63" s="87">
        <f t="shared" si="12"/>
        <v>342605.85009349138</v>
      </c>
      <c r="DD63" s="87">
        <f t="shared" si="12"/>
        <v>343291.06179367838</v>
      </c>
    </row>
    <row r="64" spans="1:108"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250890.61</v>
      </c>
      <c r="O64">
        <v>252693.24</v>
      </c>
      <c r="P64">
        <v>253677.96</v>
      </c>
      <c r="Q64">
        <v>256905.91</v>
      </c>
      <c r="R64">
        <v>256821.95</v>
      </c>
      <c r="S64">
        <v>256772.27</v>
      </c>
      <c r="T64">
        <v>256643.85</v>
      </c>
      <c r="U64">
        <v>258299.67</v>
      </c>
      <c r="V64">
        <v>261093.92</v>
      </c>
      <c r="W64" s="60">
        <v>262223.58</v>
      </c>
      <c r="X64">
        <v>260974.24</v>
      </c>
      <c r="Y64">
        <v>259629.23</v>
      </c>
      <c r="Z64" s="6">
        <v>257117.22</v>
      </c>
      <c r="AA64">
        <v>256056.43</v>
      </c>
      <c r="AB64">
        <v>258616.99429999999</v>
      </c>
      <c r="AC64">
        <v>261203.16424300001</v>
      </c>
      <c r="AD64">
        <v>263815.19588543003</v>
      </c>
      <c r="AE64">
        <v>266453.34784428432</v>
      </c>
      <c r="AF64">
        <v>269117.88132272719</v>
      </c>
      <c r="AG64">
        <v>271809.06013595447</v>
      </c>
      <c r="AH64">
        <v>274527.15073731402</v>
      </c>
      <c r="AI64">
        <v>277272.42224468716</v>
      </c>
      <c r="AJ64">
        <v>280045.14646713401</v>
      </c>
      <c r="AK64">
        <v>282845.59793180536</v>
      </c>
      <c r="AL64">
        <v>285674.05391112342</v>
      </c>
      <c r="AM64">
        <v>288530.79445023468</v>
      </c>
      <c r="AN64">
        <v>291416.10239473701</v>
      </c>
      <c r="AO64">
        <v>294330.26341868436</v>
      </c>
      <c r="AP64">
        <v>297273.56605287123</v>
      </c>
      <c r="AQ64">
        <v>300246.30171339994</v>
      </c>
      <c r="AR64">
        <v>303248.76473053393</v>
      </c>
      <c r="AS64">
        <v>306281.25237783929</v>
      </c>
      <c r="AT64">
        <v>309344.0649016177</v>
      </c>
      <c r="AU64">
        <v>312437.50555063388</v>
      </c>
      <c r="AV64">
        <v>315561.88060614024</v>
      </c>
      <c r="AW64">
        <v>318717.49941220164</v>
      </c>
      <c r="AX64">
        <v>321904.67440632364</v>
      </c>
      <c r="AY64">
        <v>325123.7211503869</v>
      </c>
      <c r="AZ64">
        <v>328374.95836189075</v>
      </c>
      <c r="BA64">
        <v>331658.70794550964</v>
      </c>
      <c r="BB64">
        <v>334975.29502496473</v>
      </c>
      <c r="BC64">
        <v>338325.04797521437</v>
      </c>
      <c r="BD64">
        <v>341708.29845496651</v>
      </c>
      <c r="BE64">
        <v>345125.3814395162</v>
      </c>
      <c r="BF64">
        <v>348576.63525391137</v>
      </c>
      <c r="BG64" s="87">
        <f t="shared" si="1"/>
        <v>349273.78852441919</v>
      </c>
      <c r="BH64" s="87">
        <f t="shared" si="12"/>
        <v>349972.33610146801</v>
      </c>
      <c r="BI64" s="87">
        <f t="shared" si="12"/>
        <v>350672.28077367094</v>
      </c>
      <c r="BJ64" s="87">
        <f t="shared" si="12"/>
        <v>351373.62533521827</v>
      </c>
      <c r="BK64" s="87">
        <f t="shared" si="12"/>
        <v>352076.37258588872</v>
      </c>
      <c r="BL64" s="87">
        <f t="shared" si="12"/>
        <v>352780.52533106052</v>
      </c>
      <c r="BM64" s="87">
        <f t="shared" si="12"/>
        <v>353486.08638172265</v>
      </c>
      <c r="BN64" s="87">
        <f t="shared" si="12"/>
        <v>354193.05855448608</v>
      </c>
      <c r="BO64" s="87">
        <f t="shared" si="12"/>
        <v>354901.44467159506</v>
      </c>
      <c r="BP64" s="87">
        <f t="shared" si="12"/>
        <v>355611.24756093824</v>
      </c>
      <c r="BQ64" s="87">
        <f t="shared" si="12"/>
        <v>356322.47005606012</v>
      </c>
      <c r="BR64" s="87">
        <f t="shared" si="12"/>
        <v>357035.11499617225</v>
      </c>
      <c r="BS64" s="87">
        <f t="shared" si="12"/>
        <v>357749.18522616458</v>
      </c>
      <c r="BT64" s="87">
        <f t="shared" si="12"/>
        <v>358464.6835966169</v>
      </c>
      <c r="BU64" s="87">
        <f t="shared" si="12"/>
        <v>359181.61296381016</v>
      </c>
      <c r="BV64" s="87">
        <f t="shared" si="12"/>
        <v>359899.97618973779</v>
      </c>
      <c r="BW64" s="87">
        <f t="shared" si="12"/>
        <v>360619.77614211728</v>
      </c>
      <c r="BX64" s="87">
        <f t="shared" si="12"/>
        <v>361341.01569440152</v>
      </c>
      <c r="BY64" s="87">
        <f t="shared" si="12"/>
        <v>362063.69772579032</v>
      </c>
      <c r="BZ64" s="87">
        <f t="shared" si="12"/>
        <v>362787.82512124191</v>
      </c>
      <c r="CA64" s="87">
        <f t="shared" si="12"/>
        <v>363513.40077148442</v>
      </c>
      <c r="CB64" s="87">
        <f t="shared" si="12"/>
        <v>364240.42757302738</v>
      </c>
      <c r="CC64" s="87">
        <f t="shared" si="12"/>
        <v>364968.90842817345</v>
      </c>
      <c r="CD64" s="87">
        <f t="shared" si="12"/>
        <v>365698.84624502982</v>
      </c>
      <c r="CE64" s="87">
        <f t="shared" si="12"/>
        <v>366430.2439375199</v>
      </c>
      <c r="CF64" s="87">
        <f t="shared" si="12"/>
        <v>367163.10442539497</v>
      </c>
      <c r="CG64" s="87">
        <f t="shared" si="12"/>
        <v>367897.43063424574</v>
      </c>
      <c r="CH64" s="87">
        <f t="shared" si="12"/>
        <v>368633.22549551423</v>
      </c>
      <c r="CI64" s="87">
        <f t="shared" si="12"/>
        <v>369370.49194650527</v>
      </c>
      <c r="CJ64" s="87">
        <f t="shared" si="12"/>
        <v>370109.23293039826</v>
      </c>
      <c r="CK64" s="87">
        <f t="shared" si="12"/>
        <v>370849.45139625907</v>
      </c>
      <c r="CL64" s="87">
        <f t="shared" si="12"/>
        <v>371591.1502990516</v>
      </c>
      <c r="CM64" s="87">
        <f t="shared" si="12"/>
        <v>372334.33259964973</v>
      </c>
      <c r="CN64" s="87">
        <f t="shared" si="12"/>
        <v>373079.00126484904</v>
      </c>
      <c r="CO64" s="87">
        <f t="shared" si="12"/>
        <v>373825.15926737874</v>
      </c>
      <c r="CP64" s="87">
        <f t="shared" si="12"/>
        <v>374572.80958591349</v>
      </c>
      <c r="CQ64" s="87">
        <f t="shared" si="12"/>
        <v>375321.95520508534</v>
      </c>
      <c r="CR64" s="87">
        <f t="shared" si="12"/>
        <v>376072.59911549551</v>
      </c>
      <c r="CS64" s="87">
        <f t="shared" si="12"/>
        <v>376824.74431372649</v>
      </c>
      <c r="CT64" s="87">
        <f t="shared" si="12"/>
        <v>377578.39380235394</v>
      </c>
      <c r="CU64" s="87">
        <f t="shared" si="12"/>
        <v>378333.55058995867</v>
      </c>
      <c r="CV64" s="87">
        <f t="shared" si="12"/>
        <v>379090.21769113856</v>
      </c>
      <c r="CW64" s="87">
        <f t="shared" si="12"/>
        <v>379848.39812652086</v>
      </c>
      <c r="CX64" s="87">
        <f t="shared" si="12"/>
        <v>380608.09492277389</v>
      </c>
      <c r="CY64" s="87">
        <f t="shared" si="12"/>
        <v>381369.31111261941</v>
      </c>
      <c r="CZ64" s="87">
        <f t="shared" si="12"/>
        <v>382132.04973484465</v>
      </c>
      <c r="DA64" s="87">
        <f t="shared" si="12"/>
        <v>382896.31383431435</v>
      </c>
      <c r="DB64" s="87">
        <f t="shared" si="12"/>
        <v>383662.106461983</v>
      </c>
      <c r="DC64" s="87">
        <f t="shared" si="12"/>
        <v>384429.43067490699</v>
      </c>
      <c r="DD64" s="87">
        <f t="shared" si="12"/>
        <v>385198.28953625681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8743-13E3-EC47-A5E6-12451D9F9CBF}">
  <dimension ref="A1:AQ1298"/>
  <sheetViews>
    <sheetView zoomScale="52" workbookViewId="0">
      <selection activeCell="U1299" sqref="A1:U1299"/>
    </sheetView>
  </sheetViews>
  <sheetFormatPr defaultColWidth="11" defaultRowHeight="15.75"/>
  <cols>
    <col min="1" max="1" width="18.1875" customWidth="1"/>
    <col min="23" max="23" width="15.625" customWidth="1"/>
  </cols>
  <sheetData>
    <row r="1" spans="1:43">
      <c r="A1">
        <v>0</v>
      </c>
      <c r="B1">
        <v>0</v>
      </c>
      <c r="E1">
        <f>COLUMN()</f>
        <v>5</v>
      </c>
      <c r="F1">
        <f>COLUMN()</f>
        <v>6</v>
      </c>
      <c r="G1">
        <f>COLUMN()</f>
        <v>7</v>
      </c>
      <c r="H1">
        <f>COLUMN()</f>
        <v>8</v>
      </c>
      <c r="I1">
        <f>COLUMN()</f>
        <v>9</v>
      </c>
      <c r="J1">
        <f>COLUMN()</f>
        <v>10</v>
      </c>
      <c r="K1">
        <f>COLUMN()</f>
        <v>11</v>
      </c>
      <c r="L1">
        <f>COLUMN()</f>
        <v>12</v>
      </c>
      <c r="M1">
        <f>COLUMN()</f>
        <v>13</v>
      </c>
      <c r="N1">
        <f>COLUMN()</f>
        <v>14</v>
      </c>
      <c r="O1">
        <f>COLUMN()</f>
        <v>15</v>
      </c>
      <c r="P1">
        <f>COLUMN()</f>
        <v>16</v>
      </c>
      <c r="Q1">
        <f>COLUMN()</f>
        <v>17</v>
      </c>
      <c r="R1">
        <f>COLUMN()</f>
        <v>18</v>
      </c>
      <c r="S1">
        <f>COLUMN()</f>
        <v>19</v>
      </c>
      <c r="T1">
        <f>COLUMN()</f>
        <v>20</v>
      </c>
      <c r="U1">
        <f>COLUMN()</f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</row>
    <row r="2" spans="1:43">
      <c r="A2" s="1" t="s">
        <v>217</v>
      </c>
      <c r="B2" s="2">
        <v>1</v>
      </c>
      <c r="C2" s="2"/>
      <c r="D2" s="2"/>
      <c r="E2" s="3">
        <v>2004</v>
      </c>
      <c r="F2" s="3">
        <v>2005</v>
      </c>
      <c r="G2" s="3">
        <v>2006</v>
      </c>
      <c r="H2" s="3">
        <v>2007</v>
      </c>
      <c r="I2" s="3">
        <v>2008</v>
      </c>
      <c r="J2" s="3">
        <v>2009</v>
      </c>
      <c r="K2" s="3">
        <v>2010</v>
      </c>
      <c r="L2" s="3">
        <v>2011</v>
      </c>
      <c r="M2" s="3">
        <v>2012</v>
      </c>
      <c r="N2" s="6">
        <v>2013</v>
      </c>
      <c r="O2" s="6">
        <v>2014</v>
      </c>
      <c r="P2" s="6">
        <v>2015</v>
      </c>
      <c r="Q2" s="6">
        <v>2016</v>
      </c>
      <c r="R2" s="6">
        <v>2017</v>
      </c>
      <c r="S2" s="6">
        <v>2018</v>
      </c>
      <c r="T2" s="6">
        <v>2019</v>
      </c>
      <c r="W2" t="s">
        <v>54</v>
      </c>
      <c r="X2" t="s">
        <v>56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 t="s">
        <v>63</v>
      </c>
      <c r="AF2" t="s">
        <v>64</v>
      </c>
      <c r="AG2" t="s">
        <v>65</v>
      </c>
      <c r="AH2" t="s">
        <v>66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72</v>
      </c>
      <c r="AO2" t="s">
        <v>61</v>
      </c>
      <c r="AP2" t="s">
        <v>73</v>
      </c>
      <c r="AQ2" t="s">
        <v>74</v>
      </c>
    </row>
    <row r="3" spans="1:43">
      <c r="A3" s="4"/>
      <c r="B3" s="4" t="s">
        <v>4</v>
      </c>
      <c r="C3" s="5"/>
      <c r="D3" s="5"/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6">
        <v>0.12860630833300599</v>
      </c>
      <c r="O3" s="6">
        <v>0.117227063303611</v>
      </c>
      <c r="P3" s="6">
        <v>0.10543239174971801</v>
      </c>
      <c r="Q3" s="6">
        <v>9.4908513618071108E-2</v>
      </c>
      <c r="R3" s="6">
        <v>8.6580799745296602E-2</v>
      </c>
      <c r="S3" s="6">
        <v>8.11814470669108E-2</v>
      </c>
      <c r="T3" s="6"/>
      <c r="V3">
        <v>1</v>
      </c>
      <c r="W3" t="s">
        <v>56</v>
      </c>
      <c r="X3">
        <v>0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 spans="1:43">
      <c r="A4" s="5" t="s">
        <v>0</v>
      </c>
      <c r="B4" s="5" t="s">
        <v>3</v>
      </c>
      <c r="C4" s="5"/>
      <c r="D4" s="5"/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6">
        <v>1.6564040972869805E-3</v>
      </c>
      <c r="O4" s="6">
        <v>1.6059230531928958E-3</v>
      </c>
      <c r="P4" s="6">
        <v>1.5342535418406231E-3</v>
      </c>
      <c r="Q4" s="6">
        <v>1.4474353307165387E-3</v>
      </c>
      <c r="R4" s="6">
        <v>1.3278295759605115E-3</v>
      </c>
      <c r="S4" s="6">
        <v>1.2982372372512948E-3</v>
      </c>
      <c r="T4" s="6"/>
      <c r="V4">
        <v>2</v>
      </c>
      <c r="W4" t="s">
        <v>57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 spans="1:43">
      <c r="A5" s="5"/>
      <c r="B5" s="5" t="s">
        <v>34</v>
      </c>
      <c r="C5" s="5"/>
      <c r="D5" s="5"/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6"/>
      <c r="V5">
        <v>3</v>
      </c>
      <c r="W5" t="s">
        <v>58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 spans="1:43">
      <c r="A6" s="5"/>
      <c r="B6" s="5" t="s">
        <v>35</v>
      </c>
      <c r="C6" s="5"/>
      <c r="D6" s="5"/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6"/>
      <c r="V6">
        <v>4</v>
      </c>
      <c r="W6" t="s">
        <v>59</v>
      </c>
      <c r="X6">
        <v>1</v>
      </c>
      <c r="Y6">
        <v>1</v>
      </c>
      <c r="Z6">
        <v>1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 spans="1:43">
      <c r="A7" s="4"/>
      <c r="B7" s="4" t="s">
        <v>4</v>
      </c>
      <c r="C7" s="5"/>
      <c r="D7" s="5"/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6">
        <v>0.74267680707700012</v>
      </c>
      <c r="O7" s="6">
        <v>0.75591908686263276</v>
      </c>
      <c r="P7" s="6">
        <v>0.7692640737266383</v>
      </c>
      <c r="Q7" s="6">
        <v>0.78110157971529892</v>
      </c>
      <c r="R7" s="6">
        <v>0.79047394535371907</v>
      </c>
      <c r="S7" s="6">
        <v>0.79642173361482616</v>
      </c>
      <c r="T7" s="6"/>
      <c r="V7">
        <v>5</v>
      </c>
      <c r="W7" t="s">
        <v>60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 spans="1:43">
      <c r="A8" s="5" t="s">
        <v>1</v>
      </c>
      <c r="B8" s="5" t="s">
        <v>3</v>
      </c>
      <c r="C8" s="5"/>
      <c r="D8" s="5"/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6">
        <v>0.11809272234458285</v>
      </c>
      <c r="O8" s="6">
        <v>0.11554889603807678</v>
      </c>
      <c r="P8" s="6">
        <v>0.11303651626514925</v>
      </c>
      <c r="Q8" s="6">
        <v>0.11108692256304072</v>
      </c>
      <c r="R8" s="6">
        <v>0.10920917164602757</v>
      </c>
      <c r="S8" s="6">
        <v>0.10716230618113842</v>
      </c>
      <c r="T8" s="6"/>
      <c r="V8">
        <v>6</v>
      </c>
      <c r="W8" t="s">
        <v>61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 spans="1:43">
      <c r="A9" s="5"/>
      <c r="B9" s="5" t="s">
        <v>34</v>
      </c>
      <c r="C9" s="5"/>
      <c r="D9" s="5"/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6"/>
      <c r="V9">
        <v>7</v>
      </c>
      <c r="W9" t="s">
        <v>62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 spans="1:43">
      <c r="A10" s="5"/>
      <c r="B10" s="5" t="s">
        <v>35</v>
      </c>
      <c r="C10" s="5"/>
      <c r="D10" s="5"/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6"/>
      <c r="V10">
        <v>8</v>
      </c>
      <c r="W10" t="s">
        <v>63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 spans="1:43">
      <c r="A11" s="4"/>
      <c r="B11" s="4" t="s">
        <v>4</v>
      </c>
      <c r="C11" s="5"/>
      <c r="D11" s="5"/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6">
        <v>7.9064721314092683E-3</v>
      </c>
      <c r="O11" s="6">
        <v>8.161826274734477E-3</v>
      </c>
      <c r="P11" s="6">
        <v>8.5268760673628367E-3</v>
      </c>
      <c r="Q11" s="6">
        <v>8.7726878425403079E-3</v>
      </c>
      <c r="R11" s="6">
        <v>9.1793435903357104E-3</v>
      </c>
      <c r="S11" s="6">
        <v>9.6774847901833286E-3</v>
      </c>
      <c r="T11" s="6"/>
      <c r="V11">
        <v>9</v>
      </c>
      <c r="W11" t="s">
        <v>64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 spans="1:43">
      <c r="A12" s="5" t="s">
        <v>5</v>
      </c>
      <c r="B12" s="5" t="s">
        <v>3</v>
      </c>
      <c r="C12" s="5"/>
      <c r="D12" s="5"/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/>
      <c r="V12">
        <v>10</v>
      </c>
      <c r="W12" t="s">
        <v>65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 spans="1:43" ht="12" customHeight="1">
      <c r="A13" s="4"/>
      <c r="B13" s="4" t="s">
        <v>4</v>
      </c>
      <c r="C13" s="5"/>
      <c r="D13" s="5"/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6">
        <v>6.8941243917749472E-5</v>
      </c>
      <c r="O13" s="6">
        <v>7.0512538010665023E-5</v>
      </c>
      <c r="P13" s="6">
        <v>9.7931077138763186E-5</v>
      </c>
      <c r="Q13" s="6">
        <v>9.3061284179249328E-5</v>
      </c>
      <c r="R13" s="6">
        <v>9.6219534489892133E-5</v>
      </c>
      <c r="S13" s="6">
        <v>9.5183258981164639E-5</v>
      </c>
      <c r="T13" s="6"/>
      <c r="V13">
        <v>11</v>
      </c>
      <c r="W13" t="s">
        <v>66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 spans="1:43">
      <c r="A14" s="5" t="s">
        <v>2</v>
      </c>
      <c r="B14" s="5" t="s">
        <v>3</v>
      </c>
      <c r="C14" s="5"/>
      <c r="D14" s="5"/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/>
      <c r="V14">
        <v>12</v>
      </c>
      <c r="W14" t="s">
        <v>67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 spans="1:43">
      <c r="A15" s="4"/>
      <c r="B15" s="4" t="s">
        <v>4</v>
      </c>
      <c r="C15" s="5"/>
      <c r="D15" s="5"/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6">
        <v>9.9239106376339367E-4</v>
      </c>
      <c r="O15" s="6">
        <v>1.4666607906218324E-3</v>
      </c>
      <c r="P15" s="6">
        <v>2.1012229358018837E-3</v>
      </c>
      <c r="Q15" s="6">
        <v>2.5791270186820529E-3</v>
      </c>
      <c r="R15" s="6">
        <v>3.1223238941970001E-3</v>
      </c>
      <c r="S15" s="6">
        <v>4.1521746253914606E-3</v>
      </c>
      <c r="T15" s="6"/>
      <c r="V15">
        <v>13</v>
      </c>
      <c r="W15" t="s">
        <v>68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 spans="1:43">
      <c r="A16" s="5" t="s">
        <v>7</v>
      </c>
      <c r="B16" s="5" t="s">
        <v>3</v>
      </c>
      <c r="C16" s="5"/>
      <c r="D16" s="5"/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/>
      <c r="V16">
        <v>14</v>
      </c>
      <c r="W16" t="s">
        <v>69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 spans="1:43">
      <c r="A17" s="4"/>
      <c r="B17" s="4" t="s">
        <v>4</v>
      </c>
      <c r="C17" s="5"/>
      <c r="D17" s="5"/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/>
      <c r="V17">
        <v>15</v>
      </c>
      <c r="W17" t="s">
        <v>70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</row>
    <row r="18" spans="1:43">
      <c r="A18" s="5" t="s">
        <v>6</v>
      </c>
      <c r="B18" s="5" t="s">
        <v>3</v>
      </c>
      <c r="C18" s="5"/>
      <c r="D18" s="5"/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6">
        <v>0</v>
      </c>
      <c r="O18" s="6">
        <v>0</v>
      </c>
      <c r="P18" s="6">
        <v>6.7700257361274646E-6</v>
      </c>
      <c r="Q18" s="6">
        <v>1.0624731816073336E-5</v>
      </c>
      <c r="R18" s="6">
        <v>1.0331565774622058E-5</v>
      </c>
      <c r="S18" s="6">
        <v>1.1445162335893541E-5</v>
      </c>
      <c r="T18" s="6"/>
      <c r="V18">
        <v>16</v>
      </c>
      <c r="W18" t="s">
        <v>71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</row>
    <row r="19" spans="1:43">
      <c r="A19" s="4"/>
      <c r="B19" s="4" t="s">
        <v>4</v>
      </c>
      <c r="C19" s="5"/>
      <c r="D19" s="5"/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/>
      <c r="V19">
        <v>17</v>
      </c>
      <c r="W19" t="s">
        <v>72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</row>
    <row r="20" spans="1:43">
      <c r="A20" s="14" t="s">
        <v>8</v>
      </c>
      <c r="B20" s="14" t="s">
        <v>3</v>
      </c>
      <c r="C20" s="5"/>
      <c r="D20" s="5"/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/>
      <c r="V20">
        <v>18</v>
      </c>
      <c r="W20" t="s">
        <v>61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0</v>
      </c>
      <c r="AP20">
        <v>1</v>
      </c>
      <c r="AQ20">
        <v>1</v>
      </c>
    </row>
    <row r="21" spans="1:43">
      <c r="A21" s="4"/>
      <c r="B21" s="4" t="s">
        <v>37</v>
      </c>
      <c r="C21" s="5"/>
      <c r="D21" s="5"/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6"/>
      <c r="V21">
        <v>19</v>
      </c>
      <c r="W21" t="s">
        <v>73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1</v>
      </c>
    </row>
    <row r="22" spans="1:43">
      <c r="A22" s="14" t="s">
        <v>36</v>
      </c>
      <c r="B22" s="14" t="s">
        <v>38</v>
      </c>
      <c r="C22" s="5"/>
      <c r="D22" s="5"/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6"/>
      <c r="V22">
        <v>20</v>
      </c>
      <c r="W22" t="s">
        <v>74</v>
      </c>
      <c r="X22">
        <v>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0</v>
      </c>
    </row>
    <row r="24" spans="1:43">
      <c r="A24" s="1" t="s">
        <v>9</v>
      </c>
      <c r="B24" s="2">
        <v>2</v>
      </c>
      <c r="C24" s="2"/>
      <c r="D24" s="2"/>
      <c r="E24" s="3">
        <v>2004</v>
      </c>
      <c r="F24" s="3">
        <v>2005</v>
      </c>
      <c r="G24" s="3">
        <v>2006</v>
      </c>
      <c r="H24" s="3">
        <v>2007</v>
      </c>
      <c r="I24" s="3">
        <v>2008</v>
      </c>
      <c r="J24" s="3">
        <v>2009</v>
      </c>
      <c r="K24" s="3">
        <v>2010</v>
      </c>
      <c r="L24" s="3">
        <v>2011</v>
      </c>
      <c r="M24" s="3">
        <v>2012</v>
      </c>
      <c r="N24" s="6">
        <v>2013</v>
      </c>
      <c r="O24" s="6">
        <v>2014</v>
      </c>
      <c r="P24" s="6">
        <v>2015</v>
      </c>
      <c r="Q24" s="6">
        <v>2016</v>
      </c>
      <c r="R24" s="6">
        <v>2017</v>
      </c>
      <c r="S24" s="6">
        <v>2018</v>
      </c>
      <c r="T24" s="6">
        <v>2019</v>
      </c>
    </row>
    <row r="25" spans="1:43">
      <c r="A25" s="4"/>
      <c r="B25" s="4" t="s">
        <v>4</v>
      </c>
      <c r="C25" s="5"/>
      <c r="D25" s="5"/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6">
        <v>0.12860630833300599</v>
      </c>
      <c r="O25" s="6">
        <v>0.117227063303611</v>
      </c>
      <c r="P25" s="6">
        <v>0.10543239174971801</v>
      </c>
      <c r="Q25" s="6">
        <v>9.4908513618071108E-2</v>
      </c>
      <c r="R25" s="6">
        <v>8.6580799745296602E-2</v>
      </c>
      <c r="S25" s="6">
        <v>8.11814470669108E-2</v>
      </c>
      <c r="T25" s="6"/>
    </row>
    <row r="26" spans="1:43">
      <c r="A26" s="5" t="s">
        <v>0</v>
      </c>
      <c r="B26" s="5" t="s">
        <v>3</v>
      </c>
      <c r="C26" s="5"/>
      <c r="D26" s="5"/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6">
        <v>1.6564040972869805E-3</v>
      </c>
      <c r="O26" s="6">
        <v>1.6059230531928958E-3</v>
      </c>
      <c r="P26" s="6">
        <v>1.5342535418406231E-3</v>
      </c>
      <c r="Q26" s="6">
        <v>1.4474353307165387E-3</v>
      </c>
      <c r="R26" s="6">
        <v>1.3278295759605115E-3</v>
      </c>
      <c r="S26" s="6">
        <v>1.2982372372512948E-3</v>
      </c>
      <c r="T26" s="6"/>
    </row>
    <row r="27" spans="1:43">
      <c r="A27" s="5"/>
      <c r="B27" s="5" t="s">
        <v>34</v>
      </c>
      <c r="C27" s="5"/>
      <c r="D27" s="5"/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6"/>
    </row>
    <row r="28" spans="1:43">
      <c r="A28" s="5"/>
      <c r="B28" s="5" t="s">
        <v>35</v>
      </c>
      <c r="C28" s="5"/>
      <c r="D28" s="5"/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6"/>
    </row>
    <row r="29" spans="1:43">
      <c r="A29" s="4"/>
      <c r="B29" s="4" t="s">
        <v>4</v>
      </c>
      <c r="C29" s="5"/>
      <c r="D29" s="5"/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6">
        <v>0.74267680707700012</v>
      </c>
      <c r="O29" s="6">
        <v>0.75591908686263276</v>
      </c>
      <c r="P29" s="6">
        <v>0.7692640737266383</v>
      </c>
      <c r="Q29" s="6">
        <v>0.78110157971529892</v>
      </c>
      <c r="R29" s="6">
        <v>0.79047394535371907</v>
      </c>
      <c r="S29" s="6">
        <v>0.79642173361482616</v>
      </c>
      <c r="T29" s="6"/>
      <c r="W29" t="s">
        <v>55</v>
      </c>
      <c r="X29" t="s">
        <v>56</v>
      </c>
      <c r="Y29" t="s">
        <v>57</v>
      </c>
      <c r="Z29" t="s">
        <v>58</v>
      </c>
      <c r="AA29" t="s">
        <v>59</v>
      </c>
      <c r="AB29" t="s">
        <v>60</v>
      </c>
      <c r="AC29" t="s">
        <v>61</v>
      </c>
      <c r="AD29" t="s">
        <v>62</v>
      </c>
      <c r="AE29" t="s">
        <v>63</v>
      </c>
      <c r="AF29" t="s">
        <v>64</v>
      </c>
      <c r="AG29" t="s">
        <v>65</v>
      </c>
      <c r="AH29" t="s">
        <v>66</v>
      </c>
      <c r="AI29" t="s">
        <v>67</v>
      </c>
      <c r="AJ29" t="s">
        <v>68</v>
      </c>
      <c r="AK29" t="s">
        <v>69</v>
      </c>
      <c r="AL29" t="s">
        <v>70</v>
      </c>
      <c r="AM29" t="s">
        <v>71</v>
      </c>
      <c r="AN29" t="s">
        <v>72</v>
      </c>
      <c r="AO29" t="s">
        <v>61</v>
      </c>
      <c r="AP29" t="s">
        <v>73</v>
      </c>
      <c r="AQ29" t="s">
        <v>74</v>
      </c>
    </row>
    <row r="30" spans="1:43">
      <c r="A30" s="5" t="s">
        <v>1</v>
      </c>
      <c r="B30" s="5" t="s">
        <v>3</v>
      </c>
      <c r="C30" s="5"/>
      <c r="D30" s="5"/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6">
        <v>0.11809272234458285</v>
      </c>
      <c r="O30" s="6">
        <v>0.11554889603807678</v>
      </c>
      <c r="P30" s="6">
        <v>0.11303651626514925</v>
      </c>
      <c r="Q30" s="6">
        <v>0.11108692256304072</v>
      </c>
      <c r="R30" s="6">
        <v>0.10920917164602757</v>
      </c>
      <c r="S30" s="6">
        <v>0.10716230618113842</v>
      </c>
      <c r="T30" s="6"/>
      <c r="V30">
        <v>1</v>
      </c>
      <c r="W30" t="s">
        <v>56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0.5</v>
      </c>
      <c r="AE30">
        <v>0.5</v>
      </c>
      <c r="AF30">
        <v>0.5</v>
      </c>
      <c r="AG30">
        <v>0.5</v>
      </c>
      <c r="AH30">
        <v>0.5</v>
      </c>
      <c r="AI30">
        <v>0.5</v>
      </c>
      <c r="AJ30">
        <v>0.5</v>
      </c>
      <c r="AK30">
        <v>0.5</v>
      </c>
      <c r="AL30">
        <v>0.5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>
      <c r="A31" s="5"/>
      <c r="B31" s="5" t="s">
        <v>34</v>
      </c>
      <c r="C31" s="5"/>
      <c r="D31" s="5"/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6"/>
      <c r="V31">
        <v>2</v>
      </c>
      <c r="W31" t="s">
        <v>57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0.5</v>
      </c>
      <c r="AE31">
        <v>0.5</v>
      </c>
      <c r="AF31">
        <v>0.5</v>
      </c>
      <c r="AG31">
        <v>0.5</v>
      </c>
      <c r="AH31">
        <v>0.5</v>
      </c>
      <c r="AI31">
        <v>0.5</v>
      </c>
      <c r="AJ31">
        <v>0.5</v>
      </c>
      <c r="AK31">
        <v>0.5</v>
      </c>
      <c r="AL31">
        <v>0.5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>
      <c r="A32" s="5"/>
      <c r="B32" s="5" t="s">
        <v>35</v>
      </c>
      <c r="C32" s="5"/>
      <c r="D32" s="5"/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6"/>
      <c r="V32">
        <v>3</v>
      </c>
      <c r="W32" t="s">
        <v>58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0.5</v>
      </c>
      <c r="AE32">
        <v>0.5</v>
      </c>
      <c r="AF32">
        <v>0.5</v>
      </c>
      <c r="AG32">
        <v>0.5</v>
      </c>
      <c r="AH32">
        <v>0.5</v>
      </c>
      <c r="AI32">
        <v>0.5</v>
      </c>
      <c r="AJ32">
        <v>0.5</v>
      </c>
      <c r="AK32">
        <v>0.5</v>
      </c>
      <c r="AL32">
        <v>0.5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>
      <c r="A33" s="4"/>
      <c r="B33" s="4" t="s">
        <v>4</v>
      </c>
      <c r="C33" s="5"/>
      <c r="D33" s="5"/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6">
        <v>7.9064721314092683E-3</v>
      </c>
      <c r="O33" s="6">
        <v>8.161826274734477E-3</v>
      </c>
      <c r="P33" s="6">
        <v>8.5268760673628367E-3</v>
      </c>
      <c r="Q33" s="6">
        <v>8.7726878425403079E-3</v>
      </c>
      <c r="R33" s="6">
        <v>9.1793435903357104E-3</v>
      </c>
      <c r="S33" s="6">
        <v>9.6774847901833286E-3</v>
      </c>
      <c r="T33" s="6"/>
      <c r="V33">
        <v>4</v>
      </c>
      <c r="W33" t="s">
        <v>59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0.5</v>
      </c>
      <c r="AE33">
        <v>0.5</v>
      </c>
      <c r="AF33">
        <v>0.5</v>
      </c>
      <c r="AG33">
        <v>0.5</v>
      </c>
      <c r="AH33">
        <v>0.5</v>
      </c>
      <c r="AI33">
        <v>0.5</v>
      </c>
      <c r="AJ33">
        <v>0.5</v>
      </c>
      <c r="AK33">
        <v>0.5</v>
      </c>
      <c r="AL33">
        <v>0.5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>
      <c r="A34" s="5" t="s">
        <v>5</v>
      </c>
      <c r="B34" s="5" t="s">
        <v>3</v>
      </c>
      <c r="C34" s="5"/>
      <c r="D34" s="5"/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/>
      <c r="V34">
        <v>5</v>
      </c>
      <c r="W34" t="s">
        <v>60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0.5</v>
      </c>
      <c r="AE34">
        <v>0.5</v>
      </c>
      <c r="AF34">
        <v>0.5</v>
      </c>
      <c r="AG34">
        <v>0.5</v>
      </c>
      <c r="AH34">
        <v>0.5</v>
      </c>
      <c r="AI34">
        <v>0.5</v>
      </c>
      <c r="AJ34">
        <v>0.5</v>
      </c>
      <c r="AK34">
        <v>0.5</v>
      </c>
      <c r="AL34">
        <v>0.5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>
      <c r="A35" s="4"/>
      <c r="B35" s="4" t="s">
        <v>4</v>
      </c>
      <c r="C35" s="5"/>
      <c r="D35" s="5"/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6">
        <v>6.8941243917749472E-5</v>
      </c>
      <c r="O35" s="6">
        <v>7.0512538010665023E-5</v>
      </c>
      <c r="P35" s="6">
        <v>9.7931077138763186E-5</v>
      </c>
      <c r="Q35" s="6">
        <v>9.3061284179249328E-5</v>
      </c>
      <c r="R35" s="6">
        <v>9.6219534489892133E-5</v>
      </c>
      <c r="S35" s="6">
        <v>9.5183258981164639E-5</v>
      </c>
      <c r="T35" s="6"/>
      <c r="V35">
        <v>6</v>
      </c>
      <c r="W35" t="s">
        <v>61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0.5</v>
      </c>
      <c r="AE35">
        <v>0.5</v>
      </c>
      <c r="AF35">
        <v>0.5</v>
      </c>
      <c r="AG35">
        <v>0.5</v>
      </c>
      <c r="AH35">
        <v>0.5</v>
      </c>
      <c r="AI35">
        <v>0.5</v>
      </c>
      <c r="AJ35">
        <v>0.5</v>
      </c>
      <c r="AK35">
        <v>0.5</v>
      </c>
      <c r="AL35">
        <v>0.5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s="5" t="s">
        <v>2</v>
      </c>
      <c r="B36" s="5" t="s">
        <v>3</v>
      </c>
      <c r="C36" s="5"/>
      <c r="D36" s="5"/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/>
      <c r="V36">
        <v>7</v>
      </c>
      <c r="W36" t="s">
        <v>62</v>
      </c>
      <c r="X36">
        <v>0.5</v>
      </c>
      <c r="Y36">
        <v>0.5</v>
      </c>
      <c r="Z36">
        <v>0.5</v>
      </c>
      <c r="AA36">
        <v>0.5</v>
      </c>
      <c r="AB36">
        <v>0.5</v>
      </c>
      <c r="AC36">
        <v>0.5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</row>
    <row r="37" spans="1:43">
      <c r="A37" s="4"/>
      <c r="B37" s="4" t="s">
        <v>4</v>
      </c>
      <c r="C37" s="5"/>
      <c r="D37" s="5"/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6">
        <v>9.9239106376339367E-4</v>
      </c>
      <c r="O37" s="6">
        <v>1.4666607906218324E-3</v>
      </c>
      <c r="P37" s="6">
        <v>2.1012229358018837E-3</v>
      </c>
      <c r="Q37" s="6">
        <v>2.5791270186820529E-3</v>
      </c>
      <c r="R37" s="6">
        <v>3.1223238941970001E-3</v>
      </c>
      <c r="S37" s="6">
        <v>4.1521746253914606E-3</v>
      </c>
      <c r="T37" s="6"/>
      <c r="V37">
        <v>8</v>
      </c>
      <c r="W37" t="s">
        <v>63</v>
      </c>
      <c r="X37">
        <v>0.5</v>
      </c>
      <c r="Y37">
        <v>0.5</v>
      </c>
      <c r="Z37">
        <v>0.5</v>
      </c>
      <c r="AA37">
        <v>0.5</v>
      </c>
      <c r="AB37">
        <v>0.5</v>
      </c>
      <c r="AC37">
        <v>0.5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>
      <c r="A38" s="5" t="s">
        <v>7</v>
      </c>
      <c r="B38" s="5" t="s">
        <v>3</v>
      </c>
      <c r="C38" s="5"/>
      <c r="D38" s="5"/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/>
      <c r="V38">
        <v>9</v>
      </c>
      <c r="W38" t="s">
        <v>64</v>
      </c>
      <c r="X38">
        <v>0.5</v>
      </c>
      <c r="Y38">
        <v>0.5</v>
      </c>
      <c r="Z38">
        <v>0.5</v>
      </c>
      <c r="AA38">
        <v>0.5</v>
      </c>
      <c r="AB38">
        <v>0.5</v>
      </c>
      <c r="AC38">
        <v>0.5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>
      <c r="A39" s="4"/>
      <c r="B39" s="4" t="s">
        <v>4</v>
      </c>
      <c r="C39" s="5"/>
      <c r="D39" s="5"/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/>
      <c r="V39">
        <v>10</v>
      </c>
      <c r="W39" t="s">
        <v>65</v>
      </c>
      <c r="X39">
        <v>0.5</v>
      </c>
      <c r="Y39">
        <v>0.5</v>
      </c>
      <c r="Z39">
        <v>0.5</v>
      </c>
      <c r="AA39">
        <v>0.5</v>
      </c>
      <c r="AB39">
        <v>0.5</v>
      </c>
      <c r="AC39">
        <v>0.5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</row>
    <row r="40" spans="1:43">
      <c r="A40" s="5" t="s">
        <v>6</v>
      </c>
      <c r="B40" s="5" t="s">
        <v>3</v>
      </c>
      <c r="C40" s="5"/>
      <c r="D40" s="5"/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6">
        <v>0</v>
      </c>
      <c r="O40" s="6">
        <v>0</v>
      </c>
      <c r="P40" s="6">
        <v>6.7700257361274646E-6</v>
      </c>
      <c r="Q40" s="6">
        <v>1.0624731816073336E-5</v>
      </c>
      <c r="R40" s="6">
        <v>1.0331565774622058E-5</v>
      </c>
      <c r="S40" s="6">
        <v>1.1445162335893541E-5</v>
      </c>
      <c r="T40" s="6"/>
      <c r="V40">
        <v>11</v>
      </c>
      <c r="W40" t="s">
        <v>66</v>
      </c>
      <c r="X40">
        <v>0.5</v>
      </c>
      <c r="Y40">
        <v>0.5</v>
      </c>
      <c r="Z40">
        <v>0.5</v>
      </c>
      <c r="AA40">
        <v>0.5</v>
      </c>
      <c r="AB40">
        <v>0.5</v>
      </c>
      <c r="AC40">
        <v>0.5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</row>
    <row r="41" spans="1:43">
      <c r="A41" s="4"/>
      <c r="B41" s="4" t="s">
        <v>4</v>
      </c>
      <c r="C41" s="5"/>
      <c r="D41" s="5"/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/>
      <c r="V41">
        <v>12</v>
      </c>
      <c r="W41" t="s">
        <v>67</v>
      </c>
      <c r="X41">
        <v>0.5</v>
      </c>
      <c r="Y41">
        <v>0.5</v>
      </c>
      <c r="Z41">
        <v>0.5</v>
      </c>
      <c r="AA41">
        <v>0.5</v>
      </c>
      <c r="AB41">
        <v>0.5</v>
      </c>
      <c r="AC41">
        <v>0.5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</row>
    <row r="42" spans="1:43">
      <c r="A42" s="5" t="s">
        <v>8</v>
      </c>
      <c r="B42" s="5" t="s">
        <v>3</v>
      </c>
      <c r="C42" s="5"/>
      <c r="D42" s="5"/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/>
      <c r="V42">
        <v>13</v>
      </c>
      <c r="W42" t="s">
        <v>68</v>
      </c>
      <c r="X42">
        <v>0.5</v>
      </c>
      <c r="Y42">
        <v>0.5</v>
      </c>
      <c r="Z42">
        <v>0.5</v>
      </c>
      <c r="AA42">
        <v>0.5</v>
      </c>
      <c r="AB42">
        <v>0.5</v>
      </c>
      <c r="AC42">
        <v>0.5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>
      <c r="A43" s="4"/>
      <c r="B43" s="4" t="s">
        <v>37</v>
      </c>
      <c r="C43" s="5"/>
      <c r="D43" s="5"/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6"/>
      <c r="V43">
        <v>14</v>
      </c>
      <c r="W43" t="s">
        <v>69</v>
      </c>
      <c r="X43">
        <v>0.5</v>
      </c>
      <c r="Y43">
        <v>0.5</v>
      </c>
      <c r="Z43">
        <v>0.5</v>
      </c>
      <c r="AA43">
        <v>0.5</v>
      </c>
      <c r="AB43">
        <v>0.5</v>
      </c>
      <c r="AC43">
        <v>0.5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</row>
    <row r="44" spans="1:43">
      <c r="A44" s="14" t="s">
        <v>36</v>
      </c>
      <c r="B44" s="14" t="s">
        <v>38</v>
      </c>
      <c r="C44" s="5"/>
      <c r="D44" s="5"/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6"/>
      <c r="V44">
        <v>15</v>
      </c>
      <c r="W44" t="s">
        <v>70</v>
      </c>
      <c r="X44">
        <v>0.5</v>
      </c>
      <c r="Y44">
        <v>0.5</v>
      </c>
      <c r="Z44">
        <v>0.5</v>
      </c>
      <c r="AA44">
        <v>0.5</v>
      </c>
      <c r="AB44">
        <v>0.5</v>
      </c>
      <c r="AC44">
        <v>0.5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>
      <c r="V45">
        <v>16</v>
      </c>
      <c r="W45" t="s">
        <v>71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>
      <c r="A46" s="7" t="s">
        <v>10</v>
      </c>
      <c r="B46" s="2">
        <v>3</v>
      </c>
      <c r="C46" s="2"/>
      <c r="D46" s="2"/>
      <c r="E46" s="8">
        <v>2004</v>
      </c>
      <c r="F46" s="8">
        <v>2005</v>
      </c>
      <c r="G46" s="8">
        <v>2006</v>
      </c>
      <c r="H46" s="8">
        <v>2007</v>
      </c>
      <c r="I46" s="8">
        <v>2008</v>
      </c>
      <c r="J46" s="8">
        <v>2009</v>
      </c>
      <c r="K46" s="8">
        <v>2010</v>
      </c>
      <c r="L46" s="8">
        <v>2011</v>
      </c>
      <c r="M46" s="8">
        <v>2012</v>
      </c>
      <c r="N46" s="9">
        <v>2013</v>
      </c>
      <c r="O46" s="9">
        <v>2014</v>
      </c>
      <c r="P46" s="9">
        <v>2015</v>
      </c>
      <c r="Q46" s="9">
        <v>2016</v>
      </c>
      <c r="R46" s="9">
        <v>2017</v>
      </c>
      <c r="S46" s="9">
        <v>2018</v>
      </c>
      <c r="T46" s="9">
        <v>2019</v>
      </c>
      <c r="V46">
        <v>17</v>
      </c>
      <c r="W46" t="s">
        <v>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</row>
    <row r="47" spans="1:43">
      <c r="A47" s="10"/>
      <c r="B47" s="10" t="s">
        <v>4</v>
      </c>
      <c r="C47" s="11"/>
      <c r="D47" s="11"/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9">
        <v>0.12860630833300599</v>
      </c>
      <c r="O47" s="9">
        <v>0.117227063303611</v>
      </c>
      <c r="P47" s="9">
        <v>0.10543239174971801</v>
      </c>
      <c r="Q47" s="9">
        <v>9.4908513618071108E-2</v>
      </c>
      <c r="R47" s="9">
        <v>8.6580799745296602E-2</v>
      </c>
      <c r="S47" s="9">
        <v>8.11814470669108E-2</v>
      </c>
      <c r="T47" s="9"/>
      <c r="V47">
        <v>18</v>
      </c>
      <c r="W47" t="s">
        <v>61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</row>
    <row r="48" spans="1:43">
      <c r="A48" s="11" t="s">
        <v>0</v>
      </c>
      <c r="B48" s="11" t="s">
        <v>3</v>
      </c>
      <c r="C48" s="11"/>
      <c r="D48" s="11"/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9">
        <v>1.6564040972869805E-3</v>
      </c>
      <c r="O48" s="9">
        <v>1.6059230531928958E-3</v>
      </c>
      <c r="P48" s="9">
        <v>1.5342535418406231E-3</v>
      </c>
      <c r="Q48" s="9">
        <v>1.4474353307165387E-3</v>
      </c>
      <c r="R48" s="9">
        <v>1.3278295759605115E-3</v>
      </c>
      <c r="S48" s="9">
        <v>1.2982372372512948E-3</v>
      </c>
      <c r="T48" s="9"/>
      <c r="V48">
        <v>19</v>
      </c>
      <c r="W48" t="s">
        <v>73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</row>
    <row r="49" spans="1:43">
      <c r="A49" s="5"/>
      <c r="B49" s="5" t="s">
        <v>34</v>
      </c>
      <c r="C49" s="5"/>
      <c r="D49" s="5"/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6"/>
      <c r="V49">
        <v>20</v>
      </c>
      <c r="W49" t="s">
        <v>74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>
      <c r="A50" s="5"/>
      <c r="B50" s="5" t="s">
        <v>35</v>
      </c>
      <c r="C50" s="5"/>
      <c r="D50" s="5"/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6"/>
    </row>
    <row r="51" spans="1:43">
      <c r="A51" s="10"/>
      <c r="B51" s="10" t="s">
        <v>4</v>
      </c>
      <c r="C51" s="11"/>
      <c r="D51" s="11"/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9">
        <v>0.74267680707700012</v>
      </c>
      <c r="O51" s="9">
        <v>0.75591908686263276</v>
      </c>
      <c r="P51" s="9">
        <v>0.7692640737266383</v>
      </c>
      <c r="Q51" s="9">
        <v>0.78110157971529892</v>
      </c>
      <c r="R51" s="9">
        <v>0.79047394535371907</v>
      </c>
      <c r="S51" s="9">
        <v>0.79642173361482616</v>
      </c>
      <c r="T51" s="9"/>
    </row>
    <row r="52" spans="1:43">
      <c r="A52" s="11" t="s">
        <v>1</v>
      </c>
      <c r="B52" s="11" t="s">
        <v>3</v>
      </c>
      <c r="C52" s="11"/>
      <c r="D52" s="11"/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9">
        <v>0.11809272234458285</v>
      </c>
      <c r="O52" s="9">
        <v>0.11554889603807678</v>
      </c>
      <c r="P52" s="9">
        <v>0.11303651626514925</v>
      </c>
      <c r="Q52" s="9">
        <v>0.11108692256304072</v>
      </c>
      <c r="R52" s="9">
        <v>0.10920917164602757</v>
      </c>
      <c r="S52" s="9">
        <v>0.10716230618113842</v>
      </c>
      <c r="T52" s="9"/>
    </row>
    <row r="53" spans="1:43">
      <c r="A53" s="5"/>
      <c r="B53" s="5" t="s">
        <v>34</v>
      </c>
      <c r="C53" s="5"/>
      <c r="D53" s="5"/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6"/>
    </row>
    <row r="54" spans="1:43">
      <c r="A54" s="5"/>
      <c r="B54" s="5" t="s">
        <v>35</v>
      </c>
      <c r="C54" s="5"/>
      <c r="D54" s="5"/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6"/>
    </row>
    <row r="55" spans="1:43">
      <c r="A55" s="10"/>
      <c r="B55" s="10" t="s">
        <v>4</v>
      </c>
      <c r="C55" s="11"/>
      <c r="D55" s="11"/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9">
        <v>7.9064721314092683E-3</v>
      </c>
      <c r="O55" s="9">
        <v>8.161826274734477E-3</v>
      </c>
      <c r="P55" s="9">
        <v>8.5268760673628367E-3</v>
      </c>
      <c r="Q55" s="9">
        <v>8.7726878425403079E-3</v>
      </c>
      <c r="R55" s="9">
        <v>9.1793435903357104E-3</v>
      </c>
      <c r="S55" s="9">
        <v>9.6774847901833286E-3</v>
      </c>
      <c r="T55" s="9"/>
    </row>
    <row r="56" spans="1:43">
      <c r="A56" s="11" t="s">
        <v>5</v>
      </c>
      <c r="B56" s="11" t="s">
        <v>3</v>
      </c>
      <c r="C56" s="11"/>
      <c r="D56" s="11"/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/>
    </row>
    <row r="57" spans="1:43">
      <c r="A57" s="10"/>
      <c r="B57" s="10" t="s">
        <v>4</v>
      </c>
      <c r="C57" s="11"/>
      <c r="D57" s="11"/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9">
        <v>6.8941243917749472E-5</v>
      </c>
      <c r="O57" s="9">
        <v>7.0512538010665023E-5</v>
      </c>
      <c r="P57" s="9">
        <v>9.7931077138763186E-5</v>
      </c>
      <c r="Q57" s="9">
        <v>9.3061284179249328E-5</v>
      </c>
      <c r="R57" s="9">
        <v>9.6219534489892133E-5</v>
      </c>
      <c r="S57" s="9">
        <v>9.5183258981164639E-5</v>
      </c>
      <c r="T57" s="9"/>
    </row>
    <row r="58" spans="1:43">
      <c r="A58" s="11" t="s">
        <v>2</v>
      </c>
      <c r="B58" s="11" t="s">
        <v>3</v>
      </c>
      <c r="C58" s="11"/>
      <c r="D58" s="11"/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/>
    </row>
    <row r="59" spans="1:43">
      <c r="A59" s="10"/>
      <c r="B59" s="10" t="s">
        <v>4</v>
      </c>
      <c r="C59" s="11"/>
      <c r="D59" s="11"/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9">
        <v>9.9239106376339367E-4</v>
      </c>
      <c r="O59" s="9">
        <v>1.4666607906218324E-3</v>
      </c>
      <c r="P59" s="9">
        <v>2.1012229358018837E-3</v>
      </c>
      <c r="Q59" s="9">
        <v>2.5791270186820529E-3</v>
      </c>
      <c r="R59" s="9">
        <v>3.1223238941970001E-3</v>
      </c>
      <c r="S59" s="9">
        <v>4.1521746253914606E-3</v>
      </c>
      <c r="T59" s="9"/>
    </row>
    <row r="60" spans="1:43">
      <c r="A60" s="11" t="s">
        <v>7</v>
      </c>
      <c r="B60" s="11" t="s">
        <v>3</v>
      </c>
      <c r="C60" s="11"/>
      <c r="D60" s="11"/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/>
    </row>
    <row r="61" spans="1:43">
      <c r="A61" s="10"/>
      <c r="B61" s="10" t="s">
        <v>4</v>
      </c>
      <c r="C61" s="11"/>
      <c r="D61" s="11"/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/>
    </row>
    <row r="62" spans="1:43">
      <c r="A62" s="11" t="s">
        <v>6</v>
      </c>
      <c r="B62" s="11" t="s">
        <v>3</v>
      </c>
      <c r="C62" s="11"/>
      <c r="D62" s="11"/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9">
        <v>0</v>
      </c>
      <c r="O62" s="9">
        <v>0</v>
      </c>
      <c r="P62" s="9">
        <v>6.7700257361274646E-6</v>
      </c>
      <c r="Q62" s="9">
        <v>1.0624731816073336E-5</v>
      </c>
      <c r="R62" s="9">
        <v>1.0331565774622058E-5</v>
      </c>
      <c r="S62" s="9">
        <v>1.1445162335893541E-5</v>
      </c>
      <c r="T62" s="9"/>
    </row>
    <row r="63" spans="1:43">
      <c r="A63" s="10"/>
      <c r="B63" s="10" t="s">
        <v>4</v>
      </c>
      <c r="C63" s="11"/>
      <c r="D63" s="11"/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/>
    </row>
    <row r="64" spans="1:43">
      <c r="A64" s="11" t="s">
        <v>8</v>
      </c>
      <c r="B64" s="11" t="s">
        <v>3</v>
      </c>
      <c r="C64" s="11"/>
      <c r="D64" s="11"/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/>
    </row>
    <row r="65" spans="1:22">
      <c r="A65" s="4"/>
      <c r="B65" s="4" t="s">
        <v>37</v>
      </c>
      <c r="C65" s="5"/>
      <c r="D65" s="5"/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6"/>
    </row>
    <row r="66" spans="1:22">
      <c r="A66" s="14" t="s">
        <v>36</v>
      </c>
      <c r="B66" s="14" t="s">
        <v>38</v>
      </c>
      <c r="C66" s="5"/>
      <c r="D66" s="5"/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6"/>
    </row>
    <row r="68" spans="1:22">
      <c r="A68" s="7" t="s">
        <v>11</v>
      </c>
      <c r="B68" s="2">
        <v>4</v>
      </c>
      <c r="C68" s="2"/>
      <c r="D68" s="2"/>
      <c r="E68" s="8">
        <v>2004</v>
      </c>
      <c r="F68" s="8">
        <v>2005</v>
      </c>
      <c r="G68" s="8">
        <v>2006</v>
      </c>
      <c r="H68" s="8">
        <v>2007</v>
      </c>
      <c r="I68" s="8">
        <v>2008</v>
      </c>
      <c r="J68" s="8">
        <v>2009</v>
      </c>
      <c r="K68" s="8">
        <v>2010</v>
      </c>
      <c r="L68" s="8">
        <v>2011</v>
      </c>
      <c r="M68" s="8">
        <v>2012</v>
      </c>
      <c r="N68" s="9">
        <v>2013</v>
      </c>
      <c r="O68" s="9">
        <v>2014</v>
      </c>
      <c r="P68" s="9">
        <v>2015</v>
      </c>
      <c r="Q68" s="9">
        <v>2016</v>
      </c>
      <c r="R68" s="9">
        <v>2017</v>
      </c>
      <c r="S68" s="9">
        <v>2018</v>
      </c>
      <c r="T68" s="9">
        <v>2019</v>
      </c>
    </row>
    <row r="69" spans="1:22">
      <c r="A69" s="10"/>
      <c r="B69" s="10" t="s">
        <v>4</v>
      </c>
      <c r="C69" s="11"/>
      <c r="D69" s="11"/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9">
        <v>0.12860630833300599</v>
      </c>
      <c r="O69" s="9">
        <v>0.117227063303611</v>
      </c>
      <c r="P69" s="9">
        <v>0.10543239174971801</v>
      </c>
      <c r="Q69" s="9">
        <v>9.4908513618071108E-2</v>
      </c>
      <c r="R69" s="9">
        <v>8.6580799745296602E-2</v>
      </c>
      <c r="S69" s="9">
        <v>8.11814470669108E-2</v>
      </c>
      <c r="T69" s="9"/>
      <c r="V69">
        <f>(N69+N71+N73+N75+N77+N79+N81)</f>
        <v>0.88025091984909654</v>
      </c>
    </row>
    <row r="70" spans="1:22">
      <c r="A70" s="11" t="s">
        <v>0</v>
      </c>
      <c r="B70" s="11" t="s">
        <v>3</v>
      </c>
      <c r="C70" s="11"/>
      <c r="D70" s="11"/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9">
        <v>1.6564040972869805E-3</v>
      </c>
      <c r="O70" s="9">
        <v>1.6059230531928958E-3</v>
      </c>
      <c r="P70" s="9">
        <v>1.5342535418406231E-3</v>
      </c>
      <c r="Q70" s="9">
        <v>1.4474353307165387E-3</v>
      </c>
      <c r="R70" s="9">
        <v>1.3278295759605115E-3</v>
      </c>
      <c r="S70" s="9">
        <v>1.2982372372512948E-3</v>
      </c>
      <c r="T70" s="9"/>
    </row>
    <row r="71" spans="1:22">
      <c r="A71" s="5"/>
      <c r="B71" s="5" t="s">
        <v>34</v>
      </c>
      <c r="C71" s="5"/>
      <c r="D71" s="5"/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6"/>
    </row>
    <row r="72" spans="1:22">
      <c r="A72" s="5"/>
      <c r="B72" s="5" t="s">
        <v>35</v>
      </c>
      <c r="C72" s="5"/>
      <c r="D72" s="5"/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6"/>
    </row>
    <row r="73" spans="1:22">
      <c r="A73" s="10"/>
      <c r="B73" s="10" t="s">
        <v>4</v>
      </c>
      <c r="C73" s="11"/>
      <c r="D73" s="11"/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9">
        <v>0.74267680707700012</v>
      </c>
      <c r="O73" s="9">
        <v>0.75591908686263276</v>
      </c>
      <c r="P73" s="9">
        <v>0.7692640737266383</v>
      </c>
      <c r="Q73" s="9">
        <v>0.78110157971529892</v>
      </c>
      <c r="R73" s="9">
        <v>0.79047394535371907</v>
      </c>
      <c r="S73" s="9">
        <v>0.79642173361482616</v>
      </c>
      <c r="T73" s="9"/>
    </row>
    <row r="74" spans="1:22">
      <c r="A74" s="11" t="s">
        <v>1</v>
      </c>
      <c r="B74" s="11" t="s">
        <v>3</v>
      </c>
      <c r="C74" s="11"/>
      <c r="D74" s="11"/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9">
        <v>0.11809272234458285</v>
      </c>
      <c r="O74" s="9">
        <v>0.11554889603807678</v>
      </c>
      <c r="P74" s="9">
        <v>0.11303651626514925</v>
      </c>
      <c r="Q74" s="9">
        <v>0.11108692256304072</v>
      </c>
      <c r="R74" s="9">
        <v>0.10920917164602757</v>
      </c>
      <c r="S74" s="9">
        <v>0.10716230618113842</v>
      </c>
      <c r="T74" s="9"/>
    </row>
    <row r="75" spans="1:22">
      <c r="A75" s="5"/>
      <c r="B75" s="5" t="s">
        <v>34</v>
      </c>
      <c r="C75" s="5"/>
      <c r="D75" s="5"/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6"/>
    </row>
    <row r="76" spans="1:22">
      <c r="A76" s="5"/>
      <c r="B76" s="5" t="s">
        <v>35</v>
      </c>
      <c r="C76" s="5"/>
      <c r="D76" s="5"/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6"/>
    </row>
    <row r="77" spans="1:22">
      <c r="A77" s="10"/>
      <c r="B77" s="10" t="s">
        <v>4</v>
      </c>
      <c r="C77" s="11"/>
      <c r="D77" s="11"/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9">
        <v>7.9064721314092683E-3</v>
      </c>
      <c r="O77" s="9">
        <v>8.161826274734477E-3</v>
      </c>
      <c r="P77" s="9">
        <v>8.5268760673628367E-3</v>
      </c>
      <c r="Q77" s="9">
        <v>8.7726878425403079E-3</v>
      </c>
      <c r="R77" s="9">
        <v>9.1793435903357104E-3</v>
      </c>
      <c r="S77" s="9">
        <v>9.6774847901833286E-3</v>
      </c>
      <c r="T77" s="9"/>
    </row>
    <row r="78" spans="1:22">
      <c r="A78" s="11" t="s">
        <v>5</v>
      </c>
      <c r="B78" s="11" t="s">
        <v>3</v>
      </c>
      <c r="C78" s="11"/>
      <c r="D78" s="11"/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/>
    </row>
    <row r="79" spans="1:22">
      <c r="A79" s="10"/>
      <c r="B79" s="10" t="s">
        <v>4</v>
      </c>
      <c r="C79" s="11"/>
      <c r="D79" s="11"/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9">
        <v>6.8941243917749472E-5</v>
      </c>
      <c r="O79" s="9">
        <v>7.0512538010665023E-5</v>
      </c>
      <c r="P79" s="9">
        <v>9.7931077138763186E-5</v>
      </c>
      <c r="Q79" s="9">
        <v>9.3061284179249328E-5</v>
      </c>
      <c r="R79" s="9">
        <v>9.6219534489892133E-5</v>
      </c>
      <c r="S79" s="9">
        <v>9.5183258981164639E-5</v>
      </c>
      <c r="T79" s="9"/>
    </row>
    <row r="80" spans="1:22">
      <c r="A80" s="11" t="s">
        <v>2</v>
      </c>
      <c r="B80" s="11" t="s">
        <v>3</v>
      </c>
      <c r="C80" s="11"/>
      <c r="D80" s="11"/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/>
    </row>
    <row r="81" spans="1:20">
      <c r="A81" s="10"/>
      <c r="B81" s="10" t="s">
        <v>4</v>
      </c>
      <c r="C81" s="11"/>
      <c r="D81" s="11"/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9">
        <v>9.9239106376339367E-4</v>
      </c>
      <c r="O81" s="9">
        <v>1.4666607906218324E-3</v>
      </c>
      <c r="P81" s="9">
        <v>2.1012229358018837E-3</v>
      </c>
      <c r="Q81" s="9">
        <v>2.5791270186820529E-3</v>
      </c>
      <c r="R81" s="9">
        <v>3.1223238941970001E-3</v>
      </c>
      <c r="S81" s="9">
        <v>4.1521746253914606E-3</v>
      </c>
      <c r="T81" s="9"/>
    </row>
    <row r="82" spans="1:20">
      <c r="A82" s="11" t="s">
        <v>7</v>
      </c>
      <c r="B82" s="11" t="s">
        <v>3</v>
      </c>
      <c r="C82" s="11"/>
      <c r="D82" s="11"/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/>
    </row>
    <row r="83" spans="1:20">
      <c r="A83" s="10"/>
      <c r="B83" s="10" t="s">
        <v>4</v>
      </c>
      <c r="C83" s="11"/>
      <c r="D83" s="11"/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/>
    </row>
    <row r="84" spans="1:20">
      <c r="A84" s="11" t="s">
        <v>6</v>
      </c>
      <c r="B84" s="11" t="s">
        <v>3</v>
      </c>
      <c r="C84" s="11"/>
      <c r="D84" s="11"/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9">
        <v>0</v>
      </c>
      <c r="O84" s="9">
        <v>0</v>
      </c>
      <c r="P84" s="9">
        <v>6.7700257361274646E-6</v>
      </c>
      <c r="Q84" s="9">
        <v>1.0624731816073336E-5</v>
      </c>
      <c r="R84" s="9">
        <v>1.0331565774622058E-5</v>
      </c>
      <c r="S84" s="9">
        <v>1.1445162335893541E-5</v>
      </c>
      <c r="T84" s="9"/>
    </row>
    <row r="85" spans="1:20">
      <c r="A85" s="10"/>
      <c r="B85" s="10" t="s">
        <v>4</v>
      </c>
      <c r="C85" s="11"/>
      <c r="D85" s="11"/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/>
    </row>
    <row r="86" spans="1:20">
      <c r="A86" s="11" t="s">
        <v>8</v>
      </c>
      <c r="B86" s="11" t="s">
        <v>3</v>
      </c>
      <c r="C86" s="11"/>
      <c r="D86" s="11"/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/>
    </row>
    <row r="87" spans="1:20">
      <c r="A87" s="4"/>
      <c r="B87" s="4" t="s">
        <v>37</v>
      </c>
      <c r="C87" s="5"/>
      <c r="D87" s="5"/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9"/>
    </row>
    <row r="88" spans="1:20">
      <c r="A88" s="14" t="s">
        <v>36</v>
      </c>
      <c r="B88" s="14" t="s">
        <v>38</v>
      </c>
      <c r="C88" s="5"/>
      <c r="D88" s="5"/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9"/>
    </row>
    <row r="90" spans="1:20">
      <c r="A90" s="7" t="s">
        <v>12</v>
      </c>
      <c r="B90" s="2">
        <v>5</v>
      </c>
      <c r="C90" s="2"/>
      <c r="D90" s="2"/>
      <c r="E90" s="8">
        <v>2004</v>
      </c>
      <c r="F90" s="8">
        <v>2005</v>
      </c>
      <c r="G90" s="8">
        <v>2006</v>
      </c>
      <c r="H90" s="8">
        <v>2007</v>
      </c>
      <c r="I90" s="8">
        <v>2008</v>
      </c>
      <c r="J90" s="8">
        <v>2009</v>
      </c>
      <c r="K90" s="8">
        <v>2010</v>
      </c>
      <c r="L90" s="8">
        <v>2011</v>
      </c>
      <c r="M90" s="8">
        <v>2012</v>
      </c>
      <c r="N90" s="9">
        <v>2013</v>
      </c>
      <c r="O90" s="9">
        <v>2014</v>
      </c>
      <c r="P90" s="9">
        <v>2015</v>
      </c>
      <c r="Q90" s="9">
        <v>2016</v>
      </c>
      <c r="R90" s="9">
        <v>2017</v>
      </c>
      <c r="S90" s="9">
        <v>2018</v>
      </c>
      <c r="T90" s="9">
        <v>2019</v>
      </c>
    </row>
    <row r="91" spans="1:20">
      <c r="A91" s="10"/>
      <c r="B91" s="10" t="s">
        <v>4</v>
      </c>
      <c r="C91" s="11"/>
      <c r="D91" s="11"/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/>
    </row>
    <row r="92" spans="1:20">
      <c r="A92" s="11" t="s">
        <v>0</v>
      </c>
      <c r="B92" s="11" t="s">
        <v>3</v>
      </c>
      <c r="C92" s="11"/>
      <c r="D92" s="11"/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9">
        <v>0</v>
      </c>
      <c r="O92" s="9">
        <v>7.9037351916030722E-4</v>
      </c>
      <c r="P92" s="9">
        <v>7.6306013911522127E-4</v>
      </c>
      <c r="Q92" s="9">
        <v>7.4126751211194637E-4</v>
      </c>
      <c r="R92" s="9">
        <v>7.2210728613562132E-4</v>
      </c>
      <c r="S92" s="9">
        <v>6.9826583932136111E-4</v>
      </c>
      <c r="T92" s="9"/>
    </row>
    <row r="93" spans="1:20">
      <c r="A93" s="5"/>
      <c r="B93" s="5" t="s">
        <v>34</v>
      </c>
      <c r="C93" s="5"/>
      <c r="D93" s="5"/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6"/>
    </row>
    <row r="94" spans="1:20">
      <c r="A94" s="5"/>
      <c r="B94" s="5" t="s">
        <v>35</v>
      </c>
      <c r="C94" s="5"/>
      <c r="D94" s="5"/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6"/>
    </row>
    <row r="95" spans="1:20">
      <c r="A95" s="10"/>
      <c r="B95" s="10" t="s">
        <v>4</v>
      </c>
      <c r="C95" s="11"/>
      <c r="D95" s="11"/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9">
        <v>0</v>
      </c>
      <c r="O95" s="9">
        <v>0.82511441302419841</v>
      </c>
      <c r="P95" s="9">
        <v>0.82797033835595379</v>
      </c>
      <c r="Q95" s="9">
        <v>0.82988802085468127</v>
      </c>
      <c r="R95" s="9">
        <v>0.83148521791963248</v>
      </c>
      <c r="S95" s="9">
        <v>0.83154206128156072</v>
      </c>
      <c r="T95" s="9"/>
    </row>
    <row r="96" spans="1:20">
      <c r="A96" s="11" t="s">
        <v>1</v>
      </c>
      <c r="B96" s="11" t="s">
        <v>3</v>
      </c>
      <c r="C96" s="11"/>
      <c r="D96" s="11"/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9">
        <v>0</v>
      </c>
      <c r="O96" s="9">
        <v>0.17362470609125269</v>
      </c>
      <c r="P96" s="9">
        <v>0.17019724424831567</v>
      </c>
      <c r="Q96" s="9">
        <v>0.1674379254709108</v>
      </c>
      <c r="R96" s="9">
        <v>0.1651690456972153</v>
      </c>
      <c r="S96" s="9">
        <v>0.16362308247470592</v>
      </c>
      <c r="T96" s="9"/>
    </row>
    <row r="97" spans="1:20">
      <c r="A97" s="5"/>
      <c r="B97" s="5" t="s">
        <v>34</v>
      </c>
      <c r="C97" s="5"/>
      <c r="D97" s="5"/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6"/>
    </row>
    <row r="98" spans="1:20">
      <c r="A98" s="5"/>
      <c r="B98" s="5" t="s">
        <v>35</v>
      </c>
      <c r="C98" s="5"/>
      <c r="D98" s="5"/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6"/>
    </row>
    <row r="99" spans="1:20">
      <c r="A99" s="10"/>
      <c r="B99" s="10" t="s">
        <v>4</v>
      </c>
      <c r="C99" s="11"/>
      <c r="D99" s="11"/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9">
        <v>0</v>
      </c>
      <c r="O99" s="9">
        <v>1.3472510705686804E-4</v>
      </c>
      <c r="P99" s="9">
        <v>3.4669561155910376E-4</v>
      </c>
      <c r="Q99" s="9">
        <v>9.0562928836679314E-4</v>
      </c>
      <c r="R99" s="9">
        <v>1.2906957004156382E-3</v>
      </c>
      <c r="S99" s="9">
        <v>2.3158414193708743E-3</v>
      </c>
      <c r="T99" s="9"/>
    </row>
    <row r="100" spans="1:20">
      <c r="A100" s="11" t="s">
        <v>5</v>
      </c>
      <c r="B100" s="11" t="s">
        <v>3</v>
      </c>
      <c r="C100" s="11"/>
      <c r="D100" s="11"/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9">
        <v>0</v>
      </c>
      <c r="O100" s="9">
        <v>1.3844451185291654E-5</v>
      </c>
      <c r="P100" s="9">
        <v>2.7455324292314284E-4</v>
      </c>
      <c r="Q100" s="9">
        <v>3.1683704001246035E-4</v>
      </c>
      <c r="R100" s="9">
        <v>3.7283154593503959E-4</v>
      </c>
      <c r="S100" s="9">
        <v>3.7643716179630593E-4</v>
      </c>
      <c r="T100" s="9"/>
    </row>
    <row r="101" spans="1:20">
      <c r="A101" s="10"/>
      <c r="B101" s="10" t="s">
        <v>4</v>
      </c>
      <c r="C101" s="11"/>
      <c r="D101" s="11"/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9">
        <v>0</v>
      </c>
      <c r="O101" s="9">
        <v>3.5747612762021735E-5</v>
      </c>
      <c r="P101" s="9">
        <v>3.8750758010173313E-5</v>
      </c>
      <c r="Q101" s="9">
        <v>9.3042701271446953E-5</v>
      </c>
      <c r="R101" s="9">
        <v>1.4478697835058999E-4</v>
      </c>
      <c r="S101" s="9">
        <v>2.8950527323214569E-4</v>
      </c>
      <c r="T101" s="9"/>
    </row>
    <row r="102" spans="1:20">
      <c r="A102" s="11" t="s">
        <v>2</v>
      </c>
      <c r="B102" s="11" t="s">
        <v>3</v>
      </c>
      <c r="C102" s="11"/>
      <c r="D102" s="11"/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/>
    </row>
    <row r="103" spans="1:20">
      <c r="A103" s="10"/>
      <c r="B103" s="10" t="s">
        <v>4</v>
      </c>
      <c r="C103" s="11"/>
      <c r="D103" s="11"/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9">
        <v>0</v>
      </c>
      <c r="O103" s="9">
        <v>2.7316961890978461E-4</v>
      </c>
      <c r="P103" s="9">
        <v>3.9760751171076763E-4</v>
      </c>
      <c r="Q103" s="9">
        <v>6.0375285891119547E-4</v>
      </c>
      <c r="R103" s="9">
        <v>8.0049126038993798E-4</v>
      </c>
      <c r="S103" s="9">
        <v>1.1367398453816983E-3</v>
      </c>
      <c r="T103" s="9"/>
    </row>
    <row r="104" spans="1:20">
      <c r="A104" s="11" t="s">
        <v>7</v>
      </c>
      <c r="B104" s="11" t="s">
        <v>3</v>
      </c>
      <c r="C104" s="11"/>
      <c r="D104" s="11"/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9">
        <v>0</v>
      </c>
      <c r="O104" s="9">
        <v>1.3017916786169766E-5</v>
      </c>
      <c r="P104" s="9">
        <v>1.1748900034999354E-5</v>
      </c>
      <c r="Q104" s="9">
        <v>1.352603146236894E-5</v>
      </c>
      <c r="R104" s="9">
        <v>1.4823912229443295E-5</v>
      </c>
      <c r="S104" s="9">
        <v>1.8068983766222687E-5</v>
      </c>
      <c r="T104" s="9"/>
    </row>
    <row r="105" spans="1:20">
      <c r="A105" s="10"/>
      <c r="B105" s="10" t="s">
        <v>4</v>
      </c>
      <c r="C105" s="11"/>
      <c r="D105" s="11"/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/>
    </row>
    <row r="106" spans="1:20">
      <c r="A106" s="11" t="s">
        <v>6</v>
      </c>
      <c r="B106" s="11" t="s">
        <v>3</v>
      </c>
      <c r="C106" s="11"/>
      <c r="D106" s="11"/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/>
    </row>
    <row r="107" spans="1:20">
      <c r="A107" s="10"/>
      <c r="B107" s="10" t="s">
        <v>4</v>
      </c>
      <c r="C107" s="11"/>
      <c r="D107" s="11"/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/>
    </row>
    <row r="108" spans="1:20">
      <c r="A108" s="11" t="s">
        <v>8</v>
      </c>
      <c r="B108" s="11" t="s">
        <v>3</v>
      </c>
      <c r="C108" s="11"/>
      <c r="D108" s="11"/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/>
    </row>
    <row r="109" spans="1:20">
      <c r="A109" s="4"/>
      <c r="B109" s="4" t="s">
        <v>37</v>
      </c>
      <c r="C109" s="5"/>
      <c r="D109" s="5"/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9"/>
    </row>
    <row r="110" spans="1:20">
      <c r="A110" s="14" t="s">
        <v>36</v>
      </c>
      <c r="B110" s="14" t="s">
        <v>38</v>
      </c>
      <c r="C110" s="5"/>
      <c r="D110" s="5"/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9"/>
    </row>
    <row r="112" spans="1:20">
      <c r="A112" s="7" t="s">
        <v>13</v>
      </c>
      <c r="B112" s="2">
        <v>6</v>
      </c>
      <c r="C112" s="2"/>
      <c r="D112" s="2"/>
      <c r="E112" s="8">
        <v>2004</v>
      </c>
      <c r="F112" s="8">
        <v>2005</v>
      </c>
      <c r="G112" s="8">
        <v>2006</v>
      </c>
      <c r="H112" s="8">
        <v>2007</v>
      </c>
      <c r="I112" s="8">
        <v>2008</v>
      </c>
      <c r="J112" s="8">
        <v>2009</v>
      </c>
      <c r="K112" s="8">
        <v>2010</v>
      </c>
      <c r="L112" s="8">
        <v>2011</v>
      </c>
      <c r="M112" s="8">
        <v>2012</v>
      </c>
      <c r="N112" s="9">
        <v>2013</v>
      </c>
      <c r="O112" s="9">
        <v>2014</v>
      </c>
      <c r="P112" s="9">
        <v>2015</v>
      </c>
      <c r="Q112" s="9">
        <v>2016</v>
      </c>
      <c r="R112" s="9">
        <v>2017</v>
      </c>
      <c r="S112" s="9">
        <v>2018</v>
      </c>
      <c r="T112" s="9">
        <v>2019</v>
      </c>
    </row>
    <row r="113" spans="1:20">
      <c r="A113" s="10"/>
      <c r="B113" s="10" t="s">
        <v>4</v>
      </c>
      <c r="C113" s="11"/>
      <c r="D113" s="11"/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2.778775753318204E-2</v>
      </c>
      <c r="O113" s="9">
        <v>2.5148947373708687E-2</v>
      </c>
      <c r="P113" s="9">
        <v>2.3120235355823224E-2</v>
      </c>
      <c r="Q113" s="9">
        <v>2.0425864800665664E-2</v>
      </c>
      <c r="R113" s="9">
        <v>1.8642698412186461E-2</v>
      </c>
      <c r="S113" s="9">
        <v>1.7334299280669138E-2</v>
      </c>
      <c r="T113" s="9"/>
    </row>
    <row r="114" spans="1:20">
      <c r="A114" s="11" t="s">
        <v>0</v>
      </c>
      <c r="B114" s="11" t="s">
        <v>3</v>
      </c>
      <c r="C114" s="11"/>
      <c r="D114" s="11"/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3.0847425896277275E-5</v>
      </c>
      <c r="O114" s="9">
        <v>2.8117684300082811E-5</v>
      </c>
      <c r="P114" s="9">
        <v>2.3807436958058574E-5</v>
      </c>
      <c r="Q114" s="9">
        <v>2.1103857127498952E-5</v>
      </c>
      <c r="R114" s="9">
        <v>1.7287586808928718E-5</v>
      </c>
      <c r="S114" s="9">
        <v>1.4579248266335548E-5</v>
      </c>
      <c r="T114" s="9"/>
    </row>
    <row r="115" spans="1:20">
      <c r="A115" s="5"/>
      <c r="B115" s="5" t="s">
        <v>34</v>
      </c>
      <c r="C115" s="5"/>
      <c r="D115" s="5"/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6"/>
    </row>
    <row r="116" spans="1:20">
      <c r="A116" s="5"/>
      <c r="B116" s="5" t="s">
        <v>35</v>
      </c>
      <c r="C116" s="5"/>
      <c r="D116" s="5"/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6"/>
    </row>
    <row r="117" spans="1:20">
      <c r="A117" s="10"/>
      <c r="B117" s="10" t="s">
        <v>4</v>
      </c>
      <c r="C117" s="11"/>
      <c r="D117" s="11"/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0.91399388157262917</v>
      </c>
      <c r="O117" s="9">
        <v>0.91695003547968013</v>
      </c>
      <c r="P117" s="9">
        <v>0.91918421466847466</v>
      </c>
      <c r="Q117" s="9">
        <v>0.9211611892726953</v>
      </c>
      <c r="R117" s="9">
        <v>0.92209876811410174</v>
      </c>
      <c r="S117" s="9">
        <v>0.92249978553158474</v>
      </c>
      <c r="T117" s="9"/>
    </row>
    <row r="118" spans="1:20">
      <c r="A118" s="11" t="s">
        <v>1</v>
      </c>
      <c r="B118" s="11" t="s">
        <v>3</v>
      </c>
      <c r="C118" s="11"/>
      <c r="D118" s="11"/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5.2781313328397743E-2</v>
      </c>
      <c r="O118" s="9">
        <v>5.1839939628610741E-2</v>
      </c>
      <c r="P118" s="9">
        <v>5.0945033935454249E-2</v>
      </c>
      <c r="Q118" s="9">
        <v>5.0916572629612473E-2</v>
      </c>
      <c r="R118" s="9">
        <v>5.1115569506655106E-2</v>
      </c>
      <c r="S118" s="9">
        <v>5.1362998573842585E-2</v>
      </c>
      <c r="T118" s="9"/>
    </row>
    <row r="119" spans="1:20">
      <c r="A119" s="5"/>
      <c r="B119" s="5" t="s">
        <v>34</v>
      </c>
      <c r="C119" s="5"/>
      <c r="D119" s="5"/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6"/>
    </row>
    <row r="120" spans="1:20">
      <c r="A120" s="5"/>
      <c r="B120" s="5" t="s">
        <v>35</v>
      </c>
      <c r="C120" s="5"/>
      <c r="D120" s="5"/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6"/>
    </row>
    <row r="121" spans="1:20">
      <c r="A121" s="10"/>
      <c r="B121" s="10" t="s">
        <v>4</v>
      </c>
      <c r="C121" s="11"/>
      <c r="D121" s="11"/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/>
    </row>
    <row r="122" spans="1:20">
      <c r="A122" s="11" t="s">
        <v>5</v>
      </c>
      <c r="B122" s="11" t="s">
        <v>3</v>
      </c>
      <c r="C122" s="11"/>
      <c r="D122" s="11"/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/>
    </row>
    <row r="123" spans="1:20">
      <c r="A123" s="10"/>
      <c r="B123" s="10" t="s">
        <v>4</v>
      </c>
      <c r="C123" s="11"/>
      <c r="D123" s="11"/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5.4248921403797973E-5</v>
      </c>
      <c r="O123" s="9">
        <v>6.4398567267931605E-5</v>
      </c>
      <c r="P123" s="9">
        <v>7.2028869777565748E-5</v>
      </c>
      <c r="Q123" s="9">
        <v>6.6523027901898877E-5</v>
      </c>
      <c r="R123" s="9">
        <v>6.0889022565961326E-5</v>
      </c>
      <c r="S123" s="9">
        <v>5.4633814555952166E-5</v>
      </c>
      <c r="T123" s="9"/>
    </row>
    <row r="124" spans="1:20">
      <c r="A124" s="11" t="s">
        <v>2</v>
      </c>
      <c r="B124" s="11" t="s">
        <v>3</v>
      </c>
      <c r="C124" s="11"/>
      <c r="D124" s="11"/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/>
    </row>
    <row r="125" spans="1:20">
      <c r="A125" s="10"/>
      <c r="B125" s="10" t="s">
        <v>4</v>
      </c>
      <c r="C125" s="11"/>
      <c r="D125" s="11"/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2.089419241742919E-3</v>
      </c>
      <c r="O125" s="9">
        <v>2.6856923616950068E-3</v>
      </c>
      <c r="P125" s="9">
        <v>3.3570002508121065E-3</v>
      </c>
      <c r="Q125" s="9">
        <v>4.0416944929178977E-3</v>
      </c>
      <c r="R125" s="9">
        <v>4.7251717361112599E-3</v>
      </c>
      <c r="S125" s="9">
        <v>5.6202234737867422E-3</v>
      </c>
      <c r="T125" s="9"/>
    </row>
    <row r="126" spans="1:20">
      <c r="A126" s="11" t="s">
        <v>7</v>
      </c>
      <c r="B126" s="11" t="s">
        <v>3</v>
      </c>
      <c r="C126" s="11"/>
      <c r="D126" s="11"/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1.2764452095011287E-5</v>
      </c>
      <c r="O126" s="9">
        <v>1.4361182841440146E-5</v>
      </c>
      <c r="P126" s="9">
        <v>1.4405773955513151E-5</v>
      </c>
      <c r="Q126" s="9">
        <v>1.3763385083151491E-5</v>
      </c>
      <c r="R126" s="9">
        <v>1.4380824425126543E-5</v>
      </c>
      <c r="S126" s="9">
        <v>1.4886179808784718E-5</v>
      </c>
      <c r="T126" s="9"/>
    </row>
    <row r="127" spans="1:20">
      <c r="A127" s="10"/>
      <c r="B127" s="10" t="s">
        <v>4</v>
      </c>
      <c r="C127" s="11"/>
      <c r="D127" s="11"/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9">
        <v>0</v>
      </c>
      <c r="P127" s="9">
        <v>2.4040218042585531E-3</v>
      </c>
      <c r="Q127" s="9">
        <v>2.4345209601312999E-3</v>
      </c>
      <c r="R127" s="9">
        <v>2.5139736096577423E-3</v>
      </c>
      <c r="S127" s="9">
        <v>2.6245012560957588E-3</v>
      </c>
      <c r="T127" s="9"/>
    </row>
    <row r="128" spans="1:20">
      <c r="A128" s="11" t="s">
        <v>6</v>
      </c>
      <c r="B128" s="11" t="s">
        <v>3</v>
      </c>
      <c r="C128" s="11"/>
      <c r="D128" s="11"/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/>
    </row>
    <row r="129" spans="1:26">
      <c r="A129" s="10"/>
      <c r="B129" s="10" t="s">
        <v>4</v>
      </c>
      <c r="C129" s="11"/>
      <c r="D129" s="11"/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/>
    </row>
    <row r="130" spans="1:26">
      <c r="A130" s="11" t="s">
        <v>8</v>
      </c>
      <c r="B130" s="11" t="s">
        <v>3</v>
      </c>
      <c r="C130" s="11"/>
      <c r="D130" s="11"/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3.2497675246531132E-3</v>
      </c>
      <c r="O130" s="9">
        <v>3.268507721895908E-3</v>
      </c>
      <c r="P130" s="9">
        <v>8.7925190448612245E-4</v>
      </c>
      <c r="Q130" s="9">
        <v>9.1876757386477603E-4</v>
      </c>
      <c r="R130" s="9">
        <v>8.1126118748753306E-4</v>
      </c>
      <c r="S130" s="9">
        <v>4.7409264138975615E-4</v>
      </c>
      <c r="T130" s="9"/>
    </row>
    <row r="131" spans="1:26">
      <c r="A131" s="4"/>
      <c r="B131" s="4" t="s">
        <v>37</v>
      </c>
      <c r="C131" s="5"/>
      <c r="D131" s="5"/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9"/>
    </row>
    <row r="132" spans="1:26">
      <c r="A132" s="14" t="s">
        <v>36</v>
      </c>
      <c r="B132" s="14" t="s">
        <v>38</v>
      </c>
      <c r="C132" s="5"/>
      <c r="D132" s="5"/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9"/>
    </row>
    <row r="133" spans="1:26">
      <c r="O133">
        <f>SUM(O113:O130)</f>
        <v>1</v>
      </c>
      <c r="P133">
        <f>SUM(P113:P130)</f>
        <v>1</v>
      </c>
      <c r="Q133">
        <f>SUM(Q113:Q130)</f>
        <v>1</v>
      </c>
      <c r="R133">
        <f>SUM(R113:R130)</f>
        <v>1</v>
      </c>
      <c r="S133">
        <f>SUM(S113:S130)</f>
        <v>1</v>
      </c>
      <c r="V133">
        <f>1-O133</f>
        <v>0</v>
      </c>
      <c r="W133">
        <f>1-P133</f>
        <v>0</v>
      </c>
      <c r="X133">
        <f>1-Q133</f>
        <v>0</v>
      </c>
      <c r="Y133">
        <f>1-R133</f>
        <v>0</v>
      </c>
      <c r="Z133">
        <f>1-S133</f>
        <v>0</v>
      </c>
    </row>
    <row r="134" spans="1:26">
      <c r="A134" s="7" t="s">
        <v>152</v>
      </c>
      <c r="B134" s="2">
        <v>7</v>
      </c>
      <c r="C134" s="2"/>
      <c r="D134" s="2"/>
      <c r="E134" s="8">
        <v>2004</v>
      </c>
      <c r="F134" s="8">
        <v>2005</v>
      </c>
      <c r="G134" s="8">
        <v>2006</v>
      </c>
      <c r="H134" s="8">
        <v>2007</v>
      </c>
      <c r="I134" s="8">
        <v>2008</v>
      </c>
      <c r="J134" s="8">
        <v>2009</v>
      </c>
      <c r="K134" s="8">
        <v>2010</v>
      </c>
      <c r="L134" s="8">
        <v>2011</v>
      </c>
      <c r="M134" s="8">
        <v>2012</v>
      </c>
      <c r="N134" s="9">
        <v>2013</v>
      </c>
      <c r="O134" s="9">
        <v>2014</v>
      </c>
      <c r="P134" s="9">
        <v>2015</v>
      </c>
      <c r="Q134" s="9">
        <v>2016</v>
      </c>
      <c r="R134" s="9">
        <v>2017</v>
      </c>
      <c r="S134" s="9">
        <v>2018</v>
      </c>
      <c r="T134" s="9">
        <v>2019</v>
      </c>
    </row>
    <row r="135" spans="1:26">
      <c r="A135" s="10"/>
      <c r="B135" s="10" t="s">
        <v>4</v>
      </c>
      <c r="C135" s="11"/>
      <c r="D135" s="11"/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/>
    </row>
    <row r="136" spans="1:26">
      <c r="A136" s="11" t="s">
        <v>0</v>
      </c>
      <c r="B136" s="11" t="s">
        <v>3</v>
      </c>
      <c r="C136" s="11"/>
      <c r="D136" s="11"/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9">
        <v>0</v>
      </c>
      <c r="O136" s="9">
        <v>3.2482297148054309E-5</v>
      </c>
      <c r="P136" s="9">
        <v>2.5087807325639739E-5</v>
      </c>
      <c r="Q136" s="9">
        <v>8.4936767609970366E-5</v>
      </c>
      <c r="R136" s="9">
        <v>2.9774399375928589E-5</v>
      </c>
      <c r="S136" s="9">
        <v>2.9774399375928589E-5</v>
      </c>
      <c r="T136" s="9"/>
    </row>
    <row r="137" spans="1:26">
      <c r="A137" s="5"/>
      <c r="B137" s="5" t="s">
        <v>34</v>
      </c>
      <c r="C137" s="5"/>
      <c r="D137" s="5"/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6"/>
    </row>
    <row r="138" spans="1:26">
      <c r="A138" s="5"/>
      <c r="B138" s="5" t="s">
        <v>35</v>
      </c>
      <c r="C138" s="5"/>
      <c r="D138" s="5"/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6"/>
    </row>
    <row r="139" spans="1:26">
      <c r="A139" s="10"/>
      <c r="B139" s="10" t="s">
        <v>4</v>
      </c>
      <c r="C139" s="11"/>
      <c r="D139" s="11"/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9">
        <v>0</v>
      </c>
      <c r="O139" s="9">
        <v>0.93571753394400059</v>
      </c>
      <c r="P139" s="9">
        <v>0.93977671851480171</v>
      </c>
      <c r="Q139" s="9">
        <v>0.93969653980585788</v>
      </c>
      <c r="R139" s="9">
        <v>0.93969051173119778</v>
      </c>
      <c r="S139" s="9">
        <v>0.93949600709401027</v>
      </c>
      <c r="T139" s="9"/>
    </row>
    <row r="140" spans="1:26">
      <c r="A140" s="11" t="s">
        <v>1</v>
      </c>
      <c r="B140" s="11" t="s">
        <v>3</v>
      </c>
      <c r="C140" s="11"/>
      <c r="D140" s="11"/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9">
        <v>0</v>
      </c>
      <c r="O140" s="9">
        <v>6.4032352367959455E-2</v>
      </c>
      <c r="P140" s="9">
        <v>5.9984947315604616E-2</v>
      </c>
      <c r="Q140" s="9">
        <v>5.9984947315604616E-2</v>
      </c>
      <c r="R140" s="9">
        <v>5.9984947315604616E-2</v>
      </c>
      <c r="S140" s="9">
        <v>5.9984947315604616E-2</v>
      </c>
      <c r="T140" s="9"/>
    </row>
    <row r="141" spans="1:26">
      <c r="A141" s="5"/>
      <c r="B141" s="5" t="s">
        <v>34</v>
      </c>
      <c r="C141" s="5"/>
      <c r="D141" s="5"/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6"/>
    </row>
    <row r="142" spans="1:26">
      <c r="A142" s="5"/>
      <c r="B142" s="5" t="s">
        <v>35</v>
      </c>
      <c r="C142" s="5"/>
      <c r="D142" s="5"/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6"/>
    </row>
    <row r="143" spans="1:26">
      <c r="A143" s="10"/>
      <c r="B143" s="10" t="s">
        <v>4</v>
      </c>
      <c r="C143" s="11"/>
      <c r="D143" s="11"/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/>
    </row>
    <row r="144" spans="1:26">
      <c r="A144" s="11" t="s">
        <v>5</v>
      </c>
      <c r="B144" s="11" t="s">
        <v>3</v>
      </c>
      <c r="C144" s="11"/>
      <c r="D144" s="11"/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/>
    </row>
    <row r="145" spans="1:20">
      <c r="A145" s="10"/>
      <c r="B145" s="10" t="s">
        <v>4</v>
      </c>
      <c r="C145" s="11"/>
      <c r="D145" s="11"/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/>
    </row>
    <row r="146" spans="1:20">
      <c r="A146" s="11" t="s">
        <v>2</v>
      </c>
      <c r="B146" s="11" t="s">
        <v>3</v>
      </c>
      <c r="C146" s="11"/>
      <c r="D146" s="11"/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/>
    </row>
    <row r="147" spans="1:20">
      <c r="A147" s="10"/>
      <c r="B147" s="10" t="s">
        <v>4</v>
      </c>
      <c r="C147" s="11"/>
      <c r="D147" s="11"/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9">
        <v>0</v>
      </c>
      <c r="O147" s="9">
        <v>2.1763139089196388E-4</v>
      </c>
      <c r="P147" s="9">
        <v>2.1324636226793779E-4</v>
      </c>
      <c r="Q147" s="9">
        <v>2.335761109274185E-4</v>
      </c>
      <c r="R147" s="9">
        <v>2.9476655382169306E-4</v>
      </c>
      <c r="S147" s="9">
        <v>4.8927119100912919E-4</v>
      </c>
      <c r="T147" s="9"/>
    </row>
    <row r="148" spans="1:20">
      <c r="A148" s="11" t="s">
        <v>7</v>
      </c>
      <c r="B148" s="11" t="s">
        <v>3</v>
      </c>
      <c r="C148" s="11"/>
      <c r="D148" s="11"/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/>
    </row>
    <row r="149" spans="1:20">
      <c r="A149" s="10"/>
      <c r="B149" s="10" t="s">
        <v>4</v>
      </c>
      <c r="C149" s="11"/>
      <c r="D149" s="11"/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/>
    </row>
    <row r="150" spans="1:20">
      <c r="A150" s="11" t="s">
        <v>6</v>
      </c>
      <c r="B150" s="11" t="s">
        <v>3</v>
      </c>
      <c r="C150" s="11"/>
      <c r="D150" s="11"/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/>
    </row>
    <row r="151" spans="1:20">
      <c r="A151" s="10"/>
      <c r="B151" s="10" t="s">
        <v>4</v>
      </c>
      <c r="C151" s="11"/>
      <c r="D151" s="11"/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/>
    </row>
    <row r="152" spans="1:20">
      <c r="A152" s="11" t="s">
        <v>8</v>
      </c>
      <c r="B152" s="11" t="s">
        <v>3</v>
      </c>
      <c r="C152" s="11"/>
      <c r="D152" s="11"/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/>
    </row>
    <row r="153" spans="1:20">
      <c r="A153" s="4"/>
      <c r="B153" s="4" t="s">
        <v>37</v>
      </c>
      <c r="C153" s="5"/>
      <c r="D153" s="5"/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9"/>
    </row>
    <row r="154" spans="1:20">
      <c r="A154" s="14" t="s">
        <v>36</v>
      </c>
      <c r="B154" s="14" t="s">
        <v>38</v>
      </c>
      <c r="C154" s="5"/>
      <c r="D154" s="5"/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9"/>
    </row>
    <row r="155" spans="1:20">
      <c r="N155">
        <f t="shared" ref="N155:S155" si="0">SUM(N135:N151)</f>
        <v>0</v>
      </c>
      <c r="O155">
        <f t="shared" si="0"/>
        <v>1</v>
      </c>
      <c r="P155">
        <f t="shared" si="0"/>
        <v>1</v>
      </c>
      <c r="Q155">
        <f t="shared" si="0"/>
        <v>1</v>
      </c>
      <c r="R155">
        <f t="shared" si="0"/>
        <v>1</v>
      </c>
      <c r="S155">
        <f t="shared" si="0"/>
        <v>1</v>
      </c>
    </row>
    <row r="156" spans="1:20">
      <c r="A156" s="7" t="s">
        <v>15</v>
      </c>
      <c r="B156" s="2">
        <v>8</v>
      </c>
      <c r="C156" s="2"/>
      <c r="D156" s="2"/>
      <c r="E156" s="8">
        <v>2004</v>
      </c>
      <c r="F156" s="8">
        <v>2005</v>
      </c>
      <c r="G156" s="8">
        <v>2006</v>
      </c>
      <c r="H156" s="8">
        <v>2007</v>
      </c>
      <c r="I156" s="8">
        <v>2008</v>
      </c>
      <c r="J156" s="8">
        <v>2009</v>
      </c>
      <c r="K156" s="8">
        <v>2010</v>
      </c>
      <c r="L156" s="8">
        <v>2011</v>
      </c>
      <c r="M156" s="8">
        <v>2012</v>
      </c>
      <c r="N156" s="9">
        <v>2013</v>
      </c>
      <c r="O156" s="9">
        <v>2014</v>
      </c>
      <c r="P156" s="9">
        <v>2015</v>
      </c>
      <c r="Q156" s="9">
        <v>2016</v>
      </c>
      <c r="R156" s="9">
        <v>2017</v>
      </c>
      <c r="S156" s="9">
        <v>2018</v>
      </c>
      <c r="T156" s="9">
        <v>2019</v>
      </c>
    </row>
    <row r="157" spans="1:20">
      <c r="A157" s="10"/>
      <c r="B157" s="10" t="s">
        <v>4</v>
      </c>
      <c r="C157" s="11"/>
      <c r="D157" s="11"/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/>
    </row>
    <row r="158" spans="1:20">
      <c r="A158" s="11" t="s">
        <v>0</v>
      </c>
      <c r="B158" s="11" t="s">
        <v>3</v>
      </c>
      <c r="C158" s="11"/>
      <c r="D158" s="11"/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9">
        <v>0</v>
      </c>
      <c r="O158" s="9">
        <v>3.2482297148054309E-5</v>
      </c>
      <c r="P158" s="9">
        <v>2.5087807325639739E-5</v>
      </c>
      <c r="Q158" s="9">
        <v>8.4936767609970366E-5</v>
      </c>
      <c r="R158" s="9">
        <v>2.9774399375928589E-5</v>
      </c>
      <c r="S158" s="9">
        <v>2.9774399375928589E-5</v>
      </c>
      <c r="T158" s="9"/>
    </row>
    <row r="159" spans="1:20">
      <c r="A159" s="5"/>
      <c r="B159" s="5" t="s">
        <v>34</v>
      </c>
      <c r="C159" s="5"/>
      <c r="D159" s="5"/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9"/>
    </row>
    <row r="160" spans="1:20">
      <c r="A160" s="5"/>
      <c r="B160" s="5" t="s">
        <v>35</v>
      </c>
      <c r="C160" s="5"/>
      <c r="D160" s="5"/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9"/>
    </row>
    <row r="161" spans="1:26">
      <c r="A161" s="10"/>
      <c r="B161" s="10" t="s">
        <v>4</v>
      </c>
      <c r="C161" s="11"/>
      <c r="D161" s="11"/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9">
        <v>0</v>
      </c>
      <c r="O161" s="9">
        <v>0.93571753394400059</v>
      </c>
      <c r="P161" s="9">
        <v>0.93977671851480171</v>
      </c>
      <c r="Q161" s="9">
        <v>0.93969653980585788</v>
      </c>
      <c r="R161" s="9">
        <v>0.93969051173119778</v>
      </c>
      <c r="S161" s="9">
        <v>0.93949600709401027</v>
      </c>
      <c r="T161" s="9"/>
    </row>
    <row r="162" spans="1:26">
      <c r="A162" s="11" t="s">
        <v>1</v>
      </c>
      <c r="B162" s="11" t="s">
        <v>3</v>
      </c>
      <c r="C162" s="11"/>
      <c r="D162" s="11"/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9">
        <v>0</v>
      </c>
      <c r="O162" s="9">
        <v>6.4032352367959455E-2</v>
      </c>
      <c r="P162" s="9">
        <v>5.9984947315604616E-2</v>
      </c>
      <c r="Q162" s="9">
        <v>5.9984947315604616E-2</v>
      </c>
      <c r="R162" s="9">
        <v>5.9984947315604616E-2</v>
      </c>
      <c r="S162" s="9">
        <v>5.9984947315604616E-2</v>
      </c>
      <c r="T162" s="9"/>
    </row>
    <row r="163" spans="1:26">
      <c r="A163" s="5"/>
      <c r="B163" s="5" t="s">
        <v>34</v>
      </c>
      <c r="C163" s="5"/>
      <c r="D163" s="5"/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9"/>
    </row>
    <row r="164" spans="1:26">
      <c r="A164" s="5"/>
      <c r="B164" s="5" t="s">
        <v>35</v>
      </c>
      <c r="C164" s="5"/>
      <c r="D164" s="5"/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9"/>
    </row>
    <row r="165" spans="1:26">
      <c r="A165" s="10"/>
      <c r="B165" s="10" t="s">
        <v>4</v>
      </c>
      <c r="C165" s="11"/>
      <c r="D165" s="11"/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/>
    </row>
    <row r="166" spans="1:26">
      <c r="A166" s="11" t="s">
        <v>5</v>
      </c>
      <c r="B166" s="11" t="s">
        <v>3</v>
      </c>
      <c r="C166" s="11"/>
      <c r="D166" s="11"/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/>
      <c r="V166" s="9">
        <v>0.93333658156304811</v>
      </c>
      <c r="W166" s="9">
        <v>0.93739651279478176</v>
      </c>
      <c r="X166" s="9">
        <v>0.93739651279478176</v>
      </c>
      <c r="Y166" s="9">
        <v>0.93739651279478176</v>
      </c>
      <c r="Z166" s="9">
        <v>0.93739651279478176</v>
      </c>
    </row>
    <row r="167" spans="1:26">
      <c r="A167" s="10"/>
      <c r="B167" s="10" t="s">
        <v>4</v>
      </c>
      <c r="C167" s="11"/>
      <c r="D167" s="11"/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/>
      <c r="V167">
        <v>2.3809523809524835E-3</v>
      </c>
      <c r="W167">
        <v>2.3802057200199567E-3</v>
      </c>
      <c r="X167">
        <v>2.3000270110761223E-3</v>
      </c>
      <c r="Y167">
        <v>2.2939989364160196E-3</v>
      </c>
      <c r="Z167">
        <v>2.0994942992285104E-3</v>
      </c>
    </row>
    <row r="168" spans="1:26">
      <c r="A168" s="11" t="s">
        <v>2</v>
      </c>
      <c r="B168" s="11" t="s">
        <v>3</v>
      </c>
      <c r="C168" s="11"/>
      <c r="D168" s="11"/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/>
      <c r="V168">
        <v>0.99761904761904752</v>
      </c>
      <c r="W168">
        <v>0.99761979427998004</v>
      </c>
      <c r="X168">
        <v>0.99769997298892388</v>
      </c>
      <c r="Y168">
        <v>0.99770600106358398</v>
      </c>
      <c r="Z168">
        <v>0.99790050570077149</v>
      </c>
    </row>
    <row r="169" spans="1:26">
      <c r="A169" s="10"/>
      <c r="B169" s="10" t="s">
        <v>4</v>
      </c>
      <c r="C169" s="11"/>
      <c r="D169" s="11"/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9">
        <v>0</v>
      </c>
      <c r="O169" s="9">
        <v>2.1763139089196388E-4</v>
      </c>
      <c r="P169" s="9">
        <v>2.1324636226793779E-4</v>
      </c>
      <c r="Q169" s="9">
        <v>2.335761109274185E-4</v>
      </c>
      <c r="R169" s="9">
        <v>2.9476655382169306E-4</v>
      </c>
      <c r="S169" s="9">
        <v>4.8927119100912919E-4</v>
      </c>
      <c r="T169" s="9"/>
    </row>
    <row r="170" spans="1:26">
      <c r="A170" s="11" t="s">
        <v>7</v>
      </c>
      <c r="B170" s="11" t="s">
        <v>3</v>
      </c>
      <c r="C170" s="11"/>
      <c r="D170" s="11"/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/>
      <c r="V170">
        <f>V166+V167</f>
        <v>0.93571753394400059</v>
      </c>
      <c r="W170">
        <f>W166+W167</f>
        <v>0.93977671851480171</v>
      </c>
      <c r="X170">
        <f>X166+X167</f>
        <v>0.93969653980585788</v>
      </c>
      <c r="Y170">
        <f>Y166+Y167</f>
        <v>0.93969051173119778</v>
      </c>
      <c r="Z170">
        <f>Z166+Z167</f>
        <v>0.93949600709401027</v>
      </c>
    </row>
    <row r="171" spans="1:26">
      <c r="A171" s="10"/>
      <c r="B171" s="10" t="s">
        <v>4</v>
      </c>
      <c r="C171" s="11"/>
      <c r="D171" s="11"/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/>
    </row>
    <row r="172" spans="1:26">
      <c r="A172" s="11" t="s">
        <v>6</v>
      </c>
      <c r="B172" s="11" t="s">
        <v>3</v>
      </c>
      <c r="C172" s="11"/>
      <c r="D172" s="11"/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/>
    </row>
    <row r="173" spans="1:26">
      <c r="A173" s="10"/>
      <c r="B173" s="10" t="s">
        <v>4</v>
      </c>
      <c r="C173" s="11"/>
      <c r="D173" s="11"/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/>
    </row>
    <row r="174" spans="1:26">
      <c r="A174" s="11" t="s">
        <v>8</v>
      </c>
      <c r="B174" s="11" t="s">
        <v>3</v>
      </c>
      <c r="C174" s="11"/>
      <c r="D174" s="11"/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/>
    </row>
    <row r="175" spans="1:26">
      <c r="A175" s="4"/>
      <c r="B175" s="4" t="s">
        <v>37</v>
      </c>
      <c r="C175" s="5"/>
      <c r="D175" s="5"/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9"/>
    </row>
    <row r="176" spans="1:26">
      <c r="A176" s="14" t="s">
        <v>36</v>
      </c>
      <c r="B176" s="14" t="s">
        <v>38</v>
      </c>
      <c r="C176" s="5"/>
      <c r="D176" s="5"/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9"/>
    </row>
    <row r="177" spans="1:20">
      <c r="O177">
        <f>SUM(O157:O174)</f>
        <v>1</v>
      </c>
      <c r="P177">
        <f>SUM(P157:P174)</f>
        <v>1</v>
      </c>
      <c r="Q177">
        <f>SUM(Q157:Q174)</f>
        <v>1</v>
      </c>
      <c r="R177">
        <f>SUM(R157:R174)</f>
        <v>1</v>
      </c>
      <c r="S177">
        <f>SUM(S157:S174)</f>
        <v>1</v>
      </c>
    </row>
    <row r="178" spans="1:20">
      <c r="A178" s="7" t="s">
        <v>16</v>
      </c>
      <c r="B178" s="2">
        <v>9</v>
      </c>
      <c r="C178" s="2"/>
      <c r="D178" s="2"/>
      <c r="E178" s="8">
        <v>2004</v>
      </c>
      <c r="F178" s="8">
        <v>2005</v>
      </c>
      <c r="G178" s="8">
        <v>2006</v>
      </c>
      <c r="H178" s="8">
        <v>2007</v>
      </c>
      <c r="I178" s="8">
        <v>2008</v>
      </c>
      <c r="J178" s="8">
        <v>2009</v>
      </c>
      <c r="K178" s="8">
        <v>2010</v>
      </c>
      <c r="L178" s="8">
        <v>2011</v>
      </c>
      <c r="M178" s="8">
        <v>2012</v>
      </c>
      <c r="N178" s="9">
        <v>2013</v>
      </c>
      <c r="O178" s="9">
        <v>2014</v>
      </c>
      <c r="P178" s="9">
        <v>2015</v>
      </c>
      <c r="Q178" s="9">
        <v>2016</v>
      </c>
      <c r="R178" s="9">
        <v>2017</v>
      </c>
      <c r="S178" s="9">
        <v>2018</v>
      </c>
      <c r="T178" s="9">
        <v>2019</v>
      </c>
    </row>
    <row r="179" spans="1:20">
      <c r="A179" s="10"/>
      <c r="B179" s="10" t="s">
        <v>4</v>
      </c>
      <c r="C179" s="11"/>
      <c r="D179" s="11"/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9">
        <v>4.1179663470237021E-2</v>
      </c>
      <c r="O179" s="9">
        <v>3.9234248448511623E-2</v>
      </c>
      <c r="P179" s="9">
        <v>3.7043278953754886E-2</v>
      </c>
      <c r="Q179" s="9">
        <v>3.5679876678014005E-2</v>
      </c>
      <c r="R179" s="9">
        <v>3.5165833711949111E-2</v>
      </c>
      <c r="S179" s="9">
        <v>3.5311342692274567E-2</v>
      </c>
      <c r="T179" s="9"/>
    </row>
    <row r="180" spans="1:20">
      <c r="A180" s="11" t="s">
        <v>0</v>
      </c>
      <c r="B180" s="11" t="s">
        <v>3</v>
      </c>
      <c r="C180" s="11"/>
      <c r="D180" s="11"/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9">
        <v>6.9838763550238365E-4</v>
      </c>
      <c r="O180" s="9">
        <v>7.9806100733033813E-4</v>
      </c>
      <c r="P180" s="9">
        <v>8.5538321167883216E-4</v>
      </c>
      <c r="Q180" s="9">
        <v>8.9839921594250241E-4</v>
      </c>
      <c r="R180" s="9">
        <v>7.002437885782458E-4</v>
      </c>
      <c r="S180" s="9">
        <v>6.7195938378835772E-4</v>
      </c>
      <c r="T180" s="9"/>
    </row>
    <row r="181" spans="1:20">
      <c r="A181" s="5"/>
      <c r="B181" s="5" t="s">
        <v>34</v>
      </c>
      <c r="C181" s="5"/>
      <c r="D181" s="5"/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9"/>
    </row>
    <row r="182" spans="1:20">
      <c r="A182" s="5"/>
      <c r="B182" s="5" t="s">
        <v>35</v>
      </c>
      <c r="C182" s="5"/>
      <c r="D182" s="5"/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9"/>
    </row>
    <row r="183" spans="1:20">
      <c r="A183" s="10"/>
      <c r="B183" s="10" t="s">
        <v>4</v>
      </c>
      <c r="C183" s="11"/>
      <c r="D183" s="11"/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9">
        <v>0.79867701524108603</v>
      </c>
      <c r="O183" s="9">
        <v>0.8041980050393106</v>
      </c>
      <c r="P183" s="9">
        <v>0.80941543454989484</v>
      </c>
      <c r="Q183" s="9">
        <v>0.81284457067034721</v>
      </c>
      <c r="R183" s="9">
        <v>0.82102484007818521</v>
      </c>
      <c r="S183" s="9">
        <v>0.83104340208759653</v>
      </c>
      <c r="T183" s="9"/>
    </row>
    <row r="184" spans="1:20">
      <c r="A184" s="11" t="s">
        <v>1</v>
      </c>
      <c r="B184" s="11" t="s">
        <v>3</v>
      </c>
      <c r="C184" s="11"/>
      <c r="D184" s="11"/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9">
        <v>0.15731940606686304</v>
      </c>
      <c r="O184" s="9">
        <v>0.15325727122251123</v>
      </c>
      <c r="P184" s="9">
        <v>0.1502908302919708</v>
      </c>
      <c r="Q184" s="9">
        <v>0.14780028313187413</v>
      </c>
      <c r="R184" s="9">
        <v>0.13960786347839618</v>
      </c>
      <c r="S184" s="9">
        <v>0.12866777830317813</v>
      </c>
      <c r="T184" s="9"/>
    </row>
    <row r="185" spans="1:20">
      <c r="A185" s="5"/>
      <c r="B185" s="5" t="s">
        <v>34</v>
      </c>
      <c r="C185" s="5"/>
      <c r="D185" s="5"/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9"/>
    </row>
    <row r="186" spans="1:20">
      <c r="A186" s="5"/>
      <c r="B186" s="5" t="s">
        <v>35</v>
      </c>
      <c r="C186" s="5"/>
      <c r="D186" s="5"/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9"/>
    </row>
    <row r="187" spans="1:20">
      <c r="A187" s="10"/>
      <c r="B187" s="10" t="s">
        <v>4</v>
      </c>
      <c r="C187" s="11"/>
      <c r="D187" s="11"/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/>
    </row>
    <row r="188" spans="1:20">
      <c r="A188" s="11" t="s">
        <v>5</v>
      </c>
      <c r="B188" s="11" t="s">
        <v>3</v>
      </c>
      <c r="C188" s="11"/>
      <c r="D188" s="11"/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/>
    </row>
    <row r="189" spans="1:20">
      <c r="A189" s="10"/>
      <c r="B189" s="10" t="s">
        <v>4</v>
      </c>
      <c r="C189" s="11"/>
      <c r="D189" s="11"/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/>
    </row>
    <row r="190" spans="1:20">
      <c r="A190" s="11" t="s">
        <v>2</v>
      </c>
      <c r="B190" s="11" t="s">
        <v>3</v>
      </c>
      <c r="C190" s="11"/>
      <c r="D190" s="11"/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/>
    </row>
    <row r="191" spans="1:20">
      <c r="A191" s="10"/>
      <c r="B191" s="10" t="s">
        <v>4</v>
      </c>
      <c r="C191" s="11"/>
      <c r="D191" s="11"/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9">
        <v>2.1255275863116025E-3</v>
      </c>
      <c r="O191" s="9">
        <v>2.5124142823362496E-3</v>
      </c>
      <c r="P191" s="9">
        <v>2.39507299270073E-3</v>
      </c>
      <c r="Q191" s="9">
        <v>2.7768703038222801E-3</v>
      </c>
      <c r="R191" s="9">
        <v>3.5012189428912286E-3</v>
      </c>
      <c r="S191" s="9">
        <v>4.3055175331624396E-3</v>
      </c>
      <c r="T191" s="9"/>
    </row>
    <row r="192" spans="1:20">
      <c r="A192" s="11" t="s">
        <v>7</v>
      </c>
      <c r="B192" s="11" t="s">
        <v>3</v>
      </c>
      <c r="C192" s="11"/>
      <c r="D192" s="11"/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/>
    </row>
    <row r="193" spans="1:27">
      <c r="A193" s="10"/>
      <c r="B193" s="10" t="s">
        <v>4</v>
      </c>
      <c r="C193" s="11"/>
      <c r="D193" s="11"/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/>
    </row>
    <row r="194" spans="1:27">
      <c r="A194" s="11" t="s">
        <v>6</v>
      </c>
      <c r="B194" s="11" t="s">
        <v>3</v>
      </c>
      <c r="C194" s="11"/>
      <c r="D194" s="11"/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/>
    </row>
    <row r="195" spans="1:27">
      <c r="A195" s="10"/>
      <c r="B195" s="10" t="s">
        <v>4</v>
      </c>
      <c r="C195" s="11"/>
      <c r="D195" s="11"/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/>
    </row>
    <row r="196" spans="1:27">
      <c r="A196" s="11" t="s">
        <v>8</v>
      </c>
      <c r="B196" s="11" t="s">
        <v>3</v>
      </c>
      <c r="C196" s="11"/>
      <c r="D196" s="11"/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/>
    </row>
    <row r="197" spans="1:27">
      <c r="A197" s="4"/>
      <c r="B197" s="4" t="s">
        <v>37</v>
      </c>
      <c r="C197" s="5"/>
      <c r="D197" s="5"/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9"/>
    </row>
    <row r="198" spans="1:27">
      <c r="A198" s="14" t="s">
        <v>36</v>
      </c>
      <c r="B198" s="14" t="s">
        <v>38</v>
      </c>
      <c r="C198" s="5"/>
      <c r="D198" s="5"/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9"/>
    </row>
    <row r="200" spans="1:27">
      <c r="A200" s="7" t="s">
        <v>77</v>
      </c>
      <c r="B200" s="2">
        <v>10</v>
      </c>
      <c r="C200" s="2"/>
      <c r="D200" s="2"/>
      <c r="E200" s="8">
        <v>2004</v>
      </c>
      <c r="F200" s="8">
        <v>2005</v>
      </c>
      <c r="G200" s="8">
        <v>2006</v>
      </c>
      <c r="H200" s="8">
        <v>2007</v>
      </c>
      <c r="I200" s="8">
        <v>2008</v>
      </c>
      <c r="J200" s="8">
        <v>2009</v>
      </c>
      <c r="K200" s="8">
        <v>2010</v>
      </c>
      <c r="L200" s="8">
        <v>2011</v>
      </c>
      <c r="M200" s="8">
        <v>2012</v>
      </c>
      <c r="N200" s="9">
        <v>2013</v>
      </c>
      <c r="O200" s="9">
        <v>2014</v>
      </c>
      <c r="P200" s="9">
        <v>2015</v>
      </c>
      <c r="Q200" s="9">
        <v>2016</v>
      </c>
      <c r="R200" s="9">
        <v>2017</v>
      </c>
      <c r="S200" s="9">
        <v>2018</v>
      </c>
      <c r="T200" s="9">
        <v>2019</v>
      </c>
    </row>
    <row r="201" spans="1:27">
      <c r="A201" s="10"/>
      <c r="B201" s="10" t="s">
        <v>4</v>
      </c>
      <c r="C201" s="11"/>
      <c r="D201" s="11"/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9">
        <v>0.12860630833300599</v>
      </c>
      <c r="O201" s="9">
        <v>0.117227063303611</v>
      </c>
      <c r="P201" s="9">
        <v>0.10543239174971801</v>
      </c>
      <c r="Q201" s="9">
        <v>9.4908513618071108E-2</v>
      </c>
      <c r="R201" s="9">
        <v>8.6580799745296602E-2</v>
      </c>
      <c r="S201" s="9">
        <v>8.11814470669108E-2</v>
      </c>
      <c r="T201" s="9"/>
    </row>
    <row r="202" spans="1:27">
      <c r="A202" s="11" t="s">
        <v>0</v>
      </c>
      <c r="B202" s="11" t="s">
        <v>3</v>
      </c>
      <c r="C202" s="11"/>
      <c r="D202" s="11"/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9">
        <v>1.6564040972869805E-3</v>
      </c>
      <c r="O202" s="9">
        <v>1.6059230531928958E-3</v>
      </c>
      <c r="P202" s="9">
        <v>1.5342535418406231E-3</v>
      </c>
      <c r="Q202" s="9">
        <v>1.4474353307165387E-3</v>
      </c>
      <c r="R202" s="9">
        <v>1.3278295759605115E-3</v>
      </c>
      <c r="S202" s="9">
        <v>1.2982372372512948E-3</v>
      </c>
      <c r="T202" s="9"/>
    </row>
    <row r="203" spans="1:27">
      <c r="A203" s="5"/>
      <c r="B203" s="5" t="s">
        <v>34</v>
      </c>
      <c r="C203" s="5"/>
      <c r="D203" s="5"/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9"/>
    </row>
    <row r="204" spans="1:27">
      <c r="A204" s="5"/>
      <c r="B204" s="5" t="s">
        <v>35</v>
      </c>
      <c r="C204" s="5"/>
      <c r="D204" s="5"/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9"/>
    </row>
    <row r="205" spans="1:27">
      <c r="A205" s="10"/>
      <c r="B205" s="10" t="s">
        <v>4</v>
      </c>
      <c r="C205" s="11"/>
      <c r="D205" s="11"/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9">
        <v>0.74267680707700012</v>
      </c>
      <c r="O205" s="9">
        <v>0.75591908686263276</v>
      </c>
      <c r="P205" s="9">
        <v>0.7692640737266383</v>
      </c>
      <c r="Q205" s="9">
        <v>0.78110157971529892</v>
      </c>
      <c r="R205" s="9">
        <v>0.79047394535371907</v>
      </c>
      <c r="S205" s="9">
        <v>0.79642173361482616</v>
      </c>
      <c r="T205" s="9"/>
      <c r="V205">
        <v>0.99988369893618301</v>
      </c>
      <c r="W205">
        <v>0.99888783085569999</v>
      </c>
      <c r="X205">
        <v>0.99866508552309785</v>
      </c>
      <c r="Y205">
        <v>0.99800155804575863</v>
      </c>
      <c r="Z205">
        <v>0.99766388859031419</v>
      </c>
      <c r="AA205">
        <v>0.99718386950843141</v>
      </c>
    </row>
    <row r="206" spans="1:27">
      <c r="A206" s="11" t="s">
        <v>1</v>
      </c>
      <c r="B206" s="11" t="s">
        <v>3</v>
      </c>
      <c r="C206" s="11"/>
      <c r="D206" s="11"/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9">
        <v>0.11809272234458285</v>
      </c>
      <c r="O206" s="9">
        <v>0.11554889603807678</v>
      </c>
      <c r="P206" s="9">
        <v>0.11303651626514925</v>
      </c>
      <c r="Q206" s="9">
        <v>0.11108692256304072</v>
      </c>
      <c r="R206" s="9">
        <v>0.10920917164602757</v>
      </c>
      <c r="S206" s="9">
        <v>0.10716230618113842</v>
      </c>
      <c r="T206" s="9"/>
      <c r="V206">
        <v>1.1630106381699257E-4</v>
      </c>
      <c r="W206">
        <v>1.1121691443000126E-3</v>
      </c>
      <c r="X206">
        <v>1.3349144769021493E-3</v>
      </c>
      <c r="Y206">
        <v>1.9984419542413701E-3</v>
      </c>
      <c r="Z206">
        <v>2.3361114096858149E-3</v>
      </c>
      <c r="AA206">
        <v>2.8161304915685914E-3</v>
      </c>
    </row>
    <row r="207" spans="1:27">
      <c r="A207" s="5"/>
      <c r="B207" s="5" t="s">
        <v>34</v>
      </c>
      <c r="C207" s="5"/>
      <c r="D207" s="5"/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9"/>
    </row>
    <row r="208" spans="1:27">
      <c r="A208" s="5"/>
      <c r="B208" s="5" t="s">
        <v>35</v>
      </c>
      <c r="C208" s="5"/>
      <c r="D208" s="5"/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9"/>
    </row>
    <row r="209" spans="1:27">
      <c r="A209" s="10"/>
      <c r="B209" s="10" t="s">
        <v>4</v>
      </c>
      <c r="C209" s="11"/>
      <c r="D209" s="11"/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9">
        <v>7.9064721314092683E-3</v>
      </c>
      <c r="O209" s="9">
        <v>8.161826274734477E-3</v>
      </c>
      <c r="P209" s="9">
        <v>8.5268760673628367E-3</v>
      </c>
      <c r="Q209" s="9">
        <v>8.7726878425403079E-3</v>
      </c>
      <c r="R209" s="9">
        <v>9.1793435903357104E-3</v>
      </c>
      <c r="S209" s="9">
        <v>9.6774847901833286E-3</v>
      </c>
      <c r="T209" s="9"/>
      <c r="V209" s="9">
        <v>0.79856071417726904</v>
      </c>
      <c r="W209" s="9">
        <v>0.80308583589501059</v>
      </c>
      <c r="X209" s="9">
        <v>0.80808052007299269</v>
      </c>
      <c r="Y209" s="9">
        <v>0.81084612871610584</v>
      </c>
      <c r="Z209" s="9">
        <v>0.8186887286684994</v>
      </c>
      <c r="AA209" s="9">
        <v>0.82822727159602794</v>
      </c>
    </row>
    <row r="210" spans="1:27">
      <c r="A210" s="11" t="s">
        <v>5</v>
      </c>
      <c r="B210" s="11" t="s">
        <v>3</v>
      </c>
      <c r="C210" s="11"/>
      <c r="D210" s="11"/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/>
      <c r="V210">
        <f t="shared" ref="V210:AA210" si="1">SUM(V206:V209)</f>
        <v>0.79867701524108603</v>
      </c>
      <c r="W210">
        <f t="shared" si="1"/>
        <v>0.8041980050393106</v>
      </c>
      <c r="X210">
        <f t="shared" si="1"/>
        <v>0.80941543454989484</v>
      </c>
      <c r="Y210">
        <f t="shared" si="1"/>
        <v>0.81284457067034721</v>
      </c>
      <c r="Z210">
        <f t="shared" si="1"/>
        <v>0.82102484007818521</v>
      </c>
      <c r="AA210">
        <f t="shared" si="1"/>
        <v>0.83104340208759653</v>
      </c>
    </row>
    <row r="211" spans="1:27">
      <c r="A211" s="10"/>
      <c r="B211" s="10" t="s">
        <v>4</v>
      </c>
      <c r="C211" s="11"/>
      <c r="D211" s="11"/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9">
        <v>6.8941243917749472E-5</v>
      </c>
      <c r="O211" s="9">
        <v>7.0512538010665023E-5</v>
      </c>
      <c r="P211" s="9">
        <v>9.7931077138763186E-5</v>
      </c>
      <c r="Q211" s="9">
        <v>9.3061284179249328E-5</v>
      </c>
      <c r="R211" s="9">
        <v>9.6219534489892133E-5</v>
      </c>
      <c r="S211" s="9">
        <v>9.5183258981164639E-5</v>
      </c>
      <c r="T211" s="9"/>
    </row>
    <row r="212" spans="1:27">
      <c r="A212" s="11" t="s">
        <v>2</v>
      </c>
      <c r="B212" s="11" t="s">
        <v>3</v>
      </c>
      <c r="C212" s="11"/>
      <c r="D212" s="11"/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/>
    </row>
    <row r="213" spans="1:27">
      <c r="A213" s="10"/>
      <c r="B213" s="10" t="s">
        <v>4</v>
      </c>
      <c r="C213" s="11"/>
      <c r="D213" s="11"/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9">
        <v>9.9239106376339367E-4</v>
      </c>
      <c r="O213" s="9">
        <v>1.4666607906218324E-3</v>
      </c>
      <c r="P213" s="9">
        <v>2.1012229358018837E-3</v>
      </c>
      <c r="Q213" s="9">
        <v>2.5791270186820529E-3</v>
      </c>
      <c r="R213" s="9">
        <v>3.1223238941970001E-3</v>
      </c>
      <c r="S213" s="9">
        <v>4.1521746253914606E-3</v>
      </c>
      <c r="T213" s="9"/>
    </row>
    <row r="214" spans="1:27">
      <c r="A214" s="11" t="s">
        <v>7</v>
      </c>
      <c r="B214" s="11" t="s">
        <v>3</v>
      </c>
      <c r="C214" s="11"/>
      <c r="D214" s="11"/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/>
    </row>
    <row r="215" spans="1:27">
      <c r="A215" s="10"/>
      <c r="B215" s="10" t="s">
        <v>4</v>
      </c>
      <c r="C215" s="11"/>
      <c r="D215" s="11"/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/>
    </row>
    <row r="216" spans="1:27">
      <c r="A216" s="11" t="s">
        <v>6</v>
      </c>
      <c r="B216" s="11" t="s">
        <v>3</v>
      </c>
      <c r="C216" s="11"/>
      <c r="D216" s="11"/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9">
        <v>0</v>
      </c>
      <c r="O216" s="9">
        <v>0</v>
      </c>
      <c r="P216" s="9">
        <v>6.7700257361274646E-6</v>
      </c>
      <c r="Q216" s="9">
        <v>1.0624731816073336E-5</v>
      </c>
      <c r="R216" s="9">
        <v>1.0331565774622058E-5</v>
      </c>
      <c r="S216" s="9">
        <v>1.1445162335893541E-5</v>
      </c>
      <c r="T216" s="9"/>
    </row>
    <row r="217" spans="1:27">
      <c r="A217" s="10"/>
      <c r="B217" s="10" t="s">
        <v>4</v>
      </c>
      <c r="C217" s="11"/>
      <c r="D217" s="11"/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/>
    </row>
    <row r="218" spans="1:27">
      <c r="A218" s="11" t="s">
        <v>8</v>
      </c>
      <c r="B218" s="11" t="s">
        <v>3</v>
      </c>
      <c r="C218" s="11"/>
      <c r="D218" s="11"/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/>
    </row>
    <row r="219" spans="1:27">
      <c r="A219" s="4"/>
      <c r="B219" s="4" t="s">
        <v>37</v>
      </c>
      <c r="C219" s="5"/>
      <c r="D219" s="5"/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9"/>
    </row>
    <row r="220" spans="1:27">
      <c r="A220" s="14" t="s">
        <v>36</v>
      </c>
      <c r="B220" s="14" t="s">
        <v>38</v>
      </c>
      <c r="C220" s="5"/>
      <c r="D220" s="5"/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9"/>
    </row>
    <row r="221" spans="1:27">
      <c r="N221">
        <f t="shared" ref="N221:S221" si="2">SUM(N201:N218)</f>
        <v>1.0000000462909664</v>
      </c>
      <c r="O221">
        <f t="shared" si="2"/>
        <v>0.99999996886088061</v>
      </c>
      <c r="P221">
        <f t="shared" si="2"/>
        <v>1.0000000353893856</v>
      </c>
      <c r="Q221">
        <f t="shared" si="2"/>
        <v>0.999999952104345</v>
      </c>
      <c r="R221">
        <f t="shared" si="2"/>
        <v>0.9999999649058009</v>
      </c>
      <c r="S221">
        <f t="shared" si="2"/>
        <v>1.0000000119370185</v>
      </c>
    </row>
    <row r="222" spans="1:27">
      <c r="A222" s="7" t="s">
        <v>78</v>
      </c>
      <c r="B222" s="2">
        <v>11</v>
      </c>
      <c r="C222" s="2"/>
      <c r="D222" s="2"/>
      <c r="E222" s="8">
        <v>2004</v>
      </c>
      <c r="F222" s="8">
        <v>2005</v>
      </c>
      <c r="G222" s="8">
        <v>2006</v>
      </c>
      <c r="H222" s="8">
        <v>2007</v>
      </c>
      <c r="I222" s="8">
        <v>2008</v>
      </c>
      <c r="J222" s="8">
        <v>2009</v>
      </c>
      <c r="K222" s="8">
        <v>2010</v>
      </c>
      <c r="L222" s="8">
        <v>2011</v>
      </c>
      <c r="M222" s="8">
        <v>2012</v>
      </c>
      <c r="N222" s="9">
        <v>2013</v>
      </c>
      <c r="O222" s="9">
        <v>2014</v>
      </c>
      <c r="P222" s="9">
        <v>2015</v>
      </c>
      <c r="Q222" s="9">
        <v>2016</v>
      </c>
      <c r="R222" s="9">
        <v>2017</v>
      </c>
      <c r="S222" s="9">
        <v>2018</v>
      </c>
      <c r="T222" s="9">
        <v>2019</v>
      </c>
    </row>
    <row r="223" spans="1:27">
      <c r="A223" s="10"/>
      <c r="B223" s="10" t="s">
        <v>4</v>
      </c>
      <c r="C223" s="11"/>
      <c r="D223" s="11"/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9">
        <v>4.6265068381313799E-2</v>
      </c>
      <c r="O223" s="9">
        <v>4.6660249503672549E-2</v>
      </c>
      <c r="P223" s="9">
        <v>4.6910276333220494E-2</v>
      </c>
      <c r="Q223" s="9">
        <v>4.6618495768284571E-2</v>
      </c>
      <c r="R223" s="9">
        <v>4.7427620895877064E-2</v>
      </c>
      <c r="S223" s="9">
        <v>4.9081597653431737E-2</v>
      </c>
      <c r="T223" s="9"/>
    </row>
    <row r="224" spans="1:27">
      <c r="A224" s="11" t="s">
        <v>0</v>
      </c>
      <c r="B224" s="11" t="s">
        <v>3</v>
      </c>
      <c r="C224" s="11"/>
      <c r="D224" s="11"/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9">
        <v>2.3252398668494224E-4</v>
      </c>
      <c r="O224" s="9">
        <v>2.1261652102036818E-4</v>
      </c>
      <c r="P224" s="9">
        <v>2.1753622679905967E-4</v>
      </c>
      <c r="Q224" s="9">
        <v>2.0437452312611272E-4</v>
      </c>
      <c r="R224" s="9">
        <v>1.9916482092675113E-4</v>
      </c>
      <c r="S224" s="9">
        <v>1.8894582923075954E-4</v>
      </c>
      <c r="T224" s="9"/>
    </row>
    <row r="225" spans="1:20">
      <c r="A225" s="5"/>
      <c r="B225" s="5" t="s">
        <v>34</v>
      </c>
      <c r="C225" s="5"/>
      <c r="D225" s="5"/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9"/>
    </row>
    <row r="226" spans="1:20">
      <c r="A226" s="5"/>
      <c r="B226" s="5" t="s">
        <v>35</v>
      </c>
      <c r="C226" s="5"/>
      <c r="D226" s="5"/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9"/>
    </row>
    <row r="227" spans="1:20">
      <c r="A227" s="10"/>
      <c r="B227" s="10" t="s">
        <v>4</v>
      </c>
      <c r="C227" s="11"/>
      <c r="D227" s="11"/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9">
        <v>0.82178613584817495</v>
      </c>
      <c r="O227" s="9">
        <v>0.82273109389828747</v>
      </c>
      <c r="P227" s="9">
        <v>0.82588950846965203</v>
      </c>
      <c r="Q227" s="9">
        <v>0.82858360792680696</v>
      </c>
      <c r="R227" s="9">
        <v>0.83103587722628336</v>
      </c>
      <c r="S227" s="9">
        <v>0.83205468057559995</v>
      </c>
      <c r="T227" s="9"/>
    </row>
    <row r="228" spans="1:20">
      <c r="A228" s="11" t="s">
        <v>1</v>
      </c>
      <c r="B228" s="11" t="s">
        <v>3</v>
      </c>
      <c r="C228" s="11"/>
      <c r="D228" s="11"/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9">
        <v>0.1302011944390053</v>
      </c>
      <c r="O228" s="9">
        <v>0.12604576271996254</v>
      </c>
      <c r="P228" s="9">
        <v>0.12211501350829795</v>
      </c>
      <c r="Q228" s="9">
        <v>0.11907995131344694</v>
      </c>
      <c r="R228" s="9">
        <v>0.11551778476192144</v>
      </c>
      <c r="S228" s="9">
        <v>0.11217084061999424</v>
      </c>
      <c r="T228" s="9"/>
    </row>
    <row r="229" spans="1:20">
      <c r="A229" s="5"/>
      <c r="B229" s="5" t="s">
        <v>34</v>
      </c>
      <c r="C229" s="5"/>
      <c r="D229" s="5"/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9"/>
    </row>
    <row r="230" spans="1:20">
      <c r="A230" s="5"/>
      <c r="B230" s="5" t="s">
        <v>35</v>
      </c>
      <c r="C230" s="5"/>
      <c r="D230" s="5"/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9"/>
    </row>
    <row r="231" spans="1:20">
      <c r="A231" s="10"/>
      <c r="B231" s="10" t="s">
        <v>4</v>
      </c>
      <c r="C231" s="11"/>
      <c r="D231" s="11"/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9">
        <v>0</v>
      </c>
      <c r="O231" s="9">
        <v>2.3937275737349315E-3</v>
      </c>
      <c r="P231" s="9">
        <v>2.3671684034478322E-3</v>
      </c>
      <c r="Q231" s="9">
        <v>2.1822657413799367E-3</v>
      </c>
      <c r="R231" s="9">
        <v>2.0748159366874731E-3</v>
      </c>
      <c r="S231" s="9">
        <v>2.0091239841537431E-3</v>
      </c>
      <c r="T231" s="9"/>
    </row>
    <row r="232" spans="1:20">
      <c r="A232" s="11" t="s">
        <v>5</v>
      </c>
      <c r="B232" s="11" t="s">
        <v>3</v>
      </c>
      <c r="C232" s="11"/>
      <c r="D232" s="11"/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/>
    </row>
    <row r="233" spans="1:20">
      <c r="A233" s="10"/>
      <c r="B233" s="10" t="s">
        <v>4</v>
      </c>
      <c r="C233" s="11"/>
      <c r="D233" s="11"/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/>
    </row>
    <row r="234" spans="1:20">
      <c r="A234" s="11" t="s">
        <v>2</v>
      </c>
      <c r="B234" s="11" t="s">
        <v>3</v>
      </c>
      <c r="C234" s="11"/>
      <c r="D234" s="11"/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/>
    </row>
    <row r="235" spans="1:20">
      <c r="A235" s="10"/>
      <c r="B235" s="10" t="s">
        <v>4</v>
      </c>
      <c r="C235" s="11"/>
      <c r="D235" s="11"/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9">
        <v>1.5150773448208341E-3</v>
      </c>
      <c r="O235" s="9">
        <v>1.9565497833222644E-3</v>
      </c>
      <c r="P235" s="9">
        <v>2.5004970585827398E-3</v>
      </c>
      <c r="Q235" s="9">
        <v>3.331304726955637E-3</v>
      </c>
      <c r="R235" s="9">
        <v>3.7447363583040789E-3</v>
      </c>
      <c r="S235" s="9">
        <v>4.4948113375895132E-3</v>
      </c>
      <c r="T235" s="9"/>
    </row>
    <row r="236" spans="1:20">
      <c r="A236" s="11" t="s">
        <v>7</v>
      </c>
      <c r="B236" s="11" t="s">
        <v>3</v>
      </c>
      <c r="C236" s="11"/>
      <c r="D236" s="11"/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/>
    </row>
    <row r="237" spans="1:20">
      <c r="A237" s="10"/>
      <c r="B237" s="10" t="s">
        <v>4</v>
      </c>
      <c r="C237" s="11"/>
      <c r="D237" s="11"/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/>
    </row>
    <row r="238" spans="1:20">
      <c r="A238" s="11" t="s">
        <v>6</v>
      </c>
      <c r="B238" s="11" t="s">
        <v>3</v>
      </c>
      <c r="C238" s="11"/>
      <c r="D238" s="11"/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/>
    </row>
    <row r="239" spans="1:20">
      <c r="A239" s="10"/>
      <c r="B239" s="10" t="s">
        <v>4</v>
      </c>
      <c r="C239" s="11"/>
      <c r="D239" s="11"/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/>
    </row>
    <row r="240" spans="1:20">
      <c r="A240" s="11" t="s">
        <v>8</v>
      </c>
      <c r="B240" s="11" t="s">
        <v>3</v>
      </c>
      <c r="C240" s="11"/>
      <c r="D240" s="11"/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/>
    </row>
    <row r="241" spans="1:28">
      <c r="A241" s="4"/>
      <c r="B241" s="4" t="s">
        <v>37</v>
      </c>
      <c r="C241" s="5"/>
      <c r="D241" s="5"/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9"/>
    </row>
    <row r="242" spans="1:28">
      <c r="A242" s="14" t="s">
        <v>36</v>
      </c>
      <c r="B242" s="14" t="s">
        <v>38</v>
      </c>
      <c r="C242" s="5"/>
      <c r="D242" s="5"/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9"/>
    </row>
    <row r="244" spans="1:28">
      <c r="A244" s="1" t="s">
        <v>79</v>
      </c>
      <c r="B244" s="2">
        <v>12</v>
      </c>
      <c r="C244" s="2"/>
      <c r="D244" s="2"/>
      <c r="E244" s="8">
        <v>2004</v>
      </c>
      <c r="F244" s="8">
        <v>2005</v>
      </c>
      <c r="G244" s="8">
        <v>2006</v>
      </c>
      <c r="H244" s="8">
        <v>2007</v>
      </c>
      <c r="I244" s="8">
        <v>2008</v>
      </c>
      <c r="J244" s="8">
        <v>2009</v>
      </c>
      <c r="K244" s="8">
        <v>2010</v>
      </c>
      <c r="L244" s="8">
        <v>2011</v>
      </c>
      <c r="M244" s="8">
        <v>2012</v>
      </c>
      <c r="N244" s="9">
        <v>2013</v>
      </c>
      <c r="O244" s="9">
        <v>2014</v>
      </c>
      <c r="P244" s="9">
        <v>2015</v>
      </c>
      <c r="Q244" s="9">
        <v>2016</v>
      </c>
      <c r="R244" s="9">
        <v>2017</v>
      </c>
      <c r="S244" s="9">
        <v>2018</v>
      </c>
      <c r="T244" s="9">
        <v>2019</v>
      </c>
    </row>
    <row r="245" spans="1:28">
      <c r="A245" s="10"/>
      <c r="B245" s="10" t="s">
        <v>4</v>
      </c>
      <c r="C245" s="11"/>
      <c r="D245" s="11"/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9">
        <v>1.1075039357506941E-2</v>
      </c>
      <c r="O245" s="9">
        <v>1.1157197007283336E-2</v>
      </c>
      <c r="P245" s="9">
        <v>1.0334571337362765E-2</v>
      </c>
      <c r="Q245" s="9">
        <v>9.7077287826547384E-3</v>
      </c>
      <c r="R245" s="9">
        <v>9.997469607079942E-3</v>
      </c>
      <c r="S245" s="9">
        <v>9.3085851187278482E-3</v>
      </c>
      <c r="T245" s="9"/>
    </row>
    <row r="246" spans="1:28">
      <c r="A246" s="11" t="s">
        <v>0</v>
      </c>
      <c r="B246" s="11" t="s">
        <v>3</v>
      </c>
      <c r="C246" s="11"/>
      <c r="D246" s="11"/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9">
        <v>5.7609707400296111E-6</v>
      </c>
      <c r="O246" s="9">
        <v>6.8634860255611475E-6</v>
      </c>
      <c r="P246" s="9">
        <v>7.0647357435595119E-6</v>
      </c>
      <c r="Q246" s="9">
        <v>4.7270186142114666E-6</v>
      </c>
      <c r="R246" s="9">
        <v>9.2902698358873828E-6</v>
      </c>
      <c r="S246" s="9">
        <v>1.1367468578422271E-5</v>
      </c>
      <c r="T246" s="9"/>
    </row>
    <row r="247" spans="1:28">
      <c r="A247" s="5"/>
      <c r="B247" s="5" t="s">
        <v>34</v>
      </c>
      <c r="C247" s="5"/>
      <c r="D247" s="5"/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9"/>
    </row>
    <row r="248" spans="1:28">
      <c r="A248" s="5"/>
      <c r="B248" s="5" t="s">
        <v>35</v>
      </c>
      <c r="C248" s="5"/>
      <c r="D248" s="5"/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9"/>
    </row>
    <row r="249" spans="1:28">
      <c r="A249" s="10"/>
      <c r="B249" s="10" t="s">
        <v>4</v>
      </c>
      <c r="C249" s="11"/>
      <c r="D249" s="11"/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9">
        <v>0.94757516626573057</v>
      </c>
      <c r="O249" s="9">
        <v>0.94933679659754122</v>
      </c>
      <c r="P249" s="9">
        <v>0.95087182763928713</v>
      </c>
      <c r="Q249" s="9">
        <v>0.95266205992441499</v>
      </c>
      <c r="R249" s="9">
        <v>0.95028931448647258</v>
      </c>
      <c r="S249" s="9">
        <v>0.9507462743121734</v>
      </c>
      <c r="T249" s="9"/>
    </row>
    <row r="250" spans="1:28">
      <c r="A250" s="11" t="s">
        <v>1</v>
      </c>
      <c r="B250" s="11" t="s">
        <v>3</v>
      </c>
      <c r="C250" s="11"/>
      <c r="D250" s="11"/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9">
        <v>4.1218099653271861E-2</v>
      </c>
      <c r="O250" s="9">
        <v>3.9292694886779174E-2</v>
      </c>
      <c r="P250" s="9">
        <v>3.8528713833459058E-2</v>
      </c>
      <c r="Q250" s="9">
        <v>3.7308782249099698E-2</v>
      </c>
      <c r="R250" s="9">
        <v>3.9267648028836998E-2</v>
      </c>
      <c r="S250" s="9">
        <v>3.9289760563220179E-2</v>
      </c>
      <c r="T250" s="9"/>
    </row>
    <row r="251" spans="1:28">
      <c r="A251" s="5"/>
      <c r="B251" s="5" t="s">
        <v>34</v>
      </c>
      <c r="C251" s="5"/>
      <c r="D251" s="5"/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9"/>
    </row>
    <row r="252" spans="1:28">
      <c r="A252" s="5"/>
      <c r="B252" s="5" t="s">
        <v>35</v>
      </c>
      <c r="C252" s="5"/>
      <c r="D252" s="5"/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9"/>
    </row>
    <row r="253" spans="1:28">
      <c r="A253" s="10"/>
      <c r="B253" s="10" t="s">
        <v>4</v>
      </c>
      <c r="C253" s="11"/>
      <c r="D253" s="11"/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9">
        <v>1.0180458293452327E-3</v>
      </c>
      <c r="O253" s="9">
        <v>1.0905316685058267E-3</v>
      </c>
      <c r="P253" s="9">
        <v>1.023601712177956E-3</v>
      </c>
      <c r="Q253" s="9">
        <v>9.8006852601317741E-4</v>
      </c>
      <c r="R253" s="9">
        <v>9.6928481954425033E-4</v>
      </c>
      <c r="S253" s="9">
        <v>9.7381314155150784E-4</v>
      </c>
      <c r="T253" s="9"/>
      <c r="W253">
        <v>1.0013365389119582</v>
      </c>
      <c r="X253">
        <v>1.0034369830450036</v>
      </c>
      <c r="Y253">
        <v>1.003281397814338</v>
      </c>
      <c r="Z253">
        <v>1.003184367947916</v>
      </c>
      <c r="AA253">
        <v>1.0032655576358771</v>
      </c>
      <c r="AB253">
        <v>1.0034175895245623</v>
      </c>
    </row>
    <row r="254" spans="1:28">
      <c r="A254" s="11" t="s">
        <v>5</v>
      </c>
      <c r="B254" s="11" t="s">
        <v>3</v>
      </c>
      <c r="C254" s="11"/>
      <c r="D254" s="11"/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/>
      <c r="W254">
        <v>-1.3365389119581739E-3</v>
      </c>
      <c r="X254">
        <v>-3.4369830450036165E-3</v>
      </c>
      <c r="Y254">
        <v>-3.2813978143380051E-3</v>
      </c>
      <c r="Z254">
        <v>-3.1843679479159892E-3</v>
      </c>
      <c r="AA254">
        <v>-3.2655576358771032E-3</v>
      </c>
      <c r="AB254">
        <v>-3.4175895245622812E-3</v>
      </c>
    </row>
    <row r="255" spans="1:28">
      <c r="A255" s="10"/>
      <c r="B255" s="10" t="s">
        <v>4</v>
      </c>
      <c r="C255" s="11"/>
      <c r="D255" s="11"/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/>
      <c r="W255">
        <v>0.82312267476013312</v>
      </c>
      <c r="X255">
        <v>0.82616807694329109</v>
      </c>
      <c r="Y255">
        <v>0.82917090628399004</v>
      </c>
      <c r="Z255">
        <v>0.83176797587472295</v>
      </c>
      <c r="AA255">
        <v>0.83430143486216046</v>
      </c>
      <c r="AB255">
        <v>0.83547227010016223</v>
      </c>
    </row>
    <row r="256" spans="1:28">
      <c r="A256" s="11" t="s">
        <v>2</v>
      </c>
      <c r="B256" s="11" t="s">
        <v>3</v>
      </c>
      <c r="C256" s="11"/>
      <c r="D256" s="11"/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/>
      <c r="W256">
        <f t="shared" ref="W256:AB256" si="3">SUM(W254:W255)</f>
        <v>0.82178613584817495</v>
      </c>
      <c r="X256">
        <f t="shared" si="3"/>
        <v>0.82273109389828747</v>
      </c>
      <c r="Y256">
        <f t="shared" si="3"/>
        <v>0.82588950846965203</v>
      </c>
      <c r="Z256">
        <f t="shared" si="3"/>
        <v>0.82858360792680696</v>
      </c>
      <c r="AA256">
        <f t="shared" si="3"/>
        <v>0.83103587722628336</v>
      </c>
      <c r="AB256">
        <f t="shared" si="3"/>
        <v>0.83205468057559995</v>
      </c>
    </row>
    <row r="257" spans="1:20">
      <c r="A257" s="10"/>
      <c r="B257" s="10" t="s">
        <v>4</v>
      </c>
      <c r="C257" s="11"/>
      <c r="D257" s="11"/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9">
        <v>4.1972786820215743E-5</v>
      </c>
      <c r="O257" s="9">
        <v>5.795832643807191E-5</v>
      </c>
      <c r="P257" s="9">
        <v>1.0440109487704613E-4</v>
      </c>
      <c r="Q257" s="9">
        <v>1.3865921268353635E-4</v>
      </c>
      <c r="R257" s="9">
        <v>2.9651444559540563E-4</v>
      </c>
      <c r="S257" s="9">
        <v>4.5318308065976789E-4</v>
      </c>
      <c r="T257" s="9"/>
    </row>
    <row r="258" spans="1:20">
      <c r="A258" s="11" t="s">
        <v>7</v>
      </c>
      <c r="B258" s="11" t="s">
        <v>3</v>
      </c>
      <c r="C258" s="11"/>
      <c r="D258" s="11"/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/>
    </row>
    <row r="259" spans="1:20">
      <c r="A259" s="10"/>
      <c r="B259" s="10" t="s">
        <v>4</v>
      </c>
      <c r="C259" s="11"/>
      <c r="D259" s="11"/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/>
    </row>
    <row r="260" spans="1:20">
      <c r="A260" s="11" t="s">
        <v>6</v>
      </c>
      <c r="B260" s="11" t="s">
        <v>3</v>
      </c>
      <c r="C260" s="11"/>
      <c r="D260" s="11"/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/>
    </row>
    <row r="261" spans="1:20">
      <c r="A261" s="10"/>
      <c r="B261" s="10" t="s">
        <v>4</v>
      </c>
      <c r="C261" s="11"/>
      <c r="D261" s="11"/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/>
    </row>
    <row r="262" spans="1:20">
      <c r="A262" s="11" t="s">
        <v>8</v>
      </c>
      <c r="B262" s="11" t="s">
        <v>3</v>
      </c>
      <c r="C262" s="11"/>
      <c r="D262" s="11"/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/>
    </row>
    <row r="263" spans="1:20">
      <c r="A263" s="4"/>
      <c r="B263" s="4" t="s">
        <v>37</v>
      </c>
      <c r="C263" s="5"/>
      <c r="D263" s="5"/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9"/>
    </row>
    <row r="264" spans="1:20">
      <c r="A264" s="14" t="s">
        <v>36</v>
      </c>
      <c r="B264" s="14" t="s">
        <v>38</v>
      </c>
      <c r="C264" s="5"/>
      <c r="D264" s="5"/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9"/>
    </row>
    <row r="265" spans="1:20" ht="12" customHeight="1">
      <c r="N265">
        <f t="shared" ref="N265:S265" si="4">SUM(N245:N262)</f>
        <v>1.0009340848634147</v>
      </c>
      <c r="O265">
        <f t="shared" si="4"/>
        <v>1.0009420419725734</v>
      </c>
      <c r="P265">
        <f t="shared" si="4"/>
        <v>1.0008701803529074</v>
      </c>
      <c r="Q265">
        <f t="shared" si="4"/>
        <v>1.0008020257134804</v>
      </c>
      <c r="R265">
        <f t="shared" si="4"/>
        <v>1.0008295216573648</v>
      </c>
      <c r="S265">
        <f t="shared" si="4"/>
        <v>1.0007829836849111</v>
      </c>
    </row>
    <row r="266" spans="1:20">
      <c r="A266" s="1" t="s">
        <v>80</v>
      </c>
      <c r="B266" s="2">
        <v>13</v>
      </c>
      <c r="C266" s="2"/>
      <c r="D266" s="2"/>
      <c r="E266" s="8">
        <v>2004</v>
      </c>
      <c r="F266" s="8">
        <v>2005</v>
      </c>
      <c r="G266" s="8">
        <v>2006</v>
      </c>
      <c r="H266" s="8">
        <v>2007</v>
      </c>
      <c r="I266" s="8">
        <v>2008</v>
      </c>
      <c r="J266" s="8">
        <v>2009</v>
      </c>
      <c r="K266" s="8">
        <v>2010</v>
      </c>
      <c r="L266" s="8">
        <v>2011</v>
      </c>
      <c r="M266" s="8">
        <v>2012</v>
      </c>
      <c r="N266" s="9">
        <v>2013</v>
      </c>
      <c r="O266" s="9">
        <v>2014</v>
      </c>
      <c r="P266" s="9">
        <v>2015</v>
      </c>
      <c r="Q266" s="9">
        <v>2016</v>
      </c>
      <c r="R266" s="9">
        <v>2017</v>
      </c>
      <c r="S266" s="9">
        <v>2018</v>
      </c>
      <c r="T266" s="9">
        <v>2019</v>
      </c>
    </row>
    <row r="267" spans="1:20">
      <c r="A267" s="10"/>
      <c r="B267" s="10" t="s">
        <v>4</v>
      </c>
      <c r="C267" s="11"/>
      <c r="D267" s="11"/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9">
        <v>0</v>
      </c>
      <c r="O267" s="9">
        <v>6.6963705931128187E-2</v>
      </c>
      <c r="P267" s="9">
        <v>6.431648945799491E-2</v>
      </c>
      <c r="Q267" s="9">
        <v>6.1762131515589125E-2</v>
      </c>
      <c r="R267" s="9">
        <v>5.9209792113991348E-2</v>
      </c>
      <c r="S267" s="9">
        <v>5.6951899256812551E-2</v>
      </c>
      <c r="T267" s="9"/>
    </row>
    <row r="268" spans="1:20">
      <c r="A268" s="11" t="s">
        <v>0</v>
      </c>
      <c r="B268" s="11" t="s">
        <v>3</v>
      </c>
      <c r="C268" s="11"/>
      <c r="D268" s="11"/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9">
        <v>0</v>
      </c>
      <c r="O268" s="9">
        <v>3.4723190888277622E-3</v>
      </c>
      <c r="P268" s="9">
        <v>3.5032007661676494E-3</v>
      </c>
      <c r="Q268" s="9">
        <v>3.512600260886459E-3</v>
      </c>
      <c r="R268" s="9">
        <v>3.4656632110246503E-3</v>
      </c>
      <c r="S268" s="9">
        <v>3.525572885461562E-3</v>
      </c>
      <c r="T268" s="9"/>
    </row>
    <row r="269" spans="1:20">
      <c r="A269" s="5"/>
      <c r="B269" s="5" t="s">
        <v>34</v>
      </c>
      <c r="C269" s="5"/>
      <c r="D269" s="5"/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9"/>
    </row>
    <row r="270" spans="1:20">
      <c r="A270" s="5"/>
      <c r="B270" s="5" t="s">
        <v>35</v>
      </c>
      <c r="C270" s="5"/>
      <c r="D270" s="5"/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9"/>
    </row>
    <row r="271" spans="1:20">
      <c r="A271" s="10"/>
      <c r="B271" s="10" t="s">
        <v>4</v>
      </c>
      <c r="C271" s="11"/>
      <c r="D271" s="11"/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9">
        <v>0</v>
      </c>
      <c r="O271" s="9">
        <v>0.6778293716521413</v>
      </c>
      <c r="P271" s="9">
        <v>0.68143487937711378</v>
      </c>
      <c r="Q271" s="9">
        <v>0.68521569366894075</v>
      </c>
      <c r="R271" s="9">
        <v>0.68880069616332462</v>
      </c>
      <c r="S271" s="9">
        <v>0.6914229571031133</v>
      </c>
      <c r="T271" s="9"/>
    </row>
    <row r="272" spans="1:20">
      <c r="A272" s="11" t="s">
        <v>1</v>
      </c>
      <c r="B272" s="11" t="s">
        <v>3</v>
      </c>
      <c r="C272" s="11"/>
      <c r="D272" s="11"/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9">
        <v>0</v>
      </c>
      <c r="O272" s="9">
        <v>0.2513888346435898</v>
      </c>
      <c r="P272" s="9">
        <v>0.2501890216240738</v>
      </c>
      <c r="Q272" s="9">
        <v>0.24882392939413284</v>
      </c>
      <c r="R272" s="9">
        <v>0.24763040497318495</v>
      </c>
      <c r="S272" s="9">
        <v>0.24693022296953415</v>
      </c>
      <c r="T272" s="9"/>
    </row>
    <row r="273" spans="1:20">
      <c r="A273" s="5"/>
      <c r="B273" s="5" t="s">
        <v>34</v>
      </c>
      <c r="C273" s="5"/>
      <c r="D273" s="5"/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9"/>
    </row>
    <row r="274" spans="1:20">
      <c r="A274" s="5"/>
      <c r="B274" s="5" t="s">
        <v>35</v>
      </c>
      <c r="C274" s="5"/>
      <c r="D274" s="5"/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9"/>
    </row>
    <row r="275" spans="1:20">
      <c r="A275" s="10"/>
      <c r="B275" s="10" t="s">
        <v>4</v>
      </c>
      <c r="C275" s="11"/>
      <c r="D275" s="11"/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9">
        <v>0</v>
      </c>
      <c r="O275" s="9">
        <v>0</v>
      </c>
      <c r="P275" s="9">
        <v>1.0981256255715654E-4</v>
      </c>
      <c r="Q275" s="9">
        <v>1.3530015819710804E-4</v>
      </c>
      <c r="R275" s="9">
        <v>2.6723186205491279E-4</v>
      </c>
      <c r="S275" s="9">
        <v>4.5096409681554922E-4</v>
      </c>
      <c r="T275" s="9"/>
    </row>
    <row r="276" spans="1:20">
      <c r="A276" s="11" t="s">
        <v>5</v>
      </c>
      <c r="B276" s="11" t="s">
        <v>3</v>
      </c>
      <c r="C276" s="11"/>
      <c r="D276" s="11"/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/>
    </row>
    <row r="277" spans="1:20">
      <c r="A277" s="10"/>
      <c r="B277" s="10" t="s">
        <v>4</v>
      </c>
      <c r="C277" s="11"/>
      <c r="D277" s="11"/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9">
        <v>0</v>
      </c>
      <c r="O277" s="9">
        <v>1.8598388263673069E-6</v>
      </c>
      <c r="P277" s="9">
        <v>1.8002059435599432E-6</v>
      </c>
      <c r="Q277" s="9">
        <v>1.2142321889484055E-5</v>
      </c>
      <c r="R277" s="9">
        <v>2.0042389654118459E-5</v>
      </c>
      <c r="S277" s="9">
        <v>3.0601135141055126E-5</v>
      </c>
      <c r="T277" s="9"/>
    </row>
    <row r="278" spans="1:20">
      <c r="A278" s="11" t="s">
        <v>2</v>
      </c>
      <c r="B278" s="11" t="s">
        <v>3</v>
      </c>
      <c r="C278" s="11"/>
      <c r="D278" s="11"/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/>
    </row>
    <row r="279" spans="1:20">
      <c r="A279" s="10"/>
      <c r="B279" s="10" t="s">
        <v>4</v>
      </c>
      <c r="C279" s="11"/>
      <c r="D279" s="11"/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9">
        <v>0</v>
      </c>
      <c r="O279" s="9">
        <v>2.7339630747599412E-4</v>
      </c>
      <c r="P279" s="9">
        <v>3.3483830550214947E-4</v>
      </c>
      <c r="Q279" s="9">
        <v>4.3018511837029222E-4</v>
      </c>
      <c r="R279" s="9">
        <v>4.8268755083668625E-4</v>
      </c>
      <c r="S279" s="9">
        <v>5.3954633011860358E-4</v>
      </c>
      <c r="T279" s="9"/>
    </row>
    <row r="280" spans="1:20">
      <c r="A280" s="11" t="s">
        <v>7</v>
      </c>
      <c r="B280" s="11" t="s">
        <v>3</v>
      </c>
      <c r="C280" s="11"/>
      <c r="D280" s="11"/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/>
    </row>
    <row r="281" spans="1:20">
      <c r="A281" s="10"/>
      <c r="B281" s="10" t="s">
        <v>4</v>
      </c>
      <c r="C281" s="11"/>
      <c r="D281" s="11"/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9">
        <v>0</v>
      </c>
      <c r="O281" s="9">
        <v>7.0512538010665023E-5</v>
      </c>
      <c r="P281" s="9">
        <v>1.0995770064703234E-4</v>
      </c>
      <c r="Q281" s="9">
        <v>1.0801756199377154E-4</v>
      </c>
      <c r="R281" s="9">
        <v>1.234817359286949E-4</v>
      </c>
      <c r="S281" s="9">
        <v>1.4823622300345313E-4</v>
      </c>
      <c r="T281" s="9"/>
    </row>
    <row r="282" spans="1:20">
      <c r="A282" s="11" t="s">
        <v>6</v>
      </c>
      <c r="B282" s="11" t="s">
        <v>3</v>
      </c>
      <c r="C282" s="11"/>
      <c r="D282" s="11"/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/>
    </row>
    <row r="283" spans="1:20">
      <c r="A283" s="10"/>
      <c r="B283" s="10" t="s">
        <v>4</v>
      </c>
      <c r="C283" s="11"/>
      <c r="D283" s="11"/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/>
    </row>
    <row r="284" spans="1:20">
      <c r="A284" s="11" t="s">
        <v>8</v>
      </c>
      <c r="B284" s="11" t="s">
        <v>3</v>
      </c>
      <c r="C284" s="11"/>
      <c r="D284" s="11"/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/>
    </row>
    <row r="285" spans="1:20">
      <c r="A285" s="4"/>
      <c r="B285" s="4" t="s">
        <v>37</v>
      </c>
      <c r="C285" s="5"/>
      <c r="D285" s="5"/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9"/>
    </row>
    <row r="286" spans="1:20">
      <c r="A286" s="14" t="s">
        <v>36</v>
      </c>
      <c r="B286" s="14" t="s">
        <v>38</v>
      </c>
      <c r="C286" s="5"/>
      <c r="D286" s="5"/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9"/>
    </row>
    <row r="287" spans="1:20">
      <c r="N287">
        <f t="shared" ref="N287:S287" si="5">SUM(N267:N284)</f>
        <v>0</v>
      </c>
      <c r="O287">
        <f t="shared" si="5"/>
        <v>1.0000000000000002</v>
      </c>
      <c r="P287">
        <f t="shared" si="5"/>
        <v>1</v>
      </c>
      <c r="Q287">
        <f t="shared" si="5"/>
        <v>0.99999999999999978</v>
      </c>
      <c r="R287">
        <f t="shared" si="5"/>
        <v>1</v>
      </c>
      <c r="S287">
        <f t="shared" si="5"/>
        <v>1.0000000000000004</v>
      </c>
    </row>
    <row r="288" spans="1:20">
      <c r="A288" s="1" t="s">
        <v>81</v>
      </c>
      <c r="B288" s="2">
        <v>14</v>
      </c>
      <c r="C288" s="2"/>
      <c r="D288" s="2"/>
      <c r="E288" s="8">
        <v>2004</v>
      </c>
      <c r="F288" s="8">
        <v>2005</v>
      </c>
      <c r="G288" s="8">
        <v>2006</v>
      </c>
      <c r="H288" s="8">
        <v>2007</v>
      </c>
      <c r="I288" s="8">
        <v>2008</v>
      </c>
      <c r="J288" s="8">
        <v>2009</v>
      </c>
      <c r="K288" s="8">
        <v>2010</v>
      </c>
      <c r="L288" s="8">
        <v>2011</v>
      </c>
      <c r="M288" s="8">
        <v>2012</v>
      </c>
      <c r="N288" s="9">
        <v>2013</v>
      </c>
      <c r="O288" s="9">
        <v>2014</v>
      </c>
      <c r="P288" s="9">
        <v>2015</v>
      </c>
      <c r="Q288" s="9">
        <v>2016</v>
      </c>
      <c r="R288" s="9">
        <v>2017</v>
      </c>
      <c r="S288" s="9">
        <v>2018</v>
      </c>
      <c r="T288" s="9">
        <v>2019</v>
      </c>
    </row>
    <row r="289" spans="1:26">
      <c r="A289" s="10"/>
      <c r="B289" s="10" t="s">
        <v>4</v>
      </c>
      <c r="C289" s="11"/>
      <c r="D289" s="11"/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9">
        <v>0.12860630833300599</v>
      </c>
      <c r="O289" s="9">
        <v>0.117227063303611</v>
      </c>
      <c r="P289" s="9">
        <v>0.10543239174971801</v>
      </c>
      <c r="Q289" s="9">
        <v>9.4908513618071108E-2</v>
      </c>
      <c r="R289" s="9">
        <v>8.6580799745296602E-2</v>
      </c>
      <c r="S289" s="9">
        <v>8.11814470669108E-2</v>
      </c>
      <c r="T289" s="9"/>
    </row>
    <row r="290" spans="1:26">
      <c r="A290" s="11" t="s">
        <v>0</v>
      </c>
      <c r="B290" s="11" t="s">
        <v>3</v>
      </c>
      <c r="C290" s="11"/>
      <c r="D290" s="11"/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9">
        <v>1.6564040972869805E-3</v>
      </c>
      <c r="O290" s="9">
        <v>1.6059230531928958E-3</v>
      </c>
      <c r="P290" s="9">
        <v>1.5342535418406231E-3</v>
      </c>
      <c r="Q290" s="9">
        <v>1.4474353307165387E-3</v>
      </c>
      <c r="R290" s="9">
        <v>1.3278295759605115E-3</v>
      </c>
      <c r="S290" s="9">
        <v>1.2982372372512948E-3</v>
      </c>
      <c r="T290" s="9"/>
    </row>
    <row r="291" spans="1:26">
      <c r="A291" s="5"/>
      <c r="B291" s="5" t="s">
        <v>34</v>
      </c>
      <c r="C291" s="5"/>
      <c r="D291" s="5"/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9"/>
    </row>
    <row r="292" spans="1:26">
      <c r="A292" s="5"/>
      <c r="B292" s="5" t="s">
        <v>35</v>
      </c>
      <c r="C292" s="5"/>
      <c r="D292" s="5"/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9"/>
    </row>
    <row r="293" spans="1:26">
      <c r="A293" s="10"/>
      <c r="B293" s="10" t="s">
        <v>4</v>
      </c>
      <c r="C293" s="11"/>
      <c r="D293" s="11"/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9">
        <v>0.74267680707700012</v>
      </c>
      <c r="O293" s="9">
        <v>0.75591908686263276</v>
      </c>
      <c r="P293" s="9">
        <v>0.7692640737266383</v>
      </c>
      <c r="Q293" s="9">
        <v>0.78110157971529892</v>
      </c>
      <c r="R293" s="9">
        <v>0.79047394535371907</v>
      </c>
      <c r="S293" s="9">
        <v>0.79642173361482616</v>
      </c>
      <c r="T293" s="9"/>
    </row>
    <row r="294" spans="1:26">
      <c r="A294" s="11" t="s">
        <v>1</v>
      </c>
      <c r="B294" s="11" t="s">
        <v>3</v>
      </c>
      <c r="C294" s="11"/>
      <c r="D294" s="11"/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9">
        <v>0.11809272234458285</v>
      </c>
      <c r="O294" s="9">
        <v>0.11554889603807678</v>
      </c>
      <c r="P294" s="9">
        <v>0.11303651626514925</v>
      </c>
      <c r="Q294" s="9">
        <v>0.11108692256304072</v>
      </c>
      <c r="R294" s="9">
        <v>0.10920917164602757</v>
      </c>
      <c r="S294" s="9">
        <v>0.10716230618113842</v>
      </c>
      <c r="T294" s="9"/>
    </row>
    <row r="295" spans="1:26">
      <c r="A295" s="5"/>
      <c r="B295" s="5" t="s">
        <v>34</v>
      </c>
      <c r="C295" s="5"/>
      <c r="D295" s="5"/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9"/>
    </row>
    <row r="296" spans="1:26">
      <c r="A296" s="5"/>
      <c r="B296" s="5" t="s">
        <v>35</v>
      </c>
      <c r="C296" s="5"/>
      <c r="D296" s="5"/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9"/>
    </row>
    <row r="297" spans="1:26">
      <c r="A297" s="10"/>
      <c r="B297" s="10" t="s">
        <v>4</v>
      </c>
      <c r="C297" s="11"/>
      <c r="D297" s="11"/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9">
        <v>7.9064721314092683E-3</v>
      </c>
      <c r="O297" s="9">
        <v>8.161826274734477E-3</v>
      </c>
      <c r="P297" s="9">
        <v>8.5268760673628367E-3</v>
      </c>
      <c r="Q297" s="9">
        <v>8.7726878425403079E-3</v>
      </c>
      <c r="R297" s="9">
        <v>9.1793435903357104E-3</v>
      </c>
      <c r="S297" s="9">
        <v>9.6774847901833286E-3</v>
      </c>
      <c r="T297" s="9"/>
      <c r="V297">
        <v>1.0162866562528805</v>
      </c>
      <c r="W297">
        <v>1.015626464440619</v>
      </c>
      <c r="X297">
        <v>1.0148186517558324</v>
      </c>
      <c r="Y297">
        <v>1.0139940480540284</v>
      </c>
      <c r="Z297">
        <v>1.0133775557074882</v>
      </c>
    </row>
    <row r="298" spans="1:26">
      <c r="A298" s="11" t="s">
        <v>5</v>
      </c>
      <c r="B298" s="11" t="s">
        <v>3</v>
      </c>
      <c r="C298" s="11"/>
      <c r="D298" s="11"/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/>
      <c r="V298">
        <v>-1.6286656252880505E-2</v>
      </c>
      <c r="W298">
        <v>-1.5626464440618992E-2</v>
      </c>
      <c r="X298">
        <v>-1.4818651755832413E-2</v>
      </c>
      <c r="Y298">
        <v>-1.3994048054028374E-2</v>
      </c>
      <c r="Z298">
        <v>-1.337755570748822E-2</v>
      </c>
    </row>
    <row r="299" spans="1:26">
      <c r="A299" s="10"/>
      <c r="B299" s="10" t="s">
        <v>4</v>
      </c>
      <c r="C299" s="11"/>
      <c r="D299" s="11"/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9">
        <v>6.8941243917749472E-5</v>
      </c>
      <c r="O299" s="9">
        <v>7.0512538010665023E-5</v>
      </c>
      <c r="P299" s="9">
        <v>9.7931077138763186E-5</v>
      </c>
      <c r="Q299" s="9">
        <v>9.3061284179249328E-5</v>
      </c>
      <c r="R299" s="9">
        <v>9.6219534489892133E-5</v>
      </c>
      <c r="S299" s="9">
        <v>9.5183258981164639E-5</v>
      </c>
      <c r="T299" s="9"/>
      <c r="V299">
        <v>0.6941160279050218</v>
      </c>
      <c r="W299">
        <v>0.69706134381773277</v>
      </c>
      <c r="X299">
        <v>0.70003434542477316</v>
      </c>
      <c r="Y299">
        <v>0.702794744217353</v>
      </c>
      <c r="Z299">
        <v>0.70480051281060152</v>
      </c>
    </row>
    <row r="300" spans="1:26">
      <c r="A300" s="11" t="s">
        <v>2</v>
      </c>
      <c r="B300" s="11" t="s">
        <v>3</v>
      </c>
      <c r="C300" s="11"/>
      <c r="D300" s="11"/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/>
      <c r="V300">
        <f>SUM(V298:V299)</f>
        <v>0.6778293716521413</v>
      </c>
      <c r="W300">
        <f>SUM(W298:W299)</f>
        <v>0.68143487937711378</v>
      </c>
      <c r="X300">
        <f>SUM(X298:X299)</f>
        <v>0.68521569366894075</v>
      </c>
      <c r="Y300">
        <f>SUM(Y298:Y299)</f>
        <v>0.68880069616332462</v>
      </c>
      <c r="Z300">
        <f>SUM(Z298:Z299)</f>
        <v>0.6914229571031133</v>
      </c>
    </row>
    <row r="301" spans="1:26">
      <c r="A301" s="10"/>
      <c r="B301" s="10" t="s">
        <v>4</v>
      </c>
      <c r="C301" s="11"/>
      <c r="D301" s="11"/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9">
        <v>9.9239106376339367E-4</v>
      </c>
      <c r="O301" s="9">
        <v>1.4666607906218324E-3</v>
      </c>
      <c r="P301" s="9">
        <v>2.1012229358018837E-3</v>
      </c>
      <c r="Q301" s="9">
        <v>2.5791270186820529E-3</v>
      </c>
      <c r="R301" s="9">
        <v>3.1223238941970001E-3</v>
      </c>
      <c r="S301" s="9">
        <v>4.1521746253914606E-3</v>
      </c>
      <c r="T301" s="9"/>
    </row>
    <row r="302" spans="1:26">
      <c r="A302" s="11" t="s">
        <v>7</v>
      </c>
      <c r="B302" s="11" t="s">
        <v>3</v>
      </c>
      <c r="C302" s="11"/>
      <c r="D302" s="11"/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/>
    </row>
    <row r="303" spans="1:26">
      <c r="A303" s="10"/>
      <c r="B303" s="10" t="s">
        <v>4</v>
      </c>
      <c r="C303" s="11"/>
      <c r="D303" s="11"/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/>
    </row>
    <row r="304" spans="1:26">
      <c r="A304" s="11" t="s">
        <v>6</v>
      </c>
      <c r="B304" s="11" t="s">
        <v>3</v>
      </c>
      <c r="C304" s="11"/>
      <c r="D304" s="11"/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9">
        <v>0</v>
      </c>
      <c r="O304" s="9">
        <v>0</v>
      </c>
      <c r="P304" s="9">
        <v>6.7700257361274646E-6</v>
      </c>
      <c r="Q304" s="9">
        <v>1.0624731816073336E-5</v>
      </c>
      <c r="R304" s="9">
        <v>1.0331565774622058E-5</v>
      </c>
      <c r="S304" s="9">
        <v>1.1445162335893541E-5</v>
      </c>
      <c r="T304" s="9"/>
    </row>
    <row r="305" spans="1:20">
      <c r="A305" s="10"/>
      <c r="B305" s="10" t="s">
        <v>4</v>
      </c>
      <c r="C305" s="11"/>
      <c r="D305" s="11"/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/>
    </row>
    <row r="306" spans="1:20">
      <c r="A306" s="11" t="s">
        <v>8</v>
      </c>
      <c r="B306" s="11" t="s">
        <v>3</v>
      </c>
      <c r="C306" s="11"/>
      <c r="D306" s="11"/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/>
    </row>
    <row r="307" spans="1:20">
      <c r="A307" s="4"/>
      <c r="B307" s="4" t="s">
        <v>37</v>
      </c>
      <c r="C307" s="5"/>
      <c r="D307" s="5"/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9"/>
    </row>
    <row r="308" spans="1:20">
      <c r="A308" s="14" t="s">
        <v>36</v>
      </c>
      <c r="B308" s="14" t="s">
        <v>38</v>
      </c>
      <c r="C308" s="5"/>
      <c r="D308" s="5"/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9"/>
    </row>
    <row r="309" spans="1:20" ht="18" customHeight="1">
      <c r="O309">
        <f>SUM(O289:O306)</f>
        <v>0.99999996886088061</v>
      </c>
      <c r="P309">
        <f>SUM(P289:P306)</f>
        <v>1.0000000353893856</v>
      </c>
      <c r="Q309">
        <f>SUM(Q289:Q306)</f>
        <v>0.999999952104345</v>
      </c>
      <c r="R309">
        <f>SUM(R289:R306)</f>
        <v>0.9999999649058009</v>
      </c>
      <c r="S309">
        <f>SUM(S289:S306)</f>
        <v>1.0000000119370185</v>
      </c>
    </row>
    <row r="310" spans="1:20">
      <c r="A310" s="1" t="s">
        <v>82</v>
      </c>
      <c r="B310" s="2">
        <v>15</v>
      </c>
      <c r="C310" s="2"/>
      <c r="D310" s="2"/>
      <c r="E310" s="8">
        <v>2004</v>
      </c>
      <c r="F310" s="8">
        <v>2005</v>
      </c>
      <c r="G310" s="8">
        <v>2006</v>
      </c>
      <c r="H310" s="8">
        <v>2007</v>
      </c>
      <c r="I310" s="8">
        <v>2008</v>
      </c>
      <c r="J310" s="8">
        <v>2009</v>
      </c>
      <c r="K310" s="8">
        <v>2010</v>
      </c>
      <c r="L310" s="8">
        <v>2011</v>
      </c>
      <c r="M310" s="8">
        <v>2012</v>
      </c>
      <c r="N310" s="9">
        <v>2013</v>
      </c>
      <c r="O310" s="9">
        <v>2014</v>
      </c>
      <c r="P310" s="9">
        <v>2015</v>
      </c>
      <c r="Q310" s="9">
        <v>2016</v>
      </c>
      <c r="R310" s="9">
        <v>2017</v>
      </c>
      <c r="S310" s="9">
        <v>2018</v>
      </c>
      <c r="T310" s="9">
        <v>2019</v>
      </c>
    </row>
    <row r="311" spans="1:20">
      <c r="A311" s="10"/>
      <c r="B311" s="10" t="s">
        <v>4</v>
      </c>
      <c r="C311" s="11"/>
      <c r="D311" s="11"/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/>
    </row>
    <row r="312" spans="1:20">
      <c r="A312" s="11" t="s">
        <v>0</v>
      </c>
      <c r="B312" s="11" t="s">
        <v>3</v>
      </c>
      <c r="C312" s="11"/>
      <c r="D312" s="11"/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9">
        <v>0</v>
      </c>
      <c r="O312" s="9">
        <v>0</v>
      </c>
      <c r="P312" s="9">
        <v>5.5188246834135372E-4</v>
      </c>
      <c r="Q312" s="9">
        <v>4.4986080393965053E-4</v>
      </c>
      <c r="R312" s="9">
        <v>4.3040363783823258E-4</v>
      </c>
      <c r="S312" s="9">
        <v>4.1614610253308911E-4</v>
      </c>
      <c r="T312" s="9"/>
    </row>
    <row r="313" spans="1:20">
      <c r="A313" s="5"/>
      <c r="B313" s="5" t="s">
        <v>34</v>
      </c>
      <c r="C313" s="5"/>
      <c r="D313" s="5"/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9"/>
    </row>
    <row r="314" spans="1:20">
      <c r="A314" s="5"/>
      <c r="B314" s="5" t="s">
        <v>35</v>
      </c>
      <c r="C314" s="5"/>
      <c r="D314" s="5"/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9"/>
    </row>
    <row r="315" spans="1:20" s="18" customFormat="1">
      <c r="A315" s="16"/>
      <c r="B315" s="16" t="s">
        <v>4</v>
      </c>
      <c r="C315" s="17"/>
      <c r="D315" s="17"/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0</v>
      </c>
      <c r="N315" s="17">
        <v>0</v>
      </c>
      <c r="O315" s="17">
        <v>0</v>
      </c>
      <c r="P315" s="17">
        <v>0.90858559619354029</v>
      </c>
      <c r="Q315" s="17">
        <v>0.91058225703592688</v>
      </c>
      <c r="R315" s="17">
        <v>0.9125134750620657</v>
      </c>
      <c r="S315" s="17">
        <v>0.9147838993118711</v>
      </c>
      <c r="T315" s="17"/>
    </row>
    <row r="316" spans="1:20" s="18" customFormat="1">
      <c r="A316" s="17" t="s">
        <v>1</v>
      </c>
      <c r="B316" s="17" t="s">
        <v>3</v>
      </c>
      <c r="C316" s="17"/>
      <c r="D316" s="17"/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0</v>
      </c>
      <c r="N316" s="17">
        <v>0</v>
      </c>
      <c r="O316" s="17">
        <v>0</v>
      </c>
      <c r="P316" s="17">
        <v>8.9659462690638916E-2</v>
      </c>
      <c r="Q316" s="17">
        <v>8.7614677680650024E-2</v>
      </c>
      <c r="R316" s="17">
        <v>8.5507325667154993E-2</v>
      </c>
      <c r="S316" s="17">
        <v>8.2945380480687655E-2</v>
      </c>
      <c r="T316" s="17"/>
    </row>
    <row r="317" spans="1:20" s="18" customFormat="1">
      <c r="A317" s="5"/>
      <c r="B317" s="5" t="s">
        <v>34</v>
      </c>
      <c r="C317" s="5"/>
      <c r="D317" s="5"/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17"/>
    </row>
    <row r="318" spans="1:20" s="18" customFormat="1">
      <c r="A318" s="5"/>
      <c r="B318" s="5" t="s">
        <v>35</v>
      </c>
      <c r="C318" s="5"/>
      <c r="D318" s="5"/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17"/>
    </row>
    <row r="319" spans="1:20">
      <c r="A319" s="10"/>
      <c r="B319" s="10" t="s">
        <v>4</v>
      </c>
      <c r="C319" s="11"/>
      <c r="D319" s="11"/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/>
    </row>
    <row r="320" spans="1:20">
      <c r="A320" s="11" t="s">
        <v>5</v>
      </c>
      <c r="B320" s="11" t="s">
        <v>3</v>
      </c>
      <c r="C320" s="11"/>
      <c r="D320" s="11"/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/>
    </row>
    <row r="321" spans="1:25">
      <c r="A321" s="10"/>
      <c r="B321" s="10" t="s">
        <v>4</v>
      </c>
      <c r="C321" s="11"/>
      <c r="D321" s="11"/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9">
        <v>0</v>
      </c>
      <c r="O321" s="9">
        <v>0</v>
      </c>
      <c r="P321" s="9">
        <v>3.2596420210984089E-5</v>
      </c>
      <c r="Q321" s="9">
        <v>5.1916303192176527E-5</v>
      </c>
      <c r="R321" s="9">
        <v>6.6450752595864605E-5</v>
      </c>
      <c r="S321" s="9">
        <v>1.1971639803344643E-4</v>
      </c>
      <c r="T321" s="9"/>
    </row>
    <row r="322" spans="1:25">
      <c r="A322" s="11" t="s">
        <v>2</v>
      </c>
      <c r="B322" s="11" t="s">
        <v>3</v>
      </c>
      <c r="C322" s="11"/>
      <c r="D322" s="11"/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/>
    </row>
    <row r="323" spans="1:25">
      <c r="A323" s="10"/>
      <c r="B323" s="10" t="s">
        <v>4</v>
      </c>
      <c r="C323" s="11"/>
      <c r="D323" s="11"/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9">
        <v>0</v>
      </c>
      <c r="O323" s="9">
        <v>0</v>
      </c>
      <c r="P323" s="9">
        <v>1.0674073910627636E-3</v>
      </c>
      <c r="Q323" s="9">
        <v>1.2042167628808574E-3</v>
      </c>
      <c r="R323" s="9">
        <v>1.3949961878870374E-3</v>
      </c>
      <c r="S323" s="9">
        <v>1.6535970542898987E-3</v>
      </c>
      <c r="T323" s="9"/>
    </row>
    <row r="324" spans="1:25">
      <c r="A324" s="11" t="s">
        <v>7</v>
      </c>
      <c r="B324" s="11" t="s">
        <v>3</v>
      </c>
      <c r="C324" s="11"/>
      <c r="D324" s="11"/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9">
        <v>0</v>
      </c>
      <c r="O324" s="9">
        <v>0</v>
      </c>
      <c r="P324" s="9">
        <v>1.0305483620549586E-4</v>
      </c>
      <c r="Q324" s="9">
        <v>9.7071413410488208E-5</v>
      </c>
      <c r="R324" s="9">
        <v>8.7348692458168311E-5</v>
      </c>
      <c r="S324" s="9">
        <v>8.1260652584844132E-5</v>
      </c>
      <c r="T324" s="9"/>
    </row>
    <row r="325" spans="1:25">
      <c r="A325" s="10"/>
      <c r="B325" s="10" t="s">
        <v>4</v>
      </c>
      <c r="C325" s="11"/>
      <c r="D325" s="11"/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/>
    </row>
    <row r="326" spans="1:25">
      <c r="A326" s="11" t="s">
        <v>6</v>
      </c>
      <c r="B326" s="11" t="s">
        <v>3</v>
      </c>
      <c r="C326" s="11"/>
      <c r="D326" s="11"/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/>
    </row>
    <row r="327" spans="1:25">
      <c r="A327" s="10"/>
      <c r="B327" s="10" t="s">
        <v>4</v>
      </c>
      <c r="C327" s="11"/>
      <c r="D327" s="11"/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9">
        <v>0</v>
      </c>
      <c r="O327" s="9">
        <v>0</v>
      </c>
      <c r="P327" s="9">
        <f>1-P331</f>
        <v>0</v>
      </c>
      <c r="Q327" s="9">
        <f>1-Q331</f>
        <v>0</v>
      </c>
      <c r="R327" s="9">
        <f>1-R331</f>
        <v>0</v>
      </c>
      <c r="S327" s="9">
        <f>1-S331</f>
        <v>0</v>
      </c>
      <c r="T327" s="9"/>
    </row>
    <row r="328" spans="1:25">
      <c r="A328" s="11" t="s">
        <v>8</v>
      </c>
      <c r="B328" s="11" t="s">
        <v>3</v>
      </c>
      <c r="C328" s="11"/>
      <c r="D328" s="11"/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/>
      <c r="V328">
        <v>0.87306502634793715</v>
      </c>
      <c r="W328">
        <v>0.87764896900258638</v>
      </c>
      <c r="X328">
        <v>0.88106700654387282</v>
      </c>
      <c r="Y328">
        <v>0.88355371374916503</v>
      </c>
    </row>
    <row r="329" spans="1:25">
      <c r="A329" s="4"/>
      <c r="B329" s="4" t="s">
        <v>37</v>
      </c>
      <c r="C329" s="5"/>
      <c r="D329" s="5"/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9"/>
    </row>
    <row r="330" spans="1:25">
      <c r="A330" s="14" t="s">
        <v>36</v>
      </c>
      <c r="B330" s="14" t="s">
        <v>38</v>
      </c>
      <c r="C330" s="5"/>
      <c r="D330" s="5"/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9"/>
    </row>
    <row r="331" spans="1:25" ht="17.100000000000001" customHeight="1">
      <c r="O331" s="9"/>
      <c r="P331">
        <f>SUM(P311:P326)</f>
        <v>1</v>
      </c>
      <c r="Q331">
        <f>SUM(Q311:Q326)</f>
        <v>1</v>
      </c>
      <c r="R331">
        <f>SUM(R311:R326)</f>
        <v>1</v>
      </c>
      <c r="S331">
        <f>SUM(S311:S326)</f>
        <v>1</v>
      </c>
      <c r="T331">
        <f>SUM(T311:T326)</f>
        <v>0</v>
      </c>
      <c r="V331">
        <f>1-P331</f>
        <v>0</v>
      </c>
      <c r="W331">
        <f>1-Q331</f>
        <v>0</v>
      </c>
      <c r="X331">
        <f>1-R331</f>
        <v>0</v>
      </c>
      <c r="Y331">
        <f>1-S331</f>
        <v>0</v>
      </c>
    </row>
    <row r="332" spans="1:25">
      <c r="A332" s="1" t="s">
        <v>83</v>
      </c>
      <c r="B332" s="2">
        <v>16</v>
      </c>
      <c r="C332" s="2"/>
      <c r="D332" s="2"/>
      <c r="E332" s="8">
        <v>2004</v>
      </c>
      <c r="F332" s="8">
        <v>2005</v>
      </c>
      <c r="G332" s="8">
        <v>2006</v>
      </c>
      <c r="H332" s="8">
        <v>2007</v>
      </c>
      <c r="I332" s="8">
        <v>2008</v>
      </c>
      <c r="J332" s="8">
        <v>2009</v>
      </c>
      <c r="K332" s="8">
        <v>2010</v>
      </c>
      <c r="L332" s="8">
        <v>2011</v>
      </c>
      <c r="M332" s="8">
        <v>2012</v>
      </c>
      <c r="N332" s="9">
        <v>2013</v>
      </c>
      <c r="O332" s="9">
        <v>2014</v>
      </c>
      <c r="P332" s="9">
        <v>2015</v>
      </c>
      <c r="Q332" s="9">
        <v>2016</v>
      </c>
      <c r="R332" s="9">
        <v>2017</v>
      </c>
      <c r="S332" s="9">
        <v>2018</v>
      </c>
      <c r="T332" s="9">
        <v>2019</v>
      </c>
      <c r="V332">
        <v>0.90858559619354029</v>
      </c>
      <c r="W332">
        <v>0.91058225703592688</v>
      </c>
      <c r="X332">
        <v>0.9125134750620657</v>
      </c>
      <c r="Y332">
        <v>0.9147838993118711</v>
      </c>
    </row>
    <row r="333" spans="1:25">
      <c r="A333" s="10"/>
      <c r="B333" s="10" t="s">
        <v>4</v>
      </c>
      <c r="C333" s="11"/>
      <c r="D333" s="11"/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/>
    </row>
    <row r="334" spans="1:25">
      <c r="A334" s="11" t="s">
        <v>0</v>
      </c>
      <c r="B334" s="11" t="s">
        <v>3</v>
      </c>
      <c r="C334" s="11"/>
      <c r="D334" s="11"/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9">
        <v>0</v>
      </c>
      <c r="O334" s="9">
        <v>0</v>
      </c>
      <c r="P334" s="9">
        <v>5.5188246834135372E-4</v>
      </c>
      <c r="Q334" s="9">
        <v>4.4986080393965053E-4</v>
      </c>
      <c r="R334" s="9">
        <v>4.3040363783823258E-4</v>
      </c>
      <c r="S334" s="9">
        <v>4.1614610253308911E-4</v>
      </c>
      <c r="T334" s="9"/>
    </row>
    <row r="335" spans="1:25">
      <c r="A335" s="5"/>
      <c r="B335" s="5" t="s">
        <v>34</v>
      </c>
      <c r="C335" s="5"/>
      <c r="D335" s="5"/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9"/>
    </row>
    <row r="336" spans="1:25">
      <c r="A336" s="5"/>
      <c r="B336" s="5" t="s">
        <v>35</v>
      </c>
      <c r="C336" s="5"/>
      <c r="D336" s="5"/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9"/>
    </row>
    <row r="337" spans="1:20">
      <c r="A337" s="10"/>
      <c r="B337" s="10" t="s">
        <v>4</v>
      </c>
      <c r="C337" s="11"/>
      <c r="D337" s="11"/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9">
        <v>0</v>
      </c>
      <c r="O337" s="9">
        <v>0</v>
      </c>
      <c r="P337" s="9">
        <v>0.90858559619354029</v>
      </c>
      <c r="Q337" s="9">
        <v>0.91058225703592688</v>
      </c>
      <c r="R337" s="9">
        <v>0.9125134750620657</v>
      </c>
      <c r="S337" s="9">
        <v>0.9147838993118711</v>
      </c>
      <c r="T337" s="9"/>
    </row>
    <row r="338" spans="1:20">
      <c r="A338" s="11" t="s">
        <v>1</v>
      </c>
      <c r="B338" s="11" t="s">
        <v>3</v>
      </c>
      <c r="C338" s="11"/>
      <c r="D338" s="11"/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9">
        <v>0</v>
      </c>
      <c r="O338" s="9">
        <v>0</v>
      </c>
      <c r="P338" s="9">
        <v>8.9659462690638916E-2</v>
      </c>
      <c r="Q338" s="9">
        <v>8.7614677680650024E-2</v>
      </c>
      <c r="R338" s="9">
        <v>8.5507325667154993E-2</v>
      </c>
      <c r="S338" s="9">
        <v>8.2945380480687655E-2</v>
      </c>
      <c r="T338" s="9"/>
    </row>
    <row r="339" spans="1:20">
      <c r="A339" s="5"/>
      <c r="B339" s="5" t="s">
        <v>34</v>
      </c>
      <c r="C339" s="5"/>
      <c r="D339" s="5"/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9"/>
    </row>
    <row r="340" spans="1:20">
      <c r="A340" s="5"/>
      <c r="B340" s="5" t="s">
        <v>35</v>
      </c>
      <c r="C340" s="5"/>
      <c r="D340" s="5"/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9"/>
    </row>
    <row r="341" spans="1:20">
      <c r="A341" s="10"/>
      <c r="B341" s="10" t="s">
        <v>4</v>
      </c>
      <c r="C341" s="11"/>
      <c r="D341" s="11"/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/>
    </row>
    <row r="342" spans="1:20">
      <c r="A342" s="11" t="s">
        <v>5</v>
      </c>
      <c r="B342" s="11" t="s">
        <v>3</v>
      </c>
      <c r="C342" s="11"/>
      <c r="D342" s="11"/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/>
    </row>
    <row r="343" spans="1:20">
      <c r="A343" s="10"/>
      <c r="B343" s="10" t="s">
        <v>4</v>
      </c>
      <c r="C343" s="11"/>
      <c r="D343" s="11"/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9">
        <v>0</v>
      </c>
      <c r="O343" s="9">
        <v>0</v>
      </c>
      <c r="P343" s="9">
        <v>3.2596420210984089E-5</v>
      </c>
      <c r="Q343" s="9">
        <v>5.1916303192176527E-5</v>
      </c>
      <c r="R343" s="9">
        <v>6.6450752595864605E-5</v>
      </c>
      <c r="S343" s="9">
        <v>1.1971639803344643E-4</v>
      </c>
      <c r="T343" s="9"/>
    </row>
    <row r="344" spans="1:20">
      <c r="A344" s="11" t="s">
        <v>2</v>
      </c>
      <c r="B344" s="11" t="s">
        <v>3</v>
      </c>
      <c r="C344" s="11"/>
      <c r="D344" s="11"/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/>
    </row>
    <row r="345" spans="1:20">
      <c r="A345" s="10"/>
      <c r="B345" s="10" t="s">
        <v>4</v>
      </c>
      <c r="C345" s="11"/>
      <c r="D345" s="11"/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9">
        <v>0</v>
      </c>
      <c r="O345" s="9">
        <v>0</v>
      </c>
      <c r="P345" s="9">
        <v>1.0674073910627636E-3</v>
      </c>
      <c r="Q345" s="9">
        <v>1.2042167628808574E-3</v>
      </c>
      <c r="R345" s="9">
        <v>1.3949961878870374E-3</v>
      </c>
      <c r="S345" s="9">
        <v>1.6535970542898987E-3</v>
      </c>
      <c r="T345" s="9"/>
    </row>
    <row r="346" spans="1:20">
      <c r="A346" s="11" t="s">
        <v>7</v>
      </c>
      <c r="B346" s="11" t="s">
        <v>3</v>
      </c>
      <c r="C346" s="11"/>
      <c r="D346" s="11"/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9">
        <v>0</v>
      </c>
      <c r="O346" s="9">
        <v>0</v>
      </c>
      <c r="P346" s="9">
        <v>1.0305483620549586E-4</v>
      </c>
      <c r="Q346" s="9">
        <v>9.7071413410488208E-5</v>
      </c>
      <c r="R346" s="9">
        <v>8.7348692458168311E-5</v>
      </c>
      <c r="S346" s="9">
        <v>8.1260652584844132E-5</v>
      </c>
      <c r="T346" s="9"/>
    </row>
    <row r="347" spans="1:20">
      <c r="A347" s="10"/>
      <c r="B347" s="10" t="s">
        <v>4</v>
      </c>
      <c r="C347" s="11"/>
      <c r="D347" s="11"/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/>
    </row>
    <row r="348" spans="1:20">
      <c r="A348" s="11" t="s">
        <v>6</v>
      </c>
      <c r="B348" s="11" t="s">
        <v>3</v>
      </c>
      <c r="C348" s="11"/>
      <c r="D348" s="11"/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/>
    </row>
    <row r="349" spans="1:20">
      <c r="A349" s="10"/>
      <c r="B349" s="10" t="s">
        <v>4</v>
      </c>
      <c r="C349" s="11"/>
      <c r="D349" s="11"/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/>
    </row>
    <row r="350" spans="1:20">
      <c r="A350" s="11" t="s">
        <v>8</v>
      </c>
      <c r="B350" s="11" t="s">
        <v>3</v>
      </c>
      <c r="C350" s="11"/>
      <c r="D350" s="11"/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/>
    </row>
    <row r="351" spans="1:20">
      <c r="A351" s="4"/>
      <c r="B351" s="4" t="s">
        <v>37</v>
      </c>
      <c r="C351" s="5"/>
      <c r="D351" s="5"/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9"/>
    </row>
    <row r="352" spans="1:20">
      <c r="A352" s="14" t="s">
        <v>36</v>
      </c>
      <c r="B352" s="14" t="s">
        <v>38</v>
      </c>
      <c r="C352" s="5"/>
      <c r="D352" s="5"/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9"/>
    </row>
    <row r="353" spans="1:20">
      <c r="P353">
        <f>SUM(P333:P350)</f>
        <v>1</v>
      </c>
      <c r="Q353">
        <f>SUM(Q333:Q350)</f>
        <v>1</v>
      </c>
      <c r="R353">
        <f>SUM(R333:R350)</f>
        <v>1</v>
      </c>
      <c r="S353">
        <f>SUM(S333:S350)</f>
        <v>1</v>
      </c>
    </row>
    <row r="354" spans="1:20">
      <c r="A354" s="1" t="s">
        <v>84</v>
      </c>
      <c r="B354" s="2">
        <v>17</v>
      </c>
      <c r="C354" s="2"/>
      <c r="D354" s="2"/>
      <c r="E354" s="8">
        <v>2004</v>
      </c>
      <c r="F354" s="8">
        <v>2005</v>
      </c>
      <c r="G354" s="8">
        <v>2006</v>
      </c>
      <c r="H354" s="8">
        <v>2007</v>
      </c>
      <c r="I354" s="8">
        <v>2008</v>
      </c>
      <c r="J354" s="8">
        <v>2009</v>
      </c>
      <c r="K354" s="8">
        <v>2010</v>
      </c>
      <c r="L354" s="8">
        <v>2011</v>
      </c>
      <c r="M354" s="8">
        <v>2012</v>
      </c>
      <c r="N354" s="9">
        <v>2013</v>
      </c>
      <c r="O354" s="9">
        <v>2014</v>
      </c>
      <c r="P354" s="9">
        <v>2015</v>
      </c>
      <c r="Q354" s="9">
        <v>2016</v>
      </c>
      <c r="R354" s="9">
        <v>2017</v>
      </c>
      <c r="S354" s="9">
        <v>2018</v>
      </c>
      <c r="T354" s="9">
        <v>2019</v>
      </c>
    </row>
    <row r="355" spans="1:20">
      <c r="A355" s="10"/>
      <c r="B355" s="10" t="s">
        <v>4</v>
      </c>
      <c r="C355" s="11"/>
      <c r="D355" s="11"/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/>
    </row>
    <row r="356" spans="1:20">
      <c r="A356" s="11" t="s">
        <v>0</v>
      </c>
      <c r="B356" s="11" t="s">
        <v>3</v>
      </c>
      <c r="C356" s="11"/>
      <c r="D356" s="11"/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9">
        <v>7.8641949695512622E-2</v>
      </c>
      <c r="O356" s="9">
        <v>7.2711212357186861E-2</v>
      </c>
      <c r="P356" s="9">
        <v>6.672163588390502E-2</v>
      </c>
      <c r="Q356" s="9">
        <v>6.1795316565481352E-2</v>
      </c>
      <c r="R356" s="9">
        <v>5.7611769164245527E-2</v>
      </c>
      <c r="S356" s="9">
        <v>5.3402184344011332E-2</v>
      </c>
      <c r="T356" s="9"/>
    </row>
    <row r="357" spans="1:20">
      <c r="A357" s="5"/>
      <c r="B357" s="5" t="s">
        <v>34</v>
      </c>
      <c r="C357" s="5"/>
      <c r="D357" s="5"/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9"/>
    </row>
    <row r="358" spans="1:20">
      <c r="A358" s="5"/>
      <c r="B358" s="5" t="s">
        <v>35</v>
      </c>
      <c r="C358" s="5"/>
      <c r="D358" s="5"/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9"/>
    </row>
    <row r="359" spans="1:20">
      <c r="A359" s="10"/>
      <c r="B359" s="10" t="s">
        <v>4</v>
      </c>
      <c r="C359" s="11"/>
      <c r="D359" s="11"/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9">
        <v>0.55388633284924516</v>
      </c>
      <c r="O359" s="9">
        <v>0.57105498669208155</v>
      </c>
      <c r="P359" s="9">
        <v>0.58865435356200524</v>
      </c>
      <c r="Q359" s="9">
        <v>0.60519142609342091</v>
      </c>
      <c r="R359" s="9">
        <v>0.62096139457600108</v>
      </c>
      <c r="S359" s="9">
        <v>0.63669515148745603</v>
      </c>
      <c r="T359" s="9"/>
    </row>
    <row r="360" spans="1:20">
      <c r="A360" s="11" t="s">
        <v>1</v>
      </c>
      <c r="B360" s="11" t="s">
        <v>3</v>
      </c>
      <c r="C360" s="11"/>
      <c r="D360" s="11"/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9">
        <v>0.22051231983988479</v>
      </c>
      <c r="O360" s="9">
        <v>0.21551854391613107</v>
      </c>
      <c r="P360" s="9">
        <v>0.20765171503957783</v>
      </c>
      <c r="Q360" s="9">
        <v>0.20028497088340974</v>
      </c>
      <c r="R360" s="9">
        <v>0.19256070661626812</v>
      </c>
      <c r="S360" s="9">
        <v>0.18470045240597724</v>
      </c>
      <c r="T360" s="9"/>
    </row>
    <row r="361" spans="1:20">
      <c r="A361" s="5"/>
      <c r="B361" s="5" t="s">
        <v>34</v>
      </c>
      <c r="C361" s="5"/>
      <c r="D361" s="5"/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9"/>
    </row>
    <row r="362" spans="1:20">
      <c r="A362" s="5"/>
      <c r="B362" s="5" t="s">
        <v>35</v>
      </c>
      <c r="C362" s="5"/>
      <c r="D362" s="5"/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9"/>
    </row>
    <row r="363" spans="1:20">
      <c r="A363" s="10"/>
      <c r="B363" s="10" t="s">
        <v>4</v>
      </c>
      <c r="C363" s="11"/>
      <c r="D363" s="11"/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9">
        <v>5.8578733478966576E-4</v>
      </c>
      <c r="O363" s="9">
        <v>7.0898081102755729E-4</v>
      </c>
      <c r="P363" s="9">
        <v>9.5646437994722957E-4</v>
      </c>
      <c r="Q363" s="9">
        <v>1.1460785528435138E-3</v>
      </c>
      <c r="R363" s="9">
        <v>1.6518807147785023E-3</v>
      </c>
      <c r="S363" s="9">
        <v>2.0746698350317598E-3</v>
      </c>
      <c r="T363" s="9"/>
    </row>
    <row r="364" spans="1:20">
      <c r="A364" s="11" t="s">
        <v>5</v>
      </c>
      <c r="B364" s="11" t="s">
        <v>3</v>
      </c>
      <c r="C364" s="11"/>
      <c r="D364" s="11"/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/>
    </row>
    <row r="365" spans="1:20">
      <c r="A365" s="10"/>
      <c r="B365" s="10" t="s">
        <v>4</v>
      </c>
      <c r="C365" s="11"/>
      <c r="D365" s="11"/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/>
    </row>
    <row r="366" spans="1:20">
      <c r="A366" s="11" t="s">
        <v>2</v>
      </c>
      <c r="B366" s="11" t="s">
        <v>3</v>
      </c>
      <c r="C366" s="11"/>
      <c r="D366" s="11"/>
      <c r="E366" s="11">
        <v>0</v>
      </c>
      <c r="F366" s="11">
        <v>0</v>
      </c>
      <c r="G366" s="11">
        <v>0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/>
    </row>
    <row r="367" spans="1:20">
      <c r="A367" s="10"/>
      <c r="B367" s="10" t="s">
        <v>4</v>
      </c>
      <c r="C367" s="11"/>
      <c r="D367" s="11"/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9">
        <v>8.5427319656826257E-5</v>
      </c>
      <c r="O367" s="9">
        <v>1.6271690744894756E-4</v>
      </c>
      <c r="P367" s="9">
        <v>1.7590149516270889E-4</v>
      </c>
      <c r="Q367" s="9">
        <v>1.755255441291868E-4</v>
      </c>
      <c r="R367" s="9">
        <v>1.7490501685890023E-4</v>
      </c>
      <c r="S367" s="9">
        <v>1.7365077914362748E-4</v>
      </c>
      <c r="T367" s="9"/>
    </row>
    <row r="368" spans="1:20">
      <c r="A368" s="11" t="s">
        <v>7</v>
      </c>
      <c r="B368" s="11" t="s">
        <v>3</v>
      </c>
      <c r="C368" s="11"/>
      <c r="D368" s="11"/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/>
    </row>
    <row r="369" spans="1:26">
      <c r="A369" s="10"/>
      <c r="B369" s="10" t="s">
        <v>4</v>
      </c>
      <c r="C369" s="11"/>
      <c r="D369" s="11"/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/>
      <c r="U369">
        <v>0.29365641132034026</v>
      </c>
      <c r="V369">
        <v>0.28544032357419302</v>
      </c>
      <c r="W369">
        <v>0.27557167985927888</v>
      </c>
      <c r="X369">
        <v>0.26598831206376738</v>
      </c>
      <c r="Y369">
        <v>0.25608037857219207</v>
      </c>
      <c r="Z369">
        <v>0.24617739798016722</v>
      </c>
    </row>
    <row r="370" spans="1:26">
      <c r="A370" s="11" t="s">
        <v>6</v>
      </c>
      <c r="B370" s="11" t="s">
        <v>3</v>
      </c>
      <c r="C370" s="11"/>
      <c r="D370" s="11"/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/>
      <c r="U370">
        <v>0.22051231983988479</v>
      </c>
      <c r="V370">
        <v>0.21551854391613107</v>
      </c>
      <c r="W370">
        <v>0.20765171503957783</v>
      </c>
      <c r="X370">
        <v>0.20028497088340974</v>
      </c>
      <c r="Y370">
        <v>0.19256070661626812</v>
      </c>
      <c r="Z370">
        <v>0.18470045240597724</v>
      </c>
    </row>
    <row r="371" spans="1:26">
      <c r="A371" s="10"/>
      <c r="B371" s="10" t="s">
        <v>4</v>
      </c>
      <c r="C371" s="11"/>
      <c r="D371" s="11"/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/>
      <c r="U371">
        <f t="shared" ref="U371:Z371" si="6">1-N375</f>
        <v>0.14628818296091095</v>
      </c>
      <c r="V371">
        <f t="shared" si="6"/>
        <v>0.13984355931612391</v>
      </c>
      <c r="W371">
        <f t="shared" si="6"/>
        <v>0.13583992963940206</v>
      </c>
      <c r="X371">
        <f t="shared" si="6"/>
        <v>0.13140668236071529</v>
      </c>
      <c r="Y371">
        <f t="shared" si="6"/>
        <v>0.1270393439118479</v>
      </c>
      <c r="Z371">
        <f t="shared" si="6"/>
        <v>0.12295389114837996</v>
      </c>
    </row>
    <row r="372" spans="1:26">
      <c r="A372" s="11" t="s">
        <v>8</v>
      </c>
      <c r="B372" s="11" t="s">
        <v>3</v>
      </c>
      <c r="C372" s="11"/>
      <c r="D372" s="11"/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/>
      <c r="U372">
        <f t="shared" ref="U372:Z372" si="7">U371/2</f>
        <v>7.3144091480455475E-2</v>
      </c>
      <c r="V372">
        <f t="shared" si="7"/>
        <v>6.9921779658061955E-2</v>
      </c>
      <c r="W372">
        <f t="shared" si="7"/>
        <v>6.7919964819701029E-2</v>
      </c>
      <c r="X372">
        <f t="shared" si="7"/>
        <v>6.5703341180357644E-2</v>
      </c>
      <c r="Y372">
        <f t="shared" si="7"/>
        <v>6.3519671955923951E-2</v>
      </c>
      <c r="Z372">
        <f t="shared" si="7"/>
        <v>6.1476945574189978E-2</v>
      </c>
    </row>
    <row r="373" spans="1:26">
      <c r="A373" s="10"/>
      <c r="B373" s="10" t="s">
        <v>37</v>
      </c>
      <c r="C373" s="11"/>
      <c r="D373" s="11"/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9"/>
    </row>
    <row r="374" spans="1:26">
      <c r="A374" s="19" t="s">
        <v>36</v>
      </c>
      <c r="B374" s="19" t="s">
        <v>38</v>
      </c>
      <c r="C374" s="11"/>
      <c r="D374" s="11"/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9"/>
    </row>
    <row r="375" spans="1:26">
      <c r="N375">
        <f t="shared" ref="N375:S375" si="8">SUM(N355:N370)</f>
        <v>0.85371181703908905</v>
      </c>
      <c r="O375">
        <f t="shared" si="8"/>
        <v>0.86015644068387609</v>
      </c>
      <c r="P375">
        <f t="shared" si="8"/>
        <v>0.86416007036059794</v>
      </c>
      <c r="Q375">
        <f t="shared" si="8"/>
        <v>0.86859331763928471</v>
      </c>
      <c r="R375">
        <f t="shared" si="8"/>
        <v>0.8729606560881521</v>
      </c>
      <c r="S375">
        <f t="shared" si="8"/>
        <v>0.87704610885162004</v>
      </c>
    </row>
    <row r="376" spans="1:26">
      <c r="A376" s="1" t="s">
        <v>85</v>
      </c>
      <c r="B376" s="2">
        <v>18</v>
      </c>
      <c r="C376" s="2"/>
      <c r="D376" s="2"/>
      <c r="E376" s="8">
        <v>2004</v>
      </c>
      <c r="F376" s="8">
        <v>2005</v>
      </c>
      <c r="G376" s="8">
        <v>2006</v>
      </c>
      <c r="H376" s="8">
        <v>2007</v>
      </c>
      <c r="I376" s="8">
        <v>2008</v>
      </c>
      <c r="J376" s="8">
        <v>2009</v>
      </c>
      <c r="K376" s="8">
        <v>2010</v>
      </c>
      <c r="L376" s="8">
        <v>2011</v>
      </c>
      <c r="M376" s="8">
        <v>2012</v>
      </c>
      <c r="N376" s="9">
        <v>2013</v>
      </c>
      <c r="O376" s="9">
        <v>2014</v>
      </c>
      <c r="P376" s="9">
        <v>2015</v>
      </c>
      <c r="Q376" s="9">
        <v>2016</v>
      </c>
      <c r="R376" s="9">
        <v>2017</v>
      </c>
      <c r="S376" s="9">
        <v>2018</v>
      </c>
      <c r="T376" s="9">
        <v>2019</v>
      </c>
    </row>
    <row r="377" spans="1:26">
      <c r="A377" s="10"/>
      <c r="B377" s="10" t="s">
        <v>4</v>
      </c>
      <c r="C377" s="11"/>
      <c r="D377" s="11"/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9">
        <v>5.289732119903337E-2</v>
      </c>
      <c r="O377" s="9">
        <v>5.222689840545721E-2</v>
      </c>
      <c r="P377" s="9">
        <v>5.2088950240493495E-2</v>
      </c>
      <c r="Q377" s="9">
        <v>5.1345156486009735E-2</v>
      </c>
      <c r="R377" s="9">
        <v>5.0143670654615745E-2</v>
      </c>
      <c r="S377" s="9">
        <v>4.9394619061634171E-2</v>
      </c>
      <c r="T377" s="9"/>
    </row>
    <row r="378" spans="1:26">
      <c r="A378" s="11" t="s">
        <v>0</v>
      </c>
      <c r="B378" s="11" t="s">
        <v>3</v>
      </c>
      <c r="C378" s="11"/>
      <c r="D378" s="11"/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9">
        <v>3.5386033691228919E-4</v>
      </c>
      <c r="O378" s="9">
        <v>7.7830096898470644E-5</v>
      </c>
      <c r="P378" s="9">
        <v>7.8278652432998372E-5</v>
      </c>
      <c r="Q378" s="9">
        <v>8.6125226078718456E-5</v>
      </c>
      <c r="R378" s="9">
        <v>9.4458140874871307E-5</v>
      </c>
      <c r="S378" s="9">
        <v>1.1004732034774953E-4</v>
      </c>
      <c r="T378" s="9"/>
    </row>
    <row r="379" spans="1:26">
      <c r="A379" s="5"/>
      <c r="B379" s="5" t="s">
        <v>34</v>
      </c>
      <c r="C379" s="5"/>
      <c r="D379" s="5"/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9"/>
    </row>
    <row r="380" spans="1:26">
      <c r="A380" s="5"/>
      <c r="B380" s="5" t="s">
        <v>35</v>
      </c>
      <c r="C380" s="5"/>
      <c r="D380" s="5"/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9"/>
    </row>
    <row r="381" spans="1:26" ht="15" customHeight="1">
      <c r="A381" s="10"/>
      <c r="B381" s="10" t="s">
        <v>4</v>
      </c>
      <c r="C381" s="11"/>
      <c r="D381" s="11"/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9">
        <f>0.857655023419967-0.00499581</f>
        <v>0.85265921341996698</v>
      </c>
      <c r="O381" s="9">
        <f>0.861034361987781-0.00477973</f>
        <v>0.85625463198778107</v>
      </c>
      <c r="P381" s="9">
        <f>0.860047554281353-0.00482821</f>
        <v>0.85521934428135304</v>
      </c>
      <c r="Q381" s="9">
        <f>0.859357505813453-0.00473227</f>
        <v>0.85462523581345307</v>
      </c>
      <c r="R381" s="9">
        <f>0.85843558427083-0.00455817</f>
        <v>0.85387741427082997</v>
      </c>
      <c r="S381" s="9">
        <f>0.858662558233374-0.00444029</f>
        <v>0.85422226823337399</v>
      </c>
      <c r="T381" s="9"/>
    </row>
    <row r="382" spans="1:26">
      <c r="A382" s="11" t="s">
        <v>1</v>
      </c>
      <c r="B382" s="11" t="s">
        <v>3</v>
      </c>
      <c r="C382" s="11"/>
      <c r="D382" s="11"/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9">
        <v>9.4089601162151842E-2</v>
      </c>
      <c r="O382" s="9">
        <v>9.1440635093590697E-2</v>
      </c>
      <c r="P382" s="9">
        <v>9.261343065979119E-2</v>
      </c>
      <c r="Q382" s="9">
        <v>9.3943482712753226E-2</v>
      </c>
      <c r="R382" s="9">
        <v>9.5884458802081851E-2</v>
      </c>
      <c r="S382" s="9">
        <v>9.6273064084222884E-2</v>
      </c>
      <c r="T382" s="9"/>
    </row>
    <row r="383" spans="1:26">
      <c r="A383" s="5"/>
      <c r="B383" s="5" t="s">
        <v>34</v>
      </c>
      <c r="C383" s="5"/>
      <c r="D383" s="5"/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9"/>
    </row>
    <row r="384" spans="1:26">
      <c r="A384" s="5"/>
      <c r="B384" s="5" t="s">
        <v>35</v>
      </c>
      <c r="C384" s="5"/>
      <c r="D384" s="5"/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9"/>
    </row>
    <row r="385" spans="1:26">
      <c r="A385" s="10"/>
      <c r="B385" s="10" t="s">
        <v>4</v>
      </c>
      <c r="C385" s="11"/>
      <c r="D385" s="11"/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/>
    </row>
    <row r="386" spans="1:26">
      <c r="A386" s="11" t="s">
        <v>5</v>
      </c>
      <c r="B386" s="11" t="s">
        <v>3</v>
      </c>
      <c r="C386" s="11"/>
      <c r="D386" s="11"/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/>
    </row>
    <row r="387" spans="1:26">
      <c r="A387" s="10"/>
      <c r="B387" s="10" t="s">
        <v>4</v>
      </c>
      <c r="C387" s="11"/>
      <c r="D387" s="11"/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/>
    </row>
    <row r="388" spans="1:26">
      <c r="A388" s="11" t="s">
        <v>2</v>
      </c>
      <c r="B388" s="11" t="s">
        <v>3</v>
      </c>
      <c r="C388" s="11"/>
      <c r="D388" s="11"/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/>
    </row>
    <row r="389" spans="1:26">
      <c r="A389" s="10"/>
      <c r="B389" s="10" t="s">
        <v>4</v>
      </c>
      <c r="C389" s="11"/>
      <c r="D389" s="11"/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/>
    </row>
    <row r="390" spans="1:26">
      <c r="A390" s="11" t="s">
        <v>7</v>
      </c>
      <c r="B390" s="11" t="s">
        <v>3</v>
      </c>
      <c r="C390" s="11"/>
      <c r="D390" s="11"/>
      <c r="E390" s="11">
        <v>0</v>
      </c>
      <c r="F390" s="11">
        <v>0</v>
      </c>
      <c r="G390" s="11">
        <v>0</v>
      </c>
      <c r="H390" s="11">
        <v>0</v>
      </c>
      <c r="I390" s="11">
        <v>0</v>
      </c>
      <c r="J390" s="11">
        <v>0</v>
      </c>
      <c r="K390" s="11">
        <v>0</v>
      </c>
      <c r="L390" s="11">
        <v>0</v>
      </c>
      <c r="M390" s="11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/>
    </row>
    <row r="391" spans="1:26">
      <c r="A391" s="10"/>
      <c r="B391" s="10" t="s">
        <v>4</v>
      </c>
      <c r="C391" s="11"/>
      <c r="D391" s="11"/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/>
    </row>
    <row r="392" spans="1:26">
      <c r="A392" s="11" t="s">
        <v>6</v>
      </c>
      <c r="B392" s="11" t="s">
        <v>3</v>
      </c>
      <c r="C392" s="11"/>
      <c r="D392" s="11"/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/>
    </row>
    <row r="393" spans="1:26">
      <c r="A393" s="10"/>
      <c r="B393" s="10" t="s">
        <v>4</v>
      </c>
      <c r="C393" s="11"/>
      <c r="D393" s="11"/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/>
    </row>
    <row r="394" spans="1:26">
      <c r="A394" s="11" t="s">
        <v>8</v>
      </c>
      <c r="B394" s="11" t="s">
        <v>3</v>
      </c>
      <c r="C394" s="11"/>
      <c r="D394" s="11"/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/>
    </row>
    <row r="395" spans="1:26">
      <c r="A395" s="10"/>
      <c r="B395" s="10" t="s">
        <v>37</v>
      </c>
      <c r="C395" s="11"/>
      <c r="D395" s="11"/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9"/>
    </row>
    <row r="396" spans="1:26">
      <c r="A396" s="19" t="s">
        <v>36</v>
      </c>
      <c r="B396" s="19" t="s">
        <v>38</v>
      </c>
      <c r="C396" s="11"/>
      <c r="D396" s="11"/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9"/>
    </row>
    <row r="397" spans="1:26">
      <c r="N397">
        <f t="shared" ref="N397:S397" si="9">SUM(N377:N394)</f>
        <v>0.99999999611806445</v>
      </c>
      <c r="O397">
        <f t="shared" si="9"/>
        <v>0.99999999558372743</v>
      </c>
      <c r="P397">
        <f t="shared" si="9"/>
        <v>1.0000000038340706</v>
      </c>
      <c r="Q397">
        <f t="shared" si="9"/>
        <v>1.0000000002382947</v>
      </c>
      <c r="R397">
        <f t="shared" si="9"/>
        <v>1.0000000018684023</v>
      </c>
      <c r="S397">
        <f t="shared" si="9"/>
        <v>0.99999999869957878</v>
      </c>
    </row>
    <row r="398" spans="1:26">
      <c r="A398" s="1" t="s">
        <v>86</v>
      </c>
      <c r="B398" s="2">
        <v>19</v>
      </c>
      <c r="C398" s="2"/>
      <c r="D398" s="2"/>
      <c r="E398" s="8">
        <v>2004</v>
      </c>
      <c r="F398" s="8">
        <v>2005</v>
      </c>
      <c r="G398" s="8">
        <v>2006</v>
      </c>
      <c r="H398" s="8">
        <v>2007</v>
      </c>
      <c r="I398" s="8">
        <v>2008</v>
      </c>
      <c r="J398" s="8">
        <v>2009</v>
      </c>
      <c r="K398" s="8">
        <v>2010</v>
      </c>
      <c r="L398" s="8">
        <v>2011</v>
      </c>
      <c r="M398" s="8">
        <v>2012</v>
      </c>
      <c r="N398" s="9">
        <v>2013</v>
      </c>
      <c r="O398" s="9">
        <v>2014</v>
      </c>
      <c r="P398" s="9">
        <v>2015</v>
      </c>
      <c r="Q398" s="9">
        <v>2016</v>
      </c>
      <c r="R398" s="9">
        <v>2017</v>
      </c>
      <c r="S398" s="9">
        <v>2018</v>
      </c>
      <c r="T398" s="9">
        <v>2019</v>
      </c>
    </row>
    <row r="399" spans="1:26">
      <c r="A399" s="10"/>
      <c r="B399" s="10" t="s">
        <v>4</v>
      </c>
      <c r="C399" s="11"/>
      <c r="D399" s="11"/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/>
    </row>
    <row r="400" spans="1:26">
      <c r="A400" s="11" t="s">
        <v>0</v>
      </c>
      <c r="B400" s="11" t="s">
        <v>3</v>
      </c>
      <c r="C400" s="11"/>
      <c r="D400" s="11"/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9">
        <v>0</v>
      </c>
      <c r="O400" s="9">
        <v>2.6003311069247016E-2</v>
      </c>
      <c r="P400" s="9">
        <v>2.2046571833817596E-2</v>
      </c>
      <c r="Q400" s="9">
        <v>1.7383659926835493E-2</v>
      </c>
      <c r="R400" s="9">
        <v>1.5405527865881287E-2</v>
      </c>
      <c r="S400" s="9">
        <v>1.3543108197073722E-2</v>
      </c>
      <c r="T400" s="9"/>
      <c r="V400">
        <v>0.94937774733116409</v>
      </c>
      <c r="W400">
        <v>0.9530150511574107</v>
      </c>
      <c r="X400">
        <v>0.94657289510251519</v>
      </c>
      <c r="Y400">
        <v>0.95471708475786421</v>
      </c>
      <c r="Z400">
        <v>0.96105012831020165</v>
      </c>
    </row>
    <row r="401" spans="1:26">
      <c r="A401" s="5"/>
      <c r="B401" s="5" t="s">
        <v>34</v>
      </c>
      <c r="C401" s="5"/>
      <c r="D401" s="5"/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9"/>
    </row>
    <row r="402" spans="1:26">
      <c r="A402" s="5"/>
      <c r="B402" s="5" t="s">
        <v>35</v>
      </c>
      <c r="C402" s="5"/>
      <c r="D402" s="5"/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9"/>
    </row>
    <row r="403" spans="1:26">
      <c r="A403" s="10"/>
      <c r="B403" s="10" t="s">
        <v>4</v>
      </c>
      <c r="C403" s="11"/>
      <c r="D403" s="11"/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9">
        <v>0</v>
      </c>
      <c r="O403" s="9">
        <v>0.70568590512073981</v>
      </c>
      <c r="P403" s="9">
        <v>0.72626998443933399</v>
      </c>
      <c r="Q403" s="9">
        <v>0.75831608201230771</v>
      </c>
      <c r="R403" s="9">
        <v>0.7616399610056156</v>
      </c>
      <c r="S403" s="9">
        <v>0.76381517956710421</v>
      </c>
      <c r="T403" s="9"/>
      <c r="V403">
        <f>1-V400</f>
        <v>5.062225266883591E-2</v>
      </c>
      <c r="W403">
        <f>1-W400</f>
        <v>4.6984948842589302E-2</v>
      </c>
      <c r="X403">
        <f>1-X400</f>
        <v>5.3427104897484812E-2</v>
      </c>
      <c r="Y403">
        <f>1-Y400</f>
        <v>4.5282915242135791E-2</v>
      </c>
      <c r="Z403">
        <f>1-Z400</f>
        <v>3.8949871689798354E-2</v>
      </c>
    </row>
    <row r="404" spans="1:26">
      <c r="A404" s="11" t="s">
        <v>1</v>
      </c>
      <c r="B404" s="11" t="s">
        <v>3</v>
      </c>
      <c r="C404" s="11"/>
      <c r="D404" s="11"/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9">
        <v>0</v>
      </c>
      <c r="O404" s="9">
        <v>0.24920077638865101</v>
      </c>
      <c r="P404" s="9">
        <v>0.23288671008964595</v>
      </c>
      <c r="Q404" s="9">
        <v>0.21938008677650794</v>
      </c>
      <c r="R404" s="9">
        <v>0.21453776551193859</v>
      </c>
      <c r="S404" s="9">
        <v>0.21222910424700051</v>
      </c>
      <c r="T404" s="9"/>
      <c r="V404">
        <v>0.6550636524519039</v>
      </c>
      <c r="W404">
        <v>0.67928503559674469</v>
      </c>
      <c r="X404">
        <v>0.7048889771148229</v>
      </c>
      <c r="Y404">
        <v>0.7163570457634798</v>
      </c>
      <c r="Z404">
        <v>0.72486530787730585</v>
      </c>
    </row>
    <row r="405" spans="1:26">
      <c r="A405" s="5"/>
      <c r="B405" s="5" t="s">
        <v>34</v>
      </c>
      <c r="C405" s="5"/>
      <c r="D405" s="5"/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9"/>
    </row>
    <row r="406" spans="1:26">
      <c r="A406" s="5"/>
      <c r="B406" s="5" t="s">
        <v>35</v>
      </c>
      <c r="C406" s="5"/>
      <c r="D406" s="5"/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9"/>
    </row>
    <row r="407" spans="1:26">
      <c r="A407" s="10"/>
      <c r="B407" s="10" t="s">
        <v>4</v>
      </c>
      <c r="C407" s="11"/>
      <c r="D407" s="11"/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9">
        <v>0</v>
      </c>
      <c r="O407" s="9">
        <v>1.9024376320146145E-2</v>
      </c>
      <c r="P407" s="9">
        <v>1.8700340131370577E-2</v>
      </c>
      <c r="Q407" s="9">
        <v>4.764200436718373E-3</v>
      </c>
      <c r="R407" s="9">
        <v>8.2382501956584416E-3</v>
      </c>
      <c r="S407" s="9">
        <v>1.0237944887073587E-2</v>
      </c>
      <c r="T407" s="9"/>
      <c r="V407">
        <f>SUM(V403:V404)</f>
        <v>0.70568590512073981</v>
      </c>
      <c r="W407">
        <f>SUM(W403:W404)</f>
        <v>0.72626998443933399</v>
      </c>
      <c r="X407">
        <f>SUM(X403:X404)</f>
        <v>0.75831608201230771</v>
      </c>
      <c r="Y407">
        <f>SUM(Y403:Y404)</f>
        <v>0.7616399610056156</v>
      </c>
      <c r="Z407">
        <f>SUM(Z403:Z404)</f>
        <v>0.76381517956710421</v>
      </c>
    </row>
    <row r="408" spans="1:26">
      <c r="A408" s="11" t="s">
        <v>5</v>
      </c>
      <c r="B408" s="11" t="s">
        <v>3</v>
      </c>
      <c r="C408" s="11"/>
      <c r="D408" s="11"/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/>
    </row>
    <row r="409" spans="1:26">
      <c r="A409" s="10"/>
      <c r="B409" s="10" t="s">
        <v>4</v>
      </c>
      <c r="C409" s="11"/>
      <c r="D409" s="11"/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/>
    </row>
    <row r="410" spans="1:26">
      <c r="A410" s="11" t="s">
        <v>2</v>
      </c>
      <c r="B410" s="11" t="s">
        <v>3</v>
      </c>
      <c r="C410" s="11"/>
      <c r="D410" s="11"/>
      <c r="E410" s="11">
        <v>0</v>
      </c>
      <c r="F410" s="11">
        <v>0</v>
      </c>
      <c r="G410" s="11">
        <v>0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/>
    </row>
    <row r="411" spans="1:26">
      <c r="A411" s="10"/>
      <c r="B411" s="10" t="s">
        <v>4</v>
      </c>
      <c r="C411" s="11"/>
      <c r="D411" s="11"/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9">
        <v>0</v>
      </c>
      <c r="O411" s="9">
        <v>8.5631101215961631E-5</v>
      </c>
      <c r="P411" s="9">
        <v>9.6393505831807101E-5</v>
      </c>
      <c r="Q411" s="9">
        <v>1.5597084763066104E-4</v>
      </c>
      <c r="R411" s="9">
        <v>1.7849542090593291E-4</v>
      </c>
      <c r="S411" s="9">
        <v>1.7466310174797458E-4</v>
      </c>
      <c r="T411" s="9"/>
    </row>
    <row r="412" spans="1:26">
      <c r="A412" s="11" t="s">
        <v>7</v>
      </c>
      <c r="B412" s="11" t="s">
        <v>3</v>
      </c>
      <c r="C412" s="11"/>
      <c r="D412" s="11"/>
      <c r="E412" s="11">
        <v>0</v>
      </c>
      <c r="F412" s="11">
        <v>0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/>
    </row>
    <row r="413" spans="1:26">
      <c r="A413" s="10"/>
      <c r="B413" s="10" t="s">
        <v>4</v>
      </c>
      <c r="C413" s="11"/>
      <c r="D413" s="11"/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/>
    </row>
    <row r="414" spans="1:26">
      <c r="A414" s="11" t="s">
        <v>6</v>
      </c>
      <c r="B414" s="11" t="s">
        <v>3</v>
      </c>
      <c r="C414" s="11"/>
      <c r="D414" s="11"/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/>
    </row>
    <row r="415" spans="1:26">
      <c r="A415" s="10"/>
      <c r="B415" s="10" t="s">
        <v>4</v>
      </c>
      <c r="C415" s="11"/>
      <c r="D415" s="11"/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/>
    </row>
    <row r="416" spans="1:26">
      <c r="A416" s="11" t="s">
        <v>8</v>
      </c>
      <c r="B416" s="11" t="s">
        <v>3</v>
      </c>
      <c r="C416" s="11"/>
      <c r="D416" s="11"/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/>
    </row>
    <row r="417" spans="1:20">
      <c r="A417" s="10"/>
      <c r="B417" s="10" t="s">
        <v>37</v>
      </c>
      <c r="C417" s="11"/>
      <c r="D417" s="11"/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9"/>
    </row>
    <row r="418" spans="1:20">
      <c r="A418" s="19" t="s">
        <v>36</v>
      </c>
      <c r="B418" s="19" t="s">
        <v>38</v>
      </c>
      <c r="C418" s="11"/>
      <c r="D418" s="11"/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9"/>
    </row>
    <row r="419" spans="1:20">
      <c r="O419">
        <f>SUM(O399:O416)</f>
        <v>1</v>
      </c>
      <c r="P419">
        <f>SUM(P399:P416)</f>
        <v>1</v>
      </c>
      <c r="Q419">
        <f>SUM(Q399:Q416)</f>
        <v>1</v>
      </c>
      <c r="R419">
        <f>SUM(R399:R416)</f>
        <v>1</v>
      </c>
      <c r="S419">
        <f>SUM(S399:S416)</f>
        <v>1</v>
      </c>
    </row>
    <row r="420" spans="1:20">
      <c r="A420" s="1" t="s">
        <v>87</v>
      </c>
      <c r="B420" s="2">
        <v>20</v>
      </c>
      <c r="C420" s="2"/>
      <c r="D420" s="2"/>
      <c r="E420" s="8">
        <v>2004</v>
      </c>
      <c r="F420" s="8">
        <v>2005</v>
      </c>
      <c r="G420" s="8">
        <v>2006</v>
      </c>
      <c r="H420" s="8">
        <v>2007</v>
      </c>
      <c r="I420" s="8">
        <v>2008</v>
      </c>
      <c r="J420" s="8">
        <v>2009</v>
      </c>
      <c r="K420" s="8">
        <v>2010</v>
      </c>
      <c r="L420" s="8">
        <v>2011</v>
      </c>
      <c r="M420" s="8">
        <v>2012</v>
      </c>
      <c r="N420" s="9">
        <v>2013</v>
      </c>
      <c r="O420" s="9">
        <v>2014</v>
      </c>
      <c r="P420" s="9">
        <v>2015</v>
      </c>
      <c r="Q420" s="9">
        <v>2016</v>
      </c>
      <c r="R420" s="9">
        <v>2017</v>
      </c>
      <c r="S420" s="9">
        <v>2018</v>
      </c>
      <c r="T420" s="9">
        <v>2019</v>
      </c>
    </row>
    <row r="421" spans="1:20">
      <c r="A421" s="10"/>
      <c r="B421" s="10" t="s">
        <v>4</v>
      </c>
      <c r="C421" s="11"/>
      <c r="D421" s="11"/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/>
    </row>
    <row r="422" spans="1:20">
      <c r="A422" s="11" t="s">
        <v>0</v>
      </c>
      <c r="B422" s="11" t="s">
        <v>3</v>
      </c>
      <c r="C422" s="11"/>
      <c r="D422" s="11"/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9">
        <v>0</v>
      </c>
      <c r="O422" s="9">
        <v>2.6003311069247016E-2</v>
      </c>
      <c r="P422" s="9">
        <v>2.2046571833817596E-2</v>
      </c>
      <c r="Q422" s="9">
        <v>1.7383659926835493E-2</v>
      </c>
      <c r="R422" s="9">
        <v>1.5405527865881287E-2</v>
      </c>
      <c r="S422" s="9">
        <v>1.3543108197073722E-2</v>
      </c>
      <c r="T422" s="9"/>
    </row>
    <row r="423" spans="1:20">
      <c r="A423" s="5"/>
      <c r="B423" s="5" t="s">
        <v>34</v>
      </c>
      <c r="C423" s="5"/>
      <c r="D423" s="5"/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9"/>
    </row>
    <row r="424" spans="1:20">
      <c r="A424" s="5"/>
      <c r="B424" s="5" t="s">
        <v>35</v>
      </c>
      <c r="C424" s="5"/>
      <c r="D424" s="5"/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0</v>
      </c>
      <c r="M424" s="11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9"/>
    </row>
    <row r="425" spans="1:20">
      <c r="A425" s="10"/>
      <c r="B425" s="10" t="s">
        <v>4</v>
      </c>
      <c r="C425" s="11"/>
      <c r="D425" s="11"/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9">
        <v>0</v>
      </c>
      <c r="O425" s="9">
        <v>0.70568590512073981</v>
      </c>
      <c r="P425" s="9">
        <v>0.72626998443933399</v>
      </c>
      <c r="Q425" s="9">
        <v>0.75831608201230771</v>
      </c>
      <c r="R425" s="9">
        <v>0.7616399610056156</v>
      </c>
      <c r="S425" s="9">
        <v>0.76381517956710421</v>
      </c>
      <c r="T425" s="9"/>
    </row>
    <row r="426" spans="1:20">
      <c r="A426" s="11" t="s">
        <v>1</v>
      </c>
      <c r="B426" s="11" t="s">
        <v>3</v>
      </c>
      <c r="C426" s="11"/>
      <c r="D426" s="11"/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0</v>
      </c>
      <c r="M426" s="11">
        <v>0</v>
      </c>
      <c r="N426" s="9">
        <v>0</v>
      </c>
      <c r="O426" s="9">
        <v>0.24920077638865101</v>
      </c>
      <c r="P426" s="9">
        <v>0.23288671008964595</v>
      </c>
      <c r="Q426" s="9">
        <v>0.21938008677650794</v>
      </c>
      <c r="R426" s="9">
        <v>0.21453776551193859</v>
      </c>
      <c r="S426" s="9">
        <v>0.21222910424700051</v>
      </c>
      <c r="T426" s="9"/>
    </row>
    <row r="427" spans="1:20">
      <c r="A427" s="5"/>
      <c r="B427" s="5" t="s">
        <v>34</v>
      </c>
      <c r="C427" s="5"/>
      <c r="D427" s="5"/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9"/>
    </row>
    <row r="428" spans="1:20">
      <c r="A428" s="5"/>
      <c r="B428" s="5" t="s">
        <v>35</v>
      </c>
      <c r="C428" s="5"/>
      <c r="D428" s="5"/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9"/>
    </row>
    <row r="429" spans="1:20">
      <c r="A429" s="10"/>
      <c r="B429" s="10" t="s">
        <v>4</v>
      </c>
      <c r="C429" s="11"/>
      <c r="D429" s="11"/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9">
        <v>0</v>
      </c>
      <c r="O429" s="9">
        <v>1.9024376320146145E-2</v>
      </c>
      <c r="P429" s="9">
        <v>1.8700340131370577E-2</v>
      </c>
      <c r="Q429" s="9">
        <v>4.764200436718373E-3</v>
      </c>
      <c r="R429" s="9">
        <v>8.2382501956584416E-3</v>
      </c>
      <c r="S429" s="9">
        <v>1.0237944887073587E-2</v>
      </c>
      <c r="T429" s="9"/>
    </row>
    <row r="430" spans="1:20">
      <c r="A430" s="11" t="s">
        <v>5</v>
      </c>
      <c r="B430" s="11" t="s">
        <v>3</v>
      </c>
      <c r="C430" s="11"/>
      <c r="D430" s="11"/>
      <c r="E430" s="11">
        <v>0</v>
      </c>
      <c r="F430" s="11">
        <v>0</v>
      </c>
      <c r="G430" s="11">
        <v>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/>
    </row>
    <row r="431" spans="1:20">
      <c r="A431" s="10"/>
      <c r="B431" s="10" t="s">
        <v>4</v>
      </c>
      <c r="C431" s="11"/>
      <c r="D431" s="11"/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/>
    </row>
    <row r="432" spans="1:20">
      <c r="A432" s="11" t="s">
        <v>2</v>
      </c>
      <c r="B432" s="11" t="s">
        <v>3</v>
      </c>
      <c r="C432" s="11"/>
      <c r="D432" s="11"/>
      <c r="E432" s="11">
        <v>0</v>
      </c>
      <c r="F432" s="11">
        <v>0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0</v>
      </c>
      <c r="M432" s="11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/>
    </row>
    <row r="433" spans="1:28">
      <c r="A433" s="10"/>
      <c r="B433" s="10" t="s">
        <v>4</v>
      </c>
      <c r="C433" s="11"/>
      <c r="D433" s="11"/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9">
        <v>0</v>
      </c>
      <c r="O433" s="9">
        <v>8.5631101215961631E-5</v>
      </c>
      <c r="P433" s="9">
        <v>9.6393505831807101E-5</v>
      </c>
      <c r="Q433" s="9">
        <v>1.5597084763066104E-4</v>
      </c>
      <c r="R433" s="9">
        <v>1.7849542090593291E-4</v>
      </c>
      <c r="S433" s="9">
        <v>1.7466310174797458E-4</v>
      </c>
      <c r="T433" s="9"/>
    </row>
    <row r="434" spans="1:28">
      <c r="A434" s="11" t="s">
        <v>7</v>
      </c>
      <c r="B434" s="11" t="s">
        <v>3</v>
      </c>
      <c r="C434" s="11"/>
      <c r="D434" s="11"/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/>
    </row>
    <row r="435" spans="1:28">
      <c r="A435" s="10"/>
      <c r="B435" s="10" t="s">
        <v>4</v>
      </c>
      <c r="C435" s="11"/>
      <c r="D435" s="11"/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/>
    </row>
    <row r="436" spans="1:28">
      <c r="A436" s="11" t="s">
        <v>6</v>
      </c>
      <c r="B436" s="11" t="s">
        <v>3</v>
      </c>
      <c r="C436" s="11"/>
      <c r="D436" s="11"/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0</v>
      </c>
      <c r="M436" s="11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/>
    </row>
    <row r="437" spans="1:28">
      <c r="A437" s="10"/>
      <c r="B437" s="10" t="s">
        <v>4</v>
      </c>
      <c r="C437" s="11"/>
      <c r="D437" s="11"/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/>
    </row>
    <row r="438" spans="1:28">
      <c r="A438" s="11" t="s">
        <v>8</v>
      </c>
      <c r="B438" s="11" t="s">
        <v>3</v>
      </c>
      <c r="C438" s="11"/>
      <c r="D438" s="11"/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/>
    </row>
    <row r="439" spans="1:28">
      <c r="A439" s="10"/>
      <c r="B439" s="10" t="s">
        <v>37</v>
      </c>
      <c r="C439" s="11"/>
      <c r="D439" s="11"/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9"/>
    </row>
    <row r="440" spans="1:28">
      <c r="A440" s="19" t="s">
        <v>36</v>
      </c>
      <c r="B440" s="19" t="s">
        <v>38</v>
      </c>
      <c r="C440" s="11"/>
      <c r="D440" s="11"/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9"/>
    </row>
    <row r="442" spans="1:28">
      <c r="A442" s="1" t="s">
        <v>88</v>
      </c>
      <c r="B442" s="2">
        <v>21</v>
      </c>
      <c r="C442" s="2"/>
      <c r="D442" s="2"/>
      <c r="E442" s="8">
        <v>2004</v>
      </c>
      <c r="F442" s="8">
        <v>2005</v>
      </c>
      <c r="G442" s="8">
        <v>2006</v>
      </c>
      <c r="H442" s="8">
        <v>2007</v>
      </c>
      <c r="I442" s="8">
        <v>2008</v>
      </c>
      <c r="J442" s="8">
        <v>2009</v>
      </c>
      <c r="K442" s="8">
        <v>2010</v>
      </c>
      <c r="L442" s="8">
        <v>2011</v>
      </c>
      <c r="M442" s="8">
        <v>2012</v>
      </c>
      <c r="N442" s="9">
        <v>2013</v>
      </c>
      <c r="O442" s="9">
        <v>2014</v>
      </c>
      <c r="P442" s="9">
        <v>2015</v>
      </c>
      <c r="Q442" s="9">
        <v>2016</v>
      </c>
      <c r="R442" s="9">
        <v>2017</v>
      </c>
      <c r="S442" s="9">
        <v>2018</v>
      </c>
      <c r="T442" s="9">
        <v>2019</v>
      </c>
    </row>
    <row r="443" spans="1:28">
      <c r="A443" s="10"/>
      <c r="B443" s="10" t="s">
        <v>4</v>
      </c>
      <c r="C443" s="11"/>
      <c r="D443" s="11"/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9">
        <v>7.0836785418392709E-2</v>
      </c>
      <c r="O443" s="9">
        <v>6.4391103162589752E-2</v>
      </c>
      <c r="P443" s="9">
        <v>5.6964169785504969E-2</v>
      </c>
      <c r="Q443" s="9">
        <v>5.0135575105639728E-2</v>
      </c>
      <c r="R443" s="9">
        <v>4.5563872114012458E-2</v>
      </c>
      <c r="S443" s="9">
        <v>4.1917460660206754E-2</v>
      </c>
      <c r="T443" s="9"/>
    </row>
    <row r="444" spans="1:28">
      <c r="A444" s="11" t="s">
        <v>0</v>
      </c>
      <c r="B444" s="11" t="s">
        <v>3</v>
      </c>
      <c r="C444" s="11"/>
      <c r="D444" s="11"/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0</v>
      </c>
      <c r="L444" s="11">
        <v>0</v>
      </c>
      <c r="M444" s="11">
        <v>0</v>
      </c>
      <c r="N444" s="9">
        <v>1.5717237308146398E-3</v>
      </c>
      <c r="O444" s="9">
        <v>1.3938917841814838E-3</v>
      </c>
      <c r="P444" s="9">
        <v>1.3038594703505136E-3</v>
      </c>
      <c r="Q444" s="9">
        <v>1.1470929546218936E-3</v>
      </c>
      <c r="R444" s="9">
        <v>1.0660753955756808E-3</v>
      </c>
      <c r="S444" s="9">
        <v>9.6635974108852222E-4</v>
      </c>
      <c r="T444" s="9"/>
    </row>
    <row r="445" spans="1:28">
      <c r="A445" s="5"/>
      <c r="B445" s="5" t="s">
        <v>34</v>
      </c>
      <c r="C445" s="5"/>
      <c r="D445" s="5"/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9"/>
    </row>
    <row r="446" spans="1:28">
      <c r="A446" s="5"/>
      <c r="B446" s="5" t="s">
        <v>35</v>
      </c>
      <c r="C446" s="5"/>
      <c r="D446" s="5"/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0</v>
      </c>
      <c r="L446" s="11">
        <v>0</v>
      </c>
      <c r="M446" s="11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9"/>
    </row>
    <row r="447" spans="1:28">
      <c r="A447" s="10"/>
      <c r="B447" s="10" t="s">
        <v>4</v>
      </c>
      <c r="C447" s="11"/>
      <c r="D447" s="11"/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9">
        <v>0.81370178207472033</v>
      </c>
      <c r="O447" s="9">
        <v>0.82459571474053706</v>
      </c>
      <c r="P447" s="9">
        <v>0.83809482811859315</v>
      </c>
      <c r="Q447" s="9">
        <v>0.84970204998874488</v>
      </c>
      <c r="R447" s="9">
        <v>0.85437612124695506</v>
      </c>
      <c r="S447" s="9">
        <v>0.85764595543160749</v>
      </c>
      <c r="T447" s="9"/>
    </row>
    <row r="448" spans="1:28">
      <c r="A448" s="11" t="s">
        <v>1</v>
      </c>
      <c r="B448" s="11" t="s">
        <v>3</v>
      </c>
      <c r="C448" s="11"/>
      <c r="D448" s="11"/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0</v>
      </c>
      <c r="L448" s="11">
        <v>0</v>
      </c>
      <c r="M448" s="11">
        <v>0</v>
      </c>
      <c r="N448" s="9">
        <v>0.11364620228256592</v>
      </c>
      <c r="O448" s="9">
        <v>0.10932230993255672</v>
      </c>
      <c r="P448" s="9">
        <v>0.10323185771025603</v>
      </c>
      <c r="Q448" s="9">
        <v>9.8474032265608816E-2</v>
      </c>
      <c r="R448" s="9">
        <v>9.8232144833045362E-2</v>
      </c>
      <c r="S448" s="9">
        <v>9.8272910525622717E-2</v>
      </c>
      <c r="T448" s="9"/>
      <c r="W448">
        <v>0.81923701298701301</v>
      </c>
      <c r="X448">
        <v>0.82885308093194354</v>
      </c>
      <c r="Y448">
        <v>0.84123947706666358</v>
      </c>
      <c r="Z448">
        <v>0.85192700479551675</v>
      </c>
      <c r="AA448">
        <v>0.85621813477235775</v>
      </c>
      <c r="AB448">
        <v>0.85915053534708929</v>
      </c>
    </row>
    <row r="449" spans="1:28">
      <c r="A449" s="5"/>
      <c r="B449" s="5" t="s">
        <v>34</v>
      </c>
      <c r="C449" s="5"/>
      <c r="D449" s="5"/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9"/>
    </row>
    <row r="450" spans="1:28">
      <c r="A450" s="5"/>
      <c r="B450" s="5" t="s">
        <v>35</v>
      </c>
      <c r="C450" s="5"/>
      <c r="D450" s="5"/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9"/>
    </row>
    <row r="451" spans="1:28">
      <c r="A451" s="10"/>
      <c r="B451" s="10" t="s">
        <v>4</v>
      </c>
      <c r="C451" s="11"/>
      <c r="D451" s="11"/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9">
        <v>1.9185360094451002E-4</v>
      </c>
      <c r="O451" s="9">
        <v>2.51475321888412E-4</v>
      </c>
      <c r="P451" s="9">
        <v>3.0570062182285574E-4</v>
      </c>
      <c r="Q451" s="9">
        <v>3.3187737910419834E-4</v>
      </c>
      <c r="R451" s="9">
        <v>3.596142551941917E-4</v>
      </c>
      <c r="S451" s="9">
        <v>4.1733774982020039E-4</v>
      </c>
      <c r="T451" s="9"/>
      <c r="W451">
        <f t="shared" ref="W451:AB451" si="10">1-N463</f>
        <v>0</v>
      </c>
      <c r="X451">
        <f t="shared" si="10"/>
        <v>0</v>
      </c>
      <c r="Y451">
        <f t="shared" si="10"/>
        <v>0</v>
      </c>
      <c r="Z451">
        <f t="shared" si="10"/>
        <v>0</v>
      </c>
      <c r="AA451">
        <f t="shared" si="10"/>
        <v>0</v>
      </c>
      <c r="AB451">
        <f t="shared" si="10"/>
        <v>0</v>
      </c>
    </row>
    <row r="452" spans="1:28">
      <c r="A452" s="11" t="s">
        <v>5</v>
      </c>
      <c r="B452" s="11" t="s">
        <v>3</v>
      </c>
      <c r="C452" s="11"/>
      <c r="D452" s="11"/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/>
      <c r="W452">
        <v>0.81370178207472033</v>
      </c>
      <c r="X452">
        <v>0.82459571474053706</v>
      </c>
      <c r="Y452">
        <v>0.83809482811859315</v>
      </c>
      <c r="Z452">
        <v>0.84970204998874488</v>
      </c>
      <c r="AA452">
        <v>0.85437612124695506</v>
      </c>
      <c r="AB452">
        <v>0.85764595543160749</v>
      </c>
    </row>
    <row r="453" spans="1:28">
      <c r="A453" s="10"/>
      <c r="B453" s="10" t="s">
        <v>4</v>
      </c>
      <c r="C453" s="11"/>
      <c r="D453" s="11"/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/>
    </row>
    <row r="454" spans="1:28">
      <c r="A454" s="11" t="s">
        <v>2</v>
      </c>
      <c r="B454" s="11" t="s">
        <v>3</v>
      </c>
      <c r="C454" s="11"/>
      <c r="D454" s="11"/>
      <c r="E454" s="11">
        <v>0</v>
      </c>
      <c r="F454" s="11">
        <v>0</v>
      </c>
      <c r="G454" s="11">
        <v>0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/>
    </row>
    <row r="455" spans="1:28">
      <c r="A455" s="10"/>
      <c r="B455" s="10" t="s">
        <v>4</v>
      </c>
      <c r="C455" s="11"/>
      <c r="D455" s="11"/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9">
        <v>5.165289256198347E-5</v>
      </c>
      <c r="O455" s="9">
        <v>4.5505058246474557E-5</v>
      </c>
      <c r="P455" s="9">
        <v>9.9584293472596946E-5</v>
      </c>
      <c r="Q455" s="9">
        <v>2.0937230628050098E-4</v>
      </c>
      <c r="R455" s="9">
        <v>4.0217215521717295E-4</v>
      </c>
      <c r="S455" s="9">
        <v>7.7997589165425794E-4</v>
      </c>
      <c r="T455" s="9"/>
    </row>
    <row r="456" spans="1:28">
      <c r="A456" s="11" t="s">
        <v>7</v>
      </c>
      <c r="B456" s="11" t="s">
        <v>3</v>
      </c>
      <c r="C456" s="11"/>
      <c r="D456" s="11"/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0</v>
      </c>
      <c r="L456" s="11">
        <v>0</v>
      </c>
      <c r="M456" s="11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/>
    </row>
    <row r="457" spans="1:28">
      <c r="A457" s="10"/>
      <c r="B457" s="10" t="s">
        <v>4</v>
      </c>
      <c r="C457" s="11"/>
      <c r="D457" s="11"/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/>
    </row>
    <row r="458" spans="1:28">
      <c r="A458" s="11" t="s">
        <v>6</v>
      </c>
      <c r="B458" s="11" t="s">
        <v>3</v>
      </c>
      <c r="C458" s="11"/>
      <c r="D458" s="11"/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/>
    </row>
    <row r="459" spans="1:28">
      <c r="A459" s="10"/>
      <c r="B459" s="10" t="s">
        <v>4</v>
      </c>
      <c r="C459" s="11"/>
      <c r="D459" s="11"/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/>
    </row>
    <row r="460" spans="1:28">
      <c r="A460" s="11" t="s">
        <v>8</v>
      </c>
      <c r="B460" s="11" t="s">
        <v>3</v>
      </c>
      <c r="C460" s="11"/>
      <c r="D460" s="11"/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/>
    </row>
    <row r="461" spans="1:28">
      <c r="A461" s="10"/>
      <c r="B461" s="10" t="s">
        <v>37</v>
      </c>
      <c r="C461" s="11"/>
      <c r="D461" s="11"/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9"/>
    </row>
    <row r="462" spans="1:28">
      <c r="A462" s="19" t="s">
        <v>36</v>
      </c>
      <c r="B462" s="19" t="s">
        <v>38</v>
      </c>
      <c r="C462" s="11"/>
      <c r="D462" s="11"/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0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9"/>
    </row>
    <row r="463" spans="1:28">
      <c r="N463">
        <f t="shared" ref="N463:S463" si="11">SUM(N443:N460)</f>
        <v>1.0000000000000002</v>
      </c>
      <c r="O463">
        <f t="shared" si="11"/>
        <v>1</v>
      </c>
      <c r="P463">
        <f t="shared" si="11"/>
        <v>1.0000000000000002</v>
      </c>
      <c r="Q463">
        <f t="shared" si="11"/>
        <v>1</v>
      </c>
      <c r="R463">
        <f t="shared" si="11"/>
        <v>0.99999999999999989</v>
      </c>
      <c r="S463">
        <f t="shared" si="11"/>
        <v>0.99999999999999989</v>
      </c>
    </row>
    <row r="464" spans="1:28">
      <c r="A464" s="1" t="s">
        <v>89</v>
      </c>
      <c r="B464" s="2">
        <v>22</v>
      </c>
      <c r="C464" s="2"/>
      <c r="D464" s="2"/>
      <c r="E464" s="8">
        <v>2004</v>
      </c>
      <c r="F464" s="8">
        <v>2005</v>
      </c>
      <c r="G464" s="8">
        <v>2006</v>
      </c>
      <c r="H464" s="8">
        <v>2007</v>
      </c>
      <c r="I464" s="8">
        <v>2008</v>
      </c>
      <c r="J464" s="8">
        <v>2009</v>
      </c>
      <c r="K464" s="8">
        <v>2010</v>
      </c>
      <c r="L464" s="8">
        <v>2011</v>
      </c>
      <c r="M464" s="8">
        <v>2012</v>
      </c>
      <c r="N464" s="9">
        <v>2013</v>
      </c>
      <c r="O464" s="9">
        <v>2014</v>
      </c>
      <c r="P464" s="9">
        <v>2015</v>
      </c>
      <c r="Q464" s="9">
        <v>2016</v>
      </c>
      <c r="R464" s="9">
        <v>2017</v>
      </c>
      <c r="S464" s="9">
        <v>2018</v>
      </c>
      <c r="T464" s="9">
        <v>2019</v>
      </c>
    </row>
    <row r="465" spans="1:28">
      <c r="A465" s="10"/>
      <c r="B465" s="10" t="s">
        <v>4</v>
      </c>
      <c r="C465" s="11"/>
      <c r="D465" s="11"/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9">
        <v>4.0269903869854573E-2</v>
      </c>
      <c r="O465" s="9">
        <v>3.8815271979185578E-2</v>
      </c>
      <c r="P465" s="9">
        <v>3.705606770439776E-2</v>
      </c>
      <c r="Q465" s="9">
        <v>3.5605229610743826E-2</v>
      </c>
      <c r="R465" s="9">
        <v>3.3371298405466973E-2</v>
      </c>
      <c r="S465" s="9">
        <v>3.2019906483279098E-2</v>
      </c>
      <c r="T465" s="9"/>
    </row>
    <row r="466" spans="1:28">
      <c r="A466" s="11" t="s">
        <v>0</v>
      </c>
      <c r="B466" s="11" t="s">
        <v>3</v>
      </c>
      <c r="C466" s="11"/>
      <c r="D466" s="11"/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0</v>
      </c>
      <c r="N466" s="9">
        <v>7.8040013243153763E-4</v>
      </c>
      <c r="O466" s="9">
        <v>7.2136640759529018E-4</v>
      </c>
      <c r="P466" s="9">
        <v>7.6697810626133033E-4</v>
      </c>
      <c r="Q466" s="9">
        <v>7.6933520387382907E-4</v>
      </c>
      <c r="R466" s="9">
        <v>8.0539834566826292E-4</v>
      </c>
      <c r="S466" s="9">
        <v>7.1287793013796285E-4</v>
      </c>
      <c r="T466" s="9"/>
    </row>
    <row r="467" spans="1:28">
      <c r="A467" s="5"/>
      <c r="B467" s="5" t="s">
        <v>34</v>
      </c>
      <c r="C467" s="5"/>
      <c r="D467" s="5"/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9"/>
    </row>
    <row r="468" spans="1:28">
      <c r="A468" s="5"/>
      <c r="B468" s="5" t="s">
        <v>35</v>
      </c>
      <c r="C468" s="5"/>
      <c r="D468" s="5"/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0</v>
      </c>
      <c r="K468" s="11">
        <v>0</v>
      </c>
      <c r="L468" s="11">
        <v>0</v>
      </c>
      <c r="M468" s="11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9"/>
    </row>
    <row r="469" spans="1:28">
      <c r="A469" s="10"/>
      <c r="B469" s="10" t="s">
        <v>4</v>
      </c>
      <c r="C469" s="11"/>
      <c r="D469" s="11"/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9">
        <v>0.72712355968782394</v>
      </c>
      <c r="O469" s="9">
        <v>0.73011477874916186</v>
      </c>
      <c r="P469" s="9">
        <v>0.7317813794205964</v>
      </c>
      <c r="Q469" s="9">
        <v>0.72725850754814658</v>
      </c>
      <c r="R469" s="9">
        <v>0.73060345126802029</v>
      </c>
      <c r="S469" s="9">
        <v>0.7340512974417428</v>
      </c>
      <c r="T469" s="9"/>
    </row>
    <row r="470" spans="1:28">
      <c r="A470" s="11" t="s">
        <v>1</v>
      </c>
      <c r="B470" s="11" t="s">
        <v>3</v>
      </c>
      <c r="C470" s="11"/>
      <c r="D470" s="11"/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9">
        <v>0.23166059688785887</v>
      </c>
      <c r="O470" s="9">
        <v>0.23002280448643367</v>
      </c>
      <c r="P470" s="9">
        <v>0.23009343187839912</v>
      </c>
      <c r="Q470" s="9">
        <v>0.2358012399873286</v>
      </c>
      <c r="R470" s="9">
        <v>0.23452329124945581</v>
      </c>
      <c r="S470" s="9">
        <v>0.23231433723319495</v>
      </c>
      <c r="T470" s="9"/>
    </row>
    <row r="471" spans="1:28">
      <c r="A471" s="5"/>
      <c r="B471" s="5" t="s">
        <v>34</v>
      </c>
      <c r="C471" s="5"/>
      <c r="D471" s="5"/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9"/>
    </row>
    <row r="472" spans="1:28">
      <c r="A472" s="5"/>
      <c r="B472" s="5" t="s">
        <v>35</v>
      </c>
      <c r="C472" s="5"/>
      <c r="D472" s="5"/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9"/>
    </row>
    <row r="473" spans="1:28">
      <c r="A473" s="10"/>
      <c r="B473" s="10" t="s">
        <v>4</v>
      </c>
      <c r="C473" s="11"/>
      <c r="D473" s="11"/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9">
        <v>0</v>
      </c>
      <c r="O473" s="9">
        <v>0</v>
      </c>
      <c r="P473" s="9">
        <v>0</v>
      </c>
      <c r="Q473" s="9">
        <v>0</v>
      </c>
      <c r="R473" s="9">
        <v>4.3535045711797997E-5</v>
      </c>
      <c r="S473" s="9">
        <v>8.3867991780936811E-5</v>
      </c>
      <c r="T473" s="9"/>
    </row>
    <row r="474" spans="1:28">
      <c r="A474" s="11" t="s">
        <v>5</v>
      </c>
      <c r="B474" s="11" t="s">
        <v>3</v>
      </c>
      <c r="C474" s="11"/>
      <c r="D474" s="11"/>
      <c r="E474" s="11">
        <v>0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/>
      <c r="W474" s="9">
        <v>0.73631934919358655</v>
      </c>
      <c r="X474" s="9">
        <v>0.73879555079815706</v>
      </c>
      <c r="Y474" s="9">
        <v>0.73985497141263423</v>
      </c>
      <c r="Z474" s="9">
        <v>0.73514504231343625</v>
      </c>
      <c r="AA474" s="9">
        <v>0.73794079233783194</v>
      </c>
      <c r="AB474" s="9">
        <v>0.74101564138046716</v>
      </c>
    </row>
    <row r="475" spans="1:28">
      <c r="A475" s="10"/>
      <c r="B475" s="10" t="s">
        <v>4</v>
      </c>
      <c r="C475" s="11"/>
      <c r="D475" s="11"/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/>
      <c r="W475">
        <f t="shared" ref="W475:AB475" si="12">1-N485</f>
        <v>0</v>
      </c>
      <c r="X475">
        <f t="shared" si="12"/>
        <v>0</v>
      </c>
      <c r="Y475">
        <f t="shared" si="12"/>
        <v>0</v>
      </c>
      <c r="Z475">
        <f t="shared" si="12"/>
        <v>0</v>
      </c>
      <c r="AA475">
        <f t="shared" si="12"/>
        <v>0</v>
      </c>
      <c r="AB475">
        <f t="shared" si="12"/>
        <v>0</v>
      </c>
    </row>
    <row r="476" spans="1:28">
      <c r="A476" s="11" t="s">
        <v>2</v>
      </c>
      <c r="B476" s="11" t="s">
        <v>3</v>
      </c>
      <c r="C476" s="11"/>
      <c r="D476" s="11"/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/>
      <c r="W476">
        <f t="shared" ref="W476:AB476" si="13">SUM(W474:W475)</f>
        <v>0.73631934919358655</v>
      </c>
      <c r="X476">
        <f t="shared" si="13"/>
        <v>0.73879555079815706</v>
      </c>
      <c r="Y476">
        <f t="shared" si="13"/>
        <v>0.73985497141263423</v>
      </c>
      <c r="Z476">
        <f t="shared" si="13"/>
        <v>0.73514504231343625</v>
      </c>
      <c r="AA476">
        <f t="shared" si="13"/>
        <v>0.73794079233783194</v>
      </c>
      <c r="AB476">
        <f t="shared" si="13"/>
        <v>0.74101564138046716</v>
      </c>
    </row>
    <row r="477" spans="1:28">
      <c r="A477" s="10"/>
      <c r="B477" s="10" t="s">
        <v>4</v>
      </c>
      <c r="C477" s="11"/>
      <c r="D477" s="11"/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9">
        <v>1.6553942203093223E-4</v>
      </c>
      <c r="O477" s="9">
        <v>3.2577837762367943E-4</v>
      </c>
      <c r="P477" s="9">
        <v>3.0214289034537255E-4</v>
      </c>
      <c r="Q477" s="9">
        <v>5.6568764990722726E-4</v>
      </c>
      <c r="R477" s="9">
        <v>6.5302568567696996E-4</v>
      </c>
      <c r="S477" s="9">
        <v>8.1771291986413382E-4</v>
      </c>
      <c r="T477" s="9"/>
    </row>
    <row r="478" spans="1:28">
      <c r="A478" s="11" t="s">
        <v>7</v>
      </c>
      <c r="B478" s="11" t="s">
        <v>3</v>
      </c>
      <c r="C478" s="11"/>
      <c r="D478" s="11"/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/>
    </row>
    <row r="479" spans="1:28">
      <c r="A479" s="10"/>
      <c r="B479" s="10" t="s">
        <v>4</v>
      </c>
      <c r="C479" s="11"/>
      <c r="D479" s="11"/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/>
    </row>
    <row r="480" spans="1:28">
      <c r="A480" s="11" t="s">
        <v>6</v>
      </c>
      <c r="B480" s="11" t="s">
        <v>3</v>
      </c>
      <c r="C480" s="11"/>
      <c r="D480" s="11"/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0</v>
      </c>
      <c r="K480" s="11">
        <v>0</v>
      </c>
      <c r="L480" s="11">
        <v>0</v>
      </c>
      <c r="M480" s="11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/>
    </row>
    <row r="481" spans="1:28">
      <c r="A481" s="10"/>
      <c r="B481" s="10" t="s">
        <v>4</v>
      </c>
      <c r="C481" s="11"/>
      <c r="D481" s="11"/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/>
    </row>
    <row r="482" spans="1:28">
      <c r="A482" s="11" t="s">
        <v>8</v>
      </c>
      <c r="B482" s="11" t="s">
        <v>3</v>
      </c>
      <c r="C482" s="11"/>
      <c r="D482" s="11"/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0</v>
      </c>
      <c r="K482" s="11">
        <v>0</v>
      </c>
      <c r="L482" s="11">
        <v>0</v>
      </c>
      <c r="M482" s="11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/>
    </row>
    <row r="483" spans="1:28">
      <c r="A483" s="10"/>
      <c r="B483" s="10" t="s">
        <v>37</v>
      </c>
      <c r="C483" s="11"/>
      <c r="D483" s="11"/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9"/>
    </row>
    <row r="484" spans="1:28">
      <c r="A484" s="19" t="s">
        <v>36</v>
      </c>
      <c r="B484" s="19" t="s">
        <v>38</v>
      </c>
      <c r="C484" s="11"/>
      <c r="D484" s="11"/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9"/>
    </row>
    <row r="485" spans="1:28">
      <c r="N485">
        <f t="shared" ref="N485:S485" si="14">SUM(N465:N482)</f>
        <v>0.99999999999999989</v>
      </c>
      <c r="O485">
        <f t="shared" si="14"/>
        <v>1</v>
      </c>
      <c r="P485">
        <f t="shared" si="14"/>
        <v>1</v>
      </c>
      <c r="Q485">
        <f t="shared" si="14"/>
        <v>1</v>
      </c>
      <c r="R485">
        <f t="shared" si="14"/>
        <v>1</v>
      </c>
      <c r="S485">
        <f t="shared" si="14"/>
        <v>0.99999999999999989</v>
      </c>
    </row>
    <row r="486" spans="1:28">
      <c r="A486" s="1" t="s">
        <v>90</v>
      </c>
      <c r="B486" s="2">
        <v>23</v>
      </c>
      <c r="C486" s="2"/>
      <c r="D486" s="2"/>
      <c r="E486" s="8">
        <v>2004</v>
      </c>
      <c r="F486" s="8">
        <v>2005</v>
      </c>
      <c r="G486" s="8">
        <v>2006</v>
      </c>
      <c r="H486" s="8">
        <v>2007</v>
      </c>
      <c r="I486" s="8">
        <v>2008</v>
      </c>
      <c r="J486" s="8">
        <v>2009</v>
      </c>
      <c r="K486" s="8">
        <v>2010</v>
      </c>
      <c r="L486" s="8">
        <v>2011</v>
      </c>
      <c r="M486" s="8">
        <v>2012</v>
      </c>
      <c r="N486" s="9">
        <v>2013</v>
      </c>
      <c r="O486" s="9">
        <v>2014</v>
      </c>
      <c r="P486" s="9">
        <v>2015</v>
      </c>
      <c r="Q486" s="9">
        <v>2016</v>
      </c>
      <c r="R486" s="9">
        <v>2017</v>
      </c>
      <c r="S486" s="9">
        <v>2018</v>
      </c>
      <c r="T486" s="9">
        <v>2019</v>
      </c>
    </row>
    <row r="487" spans="1:28">
      <c r="A487" s="10"/>
      <c r="B487" s="10" t="s">
        <v>4</v>
      </c>
      <c r="C487" s="11"/>
      <c r="D487" s="11"/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9">
        <v>0.24159586020480506</v>
      </c>
      <c r="O487" s="9">
        <v>0.26655894183484258</v>
      </c>
      <c r="P487" s="9">
        <v>0.25579099945909817</v>
      </c>
      <c r="Q487" s="9">
        <v>0.24478734183152467</v>
      </c>
      <c r="R487" s="9">
        <v>0.23700351783311424</v>
      </c>
      <c r="S487" s="9">
        <v>0.22479633458880763</v>
      </c>
      <c r="T487" s="9"/>
    </row>
    <row r="488" spans="1:28">
      <c r="A488" s="11" t="s">
        <v>0</v>
      </c>
      <c r="B488" s="11" t="s">
        <v>3</v>
      </c>
      <c r="C488" s="11"/>
      <c r="D488" s="11"/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9">
        <v>9.9697373183023734E-3</v>
      </c>
      <c r="O488" s="9">
        <v>9.6529068846757469E-3</v>
      </c>
      <c r="P488" s="9">
        <v>9.4075089659873424E-3</v>
      </c>
      <c r="Q488" s="9">
        <v>9.1321228246460696E-3</v>
      </c>
      <c r="R488" s="9">
        <v>8.9076994020079181E-3</v>
      </c>
      <c r="S488" s="9">
        <v>8.6292892564360183E-3</v>
      </c>
      <c r="T488" s="9"/>
    </row>
    <row r="489" spans="1:28">
      <c r="A489" s="5"/>
      <c r="B489" s="5" t="s">
        <v>34</v>
      </c>
      <c r="C489" s="5"/>
      <c r="D489" s="5"/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9"/>
    </row>
    <row r="490" spans="1:28">
      <c r="A490" s="5"/>
      <c r="B490" s="5" t="s">
        <v>35</v>
      </c>
      <c r="C490" s="5"/>
      <c r="D490" s="5"/>
      <c r="E490" s="11">
        <v>0</v>
      </c>
      <c r="F490" s="11">
        <v>0</v>
      </c>
      <c r="G490" s="11">
        <v>0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9"/>
    </row>
    <row r="491" spans="1:28">
      <c r="A491" s="10"/>
      <c r="B491" s="10" t="s">
        <v>4</v>
      </c>
      <c r="C491" s="11"/>
      <c r="D491" s="11"/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9">
        <v>0.55473669709307905</v>
      </c>
      <c r="O491" s="9">
        <v>0.53134270320880783</v>
      </c>
      <c r="P491" s="9">
        <v>0.4300553923280831</v>
      </c>
      <c r="Q491" s="9">
        <v>0.44540483310569345</v>
      </c>
      <c r="R491" s="9">
        <v>0.50449034802284931</v>
      </c>
      <c r="S491" s="9">
        <v>0.51598587935741314</v>
      </c>
      <c r="T491" s="9"/>
    </row>
    <row r="492" spans="1:28">
      <c r="A492" s="11" t="s">
        <v>1</v>
      </c>
      <c r="B492" s="11" t="s">
        <v>3</v>
      </c>
      <c r="C492" s="11"/>
      <c r="D492" s="11"/>
      <c r="E492" s="11">
        <v>0</v>
      </c>
      <c r="F492" s="11">
        <v>0</v>
      </c>
      <c r="G492" s="11">
        <v>0</v>
      </c>
      <c r="H492" s="11">
        <v>0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9">
        <v>0.19339318799323715</v>
      </c>
      <c r="O492" s="9">
        <v>0.19214223090793622</v>
      </c>
      <c r="P492" s="9">
        <v>0.19250116835400222</v>
      </c>
      <c r="Q492" s="9">
        <v>0.19183716472384582</v>
      </c>
      <c r="R492" s="9">
        <v>0.14797302663536643</v>
      </c>
      <c r="S492" s="9">
        <v>0.14824936806617767</v>
      </c>
      <c r="T492" s="9"/>
      <c r="W492" s="9">
        <v>0.61604104435285667</v>
      </c>
      <c r="X492" s="9">
        <v>0.50391532043403842</v>
      </c>
      <c r="Y492" s="9">
        <v>0.51461475301900095</v>
      </c>
      <c r="Z492" s="9">
        <v>0.52646969561163082</v>
      </c>
      <c r="AA492" s="9">
        <v>0.51409310896163141</v>
      </c>
      <c r="AB492" s="9">
        <v>0.52373369089494048</v>
      </c>
    </row>
    <row r="493" spans="1:28">
      <c r="A493" s="5"/>
      <c r="B493" s="5" t="s">
        <v>34</v>
      </c>
      <c r="C493" s="5"/>
      <c r="D493" s="5"/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9"/>
      <c r="W493" s="9"/>
      <c r="X493" s="9"/>
      <c r="Y493" s="9"/>
      <c r="Z493" s="9"/>
      <c r="AA493" s="9"/>
      <c r="AB493" s="9"/>
    </row>
    <row r="494" spans="1:28">
      <c r="A494" s="5"/>
      <c r="B494" s="5" t="s">
        <v>35</v>
      </c>
      <c r="C494" s="5"/>
      <c r="D494" s="5"/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9"/>
      <c r="W494" s="9"/>
      <c r="X494" s="9"/>
      <c r="Y494" s="9"/>
      <c r="Z494" s="9"/>
      <c r="AA494" s="9"/>
      <c r="AB494" s="9"/>
    </row>
    <row r="495" spans="1:28">
      <c r="A495" s="10"/>
      <c r="B495" s="10" t="s">
        <v>4</v>
      </c>
      <c r="C495" s="11"/>
      <c r="D495" s="11"/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9">
        <v>0</v>
      </c>
      <c r="O495" s="9">
        <v>0</v>
      </c>
      <c r="P495" s="9">
        <v>0.11181341451134401</v>
      </c>
      <c r="Q495" s="9">
        <v>0.10841364865056115</v>
      </c>
      <c r="R495" s="9">
        <v>0.1011916745317432</v>
      </c>
      <c r="S495" s="9">
        <v>0.10112139420268494</v>
      </c>
      <c r="T495" s="9"/>
      <c r="W495">
        <f t="shared" ref="W495:AB495" si="15">1-N507</f>
        <v>0</v>
      </c>
      <c r="X495">
        <f t="shared" si="15"/>
        <v>0</v>
      </c>
      <c r="Y495">
        <f t="shared" si="15"/>
        <v>0</v>
      </c>
      <c r="Z495">
        <f t="shared" si="15"/>
        <v>0</v>
      </c>
      <c r="AA495">
        <f t="shared" si="15"/>
        <v>0</v>
      </c>
      <c r="AB495">
        <f t="shared" si="15"/>
        <v>0</v>
      </c>
    </row>
    <row r="496" spans="1:28">
      <c r="A496" s="11" t="s">
        <v>5</v>
      </c>
      <c r="B496" s="11" t="s">
        <v>3</v>
      </c>
      <c r="C496" s="11"/>
      <c r="D496" s="11"/>
      <c r="E496" s="11">
        <v>0</v>
      </c>
      <c r="F496" s="11">
        <v>0</v>
      </c>
      <c r="G496" s="11">
        <v>0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9">
        <v>9.5203884858666119E-5</v>
      </c>
      <c r="O496" s="9">
        <v>9.9426257816237224E-5</v>
      </c>
      <c r="P496" s="9">
        <v>1.0263441235021186E-4</v>
      </c>
      <c r="Q496" s="9">
        <v>1.0095434882086264E-4</v>
      </c>
      <c r="R496" s="9">
        <v>1.0281548191832756E-4</v>
      </c>
      <c r="S496" s="9">
        <v>7.2105461501914526E-4</v>
      </c>
      <c r="T496" s="9"/>
      <c r="W496">
        <f t="shared" ref="W496:AB496" si="16">SUM(W492:W495)</f>
        <v>0.61604104435285667</v>
      </c>
      <c r="X496">
        <f t="shared" si="16"/>
        <v>0.50391532043403842</v>
      </c>
      <c r="Y496">
        <f t="shared" si="16"/>
        <v>0.51461475301900095</v>
      </c>
      <c r="Z496">
        <f t="shared" si="16"/>
        <v>0.52646969561163082</v>
      </c>
      <c r="AA496">
        <f t="shared" si="16"/>
        <v>0.51409310896163141</v>
      </c>
      <c r="AB496">
        <f t="shared" si="16"/>
        <v>0.52373369089494048</v>
      </c>
    </row>
    <row r="497" spans="1:20">
      <c r="A497" s="10"/>
      <c r="B497" s="10" t="s">
        <v>4</v>
      </c>
      <c r="C497" s="11"/>
      <c r="D497" s="11"/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/>
    </row>
    <row r="498" spans="1:20">
      <c r="A498" s="11" t="s">
        <v>2</v>
      </c>
      <c r="B498" s="11" t="s">
        <v>3</v>
      </c>
      <c r="C498" s="11"/>
      <c r="D498" s="11"/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</v>
      </c>
      <c r="K498" s="11">
        <v>0</v>
      </c>
      <c r="L498" s="11">
        <v>0</v>
      </c>
      <c r="M498" s="11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/>
    </row>
    <row r="499" spans="1:20">
      <c r="A499" s="10"/>
      <c r="B499" s="10" t="s">
        <v>4</v>
      </c>
      <c r="C499" s="11"/>
      <c r="D499" s="11"/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9">
        <v>0</v>
      </c>
      <c r="O499" s="9">
        <v>0</v>
      </c>
      <c r="P499" s="9">
        <v>1.2909988974869416E-4</v>
      </c>
      <c r="Q499" s="9">
        <v>1.292593064341886E-4</v>
      </c>
      <c r="R499" s="9">
        <v>1.3513771425792157E-4</v>
      </c>
      <c r="S499" s="9">
        <v>1.5247893603853133E-4</v>
      </c>
      <c r="T499" s="9"/>
    </row>
    <row r="500" spans="1:20">
      <c r="A500" s="11" t="s">
        <v>7</v>
      </c>
      <c r="B500" s="11" t="s">
        <v>3</v>
      </c>
      <c r="C500" s="11"/>
      <c r="D500" s="11"/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9">
        <v>2.0931350571763474E-4</v>
      </c>
      <c r="O500" s="9">
        <v>2.0379090592136041E-4</v>
      </c>
      <c r="P500" s="9">
        <v>1.9978207938610421E-4</v>
      </c>
      <c r="Q500" s="9">
        <v>1.9467520847387532E-4</v>
      </c>
      <c r="R500" s="9">
        <v>1.9578037874268364E-4</v>
      </c>
      <c r="S500" s="9">
        <v>3.4420097742293221E-4</v>
      </c>
      <c r="T500" s="9"/>
    </row>
    <row r="501" spans="1:20">
      <c r="A501" s="10"/>
      <c r="B501" s="10" t="s">
        <v>4</v>
      </c>
      <c r="C501" s="11"/>
      <c r="D501" s="11"/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/>
    </row>
    <row r="502" spans="1:20">
      <c r="A502" s="11" t="s">
        <v>6</v>
      </c>
      <c r="B502" s="11" t="s">
        <v>3</v>
      </c>
      <c r="C502" s="11"/>
      <c r="D502" s="11"/>
      <c r="E502" s="11">
        <v>0</v>
      </c>
      <c r="F502" s="11">
        <v>0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/>
    </row>
    <row r="503" spans="1:20">
      <c r="A503" s="10"/>
      <c r="B503" s="10" t="s">
        <v>4</v>
      </c>
      <c r="C503" s="11"/>
      <c r="D503" s="11"/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/>
    </row>
    <row r="504" spans="1:20">
      <c r="A504" s="11" t="s">
        <v>8</v>
      </c>
      <c r="B504" s="11" t="s">
        <v>3</v>
      </c>
      <c r="C504" s="11"/>
      <c r="D504" s="11"/>
      <c r="E504" s="11">
        <v>0</v>
      </c>
      <c r="F504" s="11">
        <v>0</v>
      </c>
      <c r="G504" s="11">
        <v>0</v>
      </c>
      <c r="H504" s="11">
        <v>0</v>
      </c>
      <c r="I504" s="11">
        <v>0</v>
      </c>
      <c r="J504" s="11">
        <v>0</v>
      </c>
      <c r="K504" s="11">
        <v>0</v>
      </c>
      <c r="L504" s="11">
        <v>0</v>
      </c>
      <c r="M504" s="11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/>
    </row>
    <row r="505" spans="1:20">
      <c r="A505" s="10"/>
      <c r="B505" s="10" t="s">
        <v>37</v>
      </c>
      <c r="C505" s="11"/>
      <c r="D505" s="11"/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9"/>
    </row>
    <row r="506" spans="1:20">
      <c r="A506" s="19" t="s">
        <v>36</v>
      </c>
      <c r="B506" s="19" t="s">
        <v>38</v>
      </c>
      <c r="C506" s="11"/>
      <c r="D506" s="11"/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9"/>
    </row>
    <row r="507" spans="1:20">
      <c r="N507">
        <f t="shared" ref="N507:S507" si="17">SUM(N487:N504)</f>
        <v>0.99999999999999978</v>
      </c>
      <c r="O507">
        <f t="shared" si="17"/>
        <v>1</v>
      </c>
      <c r="P507">
        <f t="shared" si="17"/>
        <v>0.99999999999999989</v>
      </c>
      <c r="Q507">
        <f t="shared" si="17"/>
        <v>1</v>
      </c>
      <c r="R507">
        <f t="shared" si="17"/>
        <v>1</v>
      </c>
      <c r="S507">
        <f t="shared" si="17"/>
        <v>1</v>
      </c>
    </row>
    <row r="508" spans="1:20">
      <c r="A508" s="1" t="s">
        <v>91</v>
      </c>
      <c r="B508" s="2">
        <v>24</v>
      </c>
      <c r="C508" s="2"/>
      <c r="D508" s="2"/>
      <c r="E508" s="8">
        <v>2004</v>
      </c>
      <c r="F508" s="8">
        <v>2005</v>
      </c>
      <c r="G508" s="8">
        <v>2006</v>
      </c>
      <c r="H508" s="8">
        <v>2007</v>
      </c>
      <c r="I508" s="8">
        <v>2008</v>
      </c>
      <c r="J508" s="8">
        <v>2009</v>
      </c>
      <c r="K508" s="8">
        <v>2010</v>
      </c>
      <c r="L508" s="8">
        <v>2011</v>
      </c>
      <c r="M508" s="8">
        <v>2012</v>
      </c>
      <c r="N508" s="9">
        <v>2013</v>
      </c>
      <c r="O508" s="9">
        <v>2014</v>
      </c>
      <c r="P508" s="9">
        <v>2015</v>
      </c>
      <c r="Q508" s="9">
        <v>2016</v>
      </c>
      <c r="R508" s="9">
        <v>2017</v>
      </c>
      <c r="S508" s="9">
        <v>2018</v>
      </c>
      <c r="T508" s="9">
        <v>2019</v>
      </c>
    </row>
    <row r="509" spans="1:20">
      <c r="A509" s="10"/>
      <c r="B509" s="10" t="s">
        <v>4</v>
      </c>
      <c r="C509" s="11"/>
      <c r="D509" s="11"/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9">
        <v>0.24159586020480506</v>
      </c>
      <c r="O509" s="9">
        <v>0.26655894183484258</v>
      </c>
      <c r="P509" s="9">
        <v>0.25579099945909817</v>
      </c>
      <c r="Q509" s="9">
        <v>0.24478734183152467</v>
      </c>
      <c r="R509" s="9">
        <v>0.23700351783311424</v>
      </c>
      <c r="S509" s="9">
        <v>0.22479633458880763</v>
      </c>
      <c r="T509" s="9"/>
    </row>
    <row r="510" spans="1:20">
      <c r="A510" s="11" t="s">
        <v>0</v>
      </c>
      <c r="B510" s="11" t="s">
        <v>3</v>
      </c>
      <c r="C510" s="11"/>
      <c r="D510" s="11"/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9">
        <v>9.9697373183023734E-3</v>
      </c>
      <c r="O510" s="9">
        <v>9.6529068846757469E-3</v>
      </c>
      <c r="P510" s="9">
        <v>9.4075089659873424E-3</v>
      </c>
      <c r="Q510" s="9">
        <v>9.1321228246460696E-3</v>
      </c>
      <c r="R510" s="9">
        <v>8.9076994020079181E-3</v>
      </c>
      <c r="S510" s="9">
        <v>8.6292892564360183E-3</v>
      </c>
      <c r="T510" s="9"/>
    </row>
    <row r="511" spans="1:20">
      <c r="A511" s="5"/>
      <c r="B511" s="5" t="s">
        <v>34</v>
      </c>
      <c r="C511" s="5"/>
      <c r="D511" s="5"/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9"/>
    </row>
    <row r="512" spans="1:20">
      <c r="A512" s="5"/>
      <c r="B512" s="5" t="s">
        <v>35</v>
      </c>
      <c r="C512" s="5"/>
      <c r="D512" s="5"/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9"/>
    </row>
    <row r="513" spans="1:20">
      <c r="A513" s="10"/>
      <c r="B513" s="10" t="s">
        <v>4</v>
      </c>
      <c r="C513" s="11"/>
      <c r="D513" s="11"/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9">
        <v>0.55473669709307905</v>
      </c>
      <c r="O513" s="9">
        <v>0.53134270320880783</v>
      </c>
      <c r="P513" s="9">
        <v>0.4300553923280831</v>
      </c>
      <c r="Q513" s="9">
        <v>0.44540483310569345</v>
      </c>
      <c r="R513" s="9">
        <v>0.50449034802284931</v>
      </c>
      <c r="S513" s="9">
        <v>0.51598587935741314</v>
      </c>
      <c r="T513" s="9"/>
    </row>
    <row r="514" spans="1:20">
      <c r="A514" s="11" t="s">
        <v>1</v>
      </c>
      <c r="B514" s="11" t="s">
        <v>3</v>
      </c>
      <c r="C514" s="11"/>
      <c r="D514" s="11"/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9">
        <v>0.19339318799323715</v>
      </c>
      <c r="O514" s="9">
        <v>0.19214223090793622</v>
      </c>
      <c r="P514" s="9">
        <v>0.19250116835400222</v>
      </c>
      <c r="Q514" s="9">
        <v>0.19183716472384582</v>
      </c>
      <c r="R514" s="9">
        <v>0.14797302663536643</v>
      </c>
      <c r="S514" s="9">
        <v>0.14824936806617767</v>
      </c>
      <c r="T514" s="9"/>
    </row>
    <row r="515" spans="1:20">
      <c r="A515" s="5"/>
      <c r="B515" s="5" t="s">
        <v>34</v>
      </c>
      <c r="C515" s="5"/>
      <c r="D515" s="5"/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9"/>
    </row>
    <row r="516" spans="1:20">
      <c r="A516" s="5"/>
      <c r="B516" s="5" t="s">
        <v>35</v>
      </c>
      <c r="C516" s="5"/>
      <c r="D516" s="5"/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9"/>
    </row>
    <row r="517" spans="1:20">
      <c r="A517" s="10"/>
      <c r="B517" s="10" t="s">
        <v>4</v>
      </c>
      <c r="C517" s="11"/>
      <c r="D517" s="11"/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9">
        <v>0</v>
      </c>
      <c r="O517" s="9">
        <v>0</v>
      </c>
      <c r="P517" s="9">
        <v>0.11181341451134401</v>
      </c>
      <c r="Q517" s="9">
        <v>0.10841364865056115</v>
      </c>
      <c r="R517" s="9">
        <v>0.1011916745317432</v>
      </c>
      <c r="S517" s="9">
        <v>0.10112139420268494</v>
      </c>
      <c r="T517" s="9"/>
    </row>
    <row r="518" spans="1:20">
      <c r="A518" s="11" t="s">
        <v>5</v>
      </c>
      <c r="B518" s="11" t="s">
        <v>3</v>
      </c>
      <c r="C518" s="11"/>
      <c r="D518" s="11"/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9">
        <v>9.5203884858666119E-5</v>
      </c>
      <c r="O518" s="9">
        <v>9.9426257816237224E-5</v>
      </c>
      <c r="P518" s="9">
        <v>1.0263441235021186E-4</v>
      </c>
      <c r="Q518" s="9">
        <v>1.0095434882086264E-4</v>
      </c>
      <c r="R518" s="9">
        <v>1.0281548191832756E-4</v>
      </c>
      <c r="S518" s="9">
        <v>7.2105461501914526E-4</v>
      </c>
      <c r="T518" s="9"/>
    </row>
    <row r="519" spans="1:20">
      <c r="A519" s="10"/>
      <c r="B519" s="10" t="s">
        <v>4</v>
      </c>
      <c r="C519" s="11"/>
      <c r="D519" s="11"/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/>
    </row>
    <row r="520" spans="1:20">
      <c r="A520" s="11" t="s">
        <v>2</v>
      </c>
      <c r="B520" s="11" t="s">
        <v>3</v>
      </c>
      <c r="C520" s="11"/>
      <c r="D520" s="11"/>
      <c r="E520" s="11">
        <v>0</v>
      </c>
      <c r="F520" s="11">
        <v>0</v>
      </c>
      <c r="G520" s="11">
        <v>0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/>
    </row>
    <row r="521" spans="1:20">
      <c r="A521" s="10"/>
      <c r="B521" s="10" t="s">
        <v>4</v>
      </c>
      <c r="C521" s="11"/>
      <c r="D521" s="11"/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9">
        <v>0</v>
      </c>
      <c r="O521" s="9">
        <v>0</v>
      </c>
      <c r="P521" s="9">
        <v>1.2909988974869416E-4</v>
      </c>
      <c r="Q521" s="9">
        <v>1.292593064341886E-4</v>
      </c>
      <c r="R521" s="9">
        <v>1.3513771425792157E-4</v>
      </c>
      <c r="S521" s="9">
        <v>1.5247893603853133E-4</v>
      </c>
      <c r="T521" s="9"/>
    </row>
    <row r="522" spans="1:20">
      <c r="A522" s="11" t="s">
        <v>7</v>
      </c>
      <c r="B522" s="11" t="s">
        <v>3</v>
      </c>
      <c r="C522" s="11"/>
      <c r="D522" s="11"/>
      <c r="E522" s="11">
        <v>0</v>
      </c>
      <c r="F522" s="11">
        <v>0</v>
      </c>
      <c r="G522" s="11">
        <v>0</v>
      </c>
      <c r="H522" s="11">
        <v>0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9">
        <v>2.0931350571763474E-4</v>
      </c>
      <c r="O522" s="9">
        <v>2.0379090592136041E-4</v>
      </c>
      <c r="P522" s="9">
        <v>1.9978207938610421E-4</v>
      </c>
      <c r="Q522" s="9">
        <v>1.9467520847387532E-4</v>
      </c>
      <c r="R522" s="9">
        <v>1.9578037874268364E-4</v>
      </c>
      <c r="S522" s="9">
        <v>3.4420097742293221E-4</v>
      </c>
      <c r="T522" s="9"/>
    </row>
    <row r="523" spans="1:20">
      <c r="A523" s="10"/>
      <c r="B523" s="10" t="s">
        <v>4</v>
      </c>
      <c r="C523" s="11"/>
      <c r="D523" s="11"/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/>
    </row>
    <row r="524" spans="1:20">
      <c r="A524" s="11" t="s">
        <v>6</v>
      </c>
      <c r="B524" s="11" t="s">
        <v>3</v>
      </c>
      <c r="C524" s="11"/>
      <c r="D524" s="11"/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/>
    </row>
    <row r="525" spans="1:20">
      <c r="A525" s="10"/>
      <c r="B525" s="10" t="s">
        <v>4</v>
      </c>
      <c r="C525" s="11"/>
      <c r="D525" s="11"/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/>
    </row>
    <row r="526" spans="1:20">
      <c r="A526" s="11" t="s">
        <v>8</v>
      </c>
      <c r="B526" s="11" t="s">
        <v>3</v>
      </c>
      <c r="C526" s="11"/>
      <c r="D526" s="11"/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/>
    </row>
    <row r="527" spans="1:20">
      <c r="A527" s="10"/>
      <c r="B527" s="10" t="s">
        <v>37</v>
      </c>
      <c r="C527" s="11"/>
      <c r="D527" s="11"/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9"/>
    </row>
    <row r="528" spans="1:20">
      <c r="A528" s="19" t="s">
        <v>36</v>
      </c>
      <c r="B528" s="19" t="s">
        <v>38</v>
      </c>
      <c r="C528" s="11"/>
      <c r="D528" s="11"/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9"/>
    </row>
    <row r="530" spans="1:20">
      <c r="A530" s="1" t="s">
        <v>92</v>
      </c>
      <c r="B530" s="2">
        <v>25</v>
      </c>
      <c r="C530" s="2"/>
      <c r="D530" s="2"/>
      <c r="E530" s="8">
        <v>2004</v>
      </c>
      <c r="F530" s="8">
        <v>2005</v>
      </c>
      <c r="G530" s="8">
        <v>2006</v>
      </c>
      <c r="H530" s="8">
        <v>2007</v>
      </c>
      <c r="I530" s="8">
        <v>2008</v>
      </c>
      <c r="J530" s="8">
        <v>2009</v>
      </c>
      <c r="K530" s="8">
        <v>2010</v>
      </c>
      <c r="L530" s="8">
        <v>2011</v>
      </c>
      <c r="M530" s="8">
        <v>2012</v>
      </c>
      <c r="N530" s="9">
        <v>2013</v>
      </c>
      <c r="O530" s="9">
        <v>2014</v>
      </c>
      <c r="P530" s="9">
        <v>2015</v>
      </c>
      <c r="Q530" s="9">
        <v>2016</v>
      </c>
      <c r="R530" s="9">
        <v>2017</v>
      </c>
      <c r="S530" s="9">
        <v>2018</v>
      </c>
      <c r="T530" s="9">
        <v>2019</v>
      </c>
    </row>
    <row r="531" spans="1:20">
      <c r="A531" s="10"/>
      <c r="B531" s="10" t="s">
        <v>4</v>
      </c>
      <c r="C531" s="11"/>
      <c r="D531" s="11"/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9">
        <v>0.24159586020480506</v>
      </c>
      <c r="O531" s="9">
        <v>0.26655894183484258</v>
      </c>
      <c r="P531" s="9">
        <v>0.25579099945909817</v>
      </c>
      <c r="Q531" s="9">
        <v>0.24478734183152467</v>
      </c>
      <c r="R531" s="9">
        <v>0.23700351783311424</v>
      </c>
      <c r="S531" s="9">
        <v>0.22479633458880763</v>
      </c>
      <c r="T531" s="9"/>
    </row>
    <row r="532" spans="1:20">
      <c r="A532" s="11" t="s">
        <v>0</v>
      </c>
      <c r="B532" s="11" t="s">
        <v>3</v>
      </c>
      <c r="C532" s="11"/>
      <c r="D532" s="11"/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9">
        <v>9.9697373183023734E-3</v>
      </c>
      <c r="O532" s="9">
        <v>9.6529068846757469E-3</v>
      </c>
      <c r="P532" s="9">
        <v>9.4075089659873424E-3</v>
      </c>
      <c r="Q532" s="9">
        <v>9.1321228246460696E-3</v>
      </c>
      <c r="R532" s="9">
        <v>8.9076994020079181E-3</v>
      </c>
      <c r="S532" s="9">
        <v>8.6292892564360183E-3</v>
      </c>
      <c r="T532" s="9"/>
    </row>
    <row r="533" spans="1:20">
      <c r="A533" s="5"/>
      <c r="B533" s="5" t="s">
        <v>34</v>
      </c>
      <c r="C533" s="5"/>
      <c r="D533" s="5"/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9"/>
    </row>
    <row r="534" spans="1:20">
      <c r="A534" s="5"/>
      <c r="B534" s="5" t="s">
        <v>35</v>
      </c>
      <c r="C534" s="5"/>
      <c r="D534" s="5"/>
      <c r="E534" s="11">
        <v>0</v>
      </c>
      <c r="F534" s="11">
        <v>0</v>
      </c>
      <c r="G534" s="11">
        <v>0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9"/>
    </row>
    <row r="535" spans="1:20">
      <c r="A535" s="10"/>
      <c r="B535" s="10" t="s">
        <v>4</v>
      </c>
      <c r="C535" s="11"/>
      <c r="D535" s="11"/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9">
        <v>0.55473669709307905</v>
      </c>
      <c r="O535" s="9">
        <v>0.53134270320880783</v>
      </c>
      <c r="P535" s="9">
        <v>0.4300553923280831</v>
      </c>
      <c r="Q535" s="9">
        <v>0.44540483310569345</v>
      </c>
      <c r="R535" s="9">
        <v>0.50449034802284931</v>
      </c>
      <c r="S535" s="9">
        <v>0.51598587935741314</v>
      </c>
      <c r="T535" s="9"/>
    </row>
    <row r="536" spans="1:20">
      <c r="A536" s="11" t="s">
        <v>1</v>
      </c>
      <c r="B536" s="11" t="s">
        <v>3</v>
      </c>
      <c r="C536" s="11"/>
      <c r="D536" s="11"/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9">
        <v>0.19339318799323715</v>
      </c>
      <c r="O536" s="9">
        <v>0.19214223090793622</v>
      </c>
      <c r="P536" s="9">
        <v>0.19250116835400222</v>
      </c>
      <c r="Q536" s="9">
        <v>0.19183716472384582</v>
      </c>
      <c r="R536" s="9">
        <v>0.14797302663536643</v>
      </c>
      <c r="S536" s="9">
        <v>0.14824936806617767</v>
      </c>
      <c r="T536" s="9"/>
    </row>
    <row r="537" spans="1:20">
      <c r="A537" s="5"/>
      <c r="B537" s="5" t="s">
        <v>34</v>
      </c>
      <c r="C537" s="5"/>
      <c r="D537" s="5"/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9"/>
    </row>
    <row r="538" spans="1:20">
      <c r="A538" s="5"/>
      <c r="B538" s="5" t="s">
        <v>35</v>
      </c>
      <c r="C538" s="5"/>
      <c r="D538" s="5"/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9"/>
    </row>
    <row r="539" spans="1:20">
      <c r="A539" s="10"/>
      <c r="B539" s="10" t="s">
        <v>4</v>
      </c>
      <c r="C539" s="11"/>
      <c r="D539" s="11"/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9">
        <v>0</v>
      </c>
      <c r="O539" s="9">
        <v>0</v>
      </c>
      <c r="P539" s="9">
        <v>0.11181341451134401</v>
      </c>
      <c r="Q539" s="9">
        <v>0.10841364865056115</v>
      </c>
      <c r="R539" s="9">
        <v>0.1011916745317432</v>
      </c>
      <c r="S539" s="9">
        <v>0.10112139420268494</v>
      </c>
      <c r="T539" s="9"/>
    </row>
    <row r="540" spans="1:20">
      <c r="A540" s="11" t="s">
        <v>5</v>
      </c>
      <c r="B540" s="11" t="s">
        <v>3</v>
      </c>
      <c r="C540" s="11"/>
      <c r="D540" s="11"/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9">
        <v>9.5203884858666119E-5</v>
      </c>
      <c r="O540" s="9">
        <v>9.9426257816237224E-5</v>
      </c>
      <c r="P540" s="9">
        <v>1.0263441235021186E-4</v>
      </c>
      <c r="Q540" s="9">
        <v>1.0095434882086264E-4</v>
      </c>
      <c r="R540" s="9">
        <v>1.0281548191832756E-4</v>
      </c>
      <c r="S540" s="9">
        <v>7.2105461501914526E-4</v>
      </c>
      <c r="T540" s="9"/>
    </row>
    <row r="541" spans="1:20">
      <c r="A541" s="10"/>
      <c r="B541" s="10" t="s">
        <v>4</v>
      </c>
      <c r="C541" s="11"/>
      <c r="D541" s="11"/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/>
    </row>
    <row r="542" spans="1:20">
      <c r="A542" s="11" t="s">
        <v>2</v>
      </c>
      <c r="B542" s="11" t="s">
        <v>3</v>
      </c>
      <c r="C542" s="11"/>
      <c r="D542" s="11"/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/>
    </row>
    <row r="543" spans="1:20">
      <c r="A543" s="10"/>
      <c r="B543" s="10" t="s">
        <v>4</v>
      </c>
      <c r="C543" s="11"/>
      <c r="D543" s="11"/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9">
        <v>0</v>
      </c>
      <c r="O543" s="9">
        <v>0</v>
      </c>
      <c r="P543" s="9">
        <v>1.2909988974869416E-4</v>
      </c>
      <c r="Q543" s="9">
        <v>1.292593064341886E-4</v>
      </c>
      <c r="R543" s="9">
        <v>1.3513771425792157E-4</v>
      </c>
      <c r="S543" s="9">
        <v>1.5247893603853133E-4</v>
      </c>
      <c r="T543" s="9"/>
    </row>
    <row r="544" spans="1:20">
      <c r="A544" s="11" t="s">
        <v>7</v>
      </c>
      <c r="B544" s="11" t="s">
        <v>3</v>
      </c>
      <c r="C544" s="11"/>
      <c r="D544" s="11"/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9">
        <v>2.0931350571763474E-4</v>
      </c>
      <c r="O544" s="9">
        <v>2.0379090592136041E-4</v>
      </c>
      <c r="P544" s="9">
        <v>1.9978207938610421E-4</v>
      </c>
      <c r="Q544" s="9">
        <v>1.9467520847387532E-4</v>
      </c>
      <c r="R544" s="9">
        <v>1.9578037874268364E-4</v>
      </c>
      <c r="S544" s="9">
        <v>3.4420097742293221E-4</v>
      </c>
      <c r="T544" s="9"/>
    </row>
    <row r="545" spans="1:20">
      <c r="A545" s="10"/>
      <c r="B545" s="10" t="s">
        <v>4</v>
      </c>
      <c r="C545" s="11"/>
      <c r="D545" s="11"/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/>
    </row>
    <row r="546" spans="1:20">
      <c r="A546" s="11" t="s">
        <v>6</v>
      </c>
      <c r="B546" s="11" t="s">
        <v>3</v>
      </c>
      <c r="C546" s="11"/>
      <c r="D546" s="11"/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/>
    </row>
    <row r="547" spans="1:20">
      <c r="A547" s="10"/>
      <c r="B547" s="10" t="s">
        <v>4</v>
      </c>
      <c r="C547" s="11"/>
      <c r="D547" s="11"/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/>
    </row>
    <row r="548" spans="1:20">
      <c r="A548" s="11" t="s">
        <v>8</v>
      </c>
      <c r="B548" s="11" t="s">
        <v>3</v>
      </c>
      <c r="C548" s="11"/>
      <c r="D548" s="11"/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/>
    </row>
    <row r="549" spans="1:20">
      <c r="A549" s="10"/>
      <c r="B549" s="10" t="s">
        <v>37</v>
      </c>
      <c r="C549" s="11"/>
      <c r="D549" s="11"/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9"/>
    </row>
    <row r="550" spans="1:20">
      <c r="A550" s="19" t="s">
        <v>36</v>
      </c>
      <c r="B550" s="19" t="s">
        <v>38</v>
      </c>
      <c r="C550" s="11"/>
      <c r="D550" s="11"/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9"/>
    </row>
    <row r="552" spans="1:20">
      <c r="A552" s="1" t="s">
        <v>93</v>
      </c>
      <c r="B552" s="2">
        <v>26</v>
      </c>
      <c r="C552" s="2"/>
      <c r="D552" s="2"/>
      <c r="E552" s="8">
        <v>2004</v>
      </c>
      <c r="F552" s="8">
        <v>2005</v>
      </c>
      <c r="G552" s="8">
        <v>2006</v>
      </c>
      <c r="H552" s="8">
        <v>2007</v>
      </c>
      <c r="I552" s="8">
        <v>2008</v>
      </c>
      <c r="J552" s="8">
        <v>2009</v>
      </c>
      <c r="K552" s="8">
        <v>2010</v>
      </c>
      <c r="L552" s="8">
        <v>2011</v>
      </c>
      <c r="M552" s="8">
        <v>2012</v>
      </c>
      <c r="N552" s="9">
        <v>2013</v>
      </c>
      <c r="O552" s="9">
        <v>2014</v>
      </c>
      <c r="P552" s="9">
        <v>2015</v>
      </c>
      <c r="Q552" s="9">
        <v>2016</v>
      </c>
      <c r="R552" s="9">
        <v>2017</v>
      </c>
      <c r="S552" s="9">
        <v>2018</v>
      </c>
      <c r="T552" s="9">
        <v>2019</v>
      </c>
    </row>
    <row r="553" spans="1:20">
      <c r="A553" s="10"/>
      <c r="B553" s="10" t="s">
        <v>4</v>
      </c>
      <c r="C553" s="11"/>
      <c r="D553" s="11"/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9">
        <v>0.24159586020480506</v>
      </c>
      <c r="O553" s="9">
        <v>0.26655894183484258</v>
      </c>
      <c r="P553" s="9">
        <v>0.25579099945909817</v>
      </c>
      <c r="Q553" s="9">
        <v>0.24478734183152467</v>
      </c>
      <c r="R553" s="9">
        <v>0.23700351783311424</v>
      </c>
      <c r="S553" s="9">
        <v>0.22479633458880763</v>
      </c>
      <c r="T553" s="9"/>
    </row>
    <row r="554" spans="1:20">
      <c r="A554" s="11" t="s">
        <v>0</v>
      </c>
      <c r="B554" s="11" t="s">
        <v>3</v>
      </c>
      <c r="C554" s="11"/>
      <c r="D554" s="11"/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9">
        <v>9.9697373183023734E-3</v>
      </c>
      <c r="O554" s="9">
        <v>9.6529068846757469E-3</v>
      </c>
      <c r="P554" s="9">
        <v>9.4075089659873424E-3</v>
      </c>
      <c r="Q554" s="9">
        <v>9.1321228246460696E-3</v>
      </c>
      <c r="R554" s="9">
        <v>8.9076994020079181E-3</v>
      </c>
      <c r="S554" s="9">
        <v>8.6292892564360183E-3</v>
      </c>
      <c r="T554" s="9"/>
    </row>
    <row r="555" spans="1:20">
      <c r="A555" s="5"/>
      <c r="B555" s="5" t="s">
        <v>34</v>
      </c>
      <c r="C555" s="5"/>
      <c r="D555" s="5"/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9"/>
    </row>
    <row r="556" spans="1:20">
      <c r="A556" s="5"/>
      <c r="B556" s="5" t="s">
        <v>35</v>
      </c>
      <c r="C556" s="5"/>
      <c r="D556" s="5"/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9"/>
    </row>
    <row r="557" spans="1:20">
      <c r="A557" s="10"/>
      <c r="B557" s="10" t="s">
        <v>4</v>
      </c>
      <c r="C557" s="11"/>
      <c r="D557" s="11"/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9">
        <v>0.55473669709307905</v>
      </c>
      <c r="O557" s="9">
        <v>0.53134270320880783</v>
      </c>
      <c r="P557" s="9">
        <v>0.4300553923280831</v>
      </c>
      <c r="Q557" s="9">
        <v>0.44540483310569345</v>
      </c>
      <c r="R557" s="9">
        <v>0.50449034802284931</v>
      </c>
      <c r="S557" s="9">
        <v>0.51598587935741314</v>
      </c>
      <c r="T557" s="9"/>
    </row>
    <row r="558" spans="1:20">
      <c r="A558" s="11" t="s">
        <v>1</v>
      </c>
      <c r="B558" s="11" t="s">
        <v>3</v>
      </c>
      <c r="C558" s="11"/>
      <c r="D558" s="11"/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9">
        <v>0.19339318799323715</v>
      </c>
      <c r="O558" s="9">
        <v>0.19214223090793622</v>
      </c>
      <c r="P558" s="9">
        <v>0.19250116835400222</v>
      </c>
      <c r="Q558" s="9">
        <v>0.19183716472384582</v>
      </c>
      <c r="R558" s="9">
        <v>0.14797302663536643</v>
      </c>
      <c r="S558" s="9">
        <v>0.14824936806617767</v>
      </c>
      <c r="T558" s="9"/>
    </row>
    <row r="559" spans="1:20">
      <c r="A559" s="5"/>
      <c r="B559" s="5" t="s">
        <v>34</v>
      </c>
      <c r="C559" s="5"/>
      <c r="D559" s="5"/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9"/>
    </row>
    <row r="560" spans="1:20">
      <c r="A560" s="5"/>
      <c r="B560" s="5" t="s">
        <v>35</v>
      </c>
      <c r="C560" s="5"/>
      <c r="D560" s="5"/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9"/>
    </row>
    <row r="561" spans="1:20">
      <c r="A561" s="10"/>
      <c r="B561" s="10" t="s">
        <v>4</v>
      </c>
      <c r="C561" s="11"/>
      <c r="D561" s="11"/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9">
        <v>0</v>
      </c>
      <c r="O561" s="9">
        <v>0</v>
      </c>
      <c r="P561" s="9">
        <v>0.11181341451134401</v>
      </c>
      <c r="Q561" s="9">
        <v>0.10841364865056115</v>
      </c>
      <c r="R561" s="9">
        <v>0.1011916745317432</v>
      </c>
      <c r="S561" s="9">
        <v>0.10112139420268494</v>
      </c>
      <c r="T561" s="9"/>
    </row>
    <row r="562" spans="1:20">
      <c r="A562" s="11" t="s">
        <v>5</v>
      </c>
      <c r="B562" s="11" t="s">
        <v>3</v>
      </c>
      <c r="C562" s="11"/>
      <c r="D562" s="11"/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9">
        <v>9.5203884858666119E-5</v>
      </c>
      <c r="O562" s="9">
        <v>9.9426257816237224E-5</v>
      </c>
      <c r="P562" s="9">
        <v>1.0263441235021186E-4</v>
      </c>
      <c r="Q562" s="9">
        <v>1.0095434882086264E-4</v>
      </c>
      <c r="R562" s="9">
        <v>1.0281548191832756E-4</v>
      </c>
      <c r="S562" s="9">
        <v>7.2105461501914526E-4</v>
      </c>
      <c r="T562" s="9"/>
    </row>
    <row r="563" spans="1:20">
      <c r="A563" s="10"/>
      <c r="B563" s="10" t="s">
        <v>4</v>
      </c>
      <c r="C563" s="11"/>
      <c r="D563" s="11"/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/>
    </row>
    <row r="564" spans="1:20">
      <c r="A564" s="11" t="s">
        <v>2</v>
      </c>
      <c r="B564" s="11" t="s">
        <v>3</v>
      </c>
      <c r="C564" s="11"/>
      <c r="D564" s="11"/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/>
    </row>
    <row r="565" spans="1:20">
      <c r="A565" s="10"/>
      <c r="B565" s="10" t="s">
        <v>4</v>
      </c>
      <c r="C565" s="11"/>
      <c r="D565" s="11"/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9">
        <v>0</v>
      </c>
      <c r="O565" s="9">
        <v>0</v>
      </c>
      <c r="P565" s="9">
        <v>1.2909988974869416E-4</v>
      </c>
      <c r="Q565" s="9">
        <v>1.292593064341886E-4</v>
      </c>
      <c r="R565" s="9">
        <v>1.3513771425792157E-4</v>
      </c>
      <c r="S565" s="9">
        <v>1.5247893603853133E-4</v>
      </c>
      <c r="T565" s="9"/>
    </row>
    <row r="566" spans="1:20">
      <c r="A566" s="11" t="s">
        <v>7</v>
      </c>
      <c r="B566" s="11" t="s">
        <v>3</v>
      </c>
      <c r="C566" s="11"/>
      <c r="D566" s="11"/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9">
        <v>2.0931350571763474E-4</v>
      </c>
      <c r="O566" s="9">
        <v>2.0379090592136041E-4</v>
      </c>
      <c r="P566" s="9">
        <v>1.9978207938610421E-4</v>
      </c>
      <c r="Q566" s="9">
        <v>1.9467520847387532E-4</v>
      </c>
      <c r="R566" s="9">
        <v>1.9578037874268364E-4</v>
      </c>
      <c r="S566" s="9">
        <v>3.4420097742293221E-4</v>
      </c>
      <c r="T566" s="9"/>
    </row>
    <row r="567" spans="1:20">
      <c r="A567" s="10"/>
      <c r="B567" s="10" t="s">
        <v>4</v>
      </c>
      <c r="C567" s="11"/>
      <c r="D567" s="11"/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/>
    </row>
    <row r="568" spans="1:20">
      <c r="A568" s="11" t="s">
        <v>6</v>
      </c>
      <c r="B568" s="11" t="s">
        <v>3</v>
      </c>
      <c r="C568" s="11"/>
      <c r="D568" s="11"/>
      <c r="E568" s="11">
        <v>0</v>
      </c>
      <c r="F568" s="11">
        <v>0</v>
      </c>
      <c r="G568" s="11">
        <v>0</v>
      </c>
      <c r="H568" s="11">
        <v>0</v>
      </c>
      <c r="I568" s="11">
        <v>0</v>
      </c>
      <c r="J568" s="11">
        <v>0</v>
      </c>
      <c r="K568" s="11">
        <v>0</v>
      </c>
      <c r="L568" s="11">
        <v>0</v>
      </c>
      <c r="M568" s="11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/>
    </row>
    <row r="569" spans="1:20">
      <c r="A569" s="10"/>
      <c r="B569" s="10" t="s">
        <v>4</v>
      </c>
      <c r="C569" s="11"/>
      <c r="D569" s="11"/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/>
    </row>
    <row r="570" spans="1:20">
      <c r="A570" s="11" t="s">
        <v>8</v>
      </c>
      <c r="B570" s="11" t="s">
        <v>3</v>
      </c>
      <c r="C570" s="11"/>
      <c r="D570" s="11"/>
      <c r="E570" s="11">
        <v>0</v>
      </c>
      <c r="F570" s="11">
        <v>0</v>
      </c>
      <c r="G570" s="11">
        <v>0</v>
      </c>
      <c r="H570" s="11">
        <v>0</v>
      </c>
      <c r="I570" s="11">
        <v>0</v>
      </c>
      <c r="J570" s="11">
        <v>0</v>
      </c>
      <c r="K570" s="11">
        <v>0</v>
      </c>
      <c r="L570" s="11">
        <v>0</v>
      </c>
      <c r="M570" s="11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/>
    </row>
    <row r="571" spans="1:20">
      <c r="A571" s="10"/>
      <c r="B571" s="10" t="s">
        <v>37</v>
      </c>
      <c r="C571" s="11"/>
      <c r="D571" s="11"/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9"/>
    </row>
    <row r="572" spans="1:20">
      <c r="A572" s="19" t="s">
        <v>36</v>
      </c>
      <c r="B572" s="19" t="s">
        <v>38</v>
      </c>
      <c r="C572" s="11"/>
      <c r="D572" s="11"/>
      <c r="E572" s="11">
        <v>0</v>
      </c>
      <c r="F572" s="11">
        <v>0</v>
      </c>
      <c r="G572" s="11">
        <v>0</v>
      </c>
      <c r="H572" s="11">
        <v>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9"/>
    </row>
    <row r="574" spans="1:20">
      <c r="A574" s="1" t="s">
        <v>94</v>
      </c>
      <c r="B574" s="2">
        <v>27</v>
      </c>
      <c r="C574" s="2"/>
      <c r="D574" s="2"/>
      <c r="E574" s="8">
        <v>2004</v>
      </c>
      <c r="F574" s="8">
        <v>2005</v>
      </c>
      <c r="G574" s="8">
        <v>2006</v>
      </c>
      <c r="H574" s="8">
        <v>2007</v>
      </c>
      <c r="I574" s="8">
        <v>2008</v>
      </c>
      <c r="J574" s="8">
        <v>2009</v>
      </c>
      <c r="K574" s="8">
        <v>2010</v>
      </c>
      <c r="L574" s="8">
        <v>2011</v>
      </c>
      <c r="M574" s="8">
        <v>2012</v>
      </c>
      <c r="N574" s="9">
        <v>2013</v>
      </c>
      <c r="O574" s="9">
        <v>2014</v>
      </c>
      <c r="P574" s="9">
        <v>2015</v>
      </c>
      <c r="Q574" s="9">
        <v>2016</v>
      </c>
      <c r="R574" s="9">
        <v>2017</v>
      </c>
      <c r="S574" s="9">
        <v>2018</v>
      </c>
      <c r="T574" s="9">
        <v>2019</v>
      </c>
    </row>
    <row r="575" spans="1:20">
      <c r="A575" s="10"/>
      <c r="B575" s="10" t="s">
        <v>4</v>
      </c>
      <c r="C575" s="11"/>
      <c r="D575" s="11"/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9">
        <v>0.24159586020480506</v>
      </c>
      <c r="O575" s="9">
        <v>0.26655894183484258</v>
      </c>
      <c r="P575" s="9">
        <v>0.25579099945909817</v>
      </c>
      <c r="Q575" s="9">
        <v>0.24478734183152467</v>
      </c>
      <c r="R575" s="9">
        <v>0.23700351783311424</v>
      </c>
      <c r="S575" s="9">
        <v>0.22479633458880763</v>
      </c>
      <c r="T575" s="9"/>
    </row>
    <row r="576" spans="1:20">
      <c r="A576" s="11" t="s">
        <v>0</v>
      </c>
      <c r="B576" s="11" t="s">
        <v>3</v>
      </c>
      <c r="C576" s="11"/>
      <c r="D576" s="11"/>
      <c r="E576" s="11">
        <v>0</v>
      </c>
      <c r="F576" s="11">
        <v>0</v>
      </c>
      <c r="G576" s="11">
        <v>0</v>
      </c>
      <c r="H576" s="11">
        <v>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9">
        <v>9.9697373183023734E-3</v>
      </c>
      <c r="O576" s="9">
        <v>9.6529068846757469E-3</v>
      </c>
      <c r="P576" s="9">
        <v>9.4075089659873424E-3</v>
      </c>
      <c r="Q576" s="9">
        <v>9.1321228246460696E-3</v>
      </c>
      <c r="R576" s="9">
        <v>8.9076994020079181E-3</v>
      </c>
      <c r="S576" s="9">
        <v>8.6292892564360183E-3</v>
      </c>
      <c r="T576" s="9"/>
    </row>
    <row r="577" spans="1:20">
      <c r="A577" s="5"/>
      <c r="B577" s="5" t="s">
        <v>34</v>
      </c>
      <c r="C577" s="5"/>
      <c r="D577" s="5"/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9"/>
    </row>
    <row r="578" spans="1:20">
      <c r="A578" s="5"/>
      <c r="B578" s="5" t="s">
        <v>35</v>
      </c>
      <c r="C578" s="5"/>
      <c r="D578" s="5"/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9"/>
    </row>
    <row r="579" spans="1:20">
      <c r="A579" s="10"/>
      <c r="B579" s="10" t="s">
        <v>4</v>
      </c>
      <c r="C579" s="11"/>
      <c r="D579" s="11"/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9">
        <v>0.55473669709307905</v>
      </c>
      <c r="O579" s="9">
        <v>0.53134270320880783</v>
      </c>
      <c r="P579" s="9">
        <v>0.4300553923280831</v>
      </c>
      <c r="Q579" s="9">
        <v>0.44540483310569345</v>
      </c>
      <c r="R579" s="9">
        <v>0.50449034802284931</v>
      </c>
      <c r="S579" s="9">
        <v>0.51598587935741314</v>
      </c>
      <c r="T579" s="9"/>
    </row>
    <row r="580" spans="1:20">
      <c r="A580" s="11" t="s">
        <v>1</v>
      </c>
      <c r="B580" s="11" t="s">
        <v>3</v>
      </c>
      <c r="C580" s="11"/>
      <c r="D580" s="11"/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9">
        <v>0.19339318799323715</v>
      </c>
      <c r="O580" s="9">
        <v>0.19214223090793622</v>
      </c>
      <c r="P580" s="9">
        <v>0.19250116835400222</v>
      </c>
      <c r="Q580" s="9">
        <v>0.19183716472384582</v>
      </c>
      <c r="R580" s="9">
        <v>0.14797302663536643</v>
      </c>
      <c r="S580" s="9">
        <v>0.14824936806617767</v>
      </c>
      <c r="T580" s="9"/>
    </row>
    <row r="581" spans="1:20">
      <c r="A581" s="5"/>
      <c r="B581" s="5" t="s">
        <v>34</v>
      </c>
      <c r="C581" s="5"/>
      <c r="D581" s="5"/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9"/>
    </row>
    <row r="582" spans="1:20">
      <c r="A582" s="5"/>
      <c r="B582" s="5" t="s">
        <v>35</v>
      </c>
      <c r="C582" s="5"/>
      <c r="D582" s="5"/>
      <c r="E582" s="11">
        <v>0</v>
      </c>
      <c r="F582" s="11">
        <v>0</v>
      </c>
      <c r="G582" s="11">
        <v>0</v>
      </c>
      <c r="H582" s="11">
        <v>0</v>
      </c>
      <c r="I582" s="11">
        <v>0</v>
      </c>
      <c r="J582" s="11">
        <v>0</v>
      </c>
      <c r="K582" s="11">
        <v>0</v>
      </c>
      <c r="L582" s="11">
        <v>0</v>
      </c>
      <c r="M582" s="11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9"/>
    </row>
    <row r="583" spans="1:20">
      <c r="A583" s="10"/>
      <c r="B583" s="10" t="s">
        <v>4</v>
      </c>
      <c r="C583" s="11"/>
      <c r="D583" s="11"/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9">
        <v>0</v>
      </c>
      <c r="O583" s="9">
        <v>0</v>
      </c>
      <c r="P583" s="9">
        <v>0.11181341451134401</v>
      </c>
      <c r="Q583" s="9">
        <v>0.10841364865056115</v>
      </c>
      <c r="R583" s="9">
        <v>0.1011916745317432</v>
      </c>
      <c r="S583" s="9">
        <v>0.10112139420268494</v>
      </c>
      <c r="T583" s="9"/>
    </row>
    <row r="584" spans="1:20">
      <c r="A584" s="11" t="s">
        <v>5</v>
      </c>
      <c r="B584" s="11" t="s">
        <v>3</v>
      </c>
      <c r="C584" s="11"/>
      <c r="D584" s="11"/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9">
        <v>9.5203884858666119E-5</v>
      </c>
      <c r="O584" s="9">
        <v>9.9426257816237224E-5</v>
      </c>
      <c r="P584" s="9">
        <v>1.0263441235021186E-4</v>
      </c>
      <c r="Q584" s="9">
        <v>1.0095434882086264E-4</v>
      </c>
      <c r="R584" s="9">
        <v>1.0281548191832756E-4</v>
      </c>
      <c r="S584" s="9">
        <v>7.2105461501914526E-4</v>
      </c>
      <c r="T584" s="9"/>
    </row>
    <row r="585" spans="1:20">
      <c r="A585" s="10"/>
      <c r="B585" s="10" t="s">
        <v>4</v>
      </c>
      <c r="C585" s="11"/>
      <c r="D585" s="11"/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/>
    </row>
    <row r="586" spans="1:20">
      <c r="A586" s="11" t="s">
        <v>2</v>
      </c>
      <c r="B586" s="11" t="s">
        <v>3</v>
      </c>
      <c r="C586" s="11"/>
      <c r="D586" s="11"/>
      <c r="E586" s="11">
        <v>0</v>
      </c>
      <c r="F586" s="11">
        <v>0</v>
      </c>
      <c r="G586" s="11">
        <v>0</v>
      </c>
      <c r="H586" s="11">
        <v>0</v>
      </c>
      <c r="I586" s="11">
        <v>0</v>
      </c>
      <c r="J586" s="11">
        <v>0</v>
      </c>
      <c r="K586" s="11">
        <v>0</v>
      </c>
      <c r="L586" s="11">
        <v>0</v>
      </c>
      <c r="M586" s="11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/>
    </row>
    <row r="587" spans="1:20">
      <c r="A587" s="10"/>
      <c r="B587" s="10" t="s">
        <v>4</v>
      </c>
      <c r="C587" s="11"/>
      <c r="D587" s="11"/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9">
        <v>0</v>
      </c>
      <c r="O587" s="9">
        <v>0</v>
      </c>
      <c r="P587" s="9">
        <v>1.2909988974869416E-4</v>
      </c>
      <c r="Q587" s="9">
        <v>1.292593064341886E-4</v>
      </c>
      <c r="R587" s="9">
        <v>1.3513771425792157E-4</v>
      </c>
      <c r="S587" s="9">
        <v>1.5247893603853133E-4</v>
      </c>
      <c r="T587" s="9"/>
    </row>
    <row r="588" spans="1:20">
      <c r="A588" s="11" t="s">
        <v>7</v>
      </c>
      <c r="B588" s="11" t="s">
        <v>3</v>
      </c>
      <c r="C588" s="11"/>
      <c r="D588" s="11"/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0</v>
      </c>
      <c r="K588" s="11">
        <v>0</v>
      </c>
      <c r="L588" s="11">
        <v>0</v>
      </c>
      <c r="M588" s="11">
        <v>0</v>
      </c>
      <c r="N588" s="9">
        <v>2.0931350571763474E-4</v>
      </c>
      <c r="O588" s="9">
        <v>2.0379090592136041E-4</v>
      </c>
      <c r="P588" s="9">
        <v>1.9978207938610421E-4</v>
      </c>
      <c r="Q588" s="9">
        <v>1.9467520847387532E-4</v>
      </c>
      <c r="R588" s="9">
        <v>1.9578037874268364E-4</v>
      </c>
      <c r="S588" s="9">
        <v>3.4420097742293221E-4</v>
      </c>
      <c r="T588" s="9"/>
    </row>
    <row r="589" spans="1:20">
      <c r="A589" s="10"/>
      <c r="B589" s="10" t="s">
        <v>4</v>
      </c>
      <c r="C589" s="11"/>
      <c r="D589" s="11"/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/>
    </row>
    <row r="590" spans="1:20">
      <c r="A590" s="11" t="s">
        <v>6</v>
      </c>
      <c r="B590" s="11" t="s">
        <v>3</v>
      </c>
      <c r="C590" s="11"/>
      <c r="D590" s="11"/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/>
    </row>
    <row r="591" spans="1:20">
      <c r="A591" s="10"/>
      <c r="B591" s="10" t="s">
        <v>4</v>
      </c>
      <c r="C591" s="11"/>
      <c r="D591" s="11"/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/>
    </row>
    <row r="592" spans="1:20">
      <c r="A592" s="11" t="s">
        <v>8</v>
      </c>
      <c r="B592" s="11" t="s">
        <v>3</v>
      </c>
      <c r="C592" s="11"/>
      <c r="D592" s="11"/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/>
    </row>
    <row r="593" spans="1:24">
      <c r="A593" s="10"/>
      <c r="B593" s="10" t="s">
        <v>37</v>
      </c>
      <c r="C593" s="11"/>
      <c r="D593" s="11"/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9"/>
    </row>
    <row r="594" spans="1:24">
      <c r="A594" s="19" t="s">
        <v>36</v>
      </c>
      <c r="B594" s="19" t="s">
        <v>38</v>
      </c>
      <c r="C594" s="11"/>
      <c r="D594" s="11"/>
      <c r="E594" s="11">
        <v>0</v>
      </c>
      <c r="F594" s="11">
        <v>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9"/>
    </row>
    <row r="596" spans="1:24">
      <c r="A596" s="1" t="s">
        <v>95</v>
      </c>
      <c r="B596" s="2">
        <v>28</v>
      </c>
      <c r="C596" s="2"/>
      <c r="D596" s="2"/>
      <c r="E596" s="8">
        <v>2004</v>
      </c>
      <c r="F596" s="8">
        <v>2005</v>
      </c>
      <c r="G596" s="8">
        <v>2006</v>
      </c>
      <c r="H596" s="8">
        <v>2007</v>
      </c>
      <c r="I596" s="8">
        <v>2008</v>
      </c>
      <c r="J596" s="8">
        <v>2009</v>
      </c>
      <c r="K596" s="8">
        <v>2010</v>
      </c>
      <c r="L596" s="8">
        <v>2011</v>
      </c>
      <c r="M596" s="8">
        <v>2012</v>
      </c>
      <c r="N596" s="9">
        <v>2013</v>
      </c>
      <c r="O596" s="9">
        <v>2014</v>
      </c>
      <c r="P596" s="9">
        <v>2015</v>
      </c>
      <c r="Q596" s="9">
        <v>2016</v>
      </c>
      <c r="R596" s="9">
        <v>2017</v>
      </c>
      <c r="S596" s="9">
        <v>2018</v>
      </c>
      <c r="T596" s="9">
        <v>2019</v>
      </c>
    </row>
    <row r="597" spans="1:24">
      <c r="A597" s="10"/>
      <c r="B597" s="10" t="s">
        <v>4</v>
      </c>
      <c r="C597" s="11"/>
      <c r="D597" s="11"/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9">
        <v>0</v>
      </c>
      <c r="O597" s="9">
        <v>0</v>
      </c>
      <c r="P597" s="9">
        <v>0</v>
      </c>
      <c r="Q597" s="9">
        <v>6.6113331198722564E-2</v>
      </c>
      <c r="R597" s="9">
        <v>5.8859943466577025E-2</v>
      </c>
      <c r="S597" s="9">
        <v>5.3808713126641164E-2</v>
      </c>
      <c r="T597" s="9"/>
    </row>
    <row r="598" spans="1:24">
      <c r="A598" s="11" t="s">
        <v>0</v>
      </c>
      <c r="B598" s="11" t="s">
        <v>3</v>
      </c>
      <c r="C598" s="11"/>
      <c r="D598" s="11"/>
      <c r="E598" s="11">
        <v>0</v>
      </c>
      <c r="F598" s="11">
        <v>0</v>
      </c>
      <c r="G598" s="11">
        <v>0</v>
      </c>
      <c r="H598" s="11">
        <v>0</v>
      </c>
      <c r="I598" s="11">
        <v>0</v>
      </c>
      <c r="J598" s="11">
        <v>0</v>
      </c>
      <c r="K598" s="11">
        <v>0</v>
      </c>
      <c r="L598" s="11">
        <v>0</v>
      </c>
      <c r="M598" s="11">
        <v>0</v>
      </c>
      <c r="N598" s="9">
        <v>0</v>
      </c>
      <c r="O598" s="9">
        <v>0</v>
      </c>
      <c r="P598" s="9">
        <v>0</v>
      </c>
      <c r="Q598" s="9">
        <v>5.8866224866796065E-3</v>
      </c>
      <c r="R598" s="9">
        <v>5.0469248570969901E-3</v>
      </c>
      <c r="S598" s="9">
        <v>4.3146395594355538E-3</v>
      </c>
      <c r="T598" s="9"/>
    </row>
    <row r="599" spans="1:24">
      <c r="A599" s="5"/>
      <c r="B599" s="5" t="s">
        <v>34</v>
      </c>
      <c r="C599" s="5"/>
      <c r="D599" s="5"/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9"/>
    </row>
    <row r="600" spans="1:24">
      <c r="A600" s="5"/>
      <c r="B600" s="5" t="s">
        <v>35</v>
      </c>
      <c r="C600" s="5"/>
      <c r="D600" s="5"/>
      <c r="E600" s="11">
        <v>0</v>
      </c>
      <c r="F600" s="11">
        <v>0</v>
      </c>
      <c r="G600" s="11">
        <v>0</v>
      </c>
      <c r="H600" s="11">
        <v>0</v>
      </c>
      <c r="I600" s="11">
        <v>0</v>
      </c>
      <c r="J600" s="11">
        <v>0</v>
      </c>
      <c r="K600" s="11">
        <v>0</v>
      </c>
      <c r="L600" s="11">
        <v>0</v>
      </c>
      <c r="M600" s="11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9"/>
    </row>
    <row r="601" spans="1:24">
      <c r="A601" s="10"/>
      <c r="B601" s="10" t="s">
        <v>4</v>
      </c>
      <c r="C601" s="11"/>
      <c r="D601" s="11"/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9">
        <v>0</v>
      </c>
      <c r="O601" s="9">
        <v>0</v>
      </c>
      <c r="P601" s="9">
        <v>0</v>
      </c>
      <c r="Q601" s="9">
        <v>0.81158260281124428</v>
      </c>
      <c r="R601" s="9">
        <v>0.82100191739854289</v>
      </c>
      <c r="S601" s="9">
        <v>0.82615725503314663</v>
      </c>
      <c r="T601" s="9"/>
      <c r="V601">
        <f>1-Q617</f>
        <v>0</v>
      </c>
      <c r="W601">
        <f>1-R617</f>
        <v>0</v>
      </c>
      <c r="X601">
        <f>1-S617</f>
        <v>0</v>
      </c>
    </row>
    <row r="602" spans="1:24">
      <c r="A602" s="11" t="s">
        <v>1</v>
      </c>
      <c r="B602" s="11" t="s">
        <v>3</v>
      </c>
      <c r="C602" s="11"/>
      <c r="D602" s="11"/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9">
        <v>0</v>
      </c>
      <c r="O602" s="9">
        <v>0</v>
      </c>
      <c r="P602" s="9">
        <v>0</v>
      </c>
      <c r="Q602" s="9">
        <v>0.11521322674047259</v>
      </c>
      <c r="R602" s="9">
        <v>0.11367818047425234</v>
      </c>
      <c r="S602" s="9">
        <v>0.1131863209686443</v>
      </c>
      <c r="T602" s="9"/>
      <c r="V602">
        <v>0.11857651426814693</v>
      </c>
      <c r="W602">
        <v>0.11428272519512191</v>
      </c>
      <c r="X602">
        <v>0.11072023366318114</v>
      </c>
    </row>
    <row r="603" spans="1:24">
      <c r="A603" s="5"/>
      <c r="B603" s="5" t="s">
        <v>34</v>
      </c>
      <c r="C603" s="5"/>
      <c r="D603" s="5"/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9"/>
    </row>
    <row r="604" spans="1:24">
      <c r="A604" s="5"/>
      <c r="B604" s="5" t="s">
        <v>35</v>
      </c>
      <c r="C604" s="5"/>
      <c r="D604" s="5"/>
      <c r="E604" s="11">
        <v>0</v>
      </c>
      <c r="F604" s="11">
        <v>0</v>
      </c>
      <c r="G604" s="11">
        <v>0</v>
      </c>
      <c r="H604" s="11">
        <v>0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9"/>
    </row>
    <row r="605" spans="1:24">
      <c r="A605" s="10"/>
      <c r="B605" s="10" t="s">
        <v>4</v>
      </c>
      <c r="C605" s="11"/>
      <c r="D605" s="11"/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8.2731729776588361E-4</v>
      </c>
      <c r="T605" s="9"/>
      <c r="V605">
        <f>SUM(V601:V602)</f>
        <v>0.11857651426814693</v>
      </c>
      <c r="W605">
        <f>SUM(W601:W602)</f>
        <v>0.11428272519512191</v>
      </c>
      <c r="X605">
        <f>SUM(X601:X602)</f>
        <v>0.11072023366318114</v>
      </c>
    </row>
    <row r="606" spans="1:24">
      <c r="A606" s="11" t="s">
        <v>5</v>
      </c>
      <c r="B606" s="11" t="s">
        <v>3</v>
      </c>
      <c r="C606" s="11"/>
      <c r="D606" s="11"/>
      <c r="E606" s="11">
        <v>0</v>
      </c>
      <c r="F606" s="11">
        <v>0</v>
      </c>
      <c r="G606" s="11">
        <v>0</v>
      </c>
      <c r="H606" s="11">
        <v>0</v>
      </c>
      <c r="I606" s="11">
        <v>0</v>
      </c>
      <c r="J606" s="11">
        <v>0</v>
      </c>
      <c r="K606" s="11">
        <v>0</v>
      </c>
      <c r="L606" s="11">
        <v>0</v>
      </c>
      <c r="M606" s="11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/>
    </row>
    <row r="607" spans="1:24">
      <c r="A607" s="10"/>
      <c r="B607" s="10" t="s">
        <v>4</v>
      </c>
      <c r="C607" s="11"/>
      <c r="D607" s="11"/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9">
        <v>0</v>
      </c>
      <c r="O607" s="9">
        <v>0</v>
      </c>
      <c r="P607" s="9">
        <v>0</v>
      </c>
      <c r="Q607" s="9">
        <v>0</v>
      </c>
      <c r="R607" s="9">
        <v>1.8037615643663297E-5</v>
      </c>
      <c r="S607" s="9">
        <v>5.2156960076544835E-5</v>
      </c>
      <c r="T607" s="9"/>
    </row>
    <row r="608" spans="1:24">
      <c r="A608" s="11" t="s">
        <v>2</v>
      </c>
      <c r="B608" s="11" t="s">
        <v>3</v>
      </c>
      <c r="C608" s="11"/>
      <c r="D608" s="11"/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/>
    </row>
    <row r="609" spans="1:27">
      <c r="A609" s="10"/>
      <c r="B609" s="10" t="s">
        <v>4</v>
      </c>
      <c r="C609" s="11"/>
      <c r="D609" s="11"/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9">
        <v>0</v>
      </c>
      <c r="O609" s="9">
        <v>0</v>
      </c>
      <c r="P609" s="9">
        <v>0</v>
      </c>
      <c r="Q609" s="9">
        <v>1.2042167628808574E-3</v>
      </c>
      <c r="R609" s="9">
        <v>1.3949961878870374E-3</v>
      </c>
      <c r="S609" s="9">
        <v>1.6535970542898987E-3</v>
      </c>
      <c r="T609" s="9"/>
    </row>
    <row r="610" spans="1:27">
      <c r="A610" s="11" t="s">
        <v>7</v>
      </c>
      <c r="B610" s="11" t="s">
        <v>3</v>
      </c>
      <c r="C610" s="11"/>
      <c r="D610" s="11"/>
      <c r="E610" s="11">
        <v>0</v>
      </c>
      <c r="F610" s="11">
        <v>0</v>
      </c>
      <c r="G610" s="11">
        <v>0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/>
    </row>
    <row r="611" spans="1:27">
      <c r="A611" s="10"/>
      <c r="B611" s="10" t="s">
        <v>4</v>
      </c>
      <c r="C611" s="11"/>
      <c r="D611" s="11"/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/>
    </row>
    <row r="612" spans="1:27">
      <c r="A612" s="11" t="s">
        <v>6</v>
      </c>
      <c r="B612" s="11" t="s">
        <v>3</v>
      </c>
      <c r="C612" s="11"/>
      <c r="D612" s="11"/>
      <c r="E612" s="11">
        <v>0</v>
      </c>
      <c r="F612" s="11">
        <v>0</v>
      </c>
      <c r="G612" s="11">
        <v>0</v>
      </c>
      <c r="H612" s="11">
        <v>0</v>
      </c>
      <c r="I612" s="11">
        <v>0</v>
      </c>
      <c r="J612" s="11">
        <v>0</v>
      </c>
      <c r="K612" s="11">
        <v>0</v>
      </c>
      <c r="L612" s="11">
        <v>0</v>
      </c>
      <c r="M612" s="11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/>
    </row>
    <row r="613" spans="1:27">
      <c r="A613" s="10"/>
      <c r="B613" s="10" t="s">
        <v>4</v>
      </c>
      <c r="C613" s="11"/>
      <c r="D613" s="11"/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/>
    </row>
    <row r="614" spans="1:27">
      <c r="A614" s="11" t="s">
        <v>8</v>
      </c>
      <c r="B614" s="11" t="s">
        <v>3</v>
      </c>
      <c r="C614" s="11"/>
      <c r="D614" s="11"/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/>
    </row>
    <row r="615" spans="1:27">
      <c r="A615" s="10"/>
      <c r="B615" s="10" t="s">
        <v>37</v>
      </c>
      <c r="C615" s="11"/>
      <c r="D615" s="11"/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9"/>
    </row>
    <row r="616" spans="1:27">
      <c r="A616" s="19" t="s">
        <v>36</v>
      </c>
      <c r="B616" s="19" t="s">
        <v>38</v>
      </c>
      <c r="C616" s="11"/>
      <c r="D616" s="11"/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9"/>
    </row>
    <row r="617" spans="1:27">
      <c r="Q617">
        <f>SUM(Q597:Q614)</f>
        <v>0.99999999999999989</v>
      </c>
      <c r="R617">
        <f>SUM(R597:R614)</f>
        <v>1</v>
      </c>
      <c r="S617">
        <f>SUM(S597:S614)</f>
        <v>1</v>
      </c>
    </row>
    <row r="618" spans="1:27">
      <c r="A618" s="1" t="s">
        <v>96</v>
      </c>
      <c r="B618" s="2">
        <v>29</v>
      </c>
      <c r="C618" s="2"/>
      <c r="D618" s="2"/>
      <c r="E618" s="8">
        <v>2004</v>
      </c>
      <c r="F618" s="8">
        <v>2005</v>
      </c>
      <c r="G618" s="8">
        <v>2006</v>
      </c>
      <c r="H618" s="8">
        <v>2007</v>
      </c>
      <c r="I618" s="8">
        <v>2008</v>
      </c>
      <c r="J618" s="8">
        <v>2009</v>
      </c>
      <c r="K618" s="8">
        <v>2010</v>
      </c>
      <c r="L618" s="8">
        <v>2011</v>
      </c>
      <c r="M618" s="8">
        <v>2012</v>
      </c>
      <c r="N618" s="9">
        <v>2013</v>
      </c>
      <c r="O618" s="9">
        <v>2014</v>
      </c>
      <c r="P618" s="9">
        <v>2015</v>
      </c>
      <c r="Q618" s="9">
        <v>2016</v>
      </c>
      <c r="R618" s="9">
        <v>2017</v>
      </c>
      <c r="S618" s="9">
        <v>2018</v>
      </c>
      <c r="T618" s="9">
        <v>2019</v>
      </c>
    </row>
    <row r="619" spans="1:27">
      <c r="A619" s="10"/>
      <c r="B619" s="10" t="s">
        <v>4</v>
      </c>
      <c r="C619" s="11"/>
      <c r="D619" s="11"/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>
        <v>0.2225705329153605</v>
      </c>
      <c r="O619">
        <v>0.20595382746051033</v>
      </c>
      <c r="P619">
        <v>0.19032258064516128</v>
      </c>
      <c r="Q619">
        <v>0.17815602836879432</v>
      </c>
      <c r="R619">
        <v>0.16703236423477785</v>
      </c>
      <c r="S619">
        <v>0.15955176093916756</v>
      </c>
      <c r="T619" s="9"/>
    </row>
    <row r="620" spans="1:27">
      <c r="A620" s="11" t="s">
        <v>0</v>
      </c>
      <c r="B620" s="11" t="s">
        <v>3</v>
      </c>
      <c r="C620" s="11"/>
      <c r="D620" s="11"/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0</v>
      </c>
      <c r="L620" s="11">
        <v>0</v>
      </c>
      <c r="M620" s="11">
        <v>0</v>
      </c>
      <c r="N620" s="9">
        <v>0</v>
      </c>
      <c r="O620" s="9">
        <v>1.0778765831312314E-3</v>
      </c>
      <c r="P620" s="9">
        <v>7.836990595611285E-4</v>
      </c>
      <c r="Q620" s="9">
        <v>7.6064908722109532E-4</v>
      </c>
      <c r="R620" s="9">
        <v>7.3800738007380072E-4</v>
      </c>
      <c r="S620" s="9">
        <v>4.7961630695443646E-4</v>
      </c>
      <c r="T620" s="9"/>
      <c r="V620">
        <f t="shared" ref="V620:AA620" si="18">1-N639</f>
        <v>0</v>
      </c>
      <c r="W620">
        <f t="shared" si="18"/>
        <v>0</v>
      </c>
      <c r="X620">
        <f t="shared" si="18"/>
        <v>0</v>
      </c>
      <c r="Y620">
        <f t="shared" si="18"/>
        <v>0</v>
      </c>
      <c r="Z620">
        <f t="shared" si="18"/>
        <v>0</v>
      </c>
      <c r="AA620">
        <f t="shared" si="18"/>
        <v>0</v>
      </c>
    </row>
    <row r="621" spans="1:27">
      <c r="A621" s="5"/>
      <c r="B621" s="5" t="s">
        <v>34</v>
      </c>
      <c r="C621" s="5"/>
      <c r="D621" s="5"/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9"/>
    </row>
    <row r="622" spans="1:27">
      <c r="A622" s="5"/>
      <c r="B622" s="5" t="s">
        <v>35</v>
      </c>
      <c r="C622" s="5"/>
      <c r="D622" s="5"/>
      <c r="E622" s="11">
        <v>0</v>
      </c>
      <c r="F622" s="11">
        <v>0</v>
      </c>
      <c r="G622" s="11">
        <v>0</v>
      </c>
      <c r="H622" s="11">
        <v>0</v>
      </c>
      <c r="I622" s="11">
        <v>0</v>
      </c>
      <c r="J622" s="11">
        <v>0</v>
      </c>
      <c r="K622" s="11">
        <v>0</v>
      </c>
      <c r="L622" s="11">
        <v>0</v>
      </c>
      <c r="M622" s="11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9"/>
    </row>
    <row r="623" spans="1:27">
      <c r="A623" s="10"/>
      <c r="B623" s="10" t="s">
        <v>4</v>
      </c>
      <c r="C623" s="11"/>
      <c r="D623" s="11"/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9">
        <v>0.65793958629728155</v>
      </c>
      <c r="O623" s="9">
        <v>0.67655762497818561</v>
      </c>
      <c r="P623" s="9">
        <v>0.69551858967876756</v>
      </c>
      <c r="Q623" s="9">
        <v>0.70977500611396416</v>
      </c>
      <c r="R623" s="9">
        <v>0.72398854597432427</v>
      </c>
      <c r="S623" s="9">
        <v>0.73301418630303861</v>
      </c>
      <c r="T623" s="9"/>
      <c r="V623" s="9">
        <v>0.6764624341558082</v>
      </c>
      <c r="W623" s="9">
        <v>0.69523039611964432</v>
      </c>
      <c r="X623" s="9">
        <v>0.71055381400208983</v>
      </c>
      <c r="Y623" s="9">
        <v>0.72515212981744426</v>
      </c>
      <c r="Z623" s="9">
        <v>0.73431734317343178</v>
      </c>
      <c r="AA623" s="9">
        <v>0.74580335731414871</v>
      </c>
    </row>
    <row r="624" spans="1:27">
      <c r="A624" s="11" t="s">
        <v>1</v>
      </c>
      <c r="B624" s="11" t="s">
        <v>3</v>
      </c>
      <c r="C624" s="11"/>
      <c r="D624" s="11"/>
      <c r="E624" s="11">
        <v>0</v>
      </c>
      <c r="F624" s="11">
        <v>0</v>
      </c>
      <c r="G624" s="11">
        <v>0</v>
      </c>
      <c r="H624" s="11">
        <v>0</v>
      </c>
      <c r="I624" s="11">
        <v>0</v>
      </c>
      <c r="J624" s="11">
        <v>0</v>
      </c>
      <c r="K624" s="11">
        <v>0</v>
      </c>
      <c r="L624" s="11">
        <v>0</v>
      </c>
      <c r="M624" s="11">
        <v>0</v>
      </c>
      <c r="N624" s="9">
        <v>0.11394510673690048</v>
      </c>
      <c r="O624" s="9">
        <v>0.11129075720829965</v>
      </c>
      <c r="P624" s="9">
        <v>0.10815047021943573</v>
      </c>
      <c r="Q624" s="9">
        <v>0.10522312373225153</v>
      </c>
      <c r="R624" s="9">
        <v>0.10209102091020911</v>
      </c>
      <c r="S624" s="9">
        <v>0.10023980815347722</v>
      </c>
      <c r="T624" s="9"/>
      <c r="V624">
        <f t="shared" ref="V624:AA624" si="19">SUM(V620:V623)</f>
        <v>0.6764624341558082</v>
      </c>
      <c r="W624">
        <f t="shared" si="19"/>
        <v>0.69523039611964432</v>
      </c>
      <c r="X624">
        <f t="shared" si="19"/>
        <v>0.71055381400208983</v>
      </c>
      <c r="Y624">
        <f t="shared" si="19"/>
        <v>0.72515212981744426</v>
      </c>
      <c r="Z624">
        <f t="shared" si="19"/>
        <v>0.73431734317343178</v>
      </c>
      <c r="AA624">
        <f t="shared" si="19"/>
        <v>0.74580335731414871</v>
      </c>
    </row>
    <row r="625" spans="1:20">
      <c r="A625" s="5"/>
      <c r="B625" s="5" t="s">
        <v>34</v>
      </c>
      <c r="C625" s="5"/>
      <c r="D625" s="5"/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9"/>
    </row>
    <row r="626" spans="1:20">
      <c r="A626" s="5"/>
      <c r="B626" s="5" t="s">
        <v>35</v>
      </c>
      <c r="C626" s="5"/>
      <c r="D626" s="5"/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9"/>
    </row>
    <row r="627" spans="1:20">
      <c r="A627" s="10"/>
      <c r="B627" s="10" t="s">
        <v>4</v>
      </c>
      <c r="C627" s="11"/>
      <c r="D627" s="11"/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9">
        <v>5.5447740504574435E-3</v>
      </c>
      <c r="O627" s="9">
        <v>4.0420371867421184E-3</v>
      </c>
      <c r="P627" s="9">
        <v>3.9184952978056423E-3</v>
      </c>
      <c r="Q627" s="9">
        <v>4.3103448275862068E-3</v>
      </c>
      <c r="R627" s="9">
        <v>4.1820418204182039E-3</v>
      </c>
      <c r="S627" s="9">
        <v>4.0767386091127098E-3</v>
      </c>
      <c r="T627" s="9"/>
    </row>
    <row r="628" spans="1:20">
      <c r="A628" s="11" t="s">
        <v>5</v>
      </c>
      <c r="B628" s="11" t="s">
        <v>3</v>
      </c>
      <c r="C628" s="11"/>
      <c r="D628" s="11"/>
      <c r="E628" s="11">
        <v>0</v>
      </c>
      <c r="F628" s="11">
        <v>0</v>
      </c>
      <c r="G628" s="11">
        <v>0</v>
      </c>
      <c r="H628" s="11">
        <v>0</v>
      </c>
      <c r="I628" s="11">
        <v>0</v>
      </c>
      <c r="J628" s="11">
        <v>0</v>
      </c>
      <c r="K628" s="11">
        <v>0</v>
      </c>
      <c r="L628" s="11">
        <v>0</v>
      </c>
      <c r="M628" s="11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/>
    </row>
    <row r="629" spans="1:20">
      <c r="A629" s="10"/>
      <c r="B629" s="10" t="s">
        <v>4</v>
      </c>
      <c r="C629" s="11"/>
      <c r="D629" s="11"/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/>
    </row>
    <row r="630" spans="1:20">
      <c r="A630" s="11" t="s">
        <v>2</v>
      </c>
      <c r="B630" s="11" t="s">
        <v>3</v>
      </c>
      <c r="C630" s="11"/>
      <c r="D630" s="11"/>
      <c r="E630" s="11">
        <v>0</v>
      </c>
      <c r="F630" s="11">
        <v>0</v>
      </c>
      <c r="G630" s="11">
        <v>0</v>
      </c>
      <c r="H630" s="11">
        <v>0</v>
      </c>
      <c r="I630" s="11">
        <v>0</v>
      </c>
      <c r="J630" s="11">
        <v>0</v>
      </c>
      <c r="K630" s="11">
        <v>0</v>
      </c>
      <c r="L630" s="11">
        <v>0</v>
      </c>
      <c r="M630" s="11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/>
    </row>
    <row r="631" spans="1:20">
      <c r="A631" s="10"/>
      <c r="B631" s="10" t="s">
        <v>4</v>
      </c>
      <c r="C631" s="11"/>
      <c r="D631" s="11"/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9">
        <v>0</v>
      </c>
      <c r="O631" s="9">
        <v>1.0778765831312314E-3</v>
      </c>
      <c r="P631" s="9">
        <v>1.3061650992685476E-3</v>
      </c>
      <c r="Q631" s="9">
        <v>1.7748478701825558E-3</v>
      </c>
      <c r="R631" s="9">
        <v>1.9680196801968018E-3</v>
      </c>
      <c r="S631" s="9">
        <v>2.6378896882494006E-3</v>
      </c>
      <c r="T631" s="9"/>
    </row>
    <row r="632" spans="1:20">
      <c r="A632" s="11" t="s">
        <v>7</v>
      </c>
      <c r="B632" s="11" t="s">
        <v>3</v>
      </c>
      <c r="C632" s="11"/>
      <c r="D632" s="11"/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/>
    </row>
    <row r="633" spans="1:20">
      <c r="A633" s="10"/>
      <c r="B633" s="10" t="s">
        <v>4</v>
      </c>
      <c r="C633" s="11"/>
      <c r="D633" s="11"/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/>
    </row>
    <row r="634" spans="1:20">
      <c r="A634" s="11" t="s">
        <v>6</v>
      </c>
      <c r="B634" s="11" t="s">
        <v>3</v>
      </c>
      <c r="C634" s="11"/>
      <c r="D634" s="11"/>
      <c r="E634" s="11">
        <v>0</v>
      </c>
      <c r="F634" s="11">
        <v>0</v>
      </c>
      <c r="G634" s="11">
        <v>0</v>
      </c>
      <c r="H634" s="11">
        <v>0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/>
    </row>
    <row r="635" spans="1:20">
      <c r="A635" s="10"/>
      <c r="B635" s="10" t="s">
        <v>4</v>
      </c>
      <c r="C635" s="11"/>
      <c r="D635" s="11"/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/>
    </row>
    <row r="636" spans="1:20">
      <c r="A636" s="11" t="s">
        <v>8</v>
      </c>
      <c r="B636" s="11" t="s">
        <v>3</v>
      </c>
      <c r="C636" s="11"/>
      <c r="D636" s="11"/>
      <c r="E636" s="11">
        <v>0</v>
      </c>
      <c r="F636" s="11">
        <v>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/>
    </row>
    <row r="637" spans="1:20">
      <c r="A637" s="10"/>
      <c r="B637" s="10" t="s">
        <v>37</v>
      </c>
      <c r="C637" s="11"/>
      <c r="D637" s="11"/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9"/>
    </row>
    <row r="638" spans="1:20">
      <c r="A638" s="19" t="s">
        <v>36</v>
      </c>
      <c r="B638" s="19" t="s">
        <v>38</v>
      </c>
      <c r="C638" s="11"/>
      <c r="D638" s="11"/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0</v>
      </c>
      <c r="R638" s="11">
        <v>0</v>
      </c>
      <c r="S638" s="11">
        <v>0</v>
      </c>
      <c r="T638" s="9"/>
    </row>
    <row r="639" spans="1:20">
      <c r="N639">
        <f t="shared" ref="N639:S639" si="20">SUM(N619:N636)</f>
        <v>1</v>
      </c>
      <c r="O639">
        <f t="shared" si="20"/>
        <v>1.0000000000000002</v>
      </c>
      <c r="P639">
        <f t="shared" si="20"/>
        <v>0.99999999999999978</v>
      </c>
      <c r="Q639">
        <f t="shared" si="20"/>
        <v>0.99999999999999989</v>
      </c>
      <c r="R639">
        <f t="shared" si="20"/>
        <v>1.0000000000000002</v>
      </c>
      <c r="S639">
        <f t="shared" si="20"/>
        <v>1</v>
      </c>
    </row>
    <row r="640" spans="1:20">
      <c r="A640" s="1" t="s">
        <v>97</v>
      </c>
      <c r="B640" s="2">
        <v>30</v>
      </c>
      <c r="C640" s="2"/>
      <c r="D640" s="2"/>
      <c r="E640" s="8">
        <v>2004</v>
      </c>
      <c r="F640" s="8">
        <v>2005</v>
      </c>
      <c r="G640" s="8">
        <v>2006</v>
      </c>
      <c r="H640" s="8">
        <v>2007</v>
      </c>
      <c r="I640" s="8">
        <v>2008</v>
      </c>
      <c r="J640" s="8">
        <v>2009</v>
      </c>
      <c r="K640" s="8">
        <v>2010</v>
      </c>
      <c r="L640" s="8">
        <v>2011</v>
      </c>
      <c r="M640" s="8">
        <v>2012</v>
      </c>
      <c r="N640" s="9">
        <v>2013</v>
      </c>
      <c r="O640" s="9">
        <v>2014</v>
      </c>
      <c r="P640" s="9">
        <v>2015</v>
      </c>
      <c r="Q640" s="9">
        <v>2016</v>
      </c>
      <c r="R640" s="9">
        <v>2017</v>
      </c>
      <c r="S640" s="9">
        <v>2018</v>
      </c>
      <c r="T640" s="9">
        <v>2019</v>
      </c>
    </row>
    <row r="641" spans="1:20">
      <c r="A641" s="10"/>
      <c r="B641" s="10" t="s">
        <v>4</v>
      </c>
      <c r="C641" s="11"/>
      <c r="D641" s="11"/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9">
        <v>0.2225705329153605</v>
      </c>
      <c r="O641" s="9">
        <v>0.20595382746051033</v>
      </c>
      <c r="P641" s="9">
        <v>0.19032258064516128</v>
      </c>
      <c r="Q641" s="9">
        <v>0.17815602836879432</v>
      </c>
      <c r="R641" s="9">
        <v>0.16703236423477785</v>
      </c>
      <c r="S641" s="9">
        <v>0.15955176093916756</v>
      </c>
      <c r="T641" s="9"/>
    </row>
    <row r="642" spans="1:20">
      <c r="A642" s="11" t="s">
        <v>0</v>
      </c>
      <c r="B642" s="11" t="s">
        <v>3</v>
      </c>
      <c r="C642" s="11"/>
      <c r="D642" s="11"/>
      <c r="E642" s="11">
        <v>0</v>
      </c>
      <c r="F642" s="11">
        <v>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9">
        <v>0</v>
      </c>
      <c r="O642" s="9">
        <v>1.0778765831312314E-3</v>
      </c>
      <c r="P642" s="9">
        <v>7.836990595611285E-4</v>
      </c>
      <c r="Q642" s="9">
        <v>7.6064908722109532E-4</v>
      </c>
      <c r="R642" s="9">
        <v>7.3800738007380072E-4</v>
      </c>
      <c r="S642" s="9">
        <v>4.7961630695443646E-4</v>
      </c>
      <c r="T642" s="9"/>
    </row>
    <row r="643" spans="1:20">
      <c r="A643" s="5"/>
      <c r="B643" s="5" t="s">
        <v>34</v>
      </c>
      <c r="C643" s="5"/>
      <c r="D643" s="5"/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9"/>
    </row>
    <row r="644" spans="1:20">
      <c r="A644" s="5"/>
      <c r="B644" s="5" t="s">
        <v>35</v>
      </c>
      <c r="C644" s="5"/>
      <c r="D644" s="5"/>
      <c r="E644" s="11">
        <v>0</v>
      </c>
      <c r="F644" s="11">
        <v>0</v>
      </c>
      <c r="G644" s="11">
        <v>0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9"/>
    </row>
    <row r="645" spans="1:20">
      <c r="A645" s="10"/>
      <c r="B645" s="10" t="s">
        <v>4</v>
      </c>
      <c r="C645" s="11"/>
      <c r="D645" s="11"/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9">
        <v>0.65793958629728155</v>
      </c>
      <c r="O645" s="9">
        <v>0.67655762497818561</v>
      </c>
      <c r="P645" s="9">
        <v>0.69551858967876756</v>
      </c>
      <c r="Q645" s="9">
        <v>0.70977500611396416</v>
      </c>
      <c r="R645" s="9">
        <v>0.72398854597432427</v>
      </c>
      <c r="S645" s="9">
        <v>0.73301418630303861</v>
      </c>
      <c r="T645" s="9"/>
    </row>
    <row r="646" spans="1:20">
      <c r="A646" s="11" t="s">
        <v>1</v>
      </c>
      <c r="B646" s="11" t="s">
        <v>3</v>
      </c>
      <c r="C646" s="11"/>
      <c r="D646" s="11"/>
      <c r="E646" s="11">
        <v>0</v>
      </c>
      <c r="F646" s="11">
        <v>0</v>
      </c>
      <c r="G646" s="11">
        <v>0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0</v>
      </c>
      <c r="N646" s="9">
        <v>0.11394510673690048</v>
      </c>
      <c r="O646" s="9">
        <v>0.11129075720829965</v>
      </c>
      <c r="P646" s="9">
        <v>0.10815047021943573</v>
      </c>
      <c r="Q646" s="9">
        <v>0.10522312373225153</v>
      </c>
      <c r="R646" s="9">
        <v>0.10209102091020911</v>
      </c>
      <c r="S646" s="9">
        <v>0.10023980815347722</v>
      </c>
      <c r="T646" s="9"/>
    </row>
    <row r="647" spans="1:20">
      <c r="A647" s="5"/>
      <c r="B647" s="5" t="s">
        <v>34</v>
      </c>
      <c r="C647" s="5"/>
      <c r="D647" s="5"/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9"/>
    </row>
    <row r="648" spans="1:20">
      <c r="A648" s="5"/>
      <c r="B648" s="5" t="s">
        <v>35</v>
      </c>
      <c r="C648" s="5"/>
      <c r="D648" s="5"/>
      <c r="E648" s="11">
        <v>0</v>
      </c>
      <c r="F648" s="11">
        <v>0</v>
      </c>
      <c r="G648" s="11">
        <v>0</v>
      </c>
      <c r="H648" s="11">
        <v>0</v>
      </c>
      <c r="I648" s="11">
        <v>0</v>
      </c>
      <c r="J648" s="11">
        <v>0</v>
      </c>
      <c r="K648" s="11">
        <v>0</v>
      </c>
      <c r="L648" s="11">
        <v>0</v>
      </c>
      <c r="M648" s="11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9"/>
    </row>
    <row r="649" spans="1:20">
      <c r="A649" s="10"/>
      <c r="B649" s="10" t="s">
        <v>4</v>
      </c>
      <c r="C649" s="11"/>
      <c r="D649" s="11"/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9">
        <v>5.5447740504574435E-3</v>
      </c>
      <c r="O649" s="9">
        <v>4.0420371867421184E-3</v>
      </c>
      <c r="P649" s="9">
        <v>3.9184952978056423E-3</v>
      </c>
      <c r="Q649" s="9">
        <v>4.3103448275862068E-3</v>
      </c>
      <c r="R649" s="9">
        <v>4.1820418204182039E-3</v>
      </c>
      <c r="S649" s="9">
        <v>4.0767386091127098E-3</v>
      </c>
      <c r="T649" s="9"/>
    </row>
    <row r="650" spans="1:20">
      <c r="A650" s="11" t="s">
        <v>5</v>
      </c>
      <c r="B650" s="11" t="s">
        <v>3</v>
      </c>
      <c r="C650" s="11"/>
      <c r="D650" s="11"/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/>
    </row>
    <row r="651" spans="1:20">
      <c r="A651" s="10"/>
      <c r="B651" s="10" t="s">
        <v>4</v>
      </c>
      <c r="C651" s="11"/>
      <c r="D651" s="11"/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/>
    </row>
    <row r="652" spans="1:20">
      <c r="A652" s="11" t="s">
        <v>2</v>
      </c>
      <c r="B652" s="11" t="s">
        <v>3</v>
      </c>
      <c r="C652" s="11"/>
      <c r="D652" s="11"/>
      <c r="E652" s="11">
        <v>0</v>
      </c>
      <c r="F652" s="11">
        <v>0</v>
      </c>
      <c r="G652" s="11">
        <v>0</v>
      </c>
      <c r="H652" s="11">
        <v>0</v>
      </c>
      <c r="I652" s="11">
        <v>0</v>
      </c>
      <c r="J652" s="11">
        <v>0</v>
      </c>
      <c r="K652" s="11">
        <v>0</v>
      </c>
      <c r="L652" s="11">
        <v>0</v>
      </c>
      <c r="M652" s="11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/>
    </row>
    <row r="653" spans="1:20">
      <c r="A653" s="10"/>
      <c r="B653" s="10" t="s">
        <v>4</v>
      </c>
      <c r="C653" s="11"/>
      <c r="D653" s="11"/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9">
        <v>0</v>
      </c>
      <c r="O653" s="9">
        <v>1.0778765831312314E-3</v>
      </c>
      <c r="P653" s="9">
        <v>1.3061650992685476E-3</v>
      </c>
      <c r="Q653" s="9">
        <v>1.7748478701825558E-3</v>
      </c>
      <c r="R653" s="9">
        <v>1.9680196801968018E-3</v>
      </c>
      <c r="S653" s="9">
        <v>2.6378896882494006E-3</v>
      </c>
      <c r="T653" s="9"/>
    </row>
    <row r="654" spans="1:20">
      <c r="A654" s="11" t="s">
        <v>7</v>
      </c>
      <c r="B654" s="11" t="s">
        <v>3</v>
      </c>
      <c r="C654" s="11"/>
      <c r="D654" s="11"/>
      <c r="E654" s="11">
        <v>0</v>
      </c>
      <c r="F654" s="11">
        <v>0</v>
      </c>
      <c r="G654" s="11">
        <v>0</v>
      </c>
      <c r="H654" s="11">
        <v>0</v>
      </c>
      <c r="I654" s="11">
        <v>0</v>
      </c>
      <c r="J654" s="11">
        <v>0</v>
      </c>
      <c r="K654" s="11">
        <v>0</v>
      </c>
      <c r="L654" s="11">
        <v>0</v>
      </c>
      <c r="M654" s="11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/>
    </row>
    <row r="655" spans="1:20">
      <c r="A655" s="10"/>
      <c r="B655" s="10" t="s">
        <v>4</v>
      </c>
      <c r="C655" s="11"/>
      <c r="D655" s="11"/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/>
    </row>
    <row r="656" spans="1:20">
      <c r="A656" s="11" t="s">
        <v>6</v>
      </c>
      <c r="B656" s="11" t="s">
        <v>3</v>
      </c>
      <c r="C656" s="11"/>
      <c r="D656" s="11"/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0</v>
      </c>
      <c r="L656" s="11">
        <v>0</v>
      </c>
      <c r="M656" s="11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/>
    </row>
    <row r="657" spans="1:25">
      <c r="A657" s="10"/>
      <c r="B657" s="10" t="s">
        <v>4</v>
      </c>
      <c r="C657" s="11"/>
      <c r="D657" s="11"/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/>
    </row>
    <row r="658" spans="1:25">
      <c r="A658" s="11" t="s">
        <v>8</v>
      </c>
      <c r="B658" s="11" t="s">
        <v>3</v>
      </c>
      <c r="C658" s="11"/>
      <c r="D658" s="11"/>
      <c r="E658" s="11">
        <v>0</v>
      </c>
      <c r="F658" s="11">
        <v>0</v>
      </c>
      <c r="G658" s="11">
        <v>0</v>
      </c>
      <c r="H658" s="11">
        <v>0</v>
      </c>
      <c r="I658" s="11">
        <v>0</v>
      </c>
      <c r="J658" s="11">
        <v>0</v>
      </c>
      <c r="K658" s="11">
        <v>0</v>
      </c>
      <c r="L658" s="11">
        <v>0</v>
      </c>
      <c r="M658" s="11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/>
    </row>
    <row r="659" spans="1:25">
      <c r="A659" s="10"/>
      <c r="B659" s="10" t="s">
        <v>37</v>
      </c>
      <c r="C659" s="11"/>
      <c r="D659" s="11"/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9"/>
    </row>
    <row r="660" spans="1:25">
      <c r="A660" s="19" t="s">
        <v>36</v>
      </c>
      <c r="B660" s="19" t="s">
        <v>38</v>
      </c>
      <c r="C660" s="11"/>
      <c r="D660" s="11"/>
      <c r="E660" s="11">
        <v>0</v>
      </c>
      <c r="F660" s="11">
        <v>0</v>
      </c>
      <c r="G660" s="11">
        <v>0</v>
      </c>
      <c r="H660" s="11">
        <v>0</v>
      </c>
      <c r="I660" s="11">
        <v>0</v>
      </c>
      <c r="J660" s="11">
        <v>0</v>
      </c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9"/>
    </row>
    <row r="662" spans="1:25">
      <c r="A662" s="1" t="s">
        <v>98</v>
      </c>
      <c r="B662" s="2">
        <v>31</v>
      </c>
      <c r="C662" s="2"/>
      <c r="D662" s="2"/>
      <c r="E662" s="8">
        <v>2004</v>
      </c>
      <c r="F662" s="8">
        <v>2005</v>
      </c>
      <c r="G662" s="8">
        <v>2006</v>
      </c>
      <c r="H662" s="8">
        <v>2007</v>
      </c>
      <c r="I662" s="8">
        <v>2008</v>
      </c>
      <c r="J662" s="8">
        <v>2009</v>
      </c>
      <c r="K662" s="8">
        <v>2010</v>
      </c>
      <c r="L662" s="8">
        <v>2011</v>
      </c>
      <c r="M662" s="8">
        <v>2012</v>
      </c>
      <c r="N662" s="9">
        <v>2013</v>
      </c>
      <c r="O662" s="9">
        <v>2014</v>
      </c>
      <c r="P662" s="9">
        <v>2015</v>
      </c>
      <c r="Q662" s="9">
        <v>2016</v>
      </c>
      <c r="R662" s="9">
        <v>2017</v>
      </c>
      <c r="S662" s="9">
        <v>2018</v>
      </c>
      <c r="T662" s="9">
        <v>2019</v>
      </c>
    </row>
    <row r="663" spans="1:25">
      <c r="A663" s="10"/>
      <c r="B663" s="10" t="s">
        <v>4</v>
      </c>
      <c r="C663" s="11"/>
      <c r="D663" s="11"/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/>
      <c r="V663">
        <f>1-P683</f>
        <v>0</v>
      </c>
      <c r="W663">
        <f>1-Q683</f>
        <v>0</v>
      </c>
      <c r="X663">
        <f>1-R683</f>
        <v>0</v>
      </c>
      <c r="Y663">
        <f>1-S683</f>
        <v>0</v>
      </c>
    </row>
    <row r="664" spans="1:25">
      <c r="A664" s="11" t="s">
        <v>0</v>
      </c>
      <c r="B664" s="11" t="s">
        <v>3</v>
      </c>
      <c r="C664" s="11"/>
      <c r="D664" s="11"/>
      <c r="E664" s="11">
        <v>0</v>
      </c>
      <c r="F664" s="11">
        <v>0</v>
      </c>
      <c r="G664" s="11">
        <v>0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9">
        <v>0</v>
      </c>
      <c r="O664" s="9">
        <v>0</v>
      </c>
      <c r="P664" s="9">
        <v>4.1650225788066113E-4</v>
      </c>
      <c r="Q664" s="9">
        <v>3.3508855911919581E-4</v>
      </c>
      <c r="R664" s="9">
        <v>2.6798703453204359E-4</v>
      </c>
      <c r="S664" s="9">
        <v>2.1279739914289937E-4</v>
      </c>
      <c r="T664" s="9"/>
      <c r="V664">
        <f>V663/2</f>
        <v>0</v>
      </c>
      <c r="W664">
        <f>W663/2</f>
        <v>0</v>
      </c>
      <c r="X664">
        <f>X663/2</f>
        <v>0</v>
      </c>
      <c r="Y664">
        <f>Y663/2</f>
        <v>0</v>
      </c>
    </row>
    <row r="665" spans="1:25">
      <c r="A665" s="5"/>
      <c r="B665" s="5" t="s">
        <v>34</v>
      </c>
      <c r="C665" s="5"/>
      <c r="D665" s="5"/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9"/>
    </row>
    <row r="666" spans="1:25">
      <c r="A666" s="5"/>
      <c r="B666" s="5" t="s">
        <v>35</v>
      </c>
      <c r="C666" s="5"/>
      <c r="D666" s="5"/>
      <c r="E666" s="11">
        <v>0</v>
      </c>
      <c r="F666" s="11">
        <v>0</v>
      </c>
      <c r="G666" s="11">
        <v>0</v>
      </c>
      <c r="H666" s="11">
        <v>0</v>
      </c>
      <c r="I666" s="11">
        <v>0</v>
      </c>
      <c r="J666" s="11">
        <v>0</v>
      </c>
      <c r="K666" s="11">
        <v>0</v>
      </c>
      <c r="L666" s="11">
        <v>0</v>
      </c>
      <c r="M666" s="11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9"/>
    </row>
    <row r="667" spans="1:25">
      <c r="A667" s="10"/>
      <c r="B667" s="10" t="s">
        <v>4</v>
      </c>
      <c r="C667" s="11"/>
      <c r="D667" s="11"/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9">
        <v>0</v>
      </c>
      <c r="O667" s="9">
        <v>0</v>
      </c>
      <c r="P667" s="9">
        <v>0.76511830125535241</v>
      </c>
      <c r="Q667" s="9">
        <v>0.77448539971278119</v>
      </c>
      <c r="R667" s="9">
        <v>0.78334524386820137</v>
      </c>
      <c r="S667" s="9">
        <v>0.79180434461356586</v>
      </c>
      <c r="T667" s="9"/>
      <c r="V667" s="9">
        <v>0.74567056863518788</v>
      </c>
      <c r="W667" s="9">
        <v>0.75593243520481435</v>
      </c>
      <c r="X667" s="9">
        <v>0.7647392868992624</v>
      </c>
      <c r="Y667" s="9">
        <v>0.77390276341066944</v>
      </c>
    </row>
    <row r="668" spans="1:25">
      <c r="A668" s="11" t="s">
        <v>1</v>
      </c>
      <c r="B668" s="11" t="s">
        <v>3</v>
      </c>
      <c r="C668" s="11"/>
      <c r="D668" s="11"/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9">
        <v>0</v>
      </c>
      <c r="O668" s="9">
        <v>0</v>
      </c>
      <c r="P668" s="9">
        <v>0.23420214242915804</v>
      </c>
      <c r="Q668" s="9">
        <v>0.22473500649661496</v>
      </c>
      <c r="R668" s="9">
        <v>0.21589545953395789</v>
      </c>
      <c r="S668" s="9">
        <v>0.20742130929510863</v>
      </c>
      <c r="T668" s="9"/>
      <c r="V668">
        <f>SUM(V664:V667)</f>
        <v>0.74567056863518788</v>
      </c>
      <c r="W668">
        <f>SUM(W664:W667)</f>
        <v>0.75593243520481435</v>
      </c>
      <c r="X668">
        <f>SUM(X664:X667)</f>
        <v>0.7647392868992624</v>
      </c>
      <c r="Y668">
        <f>SUM(Y664:Y667)</f>
        <v>0.77390276341066944</v>
      </c>
    </row>
    <row r="669" spans="1:25">
      <c r="A669" s="5"/>
      <c r="B669" s="5" t="s">
        <v>34</v>
      </c>
      <c r="C669" s="5"/>
      <c r="D669" s="5"/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9"/>
    </row>
    <row r="670" spans="1:25">
      <c r="A670" s="5"/>
      <c r="B670" s="5" t="s">
        <v>35</v>
      </c>
      <c r="C670" s="5"/>
      <c r="D670" s="5"/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9"/>
    </row>
    <row r="671" spans="1:25">
      <c r="A671" s="10"/>
      <c r="B671" s="10" t="s">
        <v>4</v>
      </c>
      <c r="C671" s="11"/>
      <c r="D671" s="11"/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/>
      <c r="V671">
        <v>0.21475440980899352</v>
      </c>
      <c r="W671">
        <v>0.20618204198864801</v>
      </c>
      <c r="X671">
        <v>0.19728950256501876</v>
      </c>
      <c r="Y671">
        <v>0.18951972809221221</v>
      </c>
    </row>
    <row r="672" spans="1:25">
      <c r="A672" s="11" t="s">
        <v>5</v>
      </c>
      <c r="B672" s="11" t="s">
        <v>3</v>
      </c>
      <c r="C672" s="11"/>
      <c r="D672" s="11"/>
      <c r="E672" s="11">
        <v>0</v>
      </c>
      <c r="F672" s="11">
        <v>0</v>
      </c>
      <c r="G672" s="11">
        <v>0</v>
      </c>
      <c r="H672" s="11">
        <v>0</v>
      </c>
      <c r="I672" s="11">
        <v>0</v>
      </c>
      <c r="J672" s="11">
        <v>0</v>
      </c>
      <c r="K672" s="11">
        <v>0</v>
      </c>
      <c r="L672" s="11">
        <v>0</v>
      </c>
      <c r="M672" s="11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/>
      <c r="V672">
        <f>V671+V664</f>
        <v>0.21475440980899352</v>
      </c>
      <c r="W672">
        <f>W671+W664</f>
        <v>0.20618204198864801</v>
      </c>
      <c r="X672">
        <f>X671+X664</f>
        <v>0.19728950256501876</v>
      </c>
      <c r="Y672">
        <f>Y671+Y664</f>
        <v>0.18951972809221221</v>
      </c>
    </row>
    <row r="673" spans="1:27">
      <c r="A673" s="10"/>
      <c r="B673" s="10" t="s">
        <v>4</v>
      </c>
      <c r="C673" s="11"/>
      <c r="D673" s="11"/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/>
      <c r="V673">
        <v>0.22447827611907578</v>
      </c>
      <c r="W673">
        <v>0.21545852424263148</v>
      </c>
      <c r="X673">
        <v>0.2065924810494883</v>
      </c>
      <c r="Y673">
        <v>0.19847051869366042</v>
      </c>
    </row>
    <row r="674" spans="1:27">
      <c r="A674" s="11" t="s">
        <v>2</v>
      </c>
      <c r="B674" s="11" t="s">
        <v>3</v>
      </c>
      <c r="C674" s="11"/>
      <c r="D674" s="11"/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0</v>
      </c>
      <c r="L674" s="11">
        <v>0</v>
      </c>
      <c r="M674" s="11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/>
      <c r="V674">
        <f>1-P683</f>
        <v>0</v>
      </c>
      <c r="W674">
        <f>1-Q683</f>
        <v>0</v>
      </c>
      <c r="X674">
        <f>1-R683</f>
        <v>0</v>
      </c>
      <c r="Y674">
        <f>1-S683</f>
        <v>0</v>
      </c>
    </row>
    <row r="675" spans="1:27">
      <c r="A675" s="10"/>
      <c r="B675" s="10" t="s">
        <v>4</v>
      </c>
      <c r="C675" s="11"/>
      <c r="D675" s="11"/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9">
        <v>0</v>
      </c>
      <c r="O675" s="9">
        <v>0</v>
      </c>
      <c r="P675" s="9">
        <v>2.6305405760883863E-4</v>
      </c>
      <c r="Q675" s="9">
        <v>4.4450523148464746E-4</v>
      </c>
      <c r="R675" s="9">
        <v>4.9130956330874654E-4</v>
      </c>
      <c r="S675" s="9">
        <v>5.6154869218265108E-4</v>
      </c>
      <c r="T675" s="9"/>
      <c r="V675">
        <f>SUM(V673:V674)</f>
        <v>0.22447827611907578</v>
      </c>
      <c r="W675">
        <f>SUM(W673:W674)</f>
        <v>0.21545852424263148</v>
      </c>
      <c r="X675">
        <f>SUM(X673:X674)</f>
        <v>0.2065924810494883</v>
      </c>
      <c r="Y675">
        <f>SUM(Y673:Y674)</f>
        <v>0.19847051869366042</v>
      </c>
    </row>
    <row r="676" spans="1:27">
      <c r="A676" s="11" t="s">
        <v>7</v>
      </c>
      <c r="B676" s="11" t="s">
        <v>3</v>
      </c>
      <c r="C676" s="11"/>
      <c r="D676" s="11"/>
      <c r="E676" s="11">
        <v>0</v>
      </c>
      <c r="F676" s="11">
        <v>0</v>
      </c>
      <c r="G676" s="11">
        <v>0</v>
      </c>
      <c r="H676" s="11">
        <v>0</v>
      </c>
      <c r="I676" s="11">
        <v>0</v>
      </c>
      <c r="J676" s="11">
        <v>0</v>
      </c>
      <c r="K676" s="11">
        <v>0</v>
      </c>
      <c r="L676" s="11">
        <v>0</v>
      </c>
      <c r="M676" s="11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/>
    </row>
    <row r="677" spans="1:27">
      <c r="A677" s="10"/>
      <c r="B677" s="10" t="s">
        <v>4</v>
      </c>
      <c r="C677" s="11"/>
      <c r="D677" s="11"/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/>
    </row>
    <row r="678" spans="1:27">
      <c r="A678" s="11" t="s">
        <v>6</v>
      </c>
      <c r="B678" s="11" t="s">
        <v>3</v>
      </c>
      <c r="C678" s="11"/>
      <c r="D678" s="11"/>
      <c r="E678" s="11">
        <v>0</v>
      </c>
      <c r="F678" s="11">
        <v>0</v>
      </c>
      <c r="G678" s="11">
        <v>0</v>
      </c>
      <c r="H678" s="11">
        <v>0</v>
      </c>
      <c r="I678" s="11">
        <v>0</v>
      </c>
      <c r="J678" s="11">
        <v>0</v>
      </c>
      <c r="K678" s="11">
        <v>0</v>
      </c>
      <c r="L678" s="11">
        <v>0</v>
      </c>
      <c r="M678" s="11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/>
    </row>
    <row r="679" spans="1:27">
      <c r="A679" s="10"/>
      <c r="B679" s="10" t="s">
        <v>4</v>
      </c>
      <c r="C679" s="11"/>
      <c r="D679" s="11"/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/>
    </row>
    <row r="680" spans="1:27">
      <c r="A680" s="11" t="s">
        <v>8</v>
      </c>
      <c r="B680" s="11" t="s">
        <v>3</v>
      </c>
      <c r="C680" s="11"/>
      <c r="D680" s="11"/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/>
    </row>
    <row r="681" spans="1:27">
      <c r="A681" s="10"/>
      <c r="B681" s="10" t="s">
        <v>37</v>
      </c>
      <c r="C681" s="11"/>
      <c r="D681" s="11"/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9"/>
    </row>
    <row r="682" spans="1:27">
      <c r="A682" s="19" t="s">
        <v>36</v>
      </c>
      <c r="B682" s="19" t="s">
        <v>38</v>
      </c>
      <c r="C682" s="11"/>
      <c r="D682" s="11"/>
      <c r="E682" s="11">
        <v>0</v>
      </c>
      <c r="F682" s="11">
        <v>0</v>
      </c>
      <c r="G682" s="11">
        <v>0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9"/>
    </row>
    <row r="683" spans="1:27">
      <c r="P683">
        <f>SUM(P663:P680)</f>
        <v>1</v>
      </c>
      <c r="Q683">
        <f>SUM(Q663:Q680)</f>
        <v>1</v>
      </c>
      <c r="R683">
        <f>SUM(R663:R680)</f>
        <v>1</v>
      </c>
      <c r="S683">
        <f>SUM(S663:S680)</f>
        <v>1</v>
      </c>
    </row>
    <row r="684" spans="1:27">
      <c r="A684" s="1" t="s">
        <v>99</v>
      </c>
      <c r="B684" s="2">
        <v>32</v>
      </c>
      <c r="C684" s="2"/>
      <c r="D684" s="2"/>
      <c r="E684" s="8">
        <v>2004</v>
      </c>
      <c r="F684" s="8">
        <v>2005</v>
      </c>
      <c r="G684" s="8">
        <v>2006</v>
      </c>
      <c r="H684" s="8">
        <v>2007</v>
      </c>
      <c r="I684" s="8">
        <v>2008</v>
      </c>
      <c r="J684" s="8">
        <v>2009</v>
      </c>
      <c r="K684" s="8">
        <v>2010</v>
      </c>
      <c r="L684" s="8">
        <v>2011</v>
      </c>
      <c r="M684" s="8">
        <v>2012</v>
      </c>
      <c r="N684" s="9">
        <v>2013</v>
      </c>
      <c r="O684" s="9">
        <v>2014</v>
      </c>
      <c r="P684" s="9">
        <v>2015</v>
      </c>
      <c r="Q684" s="9">
        <v>2016</v>
      </c>
      <c r="R684" s="9">
        <v>2017</v>
      </c>
      <c r="S684" s="9">
        <v>2018</v>
      </c>
      <c r="T684" s="9">
        <v>2019</v>
      </c>
    </row>
    <row r="685" spans="1:27">
      <c r="A685" s="10"/>
      <c r="B685" s="10" t="s">
        <v>4</v>
      </c>
      <c r="C685" s="11"/>
      <c r="D685" s="11"/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9">
        <v>3.7231209832767939E-2</v>
      </c>
      <c r="O685" s="9">
        <v>3.2441691845070612E-2</v>
      </c>
      <c r="P685" s="9">
        <v>2.9453515637119662E-2</v>
      </c>
      <c r="Q685" s="9">
        <v>2.7234992881591574E-2</v>
      </c>
      <c r="R685" s="9">
        <v>2.5359459181222333E-2</v>
      </c>
      <c r="S685" s="9">
        <v>2.4096943747703416E-2</v>
      </c>
      <c r="T685" s="9"/>
      <c r="V685">
        <f t="shared" ref="V685:AA685" si="21">1-N705</f>
        <v>0</v>
      </c>
      <c r="W685">
        <f t="shared" si="21"/>
        <v>0</v>
      </c>
      <c r="X685">
        <f t="shared" si="21"/>
        <v>0</v>
      </c>
      <c r="Y685">
        <f t="shared" si="21"/>
        <v>0</v>
      </c>
      <c r="Z685">
        <f t="shared" si="21"/>
        <v>0</v>
      </c>
      <c r="AA685">
        <f t="shared" si="21"/>
        <v>0</v>
      </c>
    </row>
    <row r="686" spans="1:27">
      <c r="A686" s="11" t="s">
        <v>0</v>
      </c>
      <c r="B686" s="11" t="s">
        <v>3</v>
      </c>
      <c r="C686" s="11"/>
      <c r="D686" s="11"/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9">
        <v>2.2409555938532324E-3</v>
      </c>
      <c r="O686" s="9">
        <v>1.9777471160259074E-3</v>
      </c>
      <c r="P686" s="9">
        <v>1.7915455591752335E-3</v>
      </c>
      <c r="Q686" s="9">
        <v>1.6649275224641521E-3</v>
      </c>
      <c r="R686" s="9">
        <v>1.5355852113358556E-3</v>
      </c>
      <c r="S686" s="9">
        <v>1.4309376696747056E-3</v>
      </c>
      <c r="T686" s="9"/>
      <c r="V686">
        <v>0.77997908669445792</v>
      </c>
      <c r="W686">
        <v>0.79005267671872603</v>
      </c>
      <c r="X686">
        <v>0.79834136381665788</v>
      </c>
      <c r="Y686">
        <v>0.80590161144203509</v>
      </c>
      <c r="Z686">
        <v>0.81358353084860846</v>
      </c>
      <c r="AA686">
        <v>0.81862899401370459</v>
      </c>
    </row>
    <row r="687" spans="1:27">
      <c r="A687" s="5"/>
      <c r="B687" s="5" t="s">
        <v>34</v>
      </c>
      <c r="C687" s="5"/>
      <c r="D687" s="5"/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9"/>
    </row>
    <row r="688" spans="1:27">
      <c r="A688" s="5"/>
      <c r="B688" s="5" t="s">
        <v>35</v>
      </c>
      <c r="C688" s="5"/>
      <c r="D688" s="5"/>
      <c r="E688" s="11">
        <v>0</v>
      </c>
      <c r="F688" s="11">
        <v>0</v>
      </c>
      <c r="G688" s="11">
        <v>0</v>
      </c>
      <c r="H688" s="11">
        <v>0</v>
      </c>
      <c r="I688" s="11">
        <v>0</v>
      </c>
      <c r="J688" s="11">
        <v>0</v>
      </c>
      <c r="K688" s="11">
        <v>0</v>
      </c>
      <c r="L688" s="11">
        <v>0</v>
      </c>
      <c r="M688" s="11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9"/>
    </row>
    <row r="689" spans="1:27">
      <c r="A689" s="10"/>
      <c r="B689" s="10" t="s">
        <v>4</v>
      </c>
      <c r="C689" s="11"/>
      <c r="D689" s="11"/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9">
        <v>0.80037175713201836</v>
      </c>
      <c r="O689" s="9">
        <v>0.81062488516299402</v>
      </c>
      <c r="P689" s="9">
        <v>0.81858503068283817</v>
      </c>
      <c r="Q689" s="9">
        <v>0.82564948786635428</v>
      </c>
      <c r="R689" s="9">
        <v>0.83265371749481898</v>
      </c>
      <c r="S689" s="9">
        <v>0.83737449820951493</v>
      </c>
      <c r="T689" s="9"/>
      <c r="V689">
        <f t="shared" ref="V689:AA689" si="22">SUM(V685:V686)</f>
        <v>0.77997908669445792</v>
      </c>
      <c r="W689">
        <f t="shared" si="22"/>
        <v>0.79005267671872603</v>
      </c>
      <c r="X689">
        <f t="shared" si="22"/>
        <v>0.79834136381665788</v>
      </c>
      <c r="Y689">
        <f t="shared" si="22"/>
        <v>0.80590161144203509</v>
      </c>
      <c r="Z689">
        <f t="shared" si="22"/>
        <v>0.81358353084860846</v>
      </c>
      <c r="AA689">
        <f t="shared" si="22"/>
        <v>0.81862899401370459</v>
      </c>
    </row>
    <row r="690" spans="1:27">
      <c r="A690" s="11" t="s">
        <v>1</v>
      </c>
      <c r="B690" s="11" t="s">
        <v>3</v>
      </c>
      <c r="C690" s="11"/>
      <c r="D690" s="11"/>
      <c r="E690" s="11">
        <v>0</v>
      </c>
      <c r="F690" s="11">
        <v>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9">
        <v>0.16014040243720665</v>
      </c>
      <c r="O690" s="9">
        <v>0.15492792091429791</v>
      </c>
      <c r="P690" s="9">
        <v>0.1501397369122629</v>
      </c>
      <c r="Q690" s="9">
        <v>0.14541843116823486</v>
      </c>
      <c r="R690" s="9">
        <v>0.14041830583174239</v>
      </c>
      <c r="S690" s="9">
        <v>0.13706371406905432</v>
      </c>
      <c r="T690" s="9"/>
    </row>
    <row r="691" spans="1:27">
      <c r="A691" s="5"/>
      <c r="B691" s="5" t="s">
        <v>34</v>
      </c>
      <c r="C691" s="5"/>
      <c r="D691" s="5"/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9"/>
    </row>
    <row r="692" spans="1:27">
      <c r="A692" s="5"/>
      <c r="B692" s="5" t="s">
        <v>35</v>
      </c>
      <c r="C692" s="5"/>
      <c r="D692" s="5"/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9"/>
    </row>
    <row r="693" spans="1:27">
      <c r="A693" s="10"/>
      <c r="B693" s="10" t="s">
        <v>4</v>
      </c>
      <c r="C693" s="11"/>
      <c r="D693" s="11"/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/>
    </row>
    <row r="694" spans="1:27">
      <c r="A694" s="11" t="s">
        <v>5</v>
      </c>
      <c r="B694" s="11" t="s">
        <v>3</v>
      </c>
      <c r="C694" s="11"/>
      <c r="D694" s="11"/>
      <c r="E694" s="11">
        <v>0</v>
      </c>
      <c r="F694" s="11">
        <v>0</v>
      </c>
      <c r="G694" s="11">
        <v>0</v>
      </c>
      <c r="H694" s="11">
        <v>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/>
    </row>
    <row r="695" spans="1:27">
      <c r="A695" s="10"/>
      <c r="B695" s="10" t="s">
        <v>4</v>
      </c>
      <c r="C695" s="11"/>
      <c r="D695" s="11"/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/>
    </row>
    <row r="696" spans="1:27">
      <c r="A696" s="11" t="s">
        <v>2</v>
      </c>
      <c r="B696" s="11" t="s">
        <v>3</v>
      </c>
      <c r="C696" s="11"/>
      <c r="D696" s="11"/>
      <c r="E696" s="11">
        <v>0</v>
      </c>
      <c r="F696" s="11">
        <v>0</v>
      </c>
      <c r="G696" s="11">
        <v>0</v>
      </c>
      <c r="H696" s="11">
        <v>0</v>
      </c>
      <c r="I696" s="11">
        <v>0</v>
      </c>
      <c r="J696" s="11">
        <v>0</v>
      </c>
      <c r="K696" s="11">
        <v>0</v>
      </c>
      <c r="L696" s="11">
        <v>0</v>
      </c>
      <c r="M696" s="11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/>
    </row>
    <row r="697" spans="1:27">
      <c r="A697" s="10"/>
      <c r="B697" s="10" t="s">
        <v>4</v>
      </c>
      <c r="C697" s="11"/>
      <c r="D697" s="11"/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9">
        <v>1.5675004153876101E-5</v>
      </c>
      <c r="O697" s="9">
        <v>2.7754961611590471E-5</v>
      </c>
      <c r="P697" s="9">
        <v>3.0171208603996384E-5</v>
      </c>
      <c r="Q697" s="9">
        <v>3.216056135517679E-5</v>
      </c>
      <c r="R697" s="9">
        <v>3.2932280880364549E-5</v>
      </c>
      <c r="S697" s="9">
        <v>3.3906304052490627E-5</v>
      </c>
      <c r="T697" s="9"/>
    </row>
    <row r="698" spans="1:27">
      <c r="A698" s="11" t="s">
        <v>7</v>
      </c>
      <c r="B698" s="11" t="s">
        <v>3</v>
      </c>
      <c r="C698" s="11"/>
      <c r="D698" s="11"/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0</v>
      </c>
      <c r="L698" s="11">
        <v>0</v>
      </c>
      <c r="M698" s="11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/>
    </row>
    <row r="699" spans="1:27">
      <c r="A699" s="10"/>
      <c r="B699" s="10" t="s">
        <v>4</v>
      </c>
      <c r="C699" s="11"/>
      <c r="D699" s="11"/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/>
    </row>
    <row r="700" spans="1:27">
      <c r="A700" s="11" t="s">
        <v>6</v>
      </c>
      <c r="B700" s="11" t="s">
        <v>3</v>
      </c>
      <c r="C700" s="11"/>
      <c r="D700" s="11"/>
      <c r="E700" s="11">
        <v>0</v>
      </c>
      <c r="F700" s="11">
        <v>0</v>
      </c>
      <c r="G700" s="11">
        <v>0</v>
      </c>
      <c r="H700" s="11">
        <v>0</v>
      </c>
      <c r="I700" s="11">
        <v>0</v>
      </c>
      <c r="J700" s="11">
        <v>0</v>
      </c>
      <c r="K700" s="11">
        <v>0</v>
      </c>
      <c r="L700" s="11">
        <v>0</v>
      </c>
      <c r="M700" s="11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/>
    </row>
    <row r="701" spans="1:27">
      <c r="A701" s="10"/>
      <c r="B701" s="10" t="s">
        <v>4</v>
      </c>
      <c r="C701" s="11"/>
      <c r="D701" s="11"/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/>
    </row>
    <row r="702" spans="1:27">
      <c r="A702" s="11" t="s">
        <v>8</v>
      </c>
      <c r="B702" s="11" t="s">
        <v>3</v>
      </c>
      <c r="C702" s="11"/>
      <c r="D702" s="11"/>
      <c r="E702" s="11">
        <v>0</v>
      </c>
      <c r="F702" s="11">
        <v>0</v>
      </c>
      <c r="G702" s="11">
        <v>0</v>
      </c>
      <c r="H702" s="11">
        <v>0</v>
      </c>
      <c r="I702" s="11">
        <v>0</v>
      </c>
      <c r="J702" s="11">
        <v>0</v>
      </c>
      <c r="K702" s="11">
        <v>0</v>
      </c>
      <c r="L702" s="11">
        <v>0</v>
      </c>
      <c r="M702" s="11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/>
    </row>
    <row r="703" spans="1:27">
      <c r="A703" s="10"/>
      <c r="B703" s="10" t="s">
        <v>37</v>
      </c>
      <c r="C703" s="11"/>
      <c r="D703" s="11"/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9"/>
    </row>
    <row r="704" spans="1:27">
      <c r="A704" s="19" t="s">
        <v>36</v>
      </c>
      <c r="B704" s="19" t="s">
        <v>38</v>
      </c>
      <c r="C704" s="11"/>
      <c r="D704" s="11"/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9"/>
    </row>
    <row r="705" spans="1:20">
      <c r="N705">
        <f t="shared" ref="N705:S705" si="23">SUM(N685:N702)</f>
        <v>1</v>
      </c>
      <c r="O705">
        <f t="shared" si="23"/>
        <v>1.0000000000000002</v>
      </c>
      <c r="P705">
        <f t="shared" si="23"/>
        <v>1</v>
      </c>
      <c r="Q705">
        <f t="shared" si="23"/>
        <v>1</v>
      </c>
      <c r="R705">
        <f t="shared" si="23"/>
        <v>1</v>
      </c>
      <c r="S705">
        <f t="shared" si="23"/>
        <v>0.99999999999999989</v>
      </c>
    </row>
    <row r="706" spans="1:20">
      <c r="A706" s="1" t="s">
        <v>100</v>
      </c>
      <c r="B706" s="2">
        <v>33</v>
      </c>
      <c r="C706" s="2"/>
      <c r="D706" s="2"/>
      <c r="E706" s="8">
        <v>2004</v>
      </c>
      <c r="F706" s="8">
        <v>2005</v>
      </c>
      <c r="G706" s="8">
        <v>2006</v>
      </c>
      <c r="H706" s="8">
        <v>2007</v>
      </c>
      <c r="I706" s="8">
        <v>2008</v>
      </c>
      <c r="J706" s="8">
        <v>2009</v>
      </c>
      <c r="K706" s="8">
        <v>2010</v>
      </c>
      <c r="L706" s="8">
        <v>2011</v>
      </c>
      <c r="M706" s="8">
        <v>2012</v>
      </c>
      <c r="N706" s="9">
        <v>2013</v>
      </c>
      <c r="O706" s="9">
        <v>2014</v>
      </c>
      <c r="P706" s="9">
        <v>2015</v>
      </c>
      <c r="Q706" s="9">
        <v>2016</v>
      </c>
      <c r="R706" s="9">
        <v>2017</v>
      </c>
      <c r="S706" s="9">
        <v>2018</v>
      </c>
      <c r="T706" s="9">
        <v>2019</v>
      </c>
    </row>
    <row r="707" spans="1:20">
      <c r="A707" s="10"/>
      <c r="B707" s="10" t="s">
        <v>4</v>
      </c>
      <c r="C707" s="11"/>
      <c r="D707" s="11"/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9">
        <v>3.7231209832767939E-2</v>
      </c>
      <c r="O707" s="9">
        <v>3.2441691845070612E-2</v>
      </c>
      <c r="P707" s="9">
        <v>2.9453515637119662E-2</v>
      </c>
      <c r="Q707" s="9">
        <v>2.7234992881591574E-2</v>
      </c>
      <c r="R707" s="9">
        <v>2.5359459181222333E-2</v>
      </c>
      <c r="S707" s="9">
        <v>2.4096943747703416E-2</v>
      </c>
      <c r="T707" s="9"/>
    </row>
    <row r="708" spans="1:20">
      <c r="A708" s="11" t="s">
        <v>0</v>
      </c>
      <c r="B708" s="11" t="s">
        <v>3</v>
      </c>
      <c r="C708" s="11"/>
      <c r="D708" s="11"/>
      <c r="E708" s="11">
        <v>0</v>
      </c>
      <c r="F708" s="11">
        <v>0</v>
      </c>
      <c r="G708" s="11">
        <v>0</v>
      </c>
      <c r="H708" s="11">
        <v>0</v>
      </c>
      <c r="I708" s="11">
        <v>0</v>
      </c>
      <c r="J708" s="11">
        <v>0</v>
      </c>
      <c r="K708" s="11">
        <v>0</v>
      </c>
      <c r="L708" s="11">
        <v>0</v>
      </c>
      <c r="M708" s="11">
        <v>0</v>
      </c>
      <c r="N708" s="9">
        <v>2.2409555938532324E-3</v>
      </c>
      <c r="O708" s="9">
        <v>1.9777471160259074E-3</v>
      </c>
      <c r="P708" s="9">
        <v>1.7915455591752335E-3</v>
      </c>
      <c r="Q708" s="9">
        <v>1.6649275224641521E-3</v>
      </c>
      <c r="R708" s="9">
        <v>1.5355852113358556E-3</v>
      </c>
      <c r="S708" s="9">
        <v>1.4309376696747056E-3</v>
      </c>
      <c r="T708" s="9"/>
    </row>
    <row r="709" spans="1:20">
      <c r="A709" s="5"/>
      <c r="B709" s="5" t="s">
        <v>34</v>
      </c>
      <c r="C709" s="5"/>
      <c r="D709" s="5"/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9"/>
    </row>
    <row r="710" spans="1:20">
      <c r="A710" s="5"/>
      <c r="B710" s="5" t="s">
        <v>35</v>
      </c>
      <c r="C710" s="5"/>
      <c r="D710" s="5"/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9"/>
    </row>
    <row r="711" spans="1:20">
      <c r="A711" s="10"/>
      <c r="B711" s="10" t="s">
        <v>4</v>
      </c>
      <c r="C711" s="11"/>
      <c r="D711" s="11"/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9">
        <v>0.80037175713201836</v>
      </c>
      <c r="O711" s="9">
        <v>0.81062488516299402</v>
      </c>
      <c r="P711" s="9">
        <v>0.81858503068283817</v>
      </c>
      <c r="Q711" s="9">
        <v>0.82564948786635428</v>
      </c>
      <c r="R711" s="9">
        <v>0.83265371749481898</v>
      </c>
      <c r="S711" s="9">
        <v>0.83737449820951493</v>
      </c>
      <c r="T711" s="9"/>
    </row>
    <row r="712" spans="1:20">
      <c r="A712" s="11" t="s">
        <v>1</v>
      </c>
      <c r="B712" s="11" t="s">
        <v>3</v>
      </c>
      <c r="C712" s="11"/>
      <c r="D712" s="11"/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  <c r="K712" s="11">
        <v>0</v>
      </c>
      <c r="L712" s="11">
        <v>0</v>
      </c>
      <c r="M712" s="11">
        <v>0</v>
      </c>
      <c r="N712" s="9">
        <v>0.16014040243720665</v>
      </c>
      <c r="O712" s="9">
        <v>0.15492792091429791</v>
      </c>
      <c r="P712" s="9">
        <v>0.1501397369122629</v>
      </c>
      <c r="Q712" s="9">
        <v>0.14541843116823486</v>
      </c>
      <c r="R712" s="9">
        <v>0.14041830583174239</v>
      </c>
      <c r="S712" s="9">
        <v>0.13706371406905432</v>
      </c>
      <c r="T712" s="9"/>
    </row>
    <row r="713" spans="1:20">
      <c r="A713" s="5"/>
      <c r="B713" s="5" t="s">
        <v>34</v>
      </c>
      <c r="C713" s="5"/>
      <c r="D713" s="5"/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9"/>
    </row>
    <row r="714" spans="1:20">
      <c r="A714" s="5"/>
      <c r="B714" s="5" t="s">
        <v>35</v>
      </c>
      <c r="C714" s="5"/>
      <c r="D714" s="5"/>
      <c r="E714" s="11">
        <v>0</v>
      </c>
      <c r="F714" s="11">
        <v>0</v>
      </c>
      <c r="G714" s="11">
        <v>0</v>
      </c>
      <c r="H714" s="11">
        <v>0</v>
      </c>
      <c r="I714" s="11">
        <v>0</v>
      </c>
      <c r="J714" s="11">
        <v>0</v>
      </c>
      <c r="K714" s="11">
        <v>0</v>
      </c>
      <c r="L714" s="11">
        <v>0</v>
      </c>
      <c r="M714" s="11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9"/>
    </row>
    <row r="715" spans="1:20">
      <c r="A715" s="10"/>
      <c r="B715" s="10" t="s">
        <v>4</v>
      </c>
      <c r="C715" s="11"/>
      <c r="D715" s="11"/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/>
    </row>
    <row r="716" spans="1:20">
      <c r="A716" s="11" t="s">
        <v>5</v>
      </c>
      <c r="B716" s="11" t="s">
        <v>3</v>
      </c>
      <c r="C716" s="11"/>
      <c r="D716" s="11"/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/>
    </row>
    <row r="717" spans="1:20">
      <c r="A717" s="10"/>
      <c r="B717" s="10" t="s">
        <v>4</v>
      </c>
      <c r="C717" s="11"/>
      <c r="D717" s="11"/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/>
    </row>
    <row r="718" spans="1:20">
      <c r="A718" s="11" t="s">
        <v>2</v>
      </c>
      <c r="B718" s="11" t="s">
        <v>3</v>
      </c>
      <c r="C718" s="11"/>
      <c r="D718" s="11"/>
      <c r="E718" s="11">
        <v>0</v>
      </c>
      <c r="F718" s="11">
        <v>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/>
    </row>
    <row r="719" spans="1:20">
      <c r="A719" s="10"/>
      <c r="B719" s="10" t="s">
        <v>4</v>
      </c>
      <c r="C719" s="11"/>
      <c r="D719" s="11"/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9">
        <v>1.5675004153876101E-5</v>
      </c>
      <c r="O719" s="9">
        <v>2.7754961611590471E-5</v>
      </c>
      <c r="P719" s="9">
        <v>3.0171208603996384E-5</v>
      </c>
      <c r="Q719" s="9">
        <v>3.216056135517679E-5</v>
      </c>
      <c r="R719" s="9">
        <v>3.2932280880364549E-5</v>
      </c>
      <c r="S719" s="9">
        <v>3.3906304052490627E-5</v>
      </c>
      <c r="T719" s="9"/>
    </row>
    <row r="720" spans="1:20">
      <c r="A720" s="11" t="s">
        <v>7</v>
      </c>
      <c r="B720" s="11" t="s">
        <v>3</v>
      </c>
      <c r="C720" s="11"/>
      <c r="D720" s="11"/>
      <c r="E720" s="11">
        <v>0</v>
      </c>
      <c r="F720" s="11">
        <v>0</v>
      </c>
      <c r="G720" s="11">
        <v>0</v>
      </c>
      <c r="H720" s="11">
        <v>0</v>
      </c>
      <c r="I720" s="11">
        <v>0</v>
      </c>
      <c r="J720" s="11">
        <v>0</v>
      </c>
      <c r="K720" s="11">
        <v>0</v>
      </c>
      <c r="L720" s="11">
        <v>0</v>
      </c>
      <c r="M720" s="11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/>
    </row>
    <row r="721" spans="1:20">
      <c r="A721" s="10"/>
      <c r="B721" s="10" t="s">
        <v>4</v>
      </c>
      <c r="C721" s="11"/>
      <c r="D721" s="11"/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/>
    </row>
    <row r="722" spans="1:20">
      <c r="A722" s="11" t="s">
        <v>6</v>
      </c>
      <c r="B722" s="11" t="s">
        <v>3</v>
      </c>
      <c r="C722" s="11"/>
      <c r="D722" s="11"/>
      <c r="E722" s="11">
        <v>0</v>
      </c>
      <c r="F722" s="11">
        <v>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/>
    </row>
    <row r="723" spans="1:20">
      <c r="A723" s="10"/>
      <c r="B723" s="10" t="s">
        <v>4</v>
      </c>
      <c r="C723" s="11"/>
      <c r="D723" s="11"/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/>
    </row>
    <row r="724" spans="1:20">
      <c r="A724" s="11" t="s">
        <v>8</v>
      </c>
      <c r="B724" s="11" t="s">
        <v>3</v>
      </c>
      <c r="C724" s="11"/>
      <c r="D724" s="11"/>
      <c r="E724" s="11">
        <v>0</v>
      </c>
      <c r="F724" s="11">
        <v>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/>
    </row>
    <row r="725" spans="1:20">
      <c r="A725" s="10"/>
      <c r="B725" s="10" t="s">
        <v>37</v>
      </c>
      <c r="C725" s="11"/>
      <c r="D725" s="11"/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9"/>
    </row>
    <row r="726" spans="1:20">
      <c r="A726" s="19" t="s">
        <v>36</v>
      </c>
      <c r="B726" s="19" t="s">
        <v>38</v>
      </c>
      <c r="C726" s="11"/>
      <c r="D726" s="11"/>
      <c r="E726" s="11">
        <v>0</v>
      </c>
      <c r="F726" s="11">
        <v>0</v>
      </c>
      <c r="G726" s="11">
        <v>0</v>
      </c>
      <c r="H726" s="11">
        <v>0</v>
      </c>
      <c r="I726" s="11">
        <v>0</v>
      </c>
      <c r="J726" s="11">
        <v>0</v>
      </c>
      <c r="K726" s="11">
        <v>0</v>
      </c>
      <c r="L726" s="11">
        <v>0</v>
      </c>
      <c r="M726" s="11">
        <v>0</v>
      </c>
      <c r="N726" s="11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9"/>
    </row>
    <row r="727" spans="1:20">
      <c r="E727">
        <v>0.7972591869924387</v>
      </c>
      <c r="F727" s="87">
        <v>0.73352546484144976</v>
      </c>
      <c r="G727" s="87">
        <v>0.73266172096363824</v>
      </c>
      <c r="H727" s="87">
        <v>0.73238398140354211</v>
      </c>
      <c r="I727" s="87">
        <v>0.73251668954813698</v>
      </c>
      <c r="J727" s="87">
        <v>0.7317112859519439</v>
      </c>
      <c r="K727" s="87">
        <v>0.73038059808049516</v>
      </c>
      <c r="L727" s="87">
        <v>0.72777037577853632</v>
      </c>
      <c r="M727" s="87">
        <v>0.72484751848828122</v>
      </c>
      <c r="N727" s="87">
        <v>0.71943927719525691</v>
      </c>
      <c r="O727" s="87">
        <v>0.7139970028594449</v>
      </c>
      <c r="P727" s="87">
        <v>0.70567611571294031</v>
      </c>
      <c r="Q727" s="87">
        <v>0.6985763664955752</v>
      </c>
      <c r="R727" s="87">
        <v>0.67450334057144889</v>
      </c>
      <c r="S727" s="87">
        <v>0.67850752558426675</v>
      </c>
      <c r="T727" s="87">
        <v>0.6662996073034736</v>
      </c>
    </row>
    <row r="728" spans="1:20">
      <c r="A728" s="1" t="s">
        <v>101</v>
      </c>
      <c r="B728" s="2">
        <v>34</v>
      </c>
      <c r="C728" s="2"/>
      <c r="D728" s="2"/>
      <c r="E728" s="8">
        <v>2004</v>
      </c>
      <c r="F728" s="8">
        <v>2005</v>
      </c>
      <c r="G728" s="8">
        <v>2006</v>
      </c>
      <c r="H728" s="8">
        <v>2007</v>
      </c>
      <c r="I728" s="8">
        <v>2008</v>
      </c>
      <c r="J728" s="8">
        <v>2009</v>
      </c>
      <c r="K728" s="8">
        <v>2010</v>
      </c>
      <c r="L728" s="8">
        <v>2011</v>
      </c>
      <c r="M728" s="8">
        <v>2012</v>
      </c>
      <c r="N728" s="9">
        <v>2013</v>
      </c>
      <c r="O728" s="9">
        <v>2014</v>
      </c>
      <c r="P728" s="9">
        <v>2015</v>
      </c>
      <c r="Q728" s="9">
        <v>2016</v>
      </c>
      <c r="R728" s="9">
        <v>2017</v>
      </c>
      <c r="S728" s="9">
        <v>2018</v>
      </c>
      <c r="T728" s="9">
        <v>2019</v>
      </c>
    </row>
    <row r="729" spans="1:20">
      <c r="A729" s="10"/>
      <c r="B729" s="10" t="s">
        <v>4</v>
      </c>
      <c r="C729" s="11"/>
      <c r="D729" s="11"/>
      <c r="E729" s="11">
        <v>8.8584354110270977E-2</v>
      </c>
      <c r="F729" s="11">
        <v>8.1502829426827739E-2</v>
      </c>
      <c r="G729" s="11">
        <v>8.1406857884848693E-2</v>
      </c>
      <c r="H729" s="11">
        <v>8.1375997933726907E-2</v>
      </c>
      <c r="I729" s="11">
        <v>8.1390743283126343E-2</v>
      </c>
      <c r="J729" s="11">
        <v>8.1301253994660455E-2</v>
      </c>
      <c r="K729" s="11">
        <v>8.1153399786721703E-2</v>
      </c>
      <c r="L729" s="11">
        <v>8.0863375086504041E-2</v>
      </c>
      <c r="M729" s="11">
        <v>8.0538613165364592E-2</v>
      </c>
      <c r="N729" s="11">
        <v>7.9937697466139657E-2</v>
      </c>
      <c r="O729" s="11">
        <v>7.9333000317716118E-2</v>
      </c>
      <c r="P729" s="11">
        <v>7.8408457301437806E-2</v>
      </c>
      <c r="Q729" s="11">
        <v>7.7619596277286138E-2</v>
      </c>
      <c r="R729" s="11">
        <v>7.4944815619049865E-2</v>
      </c>
      <c r="S729" s="11">
        <v>7.5389725064918534E-2</v>
      </c>
      <c r="T729" s="11">
        <v>7.403328970038596E-2</v>
      </c>
    </row>
    <row r="730" spans="1:20">
      <c r="A730" s="11" t="s">
        <v>0</v>
      </c>
      <c r="B730" s="11" t="s">
        <v>3</v>
      </c>
      <c r="C730" s="11"/>
      <c r="D730" s="11"/>
      <c r="E730" s="11">
        <v>2.2499999999999964E-2</v>
      </c>
      <c r="F730" s="11">
        <v>2.2499999999999964E-2</v>
      </c>
      <c r="G730" s="11">
        <v>2.2499999999999964E-2</v>
      </c>
      <c r="H730" s="11">
        <v>2.2499999999999964E-2</v>
      </c>
      <c r="I730" s="11">
        <v>2.100000000000013E-2</v>
      </c>
      <c r="J730" s="11">
        <v>2.1000000000000019E-2</v>
      </c>
      <c r="K730" s="11">
        <v>2.100000000000013E-2</v>
      </c>
      <c r="L730" s="11">
        <v>2.100000000000013E-2</v>
      </c>
      <c r="M730" s="11">
        <v>1.969999999999994E-2</v>
      </c>
      <c r="N730" s="11">
        <v>1.9700000000000162E-2</v>
      </c>
      <c r="O730" s="11">
        <v>1.9700000000000162E-2</v>
      </c>
      <c r="P730" s="11">
        <v>1.9000000000000017E-2</v>
      </c>
      <c r="Q730" s="11">
        <v>1.9000000000000017E-2</v>
      </c>
      <c r="R730" s="11">
        <v>1.8999999999999906E-2</v>
      </c>
      <c r="S730" s="11">
        <v>1.9000000000000128E-2</v>
      </c>
      <c r="T730" s="11">
        <v>1.9000000000000128E-2</v>
      </c>
    </row>
    <row r="731" spans="1:20">
      <c r="A731" s="5"/>
      <c r="B731" s="5" t="s">
        <v>34</v>
      </c>
      <c r="C731" s="5"/>
      <c r="D731" s="5"/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</row>
    <row r="732" spans="1:20">
      <c r="A732" s="5"/>
      <c r="B732" s="5" t="s">
        <v>35</v>
      </c>
      <c r="C732" s="5"/>
      <c r="D732" s="5"/>
      <c r="E732" s="11">
        <v>0</v>
      </c>
      <c r="F732" s="11">
        <v>0</v>
      </c>
      <c r="G732" s="11">
        <v>0</v>
      </c>
      <c r="H732" s="11">
        <v>0</v>
      </c>
      <c r="I732" s="11">
        <v>0</v>
      </c>
      <c r="J732" s="11">
        <v>0</v>
      </c>
      <c r="K732" s="11">
        <v>0</v>
      </c>
      <c r="L732" s="11">
        <v>0</v>
      </c>
      <c r="M732" s="11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</row>
    <row r="733" spans="1:20">
      <c r="A733" s="10"/>
      <c r="B733" s="10" t="s">
        <v>4</v>
      </c>
      <c r="C733" s="11"/>
      <c r="D733" s="11"/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</row>
    <row r="734" spans="1:20">
      <c r="A734" s="11" t="s">
        <v>1</v>
      </c>
      <c r="B734" s="11" t="s">
        <v>3</v>
      </c>
      <c r="C734" s="11"/>
      <c r="D734" s="11"/>
      <c r="E734" s="11">
        <v>0.7972591869924387</v>
      </c>
      <c r="F734" s="11">
        <v>0.73352546484144976</v>
      </c>
      <c r="G734" s="11">
        <v>0.73266172096363824</v>
      </c>
      <c r="H734" s="11">
        <v>0.73238398140354211</v>
      </c>
      <c r="I734" s="11">
        <v>0.73251668954813698</v>
      </c>
      <c r="J734" s="11">
        <v>0.7317112859519439</v>
      </c>
      <c r="K734" s="11">
        <v>0.73038059808049516</v>
      </c>
      <c r="L734" s="11">
        <v>0.72777037577853632</v>
      </c>
      <c r="M734" s="11">
        <v>0.72484751848828122</v>
      </c>
      <c r="N734" s="9">
        <v>0.71943927719525691</v>
      </c>
      <c r="O734" s="9">
        <v>0.7139970028594449</v>
      </c>
      <c r="P734" s="9">
        <v>0.70567611571294031</v>
      </c>
      <c r="Q734" s="9">
        <v>0.6985763664955752</v>
      </c>
      <c r="R734" s="9">
        <v>0.67450334057144889</v>
      </c>
      <c r="S734" s="9">
        <v>0.67850752558426675</v>
      </c>
      <c r="T734" s="9">
        <v>0.6662996073034736</v>
      </c>
    </row>
    <row r="735" spans="1:20">
      <c r="A735" s="5"/>
      <c r="B735" s="5" t="s">
        <v>34</v>
      </c>
      <c r="C735" s="5"/>
      <c r="D735" s="5"/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9"/>
    </row>
    <row r="736" spans="1:20">
      <c r="A736" s="5"/>
      <c r="B736" s="5" t="s">
        <v>35</v>
      </c>
      <c r="C736" s="5"/>
      <c r="D736" s="5"/>
      <c r="E736" s="11">
        <v>0</v>
      </c>
      <c r="F736" s="11">
        <v>0</v>
      </c>
      <c r="G736" s="11">
        <v>0</v>
      </c>
      <c r="H736" s="11">
        <v>0</v>
      </c>
      <c r="I736" s="11">
        <v>0</v>
      </c>
      <c r="J736" s="11">
        <v>0</v>
      </c>
      <c r="K736" s="11">
        <v>0</v>
      </c>
      <c r="L736" s="11">
        <v>0</v>
      </c>
      <c r="M736" s="11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9"/>
    </row>
    <row r="737" spans="1:31">
      <c r="A737" s="10"/>
      <c r="B737" s="10" t="s">
        <v>4</v>
      </c>
      <c r="C737" s="11"/>
      <c r="D737" s="11"/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</row>
    <row r="738" spans="1:31">
      <c r="A738" s="11" t="s">
        <v>5</v>
      </c>
      <c r="B738" s="11" t="s">
        <v>3</v>
      </c>
      <c r="C738" s="11"/>
      <c r="D738" s="11"/>
      <c r="E738" s="11">
        <v>0</v>
      </c>
      <c r="F738" s="11">
        <v>7.0300022291796549E-2</v>
      </c>
      <c r="G738" s="11">
        <v>6.9132474079680165E-2</v>
      </c>
      <c r="H738" s="11">
        <v>6.7900106669268184E-2</v>
      </c>
      <c r="I738" s="11">
        <v>6.6984094587296983E-2</v>
      </c>
      <c r="J738" s="11">
        <v>6.622612819501375E-2</v>
      </c>
      <c r="K738" s="11">
        <v>6.5893663670079081E-2</v>
      </c>
      <c r="L738" s="11">
        <v>6.5824089004464681E-2</v>
      </c>
      <c r="M738" s="11">
        <v>6.6154014274241446E-2</v>
      </c>
      <c r="N738" s="9">
        <v>6.6941930626402843E-2</v>
      </c>
      <c r="O738" s="9">
        <v>6.7853934471308427E-2</v>
      </c>
      <c r="P738" s="9">
        <v>6.9340690846406566E-2</v>
      </c>
      <c r="Q738" s="9">
        <v>7.031015727496312E-2</v>
      </c>
      <c r="R738" s="9">
        <v>7.6873613946658023E-2</v>
      </c>
      <c r="S738" s="9">
        <v>7.2518636770912664E-2</v>
      </c>
      <c r="T738" s="9">
        <v>7.3538859831449754E-2</v>
      </c>
    </row>
    <row r="739" spans="1:31">
      <c r="A739" s="10"/>
      <c r="B739" s="10" t="s">
        <v>4</v>
      </c>
      <c r="C739" s="11"/>
      <c r="D739" s="11"/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</row>
    <row r="740" spans="1:31">
      <c r="A740" s="11" t="s">
        <v>2</v>
      </c>
      <c r="B740" s="11" t="s">
        <v>3</v>
      </c>
      <c r="C740" s="11"/>
      <c r="D740" s="11"/>
      <c r="E740" s="11">
        <v>0</v>
      </c>
      <c r="F740" s="11">
        <v>0</v>
      </c>
      <c r="G740" s="11">
        <v>4.075559096286685E-5</v>
      </c>
      <c r="H740" s="11">
        <v>9.1470159192736823E-5</v>
      </c>
      <c r="I740" s="11">
        <v>1.5708286030758083E-4</v>
      </c>
      <c r="J740" s="11">
        <v>2.1464894438060609E-4</v>
      </c>
      <c r="K740" s="11">
        <v>2.6283875829900502E-4</v>
      </c>
      <c r="L740" s="11">
        <v>3.0960829276553079E-4</v>
      </c>
      <c r="M740" s="11">
        <v>5.0553962802046826E-4</v>
      </c>
      <c r="N740" s="9">
        <v>7.498703927042074E-4</v>
      </c>
      <c r="O740" s="9">
        <v>9.8086998886852471E-4</v>
      </c>
      <c r="P740" s="9">
        <v>1.2578248218333432E-3</v>
      </c>
      <c r="Q740" s="9">
        <v>1.6015511945272826E-3</v>
      </c>
      <c r="R740" s="9">
        <v>2.0322294896916405E-3</v>
      </c>
      <c r="S740" s="9">
        <v>2.1468410799176537E-3</v>
      </c>
      <c r="T740" s="9">
        <v>2.4566679249382827E-3</v>
      </c>
    </row>
    <row r="741" spans="1:31">
      <c r="A741" s="10"/>
      <c r="B741" s="10" t="s">
        <v>4</v>
      </c>
      <c r="C741" s="11"/>
      <c r="D741" s="11"/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</row>
    <row r="742" spans="1:31">
      <c r="A742" s="11" t="s">
        <v>7</v>
      </c>
      <c r="B742" s="11" t="s">
        <v>3</v>
      </c>
      <c r="C742" s="11"/>
      <c r="D742" s="11"/>
      <c r="E742" s="11">
        <v>0</v>
      </c>
      <c r="F742" s="11">
        <v>0</v>
      </c>
      <c r="G742" s="11">
        <v>0</v>
      </c>
      <c r="H742" s="11">
        <v>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</row>
    <row r="743" spans="1:31">
      <c r="A743" s="10"/>
      <c r="B743" s="10" t="s">
        <v>4</v>
      </c>
      <c r="C743" s="11"/>
      <c r="D743" s="11"/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</row>
    <row r="744" spans="1:31">
      <c r="A744" s="11" t="s">
        <v>6</v>
      </c>
      <c r="B744" s="11" t="s">
        <v>3</v>
      </c>
      <c r="C744" s="11"/>
      <c r="D744" s="11"/>
      <c r="E744" s="11">
        <v>0</v>
      </c>
      <c r="F744" s="11">
        <v>4.1515842848925817E-5</v>
      </c>
      <c r="G744" s="11">
        <v>9.0842658323716282E-5</v>
      </c>
      <c r="H744" s="11">
        <v>1.5373409415553619E-4</v>
      </c>
      <c r="I744" s="11">
        <v>2.0732115761365314E-4</v>
      </c>
      <c r="J744" s="11">
        <v>2.5391338089766235E-4</v>
      </c>
      <c r="K744" s="11">
        <v>3.0268388003155375E-4</v>
      </c>
      <c r="L744" s="11">
        <v>4.965984864271323E-4</v>
      </c>
      <c r="M744" s="11">
        <v>7.3829945675418698E-4</v>
      </c>
      <c r="N744" s="9">
        <v>9.7376305722113082E-4</v>
      </c>
      <c r="O744" s="9">
        <v>1.2543226885976041E-3</v>
      </c>
      <c r="P744" s="9">
        <v>1.5850367532067474E-3</v>
      </c>
      <c r="Q744" s="9">
        <v>1.8695877405087418E-3</v>
      </c>
      <c r="R744" s="9">
        <v>2.322351337412825E-3</v>
      </c>
      <c r="S744" s="9">
        <v>2.4805014040659057E-3</v>
      </c>
      <c r="T744" s="9">
        <v>2.8299490717206893E-3</v>
      </c>
    </row>
    <row r="745" spans="1:31">
      <c r="A745" s="10"/>
      <c r="B745" s="10" t="s">
        <v>4</v>
      </c>
      <c r="C745" s="11"/>
      <c r="D745" s="11"/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</row>
    <row r="746" spans="1:31">
      <c r="A746" s="11" t="s">
        <v>8</v>
      </c>
      <c r="B746" s="11" t="s">
        <v>3</v>
      </c>
      <c r="C746" s="11"/>
      <c r="D746" s="11"/>
      <c r="E746" s="11">
        <v>9.1656458897290363E-2</v>
      </c>
      <c r="F746" s="11">
        <v>9.2130167597077123E-2</v>
      </c>
      <c r="G746" s="11">
        <v>9.4167348822546376E-2</v>
      </c>
      <c r="H746" s="11">
        <v>9.5594709740114511E-2</v>
      </c>
      <c r="I746" s="11">
        <v>9.7744068563518346E-2</v>
      </c>
      <c r="J746" s="11">
        <v>9.9292769533103509E-2</v>
      </c>
      <c r="K746" s="11">
        <v>0.10100681582437326</v>
      </c>
      <c r="L746" s="11">
        <v>0.10373595335130226</v>
      </c>
      <c r="M746" s="11">
        <v>0.10751601498733809</v>
      </c>
      <c r="N746" s="9">
        <v>0.11225746126227513</v>
      </c>
      <c r="O746" s="9">
        <v>0.11688086967406434</v>
      </c>
      <c r="P746" s="9">
        <v>0.12473187456417527</v>
      </c>
      <c r="Q746" s="9">
        <v>0.13102274101713954</v>
      </c>
      <c r="R746" s="9">
        <v>0.15032364903573889</v>
      </c>
      <c r="S746" s="9">
        <v>0.14995677009591848</v>
      </c>
      <c r="T746" s="9">
        <v>0.1618416261680316</v>
      </c>
    </row>
    <row r="747" spans="1:31">
      <c r="A747" s="10"/>
      <c r="B747" s="10" t="s">
        <v>37</v>
      </c>
      <c r="C747" s="11"/>
      <c r="D747" s="11"/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9"/>
    </row>
    <row r="748" spans="1:31">
      <c r="A748" s="19" t="s">
        <v>36</v>
      </c>
      <c r="B748" s="19" t="s">
        <v>38</v>
      </c>
      <c r="C748" s="11"/>
      <c r="D748" s="11"/>
      <c r="E748" s="11">
        <v>0</v>
      </c>
      <c r="F748" s="11">
        <v>0</v>
      </c>
      <c r="G748" s="11">
        <v>0</v>
      </c>
      <c r="H748" s="11">
        <v>0</v>
      </c>
      <c r="I748" s="11">
        <v>0</v>
      </c>
      <c r="J748" s="11">
        <v>0</v>
      </c>
      <c r="K748" s="11">
        <v>0</v>
      </c>
      <c r="L748" s="11">
        <v>0</v>
      </c>
      <c r="M748" s="11">
        <v>0</v>
      </c>
      <c r="N748" s="11">
        <v>0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9"/>
    </row>
    <row r="749" spans="1:31">
      <c r="E749">
        <f>SUM(E729:E748)</f>
        <v>1</v>
      </c>
      <c r="F749" s="87">
        <f t="shared" ref="F749:K749" si="24">SUM(F729:F748)</f>
        <v>1</v>
      </c>
      <c r="G749" s="87">
        <f t="shared" si="24"/>
        <v>1</v>
      </c>
      <c r="H749" s="87">
        <f t="shared" si="24"/>
        <v>0.99999999999999989</v>
      </c>
      <c r="I749" s="87">
        <f t="shared" si="24"/>
        <v>1</v>
      </c>
      <c r="J749" s="87">
        <f t="shared" si="24"/>
        <v>0.99999999999999989</v>
      </c>
      <c r="K749" s="87">
        <f t="shared" si="24"/>
        <v>1</v>
      </c>
      <c r="L749" s="87">
        <f>SUM(L729:L748)</f>
        <v>1</v>
      </c>
      <c r="M749" s="87">
        <f t="shared" ref="M749" si="25">SUM(M729:M748)</f>
        <v>0.99999999999999989</v>
      </c>
      <c r="N749" s="87">
        <f t="shared" ref="N749" si="26">SUM(N729:N748)</f>
        <v>1</v>
      </c>
      <c r="O749" s="87">
        <f t="shared" ref="O749" si="27">SUM(O729:O748)</f>
        <v>0.99999999999999989</v>
      </c>
      <c r="P749" s="87">
        <f>SUM(P729:P748)</f>
        <v>1</v>
      </c>
      <c r="Q749" s="87">
        <f t="shared" ref="Q749" si="28">SUM(Q729:Q748)</f>
        <v>1</v>
      </c>
      <c r="R749" s="87">
        <f t="shared" ref="R749" si="29">SUM(R729:R748)</f>
        <v>1</v>
      </c>
      <c r="S749" s="87">
        <f t="shared" ref="S749" si="30">SUM(S729:S748)</f>
        <v>1</v>
      </c>
      <c r="T749" s="87">
        <f t="shared" ref="T749" si="31">SUM(T729:T748)</f>
        <v>1</v>
      </c>
      <c r="V749">
        <f>SUM(E729:E748)</f>
        <v>1</v>
      </c>
      <c r="W749" s="87">
        <f t="shared" ref="W749:AE749" si="32">SUM(F729:F748)</f>
        <v>1</v>
      </c>
      <c r="X749" s="87">
        <f t="shared" si="32"/>
        <v>1</v>
      </c>
      <c r="Y749" s="87">
        <f t="shared" si="32"/>
        <v>0.99999999999999989</v>
      </c>
      <c r="Z749" s="87">
        <f t="shared" si="32"/>
        <v>1</v>
      </c>
      <c r="AA749" s="87">
        <f t="shared" si="32"/>
        <v>0.99999999999999989</v>
      </c>
      <c r="AB749" s="87">
        <f t="shared" si="32"/>
        <v>1</v>
      </c>
      <c r="AC749" s="87">
        <f t="shared" si="32"/>
        <v>1</v>
      </c>
      <c r="AD749" s="87">
        <f t="shared" si="32"/>
        <v>0.99999999999999989</v>
      </c>
      <c r="AE749" s="87">
        <f t="shared" si="32"/>
        <v>1</v>
      </c>
    </row>
    <row r="750" spans="1:31">
      <c r="A750" s="1" t="s">
        <v>18</v>
      </c>
      <c r="B750" s="2">
        <v>35</v>
      </c>
      <c r="C750" s="2"/>
      <c r="D750" s="2"/>
      <c r="E750" s="8">
        <v>2004</v>
      </c>
      <c r="F750" s="8">
        <v>2005</v>
      </c>
      <c r="G750" s="8">
        <v>2006</v>
      </c>
      <c r="H750" s="8">
        <v>2007</v>
      </c>
      <c r="I750" s="8">
        <v>2008</v>
      </c>
      <c r="J750" s="8">
        <v>2009</v>
      </c>
      <c r="K750" s="8">
        <v>2010</v>
      </c>
      <c r="L750" s="8">
        <v>2011</v>
      </c>
      <c r="M750" s="8">
        <v>2012</v>
      </c>
      <c r="N750" s="9">
        <v>2013</v>
      </c>
      <c r="O750" s="9">
        <v>2014</v>
      </c>
      <c r="P750" s="9">
        <v>2015</v>
      </c>
      <c r="Q750" s="9">
        <v>2016</v>
      </c>
      <c r="R750" s="9">
        <v>2017</v>
      </c>
      <c r="S750" s="9">
        <v>2018</v>
      </c>
      <c r="T750" s="9">
        <v>2019</v>
      </c>
    </row>
    <row r="751" spans="1:31">
      <c r="A751" s="10"/>
      <c r="B751" s="10" t="s">
        <v>4</v>
      </c>
      <c r="C751" s="11"/>
      <c r="D751" s="11"/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8.9984501922021967E-2</v>
      </c>
      <c r="L751" s="11">
        <v>8.5770822968980448E-2</v>
      </c>
      <c r="M751" s="11">
        <v>7.3619149891269262E-2</v>
      </c>
      <c r="N751" s="9">
        <v>7.4990689175635838E-2</v>
      </c>
      <c r="O751" s="9">
        <v>6.9266496882491646E-2</v>
      </c>
      <c r="P751" s="9">
        <v>6.4785184942919752E-2</v>
      </c>
      <c r="Q751" s="9">
        <v>6.7339894330391531E-2</v>
      </c>
      <c r="R751" s="9">
        <v>6.2202629096784909E-2</v>
      </c>
      <c r="S751" s="9">
        <v>5.6536475841911411E-2</v>
      </c>
      <c r="T751" s="9">
        <v>5.2557130958494305E-2</v>
      </c>
    </row>
    <row r="752" spans="1:31">
      <c r="A752" s="11" t="s">
        <v>0</v>
      </c>
      <c r="B752" s="11" t="s">
        <v>3</v>
      </c>
      <c r="C752" s="11"/>
      <c r="D752" s="11"/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</row>
    <row r="753" spans="1:20">
      <c r="A753" s="5"/>
      <c r="B753" s="5" t="s">
        <v>34</v>
      </c>
      <c r="C753" s="5"/>
      <c r="D753" s="5"/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11">
        <v>0</v>
      </c>
    </row>
    <row r="754" spans="1:20">
      <c r="A754" s="5"/>
      <c r="B754" s="5" t="s">
        <v>35</v>
      </c>
      <c r="C754" s="5"/>
      <c r="D754" s="5"/>
      <c r="E754" s="11">
        <v>0</v>
      </c>
      <c r="F754" s="11">
        <v>0</v>
      </c>
      <c r="G754" s="11">
        <v>0</v>
      </c>
      <c r="H754" s="11">
        <v>0</v>
      </c>
      <c r="I754" s="11">
        <v>0</v>
      </c>
      <c r="J754" s="11">
        <v>0</v>
      </c>
      <c r="K754" s="11">
        <v>0</v>
      </c>
      <c r="L754" s="11">
        <v>0</v>
      </c>
      <c r="M754" s="11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11">
        <v>0</v>
      </c>
    </row>
    <row r="755" spans="1:20">
      <c r="A755" s="10"/>
      <c r="B755" s="10" t="s">
        <v>4</v>
      </c>
      <c r="C755" s="11"/>
      <c r="D755" s="11"/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0.79072556583926346</v>
      </c>
      <c r="L755" s="11">
        <v>0.77252360162350597</v>
      </c>
      <c r="M755" s="11">
        <v>0.76647349765693651</v>
      </c>
      <c r="N755" s="9">
        <v>0.75911096054751603</v>
      </c>
      <c r="O755" s="9">
        <v>0.74595115262548972</v>
      </c>
      <c r="P755" s="9">
        <v>0.73723376430080501</v>
      </c>
      <c r="Q755" s="9">
        <v>0.73529165448361367</v>
      </c>
      <c r="R755" s="9">
        <v>0.74521299103764238</v>
      </c>
      <c r="S755" s="9">
        <v>0.76945810372920642</v>
      </c>
      <c r="T755" s="9">
        <v>0.76414829824401198</v>
      </c>
    </row>
    <row r="756" spans="1:20">
      <c r="A756" s="11" t="s">
        <v>1</v>
      </c>
      <c r="B756" s="11" t="s">
        <v>3</v>
      </c>
      <c r="C756" s="11"/>
      <c r="D756" s="11"/>
      <c r="E756" s="11">
        <v>0</v>
      </c>
      <c r="F756" s="11">
        <v>0</v>
      </c>
      <c r="G756" s="11">
        <v>0</v>
      </c>
      <c r="H756" s="11">
        <v>0</v>
      </c>
      <c r="I756" s="11">
        <v>0</v>
      </c>
      <c r="J756" s="11">
        <v>0</v>
      </c>
      <c r="K756" s="11">
        <v>0.11928993223871466</v>
      </c>
      <c r="L756" s="11">
        <v>0.14153949402448712</v>
      </c>
      <c r="M756" s="11">
        <v>0.15933768872227369</v>
      </c>
      <c r="N756" s="11">
        <v>0.16494865572542031</v>
      </c>
      <c r="O756" s="11">
        <v>0.18353070603757191</v>
      </c>
      <c r="P756" s="11">
        <v>0.19648601938018784</v>
      </c>
      <c r="Q756" s="11">
        <v>0.19549684099607684</v>
      </c>
      <c r="R756" s="11">
        <v>0.19066654840944031</v>
      </c>
      <c r="S756" s="11">
        <v>0.17182728690918747</v>
      </c>
      <c r="T756" s="11">
        <v>0.18088732242342723</v>
      </c>
    </row>
    <row r="757" spans="1:20">
      <c r="A757" s="5"/>
      <c r="B757" s="5" t="s">
        <v>34</v>
      </c>
      <c r="C757" s="5"/>
      <c r="D757" s="5"/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</row>
    <row r="758" spans="1:20">
      <c r="A758" s="5"/>
      <c r="B758" s="5" t="s">
        <v>35</v>
      </c>
      <c r="C758" s="5"/>
      <c r="D758" s="5"/>
      <c r="E758" s="11">
        <v>0</v>
      </c>
      <c r="F758" s="11">
        <v>0</v>
      </c>
      <c r="G758" s="11">
        <v>0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</row>
    <row r="759" spans="1:20">
      <c r="A759" s="10"/>
      <c r="B759" s="10" t="s">
        <v>4</v>
      </c>
      <c r="C759" s="11"/>
      <c r="D759" s="11"/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</row>
    <row r="760" spans="1:20">
      <c r="A760" s="11" t="s">
        <v>5</v>
      </c>
      <c r="B760" s="11" t="s">
        <v>3</v>
      </c>
      <c r="C760" s="11"/>
      <c r="D760" s="11"/>
      <c r="E760" s="11">
        <v>0</v>
      </c>
      <c r="F760" s="11">
        <v>0</v>
      </c>
      <c r="G760" s="11">
        <v>0</v>
      </c>
      <c r="H760" s="11">
        <v>0</v>
      </c>
      <c r="I760" s="11">
        <v>0</v>
      </c>
      <c r="J760" s="11">
        <v>0</v>
      </c>
      <c r="K760" s="11">
        <v>0</v>
      </c>
      <c r="L760" s="11">
        <v>0</v>
      </c>
      <c r="M760" s="11">
        <v>0</v>
      </c>
      <c r="N760" s="11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</row>
    <row r="761" spans="1:20">
      <c r="A761" s="10"/>
      <c r="B761" s="10" t="s">
        <v>4</v>
      </c>
      <c r="C761" s="11"/>
      <c r="D761" s="11"/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9">
        <v>0</v>
      </c>
      <c r="O761" s="9">
        <v>1.9365994905416598E-4</v>
      </c>
      <c r="P761" s="9">
        <v>3.9149628122524938E-4</v>
      </c>
      <c r="Q761" s="9">
        <v>6.5997282938095334E-4</v>
      </c>
      <c r="R761" s="9">
        <v>8.0237271913240703E-4</v>
      </c>
      <c r="S761" s="9">
        <v>1.0315049700232966E-3</v>
      </c>
      <c r="T761" s="9">
        <v>1.2381795736158853E-3</v>
      </c>
    </row>
    <row r="762" spans="1:20">
      <c r="A762" s="11" t="s">
        <v>2</v>
      </c>
      <c r="B762" s="11" t="s">
        <v>3</v>
      </c>
      <c r="C762" s="11"/>
      <c r="D762" s="11"/>
      <c r="E762" s="11">
        <v>0</v>
      </c>
      <c r="F762" s="11">
        <v>0</v>
      </c>
      <c r="G762" s="11">
        <v>0</v>
      </c>
      <c r="H762" s="11">
        <v>0</v>
      </c>
      <c r="I762" s="11">
        <v>0</v>
      </c>
      <c r="J762" s="11">
        <v>0</v>
      </c>
      <c r="K762" s="11">
        <v>0</v>
      </c>
      <c r="L762" s="11">
        <v>0</v>
      </c>
      <c r="M762" s="11">
        <v>0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</row>
    <row r="763" spans="1:20">
      <c r="A763" s="10"/>
      <c r="B763" s="10" t="s">
        <v>4</v>
      </c>
      <c r="C763" s="11"/>
      <c r="D763" s="11"/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1.6608138302645986E-4</v>
      </c>
      <c r="M763" s="11">
        <v>5.6966372952055408E-4</v>
      </c>
      <c r="N763" s="9">
        <v>9.4969455142781579E-4</v>
      </c>
      <c r="O763" s="9">
        <v>1.0579845053926065E-3</v>
      </c>
      <c r="P763" s="9">
        <v>1.1035350948620764E-3</v>
      </c>
      <c r="Q763" s="9">
        <v>1.2116373605370238E-3</v>
      </c>
      <c r="R763" s="9">
        <v>1.1154587369999604E-3</v>
      </c>
      <c r="S763" s="9">
        <v>1.1466285496713659E-3</v>
      </c>
      <c r="T763" s="9">
        <v>1.1690688004507585E-3</v>
      </c>
    </row>
    <row r="764" spans="1:20">
      <c r="A764" s="11" t="s">
        <v>7</v>
      </c>
      <c r="B764" s="11" t="s">
        <v>3</v>
      </c>
      <c r="C764" s="11"/>
      <c r="D764" s="11"/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1">
        <v>0</v>
      </c>
    </row>
    <row r="765" spans="1:20">
      <c r="A765" s="10"/>
      <c r="B765" s="10" t="s">
        <v>4</v>
      </c>
      <c r="C765" s="11"/>
      <c r="D765" s="11"/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</row>
    <row r="766" spans="1:20">
      <c r="A766" s="11" t="s">
        <v>6</v>
      </c>
      <c r="B766" s="11" t="s">
        <v>3</v>
      </c>
      <c r="C766" s="11"/>
      <c r="D766" s="11"/>
      <c r="E766" s="11">
        <v>0</v>
      </c>
      <c r="F766" s="11">
        <v>0</v>
      </c>
      <c r="G766" s="11">
        <v>0</v>
      </c>
      <c r="H766" s="11">
        <v>0</v>
      </c>
      <c r="I766" s="11">
        <v>0</v>
      </c>
      <c r="J766" s="11">
        <v>0</v>
      </c>
      <c r="K766" s="11">
        <v>0</v>
      </c>
      <c r="L766" s="11">
        <v>0</v>
      </c>
      <c r="M766" s="11">
        <v>0</v>
      </c>
      <c r="N766" s="11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1">
        <v>0</v>
      </c>
    </row>
    <row r="767" spans="1:20">
      <c r="A767" s="10"/>
      <c r="B767" s="10" t="s">
        <v>4</v>
      </c>
      <c r="C767" s="11"/>
      <c r="D767" s="11"/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</row>
    <row r="768" spans="1:20">
      <c r="A768" s="11" t="s">
        <v>8</v>
      </c>
      <c r="B768" s="11" t="s">
        <v>3</v>
      </c>
      <c r="C768" s="11"/>
      <c r="D768" s="11"/>
      <c r="E768" s="11">
        <v>0</v>
      </c>
      <c r="F768" s="11">
        <v>0</v>
      </c>
      <c r="G768" s="11">
        <v>0</v>
      </c>
      <c r="H768" s="11">
        <v>0</v>
      </c>
      <c r="I768" s="11">
        <v>0</v>
      </c>
      <c r="J768" s="11">
        <v>0</v>
      </c>
      <c r="K768" s="11">
        <v>0</v>
      </c>
      <c r="L768" s="11">
        <v>0</v>
      </c>
      <c r="M768" s="11">
        <v>0</v>
      </c>
      <c r="N768" s="11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1">
        <v>0</v>
      </c>
    </row>
    <row r="769" spans="1:20">
      <c r="A769" s="10"/>
      <c r="B769" s="10" t="s">
        <v>37</v>
      </c>
      <c r="C769" s="11"/>
      <c r="D769" s="11"/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</row>
    <row r="770" spans="1:20">
      <c r="A770" s="19" t="s">
        <v>36</v>
      </c>
      <c r="B770" s="19" t="s">
        <v>38</v>
      </c>
      <c r="C770" s="11"/>
      <c r="D770" s="11"/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</row>
    <row r="771" spans="1:20">
      <c r="K771">
        <f t="shared" ref="K771:P771" si="33">SUM(K751:K768)</f>
        <v>1.0000000000000002</v>
      </c>
      <c r="L771">
        <f t="shared" si="33"/>
        <v>1</v>
      </c>
      <c r="M771">
        <f t="shared" si="33"/>
        <v>1</v>
      </c>
      <c r="N771">
        <f t="shared" si="33"/>
        <v>1</v>
      </c>
      <c r="O771">
        <f t="shared" si="33"/>
        <v>1</v>
      </c>
      <c r="P771">
        <f t="shared" si="33"/>
        <v>0.99999999999999989</v>
      </c>
    </row>
    <row r="772" spans="1:20">
      <c r="A772" s="1" t="s">
        <v>102</v>
      </c>
      <c r="B772" s="2">
        <v>36</v>
      </c>
      <c r="C772" s="2"/>
      <c r="D772" s="2"/>
      <c r="E772" s="8">
        <v>2004</v>
      </c>
      <c r="F772" s="8">
        <v>2005</v>
      </c>
      <c r="G772" s="8">
        <v>2006</v>
      </c>
      <c r="H772" s="8">
        <v>2007</v>
      </c>
      <c r="I772" s="8">
        <v>2008</v>
      </c>
      <c r="J772" s="8">
        <v>2009</v>
      </c>
      <c r="K772" s="8">
        <v>2010</v>
      </c>
      <c r="L772" s="8">
        <v>2011</v>
      </c>
      <c r="M772" s="8">
        <v>2012</v>
      </c>
      <c r="N772" s="9">
        <v>2013</v>
      </c>
      <c r="O772" s="9">
        <v>2014</v>
      </c>
      <c r="P772" s="9">
        <v>2015</v>
      </c>
      <c r="Q772" s="9">
        <v>2016</v>
      </c>
      <c r="R772" s="9">
        <v>2017</v>
      </c>
      <c r="S772" s="9">
        <v>2018</v>
      </c>
      <c r="T772" s="9">
        <v>2019</v>
      </c>
    </row>
    <row r="773" spans="1:20">
      <c r="A773" s="10"/>
      <c r="B773" s="10" t="s">
        <v>4</v>
      </c>
      <c r="C773" s="11"/>
      <c r="D773" s="11"/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</row>
    <row r="774" spans="1:20">
      <c r="A774" s="11" t="s">
        <v>0</v>
      </c>
      <c r="B774" s="11" t="s">
        <v>3</v>
      </c>
      <c r="C774" s="11"/>
      <c r="D774" s="11"/>
      <c r="E774" s="11">
        <v>2.2499999999999964E-2</v>
      </c>
      <c r="F774" s="11">
        <v>2.2499999999999964E-2</v>
      </c>
      <c r="G774" s="11">
        <v>2.2499999999999964E-2</v>
      </c>
      <c r="H774" s="11">
        <v>2.2499999999999964E-2</v>
      </c>
      <c r="I774" s="11">
        <v>2.100000000000013E-2</v>
      </c>
      <c r="J774" s="11">
        <v>2.1000000000000019E-2</v>
      </c>
      <c r="K774" s="11">
        <v>2.100000000000013E-2</v>
      </c>
      <c r="L774" s="11">
        <v>2.100000000000013E-2</v>
      </c>
      <c r="M774" s="11">
        <v>1.969999999999994E-2</v>
      </c>
      <c r="N774" s="11">
        <v>1.9700000000000162E-2</v>
      </c>
      <c r="O774" s="11">
        <v>1.9700000000000162E-2</v>
      </c>
      <c r="P774" s="11">
        <v>1.9000000000000017E-2</v>
      </c>
      <c r="Q774" s="11">
        <v>1.9000000000000017E-2</v>
      </c>
      <c r="R774" s="11">
        <v>1.8999999999999906E-2</v>
      </c>
      <c r="S774" s="11">
        <v>1.9000000000000128E-2</v>
      </c>
      <c r="T774" s="11">
        <v>1.9000000000000128E-2</v>
      </c>
    </row>
    <row r="775" spans="1:20">
      <c r="A775" s="5"/>
      <c r="B775" s="5" t="s">
        <v>34</v>
      </c>
      <c r="C775" s="5"/>
      <c r="D775" s="5"/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/>
    </row>
    <row r="776" spans="1:20">
      <c r="A776" s="5"/>
      <c r="B776" s="5" t="s">
        <v>35</v>
      </c>
      <c r="C776" s="5"/>
      <c r="D776" s="5"/>
      <c r="E776" s="11">
        <v>0</v>
      </c>
      <c r="F776" s="11">
        <v>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/>
    </row>
    <row r="777" spans="1:20">
      <c r="A777" s="10"/>
      <c r="B777" s="10" t="s">
        <v>4</v>
      </c>
      <c r="C777" s="11"/>
      <c r="D777" s="11"/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</row>
    <row r="778" spans="1:20">
      <c r="A778" s="11" t="s">
        <v>1</v>
      </c>
      <c r="B778" s="11" t="s">
        <v>3</v>
      </c>
      <c r="C778" s="11"/>
      <c r="D778" s="11"/>
      <c r="E778" s="11">
        <v>0.88584354110270969</v>
      </c>
      <c r="F778" s="11">
        <v>0.81502829426827739</v>
      </c>
      <c r="G778" s="11">
        <v>0.81406857884848693</v>
      </c>
      <c r="H778" s="11">
        <v>0.81375997933726907</v>
      </c>
      <c r="I778" s="11">
        <v>0.81390743283126332</v>
      </c>
      <c r="J778" s="11">
        <v>0.8130125399466045</v>
      </c>
      <c r="K778" s="11">
        <v>0.81153399786721703</v>
      </c>
      <c r="L778" s="11">
        <v>0.8086337508650403</v>
      </c>
      <c r="M778" s="11">
        <v>0.80538613165364581</v>
      </c>
      <c r="N778" s="11">
        <v>0.79937697466139657</v>
      </c>
      <c r="O778" s="11">
        <v>0.79333000317716107</v>
      </c>
      <c r="P778" s="11">
        <v>0.78408457301437806</v>
      </c>
      <c r="Q778" s="11">
        <v>0.77619596277286129</v>
      </c>
      <c r="R778" s="11">
        <v>0.74944815619049865</v>
      </c>
      <c r="S778" s="11">
        <v>0.75389725064918522</v>
      </c>
      <c r="T778" s="11">
        <v>0.74033289700385962</v>
      </c>
    </row>
    <row r="779" spans="1:20">
      <c r="A779" s="5"/>
      <c r="B779" s="5" t="s">
        <v>34</v>
      </c>
      <c r="C779" s="5"/>
      <c r="D779" s="5"/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/>
    </row>
    <row r="780" spans="1:20">
      <c r="A780" s="5"/>
      <c r="B780" s="5" t="s">
        <v>35</v>
      </c>
      <c r="C780" s="5"/>
      <c r="D780" s="5"/>
      <c r="E780" s="11">
        <v>0</v>
      </c>
      <c r="F780" s="11">
        <v>0</v>
      </c>
      <c r="G780" s="11">
        <v>0</v>
      </c>
      <c r="H780" s="11">
        <v>0</v>
      </c>
      <c r="I780" s="11">
        <v>0</v>
      </c>
      <c r="J780" s="11">
        <v>0</v>
      </c>
      <c r="K780" s="11">
        <v>0</v>
      </c>
      <c r="L780" s="11">
        <v>0</v>
      </c>
      <c r="M780" s="11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/>
    </row>
    <row r="781" spans="1:20">
      <c r="A781" s="10"/>
      <c r="B781" s="10" t="s">
        <v>4</v>
      </c>
      <c r="C781" s="11"/>
      <c r="D781" s="11"/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</row>
    <row r="782" spans="1:20">
      <c r="A782" s="11" t="s">
        <v>5</v>
      </c>
      <c r="B782" s="11" t="s">
        <v>3</v>
      </c>
      <c r="C782" s="11"/>
      <c r="D782" s="11"/>
      <c r="E782" s="11">
        <v>0</v>
      </c>
      <c r="F782" s="11">
        <v>7.0300022291796549E-2</v>
      </c>
      <c r="G782" s="11">
        <v>6.9132474079680165E-2</v>
      </c>
      <c r="H782" s="11">
        <v>6.7900106669268184E-2</v>
      </c>
      <c r="I782" s="11">
        <v>6.6984094587296983E-2</v>
      </c>
      <c r="J782" s="11">
        <v>6.622612819501375E-2</v>
      </c>
      <c r="K782" s="11">
        <v>6.5893663670079081E-2</v>
      </c>
      <c r="L782" s="11">
        <v>6.5824089004464681E-2</v>
      </c>
      <c r="M782" s="11">
        <v>6.6154014274241446E-2</v>
      </c>
      <c r="N782" s="9">
        <v>6.6941930626402843E-2</v>
      </c>
      <c r="O782" s="9">
        <v>6.7853934471308427E-2</v>
      </c>
      <c r="P782" s="9">
        <v>6.9340690846406566E-2</v>
      </c>
      <c r="Q782" s="9">
        <v>7.031015727496312E-2</v>
      </c>
      <c r="R782" s="9">
        <v>7.6873613946658023E-2</v>
      </c>
      <c r="S782" s="9">
        <v>7.2518636770912664E-2</v>
      </c>
      <c r="T782" s="9">
        <v>7.3538859831449754E-2</v>
      </c>
    </row>
    <row r="783" spans="1:20">
      <c r="A783" s="10"/>
      <c r="B783" s="10" t="s">
        <v>4</v>
      </c>
      <c r="C783" s="11"/>
      <c r="D783" s="11"/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</row>
    <row r="784" spans="1:20">
      <c r="A784" s="11" t="s">
        <v>2</v>
      </c>
      <c r="B784" s="11" t="s">
        <v>3</v>
      </c>
      <c r="C784" s="11"/>
      <c r="D784" s="11"/>
      <c r="E784" s="11">
        <v>0</v>
      </c>
      <c r="F784" s="11">
        <v>0</v>
      </c>
      <c r="G784" s="11">
        <v>4.075559096286685E-5</v>
      </c>
      <c r="H784" s="11">
        <v>9.1470159192736823E-5</v>
      </c>
      <c r="I784" s="11">
        <v>1.5708286030758083E-4</v>
      </c>
      <c r="J784" s="11">
        <v>2.1464894438060609E-4</v>
      </c>
      <c r="K784" s="11">
        <v>2.6283875829900502E-4</v>
      </c>
      <c r="L784" s="11">
        <v>3.0960829276553079E-4</v>
      </c>
      <c r="M784" s="11">
        <v>5.0553962802046826E-4</v>
      </c>
      <c r="N784" s="9">
        <v>7.498703927042074E-4</v>
      </c>
      <c r="O784" s="9">
        <v>9.8086998886852471E-4</v>
      </c>
      <c r="P784" s="9">
        <v>1.2578248218333432E-3</v>
      </c>
      <c r="Q784" s="9">
        <v>1.6015511945272826E-3</v>
      </c>
      <c r="R784" s="9">
        <v>2.0322294896916405E-3</v>
      </c>
      <c r="S784" s="9">
        <v>2.1468410799176537E-3</v>
      </c>
      <c r="T784" s="9">
        <v>2.4566679249382827E-3</v>
      </c>
    </row>
    <row r="785" spans="1:20">
      <c r="A785" s="10"/>
      <c r="B785" s="10" t="s">
        <v>4</v>
      </c>
      <c r="C785" s="11"/>
      <c r="D785" s="11"/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</row>
    <row r="786" spans="1:20">
      <c r="A786" s="11" t="s">
        <v>7</v>
      </c>
      <c r="B786" s="11" t="s">
        <v>3</v>
      </c>
      <c r="C786" s="11"/>
      <c r="D786" s="11"/>
      <c r="E786" s="11">
        <v>0</v>
      </c>
      <c r="F786" s="11">
        <v>0</v>
      </c>
      <c r="G786" s="11">
        <v>0</v>
      </c>
      <c r="H786" s="11">
        <v>0</v>
      </c>
      <c r="I786" s="11">
        <v>0</v>
      </c>
      <c r="J786" s="11">
        <v>0</v>
      </c>
      <c r="K786" s="11">
        <v>0</v>
      </c>
      <c r="L786" s="11">
        <v>0</v>
      </c>
      <c r="M786" s="11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</row>
    <row r="787" spans="1:20">
      <c r="A787" s="10"/>
      <c r="B787" s="10" t="s">
        <v>4</v>
      </c>
      <c r="C787" s="11"/>
      <c r="D787" s="11"/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</row>
    <row r="788" spans="1:20">
      <c r="A788" s="11" t="s">
        <v>6</v>
      </c>
      <c r="B788" s="11" t="s">
        <v>3</v>
      </c>
      <c r="C788" s="11"/>
      <c r="D788" s="11"/>
      <c r="E788" s="11">
        <v>0</v>
      </c>
      <c r="F788" s="11">
        <v>4.1515842848925817E-5</v>
      </c>
      <c r="G788" s="11">
        <v>9.0842658323716282E-5</v>
      </c>
      <c r="H788" s="11">
        <v>1.5373409415553619E-4</v>
      </c>
      <c r="I788" s="11">
        <v>2.0732115761365314E-4</v>
      </c>
      <c r="J788" s="11">
        <v>2.5391338089766235E-4</v>
      </c>
      <c r="K788" s="11">
        <v>3.0268388003155375E-4</v>
      </c>
      <c r="L788" s="11">
        <v>4.965984864271323E-4</v>
      </c>
      <c r="M788" s="11">
        <v>7.3829945675418698E-4</v>
      </c>
      <c r="N788" s="9">
        <v>9.7376305722113082E-4</v>
      </c>
      <c r="O788" s="9">
        <v>1.2543226885976041E-3</v>
      </c>
      <c r="P788" s="9">
        <v>1.5850367532067474E-3</v>
      </c>
      <c r="Q788" s="9">
        <v>1.8695877405087418E-3</v>
      </c>
      <c r="R788" s="9">
        <v>2.322351337412825E-3</v>
      </c>
      <c r="S788" s="9">
        <v>2.4805014040659057E-3</v>
      </c>
      <c r="T788" s="9">
        <v>2.8299490717206893E-3</v>
      </c>
    </row>
    <row r="789" spans="1:20">
      <c r="A789" s="10"/>
      <c r="B789" s="10" t="s">
        <v>4</v>
      </c>
      <c r="C789" s="11"/>
      <c r="D789" s="11"/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</row>
    <row r="790" spans="1:20">
      <c r="A790" s="11" t="s">
        <v>8</v>
      </c>
      <c r="B790" s="11" t="s">
        <v>3</v>
      </c>
      <c r="C790" s="11"/>
      <c r="D790" s="11"/>
      <c r="E790" s="11">
        <v>9.1656458897290363E-2</v>
      </c>
      <c r="F790" s="11">
        <v>9.2130167597077123E-2</v>
      </c>
      <c r="G790" s="11">
        <v>9.4167348822546376E-2</v>
      </c>
      <c r="H790" s="11">
        <v>9.5594709740114511E-2</v>
      </c>
      <c r="I790" s="11">
        <v>9.7744068563518346E-2</v>
      </c>
      <c r="J790" s="11">
        <v>9.9292769533103509E-2</v>
      </c>
      <c r="K790" s="11">
        <v>0.10100681582437326</v>
      </c>
      <c r="L790" s="11">
        <v>0.10373595335130226</v>
      </c>
      <c r="M790" s="11">
        <v>0.10751601498733809</v>
      </c>
      <c r="N790" s="9">
        <v>0.11225746126227513</v>
      </c>
      <c r="O790" s="9">
        <v>0.11688086967406434</v>
      </c>
      <c r="P790" s="9">
        <v>0.12473187456417527</v>
      </c>
      <c r="Q790" s="9">
        <v>0.13102274101713954</v>
      </c>
      <c r="R790" s="9">
        <v>0.15032364903573889</v>
      </c>
      <c r="S790" s="9">
        <v>0.14995677009591848</v>
      </c>
      <c r="T790" s="9">
        <v>0.1618416261680316</v>
      </c>
    </row>
    <row r="791" spans="1:20">
      <c r="A791" s="10"/>
      <c r="B791" s="10" t="s">
        <v>37</v>
      </c>
      <c r="C791" s="11"/>
      <c r="D791" s="11"/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9"/>
    </row>
    <row r="792" spans="1:20">
      <c r="A792" s="19" t="s">
        <v>36</v>
      </c>
      <c r="B792" s="19" t="s">
        <v>38</v>
      </c>
      <c r="C792" s="11"/>
      <c r="D792" s="11"/>
      <c r="E792" s="11">
        <v>0</v>
      </c>
      <c r="F792" s="11">
        <v>0</v>
      </c>
      <c r="G792" s="11">
        <v>0</v>
      </c>
      <c r="H792" s="11">
        <v>0</v>
      </c>
      <c r="I792" s="11">
        <v>0</v>
      </c>
      <c r="J792" s="11">
        <v>0</v>
      </c>
      <c r="K792" s="11">
        <v>0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9"/>
    </row>
    <row r="794" spans="1:20">
      <c r="A794" s="1" t="s">
        <v>103</v>
      </c>
      <c r="B794" s="2">
        <v>37</v>
      </c>
      <c r="C794" s="2"/>
      <c r="D794" s="2"/>
      <c r="E794" s="8">
        <v>2004</v>
      </c>
      <c r="F794" s="8">
        <v>2005</v>
      </c>
      <c r="G794" s="8">
        <v>2006</v>
      </c>
      <c r="H794" s="8">
        <v>2007</v>
      </c>
      <c r="I794" s="8">
        <v>2008</v>
      </c>
      <c r="J794" s="8">
        <v>2009</v>
      </c>
      <c r="K794" s="8">
        <v>2010</v>
      </c>
      <c r="L794" s="8">
        <v>2011</v>
      </c>
      <c r="M794" s="8">
        <v>2012</v>
      </c>
      <c r="N794" s="9">
        <v>2013</v>
      </c>
      <c r="O794" s="9">
        <v>2014</v>
      </c>
      <c r="P794" s="9">
        <v>2015</v>
      </c>
      <c r="Q794" s="9">
        <v>2016</v>
      </c>
      <c r="R794" s="9">
        <v>2017</v>
      </c>
      <c r="S794" s="9">
        <v>2018</v>
      </c>
      <c r="T794" s="9">
        <v>2019</v>
      </c>
    </row>
    <row r="795" spans="1:20">
      <c r="A795" s="10"/>
      <c r="B795" s="10" t="s">
        <v>4</v>
      </c>
      <c r="C795" s="11"/>
      <c r="D795" s="11"/>
      <c r="E795" s="11">
        <v>0.05</v>
      </c>
      <c r="F795" s="11">
        <v>0.05</v>
      </c>
      <c r="G795" s="11">
        <v>0.05</v>
      </c>
      <c r="H795" s="11">
        <v>0.05</v>
      </c>
      <c r="I795" s="11">
        <v>0.05</v>
      </c>
      <c r="J795" s="11">
        <v>0.05</v>
      </c>
      <c r="K795" s="11">
        <v>0.05</v>
      </c>
      <c r="L795" s="11">
        <v>0.05</v>
      </c>
      <c r="M795" s="11">
        <v>0.05</v>
      </c>
      <c r="N795" s="9">
        <v>0.05</v>
      </c>
      <c r="O795" s="9">
        <v>0.05</v>
      </c>
      <c r="P795" s="9">
        <v>0.05</v>
      </c>
      <c r="Q795" s="9">
        <v>0.05</v>
      </c>
      <c r="R795" s="9">
        <v>0.05</v>
      </c>
      <c r="S795" s="9">
        <v>0.05</v>
      </c>
      <c r="T795" s="9">
        <v>0.05</v>
      </c>
    </row>
    <row r="796" spans="1:20">
      <c r="A796" s="11" t="s">
        <v>0</v>
      </c>
      <c r="B796" s="11" t="s">
        <v>3</v>
      </c>
      <c r="C796" s="11"/>
      <c r="D796" s="11"/>
      <c r="E796" s="11">
        <v>0</v>
      </c>
      <c r="F796" s="11">
        <v>0</v>
      </c>
      <c r="G796" s="11">
        <v>0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</row>
    <row r="797" spans="1:20">
      <c r="A797" s="5"/>
      <c r="B797" s="5" t="s">
        <v>34</v>
      </c>
      <c r="C797" s="5"/>
      <c r="D797" s="5"/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</row>
    <row r="798" spans="1:20">
      <c r="A798" s="5"/>
      <c r="B798" s="5" t="s">
        <v>35</v>
      </c>
      <c r="C798" s="5"/>
      <c r="D798" s="5"/>
      <c r="E798" s="11">
        <v>0</v>
      </c>
      <c r="F798" s="11">
        <v>0</v>
      </c>
      <c r="G798" s="11">
        <v>0</v>
      </c>
      <c r="H798" s="11">
        <v>0</v>
      </c>
      <c r="I798" s="11">
        <v>0</v>
      </c>
      <c r="J798" s="11">
        <v>0</v>
      </c>
      <c r="K798" s="11">
        <v>0</v>
      </c>
      <c r="L798" s="11">
        <v>0</v>
      </c>
      <c r="M798" s="11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</row>
    <row r="799" spans="1:20">
      <c r="A799" s="10"/>
      <c r="B799" s="10" t="s">
        <v>4</v>
      </c>
      <c r="C799" s="11"/>
      <c r="D799" s="11"/>
      <c r="E799" s="11">
        <v>0.1</v>
      </c>
      <c r="F799" s="11">
        <v>0.1</v>
      </c>
      <c r="G799" s="11">
        <v>0.1</v>
      </c>
      <c r="H799" s="11">
        <v>0.1</v>
      </c>
      <c r="I799" s="11">
        <v>0.1</v>
      </c>
      <c r="J799" s="11">
        <v>0.1</v>
      </c>
      <c r="K799" s="11">
        <v>0.1</v>
      </c>
      <c r="L799" s="11">
        <v>0.1</v>
      </c>
      <c r="M799" s="11">
        <v>0.1</v>
      </c>
      <c r="N799" s="9">
        <v>0.1</v>
      </c>
      <c r="O799" s="9">
        <v>0.1</v>
      </c>
      <c r="P799" s="9">
        <v>0.1</v>
      </c>
      <c r="Q799" s="9">
        <v>0.1</v>
      </c>
      <c r="R799" s="9">
        <v>0.1</v>
      </c>
      <c r="S799" s="9">
        <v>0.1</v>
      </c>
      <c r="T799" s="9">
        <v>0.1</v>
      </c>
    </row>
    <row r="800" spans="1:20">
      <c r="A800" s="11" t="s">
        <v>1</v>
      </c>
      <c r="B800" s="11" t="s">
        <v>3</v>
      </c>
      <c r="C800" s="11"/>
      <c r="D800" s="11"/>
      <c r="E800" s="11">
        <v>0.8</v>
      </c>
      <c r="F800" s="11">
        <v>0.8</v>
      </c>
      <c r="G800" s="11">
        <v>0.8</v>
      </c>
      <c r="H800" s="11">
        <v>0.8</v>
      </c>
      <c r="I800" s="11">
        <v>0.8</v>
      </c>
      <c r="J800" s="11">
        <v>0.8</v>
      </c>
      <c r="K800" s="11">
        <v>0.64978584725570909</v>
      </c>
      <c r="L800" s="11">
        <v>0.7179606764257549</v>
      </c>
      <c r="M800" s="11">
        <v>0.71546298791185969</v>
      </c>
      <c r="N800" s="9">
        <v>0.70974111157939535</v>
      </c>
      <c r="O800" s="9">
        <v>0.70743988197791918</v>
      </c>
      <c r="P800" s="9">
        <v>0.707764152814779</v>
      </c>
      <c r="Q800" s="9">
        <v>0.70960050777530936</v>
      </c>
      <c r="R800" s="9">
        <v>0.71043385351235622</v>
      </c>
      <c r="S800" s="9">
        <v>0.70958092271176387</v>
      </c>
      <c r="T800" s="9">
        <v>0.72293858055137328</v>
      </c>
    </row>
    <row r="801" spans="1:20">
      <c r="A801" s="5"/>
      <c r="B801" s="5" t="s">
        <v>34</v>
      </c>
      <c r="C801" s="5"/>
      <c r="D801" s="5"/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</row>
    <row r="802" spans="1:20">
      <c r="A802" s="5"/>
      <c r="B802" s="5" t="s">
        <v>35</v>
      </c>
      <c r="C802" s="5"/>
      <c r="D802" s="5"/>
      <c r="E802" s="11">
        <v>0</v>
      </c>
      <c r="F802" s="11">
        <v>0</v>
      </c>
      <c r="G802" s="11">
        <v>0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</row>
    <row r="803" spans="1:20">
      <c r="A803" s="10"/>
      <c r="B803" s="10" t="s">
        <v>4</v>
      </c>
      <c r="C803" s="11"/>
      <c r="D803" s="11"/>
      <c r="E803" s="11">
        <v>0.05</v>
      </c>
      <c r="F803" s="11">
        <v>0.05</v>
      </c>
      <c r="G803" s="11">
        <v>0.05</v>
      </c>
      <c r="H803" s="11">
        <v>0.05</v>
      </c>
      <c r="I803" s="11">
        <v>0.05</v>
      </c>
      <c r="J803" s="11">
        <v>0.05</v>
      </c>
      <c r="K803" s="11">
        <v>0.05</v>
      </c>
      <c r="L803" s="11">
        <v>0.05</v>
      </c>
      <c r="M803" s="11">
        <v>0.05</v>
      </c>
      <c r="N803" s="9">
        <v>0.05</v>
      </c>
      <c r="O803" s="9">
        <v>0.05</v>
      </c>
      <c r="P803" s="9">
        <v>0.05</v>
      </c>
      <c r="Q803" s="9">
        <v>0.05</v>
      </c>
      <c r="R803" s="9">
        <v>0.05</v>
      </c>
      <c r="S803" s="9">
        <v>0.05</v>
      </c>
      <c r="T803" s="9">
        <v>0.05</v>
      </c>
    </row>
    <row r="804" spans="1:20">
      <c r="A804" s="11" t="s">
        <v>5</v>
      </c>
      <c r="B804" s="11" t="s">
        <v>3</v>
      </c>
      <c r="C804" s="11"/>
      <c r="D804" s="11"/>
      <c r="E804" s="11">
        <v>0</v>
      </c>
      <c r="F804" s="11">
        <v>0</v>
      </c>
      <c r="G804" s="11">
        <v>0</v>
      </c>
      <c r="H804" s="11">
        <v>0</v>
      </c>
      <c r="I804" s="11">
        <v>0</v>
      </c>
      <c r="J804" s="11">
        <v>0</v>
      </c>
      <c r="K804" s="11">
        <v>0</v>
      </c>
      <c r="L804" s="11">
        <v>0</v>
      </c>
      <c r="M804" s="11">
        <v>0</v>
      </c>
      <c r="N804" s="11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1">
        <v>0</v>
      </c>
    </row>
    <row r="805" spans="1:20">
      <c r="A805" s="10"/>
      <c r="B805" s="10" t="s">
        <v>4</v>
      </c>
      <c r="C805" s="11"/>
      <c r="D805" s="11"/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</row>
    <row r="806" spans="1:20">
      <c r="A806" s="11" t="s">
        <v>2</v>
      </c>
      <c r="B806" s="11" t="s">
        <v>3</v>
      </c>
      <c r="C806" s="11"/>
      <c r="D806" s="11"/>
      <c r="E806" s="11">
        <v>0</v>
      </c>
      <c r="F806" s="11">
        <v>0</v>
      </c>
      <c r="G806" s="11">
        <v>0</v>
      </c>
      <c r="H806" s="11">
        <v>0</v>
      </c>
      <c r="I806" s="11">
        <v>0</v>
      </c>
      <c r="J806" s="11">
        <v>0</v>
      </c>
      <c r="K806" s="11">
        <v>0.15021415274429095</v>
      </c>
      <c r="L806" s="11">
        <v>8.2039323574245149E-2</v>
      </c>
      <c r="M806" s="11">
        <v>8.4537012088140351E-2</v>
      </c>
      <c r="N806" s="9">
        <v>9.0258888420604699E-2</v>
      </c>
      <c r="O806" s="9">
        <v>9.2560118022080862E-2</v>
      </c>
      <c r="P806" s="9">
        <v>9.2235847185221043E-2</v>
      </c>
      <c r="Q806" s="9">
        <v>9.0399492224690681E-2</v>
      </c>
      <c r="R806" s="9">
        <v>8.9566146487643827E-2</v>
      </c>
      <c r="S806" s="9">
        <v>9.0419077288236172E-2</v>
      </c>
      <c r="T806" s="9">
        <v>7.7061419448626767E-2</v>
      </c>
    </row>
    <row r="807" spans="1:20">
      <c r="A807" s="10"/>
      <c r="B807" s="10" t="s">
        <v>4</v>
      </c>
      <c r="C807" s="11"/>
      <c r="D807" s="11"/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</row>
    <row r="808" spans="1:20">
      <c r="A808" s="11" t="s">
        <v>7</v>
      </c>
      <c r="B808" s="11" t="s">
        <v>3</v>
      </c>
      <c r="C808" s="11"/>
      <c r="D808" s="11"/>
      <c r="E808" s="11">
        <v>0</v>
      </c>
      <c r="F808" s="11">
        <v>0</v>
      </c>
      <c r="G808" s="11">
        <v>0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1">
        <v>0</v>
      </c>
    </row>
    <row r="809" spans="1:20">
      <c r="A809" s="10"/>
      <c r="B809" s="10" t="s">
        <v>4</v>
      </c>
      <c r="C809" s="11"/>
      <c r="D809" s="11"/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</row>
    <row r="810" spans="1:20">
      <c r="A810" s="11" t="s">
        <v>6</v>
      </c>
      <c r="B810" s="11" t="s">
        <v>3</v>
      </c>
      <c r="C810" s="11"/>
      <c r="D810" s="11"/>
      <c r="E810" s="11">
        <v>0</v>
      </c>
      <c r="F810" s="11">
        <v>0</v>
      </c>
      <c r="G810" s="11">
        <v>0</v>
      </c>
      <c r="H810" s="11">
        <v>0</v>
      </c>
      <c r="I810" s="11">
        <v>0</v>
      </c>
      <c r="J810" s="11">
        <v>0</v>
      </c>
      <c r="K810" s="11">
        <v>0</v>
      </c>
      <c r="L810" s="11">
        <v>0</v>
      </c>
      <c r="M810" s="11">
        <v>0</v>
      </c>
      <c r="N810" s="11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1">
        <v>0</v>
      </c>
    </row>
    <row r="811" spans="1:20">
      <c r="A811" s="10"/>
      <c r="B811" s="10" t="s">
        <v>4</v>
      </c>
      <c r="C811" s="11"/>
      <c r="D811" s="11"/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</row>
    <row r="812" spans="1:20">
      <c r="A812" s="11" t="s">
        <v>8</v>
      </c>
      <c r="B812" s="11" t="s">
        <v>3</v>
      </c>
      <c r="C812" s="11"/>
      <c r="D812" s="11"/>
      <c r="E812" s="11">
        <v>0</v>
      </c>
      <c r="F812" s="11">
        <v>0</v>
      </c>
      <c r="G812" s="11">
        <v>0</v>
      </c>
      <c r="H812" s="11">
        <v>0</v>
      </c>
      <c r="I812" s="11">
        <v>0</v>
      </c>
      <c r="J812" s="11">
        <v>0</v>
      </c>
      <c r="K812" s="11">
        <v>0</v>
      </c>
      <c r="L812" s="11">
        <v>0</v>
      </c>
      <c r="M812" s="11">
        <v>0</v>
      </c>
      <c r="N812" s="11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1">
        <v>0</v>
      </c>
    </row>
    <row r="813" spans="1:20">
      <c r="A813" s="10"/>
      <c r="B813" s="10" t="s">
        <v>37</v>
      </c>
      <c r="C813" s="11"/>
      <c r="D813" s="11"/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</row>
    <row r="814" spans="1:20">
      <c r="A814" s="19" t="s">
        <v>36</v>
      </c>
      <c r="B814" s="19" t="s">
        <v>38</v>
      </c>
      <c r="C814" s="11"/>
      <c r="D814" s="11"/>
      <c r="E814" s="11">
        <v>0</v>
      </c>
      <c r="F814" s="11">
        <v>0</v>
      </c>
      <c r="G814" s="11">
        <v>0</v>
      </c>
      <c r="H814" s="11">
        <v>0</v>
      </c>
      <c r="I814" s="11">
        <v>0</v>
      </c>
      <c r="J814" s="11">
        <v>0</v>
      </c>
      <c r="K814" s="11">
        <v>0</v>
      </c>
      <c r="L814" s="11">
        <v>0</v>
      </c>
      <c r="M814" s="11">
        <v>0</v>
      </c>
      <c r="N814" s="11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1">
        <v>0</v>
      </c>
    </row>
    <row r="815" spans="1:20">
      <c r="T815">
        <f>SUM(T795:T814)</f>
        <v>1</v>
      </c>
    </row>
    <row r="816" spans="1:20">
      <c r="A816" s="1" t="s">
        <v>104</v>
      </c>
      <c r="B816" s="2">
        <v>38</v>
      </c>
      <c r="C816" s="2"/>
      <c r="D816" s="2"/>
      <c r="E816" s="8">
        <v>2004</v>
      </c>
      <c r="F816" s="8">
        <v>2005</v>
      </c>
      <c r="G816" s="8">
        <v>2006</v>
      </c>
      <c r="H816" s="8">
        <v>2007</v>
      </c>
      <c r="I816" s="8">
        <v>2008</v>
      </c>
      <c r="J816" s="8">
        <v>2009</v>
      </c>
      <c r="K816" s="8">
        <v>2010</v>
      </c>
      <c r="L816" s="8">
        <v>2011</v>
      </c>
      <c r="M816" s="8">
        <v>2012</v>
      </c>
      <c r="N816" s="9">
        <v>2013</v>
      </c>
      <c r="O816" s="9">
        <v>2014</v>
      </c>
      <c r="P816" s="9">
        <v>2015</v>
      </c>
      <c r="Q816" s="9">
        <v>2016</v>
      </c>
      <c r="R816" s="9">
        <v>2017</v>
      </c>
      <c r="S816" s="9">
        <v>2018</v>
      </c>
      <c r="T816" s="9">
        <v>2019</v>
      </c>
    </row>
    <row r="817" spans="1:20">
      <c r="A817" s="10"/>
      <c r="B817" s="10" t="s">
        <v>4</v>
      </c>
      <c r="C817" s="11"/>
      <c r="D817" s="11"/>
      <c r="E817" s="11">
        <v>0.05</v>
      </c>
      <c r="F817" s="11">
        <v>0.05</v>
      </c>
      <c r="G817" s="11">
        <v>0.05</v>
      </c>
      <c r="H817" s="11">
        <v>0.05</v>
      </c>
      <c r="I817" s="11">
        <v>0.05</v>
      </c>
      <c r="J817" s="11">
        <v>0.05</v>
      </c>
      <c r="K817" s="11">
        <v>0.05</v>
      </c>
      <c r="L817" s="11">
        <v>0.05</v>
      </c>
      <c r="M817" s="11">
        <v>0.05</v>
      </c>
      <c r="N817" s="9">
        <v>0.05</v>
      </c>
      <c r="O817" s="9">
        <v>0.05</v>
      </c>
      <c r="P817" s="9">
        <v>0.05</v>
      </c>
      <c r="Q817" s="9">
        <v>0.05</v>
      </c>
      <c r="R817" s="9">
        <v>0.05</v>
      </c>
      <c r="S817" s="9">
        <v>0.05</v>
      </c>
      <c r="T817" s="9">
        <v>0.05</v>
      </c>
    </row>
    <row r="818" spans="1:20">
      <c r="A818" s="11" t="s">
        <v>0</v>
      </c>
      <c r="B818" s="11" t="s">
        <v>3</v>
      </c>
      <c r="C818" s="11"/>
      <c r="D818" s="11"/>
      <c r="E818" s="11">
        <v>0</v>
      </c>
      <c r="F818" s="11">
        <v>0</v>
      </c>
      <c r="G818" s="11">
        <v>0</v>
      </c>
      <c r="H818" s="11">
        <v>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</row>
    <row r="819" spans="1:20">
      <c r="A819" s="5"/>
      <c r="B819" s="5" t="s">
        <v>34</v>
      </c>
      <c r="C819" s="5"/>
      <c r="D819" s="5"/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</row>
    <row r="820" spans="1:20">
      <c r="A820" s="5"/>
      <c r="B820" s="5" t="s">
        <v>35</v>
      </c>
      <c r="C820" s="5"/>
      <c r="D820" s="5"/>
      <c r="E820" s="11">
        <v>0</v>
      </c>
      <c r="F820" s="11">
        <v>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</row>
    <row r="821" spans="1:20">
      <c r="A821" s="10"/>
      <c r="B821" s="10" t="s">
        <v>4</v>
      </c>
      <c r="C821" s="11"/>
      <c r="D821" s="11"/>
      <c r="E821" s="11">
        <v>0.1</v>
      </c>
      <c r="F821" s="11">
        <v>0.1</v>
      </c>
      <c r="G821" s="11">
        <v>0.1</v>
      </c>
      <c r="H821" s="11">
        <v>0.1</v>
      </c>
      <c r="I821" s="11">
        <v>0.1</v>
      </c>
      <c r="J821" s="11">
        <v>0.1</v>
      </c>
      <c r="K821" s="11">
        <v>0.1</v>
      </c>
      <c r="L821" s="11">
        <v>0.1</v>
      </c>
      <c r="M821" s="11">
        <v>0.1</v>
      </c>
      <c r="N821" s="9">
        <v>0.1</v>
      </c>
      <c r="O821" s="9">
        <v>0.1</v>
      </c>
      <c r="P821" s="9">
        <v>0.1</v>
      </c>
      <c r="Q821" s="9">
        <v>0.1</v>
      </c>
      <c r="R821" s="9">
        <v>0.1</v>
      </c>
      <c r="S821" s="9">
        <v>0.1</v>
      </c>
      <c r="T821" s="9">
        <v>0.1</v>
      </c>
    </row>
    <row r="822" spans="1:20" ht="17.100000000000001" customHeight="1">
      <c r="A822" s="11" t="s">
        <v>1</v>
      </c>
      <c r="B822" s="11" t="s">
        <v>3</v>
      </c>
      <c r="C822" s="11"/>
      <c r="D822" s="11"/>
      <c r="E822" s="11">
        <v>0.8</v>
      </c>
      <c r="F822" s="11">
        <v>0.8</v>
      </c>
      <c r="G822" s="11">
        <v>0.8</v>
      </c>
      <c r="H822" s="11">
        <v>0.8</v>
      </c>
      <c r="I822" s="11">
        <v>0.8</v>
      </c>
      <c r="J822" s="11">
        <v>0.8</v>
      </c>
      <c r="K822" s="11">
        <v>0.64978584725570909</v>
      </c>
      <c r="L822" s="11">
        <v>0.7179606764257549</v>
      </c>
      <c r="M822" s="11">
        <v>0.71546298791185969</v>
      </c>
      <c r="N822" s="9">
        <v>0.70974111157939535</v>
      </c>
      <c r="O822" s="9">
        <v>0.70743988197791918</v>
      </c>
      <c r="P822" s="9">
        <v>0.707764152814779</v>
      </c>
      <c r="Q822" s="9">
        <v>0.70960050777530936</v>
      </c>
      <c r="R822" s="9">
        <v>0.71043385351235622</v>
      </c>
      <c r="S822" s="9">
        <v>0.70958092271176387</v>
      </c>
      <c r="T822" s="9">
        <v>0.72293858055137328</v>
      </c>
    </row>
    <row r="823" spans="1:20" ht="17.100000000000001" customHeight="1">
      <c r="A823" s="5"/>
      <c r="B823" s="5" t="s">
        <v>34</v>
      </c>
      <c r="C823" s="5"/>
      <c r="D823" s="5"/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</row>
    <row r="824" spans="1:20" ht="17.100000000000001" customHeight="1">
      <c r="A824" s="5"/>
      <c r="B824" s="5" t="s">
        <v>35</v>
      </c>
      <c r="C824" s="5"/>
      <c r="D824" s="5"/>
      <c r="E824" s="11">
        <v>0</v>
      </c>
      <c r="F824" s="11">
        <v>0</v>
      </c>
      <c r="G824" s="11">
        <v>0</v>
      </c>
      <c r="H824" s="11">
        <v>0</v>
      </c>
      <c r="I824" s="11">
        <v>0</v>
      </c>
      <c r="J824" s="11">
        <v>0</v>
      </c>
      <c r="K824" s="11">
        <v>0</v>
      </c>
      <c r="L824" s="11">
        <v>0</v>
      </c>
      <c r="M824" s="11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</row>
    <row r="825" spans="1:20">
      <c r="A825" s="10"/>
      <c r="B825" s="10" t="s">
        <v>4</v>
      </c>
      <c r="C825" s="11"/>
      <c r="D825" s="11"/>
      <c r="E825" s="11">
        <v>0.05</v>
      </c>
      <c r="F825" s="11">
        <v>0.05</v>
      </c>
      <c r="G825" s="11">
        <v>0.05</v>
      </c>
      <c r="H825" s="11">
        <v>0.05</v>
      </c>
      <c r="I825" s="11">
        <v>0.05</v>
      </c>
      <c r="J825" s="11">
        <v>0.05</v>
      </c>
      <c r="K825" s="11">
        <v>0.05</v>
      </c>
      <c r="L825" s="11">
        <v>0.05</v>
      </c>
      <c r="M825" s="11">
        <v>0.05</v>
      </c>
      <c r="N825" s="9">
        <v>0.05</v>
      </c>
      <c r="O825" s="9">
        <v>0.05</v>
      </c>
      <c r="P825" s="9">
        <v>0.05</v>
      </c>
      <c r="Q825" s="9">
        <v>0.05</v>
      </c>
      <c r="R825" s="9">
        <v>0.05</v>
      </c>
      <c r="S825" s="9">
        <v>0.05</v>
      </c>
      <c r="T825" s="9">
        <v>0.05</v>
      </c>
    </row>
    <row r="826" spans="1:20">
      <c r="A826" s="11" t="s">
        <v>5</v>
      </c>
      <c r="B826" s="11" t="s">
        <v>3</v>
      </c>
      <c r="C826" s="11"/>
      <c r="D826" s="11"/>
      <c r="E826" s="11">
        <v>0</v>
      </c>
      <c r="F826" s="11">
        <v>0</v>
      </c>
      <c r="G826" s="11">
        <v>0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</row>
    <row r="827" spans="1:20">
      <c r="A827" s="10"/>
      <c r="B827" s="10" t="s">
        <v>4</v>
      </c>
      <c r="C827" s="11"/>
      <c r="D827" s="11"/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</row>
    <row r="828" spans="1:20">
      <c r="A828" s="11" t="s">
        <v>2</v>
      </c>
      <c r="B828" s="11" t="s">
        <v>3</v>
      </c>
      <c r="C828" s="11"/>
      <c r="D828" s="11"/>
      <c r="E828" s="11">
        <v>0</v>
      </c>
      <c r="F828" s="11">
        <v>0</v>
      </c>
      <c r="G828" s="11">
        <v>0</v>
      </c>
      <c r="H828" s="11">
        <v>0</v>
      </c>
      <c r="I828" s="11">
        <v>0</v>
      </c>
      <c r="J828" s="11">
        <v>0</v>
      </c>
      <c r="K828" s="11">
        <v>0.15021415274429095</v>
      </c>
      <c r="L828" s="11">
        <v>8.2039323574245149E-2</v>
      </c>
      <c r="M828" s="11">
        <v>8.4537012088140351E-2</v>
      </c>
      <c r="N828" s="9">
        <v>9.0258888420604699E-2</v>
      </c>
      <c r="O828" s="9">
        <v>9.2560118022080862E-2</v>
      </c>
      <c r="P828" s="9">
        <v>9.2235847185221043E-2</v>
      </c>
      <c r="Q828" s="9">
        <v>9.0399492224690681E-2</v>
      </c>
      <c r="R828" s="9">
        <v>8.9566146487643827E-2</v>
      </c>
      <c r="S828" s="9">
        <v>9.0419077288236172E-2</v>
      </c>
      <c r="T828" s="9">
        <v>7.7061419448626767E-2</v>
      </c>
    </row>
    <row r="829" spans="1:20">
      <c r="A829" s="10"/>
      <c r="B829" s="10" t="s">
        <v>4</v>
      </c>
      <c r="C829" s="11"/>
      <c r="D829" s="11"/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</row>
    <row r="830" spans="1:20">
      <c r="A830" s="11" t="s">
        <v>7</v>
      </c>
      <c r="B830" s="11" t="s">
        <v>3</v>
      </c>
      <c r="C830" s="11"/>
      <c r="D830" s="11"/>
      <c r="E830" s="11">
        <v>0</v>
      </c>
      <c r="F830" s="11">
        <v>0</v>
      </c>
      <c r="G830" s="11">
        <v>0</v>
      </c>
      <c r="H830" s="11">
        <v>0</v>
      </c>
      <c r="I830" s="11">
        <v>0</v>
      </c>
      <c r="J830" s="11">
        <v>0</v>
      </c>
      <c r="K830" s="11">
        <v>0</v>
      </c>
      <c r="L830" s="11">
        <v>0</v>
      </c>
      <c r="M830" s="11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</row>
    <row r="831" spans="1:20">
      <c r="A831" s="10"/>
      <c r="B831" s="10" t="s">
        <v>4</v>
      </c>
      <c r="C831" s="11"/>
      <c r="D831" s="11"/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</row>
    <row r="832" spans="1:20">
      <c r="A832" s="11" t="s">
        <v>6</v>
      </c>
      <c r="B832" s="11" t="s">
        <v>3</v>
      </c>
      <c r="C832" s="11"/>
      <c r="D832" s="11"/>
      <c r="E832" s="11">
        <v>0</v>
      </c>
      <c r="F832" s="11">
        <v>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</row>
    <row r="833" spans="1:20">
      <c r="A833" s="10"/>
      <c r="B833" s="10" t="s">
        <v>4</v>
      </c>
      <c r="C833" s="11"/>
      <c r="D833" s="11"/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</row>
    <row r="834" spans="1:20">
      <c r="A834" s="11" t="s">
        <v>8</v>
      </c>
      <c r="B834" s="11" t="s">
        <v>3</v>
      </c>
      <c r="C834" s="11"/>
      <c r="D834" s="11"/>
      <c r="E834" s="11">
        <v>0</v>
      </c>
      <c r="F834" s="11">
        <v>0</v>
      </c>
      <c r="G834" s="11">
        <v>0</v>
      </c>
      <c r="H834" s="11">
        <v>0</v>
      </c>
      <c r="I834" s="11">
        <v>0</v>
      </c>
      <c r="J834" s="11">
        <v>0</v>
      </c>
      <c r="K834" s="11">
        <v>0</v>
      </c>
      <c r="L834" s="11">
        <v>0</v>
      </c>
      <c r="M834" s="11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</row>
    <row r="835" spans="1:20">
      <c r="A835" s="10"/>
      <c r="B835" s="10" t="s">
        <v>37</v>
      </c>
      <c r="C835" s="11"/>
      <c r="D835" s="11"/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</row>
    <row r="836" spans="1:20">
      <c r="A836" s="19" t="s">
        <v>36</v>
      </c>
      <c r="B836" s="19" t="s">
        <v>38</v>
      </c>
      <c r="C836" s="11"/>
      <c r="D836" s="11"/>
      <c r="E836" s="11">
        <v>0</v>
      </c>
      <c r="F836" s="11">
        <v>0</v>
      </c>
      <c r="G836" s="11">
        <v>0</v>
      </c>
      <c r="H836" s="11">
        <v>0</v>
      </c>
      <c r="I836" s="11">
        <v>0</v>
      </c>
      <c r="J836" s="11">
        <v>0</v>
      </c>
      <c r="K836" s="11">
        <v>0</v>
      </c>
      <c r="L836" s="11">
        <v>0</v>
      </c>
      <c r="M836" s="11">
        <v>0</v>
      </c>
      <c r="N836" s="11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1">
        <v>0</v>
      </c>
    </row>
    <row r="838" spans="1:20">
      <c r="A838" s="1" t="s">
        <v>105</v>
      </c>
      <c r="B838" s="2">
        <v>39</v>
      </c>
      <c r="C838" s="2"/>
      <c r="D838" s="2"/>
      <c r="E838" s="8">
        <v>2004</v>
      </c>
      <c r="F838" s="8">
        <v>2005</v>
      </c>
      <c r="G838" s="8">
        <v>2006</v>
      </c>
      <c r="H838" s="8">
        <v>2007</v>
      </c>
      <c r="I838" s="8">
        <v>2008</v>
      </c>
      <c r="J838" s="8">
        <v>2009</v>
      </c>
      <c r="K838" s="8">
        <v>2010</v>
      </c>
      <c r="L838" s="8">
        <v>2011</v>
      </c>
      <c r="M838" s="8">
        <v>2012</v>
      </c>
      <c r="N838" s="9">
        <v>2013</v>
      </c>
      <c r="O838" s="9">
        <v>2014</v>
      </c>
      <c r="P838" s="9">
        <v>2015</v>
      </c>
      <c r="Q838" s="9">
        <v>2016</v>
      </c>
      <c r="R838" s="9">
        <v>2017</v>
      </c>
      <c r="S838" s="9">
        <v>2018</v>
      </c>
      <c r="T838" s="9">
        <v>2019</v>
      </c>
    </row>
    <row r="839" spans="1:20">
      <c r="A839" s="10"/>
      <c r="B839" s="10" t="s">
        <v>4</v>
      </c>
      <c r="C839" s="11"/>
      <c r="D839" s="11"/>
      <c r="E839" s="11">
        <v>0.05</v>
      </c>
      <c r="F839" s="11">
        <v>0.05</v>
      </c>
      <c r="G839" s="11">
        <v>0.05</v>
      </c>
      <c r="H839" s="11">
        <v>0.05</v>
      </c>
      <c r="I839" s="11">
        <v>0.05</v>
      </c>
      <c r="J839" s="11">
        <v>0.05</v>
      </c>
      <c r="K839" s="11">
        <v>0.05</v>
      </c>
      <c r="L839" s="11">
        <v>0.05</v>
      </c>
      <c r="M839" s="11">
        <v>0.05</v>
      </c>
      <c r="N839" s="9">
        <v>0.05</v>
      </c>
      <c r="O839" s="9">
        <v>0.05</v>
      </c>
      <c r="P839" s="9">
        <v>0.05</v>
      </c>
      <c r="Q839" s="9">
        <v>0.05</v>
      </c>
      <c r="R839" s="9">
        <v>0.05</v>
      </c>
      <c r="S839" s="9">
        <v>0.05</v>
      </c>
      <c r="T839" s="9">
        <v>0.05</v>
      </c>
    </row>
    <row r="840" spans="1:20">
      <c r="A840" s="11" t="s">
        <v>0</v>
      </c>
      <c r="B840" s="11" t="s">
        <v>3</v>
      </c>
      <c r="C840" s="11"/>
      <c r="D840" s="11"/>
      <c r="E840" s="11">
        <v>0</v>
      </c>
      <c r="F840" s="11">
        <v>0</v>
      </c>
      <c r="G840" s="11">
        <v>0</v>
      </c>
      <c r="H840" s="11">
        <v>0</v>
      </c>
      <c r="I840" s="11">
        <v>0</v>
      </c>
      <c r="J840" s="11">
        <v>0</v>
      </c>
      <c r="K840" s="11">
        <v>0</v>
      </c>
      <c r="L840" s="11">
        <v>0</v>
      </c>
      <c r="M840" s="11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</row>
    <row r="841" spans="1:20">
      <c r="A841" s="5"/>
      <c r="B841" s="5" t="s">
        <v>34</v>
      </c>
      <c r="C841" s="5"/>
      <c r="D841" s="5"/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</row>
    <row r="842" spans="1:20">
      <c r="A842" s="5"/>
      <c r="B842" s="5" t="s">
        <v>35</v>
      </c>
      <c r="C842" s="5"/>
      <c r="D842" s="5"/>
      <c r="E842" s="11">
        <v>0</v>
      </c>
      <c r="F842" s="11">
        <v>0</v>
      </c>
      <c r="G842" s="11">
        <v>0</v>
      </c>
      <c r="H842" s="11">
        <v>0</v>
      </c>
      <c r="I842" s="11">
        <v>0</v>
      </c>
      <c r="J842" s="11">
        <v>0</v>
      </c>
      <c r="K842" s="11">
        <v>0</v>
      </c>
      <c r="L842" s="11">
        <v>0</v>
      </c>
      <c r="M842" s="11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</row>
    <row r="843" spans="1:20">
      <c r="A843" s="10"/>
      <c r="B843" s="10" t="s">
        <v>4</v>
      </c>
      <c r="C843" s="11"/>
      <c r="D843" s="11"/>
      <c r="E843" s="11">
        <v>0.1</v>
      </c>
      <c r="F843" s="11">
        <v>0.1</v>
      </c>
      <c r="G843" s="11">
        <v>0.1</v>
      </c>
      <c r="H843" s="11">
        <v>0.1</v>
      </c>
      <c r="I843" s="11">
        <v>0.1</v>
      </c>
      <c r="J843" s="11">
        <v>0.1</v>
      </c>
      <c r="K843" s="11">
        <v>0.1</v>
      </c>
      <c r="L843" s="11">
        <v>0.1</v>
      </c>
      <c r="M843" s="11">
        <v>0.1</v>
      </c>
      <c r="N843" s="9">
        <v>0.1</v>
      </c>
      <c r="O843" s="9">
        <v>0.1</v>
      </c>
      <c r="P843" s="9">
        <v>0.1</v>
      </c>
      <c r="Q843" s="9">
        <v>0.1</v>
      </c>
      <c r="R843" s="9">
        <v>0.1</v>
      </c>
      <c r="S843" s="9">
        <v>0.1</v>
      </c>
      <c r="T843" s="9">
        <v>0.1</v>
      </c>
    </row>
    <row r="844" spans="1:20">
      <c r="A844" s="11" t="s">
        <v>1</v>
      </c>
      <c r="B844" s="11" t="s">
        <v>3</v>
      </c>
      <c r="C844" s="11"/>
      <c r="D844" s="11"/>
      <c r="E844" s="11">
        <v>0.8</v>
      </c>
      <c r="F844" s="11">
        <v>0.8</v>
      </c>
      <c r="G844" s="11">
        <v>0.8</v>
      </c>
      <c r="H844" s="11">
        <v>0.8</v>
      </c>
      <c r="I844" s="11">
        <v>0.8</v>
      </c>
      <c r="J844" s="11">
        <v>0.8</v>
      </c>
      <c r="K844" s="11">
        <v>0.64978584725570909</v>
      </c>
      <c r="L844" s="11">
        <v>0.7179606764257549</v>
      </c>
      <c r="M844" s="11">
        <v>0.71546298791185969</v>
      </c>
      <c r="N844" s="9">
        <v>0.70974111157939535</v>
      </c>
      <c r="O844" s="9">
        <v>0.70743988197791918</v>
      </c>
      <c r="P844" s="9">
        <v>0.707764152814779</v>
      </c>
      <c r="Q844" s="9">
        <v>0.70960050777530936</v>
      </c>
      <c r="R844" s="9">
        <v>0.71043385351235622</v>
      </c>
      <c r="S844" s="9">
        <v>0.70958092271176387</v>
      </c>
      <c r="T844" s="9">
        <v>0.72293858055137328</v>
      </c>
    </row>
    <row r="845" spans="1:20">
      <c r="A845" s="5"/>
      <c r="B845" s="5" t="s">
        <v>34</v>
      </c>
      <c r="C845" s="5"/>
      <c r="D845" s="5"/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</row>
    <row r="846" spans="1:20">
      <c r="A846" s="5"/>
      <c r="B846" s="5" t="s">
        <v>35</v>
      </c>
      <c r="C846" s="5"/>
      <c r="D846" s="5"/>
      <c r="E846" s="11">
        <v>0</v>
      </c>
      <c r="F846" s="11">
        <v>0</v>
      </c>
      <c r="G846" s="11">
        <v>0</v>
      </c>
      <c r="H846" s="11">
        <v>0</v>
      </c>
      <c r="I846" s="11">
        <v>0</v>
      </c>
      <c r="J846" s="11">
        <v>0</v>
      </c>
      <c r="K846" s="11">
        <v>0</v>
      </c>
      <c r="L846" s="11">
        <v>0</v>
      </c>
      <c r="M846" s="11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</row>
    <row r="847" spans="1:20">
      <c r="A847" s="10"/>
      <c r="B847" s="10" t="s">
        <v>4</v>
      </c>
      <c r="C847" s="11"/>
      <c r="D847" s="11"/>
      <c r="E847" s="11">
        <v>0.05</v>
      </c>
      <c r="F847" s="11">
        <v>0.05</v>
      </c>
      <c r="G847" s="11">
        <v>0.05</v>
      </c>
      <c r="H847" s="11">
        <v>0.05</v>
      </c>
      <c r="I847" s="11">
        <v>0.05</v>
      </c>
      <c r="J847" s="11">
        <v>0.05</v>
      </c>
      <c r="K847" s="11">
        <v>0.05</v>
      </c>
      <c r="L847" s="11">
        <v>0.05</v>
      </c>
      <c r="M847" s="11">
        <v>0.05</v>
      </c>
      <c r="N847" s="9">
        <v>0.05</v>
      </c>
      <c r="O847" s="9">
        <v>0.05</v>
      </c>
      <c r="P847" s="9">
        <v>0.05</v>
      </c>
      <c r="Q847" s="9">
        <v>0.05</v>
      </c>
      <c r="R847" s="9">
        <v>0.05</v>
      </c>
      <c r="S847" s="9">
        <v>0.05</v>
      </c>
      <c r="T847" s="9">
        <v>0.05</v>
      </c>
    </row>
    <row r="848" spans="1:20">
      <c r="A848" s="11" t="s">
        <v>5</v>
      </c>
      <c r="B848" s="11" t="s">
        <v>3</v>
      </c>
      <c r="C848" s="11"/>
      <c r="D848" s="11"/>
      <c r="E848" s="11">
        <v>0</v>
      </c>
      <c r="F848" s="11">
        <v>0</v>
      </c>
      <c r="G848" s="11">
        <v>0</v>
      </c>
      <c r="H848" s="11">
        <v>0</v>
      </c>
      <c r="I848" s="11">
        <v>0</v>
      </c>
      <c r="J848" s="11">
        <v>0</v>
      </c>
      <c r="K848" s="11">
        <v>0</v>
      </c>
      <c r="L848" s="11">
        <v>0</v>
      </c>
      <c r="M848" s="11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</row>
    <row r="849" spans="1:20">
      <c r="A849" s="10"/>
      <c r="B849" s="10" t="s">
        <v>4</v>
      </c>
      <c r="C849" s="11"/>
      <c r="D849" s="11"/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</row>
    <row r="850" spans="1:20">
      <c r="A850" s="11" t="s">
        <v>2</v>
      </c>
      <c r="B850" s="11" t="s">
        <v>3</v>
      </c>
      <c r="C850" s="11"/>
      <c r="D850" s="11"/>
      <c r="E850" s="11">
        <v>0</v>
      </c>
      <c r="F850" s="11">
        <v>0</v>
      </c>
      <c r="G850" s="11">
        <v>0</v>
      </c>
      <c r="H850" s="11">
        <v>0</v>
      </c>
      <c r="I850" s="11">
        <v>0</v>
      </c>
      <c r="J850" s="11">
        <v>0</v>
      </c>
      <c r="K850" s="11">
        <v>0.15021415274429095</v>
      </c>
      <c r="L850" s="11">
        <v>8.2039323574245149E-2</v>
      </c>
      <c r="M850" s="11">
        <v>8.4537012088140351E-2</v>
      </c>
      <c r="N850" s="9">
        <v>9.0258888420604699E-2</v>
      </c>
      <c r="O850" s="9">
        <v>9.2560118022080862E-2</v>
      </c>
      <c r="P850" s="9">
        <v>9.2235847185221043E-2</v>
      </c>
      <c r="Q850" s="9">
        <v>9.0399492224690681E-2</v>
      </c>
      <c r="R850" s="9">
        <v>8.9566146487643827E-2</v>
      </c>
      <c r="S850" s="9">
        <v>9.0419077288236172E-2</v>
      </c>
      <c r="T850" s="9">
        <v>7.7061419448626767E-2</v>
      </c>
    </row>
    <row r="851" spans="1:20">
      <c r="A851" s="10"/>
      <c r="B851" s="10" t="s">
        <v>4</v>
      </c>
      <c r="C851" s="11"/>
      <c r="D851" s="11"/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</row>
    <row r="852" spans="1:20">
      <c r="A852" s="11" t="s">
        <v>7</v>
      </c>
      <c r="B852" s="11" t="s">
        <v>3</v>
      </c>
      <c r="C852" s="11"/>
      <c r="D852" s="11"/>
      <c r="E852" s="11">
        <v>0</v>
      </c>
      <c r="F852" s="11">
        <v>0</v>
      </c>
      <c r="G852" s="11">
        <v>0</v>
      </c>
      <c r="H852" s="11">
        <v>0</v>
      </c>
      <c r="I852" s="11">
        <v>0</v>
      </c>
      <c r="J852" s="11">
        <v>0</v>
      </c>
      <c r="K852" s="11">
        <v>0</v>
      </c>
      <c r="L852" s="11">
        <v>0</v>
      </c>
      <c r="M852" s="11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</row>
    <row r="853" spans="1:20">
      <c r="A853" s="10"/>
      <c r="B853" s="10" t="s">
        <v>4</v>
      </c>
      <c r="C853" s="11"/>
      <c r="D853" s="11"/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</row>
    <row r="854" spans="1:20">
      <c r="A854" s="11" t="s">
        <v>6</v>
      </c>
      <c r="B854" s="11" t="s">
        <v>3</v>
      </c>
      <c r="C854" s="11"/>
      <c r="D854" s="11"/>
      <c r="E854" s="11">
        <v>0</v>
      </c>
      <c r="F854" s="11">
        <v>0</v>
      </c>
      <c r="G854" s="11">
        <v>0</v>
      </c>
      <c r="H854" s="11">
        <v>0</v>
      </c>
      <c r="I854" s="11">
        <v>0</v>
      </c>
      <c r="J854" s="11">
        <v>0</v>
      </c>
      <c r="K854" s="11">
        <v>0</v>
      </c>
      <c r="L854" s="11">
        <v>0</v>
      </c>
      <c r="M854" s="11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</row>
    <row r="855" spans="1:20">
      <c r="A855" s="10"/>
      <c r="B855" s="10" t="s">
        <v>4</v>
      </c>
      <c r="C855" s="11"/>
      <c r="D855" s="11"/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</row>
    <row r="856" spans="1:20">
      <c r="A856" s="11" t="s">
        <v>8</v>
      </c>
      <c r="B856" s="11" t="s">
        <v>3</v>
      </c>
      <c r="C856" s="11"/>
      <c r="D856" s="11"/>
      <c r="E856" s="11">
        <v>0</v>
      </c>
      <c r="F856" s="11">
        <v>0</v>
      </c>
      <c r="G856" s="11">
        <v>0</v>
      </c>
      <c r="H856" s="11">
        <v>0</v>
      </c>
      <c r="I856" s="11">
        <v>0</v>
      </c>
      <c r="J856" s="11">
        <v>0</v>
      </c>
      <c r="K856" s="11">
        <v>0</v>
      </c>
      <c r="L856" s="11">
        <v>0</v>
      </c>
      <c r="M856" s="11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</row>
    <row r="857" spans="1:20">
      <c r="A857" s="10"/>
      <c r="B857" s="10" t="s">
        <v>37</v>
      </c>
      <c r="C857" s="11"/>
      <c r="D857" s="11"/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</row>
    <row r="858" spans="1:20">
      <c r="A858" s="19" t="s">
        <v>36</v>
      </c>
      <c r="B858" s="19" t="s">
        <v>38</v>
      </c>
      <c r="C858" s="11"/>
      <c r="D858" s="11"/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>
        <v>0</v>
      </c>
      <c r="N858" s="11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1">
        <v>0</v>
      </c>
    </row>
    <row r="860" spans="1:20">
      <c r="A860" s="1" t="s">
        <v>106</v>
      </c>
      <c r="B860" s="2">
        <v>40</v>
      </c>
      <c r="C860" s="2"/>
      <c r="D860" s="2"/>
      <c r="E860" s="8">
        <v>2004</v>
      </c>
      <c r="F860" s="8">
        <v>2005</v>
      </c>
      <c r="G860" s="8">
        <v>2006</v>
      </c>
      <c r="H860" s="8">
        <v>2007</v>
      </c>
      <c r="I860" s="8">
        <v>2008</v>
      </c>
      <c r="J860" s="8">
        <v>2009</v>
      </c>
      <c r="K860" s="8">
        <v>2010</v>
      </c>
      <c r="L860" s="8">
        <v>2011</v>
      </c>
      <c r="M860" s="8">
        <v>2012</v>
      </c>
      <c r="N860" s="9">
        <v>2013</v>
      </c>
      <c r="O860" s="9">
        <v>2014</v>
      </c>
      <c r="P860" s="9">
        <v>2015</v>
      </c>
      <c r="Q860" s="9">
        <v>2016</v>
      </c>
      <c r="R860" s="9">
        <v>2017</v>
      </c>
      <c r="S860" s="9">
        <v>2018</v>
      </c>
      <c r="T860" s="9">
        <v>2019</v>
      </c>
    </row>
    <row r="861" spans="1:20">
      <c r="A861" s="10"/>
      <c r="B861" s="10" t="s">
        <v>4</v>
      </c>
      <c r="C861" s="11"/>
      <c r="D861" s="11"/>
      <c r="E861" s="11">
        <v>0.05</v>
      </c>
      <c r="F861" s="11">
        <v>0.05</v>
      </c>
      <c r="G861" s="11">
        <v>0.05</v>
      </c>
      <c r="H861" s="11">
        <v>0.05</v>
      </c>
      <c r="I861" s="11">
        <v>0.05</v>
      </c>
      <c r="J861" s="11">
        <v>0.05</v>
      </c>
      <c r="K861" s="11">
        <v>0.05</v>
      </c>
      <c r="L861" s="11">
        <v>0.05</v>
      </c>
      <c r="M861" s="11">
        <v>0.05</v>
      </c>
      <c r="N861" s="11">
        <v>0.05</v>
      </c>
      <c r="O861" s="11">
        <v>0.05</v>
      </c>
      <c r="P861" s="11">
        <v>0.05</v>
      </c>
      <c r="Q861" s="11">
        <v>0.05</v>
      </c>
      <c r="R861" s="11">
        <v>0.05</v>
      </c>
      <c r="S861" s="11">
        <v>0.05</v>
      </c>
      <c r="T861" s="11">
        <v>0.05</v>
      </c>
    </row>
    <row r="862" spans="1:20">
      <c r="A862" s="11" t="s">
        <v>0</v>
      </c>
      <c r="B862" s="11" t="s">
        <v>3</v>
      </c>
      <c r="C862" s="11"/>
      <c r="D862" s="11"/>
      <c r="E862" s="11">
        <v>0</v>
      </c>
      <c r="F862" s="11">
        <v>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</row>
    <row r="863" spans="1:20">
      <c r="A863" s="5"/>
      <c r="B863" s="5" t="s">
        <v>34</v>
      </c>
      <c r="C863" s="5"/>
      <c r="D863" s="5"/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</row>
    <row r="864" spans="1:20">
      <c r="A864" s="5"/>
      <c r="B864" s="5" t="s">
        <v>35</v>
      </c>
      <c r="C864" s="5"/>
      <c r="D864" s="5"/>
      <c r="E864" s="11">
        <v>0</v>
      </c>
      <c r="F864" s="11">
        <v>0</v>
      </c>
      <c r="G864" s="11">
        <v>0</v>
      </c>
      <c r="H864" s="11">
        <v>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1">
        <v>0</v>
      </c>
    </row>
    <row r="865" spans="1:20">
      <c r="A865" s="10"/>
      <c r="B865" s="10" t="s">
        <v>4</v>
      </c>
      <c r="C865" s="11"/>
      <c r="D865" s="11"/>
      <c r="E865" s="11">
        <v>0.1</v>
      </c>
      <c r="F865" s="11">
        <v>0.1</v>
      </c>
      <c r="G865" s="11">
        <v>0.1</v>
      </c>
      <c r="H865" s="11">
        <v>0.1</v>
      </c>
      <c r="I865" s="11">
        <v>0.1</v>
      </c>
      <c r="J865" s="11">
        <v>0.1</v>
      </c>
      <c r="K865" s="11">
        <v>0.1</v>
      </c>
      <c r="L865" s="11">
        <v>0.1</v>
      </c>
      <c r="M865" s="11">
        <v>0.1</v>
      </c>
      <c r="N865" s="11">
        <v>0.1</v>
      </c>
      <c r="O865" s="11">
        <v>0.1</v>
      </c>
      <c r="P865" s="11">
        <v>0.1</v>
      </c>
      <c r="Q865" s="11">
        <v>0.1</v>
      </c>
      <c r="R865" s="11">
        <v>0.1</v>
      </c>
      <c r="S865" s="11">
        <v>0.1</v>
      </c>
      <c r="T865" s="11">
        <v>0.1</v>
      </c>
    </row>
    <row r="866" spans="1:20">
      <c r="A866" s="11" t="s">
        <v>1</v>
      </c>
      <c r="B866" s="11" t="s">
        <v>3</v>
      </c>
      <c r="C866" s="11"/>
      <c r="D866" s="11"/>
      <c r="E866" s="11">
        <v>0.8</v>
      </c>
      <c r="F866" s="11">
        <v>0.8</v>
      </c>
      <c r="G866" s="11">
        <v>0.8</v>
      </c>
      <c r="H866" s="11">
        <v>0.8</v>
      </c>
      <c r="I866" s="11">
        <v>0.8</v>
      </c>
      <c r="J866" s="11">
        <v>0.8</v>
      </c>
      <c r="K866" s="11">
        <v>0.64978584725570909</v>
      </c>
      <c r="L866" s="11">
        <v>0.7179606764257549</v>
      </c>
      <c r="M866" s="11">
        <v>0.71546298791185969</v>
      </c>
      <c r="N866" s="11">
        <v>0.70974111157939535</v>
      </c>
      <c r="O866" s="11">
        <v>0.70743988197791918</v>
      </c>
      <c r="P866" s="11">
        <v>0.707764152814779</v>
      </c>
      <c r="Q866" s="11">
        <v>0.70960050777530936</v>
      </c>
      <c r="R866" s="11">
        <v>0.71043385351235622</v>
      </c>
      <c r="S866" s="11">
        <v>0.70958092271176387</v>
      </c>
      <c r="T866" s="11">
        <v>0.72293858055137328</v>
      </c>
    </row>
    <row r="867" spans="1:20">
      <c r="A867" s="5"/>
      <c r="B867" s="5" t="s">
        <v>34</v>
      </c>
      <c r="C867" s="5"/>
      <c r="D867" s="5"/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</row>
    <row r="868" spans="1:20">
      <c r="A868" s="5"/>
      <c r="B868" s="5" t="s">
        <v>35</v>
      </c>
      <c r="C868" s="5"/>
      <c r="D868" s="5"/>
      <c r="E868" s="11">
        <v>0</v>
      </c>
      <c r="F868" s="11">
        <v>0</v>
      </c>
      <c r="G868" s="11">
        <v>0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1">
        <v>0</v>
      </c>
    </row>
    <row r="869" spans="1:20">
      <c r="A869" s="10"/>
      <c r="B869" s="10" t="s">
        <v>4</v>
      </c>
      <c r="C869" s="11"/>
      <c r="D869" s="11"/>
      <c r="E869" s="11">
        <v>0.05</v>
      </c>
      <c r="F869" s="11">
        <v>0.05</v>
      </c>
      <c r="G869" s="11">
        <v>0.05</v>
      </c>
      <c r="H869" s="11">
        <v>0.05</v>
      </c>
      <c r="I869" s="11">
        <v>0.05</v>
      </c>
      <c r="J869" s="11">
        <v>0.05</v>
      </c>
      <c r="K869" s="11">
        <v>0.05</v>
      </c>
      <c r="L869" s="11">
        <v>0.05</v>
      </c>
      <c r="M869" s="11">
        <v>0.05</v>
      </c>
      <c r="N869" s="11">
        <v>0.05</v>
      </c>
      <c r="O869" s="11">
        <v>0.05</v>
      </c>
      <c r="P869" s="11">
        <v>0.05</v>
      </c>
      <c r="Q869" s="11">
        <v>0.05</v>
      </c>
      <c r="R869" s="11">
        <v>0.05</v>
      </c>
      <c r="S869" s="11">
        <v>0.05</v>
      </c>
      <c r="T869" s="11">
        <v>0.05</v>
      </c>
    </row>
    <row r="870" spans="1:20">
      <c r="A870" s="11" t="s">
        <v>5</v>
      </c>
      <c r="B870" s="11" t="s">
        <v>3</v>
      </c>
      <c r="C870" s="11"/>
      <c r="D870" s="11"/>
      <c r="E870" s="11">
        <v>0</v>
      </c>
      <c r="F870" s="11">
        <v>0</v>
      </c>
      <c r="G870" s="11">
        <v>0</v>
      </c>
      <c r="H870" s="11">
        <v>0</v>
      </c>
      <c r="I870" s="11">
        <v>0</v>
      </c>
      <c r="J870" s="11">
        <v>0</v>
      </c>
      <c r="K870" s="11">
        <v>0</v>
      </c>
      <c r="L870" s="11">
        <v>0</v>
      </c>
      <c r="M870" s="11">
        <v>0</v>
      </c>
      <c r="N870" s="11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1">
        <v>0</v>
      </c>
    </row>
    <row r="871" spans="1:20">
      <c r="A871" s="10"/>
      <c r="B871" s="10" t="s">
        <v>4</v>
      </c>
      <c r="C871" s="11"/>
      <c r="D871" s="11"/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</row>
    <row r="872" spans="1:20">
      <c r="A872" s="11" t="s">
        <v>2</v>
      </c>
      <c r="B872" s="11" t="s">
        <v>3</v>
      </c>
      <c r="C872" s="11"/>
      <c r="D872" s="11"/>
      <c r="E872" s="11">
        <v>0</v>
      </c>
      <c r="F872" s="11">
        <v>0</v>
      </c>
      <c r="G872" s="11">
        <v>0</v>
      </c>
      <c r="H872" s="11">
        <v>0</v>
      </c>
      <c r="I872" s="11">
        <v>0</v>
      </c>
      <c r="J872" s="11">
        <v>0</v>
      </c>
      <c r="K872" s="11">
        <v>0.15021415274429095</v>
      </c>
      <c r="L872" s="11">
        <v>8.2039323574245149E-2</v>
      </c>
      <c r="M872" s="11">
        <v>8.4537012088140351E-2</v>
      </c>
      <c r="N872" s="11">
        <v>9.0258888420604699E-2</v>
      </c>
      <c r="O872" s="11">
        <v>9.2560118022080862E-2</v>
      </c>
      <c r="P872" s="11">
        <v>9.2235847185221043E-2</v>
      </c>
      <c r="Q872" s="11">
        <v>9.0399492224690681E-2</v>
      </c>
      <c r="R872" s="11">
        <v>8.9566146487643827E-2</v>
      </c>
      <c r="S872" s="11">
        <v>9.0419077288236172E-2</v>
      </c>
      <c r="T872" s="11">
        <v>7.7061419448626767E-2</v>
      </c>
    </row>
    <row r="873" spans="1:20">
      <c r="A873" s="10"/>
      <c r="B873" s="10" t="s">
        <v>4</v>
      </c>
      <c r="C873" s="11"/>
      <c r="D873" s="11"/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</row>
    <row r="874" spans="1:20">
      <c r="A874" s="11" t="s">
        <v>7</v>
      </c>
      <c r="B874" s="11" t="s">
        <v>3</v>
      </c>
      <c r="C874" s="11"/>
      <c r="D874" s="11"/>
      <c r="E874" s="11">
        <v>0</v>
      </c>
      <c r="F874" s="11">
        <v>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</row>
    <row r="875" spans="1:20">
      <c r="A875" s="10"/>
      <c r="B875" s="10" t="s">
        <v>4</v>
      </c>
      <c r="C875" s="11"/>
      <c r="D875" s="11"/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</row>
    <row r="876" spans="1:20">
      <c r="A876" s="11" t="s">
        <v>6</v>
      </c>
      <c r="B876" s="11" t="s">
        <v>3</v>
      </c>
      <c r="C876" s="11"/>
      <c r="D876" s="11"/>
      <c r="E876" s="11">
        <v>0</v>
      </c>
      <c r="F876" s="11">
        <v>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</row>
    <row r="877" spans="1:20">
      <c r="A877" s="10"/>
      <c r="B877" s="10" t="s">
        <v>4</v>
      </c>
      <c r="C877" s="11"/>
      <c r="D877" s="11"/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</row>
    <row r="878" spans="1:20">
      <c r="A878" s="11" t="s">
        <v>8</v>
      </c>
      <c r="B878" s="11" t="s">
        <v>3</v>
      </c>
      <c r="C878" s="11"/>
      <c r="D878" s="11"/>
      <c r="E878" s="11">
        <v>0</v>
      </c>
      <c r="F878" s="11">
        <v>0</v>
      </c>
      <c r="G878" s="11">
        <v>0</v>
      </c>
      <c r="H878" s="11">
        <v>0</v>
      </c>
      <c r="I878" s="11">
        <v>0</v>
      </c>
      <c r="J878" s="11">
        <v>0</v>
      </c>
      <c r="K878" s="11">
        <v>0</v>
      </c>
      <c r="L878" s="11">
        <v>0</v>
      </c>
      <c r="M878" s="11">
        <v>0</v>
      </c>
      <c r="N878" s="11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1">
        <v>0</v>
      </c>
    </row>
    <row r="879" spans="1:20">
      <c r="A879" s="10"/>
      <c r="B879" s="10" t="s">
        <v>37</v>
      </c>
      <c r="C879" s="11"/>
      <c r="D879" s="11"/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</row>
    <row r="880" spans="1:20">
      <c r="A880" s="19" t="s">
        <v>36</v>
      </c>
      <c r="B880" s="19" t="s">
        <v>38</v>
      </c>
      <c r="C880" s="11"/>
      <c r="D880" s="11"/>
      <c r="E880" s="11">
        <v>0</v>
      </c>
      <c r="F880" s="11">
        <v>0</v>
      </c>
      <c r="G880" s="11">
        <v>0</v>
      </c>
      <c r="H880" s="11">
        <v>0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</row>
    <row r="882" spans="1:20">
      <c r="A882" s="1" t="s">
        <v>107</v>
      </c>
      <c r="B882" s="2">
        <v>41</v>
      </c>
      <c r="C882" s="2"/>
      <c r="D882" s="2"/>
      <c r="E882" s="8">
        <v>2004</v>
      </c>
      <c r="F882" s="8">
        <v>2005</v>
      </c>
      <c r="G882" s="8">
        <v>2006</v>
      </c>
      <c r="H882" s="8">
        <v>2007</v>
      </c>
      <c r="I882" s="8">
        <v>2008</v>
      </c>
      <c r="J882" s="8">
        <v>2009</v>
      </c>
      <c r="K882" s="8">
        <v>2010</v>
      </c>
      <c r="L882" s="8">
        <v>2011</v>
      </c>
      <c r="M882" s="8">
        <v>2012</v>
      </c>
      <c r="N882" s="9">
        <v>2013</v>
      </c>
      <c r="O882" s="9">
        <v>2014</v>
      </c>
      <c r="P882" s="9">
        <v>2015</v>
      </c>
      <c r="Q882" s="9">
        <v>2016</v>
      </c>
      <c r="R882" s="9">
        <v>2017</v>
      </c>
      <c r="S882" s="9">
        <v>2018</v>
      </c>
      <c r="T882" s="9">
        <v>2019</v>
      </c>
    </row>
    <row r="883" spans="1:20">
      <c r="A883" s="10"/>
      <c r="B883" s="10" t="s">
        <v>4</v>
      </c>
      <c r="C883" s="11"/>
      <c r="D883" s="11"/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9">
        <v>0</v>
      </c>
      <c r="O883" s="9">
        <v>3.0970072424231312E-3</v>
      </c>
      <c r="P883" s="9">
        <v>5.1967907142295112E-3</v>
      </c>
      <c r="Q883" s="9">
        <v>7.6359810349987279E-3</v>
      </c>
      <c r="R883" s="9">
        <v>8.6132334931654959E-3</v>
      </c>
      <c r="S883" s="9">
        <v>9.800628802451538E-3</v>
      </c>
      <c r="T883" s="9">
        <v>1.0620937900663619E-2</v>
      </c>
    </row>
    <row r="884" spans="1:20">
      <c r="A884" s="11" t="s">
        <v>0</v>
      </c>
      <c r="B884" s="11" t="s">
        <v>3</v>
      </c>
      <c r="C884" s="11"/>
      <c r="D884" s="11"/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1">
        <v>0</v>
      </c>
    </row>
    <row r="885" spans="1:20">
      <c r="A885" s="5"/>
      <c r="B885" s="5" t="s">
        <v>34</v>
      </c>
      <c r="C885" s="5"/>
      <c r="D885" s="5"/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</row>
    <row r="886" spans="1:20">
      <c r="A886" s="5"/>
      <c r="B886" s="5" t="s">
        <v>35</v>
      </c>
      <c r="C886" s="5"/>
      <c r="D886" s="5"/>
      <c r="E886" s="11">
        <v>0</v>
      </c>
      <c r="F886" s="11">
        <v>0</v>
      </c>
      <c r="G886" s="11">
        <v>0</v>
      </c>
      <c r="H886" s="11">
        <v>0</v>
      </c>
      <c r="I886" s="11">
        <v>0</v>
      </c>
      <c r="J886" s="11">
        <v>0</v>
      </c>
      <c r="K886" s="11">
        <v>0</v>
      </c>
      <c r="L886" s="11">
        <v>0</v>
      </c>
      <c r="M886" s="11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</row>
    <row r="887" spans="1:20">
      <c r="A887" s="10"/>
      <c r="B887" s="10" t="s">
        <v>4</v>
      </c>
      <c r="C887" s="11"/>
      <c r="D887" s="11"/>
      <c r="E887" s="11">
        <v>0.16585306346772682</v>
      </c>
      <c r="F887" s="11">
        <v>0.17003252427826962</v>
      </c>
      <c r="G887" s="11">
        <v>0.17407708826620302</v>
      </c>
      <c r="H887" s="11">
        <v>0.18171186485892296</v>
      </c>
      <c r="I887" s="11">
        <v>0.17842854505631281</v>
      </c>
      <c r="J887" s="11">
        <v>0.18155331147796366</v>
      </c>
      <c r="K887" s="11">
        <v>0.18395973453639841</v>
      </c>
      <c r="L887" s="11">
        <v>0.18150577405225113</v>
      </c>
      <c r="M887" s="11">
        <v>0.17820468057831051</v>
      </c>
      <c r="N887" s="9">
        <v>0.17981717482605095</v>
      </c>
      <c r="O887" s="9">
        <v>0.190542233548498</v>
      </c>
      <c r="P887" s="9">
        <v>0.19185204169231115</v>
      </c>
      <c r="Q887" s="9">
        <v>0.21776664690039996</v>
      </c>
      <c r="R887" s="9">
        <v>0.1931421707534825</v>
      </c>
      <c r="S887" s="9">
        <v>0.18915038250091484</v>
      </c>
      <c r="T887" s="9">
        <v>0.17462380349769233</v>
      </c>
    </row>
    <row r="888" spans="1:20">
      <c r="A888" s="11" t="s">
        <v>1</v>
      </c>
      <c r="B888" s="11" t="s">
        <v>3</v>
      </c>
      <c r="C888" s="11"/>
      <c r="D888" s="11"/>
      <c r="E888" s="11">
        <v>0.83339895063678326</v>
      </c>
      <c r="F888" s="11">
        <v>0.82867848611988626</v>
      </c>
      <c r="G888" s="11">
        <v>0.82381145153176727</v>
      </c>
      <c r="H888" s="11">
        <v>0.81423370045653531</v>
      </c>
      <c r="I888" s="11">
        <v>0.81582573211520359</v>
      </c>
      <c r="J888" s="11">
        <v>0.81117003113745645</v>
      </c>
      <c r="K888" s="11">
        <v>0.80678559096582869</v>
      </c>
      <c r="L888" s="11">
        <v>0.8080069119664619</v>
      </c>
      <c r="M888" s="11">
        <v>0.81093330093894489</v>
      </c>
      <c r="N888" s="9">
        <v>0.8083182429619068</v>
      </c>
      <c r="O888" s="9">
        <v>0.79201824177554903</v>
      </c>
      <c r="P888" s="9">
        <v>0.78661885738100434</v>
      </c>
      <c r="Q888" s="9">
        <v>0.75390154791780528</v>
      </c>
      <c r="R888" s="9">
        <v>0.774826207428993</v>
      </c>
      <c r="S888" s="9">
        <v>0.77296937497225437</v>
      </c>
      <c r="T888" s="9">
        <v>0.78366117303984684</v>
      </c>
    </row>
    <row r="889" spans="1:20">
      <c r="A889" s="5"/>
      <c r="B889" s="5" t="s">
        <v>34</v>
      </c>
      <c r="C889" s="5"/>
      <c r="D889" s="5"/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</row>
    <row r="890" spans="1:20">
      <c r="A890" s="5"/>
      <c r="B890" s="5" t="s">
        <v>35</v>
      </c>
      <c r="C890" s="5"/>
      <c r="D890" s="5"/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0</v>
      </c>
      <c r="L890" s="11">
        <v>0</v>
      </c>
      <c r="M890" s="11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</row>
    <row r="891" spans="1:20">
      <c r="A891" s="10"/>
      <c r="B891" s="10" t="s">
        <v>4</v>
      </c>
      <c r="C891" s="11"/>
      <c r="D891" s="11"/>
      <c r="E891" s="11">
        <v>0</v>
      </c>
      <c r="F891" s="11">
        <v>0</v>
      </c>
      <c r="G891" s="11">
        <v>5.3613216663155285E-6</v>
      </c>
      <c r="H891" s="11">
        <v>4.3759503486796538E-4</v>
      </c>
      <c r="I891" s="11">
        <v>8.3351538637028717E-4</v>
      </c>
      <c r="J891" s="11">
        <v>1.400172129549153E-3</v>
      </c>
      <c r="K891" s="11">
        <v>2.1806135881812854E-3</v>
      </c>
      <c r="L891" s="11">
        <v>2.6692557020676615E-3</v>
      </c>
      <c r="M891" s="11">
        <v>2.8928493979020796E-3</v>
      </c>
      <c r="N891" s="9">
        <v>3.08836637554619E-3</v>
      </c>
      <c r="O891" s="9">
        <v>3.182978221587196E-3</v>
      </c>
      <c r="P891" s="9">
        <v>3.3486154356270176E-3</v>
      </c>
      <c r="Q891" s="9">
        <v>3.8882498528902999E-3</v>
      </c>
      <c r="R891" s="9">
        <v>3.8846462047093379E-3</v>
      </c>
      <c r="S891" s="9">
        <v>4.2682323947528175E-3</v>
      </c>
      <c r="T891" s="9">
        <v>4.38160631811763E-3</v>
      </c>
    </row>
    <row r="892" spans="1:20">
      <c r="A892" s="11" t="s">
        <v>5</v>
      </c>
      <c r="B892" s="11" t="s">
        <v>3</v>
      </c>
      <c r="C892" s="11"/>
      <c r="D892" s="11"/>
      <c r="E892" s="11">
        <v>7.4798589548999829E-4</v>
      </c>
      <c r="F892" s="11">
        <v>1.2889896018440409E-3</v>
      </c>
      <c r="G892" s="11">
        <v>2.1060988803633636E-3</v>
      </c>
      <c r="H892" s="11">
        <v>3.6168396496737655E-3</v>
      </c>
      <c r="I892" s="11">
        <v>4.9122074421131803E-3</v>
      </c>
      <c r="J892" s="11">
        <v>5.8764852550306623E-3</v>
      </c>
      <c r="K892" s="11">
        <v>7.0740609095916356E-3</v>
      </c>
      <c r="L892" s="11">
        <v>7.8180582792192373E-3</v>
      </c>
      <c r="M892" s="11">
        <v>7.9691690848425166E-3</v>
      </c>
      <c r="N892" s="9">
        <v>8.7762158364961818E-3</v>
      </c>
      <c r="O892" s="9">
        <v>1.1159539211942595E-2</v>
      </c>
      <c r="P892" s="9">
        <v>1.2983694776827915E-2</v>
      </c>
      <c r="Q892" s="9">
        <v>1.6807574293905659E-2</v>
      </c>
      <c r="R892" s="9">
        <v>1.9533742119649623E-2</v>
      </c>
      <c r="S892" s="9">
        <v>2.3811381329626402E-2</v>
      </c>
      <c r="T892" s="9">
        <v>2.6712479243679588E-2</v>
      </c>
    </row>
    <row r="893" spans="1:20">
      <c r="A893" s="10"/>
      <c r="B893" s="10" t="s">
        <v>4</v>
      </c>
      <c r="C893" s="11"/>
      <c r="D893" s="11"/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</row>
    <row r="894" spans="1:20">
      <c r="A894" s="11" t="s">
        <v>2</v>
      </c>
      <c r="B894" s="11" t="s">
        <v>3</v>
      </c>
      <c r="C894" s="11"/>
      <c r="D894" s="11"/>
      <c r="E894" s="11">
        <v>0</v>
      </c>
      <c r="F894" s="11">
        <v>0</v>
      </c>
      <c r="G894" s="11">
        <v>0</v>
      </c>
      <c r="H894" s="11">
        <v>0</v>
      </c>
      <c r="I894" s="11">
        <v>0</v>
      </c>
      <c r="J894" s="11">
        <v>0</v>
      </c>
      <c r="K894" s="11">
        <v>0</v>
      </c>
      <c r="L894" s="11">
        <v>0</v>
      </c>
      <c r="M894" s="11">
        <v>0</v>
      </c>
      <c r="N894" s="11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1">
        <v>0</v>
      </c>
    </row>
    <row r="895" spans="1:20">
      <c r="A895" s="10"/>
      <c r="B895" s="10" t="s">
        <v>4</v>
      </c>
      <c r="C895" s="11"/>
      <c r="D895" s="11"/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</row>
    <row r="896" spans="1:20">
      <c r="A896" s="11" t="s">
        <v>7</v>
      </c>
      <c r="B896" s="11" t="s">
        <v>3</v>
      </c>
      <c r="C896" s="11"/>
      <c r="D896" s="11"/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0</v>
      </c>
      <c r="L896" s="11">
        <v>0</v>
      </c>
      <c r="M896" s="11">
        <v>0</v>
      </c>
      <c r="N896" s="11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1">
        <v>0</v>
      </c>
    </row>
    <row r="897" spans="1:20">
      <c r="A897" s="10"/>
      <c r="B897" s="10" t="s">
        <v>4</v>
      </c>
      <c r="C897" s="11"/>
      <c r="D897" s="11"/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</row>
    <row r="898" spans="1:20">
      <c r="A898" s="11" t="s">
        <v>6</v>
      </c>
      <c r="B898" s="11" t="s">
        <v>3</v>
      </c>
      <c r="C898" s="11"/>
      <c r="D898" s="11"/>
      <c r="E898" s="11">
        <v>0</v>
      </c>
      <c r="F898" s="11">
        <v>0</v>
      </c>
      <c r="G898" s="11">
        <v>0</v>
      </c>
      <c r="H898" s="11">
        <v>0</v>
      </c>
      <c r="I898" s="11">
        <v>0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</row>
    <row r="899" spans="1:20">
      <c r="A899" s="10"/>
      <c r="B899" s="10" t="s">
        <v>4</v>
      </c>
      <c r="C899" s="11"/>
      <c r="D899" s="11"/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</row>
    <row r="900" spans="1:20">
      <c r="A900" s="11" t="s">
        <v>8</v>
      </c>
      <c r="B900" s="11" t="s">
        <v>3</v>
      </c>
      <c r="C900" s="11"/>
      <c r="D900" s="11"/>
      <c r="E900" s="11">
        <v>0</v>
      </c>
      <c r="F900" s="11">
        <v>0</v>
      </c>
      <c r="G900" s="11">
        <v>0</v>
      </c>
      <c r="H900" s="11">
        <v>0</v>
      </c>
      <c r="I900" s="11">
        <v>0</v>
      </c>
      <c r="J900" s="11">
        <v>0</v>
      </c>
      <c r="K900" s="11">
        <v>0</v>
      </c>
      <c r="L900" s="11">
        <v>0</v>
      </c>
      <c r="M900" s="11">
        <v>0</v>
      </c>
      <c r="N900" s="11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</row>
    <row r="901" spans="1:20">
      <c r="A901" s="10"/>
      <c r="B901" s="10" t="s">
        <v>37</v>
      </c>
      <c r="C901" s="11"/>
      <c r="D901" s="11"/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/>
    </row>
    <row r="902" spans="1:20">
      <c r="A902" s="19" t="s">
        <v>36</v>
      </c>
      <c r="B902" s="19" t="s">
        <v>38</v>
      </c>
      <c r="C902" s="11"/>
      <c r="D902" s="11"/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0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1"/>
    </row>
    <row r="903" spans="1:20">
      <c r="E903">
        <f>SUM(E883:E902)</f>
        <v>1</v>
      </c>
      <c r="F903">
        <f t="shared" ref="F903:T903" si="34">SUM(F883:F902)</f>
        <v>1</v>
      </c>
      <c r="G903">
        <f t="shared" si="34"/>
        <v>1</v>
      </c>
      <c r="H903">
        <f t="shared" si="34"/>
        <v>1</v>
      </c>
      <c r="I903">
        <f t="shared" si="34"/>
        <v>0.99999999999999989</v>
      </c>
      <c r="J903">
        <f t="shared" si="34"/>
        <v>0.99999999999999989</v>
      </c>
      <c r="K903">
        <f t="shared" si="34"/>
        <v>1.0000000000000002</v>
      </c>
      <c r="L903">
        <f t="shared" si="34"/>
        <v>0.99999999999999989</v>
      </c>
      <c r="M903">
        <f t="shared" si="34"/>
        <v>1</v>
      </c>
      <c r="N903">
        <f t="shared" si="34"/>
        <v>1.0000000000000002</v>
      </c>
      <c r="O903">
        <f t="shared" si="34"/>
        <v>0.99999999999999989</v>
      </c>
      <c r="P903">
        <f t="shared" si="34"/>
        <v>1</v>
      </c>
      <c r="Q903">
        <f t="shared" si="34"/>
        <v>0.99999999999999989</v>
      </c>
      <c r="R903">
        <f t="shared" si="34"/>
        <v>0.99999999999999989</v>
      </c>
      <c r="S903">
        <f t="shared" si="34"/>
        <v>1</v>
      </c>
      <c r="T903">
        <f t="shared" si="34"/>
        <v>1</v>
      </c>
    </row>
    <row r="904" spans="1:20">
      <c r="A904" s="1" t="s">
        <v>108</v>
      </c>
      <c r="B904" s="2">
        <v>42</v>
      </c>
      <c r="C904" s="2"/>
      <c r="D904" s="2"/>
      <c r="E904" s="8">
        <v>2004</v>
      </c>
      <c r="F904" s="8">
        <v>2005</v>
      </c>
      <c r="G904" s="8">
        <v>2006</v>
      </c>
      <c r="H904" s="8">
        <v>2007</v>
      </c>
      <c r="I904" s="8">
        <v>2008</v>
      </c>
      <c r="J904" s="8">
        <v>2009</v>
      </c>
      <c r="K904" s="8">
        <v>2010</v>
      </c>
      <c r="L904" s="8">
        <v>2011</v>
      </c>
      <c r="M904" s="8">
        <v>2012</v>
      </c>
      <c r="N904" s="9">
        <v>2013</v>
      </c>
      <c r="O904" s="9">
        <v>2014</v>
      </c>
      <c r="P904" s="9">
        <v>2015</v>
      </c>
      <c r="Q904" s="9">
        <v>2016</v>
      </c>
      <c r="R904" s="9">
        <v>2017</v>
      </c>
      <c r="S904" s="9">
        <v>2018</v>
      </c>
      <c r="T904" s="9">
        <v>2019</v>
      </c>
    </row>
    <row r="905" spans="1:20">
      <c r="A905" s="10"/>
      <c r="B905" s="10" t="s">
        <v>4</v>
      </c>
      <c r="C905" s="11"/>
      <c r="D905" s="11"/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</row>
    <row r="906" spans="1:20">
      <c r="A906" s="11" t="s">
        <v>0</v>
      </c>
      <c r="B906" s="11" t="s">
        <v>3</v>
      </c>
      <c r="C906" s="11"/>
      <c r="D906" s="11"/>
      <c r="E906" s="11">
        <v>0</v>
      </c>
      <c r="F906" s="11">
        <v>0</v>
      </c>
      <c r="G906" s="11">
        <v>0</v>
      </c>
      <c r="H906" s="11">
        <v>0</v>
      </c>
      <c r="I906" s="11">
        <v>0</v>
      </c>
      <c r="J906" s="11">
        <v>0</v>
      </c>
      <c r="K906" s="11">
        <v>0</v>
      </c>
      <c r="L906" s="11">
        <v>0</v>
      </c>
      <c r="M906" s="11">
        <v>0</v>
      </c>
      <c r="N906" s="11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</row>
    <row r="907" spans="1:20">
      <c r="A907" s="5"/>
      <c r="B907" s="5" t="s">
        <v>34</v>
      </c>
      <c r="C907" s="5"/>
      <c r="D907" s="5"/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</row>
    <row r="908" spans="1:20">
      <c r="A908" s="5"/>
      <c r="B908" s="5" t="s">
        <v>35</v>
      </c>
      <c r="C908" s="5"/>
      <c r="D908" s="5"/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</row>
    <row r="909" spans="1:20">
      <c r="A909" s="10"/>
      <c r="B909" s="10" t="s">
        <v>4</v>
      </c>
      <c r="C909" s="11"/>
      <c r="D909" s="11"/>
      <c r="E909" s="86">
        <v>7.021224086870681E-2</v>
      </c>
      <c r="F909" s="86">
        <v>6.6914762138068948E-2</v>
      </c>
      <c r="G909" s="86">
        <v>5.8710476157205607E-2</v>
      </c>
      <c r="H909" s="86">
        <v>6.4895606800832437E-2</v>
      </c>
      <c r="I909" s="86">
        <v>5.8056704596397939E-2</v>
      </c>
      <c r="J909" s="86">
        <v>4.5124034054691439E-2</v>
      </c>
      <c r="K909" s="86">
        <v>5.7599600573280778E-2</v>
      </c>
      <c r="L909" s="86">
        <v>6.5744196725903842E-2</v>
      </c>
      <c r="M909" s="86">
        <v>7.681314058784515E-2</v>
      </c>
      <c r="N909" s="86">
        <v>8.613612528971118E-2</v>
      </c>
      <c r="O909" s="86">
        <v>8.4619105642961823E-2</v>
      </c>
      <c r="P909" s="86">
        <v>0.16240512454475861</v>
      </c>
      <c r="Q909" s="86">
        <v>0.16259316571076271</v>
      </c>
      <c r="R909" s="86">
        <v>0.34140785449705019</v>
      </c>
      <c r="S909" s="86">
        <v>0.36752350714483423</v>
      </c>
      <c r="T909" s="86">
        <v>0.36131805816431872</v>
      </c>
    </row>
    <row r="910" spans="1:20">
      <c r="A910" s="11" t="s">
        <v>1</v>
      </c>
      <c r="B910" s="11" t="s">
        <v>3</v>
      </c>
      <c r="C910" s="11"/>
      <c r="D910" s="11"/>
      <c r="E910" s="84">
        <v>0.92978775913129319</v>
      </c>
      <c r="F910" s="11">
        <v>0.93308523786193109</v>
      </c>
      <c r="G910" s="11">
        <v>0.94128952384279441</v>
      </c>
      <c r="H910" s="11">
        <v>0.93510439319916761</v>
      </c>
      <c r="I910" s="11">
        <v>0.94194329540360211</v>
      </c>
      <c r="J910" s="11">
        <v>0.95487596594530855</v>
      </c>
      <c r="K910" s="11">
        <v>0.94240039942671927</v>
      </c>
      <c r="L910" s="11">
        <v>0.93425580327409619</v>
      </c>
      <c r="M910" s="11">
        <v>0.92318685941215484</v>
      </c>
      <c r="N910" s="9">
        <v>0.91386387471028885</v>
      </c>
      <c r="O910" s="9">
        <v>0.91538089435703818</v>
      </c>
      <c r="P910" s="9">
        <v>0.83759487545524136</v>
      </c>
      <c r="Q910" s="9">
        <v>0.83740683428923723</v>
      </c>
      <c r="R910" s="9">
        <v>0.65829043663966869</v>
      </c>
      <c r="S910" s="9">
        <v>0.63183101448320811</v>
      </c>
      <c r="T910" s="9">
        <v>0.63767136662726698</v>
      </c>
    </row>
    <row r="911" spans="1:20">
      <c r="A911" s="5"/>
      <c r="B911" s="5" t="s">
        <v>34</v>
      </c>
      <c r="C911" s="5"/>
      <c r="D911" s="5"/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</row>
    <row r="912" spans="1:20">
      <c r="A912" s="5"/>
      <c r="B912" s="5" t="s">
        <v>35</v>
      </c>
      <c r="C912" s="5"/>
      <c r="D912" s="5"/>
      <c r="E912" s="11">
        <v>0</v>
      </c>
      <c r="F912" s="11">
        <v>0</v>
      </c>
      <c r="G912" s="11">
        <v>0</v>
      </c>
      <c r="H912" s="11">
        <v>0</v>
      </c>
      <c r="I912" s="11">
        <v>0</v>
      </c>
      <c r="J912" s="11">
        <v>0</v>
      </c>
      <c r="K912" s="11">
        <v>0</v>
      </c>
      <c r="L912" s="11">
        <v>0</v>
      </c>
      <c r="M912" s="11">
        <v>0</v>
      </c>
      <c r="N912" s="11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</row>
    <row r="913" spans="1:20">
      <c r="A913" s="10"/>
      <c r="B913" s="10" t="s">
        <v>4</v>
      </c>
      <c r="C913" s="11"/>
      <c r="D913" s="11"/>
      <c r="E913" s="89">
        <v>0</v>
      </c>
      <c r="F913" s="89">
        <v>0</v>
      </c>
      <c r="G913" s="89">
        <v>0</v>
      </c>
      <c r="H913" s="89">
        <v>0</v>
      </c>
      <c r="I913" s="89">
        <v>0</v>
      </c>
      <c r="J913" s="89">
        <v>0</v>
      </c>
      <c r="K913" s="89">
        <v>0</v>
      </c>
      <c r="L913" s="89">
        <v>0</v>
      </c>
      <c r="M913" s="89">
        <v>0</v>
      </c>
      <c r="N913" s="89">
        <v>0</v>
      </c>
      <c r="O913" s="89">
        <v>0</v>
      </c>
      <c r="P913" s="89">
        <v>0</v>
      </c>
      <c r="Q913" s="89">
        <v>0</v>
      </c>
      <c r="R913" s="89">
        <v>2.5910723527624083E-4</v>
      </c>
      <c r="S913" s="89">
        <v>5.3616255174040387E-4</v>
      </c>
      <c r="T913" s="89">
        <v>8.3629448905829041E-4</v>
      </c>
    </row>
    <row r="914" spans="1:20">
      <c r="A914" s="11" t="s">
        <v>5</v>
      </c>
      <c r="B914" s="11" t="s">
        <v>3</v>
      </c>
      <c r="C914" s="11"/>
      <c r="D914" s="11"/>
      <c r="E914" s="88">
        <v>0</v>
      </c>
      <c r="F914" s="88">
        <v>0</v>
      </c>
      <c r="G914" s="88">
        <v>0</v>
      </c>
      <c r="H914" s="88">
        <v>0</v>
      </c>
      <c r="I914" s="88">
        <v>0</v>
      </c>
      <c r="J914" s="88">
        <v>0</v>
      </c>
      <c r="K914" s="88">
        <v>0</v>
      </c>
      <c r="L914" s="88">
        <v>0</v>
      </c>
      <c r="M914" s="88">
        <v>0</v>
      </c>
      <c r="N914" s="88">
        <v>0</v>
      </c>
      <c r="O914" s="88">
        <v>0</v>
      </c>
      <c r="P914" s="88">
        <v>0</v>
      </c>
      <c r="Q914" s="88">
        <v>0</v>
      </c>
      <c r="R914" s="88">
        <v>4.2601628004861263E-5</v>
      </c>
      <c r="S914" s="88">
        <v>1.0931582021721584E-4</v>
      </c>
      <c r="T914" s="88">
        <v>1.7428071935595801E-4</v>
      </c>
    </row>
    <row r="915" spans="1:20">
      <c r="A915" s="10"/>
      <c r="B915" s="10" t="s">
        <v>4</v>
      </c>
      <c r="C915" s="11"/>
      <c r="D915" s="11"/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</row>
    <row r="916" spans="1:20">
      <c r="A916" s="11" t="s">
        <v>2</v>
      </c>
      <c r="B916" s="11" t="s">
        <v>3</v>
      </c>
      <c r="C916" s="11"/>
      <c r="D916" s="11"/>
      <c r="E916" s="11">
        <v>0</v>
      </c>
      <c r="F916" s="11">
        <v>0</v>
      </c>
      <c r="G916" s="11">
        <v>0</v>
      </c>
      <c r="H916" s="11">
        <v>0</v>
      </c>
      <c r="I916" s="11">
        <v>0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1">
        <v>0</v>
      </c>
    </row>
    <row r="917" spans="1:20">
      <c r="A917" s="10"/>
      <c r="B917" s="10" t="s">
        <v>4</v>
      </c>
      <c r="C917" s="11"/>
      <c r="D917" s="11"/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</row>
    <row r="918" spans="1:20">
      <c r="A918" s="11" t="s">
        <v>7</v>
      </c>
      <c r="B918" s="11" t="s">
        <v>3</v>
      </c>
      <c r="C918" s="11"/>
      <c r="D918" s="11"/>
      <c r="E918" s="11">
        <v>0</v>
      </c>
      <c r="F918" s="11">
        <v>0</v>
      </c>
      <c r="G918" s="11">
        <v>0</v>
      </c>
      <c r="H918" s="11">
        <v>0</v>
      </c>
      <c r="I918" s="11">
        <v>0</v>
      </c>
      <c r="J918" s="11">
        <v>0</v>
      </c>
      <c r="K918" s="11">
        <v>0</v>
      </c>
      <c r="L918" s="11">
        <v>0</v>
      </c>
      <c r="M918" s="11">
        <v>0</v>
      </c>
      <c r="N918" s="11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</row>
    <row r="919" spans="1:20">
      <c r="A919" s="10"/>
      <c r="B919" s="10" t="s">
        <v>4</v>
      </c>
      <c r="C919" s="11"/>
      <c r="D919" s="11"/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</row>
    <row r="920" spans="1:20">
      <c r="A920" s="11" t="s">
        <v>6</v>
      </c>
      <c r="B920" s="11" t="s">
        <v>3</v>
      </c>
      <c r="C920" s="11"/>
      <c r="D920" s="11"/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0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</row>
    <row r="921" spans="1:20">
      <c r="A921" s="10"/>
      <c r="B921" s="10" t="s">
        <v>4</v>
      </c>
      <c r="C921" s="11"/>
      <c r="D921" s="11"/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</row>
    <row r="922" spans="1:20">
      <c r="A922" s="11" t="s">
        <v>8</v>
      </c>
      <c r="B922" s="11" t="s">
        <v>3</v>
      </c>
      <c r="C922" s="11"/>
      <c r="D922" s="11"/>
      <c r="E922" s="11">
        <v>0</v>
      </c>
      <c r="F922" s="11">
        <v>0</v>
      </c>
      <c r="G922" s="11">
        <v>0</v>
      </c>
      <c r="H922" s="11">
        <v>0</v>
      </c>
      <c r="I922" s="11">
        <v>0</v>
      </c>
      <c r="J922" s="11">
        <v>0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1">
        <v>0</v>
      </c>
    </row>
    <row r="923" spans="1:20">
      <c r="A923" s="10"/>
      <c r="B923" s="10" t="s">
        <v>37</v>
      </c>
      <c r="C923" s="11"/>
      <c r="D923" s="11"/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</row>
    <row r="924" spans="1:20">
      <c r="A924" s="19" t="s">
        <v>36</v>
      </c>
      <c r="B924" s="19" t="s">
        <v>38</v>
      </c>
      <c r="C924" s="11"/>
      <c r="D924" s="11"/>
      <c r="E924" s="11">
        <v>0</v>
      </c>
      <c r="F924" s="11">
        <v>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</row>
    <row r="925" spans="1:20">
      <c r="E925">
        <f>SUM(E905:E924)</f>
        <v>1</v>
      </c>
      <c r="F925" s="83">
        <f t="shared" ref="F925:M925" si="35">SUM(F905:F924)</f>
        <v>1</v>
      </c>
      <c r="G925" s="83">
        <f t="shared" si="35"/>
        <v>1</v>
      </c>
      <c r="H925" s="83">
        <f t="shared" si="35"/>
        <v>1</v>
      </c>
      <c r="I925" s="83">
        <f t="shared" si="35"/>
        <v>1</v>
      </c>
      <c r="J925" s="83">
        <f t="shared" si="35"/>
        <v>1</v>
      </c>
      <c r="K925" s="83">
        <f t="shared" si="35"/>
        <v>1</v>
      </c>
      <c r="L925" s="83">
        <f t="shared" si="35"/>
        <v>1</v>
      </c>
      <c r="M925" s="83">
        <f t="shared" si="35"/>
        <v>1</v>
      </c>
      <c r="N925" s="83">
        <f>SUM(N905:N924)</f>
        <v>1</v>
      </c>
      <c r="O925" s="83">
        <f t="shared" ref="O925" si="36">SUM(O905:O924)</f>
        <v>1</v>
      </c>
      <c r="P925" s="83">
        <f t="shared" ref="P925" si="37">SUM(P905:P924)</f>
        <v>1</v>
      </c>
      <c r="Q925" s="85">
        <f t="shared" ref="Q925" si="38">SUM(Q905:Q924)</f>
        <v>1</v>
      </c>
      <c r="R925" s="87">
        <f t="shared" ref="R925" si="39">SUM(R905:R924)</f>
        <v>1</v>
      </c>
      <c r="S925" s="87">
        <f t="shared" ref="S925" si="40">SUM(S905:S924)</f>
        <v>1</v>
      </c>
      <c r="T925" s="85">
        <f t="shared" ref="T925" si="41">SUM(T905:T924)</f>
        <v>1</v>
      </c>
    </row>
    <row r="926" spans="1:20">
      <c r="A926" s="1" t="s">
        <v>109</v>
      </c>
      <c r="B926" s="2">
        <v>43</v>
      </c>
      <c r="C926" s="2"/>
      <c r="D926" s="2"/>
      <c r="E926" s="8">
        <v>2004</v>
      </c>
      <c r="F926" s="8">
        <v>2005</v>
      </c>
      <c r="G926" s="8">
        <v>2006</v>
      </c>
      <c r="H926" s="8">
        <v>2007</v>
      </c>
      <c r="I926" s="8">
        <v>2008</v>
      </c>
      <c r="J926" s="8">
        <v>2009</v>
      </c>
      <c r="K926" s="8">
        <v>2010</v>
      </c>
      <c r="L926" s="8">
        <v>2011</v>
      </c>
      <c r="M926" s="8">
        <v>2012</v>
      </c>
      <c r="N926" s="9">
        <v>2013</v>
      </c>
      <c r="O926" s="9">
        <v>2014</v>
      </c>
      <c r="P926" s="9">
        <v>2015</v>
      </c>
      <c r="Q926" s="9">
        <v>2016</v>
      </c>
      <c r="R926" s="9">
        <v>2017</v>
      </c>
      <c r="S926" s="9">
        <v>2018</v>
      </c>
      <c r="T926" s="9">
        <v>2019</v>
      </c>
    </row>
    <row r="927" spans="1:20">
      <c r="A927" s="10"/>
      <c r="B927" s="10" t="s">
        <v>4</v>
      </c>
      <c r="C927" s="11"/>
      <c r="D927" s="11"/>
      <c r="E927" s="15">
        <v>3.9984093803943667E-2</v>
      </c>
      <c r="F927" s="15">
        <v>4.2441795657826811E-2</v>
      </c>
      <c r="G927" s="15">
        <v>4.0841266712614108E-2</v>
      </c>
      <c r="H927" s="15">
        <v>3.6466318233975434E-2</v>
      </c>
      <c r="I927" s="15">
        <v>8.6925302365932822E-2</v>
      </c>
      <c r="J927" s="15">
        <v>7.8602960190366278E-2</v>
      </c>
      <c r="K927" s="15">
        <v>0.10235316009266709</v>
      </c>
      <c r="L927" s="15">
        <v>7.1977572057528943E-2</v>
      </c>
      <c r="M927" s="15">
        <v>7.0549019893077242E-2</v>
      </c>
      <c r="N927" s="15">
        <v>9.7234697688882765E-2</v>
      </c>
      <c r="O927" s="15">
        <v>0.10084914002733231</v>
      </c>
      <c r="P927" s="15">
        <v>0.10222206977309689</v>
      </c>
      <c r="Q927" s="15">
        <v>0.10561921709761521</v>
      </c>
      <c r="R927" s="15">
        <v>0.1279167814065377</v>
      </c>
      <c r="S927" s="15">
        <v>0.14695058973300931</v>
      </c>
      <c r="T927" s="15">
        <v>0.14420083313767409</v>
      </c>
    </row>
    <row r="928" spans="1:20">
      <c r="A928" s="11" t="s">
        <v>0</v>
      </c>
      <c r="B928" s="11" t="s">
        <v>3</v>
      </c>
      <c r="C928" s="11"/>
      <c r="D928" s="11"/>
      <c r="E928" s="11">
        <v>0</v>
      </c>
      <c r="F928" s="11">
        <v>0</v>
      </c>
      <c r="G928" s="11">
        <v>0</v>
      </c>
      <c r="H928" s="11">
        <v>0</v>
      </c>
      <c r="I928" s="11">
        <v>0</v>
      </c>
      <c r="J928" s="11">
        <v>0</v>
      </c>
      <c r="K928" s="11">
        <v>0</v>
      </c>
      <c r="L928" s="11">
        <v>0</v>
      </c>
      <c r="M928" s="11">
        <v>0</v>
      </c>
      <c r="N928" s="11">
        <v>0</v>
      </c>
      <c r="O928" s="11">
        <v>0</v>
      </c>
      <c r="P928" s="11">
        <v>0</v>
      </c>
      <c r="Q928" s="11">
        <v>0</v>
      </c>
      <c r="R928" s="11">
        <v>0</v>
      </c>
      <c r="S928" s="11">
        <v>0</v>
      </c>
      <c r="T928" s="11">
        <v>0</v>
      </c>
    </row>
    <row r="929" spans="1:20">
      <c r="A929" s="5"/>
      <c r="B929" s="5" t="s">
        <v>34</v>
      </c>
      <c r="C929" s="5"/>
      <c r="D929" s="5"/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</row>
    <row r="930" spans="1:20">
      <c r="A930" s="5"/>
      <c r="B930" s="5" t="s">
        <v>35</v>
      </c>
      <c r="C930" s="5"/>
      <c r="D930" s="5"/>
      <c r="E930" s="11">
        <v>0</v>
      </c>
      <c r="F930" s="11">
        <v>0</v>
      </c>
      <c r="G930" s="11">
        <v>0</v>
      </c>
      <c r="H930" s="11">
        <v>0</v>
      </c>
      <c r="I930" s="11">
        <v>0</v>
      </c>
      <c r="J930" s="11">
        <v>0</v>
      </c>
      <c r="K930" s="11">
        <v>0</v>
      </c>
      <c r="L930" s="11">
        <v>0</v>
      </c>
      <c r="M930" s="11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</row>
    <row r="931" spans="1:20">
      <c r="A931" s="10"/>
      <c r="B931" s="10" t="s">
        <v>4</v>
      </c>
      <c r="C931" s="11"/>
      <c r="D931" s="11"/>
      <c r="E931" s="11">
        <v>0.51709413619605638</v>
      </c>
      <c r="F931" s="11">
        <v>0.55004405434217318</v>
      </c>
      <c r="G931" s="11">
        <v>0.55212444328738586</v>
      </c>
      <c r="H931" s="11">
        <v>0.55665369176602464</v>
      </c>
      <c r="I931" s="11">
        <v>0.50612097763406716</v>
      </c>
      <c r="J931" s="11">
        <v>0.51489076980963377</v>
      </c>
      <c r="K931" s="11">
        <v>0.49187983990733292</v>
      </c>
      <c r="L931" s="11">
        <v>0.52370554794247104</v>
      </c>
      <c r="M931" s="11">
        <v>0.52675791010692274</v>
      </c>
      <c r="N931" s="9">
        <v>0.50307681231111723</v>
      </c>
      <c r="O931" s="9">
        <v>0.50248585997266759</v>
      </c>
      <c r="P931" s="9">
        <v>0.50573564022690309</v>
      </c>
      <c r="Q931" s="9">
        <v>0.50628280290238481</v>
      </c>
      <c r="R931" s="9">
        <v>0.49735913859346226</v>
      </c>
      <c r="S931" s="9">
        <v>0.47610078026699065</v>
      </c>
      <c r="T931" s="9">
        <v>0.48563271686232595</v>
      </c>
    </row>
    <row r="932" spans="1:20">
      <c r="A932" s="11" t="s">
        <v>1</v>
      </c>
      <c r="B932" s="11" t="s">
        <v>3</v>
      </c>
      <c r="C932" s="11"/>
      <c r="D932" s="11"/>
      <c r="E932" s="11">
        <v>0.44292176999999999</v>
      </c>
      <c r="F932" s="11">
        <v>0.40751415000000002</v>
      </c>
      <c r="G932" s="11">
        <v>0.40703429000000002</v>
      </c>
      <c r="H932" s="11">
        <v>0.40687999000000002</v>
      </c>
      <c r="I932" s="11">
        <v>0.40695372000000002</v>
      </c>
      <c r="J932" s="11">
        <v>0.40650627</v>
      </c>
      <c r="K932" s="11">
        <v>0.40576699999999999</v>
      </c>
      <c r="L932" s="11">
        <v>0.40431687999999999</v>
      </c>
      <c r="M932" s="11">
        <v>0.40269306999999999</v>
      </c>
      <c r="N932" s="9">
        <v>0.39968849000000001</v>
      </c>
      <c r="O932" s="9">
        <v>0.39666499999999999</v>
      </c>
      <c r="P932" s="9">
        <v>0.39204229000000002</v>
      </c>
      <c r="Q932" s="9">
        <v>0.38809798000000001</v>
      </c>
      <c r="R932" s="9">
        <v>0.37472408000000001</v>
      </c>
      <c r="S932" s="9">
        <v>0.37694863000000001</v>
      </c>
      <c r="T932" s="9">
        <v>0.37016644999999998</v>
      </c>
    </row>
    <row r="933" spans="1:20">
      <c r="A933" s="5"/>
      <c r="B933" s="5" t="s">
        <v>34</v>
      </c>
      <c r="C933" s="5"/>
      <c r="D933" s="5"/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</row>
    <row r="934" spans="1:20">
      <c r="A934" s="5"/>
      <c r="B934" s="5" t="s">
        <v>35</v>
      </c>
      <c r="C934" s="5"/>
      <c r="D934" s="5"/>
      <c r="E934" s="11">
        <v>0</v>
      </c>
      <c r="F934" s="11">
        <v>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</row>
    <row r="935" spans="1:20">
      <c r="A935" s="10"/>
      <c r="B935" s="10" t="s">
        <v>4</v>
      </c>
      <c r="C935" s="11"/>
      <c r="D935" s="11"/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</row>
    <row r="936" spans="1:20">
      <c r="A936" s="11" t="s">
        <v>5</v>
      </c>
      <c r="B936" s="11" t="s">
        <v>3</v>
      </c>
      <c r="C936" s="11"/>
      <c r="D936" s="11"/>
      <c r="E936" s="11">
        <v>0</v>
      </c>
      <c r="F936" s="11">
        <v>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</row>
    <row r="937" spans="1:20">
      <c r="A937" s="10"/>
      <c r="B937" s="10" t="s">
        <v>4</v>
      </c>
      <c r="C937" s="11"/>
      <c r="D937" s="11"/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</row>
    <row r="938" spans="1:20">
      <c r="A938" s="11" t="s">
        <v>2</v>
      </c>
      <c r="B938" s="11" t="s">
        <v>3</v>
      </c>
      <c r="C938" s="11"/>
      <c r="D938" s="11"/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</row>
    <row r="939" spans="1:20">
      <c r="A939" s="10"/>
      <c r="B939" s="10" t="s">
        <v>4</v>
      </c>
      <c r="C939" s="11"/>
      <c r="D939" s="11"/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</row>
    <row r="940" spans="1:20">
      <c r="A940" s="11" t="s">
        <v>7</v>
      </c>
      <c r="B940" s="11" t="s">
        <v>3</v>
      </c>
      <c r="C940" s="11"/>
      <c r="D940" s="11"/>
      <c r="E940" s="11">
        <v>0</v>
      </c>
      <c r="F940" s="11">
        <v>0</v>
      </c>
      <c r="G940" s="11">
        <v>0</v>
      </c>
      <c r="H940" s="11">
        <v>0</v>
      </c>
      <c r="I940" s="11">
        <v>0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</row>
    <row r="941" spans="1:20">
      <c r="A941" s="10"/>
      <c r="B941" s="10" t="s">
        <v>4</v>
      </c>
      <c r="C941" s="11"/>
      <c r="D941" s="11"/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</row>
    <row r="942" spans="1:20">
      <c r="A942" s="11" t="s">
        <v>6</v>
      </c>
      <c r="B942" s="11" t="s">
        <v>3</v>
      </c>
      <c r="C942" s="11"/>
      <c r="D942" s="11"/>
      <c r="E942" s="11">
        <v>0</v>
      </c>
      <c r="F942" s="11">
        <v>0</v>
      </c>
      <c r="G942" s="11">
        <v>0</v>
      </c>
      <c r="H942" s="11">
        <v>0</v>
      </c>
      <c r="I942" s="11">
        <v>0</v>
      </c>
      <c r="J942" s="11">
        <v>0</v>
      </c>
      <c r="K942" s="11">
        <v>0</v>
      </c>
      <c r="L942" s="11">
        <v>0</v>
      </c>
      <c r="M942" s="11">
        <v>0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</row>
    <row r="943" spans="1:20">
      <c r="A943" s="10"/>
      <c r="B943" s="10" t="s">
        <v>4</v>
      </c>
      <c r="C943" s="11"/>
      <c r="D943" s="11"/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</row>
    <row r="944" spans="1:20">
      <c r="A944" s="11" t="s">
        <v>8</v>
      </c>
      <c r="B944" s="11" t="s">
        <v>3</v>
      </c>
      <c r="C944" s="11"/>
      <c r="D944" s="11"/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</row>
    <row r="945" spans="1:24">
      <c r="A945" s="10"/>
      <c r="B945" s="10" t="s">
        <v>37</v>
      </c>
      <c r="C945" s="11"/>
      <c r="D945" s="11"/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</row>
    <row r="946" spans="1:24">
      <c r="A946" s="19" t="s">
        <v>36</v>
      </c>
      <c r="B946" s="19" t="s">
        <v>38</v>
      </c>
      <c r="C946" s="11"/>
      <c r="D946" s="11"/>
      <c r="E946" s="11">
        <v>0</v>
      </c>
      <c r="F946" s="11">
        <v>0</v>
      </c>
      <c r="G946" s="11">
        <v>0</v>
      </c>
      <c r="H946" s="11">
        <v>0</v>
      </c>
      <c r="I946" s="11">
        <v>0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</row>
    <row r="947" spans="1:24">
      <c r="E947">
        <f>SUM(E927:E944)</f>
        <v>1</v>
      </c>
      <c r="F947">
        <f t="shared" ref="F947:S947" si="42">SUM(F927:F944)</f>
        <v>1</v>
      </c>
      <c r="G947">
        <f t="shared" si="42"/>
        <v>1</v>
      </c>
      <c r="H947">
        <f t="shared" si="42"/>
        <v>1</v>
      </c>
      <c r="I947">
        <f t="shared" si="42"/>
        <v>1</v>
      </c>
      <c r="J947">
        <f t="shared" si="42"/>
        <v>1</v>
      </c>
      <c r="K947">
        <f t="shared" si="42"/>
        <v>1</v>
      </c>
      <c r="L947">
        <f t="shared" si="42"/>
        <v>1</v>
      </c>
      <c r="M947">
        <f t="shared" si="42"/>
        <v>1</v>
      </c>
      <c r="N947">
        <f t="shared" si="42"/>
        <v>1</v>
      </c>
      <c r="O947">
        <f t="shared" si="42"/>
        <v>1</v>
      </c>
      <c r="P947">
        <f t="shared" si="42"/>
        <v>1</v>
      </c>
      <c r="Q947">
        <f t="shared" si="42"/>
        <v>1</v>
      </c>
      <c r="R947">
        <f t="shared" si="42"/>
        <v>1</v>
      </c>
      <c r="S947">
        <f t="shared" si="42"/>
        <v>1</v>
      </c>
    </row>
    <row r="948" spans="1:24">
      <c r="A948" s="1" t="s">
        <v>110</v>
      </c>
      <c r="B948" s="2">
        <v>44</v>
      </c>
      <c r="C948" s="2"/>
      <c r="D948" s="2"/>
      <c r="E948" s="8">
        <v>2004</v>
      </c>
      <c r="F948" s="8">
        <v>2005</v>
      </c>
      <c r="G948" s="8">
        <v>2006</v>
      </c>
      <c r="H948" s="8">
        <v>2007</v>
      </c>
      <c r="I948" s="8">
        <v>2008</v>
      </c>
      <c r="J948" s="8">
        <v>2009</v>
      </c>
      <c r="K948" s="8">
        <v>2010</v>
      </c>
      <c r="L948" s="8">
        <v>2011</v>
      </c>
      <c r="M948" s="8">
        <v>2012</v>
      </c>
      <c r="N948" s="9">
        <v>2013</v>
      </c>
      <c r="O948" s="9">
        <v>2014</v>
      </c>
      <c r="P948" s="9">
        <v>2015</v>
      </c>
      <c r="Q948" s="9">
        <v>2016</v>
      </c>
      <c r="R948" s="9">
        <v>2017</v>
      </c>
      <c r="S948" s="9">
        <v>2018</v>
      </c>
      <c r="T948" s="9">
        <v>2019</v>
      </c>
      <c r="V948" s="87"/>
      <c r="W948" s="87"/>
      <c r="X948" s="87"/>
    </row>
    <row r="949" spans="1:24">
      <c r="A949" s="10"/>
      <c r="B949" s="10" t="s">
        <v>4</v>
      </c>
      <c r="C949" s="11"/>
      <c r="D949" s="11"/>
      <c r="E949" s="11">
        <v>0</v>
      </c>
      <c r="F949" s="11">
        <v>0</v>
      </c>
      <c r="G949" s="11">
        <v>0</v>
      </c>
      <c r="H949" s="11">
        <v>1.8207237508611258E-2</v>
      </c>
      <c r="I949" s="11">
        <v>3.7851757624647077E-2</v>
      </c>
      <c r="J949" s="11">
        <v>4.1067329432679198E-2</v>
      </c>
      <c r="K949" s="11">
        <v>3.0525168226758392E-2</v>
      </c>
      <c r="L949" s="11">
        <v>3.7176580661412793E-2</v>
      </c>
      <c r="M949" s="11">
        <v>3.594463883750474E-2</v>
      </c>
      <c r="N949" s="9">
        <v>3.1951132512930268E-2</v>
      </c>
      <c r="O949" s="9">
        <v>4.2832861189801702E-2</v>
      </c>
      <c r="P949" s="9">
        <v>6.0330900243309012E-2</v>
      </c>
      <c r="Q949" s="9">
        <v>5.8207846579782563E-2</v>
      </c>
      <c r="R949" s="9">
        <v>5.5688003858609524E-2</v>
      </c>
      <c r="S949" s="9">
        <v>3.894636967424208E-2</v>
      </c>
      <c r="T949" s="9">
        <v>2.5133656204792756E-2</v>
      </c>
      <c r="U949" s="87"/>
      <c r="V949" s="87"/>
      <c r="W949" s="87"/>
      <c r="X949" s="87"/>
    </row>
    <row r="950" spans="1:24">
      <c r="A950" s="11" t="s">
        <v>0</v>
      </c>
      <c r="B950" s="11" t="s">
        <v>3</v>
      </c>
      <c r="C950" s="11"/>
      <c r="D950" s="11"/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1">
        <v>0</v>
      </c>
      <c r="U950" s="87"/>
      <c r="V950" s="87"/>
      <c r="W950" s="87"/>
      <c r="X950" s="87"/>
    </row>
    <row r="951" spans="1:24">
      <c r="A951" s="5"/>
      <c r="B951" s="5" t="s">
        <v>34</v>
      </c>
      <c r="C951" s="5"/>
      <c r="D951" s="5"/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</row>
    <row r="952" spans="1:24">
      <c r="A952" s="5"/>
      <c r="B952" s="5" t="s">
        <v>35</v>
      </c>
      <c r="C952" s="5"/>
      <c r="D952" s="5"/>
      <c r="E952" s="11">
        <v>0</v>
      </c>
      <c r="F952" s="11">
        <v>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</row>
    <row r="953" spans="1:24">
      <c r="A953" s="10"/>
      <c r="B953" s="10" t="s">
        <v>4</v>
      </c>
      <c r="C953" s="11"/>
      <c r="D953" s="11"/>
      <c r="E953" s="11">
        <v>2.158057748026776E-2</v>
      </c>
      <c r="F953" s="11">
        <v>2.3281181823848408E-2</v>
      </c>
      <c r="G953" s="11">
        <v>2.520026702269693E-2</v>
      </c>
      <c r="H953" s="11">
        <v>9.8682984155286285E-2</v>
      </c>
      <c r="I953" s="11">
        <v>0.17461450156681455</v>
      </c>
      <c r="J953" s="11">
        <v>0.18477364124337667</v>
      </c>
      <c r="K953" s="11">
        <v>0.14940541082415448</v>
      </c>
      <c r="L953" s="11">
        <v>0.74629889524632054</v>
      </c>
      <c r="M953" s="11">
        <v>0.71314716173750248</v>
      </c>
      <c r="N953" s="9">
        <v>0.77159800249687893</v>
      </c>
      <c r="O953" s="9">
        <v>0.84565094223426518</v>
      </c>
      <c r="P953" s="9">
        <v>0.8069197080291971</v>
      </c>
      <c r="Q953" s="9">
        <v>0.80289013437774326</v>
      </c>
      <c r="R953" s="9">
        <v>0.77026114518018318</v>
      </c>
      <c r="S953" s="9">
        <v>0.76799349387791982</v>
      </c>
      <c r="T953" s="9">
        <v>0.7924963834203409</v>
      </c>
    </row>
    <row r="954" spans="1:24">
      <c r="A954" s="11" t="s">
        <v>1</v>
      </c>
      <c r="B954" s="11" t="s">
        <v>3</v>
      </c>
      <c r="C954" s="11"/>
      <c r="D954" s="11"/>
      <c r="E954" s="11">
        <v>0.97841942251973224</v>
      </c>
      <c r="F954" s="11">
        <v>0.97671881817615158</v>
      </c>
      <c r="G954" s="11">
        <v>0.97479973297730305</v>
      </c>
      <c r="H954" s="11">
        <v>0.88310977833610249</v>
      </c>
      <c r="I954" s="11">
        <v>0.78753374080853833</v>
      </c>
      <c r="J954" s="11">
        <v>0.7741590293239442</v>
      </c>
      <c r="K954" s="11">
        <v>0.82006942094908708</v>
      </c>
      <c r="L954" s="11">
        <v>0.21652452409226672</v>
      </c>
      <c r="M954" s="11">
        <v>0.25089482716352046</v>
      </c>
      <c r="N954" s="9">
        <v>0.19632156233279829</v>
      </c>
      <c r="O954" s="9">
        <v>0.11025003079196946</v>
      </c>
      <c r="P954" s="9">
        <v>0.12843795620437956</v>
      </c>
      <c r="Q954" s="9">
        <v>0.12981295158349654</v>
      </c>
      <c r="R954" s="9">
        <v>0.15960862674843246</v>
      </c>
      <c r="S954" s="9">
        <v>0.17187909456467718</v>
      </c>
      <c r="T954" s="9">
        <v>0.16195358198628845</v>
      </c>
    </row>
    <row r="955" spans="1:24">
      <c r="A955" s="5"/>
      <c r="B955" s="5" t="s">
        <v>34</v>
      </c>
      <c r="C955" s="5"/>
      <c r="D955" s="5"/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</row>
    <row r="956" spans="1:24">
      <c r="A956" s="5"/>
      <c r="B956" s="5" t="s">
        <v>35</v>
      </c>
      <c r="C956" s="5"/>
      <c r="D956" s="5"/>
      <c r="E956" s="11">
        <v>0</v>
      </c>
      <c r="F956" s="11">
        <v>0</v>
      </c>
      <c r="G956" s="11">
        <v>0</v>
      </c>
      <c r="H956" s="11">
        <v>0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</row>
    <row r="957" spans="1:24">
      <c r="A957" s="10"/>
      <c r="B957" s="10" t="s">
        <v>4</v>
      </c>
      <c r="C957" s="11"/>
      <c r="D957" s="11"/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</row>
    <row r="958" spans="1:24">
      <c r="A958" s="11" t="s">
        <v>5</v>
      </c>
      <c r="B958" s="11" t="s">
        <v>3</v>
      </c>
      <c r="C958" s="11"/>
      <c r="D958" s="11"/>
      <c r="E958" s="11">
        <v>0</v>
      </c>
      <c r="F958" s="11">
        <v>0</v>
      </c>
      <c r="G958" s="11">
        <v>0</v>
      </c>
      <c r="H958" s="11">
        <v>0</v>
      </c>
      <c r="I958" s="11">
        <v>0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</row>
    <row r="959" spans="1:24">
      <c r="A959" s="10"/>
      <c r="B959" s="10" t="s">
        <v>4</v>
      </c>
      <c r="C959" s="11"/>
      <c r="D959" s="11"/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</row>
    <row r="960" spans="1:24">
      <c r="A960" s="11" t="s">
        <v>2</v>
      </c>
      <c r="B960" s="11" t="s">
        <v>3</v>
      </c>
      <c r="C960" s="11"/>
      <c r="D960" s="11"/>
      <c r="E960" s="11">
        <v>0</v>
      </c>
      <c r="F960" s="11">
        <v>0</v>
      </c>
      <c r="G960" s="11">
        <v>0</v>
      </c>
      <c r="H960" s="11">
        <v>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1">
        <v>0</v>
      </c>
    </row>
    <row r="961" spans="1:20">
      <c r="A961" s="10"/>
      <c r="B961" s="10" t="s">
        <v>4</v>
      </c>
      <c r="C961" s="11"/>
      <c r="D961" s="11"/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</row>
    <row r="962" spans="1:20">
      <c r="A962" s="11" t="s">
        <v>7</v>
      </c>
      <c r="B962" s="11" t="s">
        <v>3</v>
      </c>
      <c r="C962" s="11"/>
      <c r="D962" s="11"/>
      <c r="E962" s="11">
        <v>0</v>
      </c>
      <c r="F962" s="11">
        <v>0</v>
      </c>
      <c r="G962" s="11">
        <v>0</v>
      </c>
      <c r="H962" s="11">
        <v>0</v>
      </c>
      <c r="I962" s="11">
        <v>0</v>
      </c>
      <c r="J962" s="11">
        <v>0</v>
      </c>
      <c r="K962" s="11">
        <v>0</v>
      </c>
      <c r="L962" s="11">
        <v>0</v>
      </c>
      <c r="M962" s="11">
        <v>0</v>
      </c>
      <c r="N962" s="11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</row>
    <row r="963" spans="1:20">
      <c r="A963" s="10"/>
      <c r="B963" s="10" t="s">
        <v>4</v>
      </c>
      <c r="C963" s="11"/>
      <c r="D963" s="11"/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</row>
    <row r="964" spans="1:20">
      <c r="A964" s="11" t="s">
        <v>6</v>
      </c>
      <c r="B964" s="11" t="s">
        <v>3</v>
      </c>
      <c r="C964" s="11"/>
      <c r="D964" s="11"/>
      <c r="E964" s="11">
        <v>0</v>
      </c>
      <c r="F964" s="11">
        <v>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1.337226147228599E-5</v>
      </c>
      <c r="N964" s="9">
        <v>1.2930265739254505E-4</v>
      </c>
      <c r="O964" s="9">
        <v>1.2661657839635424E-3</v>
      </c>
      <c r="P964" s="9">
        <v>4.3114355231143554E-3</v>
      </c>
      <c r="Q964" s="9">
        <v>9.0890674589776486E-3</v>
      </c>
      <c r="R964" s="9">
        <v>1.4442224212774754E-2</v>
      </c>
      <c r="S964" s="9">
        <v>2.1181041883160893E-2</v>
      </c>
      <c r="T964" s="9">
        <v>2.0416378388577898E-2</v>
      </c>
    </row>
    <row r="965" spans="1:20">
      <c r="A965" s="10"/>
      <c r="B965" s="10" t="s">
        <v>4</v>
      </c>
      <c r="C965" s="11"/>
      <c r="D965" s="11"/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</row>
    <row r="966" spans="1:20">
      <c r="A966" s="11" t="s">
        <v>8</v>
      </c>
      <c r="B966" s="11" t="s">
        <v>3</v>
      </c>
      <c r="C966" s="11"/>
      <c r="D966" s="11"/>
      <c r="E966" s="11">
        <v>0</v>
      </c>
      <c r="F966" s="11">
        <v>0</v>
      </c>
      <c r="G966" s="11">
        <v>0</v>
      </c>
      <c r="H966" s="11">
        <v>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1">
        <v>0</v>
      </c>
    </row>
    <row r="967" spans="1:20">
      <c r="A967" s="10"/>
      <c r="B967" s="10" t="s">
        <v>37</v>
      </c>
      <c r="C967" s="11"/>
      <c r="D967" s="11"/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</row>
    <row r="968" spans="1:20">
      <c r="A968" s="19" t="s">
        <v>36</v>
      </c>
      <c r="B968" s="19" t="s">
        <v>38</v>
      </c>
      <c r="C968" s="11"/>
      <c r="D968" s="11"/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0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1">
        <v>0</v>
      </c>
    </row>
    <row r="970" spans="1:20">
      <c r="A970" s="1" t="s">
        <v>111</v>
      </c>
      <c r="B970" s="2">
        <v>45</v>
      </c>
      <c r="C970" s="2"/>
      <c r="D970" s="2"/>
      <c r="E970" s="8">
        <v>2004</v>
      </c>
      <c r="F970" s="8">
        <v>2005</v>
      </c>
      <c r="G970" s="8">
        <v>2006</v>
      </c>
      <c r="H970" s="8">
        <v>2007</v>
      </c>
      <c r="I970" s="8">
        <v>2008</v>
      </c>
      <c r="J970" s="8">
        <v>2009</v>
      </c>
      <c r="K970" s="8">
        <v>2010</v>
      </c>
      <c r="L970" s="8">
        <v>2011</v>
      </c>
      <c r="M970" s="8">
        <v>2012</v>
      </c>
      <c r="N970" s="9">
        <v>2013</v>
      </c>
      <c r="O970" s="9">
        <v>2014</v>
      </c>
      <c r="P970" s="9">
        <v>2015</v>
      </c>
      <c r="Q970" s="9">
        <v>2016</v>
      </c>
      <c r="R970" s="9">
        <v>2017</v>
      </c>
      <c r="S970" s="9">
        <v>2018</v>
      </c>
      <c r="T970" s="9">
        <v>2019</v>
      </c>
    </row>
    <row r="971" spans="1:20">
      <c r="A971" s="10"/>
      <c r="B971" s="10" t="s">
        <v>4</v>
      </c>
      <c r="C971" s="11"/>
      <c r="D971" s="11"/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1.8487040479947505E-2</v>
      </c>
      <c r="N971" s="9">
        <v>2.5769553222535845E-2</v>
      </c>
      <c r="O971" s="9">
        <v>2.9444816725279255E-2</v>
      </c>
      <c r="P971" s="9">
        <v>2.5188086461741425E-2</v>
      </c>
      <c r="Q971" s="9">
        <v>2.5802889981598236E-2</v>
      </c>
      <c r="R971" s="9">
        <v>2.7698197104792408E-2</v>
      </c>
      <c r="S971" s="9">
        <v>2.9420612760996882E-2</v>
      </c>
      <c r="T971" s="9">
        <v>3.0620155038759686E-2</v>
      </c>
    </row>
    <row r="972" spans="1:20">
      <c r="A972" s="11" t="s">
        <v>0</v>
      </c>
      <c r="B972" s="11" t="s">
        <v>3</v>
      </c>
      <c r="C972" s="11"/>
      <c r="D972" s="11"/>
      <c r="E972" s="11">
        <v>0</v>
      </c>
      <c r="F972" s="11">
        <v>0</v>
      </c>
      <c r="G972" s="11">
        <v>0</v>
      </c>
      <c r="H972" s="11">
        <v>0</v>
      </c>
      <c r="I972" s="11">
        <v>0</v>
      </c>
      <c r="J972" s="11">
        <v>0</v>
      </c>
      <c r="K972" s="11">
        <v>0</v>
      </c>
      <c r="L972" s="11">
        <v>0</v>
      </c>
      <c r="M972" s="11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</row>
    <row r="973" spans="1:20">
      <c r="A973" s="5"/>
      <c r="B973" s="5" t="s">
        <v>34</v>
      </c>
      <c r="C973" s="5"/>
      <c r="D973" s="5"/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</row>
    <row r="974" spans="1:20">
      <c r="A974" s="5"/>
      <c r="B974" s="5" t="s">
        <v>35</v>
      </c>
      <c r="C974" s="5"/>
      <c r="D974" s="5"/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0</v>
      </c>
      <c r="L974" s="11">
        <v>0</v>
      </c>
      <c r="M974" s="11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</row>
    <row r="975" spans="1:20">
      <c r="A975" s="10"/>
      <c r="B975" s="10" t="s">
        <v>4</v>
      </c>
      <c r="C975" s="11"/>
      <c r="D975" s="11"/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0.17893667880075617</v>
      </c>
      <c r="N975" s="9">
        <v>0.25984340596380173</v>
      </c>
      <c r="O975" s="9">
        <v>0.36097734974139467</v>
      </c>
      <c r="P975" s="9">
        <v>0.2980209234711042</v>
      </c>
      <c r="Q975" s="9">
        <v>0.322851669733627</v>
      </c>
      <c r="R975" s="9">
        <v>0.34713269933348068</v>
      </c>
      <c r="S975" s="9">
        <v>0.3773287205472669</v>
      </c>
      <c r="T975" s="9">
        <v>0.41500209596386173</v>
      </c>
    </row>
    <row r="976" spans="1:20">
      <c r="A976" s="11" t="s">
        <v>1</v>
      </c>
      <c r="B976" s="11" t="s">
        <v>3</v>
      </c>
      <c r="C976" s="11"/>
      <c r="D976" s="11"/>
      <c r="E976" s="11">
        <v>0</v>
      </c>
      <c r="F976" s="11">
        <v>0</v>
      </c>
      <c r="G976" s="11">
        <v>0</v>
      </c>
      <c r="H976" s="11">
        <v>0</v>
      </c>
      <c r="I976" s="11">
        <v>0</v>
      </c>
      <c r="J976" s="11">
        <v>0</v>
      </c>
      <c r="K976" s="11">
        <v>0</v>
      </c>
      <c r="L976" s="11">
        <v>0</v>
      </c>
      <c r="M976" s="11">
        <v>0.80257534332182423</v>
      </c>
      <c r="N976" s="9">
        <v>0.71437775772889323</v>
      </c>
      <c r="O976" s="9">
        <v>0.60947775059261922</v>
      </c>
      <c r="P976" s="9">
        <v>0.67525368349760739</v>
      </c>
      <c r="Q976" s="9">
        <v>0.65092159642824832</v>
      </c>
      <c r="R976" s="9">
        <v>0.62441059195136617</v>
      </c>
      <c r="S976" s="9">
        <v>0.59174743742812108</v>
      </c>
      <c r="T976" s="9">
        <v>0.55186165387190222</v>
      </c>
    </row>
    <row r="977" spans="1:20">
      <c r="A977" s="5"/>
      <c r="B977" s="5" t="s">
        <v>34</v>
      </c>
      <c r="C977" s="5"/>
      <c r="D977" s="5"/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</row>
    <row r="978" spans="1:20">
      <c r="A978" s="5"/>
      <c r="B978" s="5" t="s">
        <v>35</v>
      </c>
      <c r="C978" s="5"/>
      <c r="D978" s="5"/>
      <c r="E978" s="11">
        <v>0</v>
      </c>
      <c r="F978" s="11">
        <v>0</v>
      </c>
      <c r="G978" s="11">
        <v>0</v>
      </c>
      <c r="H978" s="11">
        <v>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</row>
    <row r="979" spans="1:20" ht="20.100000000000001" customHeight="1">
      <c r="A979" s="10"/>
      <c r="B979" s="10" t="s">
        <v>4</v>
      </c>
      <c r="C979" s="11"/>
      <c r="D979" s="11"/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</row>
    <row r="980" spans="1:20">
      <c r="A980" s="11" t="s">
        <v>5</v>
      </c>
      <c r="B980" s="11" t="s">
        <v>3</v>
      </c>
      <c r="C980" s="11"/>
      <c r="D980" s="11"/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</row>
    <row r="981" spans="1:20">
      <c r="A981" s="10"/>
      <c r="B981" s="10" t="s">
        <v>4</v>
      </c>
      <c r="C981" s="11"/>
      <c r="D981" s="11"/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</row>
    <row r="982" spans="1:20">
      <c r="A982" s="11" t="s">
        <v>2</v>
      </c>
      <c r="B982" s="11" t="s">
        <v>3</v>
      </c>
      <c r="C982" s="11"/>
      <c r="D982" s="11"/>
      <c r="E982" s="11">
        <v>0</v>
      </c>
      <c r="F982" s="11">
        <v>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</row>
    <row r="983" spans="1:20">
      <c r="A983" s="10"/>
      <c r="B983" s="10" t="s">
        <v>4</v>
      </c>
      <c r="C983" s="11"/>
      <c r="D983" s="11"/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</row>
    <row r="984" spans="1:20">
      <c r="A984" s="11" t="s">
        <v>7</v>
      </c>
      <c r="B984" s="11" t="s">
        <v>3</v>
      </c>
      <c r="C984" s="11"/>
      <c r="D984" s="11"/>
      <c r="E984" s="11">
        <v>0</v>
      </c>
      <c r="F984" s="11">
        <v>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</row>
    <row r="985" spans="1:20">
      <c r="A985" s="10"/>
      <c r="B985" s="10" t="s">
        <v>4</v>
      </c>
      <c r="C985" s="11"/>
      <c r="D985" s="11"/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</row>
    <row r="986" spans="1:20">
      <c r="A986" s="11" t="s">
        <v>6</v>
      </c>
      <c r="B986" s="11" t="s">
        <v>3</v>
      </c>
      <c r="C986" s="11"/>
      <c r="D986" s="11"/>
      <c r="E986" s="11">
        <v>0</v>
      </c>
      <c r="F986" s="11">
        <v>0</v>
      </c>
      <c r="G986" s="11">
        <v>0</v>
      </c>
      <c r="H986" s="11">
        <v>0</v>
      </c>
      <c r="I986" s="11">
        <v>0</v>
      </c>
      <c r="J986" s="11">
        <v>0</v>
      </c>
      <c r="K986" s="11">
        <v>0</v>
      </c>
      <c r="L986" s="11">
        <v>0</v>
      </c>
      <c r="M986" s="11">
        <v>9.3739747215148354E-7</v>
      </c>
      <c r="N986" s="9">
        <v>9.2830847690687607E-6</v>
      </c>
      <c r="O986" s="9">
        <v>1.0008294070691802E-4</v>
      </c>
      <c r="P986" s="9">
        <v>1.5373065126591122E-3</v>
      </c>
      <c r="Q986" s="9">
        <v>4.2384385652659203E-4</v>
      </c>
      <c r="R986" s="9">
        <v>7.5851161036065624E-4</v>
      </c>
      <c r="S986" s="9">
        <v>1.5032292636150829E-3</v>
      </c>
      <c r="T986" s="9">
        <v>2.5160951254762842E-3</v>
      </c>
    </row>
    <row r="987" spans="1:20">
      <c r="A987" s="10"/>
      <c r="B987" s="10" t="s">
        <v>4</v>
      </c>
      <c r="C987" s="11"/>
      <c r="D987" s="11"/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</row>
    <row r="988" spans="1:20">
      <c r="A988" s="11" t="s">
        <v>8</v>
      </c>
      <c r="B988" s="11" t="s">
        <v>3</v>
      </c>
      <c r="C988" s="11"/>
      <c r="D988" s="11"/>
      <c r="E988" s="11">
        <v>0</v>
      </c>
      <c r="F988" s="11">
        <v>0</v>
      </c>
      <c r="G988" s="11">
        <v>0</v>
      </c>
      <c r="H988" s="11">
        <v>0</v>
      </c>
      <c r="I988" s="11">
        <v>0</v>
      </c>
      <c r="J988" s="11">
        <v>0</v>
      </c>
      <c r="K988" s="11">
        <v>0</v>
      </c>
      <c r="L988" s="11">
        <v>0</v>
      </c>
      <c r="M988" s="11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</row>
    <row r="989" spans="1:20">
      <c r="A989" s="10"/>
      <c r="B989" s="10" t="s">
        <v>37</v>
      </c>
      <c r="C989" s="11"/>
      <c r="D989" s="11"/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</row>
    <row r="990" spans="1:20">
      <c r="A990" s="19" t="s">
        <v>36</v>
      </c>
      <c r="B990" s="19" t="s">
        <v>38</v>
      </c>
      <c r="C990" s="11"/>
      <c r="D990" s="11"/>
      <c r="E990" s="11">
        <v>0</v>
      </c>
      <c r="F990" s="11">
        <v>0</v>
      </c>
      <c r="G990" s="11">
        <v>0</v>
      </c>
      <c r="H990" s="11">
        <v>0</v>
      </c>
      <c r="I990" s="11">
        <v>0</v>
      </c>
      <c r="J990" s="11">
        <v>0</v>
      </c>
      <c r="K990" s="11">
        <v>0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1">
        <v>0</v>
      </c>
    </row>
    <row r="991" spans="1:20">
      <c r="M991">
        <f>SUM(M971:M990)</f>
        <v>1</v>
      </c>
      <c r="N991">
        <f t="shared" ref="N991:T991" si="43">SUM(N971:N990)</f>
        <v>0.99999999999999989</v>
      </c>
      <c r="O991">
        <f t="shared" si="43"/>
        <v>1</v>
      </c>
      <c r="P991">
        <f t="shared" si="43"/>
        <v>0.99999999994311217</v>
      </c>
      <c r="Q991">
        <f t="shared" si="43"/>
        <v>1</v>
      </c>
      <c r="R991">
        <f t="shared" si="43"/>
        <v>0.99999999999999989</v>
      </c>
      <c r="S991">
        <f t="shared" si="43"/>
        <v>1</v>
      </c>
      <c r="T991">
        <f t="shared" si="43"/>
        <v>0.99999999999999989</v>
      </c>
    </row>
    <row r="992" spans="1:20">
      <c r="A992" s="1" t="s">
        <v>112</v>
      </c>
      <c r="B992" s="2">
        <v>46</v>
      </c>
      <c r="C992" s="2"/>
      <c r="D992" s="2"/>
      <c r="E992" s="8">
        <v>2004</v>
      </c>
      <c r="F992" s="8">
        <v>2005</v>
      </c>
      <c r="G992" s="8">
        <v>2006</v>
      </c>
      <c r="H992" s="8">
        <v>2007</v>
      </c>
      <c r="I992" s="8">
        <v>2008</v>
      </c>
      <c r="J992" s="8">
        <v>2009</v>
      </c>
      <c r="K992" s="8">
        <v>2010</v>
      </c>
      <c r="L992" s="8">
        <v>2011</v>
      </c>
      <c r="M992" s="8">
        <v>2012</v>
      </c>
      <c r="N992" s="9">
        <v>2013</v>
      </c>
      <c r="O992" s="9">
        <v>2014</v>
      </c>
      <c r="P992" s="9">
        <v>2015</v>
      </c>
      <c r="Q992" s="9">
        <v>2016</v>
      </c>
      <c r="R992" s="9">
        <v>2017</v>
      </c>
      <c r="S992" s="9">
        <v>2018</v>
      </c>
      <c r="T992" s="9">
        <v>2019</v>
      </c>
    </row>
    <row r="993" spans="1:20">
      <c r="A993" s="10"/>
      <c r="B993" s="10" t="s">
        <v>4</v>
      </c>
      <c r="C993" s="11"/>
      <c r="D993" s="11"/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1.8487040479947505E-2</v>
      </c>
      <c r="N993" s="9">
        <v>2.5769553222535845E-2</v>
      </c>
      <c r="O993" s="9">
        <v>2.9444816725279255E-2</v>
      </c>
      <c r="P993" s="9">
        <v>2.5188086461741425E-2</v>
      </c>
      <c r="Q993" s="9">
        <v>2.5802889981598236E-2</v>
      </c>
      <c r="R993" s="9">
        <v>2.7698197104792408E-2</v>
      </c>
      <c r="S993" s="9">
        <v>2.9420612760996882E-2</v>
      </c>
      <c r="T993" s="9">
        <v>3.0620155038759686E-2</v>
      </c>
    </row>
    <row r="994" spans="1:20">
      <c r="A994" s="11" t="s">
        <v>0</v>
      </c>
      <c r="B994" s="11" t="s">
        <v>3</v>
      </c>
      <c r="C994" s="11"/>
      <c r="D994" s="11"/>
      <c r="E994" s="11">
        <v>0</v>
      </c>
      <c r="F994" s="11">
        <v>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</row>
    <row r="995" spans="1:20">
      <c r="A995" s="5"/>
      <c r="B995" s="5" t="s">
        <v>34</v>
      </c>
      <c r="C995" s="5"/>
      <c r="D995" s="5"/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</row>
    <row r="996" spans="1:20">
      <c r="A996" s="5"/>
      <c r="B996" s="5" t="s">
        <v>35</v>
      </c>
      <c r="C996" s="5"/>
      <c r="D996" s="5"/>
      <c r="E996" s="11">
        <v>0</v>
      </c>
      <c r="F996" s="11">
        <v>0</v>
      </c>
      <c r="G996" s="11">
        <v>0</v>
      </c>
      <c r="H996" s="11">
        <v>0</v>
      </c>
      <c r="I996" s="11">
        <v>0</v>
      </c>
      <c r="J996" s="11">
        <v>0</v>
      </c>
      <c r="K996" s="11">
        <v>0</v>
      </c>
      <c r="L996" s="11">
        <v>0</v>
      </c>
      <c r="M996" s="11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</row>
    <row r="997" spans="1:20">
      <c r="A997" s="10"/>
      <c r="B997" s="10" t="s">
        <v>4</v>
      </c>
      <c r="C997" s="11"/>
      <c r="D997" s="11"/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0.17893667880075617</v>
      </c>
      <c r="N997" s="9">
        <v>0.25984340596380173</v>
      </c>
      <c r="O997" s="9">
        <v>0.36097734974139467</v>
      </c>
      <c r="P997" s="9">
        <v>0.2980209234711042</v>
      </c>
      <c r="Q997" s="9">
        <v>0.322851669733627</v>
      </c>
      <c r="R997" s="9">
        <v>0.34713269933348068</v>
      </c>
      <c r="S997" s="9">
        <v>0.3773287205472669</v>
      </c>
      <c r="T997" s="9">
        <v>0.41500209596386173</v>
      </c>
    </row>
    <row r="998" spans="1:20" ht="17.100000000000001" customHeight="1">
      <c r="A998" s="11" t="s">
        <v>1</v>
      </c>
      <c r="B998" s="11" t="s">
        <v>3</v>
      </c>
      <c r="C998" s="11"/>
      <c r="D998" s="11"/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0</v>
      </c>
      <c r="L998" s="11">
        <v>0</v>
      </c>
      <c r="M998" s="11">
        <v>0.80257534332182423</v>
      </c>
      <c r="N998" s="9">
        <v>0.71437775772889323</v>
      </c>
      <c r="O998" s="9">
        <v>0.60947775059261922</v>
      </c>
      <c r="P998" s="9">
        <v>0.67525368349760739</v>
      </c>
      <c r="Q998" s="9">
        <v>0.65092159642824832</v>
      </c>
      <c r="R998" s="9">
        <v>0.62441059195136617</v>
      </c>
      <c r="S998" s="9">
        <v>0.59174743742812108</v>
      </c>
      <c r="T998" s="9">
        <v>0.55186165387190222</v>
      </c>
    </row>
    <row r="999" spans="1:20" ht="17.100000000000001" customHeight="1">
      <c r="A999" s="5"/>
      <c r="B999" s="5" t="s">
        <v>34</v>
      </c>
      <c r="C999" s="5"/>
      <c r="D999" s="5"/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</row>
    <row r="1000" spans="1:20" ht="17.100000000000001" customHeight="1">
      <c r="A1000" s="5"/>
      <c r="B1000" s="5" t="s">
        <v>35</v>
      </c>
      <c r="C1000" s="5"/>
      <c r="D1000" s="5"/>
      <c r="E1000" s="11">
        <v>0</v>
      </c>
      <c r="F1000" s="11">
        <v>0</v>
      </c>
      <c r="G1000" s="11">
        <v>0</v>
      </c>
      <c r="H1000" s="11">
        <v>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</row>
    <row r="1001" spans="1:20">
      <c r="A1001" s="10"/>
      <c r="B1001" s="10" t="s">
        <v>4</v>
      </c>
      <c r="C1001" s="11"/>
      <c r="D1001" s="11"/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</row>
    <row r="1002" spans="1:20">
      <c r="A1002" s="11" t="s">
        <v>5</v>
      </c>
      <c r="B1002" s="11" t="s">
        <v>3</v>
      </c>
      <c r="C1002" s="11"/>
      <c r="D1002" s="11"/>
      <c r="E1002" s="11">
        <v>0</v>
      </c>
      <c r="F1002" s="11">
        <v>0</v>
      </c>
      <c r="G1002" s="11">
        <v>0</v>
      </c>
      <c r="H1002" s="11">
        <v>0</v>
      </c>
      <c r="I1002" s="11">
        <v>0</v>
      </c>
      <c r="J1002" s="11">
        <v>0</v>
      </c>
      <c r="K1002" s="11">
        <v>0</v>
      </c>
      <c r="L1002" s="11">
        <v>0</v>
      </c>
      <c r="M1002" s="11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</row>
    <row r="1003" spans="1:20">
      <c r="A1003" s="10"/>
      <c r="B1003" s="10" t="s">
        <v>4</v>
      </c>
      <c r="C1003" s="11"/>
      <c r="D1003" s="11"/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</row>
    <row r="1004" spans="1:20">
      <c r="A1004" s="11" t="s">
        <v>2</v>
      </c>
      <c r="B1004" s="11" t="s">
        <v>3</v>
      </c>
      <c r="C1004" s="11"/>
      <c r="D1004" s="11"/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</row>
    <row r="1005" spans="1:20">
      <c r="A1005" s="10"/>
      <c r="B1005" s="10" t="s">
        <v>4</v>
      </c>
      <c r="C1005" s="11"/>
      <c r="D1005" s="11"/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</row>
    <row r="1006" spans="1:20">
      <c r="A1006" s="11" t="s">
        <v>7</v>
      </c>
      <c r="B1006" s="11" t="s">
        <v>3</v>
      </c>
      <c r="C1006" s="11"/>
      <c r="D1006" s="11"/>
      <c r="E1006" s="11">
        <v>0</v>
      </c>
      <c r="F1006" s="11">
        <v>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</row>
    <row r="1007" spans="1:20">
      <c r="A1007" s="10"/>
      <c r="B1007" s="10" t="s">
        <v>4</v>
      </c>
      <c r="C1007" s="11"/>
      <c r="D1007" s="11"/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</row>
    <row r="1008" spans="1:20">
      <c r="A1008" s="11" t="s">
        <v>6</v>
      </c>
      <c r="B1008" s="11" t="s">
        <v>3</v>
      </c>
      <c r="C1008" s="11"/>
      <c r="D1008" s="11"/>
      <c r="E1008" s="11">
        <v>0</v>
      </c>
      <c r="F1008" s="11">
        <v>0</v>
      </c>
      <c r="G1008" s="11">
        <v>0</v>
      </c>
      <c r="H1008" s="11">
        <v>0</v>
      </c>
      <c r="I1008" s="11">
        <v>0</v>
      </c>
      <c r="J1008" s="11">
        <v>0</v>
      </c>
      <c r="K1008" s="11">
        <v>0</v>
      </c>
      <c r="L1008" s="11">
        <v>0</v>
      </c>
      <c r="M1008" s="11">
        <v>9.3739747215148354E-7</v>
      </c>
      <c r="N1008" s="9">
        <v>9.2830847690687607E-6</v>
      </c>
      <c r="O1008" s="9">
        <v>1.0008294070691802E-4</v>
      </c>
      <c r="P1008" s="9">
        <v>1.5373065126591122E-3</v>
      </c>
      <c r="Q1008" s="9">
        <v>4.2384385652659203E-4</v>
      </c>
      <c r="R1008" s="9">
        <v>7.5851161036065624E-4</v>
      </c>
      <c r="S1008" s="9">
        <v>1.5032292636150829E-3</v>
      </c>
      <c r="T1008" s="9">
        <v>2.5160951254762842E-3</v>
      </c>
    </row>
    <row r="1009" spans="1:20">
      <c r="A1009" s="10"/>
      <c r="B1009" s="10" t="s">
        <v>4</v>
      </c>
      <c r="C1009" s="11"/>
      <c r="D1009" s="11"/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</row>
    <row r="1010" spans="1:20">
      <c r="A1010" s="11" t="s">
        <v>8</v>
      </c>
      <c r="B1010" s="11" t="s">
        <v>3</v>
      </c>
      <c r="C1010" s="11"/>
      <c r="D1010" s="11"/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</row>
    <row r="1011" spans="1:20">
      <c r="A1011" s="10"/>
      <c r="B1011" s="10" t="s">
        <v>37</v>
      </c>
      <c r="C1011" s="11"/>
      <c r="D1011" s="11"/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</row>
    <row r="1012" spans="1:20">
      <c r="A1012" s="19" t="s">
        <v>36</v>
      </c>
      <c r="B1012" s="19" t="s">
        <v>38</v>
      </c>
      <c r="C1012" s="11"/>
      <c r="D1012" s="11"/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1">
        <v>0</v>
      </c>
    </row>
    <row r="1013" spans="1:20">
      <c r="M1013">
        <f>SUM(M993:M1012)</f>
        <v>1</v>
      </c>
      <c r="N1013">
        <f t="shared" ref="N1013:T1013" si="44">SUM(N993:N1012)</f>
        <v>0.99999999999999989</v>
      </c>
      <c r="O1013">
        <f t="shared" si="44"/>
        <v>1</v>
      </c>
      <c r="P1013">
        <f t="shared" si="44"/>
        <v>0.99999999994311217</v>
      </c>
      <c r="Q1013">
        <f t="shared" si="44"/>
        <v>1</v>
      </c>
      <c r="R1013">
        <f t="shared" si="44"/>
        <v>0.99999999999999989</v>
      </c>
      <c r="S1013">
        <f t="shared" si="44"/>
        <v>1</v>
      </c>
      <c r="T1013">
        <f t="shared" si="44"/>
        <v>0.99999999999999989</v>
      </c>
    </row>
    <row r="1014" spans="1:20">
      <c r="A1014" s="1" t="s">
        <v>113</v>
      </c>
      <c r="B1014" s="2">
        <v>47</v>
      </c>
      <c r="C1014" s="2"/>
      <c r="D1014" s="2"/>
      <c r="E1014" s="8">
        <v>2004</v>
      </c>
      <c r="F1014" s="8">
        <v>2005</v>
      </c>
      <c r="G1014" s="8">
        <v>2006</v>
      </c>
      <c r="H1014" s="8">
        <v>2007</v>
      </c>
      <c r="I1014" s="8">
        <v>2008</v>
      </c>
      <c r="J1014" s="8">
        <v>2009</v>
      </c>
      <c r="K1014" s="8">
        <v>2010</v>
      </c>
      <c r="L1014" s="8">
        <v>2011</v>
      </c>
      <c r="M1014" s="8">
        <v>2012</v>
      </c>
      <c r="N1014" s="9">
        <v>2013</v>
      </c>
      <c r="O1014" s="9">
        <v>2014</v>
      </c>
      <c r="P1014" s="9">
        <v>2015</v>
      </c>
      <c r="Q1014" s="9">
        <v>2016</v>
      </c>
      <c r="R1014" s="9">
        <v>2017</v>
      </c>
      <c r="S1014" s="9">
        <v>2018</v>
      </c>
      <c r="T1014" s="9">
        <v>2019</v>
      </c>
    </row>
    <row r="1015" spans="1:20">
      <c r="A1015" s="10"/>
      <c r="B1015" s="10" t="s">
        <v>4</v>
      </c>
      <c r="C1015" s="11"/>
      <c r="D1015" s="11"/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1.8487040479947505E-2</v>
      </c>
      <c r="N1015" s="9">
        <v>2.5769553222535845E-2</v>
      </c>
      <c r="O1015" s="9">
        <v>2.9444816725279255E-2</v>
      </c>
      <c r="P1015" s="9">
        <v>2.5188086461741425E-2</v>
      </c>
      <c r="Q1015" s="9">
        <v>2.5802889981598236E-2</v>
      </c>
      <c r="R1015" s="9">
        <v>2.7698197104792408E-2</v>
      </c>
      <c r="S1015" s="9">
        <v>2.9420612760996882E-2</v>
      </c>
      <c r="T1015" s="9">
        <v>3.0620155038759686E-2</v>
      </c>
    </row>
    <row r="1016" spans="1:20">
      <c r="A1016" s="11" t="s">
        <v>0</v>
      </c>
      <c r="B1016" s="11" t="s">
        <v>3</v>
      </c>
      <c r="C1016" s="11"/>
      <c r="D1016" s="11"/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</row>
    <row r="1017" spans="1:20">
      <c r="A1017" s="5"/>
      <c r="B1017" s="5" t="s">
        <v>34</v>
      </c>
      <c r="C1017" s="5"/>
      <c r="D1017" s="5"/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</row>
    <row r="1018" spans="1:20">
      <c r="A1018" s="5"/>
      <c r="B1018" s="5" t="s">
        <v>35</v>
      </c>
      <c r="C1018" s="5"/>
      <c r="D1018" s="5"/>
      <c r="E1018" s="11">
        <v>0</v>
      </c>
      <c r="F1018" s="11">
        <v>0</v>
      </c>
      <c r="G1018" s="11">
        <v>0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</row>
    <row r="1019" spans="1:20">
      <c r="A1019" s="10"/>
      <c r="B1019" s="10" t="s">
        <v>4</v>
      </c>
      <c r="C1019" s="11"/>
      <c r="D1019" s="11"/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0.17893667880075617</v>
      </c>
      <c r="N1019" s="9">
        <v>0.25984340596380173</v>
      </c>
      <c r="O1019" s="9">
        <v>0.36097734974139467</v>
      </c>
      <c r="P1019" s="9">
        <v>0.2980209234711042</v>
      </c>
      <c r="Q1019" s="9">
        <v>0.322851669733627</v>
      </c>
      <c r="R1019" s="9">
        <v>0.34713269933348068</v>
      </c>
      <c r="S1019" s="9">
        <v>0.3773287205472669</v>
      </c>
      <c r="T1019" s="9">
        <v>0.41500209596386173</v>
      </c>
    </row>
    <row r="1020" spans="1:20">
      <c r="A1020" s="11" t="s">
        <v>1</v>
      </c>
      <c r="B1020" s="11" t="s">
        <v>3</v>
      </c>
      <c r="C1020" s="11"/>
      <c r="D1020" s="11"/>
      <c r="E1020" s="11">
        <v>0</v>
      </c>
      <c r="F1020" s="11">
        <v>0</v>
      </c>
      <c r="G1020" s="11">
        <v>0</v>
      </c>
      <c r="H1020" s="11">
        <v>0</v>
      </c>
      <c r="I1020" s="11">
        <v>0</v>
      </c>
      <c r="J1020" s="11">
        <v>0</v>
      </c>
      <c r="K1020" s="11">
        <v>0</v>
      </c>
      <c r="L1020" s="11">
        <v>0</v>
      </c>
      <c r="M1020" s="11">
        <v>0.80257534332182423</v>
      </c>
      <c r="N1020" s="9">
        <v>0.71437775772889323</v>
      </c>
      <c r="O1020" s="9">
        <v>0.60947775059261922</v>
      </c>
      <c r="P1020" s="9">
        <v>0.67525368349760739</v>
      </c>
      <c r="Q1020" s="9">
        <v>0.65092159642824832</v>
      </c>
      <c r="R1020" s="9">
        <v>0.62441059195136617</v>
      </c>
      <c r="S1020" s="9">
        <v>0.59174743742812108</v>
      </c>
      <c r="T1020" s="9">
        <v>0.55186165387190222</v>
      </c>
    </row>
    <row r="1021" spans="1:20">
      <c r="A1021" s="5"/>
      <c r="B1021" s="5" t="s">
        <v>34</v>
      </c>
      <c r="C1021" s="5"/>
      <c r="D1021" s="5"/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</row>
    <row r="1022" spans="1:20">
      <c r="A1022" s="5"/>
      <c r="B1022" s="5" t="s">
        <v>35</v>
      </c>
      <c r="C1022" s="5"/>
      <c r="D1022" s="5"/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</row>
    <row r="1023" spans="1:20">
      <c r="A1023" s="10"/>
      <c r="B1023" s="10" t="s">
        <v>4</v>
      </c>
      <c r="C1023" s="11"/>
      <c r="D1023" s="11"/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</row>
    <row r="1024" spans="1:20">
      <c r="A1024" s="11" t="s">
        <v>5</v>
      </c>
      <c r="B1024" s="11" t="s">
        <v>3</v>
      </c>
      <c r="C1024" s="11"/>
      <c r="D1024" s="11"/>
      <c r="E1024" s="11">
        <v>0</v>
      </c>
      <c r="F1024" s="11">
        <v>0</v>
      </c>
      <c r="G1024" s="11">
        <v>0</v>
      </c>
      <c r="H1024" s="11">
        <v>0</v>
      </c>
      <c r="I1024" s="11">
        <v>0</v>
      </c>
      <c r="J1024" s="11">
        <v>0</v>
      </c>
      <c r="K1024" s="11">
        <v>0</v>
      </c>
      <c r="L1024" s="11">
        <v>0</v>
      </c>
      <c r="M1024" s="11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</row>
    <row r="1025" spans="1:20">
      <c r="A1025" s="10"/>
      <c r="B1025" s="10" t="s">
        <v>4</v>
      </c>
      <c r="C1025" s="11"/>
      <c r="D1025" s="11"/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</row>
    <row r="1026" spans="1:20">
      <c r="A1026" s="11" t="s">
        <v>2</v>
      </c>
      <c r="B1026" s="11" t="s">
        <v>3</v>
      </c>
      <c r="C1026" s="11"/>
      <c r="D1026" s="11"/>
      <c r="E1026" s="11">
        <v>0</v>
      </c>
      <c r="F1026" s="11">
        <v>0</v>
      </c>
      <c r="G1026" s="11">
        <v>0</v>
      </c>
      <c r="H1026" s="11">
        <v>0</v>
      </c>
      <c r="I1026" s="11">
        <v>0</v>
      </c>
      <c r="J1026" s="11">
        <v>0</v>
      </c>
      <c r="K1026" s="11">
        <v>0</v>
      </c>
      <c r="L1026" s="11">
        <v>0</v>
      </c>
      <c r="M1026" s="11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</row>
    <row r="1027" spans="1:20">
      <c r="A1027" s="10"/>
      <c r="B1027" s="10" t="s">
        <v>4</v>
      </c>
      <c r="C1027" s="11"/>
      <c r="D1027" s="11"/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</row>
    <row r="1028" spans="1:20">
      <c r="A1028" s="11" t="s">
        <v>7</v>
      </c>
      <c r="B1028" s="11" t="s">
        <v>3</v>
      </c>
      <c r="C1028" s="11"/>
      <c r="D1028" s="11"/>
      <c r="E1028" s="11">
        <v>0</v>
      </c>
      <c r="F1028" s="11">
        <v>0</v>
      </c>
      <c r="G1028" s="11">
        <v>0</v>
      </c>
      <c r="H1028" s="11">
        <v>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</row>
    <row r="1029" spans="1:20">
      <c r="A1029" s="10"/>
      <c r="B1029" s="10" t="s">
        <v>4</v>
      </c>
      <c r="C1029" s="11"/>
      <c r="D1029" s="11"/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</row>
    <row r="1030" spans="1:20">
      <c r="A1030" s="11" t="s">
        <v>6</v>
      </c>
      <c r="B1030" s="11" t="s">
        <v>3</v>
      </c>
      <c r="C1030" s="11"/>
      <c r="D1030" s="11"/>
      <c r="E1030" s="11">
        <v>0</v>
      </c>
      <c r="F1030" s="11">
        <v>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9.3739747215148354E-7</v>
      </c>
      <c r="N1030" s="9">
        <v>9.2830847690687607E-6</v>
      </c>
      <c r="O1030" s="9">
        <v>1.0008294070691802E-4</v>
      </c>
      <c r="P1030" s="9">
        <v>1.5373065126591122E-3</v>
      </c>
      <c r="Q1030" s="9">
        <v>4.2384385652659203E-4</v>
      </c>
      <c r="R1030" s="9">
        <v>7.5851161036065624E-4</v>
      </c>
      <c r="S1030" s="9">
        <v>1.5032292636150829E-3</v>
      </c>
      <c r="T1030" s="9">
        <v>2.5160951254762842E-3</v>
      </c>
    </row>
    <row r="1031" spans="1:20">
      <c r="A1031" s="10"/>
      <c r="B1031" s="10" t="s">
        <v>4</v>
      </c>
      <c r="C1031" s="11"/>
      <c r="D1031" s="11"/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</row>
    <row r="1032" spans="1:20">
      <c r="A1032" s="11" t="s">
        <v>8</v>
      </c>
      <c r="B1032" s="11" t="s">
        <v>3</v>
      </c>
      <c r="C1032" s="11"/>
      <c r="D1032" s="11"/>
      <c r="E1032" s="11">
        <v>0</v>
      </c>
      <c r="F1032" s="11">
        <v>0</v>
      </c>
      <c r="G1032" s="11">
        <v>0</v>
      </c>
      <c r="H1032" s="11">
        <v>0</v>
      </c>
      <c r="I1032" s="11">
        <v>0</v>
      </c>
      <c r="J1032" s="11">
        <v>0</v>
      </c>
      <c r="K1032" s="11">
        <v>0</v>
      </c>
      <c r="L1032" s="11">
        <v>0</v>
      </c>
      <c r="M1032" s="11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</row>
    <row r="1033" spans="1:20">
      <c r="A1033" s="10"/>
      <c r="B1033" s="10" t="s">
        <v>37</v>
      </c>
      <c r="C1033" s="11"/>
      <c r="D1033" s="11"/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</row>
    <row r="1034" spans="1:20">
      <c r="A1034" s="19" t="s">
        <v>36</v>
      </c>
      <c r="B1034" s="19" t="s">
        <v>38</v>
      </c>
      <c r="C1034" s="11"/>
      <c r="D1034" s="11"/>
      <c r="E1034" s="11">
        <v>0</v>
      </c>
      <c r="F1034" s="11">
        <v>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</row>
    <row r="1035" spans="1:20">
      <c r="M1035">
        <f>SUM(M1015:M1034)</f>
        <v>1</v>
      </c>
      <c r="N1035">
        <f t="shared" ref="N1035:T1035" si="45">SUM(N1015:N1034)</f>
        <v>0.99999999999999989</v>
      </c>
      <c r="O1035">
        <f t="shared" si="45"/>
        <v>1</v>
      </c>
      <c r="P1035">
        <f t="shared" si="45"/>
        <v>0.99999999994311217</v>
      </c>
      <c r="Q1035">
        <f t="shared" si="45"/>
        <v>1</v>
      </c>
      <c r="R1035">
        <f t="shared" si="45"/>
        <v>0.99999999999999989</v>
      </c>
      <c r="S1035">
        <f t="shared" si="45"/>
        <v>1</v>
      </c>
      <c r="T1035">
        <f t="shared" si="45"/>
        <v>0.99999999999999989</v>
      </c>
    </row>
    <row r="1036" spans="1:20">
      <c r="A1036" s="1" t="s">
        <v>114</v>
      </c>
      <c r="B1036" s="2">
        <v>48</v>
      </c>
      <c r="C1036" s="2"/>
      <c r="D1036" s="2"/>
      <c r="E1036" s="8">
        <v>2004</v>
      </c>
      <c r="F1036" s="8">
        <v>2005</v>
      </c>
      <c r="G1036" s="8">
        <v>2006</v>
      </c>
      <c r="H1036" s="8">
        <v>2007</v>
      </c>
      <c r="I1036" s="8">
        <v>2008</v>
      </c>
      <c r="J1036" s="8">
        <v>2009</v>
      </c>
      <c r="K1036" s="8">
        <v>2010</v>
      </c>
      <c r="L1036" s="8">
        <v>2011</v>
      </c>
      <c r="M1036" s="8">
        <v>2012</v>
      </c>
      <c r="N1036" s="9">
        <v>2013</v>
      </c>
      <c r="O1036" s="9">
        <v>2014</v>
      </c>
      <c r="P1036" s="9">
        <v>2015</v>
      </c>
      <c r="Q1036" s="9">
        <v>2016</v>
      </c>
      <c r="R1036" s="9">
        <v>2017</v>
      </c>
      <c r="S1036" s="9">
        <v>2018</v>
      </c>
      <c r="T1036" s="9">
        <v>2019</v>
      </c>
    </row>
    <row r="1037" spans="1:20">
      <c r="A1037" s="10"/>
      <c r="B1037" s="10" t="s">
        <v>4</v>
      </c>
      <c r="C1037" s="11"/>
      <c r="D1037" s="11"/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9">
        <v>0</v>
      </c>
      <c r="O1037" s="9">
        <v>0</v>
      </c>
      <c r="P1037" s="9">
        <v>2.3271443060195993E-4</v>
      </c>
      <c r="Q1037" s="9">
        <v>6.5440418385997795E-4</v>
      </c>
      <c r="R1037" s="9">
        <v>1.3502025341994134E-3</v>
      </c>
      <c r="S1037" s="9">
        <v>1.998513777798536E-3</v>
      </c>
      <c r="T1037" s="9">
        <v>2.6612496486922766E-3</v>
      </c>
    </row>
    <row r="1038" spans="1:20">
      <c r="A1038" s="11" t="s">
        <v>0</v>
      </c>
      <c r="B1038" s="11" t="s">
        <v>3</v>
      </c>
      <c r="C1038" s="11"/>
      <c r="D1038" s="11"/>
      <c r="E1038" s="11">
        <v>0</v>
      </c>
      <c r="F1038" s="11">
        <v>0</v>
      </c>
      <c r="G1038" s="11">
        <v>0</v>
      </c>
      <c r="H1038" s="11">
        <v>0</v>
      </c>
      <c r="I1038" s="11">
        <v>0</v>
      </c>
      <c r="J1038" s="11">
        <v>0</v>
      </c>
      <c r="K1038" s="11">
        <v>0</v>
      </c>
      <c r="L1038" s="11">
        <v>0</v>
      </c>
      <c r="M1038" s="11">
        <v>0</v>
      </c>
      <c r="N1038" s="9">
        <v>0</v>
      </c>
      <c r="O1038" s="9">
        <v>0</v>
      </c>
      <c r="P1038" s="9">
        <v>1.2990499172385284E-6</v>
      </c>
      <c r="Q1038" s="9">
        <v>4.6007170376285227E-6</v>
      </c>
      <c r="R1038" s="9">
        <v>8.8179838302729006E-6</v>
      </c>
      <c r="S1038" s="9">
        <v>1.593744432245284E-5</v>
      </c>
      <c r="T1038" s="9">
        <v>1.9053478453788912E-5</v>
      </c>
    </row>
    <row r="1039" spans="1:20">
      <c r="A1039" s="5"/>
      <c r="B1039" s="5" t="s">
        <v>34</v>
      </c>
      <c r="C1039" s="5"/>
      <c r="D1039" s="5"/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</row>
    <row r="1040" spans="1:20">
      <c r="A1040" s="5"/>
      <c r="B1040" s="5" t="s">
        <v>35</v>
      </c>
      <c r="C1040" s="5"/>
      <c r="D1040" s="5"/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</row>
    <row r="1041" spans="1:20">
      <c r="A1041" s="10"/>
      <c r="B1041" s="10" t="s">
        <v>4</v>
      </c>
      <c r="C1041" s="11"/>
      <c r="D1041" s="11"/>
      <c r="E1041" s="11">
        <v>0.98757059929044955</v>
      </c>
      <c r="F1041" s="11">
        <v>0.98954242509101087</v>
      </c>
      <c r="G1041" s="11">
        <v>0.98775520547060858</v>
      </c>
      <c r="H1041" s="11">
        <v>0.98867411950101025</v>
      </c>
      <c r="I1041" s="11">
        <v>0.98973356706796567</v>
      </c>
      <c r="J1041" s="11">
        <v>0.99068954236687079</v>
      </c>
      <c r="K1041" s="11">
        <v>0.98835674987732536</v>
      </c>
      <c r="L1041" s="11">
        <v>0.99171656333406899</v>
      </c>
      <c r="M1041" s="11">
        <v>0.99384234113780789</v>
      </c>
      <c r="N1041" s="9">
        <v>0.99438714474466505</v>
      </c>
      <c r="O1041" s="9">
        <v>0.9928956800698292</v>
      </c>
      <c r="P1041" s="9">
        <v>0.99421610999457055</v>
      </c>
      <c r="Q1041" s="9">
        <v>0.99236428652487074</v>
      </c>
      <c r="R1041" s="9">
        <v>0.99216131277164954</v>
      </c>
      <c r="S1041" s="9">
        <v>0.99008992988991529</v>
      </c>
      <c r="T1041" s="9">
        <v>0.99023004751064181</v>
      </c>
    </row>
    <row r="1042" spans="1:20">
      <c r="A1042" s="11" t="s">
        <v>1</v>
      </c>
      <c r="B1042" s="11" t="s">
        <v>3</v>
      </c>
      <c r="C1042" s="11"/>
      <c r="D1042" s="11"/>
      <c r="E1042" s="11">
        <v>1.2429400709550453E-2</v>
      </c>
      <c r="F1042" s="11">
        <v>1.0457574908989131E-2</v>
      </c>
      <c r="G1042" s="11">
        <v>1.2244794529391423E-2</v>
      </c>
      <c r="H1042" s="11">
        <v>1.1325880498989749E-2</v>
      </c>
      <c r="I1042" s="11">
        <v>1.0266432932034331E-2</v>
      </c>
      <c r="J1042" s="11">
        <v>9.3104576331292099E-3</v>
      </c>
      <c r="K1042" s="11">
        <v>1.1643250122674642E-2</v>
      </c>
      <c r="L1042" s="11">
        <v>8.2834366659310099E-3</v>
      </c>
      <c r="M1042" s="11">
        <v>6.1576588621921058E-3</v>
      </c>
      <c r="N1042" s="9">
        <v>5.6128552553349476E-3</v>
      </c>
      <c r="O1042" s="9">
        <v>7.1043199301707993E-3</v>
      </c>
      <c r="P1042" s="9">
        <v>5.5498765249101887E-3</v>
      </c>
      <c r="Q1042" s="9">
        <v>6.9767085742317601E-3</v>
      </c>
      <c r="R1042" s="9">
        <v>6.4796667103208146E-3</v>
      </c>
      <c r="S1042" s="9">
        <v>7.8956188879636766E-3</v>
      </c>
      <c r="T1042" s="9">
        <v>7.089649362212104E-3</v>
      </c>
    </row>
    <row r="1043" spans="1:20">
      <c r="A1043" s="5"/>
      <c r="B1043" s="5" t="s">
        <v>34</v>
      </c>
      <c r="C1043" s="5"/>
      <c r="D1043" s="5"/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</row>
    <row r="1044" spans="1:20">
      <c r="A1044" s="5"/>
      <c r="B1044" s="5" t="s">
        <v>35</v>
      </c>
      <c r="C1044" s="5"/>
      <c r="D1044" s="5"/>
      <c r="E1044" s="11">
        <v>0</v>
      </c>
      <c r="F1044" s="11">
        <v>0</v>
      </c>
      <c r="G1044" s="11">
        <v>0</v>
      </c>
      <c r="H1044" s="11">
        <v>0</v>
      </c>
      <c r="I1044" s="11">
        <v>0</v>
      </c>
      <c r="J1044" s="11">
        <v>0</v>
      </c>
      <c r="K1044" s="11">
        <v>0</v>
      </c>
      <c r="L1044" s="11">
        <v>0</v>
      </c>
      <c r="M1044" s="11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</row>
    <row r="1045" spans="1:20">
      <c r="A1045" s="10"/>
      <c r="B1045" s="10" t="s">
        <v>4</v>
      </c>
      <c r="C1045" s="11"/>
      <c r="D1045" s="11"/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</row>
    <row r="1046" spans="1:20">
      <c r="A1046" s="11" t="s">
        <v>5</v>
      </c>
      <c r="B1046" s="11" t="s">
        <v>3</v>
      </c>
      <c r="C1046" s="11"/>
      <c r="D1046" s="11"/>
      <c r="E1046" s="11">
        <v>0</v>
      </c>
      <c r="F1046" s="11">
        <v>0</v>
      </c>
      <c r="G1046" s="11">
        <v>0</v>
      </c>
      <c r="H1046" s="11">
        <v>0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</row>
    <row r="1047" spans="1:20">
      <c r="A1047" s="10"/>
      <c r="B1047" s="10" t="s">
        <v>4</v>
      </c>
      <c r="C1047" s="11"/>
      <c r="D1047" s="11"/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</row>
    <row r="1048" spans="1:20">
      <c r="A1048" s="11" t="s">
        <v>2</v>
      </c>
      <c r="B1048" s="11" t="s">
        <v>3</v>
      </c>
      <c r="C1048" s="11"/>
      <c r="D1048" s="11"/>
      <c r="E1048" s="11">
        <v>0</v>
      </c>
      <c r="F1048" s="11">
        <v>0</v>
      </c>
      <c r="G1048" s="11">
        <v>0</v>
      </c>
      <c r="H1048" s="11">
        <v>0</v>
      </c>
      <c r="I1048" s="11">
        <v>0</v>
      </c>
      <c r="J1048" s="11">
        <v>0</v>
      </c>
      <c r="K1048" s="11">
        <v>0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</row>
    <row r="1049" spans="1:20">
      <c r="A1049" s="10"/>
      <c r="B1049" s="10" t="s">
        <v>4</v>
      </c>
      <c r="C1049" s="11"/>
      <c r="D1049" s="11"/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</row>
    <row r="1050" spans="1:20">
      <c r="A1050" s="11" t="s">
        <v>7</v>
      </c>
      <c r="B1050" s="11" t="s">
        <v>3</v>
      </c>
      <c r="C1050" s="11"/>
      <c r="D1050" s="11"/>
      <c r="E1050" s="11">
        <v>0</v>
      </c>
      <c r="F1050" s="11">
        <v>0</v>
      </c>
      <c r="G1050" s="11">
        <v>0</v>
      </c>
      <c r="H1050" s="11">
        <v>0</v>
      </c>
      <c r="I1050" s="11">
        <v>0</v>
      </c>
      <c r="J1050" s="11">
        <v>0</v>
      </c>
      <c r="K1050" s="11">
        <v>0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1">
        <v>0</v>
      </c>
    </row>
    <row r="1051" spans="1:20">
      <c r="A1051" s="10"/>
      <c r="B1051" s="10" t="s">
        <v>4</v>
      </c>
      <c r="C1051" s="11"/>
      <c r="D1051" s="11"/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</row>
    <row r="1052" spans="1:20">
      <c r="A1052" s="11" t="s">
        <v>6</v>
      </c>
      <c r="B1052" s="11" t="s">
        <v>3</v>
      </c>
      <c r="C1052" s="11"/>
      <c r="D1052" s="11"/>
      <c r="E1052" s="11">
        <v>0</v>
      </c>
      <c r="F1052" s="11">
        <v>0</v>
      </c>
      <c r="G1052" s="11">
        <v>0</v>
      </c>
      <c r="H1052" s="11">
        <v>0</v>
      </c>
      <c r="I1052" s="11">
        <v>0</v>
      </c>
      <c r="J1052" s="11">
        <v>0</v>
      </c>
      <c r="K1052" s="11">
        <v>0</v>
      </c>
      <c r="L1052" s="11">
        <v>0</v>
      </c>
      <c r="M1052" s="11">
        <v>0</v>
      </c>
      <c r="N1052" s="11">
        <v>0</v>
      </c>
      <c r="O1052" s="11">
        <v>0</v>
      </c>
      <c r="P1052" s="11">
        <v>0</v>
      </c>
      <c r="Q1052" s="11">
        <v>0</v>
      </c>
      <c r="R1052" s="11">
        <v>0</v>
      </c>
      <c r="S1052" s="11">
        <v>0</v>
      </c>
      <c r="T1052" s="11">
        <v>0</v>
      </c>
    </row>
    <row r="1053" spans="1:20">
      <c r="A1053" s="10"/>
      <c r="B1053" s="10" t="s">
        <v>4</v>
      </c>
      <c r="C1053" s="11"/>
      <c r="D1053" s="11"/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</row>
    <row r="1054" spans="1:20">
      <c r="A1054" s="11" t="s">
        <v>8</v>
      </c>
      <c r="B1054" s="11" t="s">
        <v>3</v>
      </c>
      <c r="C1054" s="11"/>
      <c r="D1054" s="11"/>
      <c r="E1054" s="11">
        <v>0</v>
      </c>
      <c r="F1054" s="11">
        <v>0</v>
      </c>
      <c r="G1054" s="11">
        <v>0</v>
      </c>
      <c r="H1054" s="11">
        <v>0</v>
      </c>
      <c r="I1054" s="11">
        <v>0</v>
      </c>
      <c r="J1054" s="11">
        <v>0</v>
      </c>
      <c r="K1054" s="11">
        <v>0</v>
      </c>
      <c r="L1054" s="11">
        <v>0</v>
      </c>
      <c r="M1054" s="11">
        <v>0</v>
      </c>
      <c r="N1054" s="11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1">
        <v>0</v>
      </c>
    </row>
    <row r="1055" spans="1:20">
      <c r="A1055" s="10"/>
      <c r="B1055" s="10" t="s">
        <v>37</v>
      </c>
      <c r="C1055" s="11"/>
      <c r="D1055" s="11"/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</row>
    <row r="1056" spans="1:20">
      <c r="A1056" s="19" t="s">
        <v>36</v>
      </c>
      <c r="B1056" s="19" t="s">
        <v>38</v>
      </c>
      <c r="C1056" s="11"/>
      <c r="D1056" s="11"/>
      <c r="E1056" s="11">
        <v>0</v>
      </c>
      <c r="F1056" s="11">
        <v>0</v>
      </c>
      <c r="G1056" s="11">
        <v>0</v>
      </c>
      <c r="H1056" s="11">
        <v>0</v>
      </c>
      <c r="I1056" s="11">
        <v>0</v>
      </c>
      <c r="J1056" s="11">
        <v>0</v>
      </c>
      <c r="K1056" s="11">
        <v>0</v>
      </c>
      <c r="L1056" s="11">
        <v>0</v>
      </c>
      <c r="M1056" s="11">
        <v>0</v>
      </c>
      <c r="N1056" s="11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1">
        <v>0</v>
      </c>
    </row>
    <row r="1057" spans="1:20">
      <c r="E1057">
        <f>SUM(E1037:E1056)</f>
        <v>1</v>
      </c>
      <c r="F1057">
        <f t="shared" ref="F1057:T1057" si="46">SUM(F1037:F1056)</f>
        <v>1</v>
      </c>
      <c r="G1057">
        <f t="shared" si="46"/>
        <v>1</v>
      </c>
      <c r="H1057">
        <f t="shared" si="46"/>
        <v>1</v>
      </c>
      <c r="I1057">
        <f t="shared" si="46"/>
        <v>1</v>
      </c>
      <c r="J1057">
        <f t="shared" si="46"/>
        <v>1</v>
      </c>
      <c r="K1057">
        <f t="shared" si="46"/>
        <v>1</v>
      </c>
      <c r="L1057">
        <f t="shared" si="46"/>
        <v>1</v>
      </c>
      <c r="M1057">
        <f t="shared" si="46"/>
        <v>1</v>
      </c>
      <c r="N1057">
        <f t="shared" si="46"/>
        <v>1</v>
      </c>
      <c r="O1057">
        <f t="shared" si="46"/>
        <v>1</v>
      </c>
      <c r="P1057">
        <f t="shared" si="46"/>
        <v>1</v>
      </c>
      <c r="Q1057">
        <f t="shared" si="46"/>
        <v>1.0000000000000002</v>
      </c>
      <c r="R1057">
        <f t="shared" si="46"/>
        <v>1</v>
      </c>
      <c r="S1057">
        <f t="shared" si="46"/>
        <v>0.99999999999999989</v>
      </c>
      <c r="T1057">
        <f t="shared" si="46"/>
        <v>1</v>
      </c>
    </row>
    <row r="1058" spans="1:20">
      <c r="A1058" s="1" t="s">
        <v>115</v>
      </c>
      <c r="B1058" s="2">
        <v>49</v>
      </c>
      <c r="C1058" s="2"/>
      <c r="D1058" s="2"/>
      <c r="E1058" s="8">
        <v>2004</v>
      </c>
      <c r="F1058" s="8">
        <v>2005</v>
      </c>
      <c r="G1058" s="8">
        <v>2006</v>
      </c>
      <c r="H1058" s="8">
        <v>2007</v>
      </c>
      <c r="I1058" s="8">
        <v>2008</v>
      </c>
      <c r="J1058" s="8">
        <v>2009</v>
      </c>
      <c r="K1058" s="8">
        <v>2010</v>
      </c>
      <c r="L1058" s="8">
        <v>2011</v>
      </c>
      <c r="M1058" s="8">
        <v>2012</v>
      </c>
      <c r="N1058" s="9">
        <v>2013</v>
      </c>
      <c r="O1058" s="9">
        <v>2014</v>
      </c>
      <c r="P1058" s="9">
        <v>2015</v>
      </c>
      <c r="Q1058" s="9">
        <v>2016</v>
      </c>
      <c r="R1058" s="9">
        <v>2017</v>
      </c>
      <c r="S1058" s="9">
        <v>2018</v>
      </c>
      <c r="T1058" s="9">
        <v>2019</v>
      </c>
    </row>
    <row r="1059" spans="1:20">
      <c r="A1059" s="10"/>
      <c r="B1059" s="10" t="s">
        <v>4</v>
      </c>
      <c r="C1059" s="11"/>
      <c r="D1059" s="11"/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8.9984501922021967E-2</v>
      </c>
      <c r="L1059" s="11">
        <v>8.5770822968980448E-2</v>
      </c>
      <c r="M1059" s="11">
        <v>7.3619149891269262E-2</v>
      </c>
      <c r="N1059" s="9">
        <v>7.4990689175635838E-2</v>
      </c>
      <c r="O1059" s="9">
        <v>6.9266496882491646E-2</v>
      </c>
      <c r="P1059" s="9">
        <v>6.4785184942919752E-2</v>
      </c>
      <c r="Q1059" s="9">
        <v>6.7339894330391531E-2</v>
      </c>
      <c r="R1059" s="9">
        <v>6.2202629096784909E-2</v>
      </c>
      <c r="S1059" s="9">
        <v>5.6536475841911411E-2</v>
      </c>
      <c r="T1059" s="9">
        <v>5.2557130958494305E-2</v>
      </c>
    </row>
    <row r="1060" spans="1:20">
      <c r="A1060" s="11" t="s">
        <v>0</v>
      </c>
      <c r="B1060" s="11" t="s">
        <v>3</v>
      </c>
      <c r="C1060" s="11"/>
      <c r="D1060" s="11"/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1">
        <v>0</v>
      </c>
    </row>
    <row r="1061" spans="1:20">
      <c r="A1061" s="5"/>
      <c r="B1061" s="5" t="s">
        <v>34</v>
      </c>
      <c r="C1061" s="5"/>
      <c r="D1061" s="5"/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</row>
    <row r="1062" spans="1:20">
      <c r="A1062" s="5"/>
      <c r="B1062" s="5" t="s">
        <v>35</v>
      </c>
      <c r="C1062" s="5"/>
      <c r="D1062" s="5"/>
      <c r="E1062" s="11">
        <v>0</v>
      </c>
      <c r="F1062" s="11">
        <v>0</v>
      </c>
      <c r="G1062" s="11">
        <v>0</v>
      </c>
      <c r="H1062" s="11">
        <v>0</v>
      </c>
      <c r="I1062" s="11">
        <v>0</v>
      </c>
      <c r="J1062" s="11">
        <v>0</v>
      </c>
      <c r="K1062" s="11">
        <v>0</v>
      </c>
      <c r="L1062" s="11">
        <v>0</v>
      </c>
      <c r="M1062" s="11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</row>
    <row r="1063" spans="1:20">
      <c r="A1063" s="10"/>
      <c r="B1063" s="10" t="s">
        <v>4</v>
      </c>
      <c r="C1063" s="11"/>
      <c r="D1063" s="11"/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0.79072556583926346</v>
      </c>
      <c r="L1063" s="11">
        <v>0.77252360162350597</v>
      </c>
      <c r="M1063" s="11">
        <v>0.76647349765693651</v>
      </c>
      <c r="N1063" s="9">
        <v>0.75911096054751603</v>
      </c>
      <c r="O1063" s="9">
        <v>0.74595115262548972</v>
      </c>
      <c r="P1063" s="9">
        <v>0.73723376430080501</v>
      </c>
      <c r="Q1063" s="9">
        <v>0.73529165448361367</v>
      </c>
      <c r="R1063" s="9">
        <v>0.74521299103764238</v>
      </c>
      <c r="S1063" s="9">
        <v>0.76945810372920642</v>
      </c>
      <c r="T1063" s="9">
        <v>0.76414829824401198</v>
      </c>
    </row>
    <row r="1064" spans="1:20" ht="15" customHeight="1">
      <c r="A1064" s="11" t="s">
        <v>1</v>
      </c>
      <c r="B1064" s="11" t="s">
        <v>3</v>
      </c>
      <c r="C1064" s="11"/>
      <c r="D1064" s="11"/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0.11928993223871466</v>
      </c>
      <c r="L1064" s="11">
        <v>0.14153949402448712</v>
      </c>
      <c r="M1064" s="11">
        <v>0.15933768872227369</v>
      </c>
      <c r="N1064" s="9">
        <v>0.16494865572542031</v>
      </c>
      <c r="O1064" s="9">
        <v>0.18353070603757191</v>
      </c>
      <c r="P1064" s="9">
        <v>0.19648601938018784</v>
      </c>
      <c r="Q1064" s="9">
        <v>0.19549684099607684</v>
      </c>
      <c r="R1064" s="9">
        <v>0.19066654840944031</v>
      </c>
      <c r="S1064" s="9">
        <v>0.17182728690918747</v>
      </c>
      <c r="T1064" s="9">
        <v>0.18088732242342723</v>
      </c>
    </row>
    <row r="1065" spans="1:20" ht="15" customHeight="1">
      <c r="A1065" s="5"/>
      <c r="B1065" s="5" t="s">
        <v>34</v>
      </c>
      <c r="C1065" s="5"/>
      <c r="D1065" s="5"/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</row>
    <row r="1066" spans="1:20" ht="15" customHeight="1">
      <c r="A1066" s="5"/>
      <c r="B1066" s="5" t="s">
        <v>35</v>
      </c>
      <c r="C1066" s="5"/>
      <c r="D1066" s="5"/>
      <c r="E1066" s="11">
        <v>0</v>
      </c>
      <c r="F1066" s="11">
        <v>0</v>
      </c>
      <c r="G1066" s="11">
        <v>0</v>
      </c>
      <c r="H1066" s="11">
        <v>0</v>
      </c>
      <c r="I1066" s="11">
        <v>0</v>
      </c>
      <c r="J1066" s="11">
        <v>0</v>
      </c>
      <c r="K1066" s="11">
        <v>0</v>
      </c>
      <c r="L1066" s="11">
        <v>0</v>
      </c>
      <c r="M1066" s="11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</row>
    <row r="1067" spans="1:20">
      <c r="A1067" s="10"/>
      <c r="B1067" s="10" t="s">
        <v>4</v>
      </c>
      <c r="C1067" s="11"/>
      <c r="D1067" s="11"/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</row>
    <row r="1068" spans="1:20">
      <c r="A1068" s="11" t="s">
        <v>5</v>
      </c>
      <c r="B1068" s="11" t="s">
        <v>3</v>
      </c>
      <c r="C1068" s="11"/>
      <c r="D1068" s="11"/>
      <c r="E1068" s="11">
        <v>0</v>
      </c>
      <c r="F1068" s="11">
        <v>0</v>
      </c>
      <c r="G1068" s="11">
        <v>0</v>
      </c>
      <c r="H1068" s="11">
        <v>0</v>
      </c>
      <c r="I1068" s="11">
        <v>0</v>
      </c>
      <c r="J1068" s="11">
        <v>0</v>
      </c>
      <c r="K1068" s="11">
        <v>0</v>
      </c>
      <c r="L1068" s="11">
        <v>0</v>
      </c>
      <c r="M1068" s="11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</row>
    <row r="1069" spans="1:20">
      <c r="A1069" s="10"/>
      <c r="B1069" s="10" t="s">
        <v>4</v>
      </c>
      <c r="C1069" s="11"/>
      <c r="D1069" s="11"/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9">
        <v>0</v>
      </c>
      <c r="O1069" s="9">
        <v>1.9365994905416598E-4</v>
      </c>
      <c r="P1069" s="9">
        <v>3.9149628122524938E-4</v>
      </c>
      <c r="Q1069" s="9">
        <v>6.5997282938095334E-4</v>
      </c>
      <c r="R1069" s="9">
        <v>8.0237271913240703E-4</v>
      </c>
      <c r="S1069" s="9">
        <v>1.0315049700232966E-3</v>
      </c>
      <c r="T1069" s="9">
        <v>1.2381795736158853E-3</v>
      </c>
    </row>
    <row r="1070" spans="1:20">
      <c r="A1070" s="11" t="s">
        <v>2</v>
      </c>
      <c r="B1070" s="11" t="s">
        <v>3</v>
      </c>
      <c r="C1070" s="11"/>
      <c r="D1070" s="11"/>
      <c r="E1070" s="11">
        <v>0</v>
      </c>
      <c r="F1070" s="11">
        <v>0</v>
      </c>
      <c r="G1070" s="11">
        <v>0</v>
      </c>
      <c r="H1070" s="11">
        <v>0</v>
      </c>
      <c r="I1070" s="11">
        <v>0</v>
      </c>
      <c r="J1070" s="11">
        <v>0</v>
      </c>
      <c r="K1070" s="11">
        <v>0</v>
      </c>
      <c r="L1070" s="11">
        <v>0</v>
      </c>
      <c r="M1070" s="11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</row>
    <row r="1071" spans="1:20">
      <c r="A1071" s="10"/>
      <c r="B1071" s="10" t="s">
        <v>4</v>
      </c>
      <c r="C1071" s="11"/>
      <c r="D1071" s="11"/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1.6608138302645986E-4</v>
      </c>
      <c r="M1071" s="11">
        <v>5.6966372952055408E-4</v>
      </c>
      <c r="N1071" s="9">
        <v>9.4969455142781579E-4</v>
      </c>
      <c r="O1071" s="9">
        <v>1.0579845053926065E-3</v>
      </c>
      <c r="P1071" s="9">
        <v>1.1035350948620764E-3</v>
      </c>
      <c r="Q1071" s="9">
        <v>1.2116373605370238E-3</v>
      </c>
      <c r="R1071" s="9">
        <v>1.1154587369999604E-3</v>
      </c>
      <c r="S1071" s="9">
        <v>1.1466285496713659E-3</v>
      </c>
      <c r="T1071" s="9">
        <v>1.1690688004507585E-3</v>
      </c>
    </row>
    <row r="1072" spans="1:20">
      <c r="A1072" s="11" t="s">
        <v>7</v>
      </c>
      <c r="B1072" s="11" t="s">
        <v>3</v>
      </c>
      <c r="C1072" s="11"/>
      <c r="D1072" s="11"/>
      <c r="E1072" s="11">
        <v>0</v>
      </c>
      <c r="F1072" s="11">
        <v>0</v>
      </c>
      <c r="G1072" s="11">
        <v>0</v>
      </c>
      <c r="H1072" s="11">
        <v>0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</row>
    <row r="1073" spans="1:20">
      <c r="A1073" s="10"/>
      <c r="B1073" s="10" t="s">
        <v>4</v>
      </c>
      <c r="C1073" s="11"/>
      <c r="D1073" s="11"/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</row>
    <row r="1074" spans="1:20">
      <c r="A1074" s="11" t="s">
        <v>6</v>
      </c>
      <c r="B1074" s="11" t="s">
        <v>3</v>
      </c>
      <c r="C1074" s="11"/>
      <c r="D1074" s="11"/>
      <c r="E1074" s="11">
        <v>0</v>
      </c>
      <c r="F1074" s="11">
        <v>0</v>
      </c>
      <c r="G1074" s="11">
        <v>0</v>
      </c>
      <c r="H1074" s="11">
        <v>0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</row>
    <row r="1075" spans="1:20">
      <c r="A1075" s="10"/>
      <c r="B1075" s="10" t="s">
        <v>4</v>
      </c>
      <c r="C1075" s="11"/>
      <c r="D1075" s="11"/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</row>
    <row r="1076" spans="1:20">
      <c r="A1076" s="11" t="s">
        <v>8</v>
      </c>
      <c r="B1076" s="11" t="s">
        <v>3</v>
      </c>
      <c r="C1076" s="11"/>
      <c r="D1076" s="11"/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0</v>
      </c>
      <c r="L1076" s="11">
        <v>0</v>
      </c>
      <c r="M1076" s="11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</row>
    <row r="1077" spans="1:20">
      <c r="A1077" s="10"/>
      <c r="B1077" s="10" t="s">
        <v>37</v>
      </c>
      <c r="C1077" s="11"/>
      <c r="D1077" s="11"/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</row>
    <row r="1078" spans="1:20">
      <c r="A1078" s="19" t="s">
        <v>36</v>
      </c>
      <c r="B1078" s="19" t="s">
        <v>38</v>
      </c>
      <c r="C1078" s="11"/>
      <c r="D1078" s="11"/>
      <c r="E1078" s="11">
        <v>0</v>
      </c>
      <c r="F1078" s="11">
        <v>0</v>
      </c>
      <c r="G1078" s="11">
        <v>0</v>
      </c>
      <c r="H1078" s="11">
        <v>0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1">
        <v>0</v>
      </c>
    </row>
    <row r="1079" spans="1:20">
      <c r="K1079">
        <f>SUM(K1059:K1078)</f>
        <v>1.0000000000000002</v>
      </c>
      <c r="L1079">
        <f t="shared" ref="L1079:T1079" si="47">SUM(L1059:L1078)</f>
        <v>1</v>
      </c>
      <c r="M1079">
        <f t="shared" si="47"/>
        <v>1</v>
      </c>
      <c r="N1079">
        <f t="shared" si="47"/>
        <v>1</v>
      </c>
      <c r="O1079">
        <f t="shared" si="47"/>
        <v>1</v>
      </c>
      <c r="P1079">
        <f t="shared" si="47"/>
        <v>0.99999999999999989</v>
      </c>
      <c r="Q1079">
        <f t="shared" si="47"/>
        <v>1</v>
      </c>
      <c r="R1079">
        <f t="shared" si="47"/>
        <v>0.99999999999999989</v>
      </c>
      <c r="S1079">
        <f t="shared" si="47"/>
        <v>1</v>
      </c>
      <c r="T1079">
        <f t="shared" si="47"/>
        <v>1.0000000000000002</v>
      </c>
    </row>
    <row r="1080" spans="1:20">
      <c r="A1080" s="1" t="s">
        <v>116</v>
      </c>
      <c r="B1080" s="2">
        <v>50</v>
      </c>
      <c r="C1080" s="2"/>
      <c r="D1080" s="2"/>
      <c r="E1080" s="8">
        <v>2004</v>
      </c>
      <c r="F1080" s="8">
        <v>2005</v>
      </c>
      <c r="G1080" s="8">
        <v>2006</v>
      </c>
      <c r="H1080" s="8">
        <v>2007</v>
      </c>
      <c r="I1080" s="8">
        <v>2008</v>
      </c>
      <c r="J1080" s="8">
        <v>2009</v>
      </c>
      <c r="K1080" s="8">
        <v>2010</v>
      </c>
      <c r="L1080" s="8">
        <v>2011</v>
      </c>
      <c r="M1080" s="8">
        <v>2012</v>
      </c>
      <c r="N1080" s="9">
        <v>2013</v>
      </c>
      <c r="O1080" s="9">
        <v>2014</v>
      </c>
      <c r="P1080" s="9">
        <v>2015</v>
      </c>
      <c r="Q1080" s="9">
        <v>2016</v>
      </c>
      <c r="R1080" s="9">
        <v>2017</v>
      </c>
      <c r="S1080" s="9">
        <v>2018</v>
      </c>
      <c r="T1080" s="9">
        <v>2019</v>
      </c>
    </row>
    <row r="1081" spans="1:20">
      <c r="A1081" s="10"/>
      <c r="B1081" s="10" t="s">
        <v>4</v>
      </c>
      <c r="C1081" s="11"/>
      <c r="D1081" s="11"/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8.484858305718268E-2</v>
      </c>
      <c r="L1081" s="11">
        <v>8.6405011588419234E-2</v>
      </c>
      <c r="M1081" s="11">
        <v>8.5973608319691724E-2</v>
      </c>
      <c r="N1081" s="9">
        <v>8.3461370645391733E-2</v>
      </c>
      <c r="O1081" s="9">
        <v>7.6251480758412926E-2</v>
      </c>
      <c r="P1081" s="9">
        <v>7.8468991972721391E-2</v>
      </c>
      <c r="Q1081" s="9">
        <v>8.1858500035013104E-2</v>
      </c>
      <c r="R1081" s="9">
        <v>7.5707611998287724E-2</v>
      </c>
      <c r="S1081" s="9">
        <v>7.4590850357678956E-2</v>
      </c>
      <c r="T1081" s="9">
        <v>7.184466741080546E-2</v>
      </c>
    </row>
    <row r="1082" spans="1:20">
      <c r="A1082" s="11" t="s">
        <v>0</v>
      </c>
      <c r="B1082" s="11" t="s">
        <v>3</v>
      </c>
      <c r="C1082" s="11"/>
      <c r="D1082" s="11"/>
      <c r="E1082" s="11">
        <v>0</v>
      </c>
      <c r="F1082" s="11">
        <v>0</v>
      </c>
      <c r="G1082" s="11">
        <v>0</v>
      </c>
      <c r="H1082" s="11">
        <v>0</v>
      </c>
      <c r="I1082" s="11">
        <v>0</v>
      </c>
      <c r="J1082" s="11">
        <v>0</v>
      </c>
      <c r="K1082" s="11">
        <v>2.1699764225468491E-2</v>
      </c>
      <c r="L1082" s="11">
        <v>1.8839165633817691E-2</v>
      </c>
      <c r="M1082" s="11">
        <v>1.7947190965456855E-2</v>
      </c>
      <c r="N1082" s="9">
        <v>2.1723566385106158E-2</v>
      </c>
      <c r="O1082" s="9">
        <v>2.1289169782601501E-2</v>
      </c>
      <c r="P1082" s="9">
        <v>2.2855722099879246E-2</v>
      </c>
      <c r="Q1082" s="9">
        <v>2.3471966107233726E-2</v>
      </c>
      <c r="R1082" s="9">
        <v>1.9877931795734351E-2</v>
      </c>
      <c r="S1082" s="9">
        <v>1.9459360754889944E-2</v>
      </c>
      <c r="T1082" s="9">
        <v>1.9935653873837486E-2</v>
      </c>
    </row>
    <row r="1083" spans="1:20">
      <c r="A1083" s="5"/>
      <c r="B1083" s="5" t="s">
        <v>34</v>
      </c>
      <c r="C1083" s="5"/>
      <c r="D1083" s="5"/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</row>
    <row r="1084" spans="1:20">
      <c r="A1084" s="5"/>
      <c r="B1084" s="5" t="s">
        <v>35</v>
      </c>
      <c r="C1084" s="5"/>
      <c r="D1084" s="5"/>
      <c r="E1084" s="11">
        <v>0</v>
      </c>
      <c r="F1084" s="11">
        <v>0</v>
      </c>
      <c r="G1084" s="11">
        <v>0</v>
      </c>
      <c r="H1084" s="11">
        <v>0</v>
      </c>
      <c r="I1084" s="11">
        <v>0</v>
      </c>
      <c r="J1084" s="11">
        <v>0</v>
      </c>
      <c r="K1084" s="11">
        <v>0</v>
      </c>
      <c r="L1084" s="11">
        <v>0</v>
      </c>
      <c r="M1084" s="11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</row>
    <row r="1085" spans="1:20">
      <c r="A1085" s="10"/>
      <c r="B1085" s="10" t="s">
        <v>4</v>
      </c>
      <c r="C1085" s="11"/>
      <c r="D1085" s="11"/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0.44298185913484522</v>
      </c>
      <c r="L1085" s="11">
        <v>0.42829601891651942</v>
      </c>
      <c r="M1085" s="11">
        <v>0.42266315640835161</v>
      </c>
      <c r="N1085" s="9">
        <v>0.7358837681468744</v>
      </c>
      <c r="O1085" s="9">
        <v>0.7467351841434765</v>
      </c>
      <c r="P1085" s="9">
        <v>0.71789315905377571</v>
      </c>
      <c r="Q1085" s="9">
        <v>0.71278842113862906</v>
      </c>
      <c r="R1085" s="9">
        <v>0.72952806512445567</v>
      </c>
      <c r="S1085" s="9">
        <v>0.73115051664079789</v>
      </c>
      <c r="T1085" s="9">
        <v>0.72681043165423076</v>
      </c>
    </row>
    <row r="1086" spans="1:20">
      <c r="A1086" s="11" t="s">
        <v>1</v>
      </c>
      <c r="B1086" s="11" t="s">
        <v>3</v>
      </c>
      <c r="C1086" s="11"/>
      <c r="D1086" s="11"/>
      <c r="E1086" s="11">
        <v>0</v>
      </c>
      <c r="F1086" s="11">
        <v>0</v>
      </c>
      <c r="G1086" s="11">
        <v>0</v>
      </c>
      <c r="H1086" s="11">
        <v>0</v>
      </c>
      <c r="I1086" s="11">
        <v>0</v>
      </c>
      <c r="J1086" s="11">
        <v>0</v>
      </c>
      <c r="K1086" s="11">
        <v>0.45046979358250361</v>
      </c>
      <c r="L1086" s="11">
        <v>0.46645980386124364</v>
      </c>
      <c r="M1086" s="11">
        <v>0.47341604430649981</v>
      </c>
      <c r="N1086" s="9">
        <v>0.15893129482262772</v>
      </c>
      <c r="O1086" s="9">
        <v>0.15572416531550906</v>
      </c>
      <c r="P1086" s="9">
        <v>0.18078212687362366</v>
      </c>
      <c r="Q1086" s="9">
        <v>0.18188111271912416</v>
      </c>
      <c r="R1086" s="9">
        <v>0.17488639108152229</v>
      </c>
      <c r="S1086" s="9">
        <v>0.17479927224663319</v>
      </c>
      <c r="T1086" s="9">
        <v>0.18140924706112635</v>
      </c>
    </row>
    <row r="1087" spans="1:20">
      <c r="A1087" s="5"/>
      <c r="B1087" s="5" t="s">
        <v>34</v>
      </c>
      <c r="C1087" s="5"/>
      <c r="D1087" s="5"/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</row>
    <row r="1088" spans="1:20">
      <c r="A1088" s="5"/>
      <c r="B1088" s="5" t="s">
        <v>35</v>
      </c>
      <c r="C1088" s="5"/>
      <c r="D1088" s="5"/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</row>
    <row r="1089" spans="1:20">
      <c r="A1089" s="10"/>
      <c r="B1089" s="10" t="s">
        <v>4</v>
      </c>
      <c r="C1089" s="11"/>
      <c r="D1089" s="11"/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</row>
    <row r="1090" spans="1:20">
      <c r="A1090" s="11" t="s">
        <v>5</v>
      </c>
      <c r="B1090" s="11" t="s">
        <v>3</v>
      </c>
      <c r="C1090" s="11"/>
      <c r="D1090" s="11"/>
      <c r="E1090" s="11">
        <v>0</v>
      </c>
      <c r="F1090" s="11">
        <v>0</v>
      </c>
      <c r="G1090" s="11">
        <v>0</v>
      </c>
      <c r="H1090" s="11">
        <v>0</v>
      </c>
      <c r="I1090" s="11">
        <v>0</v>
      </c>
      <c r="J1090" s="11">
        <v>0</v>
      </c>
      <c r="K1090" s="11">
        <v>0</v>
      </c>
      <c r="L1090" s="11">
        <v>0</v>
      </c>
      <c r="M1090" s="11">
        <v>0</v>
      </c>
      <c r="N1090" s="11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1">
        <v>0</v>
      </c>
    </row>
    <row r="1091" spans="1:20">
      <c r="A1091" s="10"/>
      <c r="B1091" s="10" t="s">
        <v>4</v>
      </c>
      <c r="C1091" s="11"/>
      <c r="D1091" s="11"/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</row>
    <row r="1092" spans="1:20">
      <c r="A1092" s="11" t="s">
        <v>2</v>
      </c>
      <c r="B1092" s="11" t="s">
        <v>3</v>
      </c>
      <c r="C1092" s="11"/>
      <c r="D1092" s="11"/>
      <c r="E1092" s="11">
        <v>0</v>
      </c>
      <c r="F1092" s="11">
        <v>0</v>
      </c>
      <c r="G1092" s="11">
        <v>0</v>
      </c>
      <c r="H1092" s="11">
        <v>0</v>
      </c>
      <c r="I1092" s="11">
        <v>0</v>
      </c>
      <c r="J1092" s="11">
        <v>0</v>
      </c>
      <c r="K1092" s="11">
        <v>0</v>
      </c>
      <c r="L1092" s="11">
        <v>0</v>
      </c>
      <c r="M1092" s="11">
        <v>0</v>
      </c>
      <c r="N1092" s="11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1">
        <v>0</v>
      </c>
    </row>
    <row r="1093" spans="1:20">
      <c r="A1093" s="10"/>
      <c r="B1093" s="10" t="s">
        <v>4</v>
      </c>
      <c r="C1093" s="11"/>
      <c r="D1093" s="11"/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</row>
    <row r="1094" spans="1:20">
      <c r="A1094" s="11" t="s">
        <v>7</v>
      </c>
      <c r="B1094" s="11" t="s">
        <v>3</v>
      </c>
      <c r="C1094" s="11"/>
      <c r="D1094" s="11"/>
      <c r="E1094" s="11">
        <v>0</v>
      </c>
      <c r="F1094" s="11">
        <v>0</v>
      </c>
      <c r="G1094" s="11">
        <v>0</v>
      </c>
      <c r="H1094" s="11">
        <v>0</v>
      </c>
      <c r="I1094" s="11">
        <v>0</v>
      </c>
      <c r="J1094" s="11">
        <v>0</v>
      </c>
      <c r="K1094" s="11">
        <v>0</v>
      </c>
      <c r="L1094" s="11">
        <v>0</v>
      </c>
      <c r="M1094" s="11">
        <v>0</v>
      </c>
      <c r="N1094" s="11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1">
        <v>0</v>
      </c>
    </row>
    <row r="1095" spans="1:20">
      <c r="A1095" s="10"/>
      <c r="B1095" s="10" t="s">
        <v>4</v>
      </c>
      <c r="C1095" s="11"/>
      <c r="D1095" s="11"/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</row>
    <row r="1096" spans="1:20">
      <c r="A1096" s="11" t="s">
        <v>6</v>
      </c>
      <c r="B1096" s="11" t="s">
        <v>3</v>
      </c>
      <c r="C1096" s="11"/>
      <c r="D1096" s="11"/>
      <c r="E1096" s="11">
        <v>0</v>
      </c>
      <c r="F1096" s="11">
        <v>0</v>
      </c>
      <c r="G1096" s="11">
        <v>0</v>
      </c>
      <c r="H1096" s="11">
        <v>0</v>
      </c>
      <c r="I1096" s="11">
        <v>0</v>
      </c>
      <c r="J1096" s="11">
        <v>0</v>
      </c>
      <c r="K1096" s="11">
        <v>0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</row>
    <row r="1097" spans="1:20">
      <c r="A1097" s="10"/>
      <c r="B1097" s="10" t="s">
        <v>4</v>
      </c>
      <c r="C1097" s="11"/>
      <c r="D1097" s="11"/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</row>
    <row r="1098" spans="1:20">
      <c r="A1098" s="11" t="s">
        <v>8</v>
      </c>
      <c r="B1098" s="11" t="s">
        <v>3</v>
      </c>
      <c r="C1098" s="11"/>
      <c r="D1098" s="11"/>
      <c r="E1098" s="11">
        <v>0</v>
      </c>
      <c r="F1098" s="11">
        <v>0</v>
      </c>
      <c r="G1098" s="11">
        <v>0</v>
      </c>
      <c r="H1098" s="11">
        <v>0</v>
      </c>
      <c r="I1098" s="11">
        <v>0</v>
      </c>
      <c r="J1098" s="11">
        <v>0</v>
      </c>
      <c r="K1098" s="11">
        <v>0</v>
      </c>
      <c r="L1098" s="11">
        <v>0</v>
      </c>
      <c r="M1098" s="11">
        <v>0</v>
      </c>
      <c r="N1098" s="11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</row>
    <row r="1099" spans="1:20">
      <c r="A1099" s="10"/>
      <c r="B1099" s="10" t="s">
        <v>37</v>
      </c>
      <c r="C1099" s="11"/>
      <c r="D1099" s="11"/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</row>
    <row r="1100" spans="1:20">
      <c r="A1100" s="19" t="s">
        <v>36</v>
      </c>
      <c r="B1100" s="19" t="s">
        <v>38</v>
      </c>
      <c r="C1100" s="11"/>
      <c r="D1100" s="11"/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0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</row>
    <row r="1101" spans="1:20">
      <c r="K1101">
        <f>SUM(K1081:K1100)</f>
        <v>1</v>
      </c>
      <c r="L1101">
        <f t="shared" ref="L1101:Q1101" si="48">SUM(L1081:L1100)</f>
        <v>1</v>
      </c>
      <c r="M1101">
        <f t="shared" si="48"/>
        <v>1</v>
      </c>
      <c r="N1101">
        <f t="shared" si="48"/>
        <v>1</v>
      </c>
      <c r="O1101">
        <f t="shared" si="48"/>
        <v>1</v>
      </c>
      <c r="P1101">
        <f t="shared" si="48"/>
        <v>1</v>
      </c>
      <c r="Q1101">
        <f t="shared" si="48"/>
        <v>1</v>
      </c>
      <c r="R1101">
        <f>SUM(R1081:R1100)</f>
        <v>1</v>
      </c>
      <c r="S1101">
        <f>SUM(S1081:S1100)</f>
        <v>1</v>
      </c>
      <c r="T1101">
        <f>SUM(T1081:T1100)</f>
        <v>1</v>
      </c>
    </row>
    <row r="1102" spans="1:20">
      <c r="A1102" s="1" t="s">
        <v>117</v>
      </c>
      <c r="B1102" s="2">
        <v>51</v>
      </c>
      <c r="C1102" s="2"/>
      <c r="D1102" s="2"/>
      <c r="E1102" s="8">
        <v>2004</v>
      </c>
      <c r="F1102" s="8">
        <v>2005</v>
      </c>
      <c r="G1102" s="8">
        <v>2006</v>
      </c>
      <c r="H1102" s="8">
        <v>2007</v>
      </c>
      <c r="I1102" s="8">
        <v>2008</v>
      </c>
      <c r="J1102" s="8">
        <v>2009</v>
      </c>
      <c r="K1102" s="8">
        <v>2010</v>
      </c>
      <c r="L1102" s="8">
        <v>2011</v>
      </c>
      <c r="M1102" s="8">
        <v>2012</v>
      </c>
      <c r="N1102" s="9">
        <v>2013</v>
      </c>
      <c r="O1102" s="9">
        <v>2014</v>
      </c>
      <c r="P1102" s="9">
        <v>2015</v>
      </c>
      <c r="Q1102" s="9">
        <v>2016</v>
      </c>
      <c r="R1102" s="9">
        <v>2017</v>
      </c>
      <c r="S1102" s="9">
        <v>2018</v>
      </c>
      <c r="T1102" s="9">
        <v>2019</v>
      </c>
    </row>
    <row r="1103" spans="1:20">
      <c r="A1103" s="10"/>
      <c r="B1103" s="10" t="s">
        <v>4</v>
      </c>
      <c r="C1103" s="11"/>
      <c r="D1103" s="11"/>
      <c r="E1103" s="11">
        <v>0.17806422275080452</v>
      </c>
      <c r="F1103" s="11">
        <v>0.34473962720577117</v>
      </c>
      <c r="G1103" s="11">
        <v>0.32024411238881406</v>
      </c>
      <c r="H1103" s="11">
        <v>0.24311110507517011</v>
      </c>
      <c r="I1103" s="11">
        <v>0.24464741395406736</v>
      </c>
      <c r="J1103" s="11">
        <v>0.21513415737111849</v>
      </c>
      <c r="K1103" s="11">
        <v>0.16945402373358917</v>
      </c>
      <c r="L1103" s="11">
        <v>8.8919091945483864E-2</v>
      </c>
      <c r="M1103" s="11">
        <v>0.21687820686585099</v>
      </c>
      <c r="N1103" s="9">
        <v>0.29754068981459436</v>
      </c>
      <c r="O1103" s="9">
        <v>0.30591672351295912</v>
      </c>
      <c r="P1103" s="9">
        <v>0.25885357164166134</v>
      </c>
      <c r="Q1103" s="9">
        <v>0.26589692631793732</v>
      </c>
      <c r="R1103" s="9">
        <v>0.31408970987836876</v>
      </c>
      <c r="S1103" s="9">
        <v>0.32106944486931288</v>
      </c>
      <c r="T1103" s="9">
        <v>0.31658399855210501</v>
      </c>
    </row>
    <row r="1104" spans="1:20">
      <c r="A1104" s="11" t="s">
        <v>0</v>
      </c>
      <c r="B1104" s="11" t="s">
        <v>3</v>
      </c>
      <c r="C1104" s="11"/>
      <c r="D1104" s="11"/>
      <c r="E1104" s="11">
        <v>0</v>
      </c>
      <c r="F1104" s="11">
        <v>0</v>
      </c>
      <c r="G1104" s="11">
        <v>0</v>
      </c>
      <c r="H1104" s="11">
        <v>0</v>
      </c>
      <c r="I1104" s="11">
        <v>0</v>
      </c>
      <c r="J1104" s="11">
        <v>0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</row>
    <row r="1105" spans="1:20">
      <c r="A1105" s="5"/>
      <c r="B1105" s="5" t="s">
        <v>34</v>
      </c>
      <c r="C1105" s="5"/>
      <c r="D1105" s="5"/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</row>
    <row r="1106" spans="1:20">
      <c r="A1106" s="5"/>
      <c r="B1106" s="5" t="s">
        <v>35</v>
      </c>
      <c r="C1106" s="5"/>
      <c r="D1106" s="5"/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</row>
    <row r="1107" spans="1:20" ht="18" customHeight="1">
      <c r="A1107" s="10"/>
      <c r="B1107" s="10" t="s">
        <v>4</v>
      </c>
      <c r="C1107" s="11"/>
      <c r="D1107" s="11"/>
      <c r="E1107" s="11">
        <v>0.70874142997061695</v>
      </c>
      <c r="F1107" s="11">
        <v>0.42997256960193525</v>
      </c>
      <c r="G1107" s="11">
        <v>0.41642792504469511</v>
      </c>
      <c r="H1107" s="11">
        <v>0.36375900298326386</v>
      </c>
      <c r="I1107" s="11">
        <v>0.3963818178046099</v>
      </c>
      <c r="J1107" s="11">
        <v>0.35922735690598218</v>
      </c>
      <c r="K1107" s="11">
        <v>0.38270628603037143</v>
      </c>
      <c r="L1107" s="11">
        <v>0.44430103698428947</v>
      </c>
      <c r="M1107" s="11">
        <v>0.67571248733741085</v>
      </c>
      <c r="N1107" s="9">
        <v>0.64542605325658442</v>
      </c>
      <c r="O1107" s="9">
        <v>0.62732075022134615</v>
      </c>
      <c r="P1107" s="9">
        <v>0.5778564503864021</v>
      </c>
      <c r="Q1107" s="9">
        <v>0.59561521977997112</v>
      </c>
      <c r="R1107" s="9">
        <v>0.60986872411081883</v>
      </c>
      <c r="S1107" s="9">
        <v>0.60800769926203835</v>
      </c>
      <c r="T1107" s="9">
        <v>0.61364860084199468</v>
      </c>
    </row>
    <row r="1108" spans="1:20">
      <c r="A1108" s="11" t="s">
        <v>1</v>
      </c>
      <c r="B1108" s="11" t="s">
        <v>3</v>
      </c>
      <c r="C1108" s="11"/>
      <c r="D1108" s="11"/>
      <c r="E1108" s="11">
        <v>0.11319434727857847</v>
      </c>
      <c r="F1108" s="11">
        <v>0.22528780319229358</v>
      </c>
      <c r="G1108" s="11">
        <v>0.26332796256649083</v>
      </c>
      <c r="H1108" s="11">
        <v>0.393129891941566</v>
      </c>
      <c r="I1108" s="11">
        <v>0.35897076824132279</v>
      </c>
      <c r="J1108" s="11">
        <v>0.42563848572289931</v>
      </c>
      <c r="K1108" s="11">
        <v>0.44783969023603942</v>
      </c>
      <c r="L1108" s="11">
        <v>0.46677987107022667</v>
      </c>
      <c r="M1108" s="11">
        <v>0.10739196974847456</v>
      </c>
      <c r="N1108" s="9">
        <v>5.7006862031117052E-2</v>
      </c>
      <c r="O1108" s="9">
        <v>6.6712356061285338E-2</v>
      </c>
      <c r="P1108" s="9">
        <v>0.16316384017901159</v>
      </c>
      <c r="Q1108" s="9">
        <v>0.1383582702933073</v>
      </c>
      <c r="R1108" s="9">
        <v>7.5947314403104468E-2</v>
      </c>
      <c r="S1108" s="9">
        <v>7.0804683621628395E-2</v>
      </c>
      <c r="T1108" s="9">
        <v>6.9630496300945047E-2</v>
      </c>
    </row>
    <row r="1109" spans="1:20">
      <c r="A1109" s="5"/>
      <c r="B1109" s="5" t="s">
        <v>34</v>
      </c>
      <c r="C1109" s="5"/>
      <c r="D1109" s="5"/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</row>
    <row r="1110" spans="1:20">
      <c r="A1110" s="5"/>
      <c r="B1110" s="5" t="s">
        <v>35</v>
      </c>
      <c r="C1110" s="5"/>
      <c r="D1110" s="5"/>
      <c r="E1110" s="11">
        <v>0</v>
      </c>
      <c r="F1110" s="11">
        <v>0</v>
      </c>
      <c r="G1110" s="11">
        <v>0</v>
      </c>
      <c r="H1110" s="11">
        <v>0</v>
      </c>
      <c r="I1110" s="11">
        <v>0</v>
      </c>
      <c r="J1110" s="11">
        <v>0</v>
      </c>
      <c r="K1110" s="11">
        <v>0</v>
      </c>
      <c r="L1110" s="11">
        <v>0</v>
      </c>
      <c r="M1110" s="11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</row>
    <row r="1111" spans="1:20">
      <c r="A1111" s="10"/>
      <c r="B1111" s="10" t="s">
        <v>4</v>
      </c>
      <c r="C1111" s="11"/>
      <c r="D1111" s="11"/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</row>
    <row r="1112" spans="1:20">
      <c r="A1112" s="11" t="s">
        <v>5</v>
      </c>
      <c r="B1112" s="11" t="s">
        <v>3</v>
      </c>
      <c r="C1112" s="11"/>
      <c r="D1112" s="11"/>
      <c r="E1112" s="11">
        <v>0</v>
      </c>
      <c r="F1112" s="11">
        <v>0</v>
      </c>
      <c r="G1112" s="11">
        <v>0</v>
      </c>
      <c r="H1112" s="11">
        <v>0</v>
      </c>
      <c r="I1112" s="11">
        <v>0</v>
      </c>
      <c r="J1112" s="11">
        <v>0</v>
      </c>
      <c r="K1112" s="11">
        <v>0</v>
      </c>
      <c r="L1112" s="11">
        <v>0</v>
      </c>
      <c r="M1112" s="11">
        <v>0</v>
      </c>
      <c r="N1112" s="11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1">
        <v>0</v>
      </c>
    </row>
    <row r="1113" spans="1:20">
      <c r="A1113" s="10"/>
      <c r="B1113" s="10" t="s">
        <v>4</v>
      </c>
      <c r="C1113" s="11"/>
      <c r="D1113" s="11"/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</row>
    <row r="1114" spans="1:20">
      <c r="A1114" s="11" t="s">
        <v>2</v>
      </c>
      <c r="B1114" s="11" t="s">
        <v>3</v>
      </c>
      <c r="C1114" s="11"/>
      <c r="D1114" s="11"/>
      <c r="E1114" s="11">
        <v>0</v>
      </c>
      <c r="F1114" s="11">
        <v>0</v>
      </c>
      <c r="G1114" s="11">
        <v>0</v>
      </c>
      <c r="H1114" s="11">
        <v>0</v>
      </c>
      <c r="I1114" s="11">
        <v>0</v>
      </c>
      <c r="J1114" s="11">
        <v>0</v>
      </c>
      <c r="K1114" s="11">
        <v>0</v>
      </c>
      <c r="L1114" s="11">
        <v>0</v>
      </c>
      <c r="M1114" s="11">
        <v>1.7336048263565627E-5</v>
      </c>
      <c r="N1114" s="9">
        <v>2.6394897704166558E-5</v>
      </c>
      <c r="O1114" s="9">
        <v>5.0170204409339528E-5</v>
      </c>
      <c r="P1114" s="9">
        <v>1.2613779292498765E-4</v>
      </c>
      <c r="Q1114" s="9">
        <v>1.2958360878420803E-4</v>
      </c>
      <c r="R1114" s="9">
        <v>9.4251607707893152E-5</v>
      </c>
      <c r="S1114" s="9">
        <v>1.1817224702027088E-4</v>
      </c>
      <c r="T1114" s="9">
        <v>1.3690430495520887E-4</v>
      </c>
    </row>
    <row r="1115" spans="1:20">
      <c r="A1115" s="10"/>
      <c r="B1115" s="10" t="s">
        <v>4</v>
      </c>
      <c r="C1115" s="11"/>
      <c r="D1115" s="11"/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</row>
    <row r="1116" spans="1:20">
      <c r="A1116" s="11" t="s">
        <v>7</v>
      </c>
      <c r="B1116" s="11" t="s">
        <v>3</v>
      </c>
      <c r="C1116" s="11"/>
      <c r="D1116" s="11"/>
      <c r="E1116" s="11">
        <v>0</v>
      </c>
      <c r="F1116" s="11">
        <v>0</v>
      </c>
      <c r="G1116" s="11">
        <v>0</v>
      </c>
      <c r="H1116" s="11">
        <v>0</v>
      </c>
      <c r="I1116" s="11">
        <v>0</v>
      </c>
      <c r="J1116" s="11">
        <v>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</row>
    <row r="1117" spans="1:20">
      <c r="A1117" s="10"/>
      <c r="B1117" s="10" t="s">
        <v>4</v>
      </c>
      <c r="C1117" s="11"/>
      <c r="D1117" s="11"/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</row>
    <row r="1118" spans="1:20">
      <c r="A1118" s="11" t="s">
        <v>6</v>
      </c>
      <c r="B1118" s="11" t="s">
        <v>3</v>
      </c>
      <c r="C1118" s="11"/>
      <c r="D1118" s="11"/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0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1">
        <v>0</v>
      </c>
    </row>
    <row r="1119" spans="1:20">
      <c r="A1119" s="10"/>
      <c r="B1119" s="10" t="s">
        <v>4</v>
      </c>
      <c r="C1119" s="11"/>
      <c r="D1119" s="11"/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</row>
    <row r="1120" spans="1:20">
      <c r="A1120" s="11" t="s">
        <v>8</v>
      </c>
      <c r="B1120" s="11" t="s">
        <v>3</v>
      </c>
      <c r="C1120" s="11"/>
      <c r="D1120" s="11"/>
      <c r="E1120" s="11">
        <v>0</v>
      </c>
      <c r="F1120" s="11">
        <v>0</v>
      </c>
      <c r="G1120" s="11">
        <v>0</v>
      </c>
      <c r="H1120" s="11">
        <v>0</v>
      </c>
      <c r="I1120" s="11">
        <v>0</v>
      </c>
      <c r="J1120" s="11">
        <v>0</v>
      </c>
      <c r="K1120" s="11">
        <v>0</v>
      </c>
      <c r="L1120" s="11">
        <v>0</v>
      </c>
      <c r="M1120" s="11">
        <v>0</v>
      </c>
      <c r="N1120" s="11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1">
        <v>0</v>
      </c>
    </row>
    <row r="1121" spans="1:20">
      <c r="A1121" s="10"/>
      <c r="B1121" s="10" t="s">
        <v>37</v>
      </c>
      <c r="C1121" s="11"/>
      <c r="D1121" s="11"/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</row>
    <row r="1122" spans="1:20">
      <c r="A1122" s="19" t="s">
        <v>36</v>
      </c>
      <c r="B1122" s="19" t="s">
        <v>38</v>
      </c>
      <c r="C1122" s="11"/>
      <c r="D1122" s="11"/>
      <c r="E1122" s="11">
        <v>0</v>
      </c>
      <c r="F1122" s="11">
        <v>0</v>
      </c>
      <c r="G1122" s="11">
        <v>0</v>
      </c>
      <c r="H1122" s="11">
        <v>0</v>
      </c>
      <c r="I1122" s="11">
        <v>0</v>
      </c>
      <c r="J1122" s="11">
        <v>0</v>
      </c>
      <c r="K1122" s="11">
        <v>0</v>
      </c>
      <c r="L1122" s="11">
        <v>0</v>
      </c>
      <c r="M1122" s="11">
        <v>0</v>
      </c>
      <c r="N1122" s="11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</row>
    <row r="1124" spans="1:20">
      <c r="A1124" s="1" t="s">
        <v>118</v>
      </c>
      <c r="B1124" s="2">
        <v>52</v>
      </c>
      <c r="C1124" s="2"/>
      <c r="D1124" s="2"/>
      <c r="E1124" s="8">
        <v>2004</v>
      </c>
      <c r="F1124" s="8">
        <v>2005</v>
      </c>
      <c r="G1124" s="8">
        <v>2006</v>
      </c>
      <c r="H1124" s="8">
        <v>2007</v>
      </c>
      <c r="I1124" s="8">
        <v>2008</v>
      </c>
      <c r="J1124" s="8">
        <v>2009</v>
      </c>
      <c r="K1124" s="8">
        <v>2010</v>
      </c>
      <c r="L1124" s="8">
        <v>2011</v>
      </c>
      <c r="M1124" s="8">
        <v>2012</v>
      </c>
      <c r="N1124" s="9">
        <v>2013</v>
      </c>
      <c r="O1124" s="9">
        <v>2014</v>
      </c>
      <c r="P1124" s="9">
        <v>2015</v>
      </c>
      <c r="Q1124" s="9">
        <v>2016</v>
      </c>
      <c r="R1124" s="9">
        <v>2017</v>
      </c>
      <c r="S1124" s="9">
        <v>2018</v>
      </c>
      <c r="T1124" s="9">
        <v>2019</v>
      </c>
    </row>
    <row r="1125" spans="1:20">
      <c r="A1125" s="10"/>
      <c r="B1125" s="10" t="s">
        <v>4</v>
      </c>
      <c r="C1125" s="11"/>
      <c r="D1125" s="11"/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0.48765805430644127</v>
      </c>
      <c r="M1125" s="11">
        <v>0.44918644823358966</v>
      </c>
      <c r="N1125" s="11">
        <v>0.4827209370807839</v>
      </c>
      <c r="O1125" s="9">
        <v>0.54334651413588209</v>
      </c>
      <c r="P1125" s="9">
        <v>0.55481276826681136</v>
      </c>
      <c r="Q1125" s="9">
        <v>0.55133415348067705</v>
      </c>
      <c r="R1125" s="9">
        <v>0.39158358150977607</v>
      </c>
      <c r="S1125" s="9">
        <v>0.4175242806297883</v>
      </c>
      <c r="T1125" s="9">
        <v>0.44081711436384102</v>
      </c>
    </row>
    <row r="1126" spans="1:20">
      <c r="A1126" s="11" t="s">
        <v>0</v>
      </c>
      <c r="B1126" s="11" t="s">
        <v>3</v>
      </c>
      <c r="C1126" s="11"/>
      <c r="D1126" s="11"/>
      <c r="E1126" s="11">
        <v>0</v>
      </c>
      <c r="F1126" s="11">
        <v>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</row>
    <row r="1127" spans="1:20">
      <c r="A1127" s="5"/>
      <c r="B1127" s="5" t="s">
        <v>34</v>
      </c>
      <c r="C1127" s="5"/>
      <c r="D1127" s="5"/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</row>
    <row r="1128" spans="1:20">
      <c r="A1128" s="5"/>
      <c r="B1128" s="5" t="s">
        <v>35</v>
      </c>
      <c r="C1128" s="5"/>
      <c r="D1128" s="5"/>
      <c r="E1128" s="11">
        <v>0</v>
      </c>
      <c r="F1128" s="11">
        <v>0</v>
      </c>
      <c r="G1128" s="11">
        <v>0</v>
      </c>
      <c r="H1128" s="11">
        <v>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</row>
    <row r="1129" spans="1:20">
      <c r="A1129" s="10"/>
      <c r="B1129" s="10" t="s">
        <v>4</v>
      </c>
      <c r="C1129" s="11"/>
      <c r="D1129" s="11"/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0.3994359400216223</v>
      </c>
      <c r="M1129" s="11">
        <v>0.43853226345703772</v>
      </c>
      <c r="N1129" s="11">
        <v>0.43364852926741493</v>
      </c>
      <c r="O1129" s="9">
        <v>0.42572441549836826</v>
      </c>
      <c r="P1129" s="9">
        <v>0.40231387833637577</v>
      </c>
      <c r="Q1129" s="9">
        <v>0.39544394010096295</v>
      </c>
      <c r="R1129" s="9">
        <v>0.27475937675342055</v>
      </c>
      <c r="S1129" s="9">
        <v>0.27850033178500333</v>
      </c>
      <c r="T1129" s="9">
        <v>0.29387807624256074</v>
      </c>
    </row>
    <row r="1130" spans="1:20">
      <c r="A1130" s="11" t="s">
        <v>1</v>
      </c>
      <c r="B1130" s="11" t="s">
        <v>3</v>
      </c>
      <c r="C1130" s="11"/>
      <c r="D1130" s="11"/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0</v>
      </c>
      <c r="L1130" s="11">
        <v>0.11290600567193645</v>
      </c>
      <c r="M1130" s="11">
        <v>0.11228128830937256</v>
      </c>
      <c r="N1130" s="11">
        <v>8.3630533651801203E-2</v>
      </c>
      <c r="O1130" s="9">
        <v>3.0929070365749649E-2</v>
      </c>
      <c r="P1130" s="9">
        <v>4.287335339681287E-2</v>
      </c>
      <c r="Q1130" s="9">
        <v>5.3221906418359985E-2</v>
      </c>
      <c r="R1130" s="9">
        <v>0.33365704173680349</v>
      </c>
      <c r="S1130" s="9">
        <v>0.30397538758520842</v>
      </c>
      <c r="T1130" s="9">
        <v>0.26530480939359818</v>
      </c>
    </row>
    <row r="1131" spans="1:20">
      <c r="A1131" s="5"/>
      <c r="B1131" s="5" t="s">
        <v>34</v>
      </c>
      <c r="C1131" s="5"/>
      <c r="D1131" s="5"/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</row>
    <row r="1132" spans="1:20">
      <c r="A1132" s="5"/>
      <c r="B1132" s="5" t="s">
        <v>35</v>
      </c>
      <c r="C1132" s="5"/>
      <c r="D1132" s="5"/>
      <c r="E1132" s="11">
        <v>0</v>
      </c>
      <c r="F1132" s="11">
        <v>0</v>
      </c>
      <c r="G1132" s="11">
        <v>0</v>
      </c>
      <c r="H1132" s="11">
        <v>0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</row>
    <row r="1133" spans="1:20">
      <c r="A1133" s="10"/>
      <c r="B1133" s="10" t="s">
        <v>4</v>
      </c>
      <c r="C1133" s="11"/>
      <c r="D1133" s="11"/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</row>
    <row r="1134" spans="1:20">
      <c r="A1134" s="11" t="s">
        <v>5</v>
      </c>
      <c r="B1134" s="11" t="s">
        <v>3</v>
      </c>
      <c r="C1134" s="11"/>
      <c r="D1134" s="11"/>
      <c r="E1134" s="11">
        <v>0</v>
      </c>
      <c r="F1134" s="11">
        <v>0</v>
      </c>
      <c r="G1134" s="11">
        <v>0</v>
      </c>
      <c r="H1134" s="11">
        <v>0</v>
      </c>
      <c r="I1134" s="11">
        <v>0</v>
      </c>
      <c r="J1134" s="11">
        <v>0</v>
      </c>
      <c r="K1134" s="11">
        <v>0</v>
      </c>
      <c r="L1134" s="11">
        <v>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</row>
    <row r="1135" spans="1:20">
      <c r="A1135" s="10"/>
      <c r="B1135" s="10" t="s">
        <v>4</v>
      </c>
      <c r="C1135" s="11"/>
      <c r="D1135" s="11"/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</row>
    <row r="1136" spans="1:20">
      <c r="A1136" s="11" t="s">
        <v>2</v>
      </c>
      <c r="B1136" s="11" t="s">
        <v>3</v>
      </c>
      <c r="C1136" s="11"/>
      <c r="D1136" s="11"/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</row>
    <row r="1137" spans="1:20">
      <c r="A1137" s="10"/>
      <c r="B1137" s="10" t="s">
        <v>4</v>
      </c>
      <c r="C1137" s="11"/>
      <c r="D1137" s="11"/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</row>
    <row r="1138" spans="1:20">
      <c r="A1138" s="11" t="s">
        <v>7</v>
      </c>
      <c r="B1138" s="11" t="s">
        <v>3</v>
      </c>
      <c r="C1138" s="11"/>
      <c r="D1138" s="11"/>
      <c r="E1138" s="11">
        <v>0</v>
      </c>
      <c r="F1138" s="11">
        <v>0</v>
      </c>
      <c r="G1138" s="11">
        <v>0</v>
      </c>
      <c r="H1138" s="11">
        <v>0</v>
      </c>
      <c r="I1138" s="11">
        <v>0</v>
      </c>
      <c r="J1138" s="11">
        <v>0</v>
      </c>
      <c r="K1138" s="11">
        <v>0</v>
      </c>
      <c r="L1138" s="11">
        <v>0</v>
      </c>
      <c r="M1138" s="11">
        <v>0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</row>
    <row r="1139" spans="1:20">
      <c r="A1139" s="10"/>
      <c r="B1139" s="10" t="s">
        <v>4</v>
      </c>
      <c r="C1139" s="11"/>
      <c r="D1139" s="11"/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</row>
    <row r="1140" spans="1:20">
      <c r="A1140" s="11" t="s">
        <v>6</v>
      </c>
      <c r="B1140" s="11" t="s">
        <v>3</v>
      </c>
      <c r="C1140" s="11"/>
      <c r="D1140" s="11"/>
      <c r="E1140" s="11">
        <v>0</v>
      </c>
      <c r="F1140" s="11">
        <v>0</v>
      </c>
      <c r="G1140" s="11">
        <v>0</v>
      </c>
      <c r="H1140" s="11">
        <v>0</v>
      </c>
      <c r="I1140" s="11">
        <v>0</v>
      </c>
      <c r="J1140" s="11">
        <v>0</v>
      </c>
      <c r="K1140" s="11">
        <v>0</v>
      </c>
      <c r="L1140" s="11">
        <v>0</v>
      </c>
      <c r="M1140" s="11">
        <v>0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</row>
    <row r="1141" spans="1:20">
      <c r="A1141" s="10"/>
      <c r="B1141" s="10" t="s">
        <v>4</v>
      </c>
      <c r="C1141" s="11"/>
      <c r="D1141" s="11"/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</row>
    <row r="1142" spans="1:20">
      <c r="A1142" s="11" t="s">
        <v>8</v>
      </c>
      <c r="B1142" s="11" t="s">
        <v>3</v>
      </c>
      <c r="C1142" s="11"/>
      <c r="D1142" s="11"/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  <c r="Q1142" s="11">
        <v>0</v>
      </c>
      <c r="R1142" s="11">
        <v>0</v>
      </c>
      <c r="S1142" s="11">
        <v>0</v>
      </c>
      <c r="T1142" s="11">
        <v>0</v>
      </c>
    </row>
    <row r="1143" spans="1:20">
      <c r="A1143" s="10"/>
      <c r="B1143" s="10" t="s">
        <v>37</v>
      </c>
      <c r="C1143" s="11"/>
      <c r="D1143" s="11"/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</row>
    <row r="1144" spans="1:20">
      <c r="A1144" s="19" t="s">
        <v>36</v>
      </c>
      <c r="B1144" s="19" t="s">
        <v>38</v>
      </c>
      <c r="C1144" s="11"/>
      <c r="D1144" s="11"/>
      <c r="E1144" s="11">
        <v>0</v>
      </c>
      <c r="F1144" s="11">
        <v>0</v>
      </c>
      <c r="G1144" s="11">
        <v>0</v>
      </c>
      <c r="H1144" s="11">
        <v>0</v>
      </c>
      <c r="I1144" s="11">
        <v>0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</row>
    <row r="1145" spans="1:20">
      <c r="A1145" t="s">
        <v>33</v>
      </c>
    </row>
    <row r="1146" spans="1:20">
      <c r="A1146" s="1" t="s">
        <v>53</v>
      </c>
      <c r="B1146" s="2">
        <v>53</v>
      </c>
      <c r="C1146" s="2"/>
      <c r="D1146" s="2"/>
      <c r="E1146" s="8">
        <v>2004</v>
      </c>
      <c r="F1146" s="8">
        <v>2005</v>
      </c>
      <c r="G1146" s="8">
        <v>2006</v>
      </c>
      <c r="H1146" s="8">
        <v>2007</v>
      </c>
      <c r="I1146" s="8">
        <v>2008</v>
      </c>
      <c r="J1146" s="8">
        <v>2009</v>
      </c>
      <c r="K1146" s="8">
        <v>2010</v>
      </c>
      <c r="L1146" s="8">
        <v>2011</v>
      </c>
      <c r="M1146" s="8">
        <v>2012</v>
      </c>
      <c r="N1146" s="9">
        <v>2013</v>
      </c>
      <c r="O1146" s="9">
        <v>2014</v>
      </c>
      <c r="P1146" s="9">
        <v>2015</v>
      </c>
      <c r="Q1146" s="9">
        <v>2016</v>
      </c>
      <c r="R1146" s="9">
        <v>2017</v>
      </c>
      <c r="S1146" s="9">
        <v>2018</v>
      </c>
      <c r="T1146" s="9">
        <v>2019</v>
      </c>
    </row>
    <row r="1147" spans="1:20">
      <c r="A1147" s="10"/>
      <c r="B1147" s="10" t="s">
        <v>4</v>
      </c>
      <c r="C1147" s="11"/>
      <c r="D1147" s="11"/>
      <c r="E1147" s="11">
        <v>0.05</v>
      </c>
      <c r="F1147" s="11">
        <v>0.05</v>
      </c>
      <c r="G1147" s="11">
        <v>0.05</v>
      </c>
      <c r="H1147" s="11">
        <v>0.05</v>
      </c>
      <c r="I1147" s="11">
        <v>0.05</v>
      </c>
      <c r="J1147" s="11">
        <v>0.05</v>
      </c>
      <c r="K1147" s="11">
        <v>0.05</v>
      </c>
      <c r="L1147" s="11">
        <v>0.05</v>
      </c>
      <c r="M1147" s="11">
        <v>0.05</v>
      </c>
      <c r="N1147" s="11">
        <v>0.05</v>
      </c>
      <c r="O1147" s="11">
        <v>0.05</v>
      </c>
      <c r="P1147" s="11">
        <v>0.05</v>
      </c>
      <c r="Q1147" s="11">
        <v>0.05</v>
      </c>
      <c r="R1147" s="11">
        <v>0.05</v>
      </c>
      <c r="S1147" s="11">
        <v>0.05</v>
      </c>
      <c r="T1147" s="11">
        <v>0.05</v>
      </c>
    </row>
    <row r="1148" spans="1:20">
      <c r="A1148" s="11" t="s">
        <v>0</v>
      </c>
      <c r="B1148" s="11" t="s">
        <v>3</v>
      </c>
      <c r="C1148" s="11"/>
      <c r="D1148" s="11"/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1">
        <v>0</v>
      </c>
    </row>
    <row r="1149" spans="1:20">
      <c r="A1149" s="5"/>
      <c r="B1149" s="5" t="s">
        <v>34</v>
      </c>
      <c r="C1149" s="5"/>
      <c r="D1149" s="5"/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</row>
    <row r="1150" spans="1:20">
      <c r="A1150" s="5"/>
      <c r="B1150" s="5" t="s">
        <v>35</v>
      </c>
      <c r="C1150" s="5"/>
      <c r="D1150" s="5"/>
      <c r="E1150" s="11">
        <v>0</v>
      </c>
      <c r="F1150" s="11">
        <v>0</v>
      </c>
      <c r="G1150" s="11">
        <v>0</v>
      </c>
      <c r="H1150" s="11">
        <v>0</v>
      </c>
      <c r="I1150" s="11">
        <v>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1">
        <v>0</v>
      </c>
    </row>
    <row r="1151" spans="1:20">
      <c r="A1151" s="10"/>
      <c r="B1151" s="10" t="s">
        <v>4</v>
      </c>
      <c r="C1151" s="11"/>
      <c r="D1151" s="11"/>
      <c r="E1151" s="11">
        <v>0.1</v>
      </c>
      <c r="F1151" s="11">
        <v>0.1</v>
      </c>
      <c r="G1151" s="11">
        <v>0.1</v>
      </c>
      <c r="H1151" s="11">
        <v>0.1</v>
      </c>
      <c r="I1151" s="11">
        <v>0.1</v>
      </c>
      <c r="J1151" s="11">
        <v>0.1</v>
      </c>
      <c r="K1151" s="11">
        <v>0.1</v>
      </c>
      <c r="L1151" s="11">
        <v>0.1</v>
      </c>
      <c r="M1151" s="11">
        <v>0.1</v>
      </c>
      <c r="N1151" s="11">
        <v>0.1</v>
      </c>
      <c r="O1151" s="11">
        <v>0.1</v>
      </c>
      <c r="P1151" s="11">
        <v>0.1</v>
      </c>
      <c r="Q1151" s="11">
        <v>0.1</v>
      </c>
      <c r="R1151" s="11">
        <v>0.1</v>
      </c>
      <c r="S1151" s="11">
        <v>0.1</v>
      </c>
      <c r="T1151" s="11">
        <v>0.1</v>
      </c>
    </row>
    <row r="1152" spans="1:20">
      <c r="A1152" s="11" t="s">
        <v>1</v>
      </c>
      <c r="B1152" s="11" t="s">
        <v>3</v>
      </c>
      <c r="C1152" s="11"/>
      <c r="D1152" s="11"/>
      <c r="E1152" s="11">
        <v>0.8</v>
      </c>
      <c r="F1152" s="11">
        <v>0.8</v>
      </c>
      <c r="G1152" s="11">
        <v>0.8</v>
      </c>
      <c r="H1152" s="11">
        <v>0.8</v>
      </c>
      <c r="I1152" s="11">
        <v>0.8</v>
      </c>
      <c r="J1152" s="11">
        <v>0.8</v>
      </c>
      <c r="K1152" s="11">
        <v>0.64978584725570909</v>
      </c>
      <c r="L1152" s="11">
        <v>0.7179606764257549</v>
      </c>
      <c r="M1152" s="11">
        <v>0.71546298791185969</v>
      </c>
      <c r="N1152" s="11">
        <v>0.70974111157939535</v>
      </c>
      <c r="O1152" s="11">
        <v>0.70743988197791918</v>
      </c>
      <c r="P1152" s="11">
        <v>0.707764152814779</v>
      </c>
      <c r="Q1152" s="11">
        <v>0.70960050777530936</v>
      </c>
      <c r="R1152" s="11">
        <v>0.71043385351235622</v>
      </c>
      <c r="S1152" s="11">
        <v>0.70958092271176387</v>
      </c>
      <c r="T1152" s="11">
        <v>0.72293858055137328</v>
      </c>
    </row>
    <row r="1153" spans="1:20">
      <c r="A1153" s="5"/>
      <c r="B1153" s="5" t="s">
        <v>34</v>
      </c>
      <c r="C1153" s="5"/>
      <c r="D1153" s="5"/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</row>
    <row r="1154" spans="1:20">
      <c r="A1154" s="5"/>
      <c r="B1154" s="5" t="s">
        <v>35</v>
      </c>
      <c r="C1154" s="5"/>
      <c r="D1154" s="5"/>
      <c r="E1154" s="11">
        <v>0</v>
      </c>
      <c r="F1154" s="11">
        <v>0</v>
      </c>
      <c r="G1154" s="11">
        <v>0</v>
      </c>
      <c r="H1154" s="11">
        <v>0</v>
      </c>
      <c r="I1154" s="11">
        <v>0</v>
      </c>
      <c r="J1154" s="11">
        <v>0</v>
      </c>
      <c r="K1154" s="11">
        <v>0</v>
      </c>
      <c r="L1154" s="11">
        <v>0</v>
      </c>
      <c r="M1154" s="11">
        <v>0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1">
        <v>0</v>
      </c>
    </row>
    <row r="1155" spans="1:20">
      <c r="A1155" s="10"/>
      <c r="B1155" s="10" t="s">
        <v>4</v>
      </c>
      <c r="C1155" s="11"/>
      <c r="D1155" s="11"/>
      <c r="E1155" s="11">
        <v>0.05</v>
      </c>
      <c r="F1155" s="11">
        <v>0.05</v>
      </c>
      <c r="G1155" s="11">
        <v>0.05</v>
      </c>
      <c r="H1155" s="11">
        <v>0.05</v>
      </c>
      <c r="I1155" s="11">
        <v>0.05</v>
      </c>
      <c r="J1155" s="11">
        <v>0.05</v>
      </c>
      <c r="K1155" s="11">
        <v>0.05</v>
      </c>
      <c r="L1155" s="11">
        <v>0.05</v>
      </c>
      <c r="M1155" s="11">
        <v>0.05</v>
      </c>
      <c r="N1155" s="11">
        <v>0.05</v>
      </c>
      <c r="O1155" s="11">
        <v>0.05</v>
      </c>
      <c r="P1155" s="11">
        <v>0.05</v>
      </c>
      <c r="Q1155" s="11">
        <v>0.05</v>
      </c>
      <c r="R1155" s="11">
        <v>0.05</v>
      </c>
      <c r="S1155" s="11">
        <v>0.05</v>
      </c>
      <c r="T1155" s="11">
        <v>0.05</v>
      </c>
    </row>
    <row r="1156" spans="1:20">
      <c r="A1156" s="11" t="s">
        <v>5</v>
      </c>
      <c r="B1156" s="11" t="s">
        <v>3</v>
      </c>
      <c r="C1156" s="11"/>
      <c r="D1156" s="11"/>
      <c r="E1156" s="11">
        <v>0</v>
      </c>
      <c r="F1156" s="11">
        <v>0</v>
      </c>
      <c r="G1156" s="11">
        <v>0</v>
      </c>
      <c r="H1156" s="11">
        <v>0</v>
      </c>
      <c r="I1156" s="11">
        <v>0</v>
      </c>
      <c r="J1156" s="11">
        <v>0</v>
      </c>
      <c r="K1156" s="11">
        <v>0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</row>
    <row r="1157" spans="1:20">
      <c r="A1157" s="10"/>
      <c r="B1157" s="10" t="s">
        <v>4</v>
      </c>
      <c r="C1157" s="11"/>
      <c r="D1157" s="11"/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</row>
    <row r="1158" spans="1:20">
      <c r="A1158" s="11" t="s">
        <v>2</v>
      </c>
      <c r="B1158" s="11" t="s">
        <v>3</v>
      </c>
      <c r="C1158" s="11"/>
      <c r="D1158" s="11"/>
      <c r="E1158" s="11">
        <v>0</v>
      </c>
      <c r="F1158" s="11">
        <v>0</v>
      </c>
      <c r="G1158" s="11">
        <v>0</v>
      </c>
      <c r="H1158" s="11">
        <v>0</v>
      </c>
      <c r="I1158" s="11">
        <v>0</v>
      </c>
      <c r="J1158" s="11">
        <v>0</v>
      </c>
      <c r="K1158" s="11">
        <v>0.15021415274429095</v>
      </c>
      <c r="L1158" s="11">
        <v>8.2039323574245149E-2</v>
      </c>
      <c r="M1158" s="11">
        <v>8.4537012088140351E-2</v>
      </c>
      <c r="N1158" s="11">
        <v>9.0258888420604699E-2</v>
      </c>
      <c r="O1158" s="11">
        <v>9.2560118022080862E-2</v>
      </c>
      <c r="P1158" s="11">
        <v>9.2235847185221043E-2</v>
      </c>
      <c r="Q1158" s="11">
        <v>9.0399492224690681E-2</v>
      </c>
      <c r="R1158" s="11">
        <v>8.9566146487643827E-2</v>
      </c>
      <c r="S1158" s="11">
        <v>9.0419077288236172E-2</v>
      </c>
      <c r="T1158" s="11">
        <v>7.7061419448626767E-2</v>
      </c>
    </row>
    <row r="1159" spans="1:20">
      <c r="A1159" s="10"/>
      <c r="B1159" s="10" t="s">
        <v>4</v>
      </c>
      <c r="C1159" s="11"/>
      <c r="D1159" s="11"/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</row>
    <row r="1160" spans="1:20">
      <c r="A1160" s="11" t="s">
        <v>7</v>
      </c>
      <c r="B1160" s="11" t="s">
        <v>3</v>
      </c>
      <c r="C1160" s="11"/>
      <c r="D1160" s="11"/>
      <c r="E1160" s="11">
        <v>0</v>
      </c>
      <c r="F1160" s="11">
        <v>0</v>
      </c>
      <c r="G1160" s="11">
        <v>0</v>
      </c>
      <c r="H1160" s="11">
        <v>0</v>
      </c>
      <c r="I1160" s="11">
        <v>0</v>
      </c>
      <c r="J1160" s="11">
        <v>0</v>
      </c>
      <c r="K1160" s="11">
        <v>0</v>
      </c>
      <c r="L1160" s="11">
        <v>0</v>
      </c>
      <c r="M1160" s="11">
        <v>0</v>
      </c>
      <c r="N1160" s="11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1">
        <v>0</v>
      </c>
    </row>
    <row r="1161" spans="1:20">
      <c r="A1161" s="10"/>
      <c r="B1161" s="10" t="s">
        <v>4</v>
      </c>
      <c r="C1161" s="11"/>
      <c r="D1161" s="11"/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</row>
    <row r="1162" spans="1:20">
      <c r="A1162" s="11" t="s">
        <v>6</v>
      </c>
      <c r="B1162" s="11" t="s">
        <v>3</v>
      </c>
      <c r="C1162" s="11"/>
      <c r="D1162" s="11"/>
      <c r="E1162" s="11">
        <v>0</v>
      </c>
      <c r="F1162" s="11">
        <v>0</v>
      </c>
      <c r="G1162" s="11">
        <v>0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1">
        <v>0</v>
      </c>
    </row>
    <row r="1163" spans="1:20">
      <c r="A1163" s="10"/>
      <c r="B1163" s="10" t="s">
        <v>4</v>
      </c>
      <c r="C1163" s="11"/>
      <c r="D1163" s="11"/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</row>
    <row r="1164" spans="1:20">
      <c r="A1164" s="11" t="s">
        <v>8</v>
      </c>
      <c r="B1164" s="11" t="s">
        <v>3</v>
      </c>
      <c r="C1164" s="11"/>
      <c r="D1164" s="11"/>
      <c r="E1164" s="11">
        <v>0</v>
      </c>
      <c r="F1164" s="11">
        <v>0</v>
      </c>
      <c r="G1164" s="11">
        <v>0</v>
      </c>
      <c r="H1164" s="11">
        <v>0</v>
      </c>
      <c r="I1164" s="11">
        <v>0</v>
      </c>
      <c r="J1164" s="11">
        <v>0</v>
      </c>
      <c r="K1164" s="11">
        <v>0</v>
      </c>
      <c r="L1164" s="11">
        <v>0</v>
      </c>
      <c r="M1164" s="11">
        <v>0</v>
      </c>
      <c r="N1164" s="11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1">
        <v>0</v>
      </c>
    </row>
    <row r="1165" spans="1:20">
      <c r="A1165" s="10"/>
      <c r="B1165" s="10" t="s">
        <v>37</v>
      </c>
      <c r="C1165" s="11"/>
      <c r="D1165" s="11"/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</row>
    <row r="1166" spans="1:20">
      <c r="A1166" s="19" t="s">
        <v>36</v>
      </c>
      <c r="B1166" s="19" t="s">
        <v>38</v>
      </c>
      <c r="C1166" s="11"/>
      <c r="D1166" s="11"/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1">
        <v>0</v>
      </c>
    </row>
    <row r="1168" spans="1:20">
      <c r="A1168" t="s">
        <v>53</v>
      </c>
      <c r="B1168">
        <v>54</v>
      </c>
      <c r="E1168">
        <v>2004</v>
      </c>
      <c r="F1168">
        <v>2005</v>
      </c>
      <c r="G1168">
        <v>2006</v>
      </c>
      <c r="H1168">
        <v>2007</v>
      </c>
      <c r="I1168">
        <v>2008</v>
      </c>
      <c r="J1168">
        <v>2009</v>
      </c>
      <c r="K1168">
        <v>2010</v>
      </c>
      <c r="L1168">
        <v>2011</v>
      </c>
      <c r="M1168">
        <v>2012</v>
      </c>
      <c r="N1168">
        <v>2013</v>
      </c>
      <c r="O1168">
        <v>2014</v>
      </c>
      <c r="P1168">
        <v>2015</v>
      </c>
      <c r="Q1168">
        <v>2016</v>
      </c>
      <c r="R1168">
        <v>2017</v>
      </c>
      <c r="S1168">
        <v>2018</v>
      </c>
      <c r="T1168">
        <v>2019</v>
      </c>
    </row>
    <row r="1169" spans="1:20">
      <c r="B1169" t="s">
        <v>4</v>
      </c>
      <c r="E1169" s="11">
        <v>0.05</v>
      </c>
      <c r="F1169" s="11">
        <v>0.05</v>
      </c>
      <c r="G1169" s="11">
        <v>0.05</v>
      </c>
      <c r="H1169" s="11">
        <v>0.05</v>
      </c>
      <c r="I1169" s="11">
        <v>0.05</v>
      </c>
      <c r="J1169" s="11">
        <v>0.05</v>
      </c>
      <c r="K1169" s="11">
        <v>0.05</v>
      </c>
      <c r="L1169" s="11">
        <v>0.05</v>
      </c>
      <c r="M1169" s="11">
        <v>0.05</v>
      </c>
      <c r="N1169" s="9">
        <v>0.05</v>
      </c>
      <c r="O1169" s="9">
        <v>0.05</v>
      </c>
      <c r="P1169" s="9">
        <v>0.05</v>
      </c>
      <c r="Q1169" s="9">
        <v>0.05</v>
      </c>
      <c r="R1169" s="9">
        <v>0.05</v>
      </c>
      <c r="S1169" s="9">
        <v>0.05</v>
      </c>
      <c r="T1169" s="9">
        <v>0.05</v>
      </c>
    </row>
    <row r="1170" spans="1:20">
      <c r="A1170" t="s">
        <v>0</v>
      </c>
      <c r="B1170" t="s">
        <v>3</v>
      </c>
      <c r="E1170" s="11">
        <v>0</v>
      </c>
      <c r="F1170" s="11">
        <v>0</v>
      </c>
      <c r="G1170" s="11">
        <v>0</v>
      </c>
      <c r="H1170" s="11">
        <v>0</v>
      </c>
      <c r="I1170" s="11">
        <v>0</v>
      </c>
      <c r="J1170" s="11">
        <v>0</v>
      </c>
      <c r="K1170" s="11">
        <v>0</v>
      </c>
      <c r="L1170" s="11">
        <v>0</v>
      </c>
      <c r="M1170" s="11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</row>
    <row r="1171" spans="1:20">
      <c r="B1171" t="s">
        <v>34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</row>
    <row r="1172" spans="1:20">
      <c r="B1172" t="s">
        <v>35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</row>
    <row r="1173" spans="1:20">
      <c r="B1173" t="s">
        <v>4</v>
      </c>
      <c r="E1173" s="11">
        <v>0.1</v>
      </c>
      <c r="F1173" s="11">
        <v>0.1</v>
      </c>
      <c r="G1173" s="11">
        <v>0.1</v>
      </c>
      <c r="H1173" s="11">
        <v>0.1</v>
      </c>
      <c r="I1173" s="11">
        <v>0.1</v>
      </c>
      <c r="J1173" s="11">
        <v>0.1</v>
      </c>
      <c r="K1173" s="11">
        <v>0.1</v>
      </c>
      <c r="L1173" s="11">
        <v>0.1</v>
      </c>
      <c r="M1173" s="11">
        <v>0.1</v>
      </c>
      <c r="N1173" s="9">
        <v>0.1</v>
      </c>
      <c r="O1173" s="9">
        <v>0.1</v>
      </c>
      <c r="P1173" s="9">
        <v>0.1</v>
      </c>
      <c r="Q1173" s="9">
        <v>0.1</v>
      </c>
      <c r="R1173" s="9">
        <v>0.1</v>
      </c>
      <c r="S1173" s="9">
        <v>0.1</v>
      </c>
      <c r="T1173" s="9">
        <v>0.1</v>
      </c>
    </row>
    <row r="1174" spans="1:20">
      <c r="A1174" t="s">
        <v>1</v>
      </c>
      <c r="B1174" t="s">
        <v>3</v>
      </c>
      <c r="E1174" s="11">
        <v>0.8</v>
      </c>
      <c r="F1174" s="11">
        <v>0.8</v>
      </c>
      <c r="G1174" s="11">
        <v>0.8</v>
      </c>
      <c r="H1174" s="11">
        <v>0.8</v>
      </c>
      <c r="I1174" s="11">
        <v>0.8</v>
      </c>
      <c r="J1174" s="11">
        <v>0.8</v>
      </c>
      <c r="K1174" s="11">
        <v>0.64978584725570909</v>
      </c>
      <c r="L1174" s="11">
        <v>0.7179606764257549</v>
      </c>
      <c r="M1174" s="11">
        <v>0.71546298791185969</v>
      </c>
      <c r="N1174" s="9">
        <v>0.70974111157939535</v>
      </c>
      <c r="O1174" s="9">
        <v>0.70743988197791918</v>
      </c>
      <c r="P1174" s="9">
        <v>0.707764152814779</v>
      </c>
      <c r="Q1174" s="9">
        <v>0.70960050777530936</v>
      </c>
      <c r="R1174" s="9">
        <v>0.71043385351235622</v>
      </c>
      <c r="S1174" s="9">
        <v>0.70958092271176387</v>
      </c>
      <c r="T1174" s="9">
        <v>0.72293858055137328</v>
      </c>
    </row>
    <row r="1175" spans="1:20">
      <c r="B1175" t="s">
        <v>34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</row>
    <row r="1176" spans="1:20">
      <c r="B1176" t="s">
        <v>35</v>
      </c>
      <c r="E1176" s="11">
        <v>0</v>
      </c>
      <c r="F1176" s="11">
        <v>0</v>
      </c>
      <c r="G1176" s="11">
        <v>0</v>
      </c>
      <c r="H1176" s="11">
        <v>0</v>
      </c>
      <c r="I1176" s="11">
        <v>0</v>
      </c>
      <c r="J1176" s="11">
        <v>0</v>
      </c>
      <c r="K1176" s="11">
        <v>0</v>
      </c>
      <c r="L1176" s="11">
        <v>0</v>
      </c>
      <c r="M1176" s="11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</row>
    <row r="1177" spans="1:20">
      <c r="B1177" t="s">
        <v>4</v>
      </c>
      <c r="E1177" s="11">
        <v>0.05</v>
      </c>
      <c r="F1177" s="11">
        <v>0.05</v>
      </c>
      <c r="G1177" s="11">
        <v>0.05</v>
      </c>
      <c r="H1177" s="11">
        <v>0.05</v>
      </c>
      <c r="I1177" s="11">
        <v>0.05</v>
      </c>
      <c r="J1177" s="11">
        <v>0.05</v>
      </c>
      <c r="K1177" s="11">
        <v>0.05</v>
      </c>
      <c r="L1177" s="11">
        <v>0.05</v>
      </c>
      <c r="M1177" s="11">
        <v>0.05</v>
      </c>
      <c r="N1177" s="9">
        <v>0.05</v>
      </c>
      <c r="O1177" s="9">
        <v>0.05</v>
      </c>
      <c r="P1177" s="9">
        <v>0.05</v>
      </c>
      <c r="Q1177" s="9">
        <v>0.05</v>
      </c>
      <c r="R1177" s="9">
        <v>0.05</v>
      </c>
      <c r="S1177" s="9">
        <v>0.05</v>
      </c>
      <c r="T1177" s="9">
        <v>0.05</v>
      </c>
    </row>
    <row r="1178" spans="1:20">
      <c r="A1178" t="s">
        <v>5</v>
      </c>
      <c r="B1178" t="s">
        <v>3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</row>
    <row r="1179" spans="1:20">
      <c r="B1179" t="s">
        <v>4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</row>
    <row r="1180" spans="1:20">
      <c r="A1180" t="s">
        <v>2</v>
      </c>
      <c r="B1180" t="s">
        <v>3</v>
      </c>
      <c r="E1180" s="11">
        <v>0</v>
      </c>
      <c r="F1180" s="11">
        <v>0</v>
      </c>
      <c r="G1180" s="11">
        <v>0</v>
      </c>
      <c r="H1180" s="11">
        <v>0</v>
      </c>
      <c r="I1180" s="11">
        <v>0</v>
      </c>
      <c r="J1180" s="11">
        <v>0</v>
      </c>
      <c r="K1180" s="11">
        <v>0.15021415274429095</v>
      </c>
      <c r="L1180" s="11">
        <v>8.2039323574245149E-2</v>
      </c>
      <c r="M1180" s="11">
        <v>8.4537012088140351E-2</v>
      </c>
      <c r="N1180" s="9">
        <v>9.0258888420604699E-2</v>
      </c>
      <c r="O1180" s="9">
        <v>9.2560118022080862E-2</v>
      </c>
      <c r="P1180" s="9">
        <v>9.2235847185221043E-2</v>
      </c>
      <c r="Q1180" s="9">
        <v>9.0399492224690681E-2</v>
      </c>
      <c r="R1180" s="9">
        <v>8.9566146487643827E-2</v>
      </c>
      <c r="S1180" s="9">
        <v>9.0419077288236172E-2</v>
      </c>
      <c r="T1180" s="9">
        <v>7.7061419448626767E-2</v>
      </c>
    </row>
    <row r="1181" spans="1:20">
      <c r="B1181" t="s">
        <v>4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</row>
    <row r="1182" spans="1:20">
      <c r="A1182" t="s">
        <v>7</v>
      </c>
      <c r="B1182" t="s">
        <v>3</v>
      </c>
      <c r="E1182" s="11">
        <v>0</v>
      </c>
      <c r="F1182" s="11">
        <v>0</v>
      </c>
      <c r="G1182" s="11">
        <v>0</v>
      </c>
      <c r="H1182" s="11">
        <v>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</row>
    <row r="1183" spans="1:20">
      <c r="B1183" t="s">
        <v>4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</row>
    <row r="1184" spans="1:20">
      <c r="A1184" t="s">
        <v>6</v>
      </c>
      <c r="B1184" t="s">
        <v>3</v>
      </c>
      <c r="E1184" s="11">
        <v>0</v>
      </c>
      <c r="F1184" s="11">
        <v>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</row>
    <row r="1185" spans="1:20">
      <c r="B1185" t="s">
        <v>4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</row>
    <row r="1186" spans="1:20">
      <c r="A1186" t="s">
        <v>8</v>
      </c>
      <c r="B1186" t="s">
        <v>3</v>
      </c>
      <c r="E1186" s="11">
        <v>0</v>
      </c>
      <c r="F1186" s="11">
        <v>0</v>
      </c>
      <c r="G1186" s="11">
        <v>0</v>
      </c>
      <c r="H1186" s="11">
        <v>0</v>
      </c>
      <c r="I1186" s="11">
        <v>0</v>
      </c>
      <c r="J1186" s="11">
        <v>0</v>
      </c>
      <c r="K1186" s="11">
        <v>0</v>
      </c>
      <c r="L1186" s="11">
        <v>0</v>
      </c>
      <c r="M1186" s="11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</row>
    <row r="1187" spans="1:20">
      <c r="B1187" t="s">
        <v>37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</row>
    <row r="1188" spans="1:20">
      <c r="A1188" t="s">
        <v>36</v>
      </c>
      <c r="B1188" t="s">
        <v>38</v>
      </c>
      <c r="E1188" s="11">
        <v>0</v>
      </c>
      <c r="F1188" s="11">
        <v>0</v>
      </c>
      <c r="G1188" s="11">
        <v>0</v>
      </c>
      <c r="H1188" s="11">
        <v>0</v>
      </c>
      <c r="I1188" s="11">
        <v>0</v>
      </c>
      <c r="J1188" s="11">
        <v>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</row>
    <row r="1190" spans="1:20">
      <c r="A1190" t="s">
        <v>53</v>
      </c>
      <c r="B1190">
        <v>55</v>
      </c>
      <c r="E1190">
        <v>2004</v>
      </c>
      <c r="F1190">
        <v>2005</v>
      </c>
      <c r="G1190">
        <v>2006</v>
      </c>
      <c r="H1190">
        <v>2007</v>
      </c>
      <c r="I1190">
        <v>2008</v>
      </c>
      <c r="J1190">
        <v>2009</v>
      </c>
      <c r="K1190">
        <v>2010</v>
      </c>
      <c r="L1190">
        <v>2011</v>
      </c>
      <c r="M1190">
        <v>2012</v>
      </c>
      <c r="N1190">
        <v>2013</v>
      </c>
      <c r="O1190">
        <v>2014</v>
      </c>
      <c r="P1190">
        <v>2015</v>
      </c>
      <c r="Q1190">
        <v>2016</v>
      </c>
      <c r="R1190">
        <v>2017</v>
      </c>
      <c r="S1190">
        <v>2018</v>
      </c>
      <c r="T1190">
        <v>2019</v>
      </c>
    </row>
    <row r="1191" spans="1:20">
      <c r="B1191" t="s">
        <v>4</v>
      </c>
      <c r="E1191">
        <v>0.05</v>
      </c>
      <c r="F1191">
        <v>0.05</v>
      </c>
      <c r="G1191">
        <v>0.05</v>
      </c>
      <c r="H1191">
        <v>0.05</v>
      </c>
      <c r="I1191">
        <v>0.05</v>
      </c>
      <c r="J1191">
        <v>0.05</v>
      </c>
      <c r="K1191">
        <v>0.05</v>
      </c>
      <c r="L1191">
        <v>0.05</v>
      </c>
      <c r="M1191">
        <v>0.05</v>
      </c>
      <c r="N1191">
        <v>0.05</v>
      </c>
      <c r="O1191">
        <v>0.05</v>
      </c>
      <c r="P1191">
        <v>0.05</v>
      </c>
      <c r="Q1191">
        <v>0.05</v>
      </c>
      <c r="R1191">
        <v>0.05</v>
      </c>
      <c r="S1191">
        <v>0.05</v>
      </c>
      <c r="T1191">
        <v>0.05</v>
      </c>
    </row>
    <row r="1192" spans="1:20">
      <c r="A1192" t="s">
        <v>0</v>
      </c>
      <c r="B1192" t="s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>
      <c r="B1193" t="s">
        <v>34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>
      <c r="B1194" t="s">
        <v>35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>
      <c r="B1195" t="s">
        <v>4</v>
      </c>
      <c r="E1195">
        <v>0.1</v>
      </c>
      <c r="F1195">
        <v>0.1</v>
      </c>
      <c r="G1195">
        <v>0.1</v>
      </c>
      <c r="H1195">
        <v>0.1</v>
      </c>
      <c r="I1195">
        <v>0.1</v>
      </c>
      <c r="J1195">
        <v>0.1</v>
      </c>
      <c r="K1195">
        <v>0.1</v>
      </c>
      <c r="L1195">
        <v>0.1</v>
      </c>
      <c r="M1195">
        <v>0.1</v>
      </c>
      <c r="N1195">
        <v>0.1</v>
      </c>
      <c r="O1195">
        <v>0.1</v>
      </c>
      <c r="P1195">
        <v>0.1</v>
      </c>
      <c r="Q1195">
        <v>0.1</v>
      </c>
      <c r="R1195">
        <v>0.1</v>
      </c>
      <c r="S1195">
        <v>0.1</v>
      </c>
      <c r="T1195">
        <v>0.1</v>
      </c>
    </row>
    <row r="1196" spans="1:20">
      <c r="A1196" t="s">
        <v>1</v>
      </c>
      <c r="B1196" t="s">
        <v>3</v>
      </c>
      <c r="E1196">
        <v>0.8</v>
      </c>
      <c r="F1196">
        <v>0.8</v>
      </c>
      <c r="G1196">
        <v>0.8</v>
      </c>
      <c r="H1196">
        <v>0.8</v>
      </c>
      <c r="I1196">
        <v>0.8</v>
      </c>
      <c r="J1196">
        <v>0.8</v>
      </c>
      <c r="K1196">
        <v>0.64978584725570909</v>
      </c>
      <c r="L1196">
        <v>0.7179606764257549</v>
      </c>
      <c r="M1196">
        <v>0.71546298791185969</v>
      </c>
      <c r="N1196">
        <v>0.70974111157939535</v>
      </c>
      <c r="O1196">
        <v>0.70743988197791918</v>
      </c>
      <c r="P1196">
        <v>0.707764152814779</v>
      </c>
      <c r="Q1196">
        <v>0.70960050777530936</v>
      </c>
      <c r="R1196">
        <v>0.71043385351235622</v>
      </c>
      <c r="S1196">
        <v>0.70958092271176387</v>
      </c>
      <c r="T1196">
        <v>0.72293858055137328</v>
      </c>
    </row>
    <row r="1197" spans="1:20">
      <c r="B1197" t="s">
        <v>34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>
      <c r="B1198" t="s">
        <v>35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B1199" t="s">
        <v>4</v>
      </c>
      <c r="E1199">
        <v>0.05</v>
      </c>
      <c r="F1199">
        <v>0.05</v>
      </c>
      <c r="G1199">
        <v>0.05</v>
      </c>
      <c r="H1199">
        <v>0.05</v>
      </c>
      <c r="I1199">
        <v>0.05</v>
      </c>
      <c r="J1199">
        <v>0.05</v>
      </c>
      <c r="K1199">
        <v>0.05</v>
      </c>
      <c r="L1199">
        <v>0.05</v>
      </c>
      <c r="M1199">
        <v>0.05</v>
      </c>
      <c r="N1199">
        <v>0.05</v>
      </c>
      <c r="O1199">
        <v>0.05</v>
      </c>
      <c r="P1199">
        <v>0.05</v>
      </c>
      <c r="Q1199">
        <v>0.05</v>
      </c>
      <c r="R1199">
        <v>0.05</v>
      </c>
      <c r="S1199">
        <v>0.05</v>
      </c>
      <c r="T1199">
        <v>0.05</v>
      </c>
    </row>
    <row r="1200" spans="1:20">
      <c r="A1200" t="s">
        <v>5</v>
      </c>
      <c r="B1200" t="s">
        <v>3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>
      <c r="B1201" t="s">
        <v>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>
      <c r="A1202" t="s">
        <v>2</v>
      </c>
      <c r="B1202" t="s">
        <v>3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0.15021415274429095</v>
      </c>
      <c r="L1202">
        <v>8.2039323574245149E-2</v>
      </c>
      <c r="M1202">
        <v>8.4537012088140351E-2</v>
      </c>
      <c r="N1202">
        <v>9.0258888420604699E-2</v>
      </c>
      <c r="O1202">
        <v>9.2560118022080862E-2</v>
      </c>
      <c r="P1202">
        <v>9.2235847185221043E-2</v>
      </c>
      <c r="Q1202">
        <v>9.0399492224690681E-2</v>
      </c>
      <c r="R1202">
        <v>8.9566146487643827E-2</v>
      </c>
      <c r="S1202">
        <v>9.0419077288236172E-2</v>
      </c>
      <c r="T1202">
        <v>7.7061419448626767E-2</v>
      </c>
    </row>
    <row r="1203" spans="1:20">
      <c r="B1203" t="s">
        <v>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>
      <c r="A1204" t="s">
        <v>7</v>
      </c>
      <c r="B1204" t="s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>
      <c r="B1205" t="s">
        <v>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>
      <c r="A1206" t="s">
        <v>6</v>
      </c>
      <c r="B1206" t="s">
        <v>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>
      <c r="B1207" t="s">
        <v>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>
      <c r="A1208" t="s">
        <v>8</v>
      </c>
      <c r="B1208" t="s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>
      <c r="B1209" t="s">
        <v>37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>
      <c r="A1210" t="s">
        <v>36</v>
      </c>
      <c r="B1210" t="s">
        <v>38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2" spans="1:20">
      <c r="A1212" t="s">
        <v>53</v>
      </c>
      <c r="B1212">
        <v>56</v>
      </c>
      <c r="E1212">
        <v>2004</v>
      </c>
      <c r="F1212">
        <v>2005</v>
      </c>
      <c r="G1212">
        <v>2006</v>
      </c>
      <c r="H1212">
        <v>2007</v>
      </c>
      <c r="I1212">
        <v>2008</v>
      </c>
      <c r="J1212">
        <v>2009</v>
      </c>
      <c r="K1212">
        <v>2010</v>
      </c>
      <c r="L1212">
        <v>2011</v>
      </c>
      <c r="M1212">
        <v>2012</v>
      </c>
      <c r="N1212">
        <v>2013</v>
      </c>
      <c r="O1212">
        <v>2014</v>
      </c>
      <c r="P1212">
        <v>2015</v>
      </c>
      <c r="Q1212">
        <v>2016</v>
      </c>
      <c r="R1212">
        <v>2017</v>
      </c>
      <c r="S1212">
        <v>2018</v>
      </c>
      <c r="T1212">
        <v>2019</v>
      </c>
    </row>
    <row r="1213" spans="1:20">
      <c r="B1213" t="s">
        <v>4</v>
      </c>
      <c r="E1213">
        <v>0.05</v>
      </c>
      <c r="F1213">
        <v>0.05</v>
      </c>
      <c r="G1213">
        <v>0.05</v>
      </c>
      <c r="H1213">
        <v>0.05</v>
      </c>
      <c r="I1213">
        <v>0.05</v>
      </c>
      <c r="J1213">
        <v>0.05</v>
      </c>
      <c r="K1213">
        <v>0.05</v>
      </c>
      <c r="L1213">
        <v>0.05</v>
      </c>
      <c r="M1213">
        <v>0.05</v>
      </c>
      <c r="N1213">
        <v>0.05</v>
      </c>
      <c r="O1213">
        <v>0.05</v>
      </c>
      <c r="P1213">
        <v>0.05</v>
      </c>
      <c r="Q1213">
        <v>0.05</v>
      </c>
      <c r="R1213">
        <v>0.05</v>
      </c>
      <c r="S1213">
        <v>0.05</v>
      </c>
      <c r="T1213">
        <v>0.05</v>
      </c>
    </row>
    <row r="1214" spans="1:20">
      <c r="A1214" t="s">
        <v>0</v>
      </c>
      <c r="B1214" t="s">
        <v>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>
      <c r="B1215" t="s">
        <v>34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>
      <c r="B1216" t="s">
        <v>35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>
      <c r="B1217" t="s">
        <v>4</v>
      </c>
      <c r="E1217">
        <v>0.1</v>
      </c>
      <c r="F1217">
        <v>0.1</v>
      </c>
      <c r="G1217">
        <v>0.1</v>
      </c>
      <c r="H1217">
        <v>0.1</v>
      </c>
      <c r="I1217">
        <v>0.1</v>
      </c>
      <c r="J1217">
        <v>0.1</v>
      </c>
      <c r="K1217">
        <v>0.1</v>
      </c>
      <c r="L1217">
        <v>0.1</v>
      </c>
      <c r="M1217">
        <v>0.1</v>
      </c>
      <c r="N1217">
        <v>0.1</v>
      </c>
      <c r="O1217">
        <v>0.1</v>
      </c>
      <c r="P1217">
        <v>0.1</v>
      </c>
      <c r="Q1217">
        <v>0.1</v>
      </c>
      <c r="R1217">
        <v>0.1</v>
      </c>
      <c r="S1217">
        <v>0.1</v>
      </c>
      <c r="T1217">
        <v>0.1</v>
      </c>
    </row>
    <row r="1218" spans="1:20">
      <c r="A1218" t="s">
        <v>1</v>
      </c>
      <c r="B1218" t="s">
        <v>3</v>
      </c>
      <c r="E1218">
        <v>0.8</v>
      </c>
      <c r="F1218">
        <v>0.8</v>
      </c>
      <c r="G1218">
        <v>0.8</v>
      </c>
      <c r="H1218">
        <v>0.8</v>
      </c>
      <c r="I1218">
        <v>0.8</v>
      </c>
      <c r="J1218">
        <v>0.8</v>
      </c>
      <c r="K1218">
        <v>0.64978584725570909</v>
      </c>
      <c r="L1218">
        <v>0.7179606764257549</v>
      </c>
      <c r="M1218">
        <v>0.71546298791185969</v>
      </c>
      <c r="N1218">
        <v>0.70974111157939535</v>
      </c>
      <c r="O1218">
        <v>0.70743988197791918</v>
      </c>
      <c r="P1218">
        <v>0.707764152814779</v>
      </c>
      <c r="Q1218">
        <v>0.70960050777530936</v>
      </c>
      <c r="R1218">
        <v>0.71043385351235622</v>
      </c>
      <c r="S1218">
        <v>0.70958092271176387</v>
      </c>
      <c r="T1218">
        <v>0.72293858055137328</v>
      </c>
    </row>
    <row r="1219" spans="1:20">
      <c r="B1219" t="s">
        <v>34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>
      <c r="B1220" t="s">
        <v>35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>
      <c r="B1221" t="s">
        <v>4</v>
      </c>
      <c r="E1221">
        <v>0.05</v>
      </c>
      <c r="F1221">
        <v>0.05</v>
      </c>
      <c r="G1221">
        <v>0.05</v>
      </c>
      <c r="H1221">
        <v>0.05</v>
      </c>
      <c r="I1221">
        <v>0.05</v>
      </c>
      <c r="J1221">
        <v>0.05</v>
      </c>
      <c r="K1221">
        <v>0.05</v>
      </c>
      <c r="L1221">
        <v>0.05</v>
      </c>
      <c r="M1221">
        <v>0.05</v>
      </c>
      <c r="N1221">
        <v>0.05</v>
      </c>
      <c r="O1221">
        <v>0.05</v>
      </c>
      <c r="P1221">
        <v>0.05</v>
      </c>
      <c r="Q1221">
        <v>0.05</v>
      </c>
      <c r="R1221">
        <v>0.05</v>
      </c>
      <c r="S1221">
        <v>0.05</v>
      </c>
      <c r="T1221">
        <v>0.05</v>
      </c>
    </row>
    <row r="1222" spans="1:20">
      <c r="A1222" t="s">
        <v>5</v>
      </c>
      <c r="B1222" t="s"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>
      <c r="B1223" t="s"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>
      <c r="A1224" t="s">
        <v>2</v>
      </c>
      <c r="B1224" t="s">
        <v>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0.15021415274429095</v>
      </c>
      <c r="L1224">
        <v>8.2039323574245149E-2</v>
      </c>
      <c r="M1224">
        <v>8.4537012088140351E-2</v>
      </c>
      <c r="N1224">
        <v>9.0258888420604699E-2</v>
      </c>
      <c r="O1224">
        <v>9.2560118022080862E-2</v>
      </c>
      <c r="P1224">
        <v>9.2235847185221043E-2</v>
      </c>
      <c r="Q1224">
        <v>9.0399492224690681E-2</v>
      </c>
      <c r="R1224">
        <v>8.9566146487643827E-2</v>
      </c>
      <c r="S1224">
        <v>9.0419077288236172E-2</v>
      </c>
      <c r="T1224">
        <v>7.7061419448626767E-2</v>
      </c>
    </row>
    <row r="1225" spans="1:20">
      <c r="B1225" t="s">
        <v>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>
      <c r="A1226" t="s">
        <v>7</v>
      </c>
      <c r="B1226" t="s">
        <v>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>
      <c r="B1227" t="s">
        <v>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>
      <c r="A1228" t="s">
        <v>6</v>
      </c>
      <c r="B1228" t="s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>
      <c r="B1229" t="s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>
      <c r="A1230" t="s">
        <v>8</v>
      </c>
      <c r="B1230" t="s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>
      <c r="B1231" t="s">
        <v>37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>
      <c r="A1232" t="s">
        <v>36</v>
      </c>
      <c r="B1232" t="s">
        <v>38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4" spans="1:20">
      <c r="A1234" t="s">
        <v>53</v>
      </c>
      <c r="B1234">
        <v>57</v>
      </c>
      <c r="E1234">
        <v>2004</v>
      </c>
      <c r="F1234">
        <v>2005</v>
      </c>
      <c r="G1234">
        <v>2006</v>
      </c>
      <c r="H1234">
        <v>2007</v>
      </c>
      <c r="I1234">
        <v>2008</v>
      </c>
      <c r="J1234">
        <v>2009</v>
      </c>
      <c r="K1234">
        <v>2010</v>
      </c>
      <c r="L1234">
        <v>2011</v>
      </c>
      <c r="M1234">
        <v>2012</v>
      </c>
      <c r="N1234">
        <v>2013</v>
      </c>
      <c r="O1234">
        <v>2014</v>
      </c>
      <c r="P1234">
        <v>2015</v>
      </c>
      <c r="Q1234">
        <v>2016</v>
      </c>
      <c r="R1234">
        <v>2017</v>
      </c>
      <c r="S1234">
        <v>2018</v>
      </c>
      <c r="T1234">
        <v>2019</v>
      </c>
    </row>
    <row r="1235" spans="1:20">
      <c r="B1235" t="s">
        <v>4</v>
      </c>
      <c r="E1235">
        <v>0.05</v>
      </c>
      <c r="F1235">
        <v>0.05</v>
      </c>
      <c r="G1235">
        <v>0.05</v>
      </c>
      <c r="H1235">
        <v>0.05</v>
      </c>
      <c r="I1235">
        <v>0.05</v>
      </c>
      <c r="J1235">
        <v>0.05</v>
      </c>
      <c r="K1235">
        <v>0.05</v>
      </c>
      <c r="L1235">
        <v>0.05</v>
      </c>
      <c r="M1235">
        <v>0.05</v>
      </c>
      <c r="N1235">
        <v>0.05</v>
      </c>
      <c r="O1235">
        <v>0.05</v>
      </c>
      <c r="P1235">
        <v>0.05</v>
      </c>
      <c r="Q1235">
        <v>0.05</v>
      </c>
      <c r="R1235">
        <v>0.05</v>
      </c>
      <c r="S1235">
        <v>0.05</v>
      </c>
      <c r="T1235">
        <v>0.05</v>
      </c>
    </row>
    <row r="1236" spans="1:20">
      <c r="A1236" t="s">
        <v>0</v>
      </c>
      <c r="B1236" t="s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>
      <c r="B1237" t="s">
        <v>34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B1238" t="s">
        <v>35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>
      <c r="B1239" t="s">
        <v>4</v>
      </c>
      <c r="E1239">
        <v>0.1</v>
      </c>
      <c r="F1239">
        <v>0.1</v>
      </c>
      <c r="G1239">
        <v>0.1</v>
      </c>
      <c r="H1239">
        <v>0.1</v>
      </c>
      <c r="I1239">
        <v>0.1</v>
      </c>
      <c r="J1239">
        <v>0.1</v>
      </c>
      <c r="K1239">
        <v>0.1</v>
      </c>
      <c r="L1239">
        <v>0.1</v>
      </c>
      <c r="M1239">
        <v>0.1</v>
      </c>
      <c r="N1239">
        <v>0.1</v>
      </c>
      <c r="O1239">
        <v>0.1</v>
      </c>
      <c r="P1239">
        <v>0.1</v>
      </c>
      <c r="Q1239">
        <v>0.1</v>
      </c>
      <c r="R1239">
        <v>0.1</v>
      </c>
      <c r="S1239">
        <v>0.1</v>
      </c>
      <c r="T1239">
        <v>0.1</v>
      </c>
    </row>
    <row r="1240" spans="1:20">
      <c r="A1240" t="s">
        <v>1</v>
      </c>
      <c r="B1240" t="s">
        <v>3</v>
      </c>
      <c r="E1240">
        <v>0.8</v>
      </c>
      <c r="F1240">
        <v>0.8</v>
      </c>
      <c r="G1240">
        <v>0.8</v>
      </c>
      <c r="H1240">
        <v>0.8</v>
      </c>
      <c r="I1240">
        <v>0.8</v>
      </c>
      <c r="J1240">
        <v>0.8</v>
      </c>
      <c r="K1240">
        <v>0.64978584725570909</v>
      </c>
      <c r="L1240">
        <v>0.7179606764257549</v>
      </c>
      <c r="M1240">
        <v>0.71546298791185969</v>
      </c>
      <c r="N1240">
        <v>0.70974111157939535</v>
      </c>
      <c r="O1240">
        <v>0.70743988197791918</v>
      </c>
      <c r="P1240">
        <v>0.707764152814779</v>
      </c>
      <c r="Q1240">
        <v>0.70960050777530936</v>
      </c>
      <c r="R1240">
        <v>0.71043385351235622</v>
      </c>
      <c r="S1240">
        <v>0.70958092271176387</v>
      </c>
      <c r="T1240">
        <v>0.72293858055137328</v>
      </c>
    </row>
    <row r="1241" spans="1:20">
      <c r="B1241" t="s">
        <v>34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>
      <c r="B1242" t="s">
        <v>35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>
      <c r="B1243" t="s">
        <v>4</v>
      </c>
      <c r="E1243">
        <v>0.05</v>
      </c>
      <c r="F1243">
        <v>0.05</v>
      </c>
      <c r="G1243">
        <v>0.05</v>
      </c>
      <c r="H1243">
        <v>0.05</v>
      </c>
      <c r="I1243">
        <v>0.05</v>
      </c>
      <c r="J1243">
        <v>0.05</v>
      </c>
      <c r="K1243">
        <v>0.05</v>
      </c>
      <c r="L1243">
        <v>0.05</v>
      </c>
      <c r="M1243">
        <v>0.05</v>
      </c>
      <c r="N1243">
        <v>0.05</v>
      </c>
      <c r="O1243">
        <v>0.05</v>
      </c>
      <c r="P1243">
        <v>0.05</v>
      </c>
      <c r="Q1243">
        <v>0.05</v>
      </c>
      <c r="R1243">
        <v>0.05</v>
      </c>
      <c r="S1243">
        <v>0.05</v>
      </c>
      <c r="T1243">
        <v>0.05</v>
      </c>
    </row>
    <row r="1244" spans="1:20">
      <c r="A1244" t="s">
        <v>5</v>
      </c>
      <c r="B1244" t="s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>
      <c r="B1245" t="s">
        <v>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>
      <c r="A1246" t="s">
        <v>2</v>
      </c>
      <c r="B1246" t="s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0.15021415274429095</v>
      </c>
      <c r="L1246">
        <v>8.2039323574245149E-2</v>
      </c>
      <c r="M1246">
        <v>8.4537012088140351E-2</v>
      </c>
      <c r="N1246">
        <v>9.0258888420604699E-2</v>
      </c>
      <c r="O1246">
        <v>9.2560118022080862E-2</v>
      </c>
      <c r="P1246">
        <v>9.2235847185221043E-2</v>
      </c>
      <c r="Q1246">
        <v>9.0399492224690681E-2</v>
      </c>
      <c r="R1246">
        <v>8.9566146487643827E-2</v>
      </c>
      <c r="S1246">
        <v>9.0419077288236172E-2</v>
      </c>
      <c r="T1246">
        <v>7.7061419448626767E-2</v>
      </c>
    </row>
    <row r="1247" spans="1:20">
      <c r="B1247" t="s">
        <v>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>
      <c r="A1248" t="s">
        <v>7</v>
      </c>
      <c r="B1248" t="s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>
      <c r="B1249" t="s">
        <v>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>
      <c r="A1250" t="s">
        <v>6</v>
      </c>
      <c r="B1250" t="s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>
      <c r="B1251" t="s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>
      <c r="A1252" t="s">
        <v>8</v>
      </c>
      <c r="B1252" t="s">
        <v>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>
      <c r="B1253" t="s">
        <v>37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>
      <c r="A1254" t="s">
        <v>36</v>
      </c>
      <c r="B1254" t="s">
        <v>38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6" spans="1:20">
      <c r="A1256" t="s">
        <v>53</v>
      </c>
      <c r="B1256">
        <v>58</v>
      </c>
      <c r="E1256">
        <v>2004</v>
      </c>
      <c r="F1256">
        <v>2005</v>
      </c>
      <c r="G1256">
        <v>2006</v>
      </c>
      <c r="H1256">
        <v>2007</v>
      </c>
      <c r="I1256">
        <v>2008</v>
      </c>
      <c r="J1256">
        <v>2009</v>
      </c>
      <c r="K1256">
        <v>2010</v>
      </c>
      <c r="L1256">
        <v>2011</v>
      </c>
      <c r="M1256">
        <v>2012</v>
      </c>
      <c r="N1256">
        <v>2013</v>
      </c>
      <c r="O1256">
        <v>2014</v>
      </c>
      <c r="P1256">
        <v>2015</v>
      </c>
      <c r="Q1256">
        <v>2016</v>
      </c>
      <c r="R1256">
        <v>2017</v>
      </c>
      <c r="S1256">
        <v>2018</v>
      </c>
      <c r="T1256">
        <v>2019</v>
      </c>
    </row>
    <row r="1257" spans="1:20">
      <c r="B1257" t="s">
        <v>4</v>
      </c>
      <c r="E1257">
        <v>0.05</v>
      </c>
      <c r="F1257">
        <v>0.05</v>
      </c>
      <c r="G1257">
        <v>0.05</v>
      </c>
      <c r="H1257">
        <v>0.05</v>
      </c>
      <c r="I1257">
        <v>0.05</v>
      </c>
      <c r="J1257">
        <v>0.05</v>
      </c>
      <c r="K1257">
        <v>0.05</v>
      </c>
      <c r="L1257">
        <v>0.05</v>
      </c>
      <c r="M1257">
        <v>0.05</v>
      </c>
      <c r="N1257">
        <v>0.05</v>
      </c>
      <c r="O1257">
        <v>0.05</v>
      </c>
      <c r="P1257">
        <v>0.05</v>
      </c>
      <c r="Q1257">
        <v>0.05</v>
      </c>
      <c r="R1257">
        <v>0.05</v>
      </c>
      <c r="S1257">
        <v>0.05</v>
      </c>
      <c r="T1257">
        <v>0.05</v>
      </c>
    </row>
    <row r="1258" spans="1:20">
      <c r="A1258" t="s">
        <v>0</v>
      </c>
      <c r="B1258" t="s">
        <v>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>
      <c r="B1259" t="s">
        <v>34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>
      <c r="B1260" t="s">
        <v>35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>
      <c r="B1261" t="s">
        <v>4</v>
      </c>
      <c r="E1261">
        <v>0.1</v>
      </c>
      <c r="F1261">
        <v>0.1</v>
      </c>
      <c r="G1261">
        <v>0.1</v>
      </c>
      <c r="H1261">
        <v>0.1</v>
      </c>
      <c r="I1261">
        <v>0.1</v>
      </c>
      <c r="J1261">
        <v>0.1</v>
      </c>
      <c r="K1261">
        <v>0.1</v>
      </c>
      <c r="L1261">
        <v>0.1</v>
      </c>
      <c r="M1261">
        <v>0.1</v>
      </c>
      <c r="N1261">
        <v>0.1</v>
      </c>
      <c r="O1261">
        <v>0.1</v>
      </c>
      <c r="P1261">
        <v>0.1</v>
      </c>
      <c r="Q1261">
        <v>0.1</v>
      </c>
      <c r="R1261">
        <v>0.1</v>
      </c>
      <c r="S1261">
        <v>0.1</v>
      </c>
      <c r="T1261">
        <v>0.1</v>
      </c>
    </row>
    <row r="1262" spans="1:20">
      <c r="A1262" t="s">
        <v>1</v>
      </c>
      <c r="B1262" t="s">
        <v>3</v>
      </c>
      <c r="E1262">
        <v>0.8</v>
      </c>
      <c r="F1262">
        <v>0.8</v>
      </c>
      <c r="G1262">
        <v>0.8</v>
      </c>
      <c r="H1262">
        <v>0.8</v>
      </c>
      <c r="I1262">
        <v>0.8</v>
      </c>
      <c r="J1262">
        <v>0.8</v>
      </c>
      <c r="K1262">
        <v>0.64978584725570909</v>
      </c>
      <c r="L1262">
        <v>0.7179606764257549</v>
      </c>
      <c r="M1262">
        <v>0.71546298791185969</v>
      </c>
      <c r="N1262">
        <v>0.70974111157939535</v>
      </c>
      <c r="O1262">
        <v>0.70743988197791918</v>
      </c>
      <c r="P1262">
        <v>0.707764152814779</v>
      </c>
      <c r="Q1262">
        <v>0.70960050777530936</v>
      </c>
      <c r="R1262">
        <v>0.71043385351235622</v>
      </c>
      <c r="S1262">
        <v>0.70958092271176387</v>
      </c>
      <c r="T1262">
        <v>0.72293858055137328</v>
      </c>
    </row>
    <row r="1263" spans="1:20">
      <c r="B1263" t="s">
        <v>34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>
      <c r="B1264" t="s">
        <v>35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>
      <c r="B1265" t="s">
        <v>4</v>
      </c>
      <c r="E1265">
        <v>0.05</v>
      </c>
      <c r="F1265">
        <v>0.05</v>
      </c>
      <c r="G1265">
        <v>0.05</v>
      </c>
      <c r="H1265">
        <v>0.05</v>
      </c>
      <c r="I1265">
        <v>0.05</v>
      </c>
      <c r="J1265">
        <v>0.05</v>
      </c>
      <c r="K1265">
        <v>0.05</v>
      </c>
      <c r="L1265">
        <v>0.05</v>
      </c>
      <c r="M1265">
        <v>0.05</v>
      </c>
      <c r="N1265">
        <v>0.05</v>
      </c>
      <c r="O1265">
        <v>0.05</v>
      </c>
      <c r="P1265">
        <v>0.05</v>
      </c>
      <c r="Q1265">
        <v>0.05</v>
      </c>
      <c r="R1265">
        <v>0.05</v>
      </c>
      <c r="S1265">
        <v>0.05</v>
      </c>
      <c r="T1265">
        <v>0.05</v>
      </c>
    </row>
    <row r="1266" spans="1:20">
      <c r="A1266" t="s">
        <v>5</v>
      </c>
      <c r="B1266" t="s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>
      <c r="B1267" t="s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>
      <c r="A1268" t="s">
        <v>2</v>
      </c>
      <c r="B1268" t="s">
        <v>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0.15021415274429095</v>
      </c>
      <c r="L1268">
        <v>8.2039323574245149E-2</v>
      </c>
      <c r="M1268">
        <v>8.4537012088140351E-2</v>
      </c>
      <c r="N1268">
        <v>9.0258888420604699E-2</v>
      </c>
      <c r="O1268">
        <v>9.2560118022080862E-2</v>
      </c>
      <c r="P1268">
        <v>9.2235847185221043E-2</v>
      </c>
      <c r="Q1268">
        <v>9.0399492224690681E-2</v>
      </c>
      <c r="R1268">
        <v>8.9566146487643827E-2</v>
      </c>
      <c r="S1268">
        <v>9.0419077288236172E-2</v>
      </c>
      <c r="T1268">
        <v>7.7061419448626767E-2</v>
      </c>
    </row>
    <row r="1269" spans="1:20">
      <c r="B1269" t="s">
        <v>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>
      <c r="A1270" t="s">
        <v>7</v>
      </c>
      <c r="B1270" t="s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>
      <c r="B1271" t="s">
        <v>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>
      <c r="A1272" t="s">
        <v>6</v>
      </c>
      <c r="B1272" t="s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>
      <c r="B1273" t="s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>
      <c r="A1274" t="s">
        <v>8</v>
      </c>
      <c r="B1274" t="s">
        <v>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>
      <c r="B1275" t="s">
        <v>37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>
      <c r="A1276" t="s">
        <v>36</v>
      </c>
      <c r="B1276" t="s">
        <v>38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8" spans="1:20">
      <c r="A1278" t="s">
        <v>53</v>
      </c>
      <c r="B1278">
        <v>58</v>
      </c>
      <c r="E1278">
        <v>2004</v>
      </c>
      <c r="F1278">
        <v>2005</v>
      </c>
      <c r="G1278">
        <v>2006</v>
      </c>
      <c r="H1278">
        <v>2007</v>
      </c>
      <c r="I1278">
        <v>2008</v>
      </c>
      <c r="J1278">
        <v>2009</v>
      </c>
      <c r="K1278">
        <v>2010</v>
      </c>
      <c r="L1278">
        <v>2011</v>
      </c>
      <c r="M1278">
        <v>2012</v>
      </c>
      <c r="N1278">
        <v>2013</v>
      </c>
      <c r="O1278">
        <v>2014</v>
      </c>
      <c r="P1278">
        <v>2015</v>
      </c>
      <c r="Q1278">
        <v>2016</v>
      </c>
      <c r="R1278">
        <v>2017</v>
      </c>
      <c r="S1278">
        <v>2018</v>
      </c>
      <c r="T1278">
        <v>2019</v>
      </c>
    </row>
    <row r="1279" spans="1:20">
      <c r="B1279" t="s">
        <v>4</v>
      </c>
      <c r="E1279">
        <v>0.05</v>
      </c>
      <c r="F1279">
        <v>0.05</v>
      </c>
      <c r="G1279">
        <v>0.05</v>
      </c>
      <c r="H1279">
        <v>0.05</v>
      </c>
      <c r="I1279">
        <v>0.05</v>
      </c>
      <c r="J1279">
        <v>0.05</v>
      </c>
      <c r="K1279">
        <v>0.05</v>
      </c>
      <c r="L1279">
        <v>0.05</v>
      </c>
      <c r="M1279">
        <v>0.05</v>
      </c>
      <c r="N1279">
        <v>0.05</v>
      </c>
      <c r="O1279">
        <v>0.05</v>
      </c>
      <c r="P1279">
        <v>0.05</v>
      </c>
      <c r="Q1279">
        <v>0.05</v>
      </c>
      <c r="R1279">
        <v>0.05</v>
      </c>
      <c r="S1279">
        <v>0.05</v>
      </c>
      <c r="T1279">
        <v>0.05</v>
      </c>
    </row>
    <row r="1280" spans="1:20">
      <c r="A1280" t="s">
        <v>0</v>
      </c>
      <c r="B1280" t="s">
        <v>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>
      <c r="B1281" t="s">
        <v>34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>
      <c r="B1282" t="s">
        <v>35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>
      <c r="B1283" t="s">
        <v>4</v>
      </c>
      <c r="E1283">
        <v>0.1</v>
      </c>
      <c r="F1283">
        <v>0.1</v>
      </c>
      <c r="G1283">
        <v>0.1</v>
      </c>
      <c r="H1283">
        <v>0.1</v>
      </c>
      <c r="I1283">
        <v>0.1</v>
      </c>
      <c r="J1283">
        <v>0.1</v>
      </c>
      <c r="K1283">
        <v>0.1</v>
      </c>
      <c r="L1283">
        <v>0.1</v>
      </c>
      <c r="M1283">
        <v>0.1</v>
      </c>
      <c r="N1283">
        <v>0.1</v>
      </c>
      <c r="O1283">
        <v>0.1</v>
      </c>
      <c r="P1283">
        <v>0.1</v>
      </c>
      <c r="Q1283">
        <v>0.1</v>
      </c>
      <c r="R1283">
        <v>0.1</v>
      </c>
      <c r="S1283">
        <v>0.1</v>
      </c>
      <c r="T1283">
        <v>0.1</v>
      </c>
    </row>
    <row r="1284" spans="1:20">
      <c r="A1284" t="s">
        <v>1</v>
      </c>
      <c r="B1284" t="s">
        <v>3</v>
      </c>
      <c r="E1284">
        <v>0.8</v>
      </c>
      <c r="F1284">
        <v>0.8</v>
      </c>
      <c r="G1284">
        <v>0.8</v>
      </c>
      <c r="H1284">
        <v>0.8</v>
      </c>
      <c r="I1284">
        <v>0.8</v>
      </c>
      <c r="J1284">
        <v>0.8</v>
      </c>
      <c r="K1284">
        <v>0.64978584725570909</v>
      </c>
      <c r="L1284">
        <v>0.7179606764257549</v>
      </c>
      <c r="M1284">
        <v>0.71546298791185969</v>
      </c>
      <c r="N1284">
        <v>0.70974111157939535</v>
      </c>
      <c r="O1284">
        <v>0.70743988197791918</v>
      </c>
      <c r="P1284">
        <v>0.707764152814779</v>
      </c>
      <c r="Q1284">
        <v>0.70960050777530936</v>
      </c>
      <c r="R1284">
        <v>0.71043385351235622</v>
      </c>
      <c r="S1284">
        <v>0.70958092271176387</v>
      </c>
      <c r="T1284">
        <v>0.72293858055137328</v>
      </c>
    </row>
    <row r="1285" spans="1:20">
      <c r="B1285" t="s">
        <v>34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>
      <c r="B1286" t="s">
        <v>35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>
      <c r="B1287" t="s">
        <v>4</v>
      </c>
      <c r="E1287">
        <v>0.05</v>
      </c>
      <c r="F1287">
        <v>0.05</v>
      </c>
      <c r="G1287">
        <v>0.05</v>
      </c>
      <c r="H1287">
        <v>0.05</v>
      </c>
      <c r="I1287">
        <v>0.05</v>
      </c>
      <c r="J1287">
        <v>0.05</v>
      </c>
      <c r="K1287">
        <v>0.05</v>
      </c>
      <c r="L1287">
        <v>0.05</v>
      </c>
      <c r="M1287">
        <v>0.05</v>
      </c>
      <c r="N1287">
        <v>0.05</v>
      </c>
      <c r="O1287">
        <v>0.05</v>
      </c>
      <c r="P1287">
        <v>0.05</v>
      </c>
      <c r="Q1287">
        <v>0.05</v>
      </c>
      <c r="R1287">
        <v>0.05</v>
      </c>
      <c r="S1287">
        <v>0.05</v>
      </c>
      <c r="T1287">
        <v>0.05</v>
      </c>
    </row>
    <row r="1288" spans="1:20">
      <c r="A1288" t="s">
        <v>5</v>
      </c>
      <c r="B1288" t="s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>
      <c r="B1289" t="s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>
      <c r="A1290" t="s">
        <v>2</v>
      </c>
      <c r="B1290" t="s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0.15021415274429095</v>
      </c>
      <c r="L1290">
        <v>8.2039323574245149E-2</v>
      </c>
      <c r="M1290">
        <v>8.4537012088140351E-2</v>
      </c>
      <c r="N1290">
        <v>9.0258888420604699E-2</v>
      </c>
      <c r="O1290">
        <v>9.2560118022080862E-2</v>
      </c>
      <c r="P1290">
        <v>9.2235847185221043E-2</v>
      </c>
      <c r="Q1290">
        <v>9.0399492224690681E-2</v>
      </c>
      <c r="R1290">
        <v>8.9566146487643827E-2</v>
      </c>
      <c r="S1290">
        <v>9.0419077288236172E-2</v>
      </c>
      <c r="T1290">
        <v>7.7061419448626767E-2</v>
      </c>
    </row>
    <row r="1291" spans="1:20">
      <c r="B1291" t="s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>
      <c r="A1292" t="s">
        <v>7</v>
      </c>
      <c r="B1292" t="s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>
      <c r="B1293" t="s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>
      <c r="A1294" t="s">
        <v>6</v>
      </c>
      <c r="B1294" t="s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>
      <c r="B1295" t="s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>
      <c r="A1296" t="s">
        <v>8</v>
      </c>
      <c r="B1296" t="s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>
      <c r="B1297" t="s">
        <v>37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>
      <c r="A1298" t="s">
        <v>36</v>
      </c>
      <c r="B1298" t="s">
        <v>38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F3113-70A9-4AA4-910E-44032EA6B92A}">
  <dimension ref="A1:DD64"/>
  <sheetViews>
    <sheetView workbookViewId="0">
      <selection activeCell="D14" sqref="D14:D15"/>
    </sheetView>
  </sheetViews>
  <sheetFormatPr defaultColWidth="8.875" defaultRowHeight="15.75"/>
  <cols>
    <col min="1" max="1" width="11.125" customWidth="1"/>
    <col min="23" max="23" width="10.625" style="60" bestFit="1" customWidth="1"/>
    <col min="26" max="26" width="8.875" style="61"/>
  </cols>
  <sheetData>
    <row r="1" spans="1:108">
      <c r="A1" t="s">
        <v>203</v>
      </c>
      <c r="B1">
        <v>0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</row>
    <row r="2" spans="1:108">
      <c r="A2">
        <v>0</v>
      </c>
      <c r="B2" t="s">
        <v>204</v>
      </c>
      <c r="C2" t="s">
        <v>205</v>
      </c>
      <c r="S2">
        <v>20</v>
      </c>
      <c r="T2">
        <v>21</v>
      </c>
      <c r="U2">
        <v>22</v>
      </c>
      <c r="BE2">
        <v>58</v>
      </c>
      <c r="BF2">
        <v>59</v>
      </c>
    </row>
    <row r="3" spans="1:108">
      <c r="C3">
        <v>1995</v>
      </c>
      <c r="D3">
        <v>1996</v>
      </c>
      <c r="E3">
        <v>1997</v>
      </c>
      <c r="F3">
        <v>1998</v>
      </c>
      <c r="G3">
        <v>1999</v>
      </c>
      <c r="H3">
        <v>2000</v>
      </c>
      <c r="I3">
        <v>2001</v>
      </c>
      <c r="J3">
        <v>2002</v>
      </c>
      <c r="K3">
        <v>2003</v>
      </c>
      <c r="L3">
        <v>2004</v>
      </c>
      <c r="M3">
        <v>2005</v>
      </c>
      <c r="N3">
        <v>2006</v>
      </c>
      <c r="O3">
        <v>2007</v>
      </c>
      <c r="P3">
        <v>2008</v>
      </c>
      <c r="Q3">
        <v>2009</v>
      </c>
      <c r="R3">
        <v>2010</v>
      </c>
      <c r="S3">
        <v>2011</v>
      </c>
      <c r="T3">
        <v>2012</v>
      </c>
      <c r="U3">
        <v>2013</v>
      </c>
      <c r="V3">
        <v>2014</v>
      </c>
      <c r="W3" s="60">
        <v>2015</v>
      </c>
      <c r="X3">
        <v>2016</v>
      </c>
      <c r="Y3">
        <v>2017</v>
      </c>
      <c r="Z3" s="61">
        <v>2018</v>
      </c>
      <c r="AA3">
        <v>2019</v>
      </c>
      <c r="AB3">
        <v>2020</v>
      </c>
      <c r="AC3">
        <v>2021</v>
      </c>
      <c r="AD3">
        <v>2022</v>
      </c>
      <c r="AE3">
        <v>2023</v>
      </c>
      <c r="AF3">
        <v>2024</v>
      </c>
      <c r="AG3">
        <v>2025</v>
      </c>
      <c r="AH3">
        <v>2026</v>
      </c>
      <c r="AI3">
        <v>2027</v>
      </c>
      <c r="AJ3">
        <v>2028</v>
      </c>
      <c r="AK3">
        <v>2029</v>
      </c>
      <c r="AL3">
        <v>2030</v>
      </c>
      <c r="AM3">
        <v>2031</v>
      </c>
      <c r="AN3">
        <v>2032</v>
      </c>
      <c r="AO3">
        <v>2033</v>
      </c>
      <c r="AP3">
        <v>2034</v>
      </c>
      <c r="AQ3">
        <v>2035</v>
      </c>
      <c r="AR3">
        <v>2036</v>
      </c>
      <c r="AS3">
        <v>2037</v>
      </c>
      <c r="AT3">
        <v>2038</v>
      </c>
      <c r="AU3">
        <v>2039</v>
      </c>
      <c r="AV3">
        <v>2040</v>
      </c>
      <c r="AW3">
        <v>2041</v>
      </c>
      <c r="AX3">
        <v>2042</v>
      </c>
      <c r="AY3">
        <v>2043</v>
      </c>
      <c r="AZ3">
        <v>2044</v>
      </c>
      <c r="BA3">
        <v>2045</v>
      </c>
      <c r="BB3">
        <v>2046</v>
      </c>
      <c r="BC3">
        <v>2047</v>
      </c>
      <c r="BD3">
        <v>2048</v>
      </c>
      <c r="BE3">
        <v>2049</v>
      </c>
      <c r="BF3">
        <v>2050</v>
      </c>
      <c r="BG3">
        <v>2051</v>
      </c>
      <c r="BH3">
        <v>2052</v>
      </c>
      <c r="BI3">
        <v>2053</v>
      </c>
      <c r="BJ3">
        <v>2054</v>
      </c>
      <c r="BK3">
        <v>2055</v>
      </c>
      <c r="BL3">
        <v>2056</v>
      </c>
      <c r="BM3">
        <v>2057</v>
      </c>
      <c r="BN3">
        <v>2058</v>
      </c>
      <c r="BO3">
        <v>2059</v>
      </c>
      <c r="BP3">
        <v>2060</v>
      </c>
      <c r="BQ3">
        <v>2061</v>
      </c>
      <c r="BR3">
        <v>2062</v>
      </c>
      <c r="BS3">
        <v>2063</v>
      </c>
      <c r="BT3">
        <v>2064</v>
      </c>
      <c r="BU3">
        <v>2065</v>
      </c>
      <c r="BV3">
        <v>2066</v>
      </c>
      <c r="BW3">
        <v>2067</v>
      </c>
      <c r="BX3">
        <v>2068</v>
      </c>
      <c r="BY3">
        <v>2069</v>
      </c>
      <c r="BZ3">
        <v>2070</v>
      </c>
      <c r="CA3">
        <v>2071</v>
      </c>
      <c r="CB3">
        <v>2072</v>
      </c>
      <c r="CC3">
        <v>2073</v>
      </c>
      <c r="CD3">
        <v>2074</v>
      </c>
      <c r="CE3">
        <v>2075</v>
      </c>
      <c r="CF3">
        <v>2076</v>
      </c>
      <c r="CG3">
        <v>2077</v>
      </c>
      <c r="CH3">
        <v>2078</v>
      </c>
      <c r="CI3">
        <v>2079</v>
      </c>
      <c r="CJ3">
        <v>2080</v>
      </c>
      <c r="CK3">
        <v>2081</v>
      </c>
      <c r="CL3">
        <v>2082</v>
      </c>
      <c r="CM3">
        <v>2083</v>
      </c>
      <c r="CN3">
        <v>2084</v>
      </c>
      <c r="CO3">
        <v>2085</v>
      </c>
      <c r="CP3">
        <v>2086</v>
      </c>
      <c r="CQ3">
        <v>2087</v>
      </c>
      <c r="CR3">
        <v>2088</v>
      </c>
      <c r="CS3">
        <v>2089</v>
      </c>
      <c r="CT3">
        <v>2090</v>
      </c>
      <c r="CU3">
        <v>2091</v>
      </c>
      <c r="CV3">
        <v>2092</v>
      </c>
      <c r="CW3">
        <v>2093</v>
      </c>
      <c r="CX3">
        <v>2094</v>
      </c>
      <c r="CY3">
        <v>2095</v>
      </c>
      <c r="CZ3">
        <v>2096</v>
      </c>
      <c r="DA3">
        <v>2097</v>
      </c>
      <c r="DB3">
        <v>2098</v>
      </c>
      <c r="DC3">
        <v>2099</v>
      </c>
      <c r="DD3">
        <v>2100</v>
      </c>
    </row>
    <row r="4" spans="1:108">
      <c r="A4">
        <v>1</v>
      </c>
      <c r="B4" t="str">
        <f>LOOKUP(A4,[1]Regions!$A$4:$A$98,[1]Regions!$B$4:$B$98)</f>
        <v xml:space="preserve">Belgium 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</row>
    <row r="5" spans="1:108">
      <c r="A5">
        <v>2</v>
      </c>
      <c r="B5" t="str">
        <f>LOOKUP(A5,[1]Regions!$A$4:$A$98,[1]Regions!$B$4:$B$98)</f>
        <v>Denmark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</row>
    <row r="6" spans="1:108">
      <c r="A6">
        <v>3</v>
      </c>
      <c r="B6" t="str">
        <f>LOOKUP(A6,[1]Regions!$A$4:$A$98,[1]Regions!$B$4:$B$98)</f>
        <v>Germany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</row>
    <row r="7" spans="1:108">
      <c r="A7">
        <v>4</v>
      </c>
      <c r="B7" t="str">
        <f>LOOKUP(A7,[1]Regions!$A$4:$A$98,[1]Regions!$B$4:$B$98)</f>
        <v>Greece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</row>
    <row r="8" spans="1:108">
      <c r="A8">
        <v>5</v>
      </c>
      <c r="B8" t="str">
        <f>LOOKUP(A8,[1]Regions!$A$4:$A$98,[1]Regions!$B$4:$B$98)</f>
        <v>Spain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</row>
    <row r="9" spans="1:108">
      <c r="A9">
        <v>6</v>
      </c>
      <c r="B9" t="str">
        <f>LOOKUP(A9,[1]Regions!$A$4:$A$98,[1]Regions!$B$4:$B$98)</f>
        <v>France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</row>
    <row r="10" spans="1:108">
      <c r="A10">
        <v>7</v>
      </c>
      <c r="B10" t="str">
        <f>LOOKUP(A10,[1]Regions!$A$4:$A$98,[1]Regions!$B$4:$B$98)</f>
        <v>Ireland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</row>
    <row r="11" spans="1:108">
      <c r="A11">
        <v>8</v>
      </c>
      <c r="B11" t="str">
        <f>LOOKUP(A11,[1]Regions!$A$4:$A$98,[1]Regions!$B$4:$B$98)</f>
        <v>Italy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</row>
    <row r="12" spans="1:108">
      <c r="A12">
        <v>9</v>
      </c>
      <c r="B12" t="str">
        <f>LOOKUP(A12,[1]Regions!$A$4:$A$98,[1]Regions!$B$4:$B$98)</f>
        <v>Luxembourg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</row>
    <row r="13" spans="1:108">
      <c r="A13">
        <v>10</v>
      </c>
      <c r="B13" t="str">
        <f>LOOKUP(A13,[1]Regions!$A$4:$A$98,[1]Regions!$B$4:$B$98)</f>
        <v>Netherlands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08">
      <c r="A14">
        <v>11</v>
      </c>
      <c r="B14" t="str">
        <f>LOOKUP(A14,[1]Regions!$A$4:$A$98,[1]Regions!$B$4:$B$98)</f>
        <v>Austria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</row>
    <row r="15" spans="1:108">
      <c r="A15">
        <v>12</v>
      </c>
      <c r="B15" t="str">
        <f>LOOKUP(A15,[1]Regions!$A$4:$A$98,[1]Regions!$B$4:$B$98)</f>
        <v>Portugal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</row>
    <row r="16" spans="1:108">
      <c r="A16">
        <v>13</v>
      </c>
      <c r="B16" t="str">
        <f>LOOKUP(A16,[1]Regions!$A$4:$A$98,[1]Regions!$B$4:$B$98)</f>
        <v>Finland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</row>
    <row r="17" spans="1:108">
      <c r="A17">
        <v>14</v>
      </c>
      <c r="B17" t="str">
        <f>LOOKUP(A17,[1]Regions!$A$4:$A$98,[1]Regions!$B$4:$B$98)</f>
        <v>Sweden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</row>
    <row r="18" spans="1:108" s="60" customFormat="1">
      <c r="A18" s="60">
        <v>15</v>
      </c>
      <c r="B18" s="60" t="str">
        <f>LOOKUP(A18,[1]Regions!$A$4:$A$98,[1]Regions!$B$4:$B$98)</f>
        <v>UK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0</v>
      </c>
      <c r="CI18" s="60">
        <v>0</v>
      </c>
      <c r="CJ18" s="60">
        <v>0</v>
      </c>
      <c r="CK18" s="60">
        <v>0</v>
      </c>
      <c r="CL18" s="60">
        <v>0</v>
      </c>
      <c r="CM18" s="60">
        <v>0</v>
      </c>
      <c r="CN18" s="60">
        <v>0</v>
      </c>
      <c r="CO18" s="60">
        <v>0</v>
      </c>
      <c r="CP18" s="60">
        <v>0</v>
      </c>
      <c r="CQ18" s="60">
        <v>0</v>
      </c>
      <c r="CR18" s="60">
        <v>0</v>
      </c>
      <c r="CS18" s="60">
        <v>0</v>
      </c>
      <c r="CT18" s="60">
        <v>0</v>
      </c>
      <c r="CU18" s="60">
        <v>0</v>
      </c>
      <c r="CV18" s="60">
        <v>0</v>
      </c>
      <c r="CW18" s="60">
        <v>0</v>
      </c>
      <c r="CX18" s="60">
        <v>0</v>
      </c>
      <c r="CY18" s="60">
        <v>0</v>
      </c>
      <c r="CZ18" s="60">
        <v>0</v>
      </c>
      <c r="DA18" s="60">
        <v>0</v>
      </c>
      <c r="DB18" s="60">
        <v>0</v>
      </c>
      <c r="DC18" s="60">
        <v>0</v>
      </c>
      <c r="DD18" s="60">
        <v>0</v>
      </c>
    </row>
    <row r="19" spans="1:108">
      <c r="A19">
        <v>16</v>
      </c>
      <c r="B19" t="str">
        <f>LOOKUP(A19,[1]Regions!$A$4:$A$98,[1]Regions!$B$4:$B$98)</f>
        <v>Czech Republic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</row>
    <row r="20" spans="1:108">
      <c r="A20">
        <v>17</v>
      </c>
      <c r="B20" t="str">
        <f>LOOKUP(A20,[1]Regions!$A$4:$A$98,[1]Regions!$B$4:$B$98)</f>
        <v>Estonia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</row>
    <row r="21" spans="1:108">
      <c r="A21">
        <v>18</v>
      </c>
      <c r="B21" t="str">
        <f>LOOKUP(A21,[1]Regions!$A$4:$A$98,[1]Regions!$B$4:$B$98)</f>
        <v>Cyprus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</row>
    <row r="22" spans="1:108">
      <c r="A22">
        <v>19</v>
      </c>
      <c r="B22" t="str">
        <f>LOOKUP(A22,[1]Regions!$A$4:$A$98,[1]Regions!$B$4:$B$98)</f>
        <v>Latvia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</row>
    <row r="23" spans="1:108">
      <c r="A23">
        <v>20</v>
      </c>
      <c r="B23" t="str">
        <f>LOOKUP(A23,[1]Regions!$A$4:$A$98,[1]Regions!$B$4:$B$98)</f>
        <v>Lithuania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</row>
    <row r="24" spans="1:108">
      <c r="A24">
        <v>21</v>
      </c>
      <c r="B24" t="str">
        <f>LOOKUP(A24,[1]Regions!$A$4:$A$98,[1]Regions!$B$4:$B$98)</f>
        <v>Hungary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</row>
    <row r="25" spans="1:108">
      <c r="A25">
        <v>22</v>
      </c>
      <c r="B25" t="str">
        <f>LOOKUP(A25,[1]Regions!$A$4:$A$98,[1]Regions!$B$4:$B$98)</f>
        <v>Malta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</row>
    <row r="26" spans="1:108">
      <c r="A26">
        <v>23</v>
      </c>
      <c r="B26" t="str">
        <f>LOOKUP(A26,[1]Regions!$A$4:$A$98,[1]Regions!$B$4:$B$98)</f>
        <v>Poland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</row>
    <row r="27" spans="1:108">
      <c r="A27">
        <v>24</v>
      </c>
      <c r="B27" t="str">
        <f>LOOKUP(A27,[1]Regions!$A$4:$A$98,[1]Regions!$B$4:$B$98)</f>
        <v>Slovenia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</row>
    <row r="28" spans="1:108">
      <c r="A28">
        <v>25</v>
      </c>
      <c r="B28" t="str">
        <f>LOOKUP(A28,[1]Regions!$A$4:$A$98,[1]Regions!$B$4:$B$98)</f>
        <v>Slovakia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</row>
    <row r="29" spans="1:108">
      <c r="A29">
        <v>26</v>
      </c>
      <c r="B29" t="str">
        <f>LOOKUP(A29,[1]Regions!$A$4:$A$98,[1]Regions!$B$4:$B$98)</f>
        <v>Bulgaria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</row>
    <row r="30" spans="1:108">
      <c r="A30">
        <v>27</v>
      </c>
      <c r="B30" t="str">
        <f>LOOKUP(A30,[1]Regions!$A$4:$A$98,[1]Regions!$B$4:$B$98)</f>
        <v>Romania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</row>
    <row r="31" spans="1:108">
      <c r="A31">
        <v>28</v>
      </c>
      <c r="B31" t="str">
        <f>LOOKUP(A31,[1]Regions!$A$4:$A$98,[1]Regions!$B$4:$B$98)</f>
        <v>Norway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</row>
    <row r="32" spans="1:108">
      <c r="A32">
        <v>29</v>
      </c>
      <c r="B32" t="str">
        <f>LOOKUP(A32,[1]Regions!$A$4:$A$98,[1]Regions!$B$4:$B$98)</f>
        <v>Switzerland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</row>
    <row r="33" spans="1:108">
      <c r="A33">
        <v>30</v>
      </c>
      <c r="B33" t="str">
        <f>LOOKUP(A33,[1]Regions!$A$4:$A$98,[1]Regions!$B$4:$B$98)</f>
        <v>Iceland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</row>
    <row r="34" spans="1:108">
      <c r="A34">
        <v>31</v>
      </c>
      <c r="B34" t="str">
        <f>LOOKUP(A34,[1]Regions!$A$4:$A$98,[1]Regions!$B$4:$B$98)</f>
        <v>Croatia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</row>
    <row r="35" spans="1:108">
      <c r="A35">
        <v>32</v>
      </c>
      <c r="B35" t="str">
        <f>LOOKUP(A35,[1]Regions!$A$4:$A$98,[1]Regions!$B$4:$B$98)</f>
        <v>Turkey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</row>
    <row r="36" spans="1:108">
      <c r="A36">
        <v>33</v>
      </c>
      <c r="B36" t="str">
        <f>LOOKUP(A36,[1]Regions!$A$4:$A$98,[1]Regions!$B$4:$B$98)</f>
        <v>Macedonia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</row>
    <row r="37" spans="1:108" s="60" customFormat="1">
      <c r="A37" s="60">
        <v>34</v>
      </c>
      <c r="B37" s="60" t="str">
        <f>LOOKUP(A37,[1]Regions!$A$4:$A$98,[1]Regions!$B$4:$B$98)</f>
        <v>USA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 s="60">
        <v>0</v>
      </c>
      <c r="BW37" s="60">
        <v>0</v>
      </c>
      <c r="BX37" s="60">
        <v>0</v>
      </c>
      <c r="BY37" s="60">
        <v>0</v>
      </c>
      <c r="BZ37" s="60">
        <v>0</v>
      </c>
      <c r="CA37" s="60">
        <v>0</v>
      </c>
      <c r="CB37" s="60">
        <v>0</v>
      </c>
      <c r="CC37" s="60">
        <v>0</v>
      </c>
      <c r="CD37" s="60">
        <v>0</v>
      </c>
      <c r="CE37" s="60">
        <v>0</v>
      </c>
      <c r="CF37" s="60">
        <v>0</v>
      </c>
      <c r="CG37" s="60">
        <v>0</v>
      </c>
      <c r="CH37" s="60">
        <v>0</v>
      </c>
      <c r="CI37" s="60">
        <v>0</v>
      </c>
      <c r="CJ37" s="60">
        <v>0</v>
      </c>
      <c r="CK37" s="60">
        <v>0</v>
      </c>
      <c r="CL37" s="60">
        <v>0</v>
      </c>
      <c r="CM37" s="60">
        <v>0</v>
      </c>
      <c r="CN37" s="60">
        <v>0</v>
      </c>
      <c r="CO37" s="60">
        <v>0</v>
      </c>
      <c r="CP37" s="60">
        <v>0</v>
      </c>
      <c r="CQ37" s="60">
        <v>0</v>
      </c>
      <c r="CR37" s="60">
        <v>0</v>
      </c>
      <c r="CS37" s="60">
        <v>0</v>
      </c>
      <c r="CT37" s="60">
        <v>0</v>
      </c>
      <c r="CU37" s="60">
        <v>0</v>
      </c>
      <c r="CV37" s="60">
        <v>0</v>
      </c>
      <c r="CW37" s="60">
        <v>0</v>
      </c>
      <c r="CX37" s="60">
        <v>0</v>
      </c>
      <c r="CY37" s="60">
        <v>0</v>
      </c>
      <c r="CZ37" s="60">
        <v>0</v>
      </c>
      <c r="DA37" s="60">
        <v>0</v>
      </c>
      <c r="DB37" s="60">
        <v>0</v>
      </c>
      <c r="DC37" s="60">
        <v>0</v>
      </c>
      <c r="DD37" s="60">
        <v>0</v>
      </c>
    </row>
    <row r="38" spans="1:108">
      <c r="A38">
        <v>35</v>
      </c>
      <c r="B38" t="str">
        <f>LOOKUP(A38,[1]Regions!$A$4:$A$98,[1]Regions!$B$4:$B$98)</f>
        <v>Japan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</row>
    <row r="39" spans="1:108">
      <c r="A39">
        <v>36</v>
      </c>
      <c r="B39" t="str">
        <f>LOOKUP(A39,[1]Regions!$A$4:$A$98,[1]Regions!$B$4:$B$98)</f>
        <v>Canada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</row>
    <row r="40" spans="1:108">
      <c r="A40">
        <v>37</v>
      </c>
      <c r="B40" t="str">
        <f>LOOKUP(A40,[1]Regions!$A$4:$A$98,[1]Regions!$B$4:$B$98)</f>
        <v>Australia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</row>
    <row r="41" spans="1:108">
      <c r="A41">
        <v>38</v>
      </c>
      <c r="B41" t="str">
        <f>LOOKUP(A41,[1]Regions!$A$4:$A$98,[1]Regions!$B$4:$B$98)</f>
        <v>New Zealand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</row>
    <row r="42" spans="1:108">
      <c r="A42">
        <v>39</v>
      </c>
      <c r="B42" t="str">
        <f>LOOKUP(A42,[1]Regions!$A$4:$A$98,[1]Regions!$B$4:$B$98)</f>
        <v>Russian Federation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</row>
    <row r="43" spans="1:108">
      <c r="A43">
        <v>40</v>
      </c>
      <c r="B43" t="str">
        <f>LOOKUP(A43,[1]Regions!$A$4:$A$98,[1]Regions!$B$4:$B$98)</f>
        <v>Rest of Annex I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</row>
    <row r="44" spans="1:108">
      <c r="A44">
        <v>41</v>
      </c>
      <c r="B44" t="str">
        <f>LOOKUP(A44,[1]Regions!$A$4:$A$98,[1]Regions!$B$4:$B$98)</f>
        <v>China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</row>
    <row r="45" spans="1:108">
      <c r="A45">
        <v>42</v>
      </c>
      <c r="B45" t="str">
        <f>LOOKUP(A45,[1]Regions!$A$4:$A$98,[1]Regions!$B$4:$B$98)</f>
        <v>India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</row>
    <row r="46" spans="1:108">
      <c r="A46">
        <v>43</v>
      </c>
      <c r="B46" t="str">
        <f>LOOKUP(A46,[1]Regions!$A$4:$A$98,[1]Regions!$B$4:$B$98)</f>
        <v>Mexico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</row>
    <row r="47" spans="1:108">
      <c r="A47">
        <v>44</v>
      </c>
      <c r="B47" t="str">
        <f>LOOKUP(A47,[1]Regions!$A$4:$A$98,[1]Regions!$B$4:$B$98)</f>
        <v>Brazil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</row>
    <row r="48" spans="1:108">
      <c r="A48">
        <v>45</v>
      </c>
      <c r="B48" t="str">
        <f>LOOKUP(A48,[1]Regions!$A$4:$A$98,[1]Regions!$B$4:$B$98)</f>
        <v>Argentina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</row>
    <row r="49" spans="1:108">
      <c r="A49">
        <v>46</v>
      </c>
      <c r="B49" t="str">
        <f>LOOKUP(A49,[1]Regions!$A$4:$A$98,[1]Regions!$B$4:$B$98)</f>
        <v>Colombia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</row>
    <row r="50" spans="1:108">
      <c r="A50">
        <v>47</v>
      </c>
      <c r="B50" t="str">
        <f>LOOKUP(A50,[1]Regions!$A$4:$A$98,[1]Regions!$B$4:$B$98)</f>
        <v>Rest of Latin America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</row>
    <row r="51" spans="1:108">
      <c r="A51">
        <v>48</v>
      </c>
      <c r="B51" t="str">
        <f>LOOKUP(A51,[1]Regions!$A$4:$A$98,[1]Regions!$B$4:$B$98)</f>
        <v>Korea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</row>
    <row r="52" spans="1:108" s="6" customFormat="1">
      <c r="A52" s="6">
        <v>49</v>
      </c>
      <c r="B52" s="6" t="str">
        <f>LOOKUP(A52,[1]Regions!$A$4:$A$98,[1]Regions!$B$4:$B$98)</f>
        <v>Taiwan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 s="6">
        <v>0</v>
      </c>
      <c r="BW52" s="6">
        <v>0</v>
      </c>
      <c r="BX52" s="6">
        <v>0</v>
      </c>
      <c r="BY52" s="6">
        <v>0</v>
      </c>
      <c r="BZ52" s="6">
        <v>0</v>
      </c>
      <c r="CA52" s="6">
        <v>0</v>
      </c>
      <c r="CB52" s="6">
        <v>0</v>
      </c>
      <c r="CC52" s="6">
        <v>0</v>
      </c>
      <c r="CD52" s="6">
        <v>0</v>
      </c>
      <c r="CE52" s="6">
        <v>0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0</v>
      </c>
      <c r="CL52" s="6">
        <v>0</v>
      </c>
      <c r="CM52" s="6">
        <v>0</v>
      </c>
      <c r="CN52" s="6">
        <v>0</v>
      </c>
      <c r="CO52" s="6">
        <v>0</v>
      </c>
      <c r="CP52" s="6">
        <v>0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</row>
    <row r="53" spans="1:108">
      <c r="A53">
        <v>50</v>
      </c>
      <c r="B53" t="str">
        <f>LOOKUP(A53,[1]Regions!$A$4:$A$98,[1]Regions!$B$4:$B$98)</f>
        <v>Indonesia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</row>
    <row r="54" spans="1:108">
      <c r="A54">
        <v>51</v>
      </c>
      <c r="B54" t="str">
        <f>LOOKUP(A54,[1]Regions!$A$4:$A$98,[1]Regions!$B$4:$B$98)</f>
        <v>ASEAN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</row>
    <row r="55" spans="1:108">
      <c r="A55">
        <v>52</v>
      </c>
      <c r="B55" t="str">
        <f>LOOKUP(A55,[1]Regions!$A$4:$A$98,[1]Regions!$B$4:$B$98)</f>
        <v>OPEC (excl Venezuela)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</row>
    <row r="56" spans="1:108">
      <c r="A56">
        <v>53</v>
      </c>
      <c r="B56" t="str">
        <f>LOOKUP(A56,[1]Regions!$A$4:$A$98,[1]Regions!$B$4:$B$98)</f>
        <v>Rest of world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</row>
    <row r="57" spans="1:108">
      <c r="A57">
        <v>54</v>
      </c>
      <c r="B57" t="str">
        <f>LOOKUP(A57,[1]Regions!$A$4:$A$98,[1]Regions!$B$4:$B$98)</f>
        <v>Ukraine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</row>
    <row r="58" spans="1:108">
      <c r="A58">
        <v>55</v>
      </c>
      <c r="B58" t="str">
        <f>LOOKUP(A58,[1]Regions!$A$4:$A$98,[1]Regions!$B$4:$B$98)</f>
        <v>Saudi Arabia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</row>
    <row r="59" spans="1:108">
      <c r="A59">
        <v>56</v>
      </c>
      <c r="B59" t="str">
        <f>LOOKUP(A59,[1]Regions!$A$4:$A$98,[1]Regions!$B$4:$B$98)</f>
        <v>Nigeria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</row>
    <row r="60" spans="1:108">
      <c r="A60">
        <v>57</v>
      </c>
      <c r="B60" t="str">
        <f>LOOKUP(A60,[1]Regions!$A$4:$A$98,[1]Regions!$B$4:$B$98)</f>
        <v>South Africa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</row>
    <row r="61" spans="1:108">
      <c r="A61">
        <v>58</v>
      </c>
      <c r="B61" t="str">
        <f>LOOKUP(A61,[1]Regions!$A$4:$A$98,[1]Regions!$B$4:$B$98)</f>
        <v>Rest of Africa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</row>
    <row r="62" spans="1:108">
      <c r="A62">
        <v>59</v>
      </c>
      <c r="B62" t="str">
        <f>LOOKUP(A62,[1]Regions!$A$4:$A$98,[1]Regions!$B$4:$B$98)</f>
        <v>Africa OPEC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</row>
    <row r="63" spans="1:108"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60">
        <v>0</v>
      </c>
      <c r="X63">
        <v>0</v>
      </c>
      <c r="Y63">
        <v>0</v>
      </c>
      <c r="Z63" s="61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</row>
    <row r="64" spans="1:108"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60">
        <v>0</v>
      </c>
      <c r="X64">
        <v>0</v>
      </c>
      <c r="Y64">
        <v>0</v>
      </c>
      <c r="Z64" s="61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27FF-0607-C94D-BA8B-5FCFD965871B}">
  <dimension ref="A1:BL1403"/>
  <sheetViews>
    <sheetView tabSelected="1" topLeftCell="R167" zoomScale="89" zoomScaleNormal="60" zoomScalePageLayoutView="87" workbookViewId="0">
      <selection activeCell="AB122" sqref="AB122"/>
    </sheetView>
  </sheetViews>
  <sheetFormatPr defaultColWidth="11" defaultRowHeight="15.75"/>
  <cols>
    <col min="1" max="1" width="18.1875" customWidth="1"/>
    <col min="2" max="2" width="10.8125"/>
    <col min="3" max="3" width="11.8125" style="23" bestFit="1" customWidth="1"/>
    <col min="4" max="4" width="11.1875" style="23" bestFit="1" customWidth="1"/>
    <col min="5" max="5" width="16.875" style="24" customWidth="1"/>
    <col min="6" max="6" width="14.1875" style="24" customWidth="1"/>
    <col min="7" max="7" width="18.3125" style="24" customWidth="1"/>
    <col min="8" max="8" width="11.1875" style="24" bestFit="1" customWidth="1"/>
    <col min="9" max="9" width="13.3125" style="25" customWidth="1"/>
    <col min="10" max="10" width="15.3125" style="20" customWidth="1"/>
    <col min="11" max="13" width="19.1875" style="58" customWidth="1"/>
    <col min="14" max="14" width="21.875" style="24" customWidth="1"/>
    <col min="15" max="15" width="11" style="78"/>
    <col min="16" max="16" width="17.625" style="20" customWidth="1"/>
    <col min="17" max="18" width="11" style="20"/>
    <col min="19" max="19" width="12.1875" style="20" customWidth="1"/>
    <col min="20" max="48" width="11" style="20"/>
    <col min="49" max="50" width="11" style="25"/>
    <col min="51" max="53" width="11" style="20"/>
    <col min="54" max="54" width="11" style="35"/>
    <col min="55" max="63" width="11" style="20"/>
    <col min="64" max="64" width="11" style="35"/>
    <col min="65" max="16384" width="11" style="20"/>
  </cols>
  <sheetData>
    <row r="1" spans="1:64">
      <c r="A1">
        <v>0</v>
      </c>
      <c r="B1">
        <v>0</v>
      </c>
      <c r="C1" s="22">
        <v>3</v>
      </c>
      <c r="D1" s="20">
        <v>4</v>
      </c>
      <c r="E1" s="21" t="s">
        <v>19</v>
      </c>
      <c r="F1" s="22">
        <v>6</v>
      </c>
      <c r="G1" s="20">
        <v>7</v>
      </c>
      <c r="H1" s="21">
        <v>8</v>
      </c>
      <c r="I1" s="22">
        <v>9</v>
      </c>
      <c r="J1" s="20">
        <v>10</v>
      </c>
      <c r="K1" s="57">
        <v>11</v>
      </c>
      <c r="L1" s="57">
        <v>12</v>
      </c>
      <c r="M1" s="57">
        <v>13</v>
      </c>
      <c r="N1" s="21">
        <v>14</v>
      </c>
      <c r="O1" s="77">
        <v>15</v>
      </c>
      <c r="P1" s="20">
        <v>16</v>
      </c>
      <c r="Q1" s="21">
        <v>17</v>
      </c>
      <c r="R1" s="20">
        <v>18</v>
      </c>
      <c r="S1" s="21">
        <v>19</v>
      </c>
      <c r="T1" s="20">
        <v>20</v>
      </c>
      <c r="U1" s="21">
        <v>21</v>
      </c>
      <c r="V1" s="20">
        <v>22</v>
      </c>
      <c r="W1" s="21">
        <v>23</v>
      </c>
      <c r="X1" s="20">
        <v>24</v>
      </c>
      <c r="Y1" s="21">
        <v>25</v>
      </c>
      <c r="Z1" s="20">
        <v>26</v>
      </c>
      <c r="AA1" s="21">
        <v>27</v>
      </c>
      <c r="AB1" s="20">
        <v>28</v>
      </c>
      <c r="AC1" s="21">
        <v>29</v>
      </c>
      <c r="AD1" s="20">
        <v>30</v>
      </c>
      <c r="AE1" s="21">
        <v>31</v>
      </c>
      <c r="AF1" s="20">
        <v>32</v>
      </c>
      <c r="AG1" s="21">
        <v>33</v>
      </c>
      <c r="AH1" s="20">
        <v>34</v>
      </c>
      <c r="AI1" s="21">
        <v>35</v>
      </c>
      <c r="AJ1" s="20">
        <v>36</v>
      </c>
      <c r="AK1" s="21">
        <v>37</v>
      </c>
      <c r="AL1" s="20">
        <v>38</v>
      </c>
      <c r="AM1" s="21">
        <v>39</v>
      </c>
      <c r="AN1" s="20">
        <v>40</v>
      </c>
      <c r="AO1" s="21">
        <v>41</v>
      </c>
      <c r="AP1" s="20">
        <v>42</v>
      </c>
      <c r="AQ1" s="21">
        <v>43</v>
      </c>
      <c r="AR1" s="20">
        <v>44</v>
      </c>
      <c r="AS1" s="21">
        <v>45</v>
      </c>
      <c r="AT1" s="20">
        <v>46</v>
      </c>
      <c r="AU1" s="21">
        <v>47</v>
      </c>
      <c r="AV1" s="20">
        <v>48</v>
      </c>
      <c r="AW1" s="21"/>
      <c r="AX1" s="20">
        <v>50</v>
      </c>
      <c r="AY1" s="21">
        <v>51</v>
      </c>
      <c r="AZ1" s="20">
        <v>52</v>
      </c>
      <c r="BA1" s="21">
        <v>53</v>
      </c>
      <c r="BB1" s="20">
        <v>54</v>
      </c>
      <c r="BC1" s="21">
        <v>55</v>
      </c>
      <c r="BD1" s="20">
        <v>56</v>
      </c>
      <c r="BE1" s="21">
        <v>57</v>
      </c>
      <c r="BF1" s="20">
        <v>58</v>
      </c>
      <c r="BG1" s="21">
        <v>59</v>
      </c>
      <c r="BH1" s="20">
        <v>60</v>
      </c>
      <c r="BI1" s="21">
        <v>61</v>
      </c>
      <c r="BJ1" s="21">
        <v>62</v>
      </c>
      <c r="BK1" s="21">
        <v>63</v>
      </c>
      <c r="BL1" s="21">
        <v>64</v>
      </c>
    </row>
    <row r="2" spans="1:64">
      <c r="A2" s="1" t="s">
        <v>217</v>
      </c>
      <c r="B2" s="2">
        <v>1</v>
      </c>
      <c r="C2" s="23" t="s">
        <v>20</v>
      </c>
      <c r="D2" s="23" t="s">
        <v>21</v>
      </c>
      <c r="E2" s="24" t="s">
        <v>22</v>
      </c>
      <c r="F2" s="24" t="s">
        <v>23</v>
      </c>
      <c r="G2" s="24" t="s">
        <v>24</v>
      </c>
      <c r="H2" s="24" t="s">
        <v>25</v>
      </c>
      <c r="I2" s="25" t="s">
        <v>26</v>
      </c>
      <c r="J2" s="20" t="s">
        <v>40</v>
      </c>
      <c r="K2" s="58" t="s">
        <v>28</v>
      </c>
      <c r="L2" s="58" t="s">
        <v>216</v>
      </c>
      <c r="M2" s="58" t="s">
        <v>210</v>
      </c>
      <c r="N2" s="24" t="s">
        <v>49</v>
      </c>
      <c r="O2" s="78" t="s">
        <v>29</v>
      </c>
      <c r="P2" s="20" t="s">
        <v>30</v>
      </c>
      <c r="Q2" s="24" t="s">
        <v>31</v>
      </c>
      <c r="R2" s="24" t="s">
        <v>32</v>
      </c>
      <c r="S2" s="20" t="s">
        <v>46</v>
      </c>
      <c r="U2" s="20" t="s">
        <v>43</v>
      </c>
      <c r="V2" s="20" t="s">
        <v>44</v>
      </c>
      <c r="Y2" s="20" t="s">
        <v>54</v>
      </c>
      <c r="Z2" s="20" t="s">
        <v>56</v>
      </c>
      <c r="AA2" s="20" t="s">
        <v>57</v>
      </c>
      <c r="AB2" s="20" t="s">
        <v>58</v>
      </c>
      <c r="AC2" s="20" t="s">
        <v>59</v>
      </c>
      <c r="AD2" s="20" t="s">
        <v>60</v>
      </c>
      <c r="AE2" s="20" t="s">
        <v>61</v>
      </c>
      <c r="AF2" s="20" t="s">
        <v>62</v>
      </c>
      <c r="AG2" s="20" t="s">
        <v>63</v>
      </c>
      <c r="AH2" s="20" t="s">
        <v>64</v>
      </c>
      <c r="AI2" s="20" t="s">
        <v>65</v>
      </c>
      <c r="AJ2" s="20" t="s">
        <v>66</v>
      </c>
      <c r="AK2" s="20" t="s">
        <v>67</v>
      </c>
      <c r="AL2" s="20" t="s">
        <v>68</v>
      </c>
      <c r="AM2" s="20" t="s">
        <v>69</v>
      </c>
      <c r="AN2" s="20" t="s">
        <v>70</v>
      </c>
      <c r="AO2" s="20" t="s">
        <v>71</v>
      </c>
      <c r="AP2" s="20" t="s">
        <v>72</v>
      </c>
      <c r="AQ2" s="20" t="s">
        <v>61</v>
      </c>
      <c r="AR2" s="20" t="s">
        <v>73</v>
      </c>
      <c r="AS2" s="20" t="s">
        <v>74</v>
      </c>
      <c r="AW2" s="20"/>
      <c r="AX2" s="20"/>
      <c r="AY2" s="20" t="s">
        <v>39</v>
      </c>
    </row>
    <row r="3" spans="1:64">
      <c r="A3" s="4"/>
      <c r="B3" s="4" t="s">
        <v>4</v>
      </c>
      <c r="C3" s="23">
        <v>25000</v>
      </c>
      <c r="D3" s="23">
        <v>22000</v>
      </c>
      <c r="E3" s="23">
        <f>S3*N3/100</f>
        <v>0.14850000000000002</v>
      </c>
      <c r="F3" s="23">
        <f>2.1*S3/100</f>
        <v>2.8350000000000004E-2</v>
      </c>
      <c r="G3" s="23">
        <v>0.17100000000000001</v>
      </c>
      <c r="H3" s="23">
        <v>0.1</v>
      </c>
      <c r="I3" s="23">
        <v>0.05</v>
      </c>
      <c r="J3" s="23">
        <v>15</v>
      </c>
      <c r="K3" s="59">
        <f>N3*34.2/100</f>
        <v>3.7620000000000005</v>
      </c>
      <c r="L3">
        <v>2.1489898989898988</v>
      </c>
      <c r="M3" s="59">
        <v>378000000</v>
      </c>
      <c r="N3" s="23">
        <v>11</v>
      </c>
      <c r="O3" s="79">
        <v>0</v>
      </c>
      <c r="P3" s="23">
        <f>U3*N3/100</f>
        <v>253</v>
      </c>
      <c r="Q3" s="33">
        <v>-1.4499569695115089E-2</v>
      </c>
      <c r="R3" s="23">
        <v>10</v>
      </c>
      <c r="S3" s="20">
        <v>1.35</v>
      </c>
      <c r="U3" s="20">
        <v>2300</v>
      </c>
      <c r="V3" s="20">
        <v>2.2999999999999998</v>
      </c>
      <c r="X3" s="20">
        <v>1</v>
      </c>
      <c r="Y3" s="20" t="s">
        <v>56</v>
      </c>
      <c r="Z3" s="20">
        <v>1</v>
      </c>
      <c r="AA3" s="20">
        <v>0</v>
      </c>
      <c r="AB3" s="20">
        <v>1</v>
      </c>
      <c r="AC3" s="20">
        <v>0</v>
      </c>
      <c r="AD3" s="20">
        <v>1</v>
      </c>
      <c r="AE3" s="20">
        <v>0</v>
      </c>
      <c r="AF3" s="20">
        <v>1</v>
      </c>
      <c r="AG3" s="20">
        <v>0</v>
      </c>
      <c r="AH3" s="20">
        <v>1</v>
      </c>
      <c r="AI3" s="20">
        <v>0</v>
      </c>
      <c r="AJ3" s="20">
        <v>1</v>
      </c>
      <c r="AK3" s="20">
        <v>0</v>
      </c>
      <c r="AL3" s="20">
        <v>1</v>
      </c>
      <c r="AM3" s="20">
        <v>0</v>
      </c>
      <c r="AN3" s="20">
        <v>1</v>
      </c>
      <c r="AO3" s="20">
        <v>0</v>
      </c>
      <c r="AP3" s="20">
        <v>1</v>
      </c>
      <c r="AQ3" s="20">
        <v>0</v>
      </c>
      <c r="AR3" s="20">
        <v>1</v>
      </c>
      <c r="AS3" s="20">
        <v>0</v>
      </c>
      <c r="AW3" s="20"/>
      <c r="AX3" s="20"/>
      <c r="AY3" s="20" t="s">
        <v>41</v>
      </c>
      <c r="BK3" s="20">
        <v>1</v>
      </c>
      <c r="BL3" s="35">
        <v>0.125</v>
      </c>
    </row>
    <row r="4" spans="1:64">
      <c r="A4" s="5" t="s">
        <v>0</v>
      </c>
      <c r="B4" s="5" t="s">
        <v>3</v>
      </c>
      <c r="C4" s="23">
        <v>50000</v>
      </c>
      <c r="D4" s="23">
        <v>30000</v>
      </c>
      <c r="E4" s="23">
        <f t="shared" ref="E4:E22" si="0">S4*N4/100</f>
        <v>0.4698</v>
      </c>
      <c r="F4" s="23">
        <f>5.4*S4/100</f>
        <v>7.2900000000000006E-2</v>
      </c>
      <c r="G4" s="23">
        <v>0.17100000000000001</v>
      </c>
      <c r="H4" s="23">
        <v>0.1</v>
      </c>
      <c r="I4" s="23">
        <v>0.05</v>
      </c>
      <c r="J4" s="23">
        <v>15</v>
      </c>
      <c r="K4" s="59">
        <f>N4*34.2/100</f>
        <v>11.9016</v>
      </c>
      <c r="L4" s="59">
        <v>14.407769585253456</v>
      </c>
      <c r="M4" s="59">
        <v>378000000</v>
      </c>
      <c r="N4" s="23">
        <f>N8*1.2</f>
        <v>34.799999999999997</v>
      </c>
      <c r="O4" s="79">
        <v>0</v>
      </c>
      <c r="P4" s="23">
        <f t="shared" ref="P4:P22" si="1">U4*N4/100</f>
        <v>800.4</v>
      </c>
      <c r="Q4" s="33">
        <v>-1.4499569695115089E-2</v>
      </c>
      <c r="R4" s="23">
        <v>10</v>
      </c>
      <c r="S4" s="20">
        <v>1.35</v>
      </c>
      <c r="U4" s="20">
        <v>2300</v>
      </c>
      <c r="X4" s="20">
        <v>2</v>
      </c>
      <c r="Y4" s="20" t="s">
        <v>57</v>
      </c>
      <c r="Z4" s="20">
        <v>0</v>
      </c>
      <c r="AA4" s="20">
        <v>1</v>
      </c>
      <c r="AB4" s="20">
        <v>0</v>
      </c>
      <c r="AC4" s="20">
        <v>1</v>
      </c>
      <c r="AD4" s="20">
        <v>0</v>
      </c>
      <c r="AE4" s="20">
        <v>1</v>
      </c>
      <c r="AF4" s="20">
        <v>0</v>
      </c>
      <c r="AG4" s="20">
        <v>1</v>
      </c>
      <c r="AH4" s="20">
        <v>0</v>
      </c>
      <c r="AI4" s="20">
        <v>1</v>
      </c>
      <c r="AJ4" s="20">
        <v>0</v>
      </c>
      <c r="AK4" s="20">
        <v>1</v>
      </c>
      <c r="AL4" s="20">
        <v>0</v>
      </c>
      <c r="AM4" s="20">
        <v>1</v>
      </c>
      <c r="AN4" s="20">
        <v>0</v>
      </c>
      <c r="AO4" s="20">
        <v>1</v>
      </c>
      <c r="AP4" s="20">
        <v>0</v>
      </c>
      <c r="AQ4" s="20">
        <v>1</v>
      </c>
      <c r="AR4" s="20">
        <v>0</v>
      </c>
      <c r="AS4" s="20">
        <v>1</v>
      </c>
      <c r="AW4" s="20"/>
      <c r="AX4" s="20"/>
      <c r="AY4" s="20" t="s">
        <v>42</v>
      </c>
      <c r="BK4" s="20">
        <v>2</v>
      </c>
      <c r="BL4" s="35">
        <v>0.125</v>
      </c>
    </row>
    <row r="5" spans="1:64">
      <c r="A5" s="5"/>
      <c r="B5" s="5" t="s">
        <v>34</v>
      </c>
      <c r="C5" s="23">
        <v>25000</v>
      </c>
      <c r="D5" s="23">
        <v>22000</v>
      </c>
      <c r="E5" s="23">
        <f t="shared" si="0"/>
        <v>0.11880000000000003</v>
      </c>
      <c r="F5" s="23">
        <f>2.1*S5/100</f>
        <v>2.8350000000000004E-2</v>
      </c>
      <c r="G5" s="23">
        <v>0.17100000000000001</v>
      </c>
      <c r="H5" s="23">
        <v>0.1</v>
      </c>
      <c r="I5" s="23">
        <v>0.05</v>
      </c>
      <c r="J5" s="23">
        <v>15</v>
      </c>
      <c r="K5" s="59">
        <f>N5*34.2/100</f>
        <v>3.0096000000000003</v>
      </c>
      <c r="L5" s="59">
        <v>2.1489898989898988</v>
      </c>
      <c r="M5" s="59">
        <v>378000000</v>
      </c>
      <c r="N5" s="23">
        <f>N3*0.8</f>
        <v>8.8000000000000007</v>
      </c>
      <c r="O5" s="79">
        <v>0</v>
      </c>
      <c r="P5" s="23">
        <f t="shared" si="1"/>
        <v>202.4</v>
      </c>
      <c r="Q5" s="24">
        <v>-7.4000581443776914E-2</v>
      </c>
      <c r="R5" s="23">
        <v>10</v>
      </c>
      <c r="S5" s="20">
        <v>1.35</v>
      </c>
      <c r="U5" s="20">
        <v>2300</v>
      </c>
      <c r="V5" s="20">
        <v>2.66</v>
      </c>
      <c r="X5" s="20">
        <v>3</v>
      </c>
      <c r="Y5" s="20" t="s">
        <v>58</v>
      </c>
      <c r="Z5" s="20">
        <v>1</v>
      </c>
      <c r="AA5" s="20">
        <v>0</v>
      </c>
      <c r="AB5" s="20">
        <v>1</v>
      </c>
      <c r="AC5" s="20">
        <v>0</v>
      </c>
      <c r="AD5" s="20">
        <v>1</v>
      </c>
      <c r="AE5" s="20">
        <v>0</v>
      </c>
      <c r="AF5" s="20">
        <v>1</v>
      </c>
      <c r="AG5" s="20">
        <v>0</v>
      </c>
      <c r="AH5" s="20">
        <v>1</v>
      </c>
      <c r="AI5" s="20">
        <v>0</v>
      </c>
      <c r="AJ5" s="20">
        <v>1</v>
      </c>
      <c r="AK5" s="20">
        <v>0</v>
      </c>
      <c r="AL5" s="20">
        <v>1</v>
      </c>
      <c r="AM5" s="20">
        <v>0</v>
      </c>
      <c r="AN5" s="20">
        <v>1</v>
      </c>
      <c r="AO5" s="20">
        <v>0</v>
      </c>
      <c r="AP5" s="20">
        <v>1</v>
      </c>
      <c r="AQ5" s="20">
        <v>0</v>
      </c>
      <c r="AR5" s="20">
        <v>1</v>
      </c>
      <c r="AS5" s="20">
        <v>0</v>
      </c>
      <c r="AW5" s="20"/>
      <c r="AX5" s="20"/>
      <c r="AY5" s="20" t="s">
        <v>45</v>
      </c>
      <c r="BK5" s="20">
        <v>3</v>
      </c>
      <c r="BL5" s="35">
        <v>0.125</v>
      </c>
    </row>
    <row r="6" spans="1:64">
      <c r="A6" s="5"/>
      <c r="B6" s="5" t="s">
        <v>35</v>
      </c>
      <c r="C6" s="23">
        <v>50000</v>
      </c>
      <c r="D6" s="23">
        <v>30000</v>
      </c>
      <c r="E6" s="23">
        <f t="shared" si="0"/>
        <v>0.37584000000000001</v>
      </c>
      <c r="F6" s="23">
        <f>5.4*S6/100</f>
        <v>7.2900000000000006E-2</v>
      </c>
      <c r="G6" s="23">
        <v>0.17100000000000001</v>
      </c>
      <c r="H6" s="23">
        <v>0.1</v>
      </c>
      <c r="I6" s="23">
        <v>0.05</v>
      </c>
      <c r="J6" s="23">
        <v>15</v>
      </c>
      <c r="K6" s="59">
        <f>N6*34.2/100</f>
        <v>9.5212800000000009</v>
      </c>
      <c r="L6" s="59">
        <v>14.407769585253456</v>
      </c>
      <c r="M6" s="59">
        <v>378000000</v>
      </c>
      <c r="N6" s="23">
        <f>N4*0.8</f>
        <v>27.84</v>
      </c>
      <c r="O6" s="79">
        <v>0</v>
      </c>
      <c r="P6" s="23">
        <f t="shared" si="1"/>
        <v>640.32000000000005</v>
      </c>
      <c r="Q6" s="24">
        <v>-7.4000581443776914E-2</v>
      </c>
      <c r="R6" s="23">
        <v>10</v>
      </c>
      <c r="S6" s="20">
        <v>1.35</v>
      </c>
      <c r="U6" s="20">
        <v>2300</v>
      </c>
      <c r="X6" s="20">
        <v>4</v>
      </c>
      <c r="Y6" s="20" t="s">
        <v>59</v>
      </c>
      <c r="Z6" s="20">
        <v>0</v>
      </c>
      <c r="AA6" s="20">
        <v>1</v>
      </c>
      <c r="AB6" s="20">
        <v>0</v>
      </c>
      <c r="AC6" s="20">
        <v>1</v>
      </c>
      <c r="AD6" s="20">
        <v>0</v>
      </c>
      <c r="AE6" s="20">
        <v>1</v>
      </c>
      <c r="AF6" s="20">
        <v>0</v>
      </c>
      <c r="AG6" s="20">
        <v>1</v>
      </c>
      <c r="AH6" s="20">
        <v>0</v>
      </c>
      <c r="AI6" s="20">
        <v>1</v>
      </c>
      <c r="AJ6" s="20">
        <v>0</v>
      </c>
      <c r="AK6" s="20">
        <v>1</v>
      </c>
      <c r="AL6" s="20">
        <v>0</v>
      </c>
      <c r="AM6" s="20">
        <v>1</v>
      </c>
      <c r="AN6" s="20">
        <v>0</v>
      </c>
      <c r="AO6" s="20">
        <v>1</v>
      </c>
      <c r="AP6" s="20">
        <v>0</v>
      </c>
      <c r="AQ6" s="20">
        <v>1</v>
      </c>
      <c r="AR6" s="20">
        <v>0</v>
      </c>
      <c r="AS6" s="20">
        <v>1</v>
      </c>
      <c r="AW6" s="20"/>
      <c r="AX6" s="20"/>
      <c r="AY6" s="20" t="s">
        <v>47</v>
      </c>
      <c r="BK6" s="20">
        <v>4</v>
      </c>
      <c r="BL6" s="35">
        <v>0.125</v>
      </c>
    </row>
    <row r="7" spans="1:64" s="29" customFormat="1">
      <c r="A7" s="28"/>
      <c r="B7" s="28" t="s">
        <v>4</v>
      </c>
      <c r="C7" s="30">
        <v>27665.624646016407</v>
      </c>
      <c r="D7" s="27">
        <v>10822.882263981255</v>
      </c>
      <c r="E7" s="23">
        <f t="shared" si="0"/>
        <v>0.1278</v>
      </c>
      <c r="F7" s="23">
        <f>5.2*S7/100</f>
        <v>7.3839999999999989E-2</v>
      </c>
      <c r="G7" s="27">
        <v>0.17100000000000001</v>
      </c>
      <c r="H7" s="27">
        <v>0.1</v>
      </c>
      <c r="I7" s="23">
        <v>0.05</v>
      </c>
      <c r="J7" s="27">
        <v>15</v>
      </c>
      <c r="K7" s="59">
        <f>N7*38.6/100</f>
        <v>3.4740000000000002</v>
      </c>
      <c r="L7" s="59">
        <v>2.1489898989898988</v>
      </c>
      <c r="M7" s="59">
        <v>378000000</v>
      </c>
      <c r="N7" s="27">
        <v>9</v>
      </c>
      <c r="O7" s="79">
        <v>-1</v>
      </c>
      <c r="P7" s="23">
        <f t="shared" si="1"/>
        <v>239.4</v>
      </c>
      <c r="Q7" s="34">
        <v>-1.4499569695115089E-2</v>
      </c>
      <c r="R7" s="27">
        <v>10</v>
      </c>
      <c r="S7" s="20">
        <v>1.42</v>
      </c>
      <c r="U7" s="29">
        <v>2660</v>
      </c>
      <c r="W7" s="20"/>
      <c r="X7" s="20">
        <v>5</v>
      </c>
      <c r="Y7" s="20" t="s">
        <v>60</v>
      </c>
      <c r="Z7" s="20">
        <v>1</v>
      </c>
      <c r="AA7" s="20">
        <v>0</v>
      </c>
      <c r="AB7" s="20">
        <v>1</v>
      </c>
      <c r="AC7" s="20">
        <v>0</v>
      </c>
      <c r="AD7" s="20">
        <v>1</v>
      </c>
      <c r="AE7" s="20">
        <v>0</v>
      </c>
      <c r="AF7" s="20">
        <v>1</v>
      </c>
      <c r="AG7" s="20">
        <v>0</v>
      </c>
      <c r="AH7" s="20">
        <v>1</v>
      </c>
      <c r="AI7" s="20">
        <v>0</v>
      </c>
      <c r="AJ7" s="20">
        <v>1</v>
      </c>
      <c r="AK7" s="20">
        <v>0</v>
      </c>
      <c r="AL7" s="20">
        <v>1</v>
      </c>
      <c r="AM7" s="20">
        <v>0</v>
      </c>
      <c r="AN7" s="20">
        <v>1</v>
      </c>
      <c r="AO7" s="20">
        <v>0</v>
      </c>
      <c r="AP7" s="20">
        <v>1</v>
      </c>
      <c r="AQ7" s="20">
        <v>0</v>
      </c>
      <c r="AR7" s="20">
        <v>1</v>
      </c>
      <c r="AS7" s="20">
        <v>0</v>
      </c>
      <c r="AT7" s="20"/>
      <c r="AW7" s="20"/>
      <c r="AX7" s="20"/>
      <c r="AY7" s="29" t="s">
        <v>48</v>
      </c>
      <c r="BB7" s="35"/>
      <c r="BK7" s="29">
        <v>5</v>
      </c>
      <c r="BL7" s="35">
        <v>0.125</v>
      </c>
    </row>
    <row r="8" spans="1:64">
      <c r="A8" s="5" t="s">
        <v>1</v>
      </c>
      <c r="B8" s="5" t="s">
        <v>3</v>
      </c>
      <c r="C8" s="23">
        <v>114000</v>
      </c>
      <c r="D8" s="23">
        <v>45000</v>
      </c>
      <c r="E8" s="23">
        <f t="shared" si="0"/>
        <v>0.4118</v>
      </c>
      <c r="F8" s="23">
        <f>7.1*S8/100</f>
        <v>0.10081999999999999</v>
      </c>
      <c r="G8" s="23">
        <v>0.17100000000000001</v>
      </c>
      <c r="H8" s="23">
        <v>0.1</v>
      </c>
      <c r="I8" s="23">
        <v>0.05</v>
      </c>
      <c r="J8" s="23">
        <v>15</v>
      </c>
      <c r="K8" s="59">
        <f>N8*38.6/100</f>
        <v>11.194000000000001</v>
      </c>
      <c r="L8" s="59">
        <v>14.407769585253456</v>
      </c>
      <c r="M8" s="59">
        <v>378000000</v>
      </c>
      <c r="N8" s="23">
        <v>29</v>
      </c>
      <c r="O8" s="79">
        <v>0</v>
      </c>
      <c r="P8" s="23">
        <f t="shared" si="1"/>
        <v>771.4</v>
      </c>
      <c r="Q8" s="33">
        <v>-1.4499569695115089E-2</v>
      </c>
      <c r="R8" s="23">
        <v>10</v>
      </c>
      <c r="S8" s="20">
        <v>1.42</v>
      </c>
      <c r="U8" s="20">
        <v>2660</v>
      </c>
      <c r="X8" s="20">
        <v>6</v>
      </c>
      <c r="Y8" s="20" t="s">
        <v>61</v>
      </c>
      <c r="Z8" s="20">
        <v>0</v>
      </c>
      <c r="AA8" s="20">
        <v>1</v>
      </c>
      <c r="AB8" s="20">
        <v>0</v>
      </c>
      <c r="AC8" s="20">
        <v>1</v>
      </c>
      <c r="AD8" s="20">
        <v>0</v>
      </c>
      <c r="AE8" s="20">
        <v>1</v>
      </c>
      <c r="AF8" s="20">
        <v>0</v>
      </c>
      <c r="AG8" s="20">
        <v>1</v>
      </c>
      <c r="AH8" s="20">
        <v>0</v>
      </c>
      <c r="AI8" s="20">
        <v>1</v>
      </c>
      <c r="AJ8" s="20">
        <v>0</v>
      </c>
      <c r="AK8" s="20">
        <v>1</v>
      </c>
      <c r="AL8" s="20">
        <v>0</v>
      </c>
      <c r="AM8" s="20">
        <v>1</v>
      </c>
      <c r="AN8" s="20">
        <v>0</v>
      </c>
      <c r="AO8" s="20">
        <v>1</v>
      </c>
      <c r="AP8" s="20">
        <v>0</v>
      </c>
      <c r="AQ8" s="20">
        <v>1</v>
      </c>
      <c r="AR8" s="20">
        <v>0</v>
      </c>
      <c r="AS8" s="20">
        <v>1</v>
      </c>
      <c r="AW8" s="20"/>
      <c r="AX8" s="20"/>
      <c r="AY8" s="20" t="s">
        <v>50</v>
      </c>
      <c r="BK8" s="20">
        <v>6</v>
      </c>
      <c r="BL8" s="35">
        <v>0.125</v>
      </c>
    </row>
    <row r="9" spans="1:64">
      <c r="A9" s="5"/>
      <c r="B9" s="5" t="s">
        <v>34</v>
      </c>
      <c r="C9" s="15">
        <v>27665.624646016407</v>
      </c>
      <c r="D9" s="23">
        <v>10822.882263981255</v>
      </c>
      <c r="E9" s="23">
        <f t="shared" si="0"/>
        <v>0.10224</v>
      </c>
      <c r="F9" s="23">
        <f>5.2*S9/100</f>
        <v>7.3839999999999989E-2</v>
      </c>
      <c r="G9" s="23">
        <v>0.17100000000000001</v>
      </c>
      <c r="H9" s="23">
        <v>0.1</v>
      </c>
      <c r="I9" s="23">
        <v>0.05</v>
      </c>
      <c r="J9" s="23">
        <v>15</v>
      </c>
      <c r="K9" s="59">
        <f>N9*38.6/100</f>
        <v>2.7792000000000003</v>
      </c>
      <c r="L9" s="59">
        <v>2.1489898989898988</v>
      </c>
      <c r="M9" s="59">
        <v>378000000</v>
      </c>
      <c r="N9" s="23">
        <f>N7*0.8</f>
        <v>7.2</v>
      </c>
      <c r="O9" s="79">
        <v>-1</v>
      </c>
      <c r="P9" s="23">
        <f t="shared" si="1"/>
        <v>191.52</v>
      </c>
      <c r="Q9" s="33">
        <v>-7.4000581443776914E-2</v>
      </c>
      <c r="R9" s="23">
        <v>10</v>
      </c>
      <c r="S9" s="20">
        <v>1.42</v>
      </c>
      <c r="U9" s="20">
        <v>2660</v>
      </c>
      <c r="X9" s="20">
        <v>7</v>
      </c>
      <c r="Y9" s="20" t="s">
        <v>62</v>
      </c>
      <c r="Z9" s="20">
        <v>1</v>
      </c>
      <c r="AA9" s="20">
        <v>0</v>
      </c>
      <c r="AB9" s="20">
        <v>1</v>
      </c>
      <c r="AC9" s="20">
        <v>0</v>
      </c>
      <c r="AD9" s="20">
        <v>1</v>
      </c>
      <c r="AE9" s="20">
        <v>0</v>
      </c>
      <c r="AF9" s="20">
        <v>1</v>
      </c>
      <c r="AG9" s="20">
        <v>0</v>
      </c>
      <c r="AH9" s="20">
        <v>1</v>
      </c>
      <c r="AI9" s="20">
        <v>0</v>
      </c>
      <c r="AJ9" s="20">
        <v>1</v>
      </c>
      <c r="AK9" s="20">
        <v>0</v>
      </c>
      <c r="AL9" s="20">
        <v>1</v>
      </c>
      <c r="AM9" s="20">
        <v>0</v>
      </c>
      <c r="AN9" s="20">
        <v>1</v>
      </c>
      <c r="AO9" s="20">
        <v>0</v>
      </c>
      <c r="AP9" s="20">
        <v>1</v>
      </c>
      <c r="AQ9" s="20">
        <v>0</v>
      </c>
      <c r="AR9" s="20">
        <v>1</v>
      </c>
      <c r="AS9" s="20">
        <v>0</v>
      </c>
      <c r="AW9" s="20"/>
      <c r="AX9" s="20"/>
      <c r="AY9" s="20" t="s">
        <v>51</v>
      </c>
      <c r="BK9" s="20">
        <v>7</v>
      </c>
      <c r="BL9" s="35">
        <v>0.125</v>
      </c>
    </row>
    <row r="10" spans="1:64">
      <c r="A10" s="5"/>
      <c r="B10" s="5" t="s">
        <v>35</v>
      </c>
      <c r="C10" s="23">
        <v>114000</v>
      </c>
      <c r="D10" s="23">
        <v>45000</v>
      </c>
      <c r="E10" s="23">
        <f t="shared" si="0"/>
        <v>0.32944000000000001</v>
      </c>
      <c r="F10" s="23">
        <f>7.1*S10/100</f>
        <v>0.10081999999999999</v>
      </c>
      <c r="G10" s="23">
        <v>0.17100000000000001</v>
      </c>
      <c r="H10" s="23">
        <v>0.1</v>
      </c>
      <c r="I10" s="23">
        <v>0.05</v>
      </c>
      <c r="J10" s="23">
        <v>15</v>
      </c>
      <c r="K10" s="59">
        <f>N10*38.6/100</f>
        <v>8.9552000000000014</v>
      </c>
      <c r="L10" s="59">
        <v>14.407769585253456</v>
      </c>
      <c r="M10" s="59">
        <v>378000000</v>
      </c>
      <c r="N10" s="23">
        <f>N8*0.8</f>
        <v>23.200000000000003</v>
      </c>
      <c r="O10" s="79">
        <v>0</v>
      </c>
      <c r="P10" s="23">
        <f t="shared" si="1"/>
        <v>617.12000000000012</v>
      </c>
      <c r="Q10" s="33">
        <v>-7.4000581443776914E-2</v>
      </c>
      <c r="R10" s="23">
        <v>10</v>
      </c>
      <c r="S10" s="20">
        <v>1.42</v>
      </c>
      <c r="U10" s="20">
        <v>2660</v>
      </c>
      <c r="X10" s="20">
        <v>8</v>
      </c>
      <c r="Y10" s="20" t="s">
        <v>63</v>
      </c>
      <c r="Z10" s="20">
        <v>0</v>
      </c>
      <c r="AA10" s="20">
        <v>1</v>
      </c>
      <c r="AB10" s="20">
        <v>0</v>
      </c>
      <c r="AC10" s="20">
        <v>1</v>
      </c>
      <c r="AD10" s="20">
        <v>0</v>
      </c>
      <c r="AE10" s="20">
        <v>1</v>
      </c>
      <c r="AF10" s="20">
        <v>0</v>
      </c>
      <c r="AG10" s="20">
        <v>1</v>
      </c>
      <c r="AH10" s="20">
        <v>0</v>
      </c>
      <c r="AI10" s="20">
        <v>1</v>
      </c>
      <c r="AJ10" s="20">
        <v>0</v>
      </c>
      <c r="AK10" s="20">
        <v>1</v>
      </c>
      <c r="AL10" s="20">
        <v>0</v>
      </c>
      <c r="AM10" s="20">
        <v>1</v>
      </c>
      <c r="AN10" s="20">
        <v>0</v>
      </c>
      <c r="AO10" s="20">
        <v>1</v>
      </c>
      <c r="AP10" s="20">
        <v>0</v>
      </c>
      <c r="AQ10" s="20">
        <v>1</v>
      </c>
      <c r="AR10" s="20">
        <v>0</v>
      </c>
      <c r="AS10" s="20">
        <v>1</v>
      </c>
      <c r="AW10" s="20"/>
      <c r="AX10" s="20"/>
      <c r="BK10" s="20">
        <v>8</v>
      </c>
      <c r="BL10" s="35">
        <v>0.125</v>
      </c>
    </row>
    <row r="11" spans="1:64">
      <c r="A11" s="4"/>
      <c r="B11" s="4" t="s">
        <v>4</v>
      </c>
      <c r="C11" s="23">
        <f>C7+2400</f>
        <v>30065.624646016407</v>
      </c>
      <c r="D11" s="23">
        <f>D7/2</f>
        <v>5411.4411319906276</v>
      </c>
      <c r="E11" s="23">
        <f t="shared" si="0"/>
        <v>8.208E-2</v>
      </c>
      <c r="F11" s="23">
        <f>2.1*S11/100</f>
        <v>1.6800000000000002E-2</v>
      </c>
      <c r="G11" s="23">
        <v>0.17100000000000001</v>
      </c>
      <c r="H11" s="23">
        <v>0.1</v>
      </c>
      <c r="I11" s="23">
        <v>0.05</v>
      </c>
      <c r="J11" s="23">
        <v>15</v>
      </c>
      <c r="K11" s="59">
        <f>N11*9/100</f>
        <v>0.9234</v>
      </c>
      <c r="L11" s="59">
        <v>2.1489898989898988</v>
      </c>
      <c r="M11" s="59">
        <v>378000000</v>
      </c>
      <c r="N11" s="23">
        <f>N7*1.14</f>
        <v>10.26</v>
      </c>
      <c r="O11" s="79">
        <v>-1.2</v>
      </c>
      <c r="P11" s="23">
        <f t="shared" si="1"/>
        <v>170.82900000000001</v>
      </c>
      <c r="Q11" s="23">
        <v>-7.4000581443776914E-2</v>
      </c>
      <c r="R11" s="23">
        <v>10</v>
      </c>
      <c r="S11" s="20">
        <v>0.8</v>
      </c>
      <c r="U11" s="20">
        <v>1665</v>
      </c>
      <c r="X11" s="20">
        <v>9</v>
      </c>
      <c r="Y11" s="20" t="s">
        <v>64</v>
      </c>
      <c r="Z11" s="20">
        <v>1</v>
      </c>
      <c r="AA11" s="20">
        <v>0</v>
      </c>
      <c r="AB11" s="20">
        <v>1</v>
      </c>
      <c r="AC11" s="20">
        <v>0</v>
      </c>
      <c r="AD11" s="20">
        <v>1</v>
      </c>
      <c r="AE11" s="20">
        <v>0</v>
      </c>
      <c r="AF11" s="20">
        <v>1</v>
      </c>
      <c r="AG11" s="20">
        <v>0</v>
      </c>
      <c r="AH11" s="20">
        <v>1</v>
      </c>
      <c r="AI11" s="20">
        <v>0</v>
      </c>
      <c r="AJ11" s="20">
        <v>1</v>
      </c>
      <c r="AK11" s="20">
        <v>0</v>
      </c>
      <c r="AL11" s="20">
        <v>1</v>
      </c>
      <c r="AM11" s="20">
        <v>0</v>
      </c>
      <c r="AN11" s="20">
        <v>1</v>
      </c>
      <c r="AO11" s="20">
        <v>0</v>
      </c>
      <c r="AP11" s="20">
        <v>1</v>
      </c>
      <c r="AQ11" s="20">
        <v>0</v>
      </c>
      <c r="AR11" s="20">
        <v>1</v>
      </c>
      <c r="AS11" s="20">
        <v>0</v>
      </c>
      <c r="AW11" s="20"/>
      <c r="AX11" s="20"/>
      <c r="BK11" s="20">
        <v>9</v>
      </c>
      <c r="BL11" s="35">
        <v>0.125</v>
      </c>
    </row>
    <row r="12" spans="1:64">
      <c r="A12" s="5" t="s">
        <v>5</v>
      </c>
      <c r="B12" s="5" t="s">
        <v>3</v>
      </c>
      <c r="C12" s="23">
        <f>C8+2400</f>
        <v>116400</v>
      </c>
      <c r="D12" s="23">
        <f>D8/3</f>
        <v>15000</v>
      </c>
      <c r="E12" s="23">
        <f t="shared" si="0"/>
        <v>0.26400000000000001</v>
      </c>
      <c r="F12" s="23">
        <f>5.4*S12/100</f>
        <v>4.3200000000000002E-2</v>
      </c>
      <c r="G12" s="23">
        <v>0.17100000000000001</v>
      </c>
      <c r="H12" s="23">
        <v>0.1</v>
      </c>
      <c r="I12" s="23">
        <v>0.05</v>
      </c>
      <c r="J12" s="23">
        <v>15</v>
      </c>
      <c r="K12" s="59">
        <f>N12*9/100</f>
        <v>2.97</v>
      </c>
      <c r="L12" s="59">
        <v>14.407769585253456</v>
      </c>
      <c r="M12" s="59">
        <v>378000000</v>
      </c>
      <c r="N12" s="23">
        <v>33</v>
      </c>
      <c r="O12" s="79">
        <v>0</v>
      </c>
      <c r="P12" s="23">
        <f t="shared" si="1"/>
        <v>549.45000000000005</v>
      </c>
      <c r="Q12" s="23">
        <v>-7.4000581443776914E-2</v>
      </c>
      <c r="R12" s="23">
        <v>10</v>
      </c>
      <c r="S12" s="20">
        <v>0.8</v>
      </c>
      <c r="U12" s="20">
        <v>1665</v>
      </c>
      <c r="X12" s="20">
        <v>10</v>
      </c>
      <c r="Y12" s="20" t="s">
        <v>65</v>
      </c>
      <c r="Z12" s="20">
        <v>0</v>
      </c>
      <c r="AA12" s="20">
        <v>1</v>
      </c>
      <c r="AB12" s="20">
        <v>0</v>
      </c>
      <c r="AC12" s="20">
        <v>1</v>
      </c>
      <c r="AD12" s="20">
        <v>0</v>
      </c>
      <c r="AE12" s="20">
        <v>1</v>
      </c>
      <c r="AF12" s="20">
        <v>0</v>
      </c>
      <c r="AG12" s="20">
        <v>1</v>
      </c>
      <c r="AH12" s="20">
        <v>0</v>
      </c>
      <c r="AI12" s="20">
        <v>1</v>
      </c>
      <c r="AJ12" s="20">
        <v>0</v>
      </c>
      <c r="AK12" s="20">
        <v>1</v>
      </c>
      <c r="AL12" s="20">
        <v>0</v>
      </c>
      <c r="AM12" s="20">
        <v>1</v>
      </c>
      <c r="AN12" s="20">
        <v>0</v>
      </c>
      <c r="AO12" s="20">
        <v>1</v>
      </c>
      <c r="AP12" s="20">
        <v>0</v>
      </c>
      <c r="AQ12" s="20">
        <v>1</v>
      </c>
      <c r="AR12" s="20">
        <v>0</v>
      </c>
      <c r="AS12" s="20">
        <v>1</v>
      </c>
      <c r="AW12" s="20"/>
      <c r="AX12" s="20"/>
      <c r="BK12" s="20">
        <v>10</v>
      </c>
      <c r="BL12" s="35">
        <v>0.125</v>
      </c>
    </row>
    <row r="13" spans="1:64" s="35" customFormat="1">
      <c r="A13" s="66"/>
      <c r="B13" s="66" t="s">
        <v>4</v>
      </c>
      <c r="C13" s="67">
        <v>34235</v>
      </c>
      <c r="D13" s="67">
        <v>45000</v>
      </c>
      <c r="E13" s="67">
        <f t="shared" si="0"/>
        <v>0.10224</v>
      </c>
      <c r="F13" s="67">
        <f>2.1*S13/100</f>
        <v>2.9819999999999999E-2</v>
      </c>
      <c r="G13" s="67">
        <v>0.17100000000000001</v>
      </c>
      <c r="H13" s="67">
        <v>0.1</v>
      </c>
      <c r="I13" s="67">
        <v>0.05</v>
      </c>
      <c r="J13" s="67">
        <v>15</v>
      </c>
      <c r="K13" s="67">
        <f>N13*34.2/100</f>
        <v>2.4624000000000006</v>
      </c>
      <c r="L13" s="67">
        <v>2.1489898989898988</v>
      </c>
      <c r="M13" s="67">
        <v>300000</v>
      </c>
      <c r="N13" s="67">
        <f>N7*0.8</f>
        <v>7.2</v>
      </c>
      <c r="O13" s="79">
        <v>0</v>
      </c>
      <c r="P13" s="67">
        <f t="shared" si="1"/>
        <v>191.52</v>
      </c>
      <c r="Q13" s="67">
        <v>-0.15200309344504995</v>
      </c>
      <c r="R13" s="67">
        <v>10</v>
      </c>
      <c r="S13" s="35">
        <v>1.42</v>
      </c>
      <c r="U13" s="35">
        <v>2660</v>
      </c>
      <c r="X13" s="35">
        <v>11</v>
      </c>
      <c r="Y13" s="35" t="s">
        <v>66</v>
      </c>
      <c r="Z13" s="35">
        <v>1</v>
      </c>
      <c r="AA13" s="35">
        <v>0</v>
      </c>
      <c r="AB13" s="35">
        <v>1</v>
      </c>
      <c r="AC13" s="35">
        <v>0</v>
      </c>
      <c r="AD13" s="35">
        <v>1</v>
      </c>
      <c r="AE13" s="35">
        <v>0</v>
      </c>
      <c r="AF13" s="35">
        <v>1</v>
      </c>
      <c r="AG13" s="35">
        <v>0</v>
      </c>
      <c r="AH13" s="35">
        <v>1</v>
      </c>
      <c r="AI13" s="35">
        <v>0</v>
      </c>
      <c r="AJ13" s="35">
        <v>1</v>
      </c>
      <c r="AK13" s="35">
        <v>0</v>
      </c>
      <c r="AL13" s="35">
        <v>1</v>
      </c>
      <c r="AM13" s="35">
        <v>0</v>
      </c>
      <c r="AN13" s="35">
        <v>1</v>
      </c>
      <c r="AO13" s="35">
        <v>0</v>
      </c>
      <c r="AP13" s="35">
        <v>1</v>
      </c>
      <c r="AQ13" s="35">
        <v>0</v>
      </c>
      <c r="AR13" s="35">
        <v>1</v>
      </c>
      <c r="AS13" s="35">
        <v>0</v>
      </c>
      <c r="AW13" s="20"/>
      <c r="AX13" s="20"/>
      <c r="BK13" s="35">
        <v>11</v>
      </c>
      <c r="BL13" s="35">
        <v>0.125</v>
      </c>
    </row>
    <row r="14" spans="1:64" s="35" customFormat="1">
      <c r="A14" s="6" t="s">
        <v>2</v>
      </c>
      <c r="B14" s="6" t="s">
        <v>3</v>
      </c>
      <c r="C14" s="67">
        <f>C8*1.4</f>
        <v>159600</v>
      </c>
      <c r="D14" s="67">
        <v>11330</v>
      </c>
      <c r="E14" s="67">
        <f t="shared" si="0"/>
        <v>0.32944000000000001</v>
      </c>
      <c r="F14" s="67">
        <f>5.4*S14/100</f>
        <v>7.6679999999999998E-2</v>
      </c>
      <c r="G14" s="67">
        <v>0.17100000000000001</v>
      </c>
      <c r="H14" s="67">
        <v>0.1</v>
      </c>
      <c r="I14" s="67">
        <v>0.05</v>
      </c>
      <c r="J14" s="67">
        <v>15</v>
      </c>
      <c r="K14" s="67">
        <f>N14*34.2/100</f>
        <v>7.9344000000000019</v>
      </c>
      <c r="L14" s="67">
        <v>14.407769585253456</v>
      </c>
      <c r="M14" s="67">
        <v>300000</v>
      </c>
      <c r="N14" s="67">
        <f>N8*0.8</f>
        <v>23.200000000000003</v>
      </c>
      <c r="O14" s="79">
        <v>0</v>
      </c>
      <c r="P14" s="67">
        <f t="shared" si="1"/>
        <v>617.12000000000012</v>
      </c>
      <c r="Q14" s="67">
        <v>-0.15200309344504995</v>
      </c>
      <c r="R14" s="67">
        <v>10</v>
      </c>
      <c r="S14" s="35">
        <v>1.42</v>
      </c>
      <c r="U14" s="35">
        <v>2660</v>
      </c>
      <c r="X14" s="35">
        <v>12</v>
      </c>
      <c r="Y14" s="35" t="s">
        <v>67</v>
      </c>
      <c r="Z14" s="35">
        <v>0</v>
      </c>
      <c r="AA14" s="35">
        <v>1</v>
      </c>
      <c r="AB14" s="35">
        <v>0</v>
      </c>
      <c r="AC14" s="35">
        <v>1</v>
      </c>
      <c r="AD14" s="35">
        <v>0</v>
      </c>
      <c r="AE14" s="35">
        <v>1</v>
      </c>
      <c r="AF14" s="35">
        <v>0</v>
      </c>
      <c r="AG14" s="35">
        <v>1</v>
      </c>
      <c r="AH14" s="35">
        <v>0</v>
      </c>
      <c r="AI14" s="35">
        <v>1</v>
      </c>
      <c r="AJ14" s="35">
        <v>0</v>
      </c>
      <c r="AK14" s="35">
        <v>1</v>
      </c>
      <c r="AL14" s="35">
        <v>0</v>
      </c>
      <c r="AM14" s="35">
        <v>1</v>
      </c>
      <c r="AN14" s="35">
        <v>0</v>
      </c>
      <c r="AO14" s="35">
        <v>1</v>
      </c>
      <c r="AP14" s="35">
        <v>0</v>
      </c>
      <c r="AQ14" s="35">
        <v>1</v>
      </c>
      <c r="AR14" s="35">
        <v>0</v>
      </c>
      <c r="AS14" s="35">
        <v>1</v>
      </c>
      <c r="AW14" s="20"/>
      <c r="AX14" s="20"/>
      <c r="BK14" s="35">
        <v>12</v>
      </c>
      <c r="BL14" s="35">
        <v>0.125</v>
      </c>
    </row>
    <row r="15" spans="1:64" s="35" customFormat="1">
      <c r="A15" s="66"/>
      <c r="B15" s="66" t="s">
        <v>4</v>
      </c>
      <c r="C15" s="67">
        <v>50000</v>
      </c>
      <c r="D15" s="67">
        <v>28000</v>
      </c>
      <c r="E15" s="67">
        <f t="shared" si="0"/>
        <v>1.3621874999999999E-3</v>
      </c>
      <c r="F15" s="67">
        <f>2.1*S15/100</f>
        <v>3.0513000000000003E-3</v>
      </c>
      <c r="G15" s="67">
        <v>0.34</v>
      </c>
      <c r="H15" s="67">
        <v>0.1</v>
      </c>
      <c r="I15" s="67">
        <v>0.05</v>
      </c>
      <c r="J15" s="67">
        <v>15</v>
      </c>
      <c r="K15" s="67">
        <f>N15*3.6/1.6/100</f>
        <v>2.1093750000000001E-2</v>
      </c>
      <c r="L15" s="67">
        <v>2.1489898989898988</v>
      </c>
      <c r="M15" s="67">
        <v>20000</v>
      </c>
      <c r="N15" s="67">
        <v>0.9375</v>
      </c>
      <c r="O15" s="79">
        <v>-2</v>
      </c>
      <c r="P15" s="67">
        <f t="shared" si="1"/>
        <v>0</v>
      </c>
      <c r="Q15" s="67">
        <v>-0.15200309344504995</v>
      </c>
      <c r="R15" s="67">
        <v>10</v>
      </c>
      <c r="S15" s="35">
        <v>0.14530000000000001</v>
      </c>
      <c r="U15" s="35">
        <v>0</v>
      </c>
      <c r="X15" s="35">
        <v>13</v>
      </c>
      <c r="Y15" s="35" t="s">
        <v>68</v>
      </c>
      <c r="Z15" s="35">
        <v>1</v>
      </c>
      <c r="AA15" s="35">
        <v>0</v>
      </c>
      <c r="AB15" s="35">
        <v>1</v>
      </c>
      <c r="AC15" s="35">
        <v>0</v>
      </c>
      <c r="AD15" s="35">
        <v>1</v>
      </c>
      <c r="AE15" s="35">
        <v>0</v>
      </c>
      <c r="AF15" s="35">
        <v>1</v>
      </c>
      <c r="AG15" s="35">
        <v>0</v>
      </c>
      <c r="AH15" s="35">
        <v>1</v>
      </c>
      <c r="AI15" s="35">
        <v>0</v>
      </c>
      <c r="AJ15" s="35">
        <v>1</v>
      </c>
      <c r="AK15" s="35">
        <v>0</v>
      </c>
      <c r="AL15" s="35">
        <v>1</v>
      </c>
      <c r="AM15" s="35">
        <v>0</v>
      </c>
      <c r="AN15" s="35">
        <v>1</v>
      </c>
      <c r="AO15" s="35">
        <v>0</v>
      </c>
      <c r="AP15" s="35">
        <v>1</v>
      </c>
      <c r="AQ15" s="35">
        <v>0</v>
      </c>
      <c r="AR15" s="35">
        <v>1</v>
      </c>
      <c r="AS15" s="35">
        <v>0</v>
      </c>
      <c r="AW15" s="20"/>
      <c r="AX15" s="20"/>
      <c r="BK15" s="35">
        <v>13</v>
      </c>
      <c r="BL15" s="35">
        <v>0.125</v>
      </c>
    </row>
    <row r="16" spans="1:64" s="35" customFormat="1">
      <c r="A16" s="6" t="s">
        <v>7</v>
      </c>
      <c r="B16" s="6" t="s">
        <v>3</v>
      </c>
      <c r="C16" s="67">
        <v>186000</v>
      </c>
      <c r="D16" s="67">
        <v>12330</v>
      </c>
      <c r="E16" s="67">
        <f t="shared" si="0"/>
        <v>2.0251187499999998E-3</v>
      </c>
      <c r="F16" s="67">
        <f>5.4*S16/100</f>
        <v>7.8462000000000011E-3</v>
      </c>
      <c r="G16" s="67">
        <v>0.17100000000000001</v>
      </c>
      <c r="H16" s="67">
        <v>0.1</v>
      </c>
      <c r="I16" s="67">
        <v>0.05</v>
      </c>
      <c r="J16" s="67">
        <v>15</v>
      </c>
      <c r="K16" s="67">
        <f>N16*3.6/1.6/100</f>
        <v>3.1359374999999995E-2</v>
      </c>
      <c r="L16" s="67">
        <v>14.407769585253456</v>
      </c>
      <c r="M16" s="67">
        <v>20000</v>
      </c>
      <c r="N16" s="67">
        <v>1.3937499999999998</v>
      </c>
      <c r="O16" s="79">
        <v>0</v>
      </c>
      <c r="P16" s="67">
        <f>U16*N16/100</f>
        <v>0</v>
      </c>
      <c r="Q16" s="67">
        <v>-0.15200309344504995</v>
      </c>
      <c r="R16" s="67">
        <v>10</v>
      </c>
      <c r="S16" s="35">
        <v>0.14530000000000001</v>
      </c>
      <c r="U16" s="35">
        <v>0</v>
      </c>
      <c r="X16" s="35">
        <v>14</v>
      </c>
      <c r="Y16" s="35" t="s">
        <v>69</v>
      </c>
      <c r="Z16" s="35">
        <v>0</v>
      </c>
      <c r="AA16" s="35">
        <v>1</v>
      </c>
      <c r="AB16" s="35">
        <v>0</v>
      </c>
      <c r="AC16" s="35">
        <v>1</v>
      </c>
      <c r="AD16" s="35">
        <v>0</v>
      </c>
      <c r="AE16" s="35">
        <v>1</v>
      </c>
      <c r="AF16" s="35">
        <v>0</v>
      </c>
      <c r="AG16" s="35">
        <v>1</v>
      </c>
      <c r="AH16" s="35">
        <v>0</v>
      </c>
      <c r="AI16" s="35">
        <v>1</v>
      </c>
      <c r="AJ16" s="35">
        <v>0</v>
      </c>
      <c r="AK16" s="35">
        <v>1</v>
      </c>
      <c r="AL16" s="35">
        <v>0</v>
      </c>
      <c r="AM16" s="35">
        <v>1</v>
      </c>
      <c r="AN16" s="35">
        <v>0</v>
      </c>
      <c r="AO16" s="35">
        <v>1</v>
      </c>
      <c r="AP16" s="35">
        <v>0</v>
      </c>
      <c r="AQ16" s="35">
        <v>1</v>
      </c>
      <c r="AR16" s="35">
        <v>0</v>
      </c>
      <c r="AS16" s="35">
        <v>1</v>
      </c>
      <c r="AW16" s="20"/>
      <c r="AX16" s="20"/>
      <c r="BK16" s="35">
        <v>14</v>
      </c>
      <c r="BL16" s="35">
        <v>0.125</v>
      </c>
    </row>
    <row r="17" spans="1:64">
      <c r="A17" s="4"/>
      <c r="B17" s="4" t="s">
        <v>4</v>
      </c>
      <c r="C17" s="23">
        <f>C3*1.2</f>
        <v>30000</v>
      </c>
      <c r="D17" s="23">
        <v>22000</v>
      </c>
      <c r="E17" s="23">
        <f t="shared" si="0"/>
        <v>8.3599999999999994E-2</v>
      </c>
      <c r="F17" s="23">
        <f>2.1*S17/100</f>
        <v>1.5960000000000002E-2</v>
      </c>
      <c r="G17" s="23">
        <v>0.17100000000000001</v>
      </c>
      <c r="H17" s="23">
        <v>0.1</v>
      </c>
      <c r="I17" s="23">
        <v>0.05</v>
      </c>
      <c r="J17" s="23">
        <v>15</v>
      </c>
      <c r="K17" s="59">
        <f>N17*25.65/100</f>
        <v>2.8214999999999999</v>
      </c>
      <c r="L17" s="59">
        <v>2.1489898989898988</v>
      </c>
      <c r="M17" s="59">
        <v>378000000</v>
      </c>
      <c r="N17" s="23">
        <v>11</v>
      </c>
      <c r="O17" s="79">
        <v>0</v>
      </c>
      <c r="P17" s="23">
        <f t="shared" si="1"/>
        <v>177.1</v>
      </c>
      <c r="Q17" s="23">
        <f>LN(0.9)</f>
        <v>-0.10536051565782628</v>
      </c>
      <c r="R17" s="23">
        <v>10</v>
      </c>
      <c r="S17" s="20">
        <v>0.76</v>
      </c>
      <c r="U17" s="20">
        <v>1610</v>
      </c>
      <c r="X17" s="20">
        <v>15</v>
      </c>
      <c r="Y17" s="20" t="s">
        <v>70</v>
      </c>
      <c r="Z17" s="20">
        <v>1</v>
      </c>
      <c r="AA17" s="20">
        <v>0</v>
      </c>
      <c r="AB17" s="20">
        <v>1</v>
      </c>
      <c r="AC17" s="20">
        <v>0</v>
      </c>
      <c r="AD17" s="20">
        <v>1</v>
      </c>
      <c r="AE17" s="20">
        <v>0</v>
      </c>
      <c r="AF17" s="20">
        <v>1</v>
      </c>
      <c r="AG17" s="20">
        <v>0</v>
      </c>
      <c r="AH17" s="20">
        <v>1</v>
      </c>
      <c r="AI17" s="20">
        <v>0</v>
      </c>
      <c r="AJ17" s="20">
        <v>1</v>
      </c>
      <c r="AK17" s="20">
        <v>0</v>
      </c>
      <c r="AL17" s="20">
        <v>1</v>
      </c>
      <c r="AM17" s="20">
        <v>0</v>
      </c>
      <c r="AN17" s="20">
        <v>1</v>
      </c>
      <c r="AO17" s="20">
        <v>0</v>
      </c>
      <c r="AP17" s="20">
        <v>1</v>
      </c>
      <c r="AQ17" s="20">
        <v>0</v>
      </c>
      <c r="AR17" s="20">
        <v>1</v>
      </c>
      <c r="AS17" s="20">
        <v>0</v>
      </c>
      <c r="AW17" s="20"/>
      <c r="AX17" s="20"/>
      <c r="AY17" s="20">
        <f>1/7</f>
        <v>0.14285714285714285</v>
      </c>
      <c r="BK17" s="20">
        <v>15</v>
      </c>
      <c r="BL17" s="35">
        <v>0.14285714285714285</v>
      </c>
    </row>
    <row r="18" spans="1:64">
      <c r="A18" s="5" t="s">
        <v>6</v>
      </c>
      <c r="B18" s="5" t="s">
        <v>3</v>
      </c>
      <c r="C18" s="23">
        <f>C4*1.2</f>
        <v>60000</v>
      </c>
      <c r="D18" s="23">
        <v>30000</v>
      </c>
      <c r="E18" s="23">
        <f t="shared" si="0"/>
        <v>0.26447999999999999</v>
      </c>
      <c r="F18" s="23">
        <f>5.4*S18/100</f>
        <v>4.104E-2</v>
      </c>
      <c r="G18" s="23">
        <v>0.17100000000000001</v>
      </c>
      <c r="H18" s="23">
        <v>0.1</v>
      </c>
      <c r="I18" s="23">
        <v>0.05</v>
      </c>
      <c r="J18" s="23">
        <v>15</v>
      </c>
      <c r="K18" s="59">
        <f>N18*25.65/100</f>
        <v>8.9261999999999997</v>
      </c>
      <c r="L18" s="59">
        <v>14.407769585253456</v>
      </c>
      <c r="M18" s="59">
        <v>378000000</v>
      </c>
      <c r="N18" s="23">
        <v>34.799999999999997</v>
      </c>
      <c r="O18" s="79">
        <v>0</v>
      </c>
      <c r="P18" s="23">
        <f t="shared" si="1"/>
        <v>560.28</v>
      </c>
      <c r="Q18" s="23">
        <f>LN(0.9)</f>
        <v>-0.10536051565782628</v>
      </c>
      <c r="R18" s="23">
        <v>10</v>
      </c>
      <c r="S18" s="20">
        <v>0.76</v>
      </c>
      <c r="U18" s="20">
        <v>1610</v>
      </c>
      <c r="X18" s="20">
        <v>16</v>
      </c>
      <c r="Y18" s="20" t="s">
        <v>71</v>
      </c>
      <c r="Z18" s="20">
        <v>0</v>
      </c>
      <c r="AA18" s="20">
        <v>1</v>
      </c>
      <c r="AB18" s="20">
        <v>0</v>
      </c>
      <c r="AC18" s="20">
        <v>1</v>
      </c>
      <c r="AD18" s="20">
        <v>0</v>
      </c>
      <c r="AE18" s="20">
        <v>1</v>
      </c>
      <c r="AF18" s="20">
        <v>0</v>
      </c>
      <c r="AG18" s="20">
        <v>1</v>
      </c>
      <c r="AH18" s="20">
        <v>0</v>
      </c>
      <c r="AI18" s="20">
        <v>1</v>
      </c>
      <c r="AJ18" s="20">
        <v>0</v>
      </c>
      <c r="AK18" s="20">
        <v>1</v>
      </c>
      <c r="AL18" s="20">
        <v>0</v>
      </c>
      <c r="AM18" s="20">
        <v>1</v>
      </c>
      <c r="AN18" s="20">
        <v>0</v>
      </c>
      <c r="AO18" s="20">
        <v>1</v>
      </c>
      <c r="AP18" s="20">
        <v>0</v>
      </c>
      <c r="AQ18" s="20">
        <v>1</v>
      </c>
      <c r="AR18" s="20">
        <v>0</v>
      </c>
      <c r="AS18" s="20">
        <v>1</v>
      </c>
      <c r="AW18" s="20"/>
      <c r="AX18" s="20"/>
      <c r="BK18" s="20">
        <v>16</v>
      </c>
      <c r="BL18" s="35">
        <v>0.125</v>
      </c>
    </row>
    <row r="19" spans="1:64">
      <c r="A19" s="4"/>
      <c r="B19" s="4" t="s">
        <v>4</v>
      </c>
      <c r="C19" s="23">
        <f>C7+2500</f>
        <v>30165.624646016407</v>
      </c>
      <c r="D19" s="23">
        <f>D7/2</f>
        <v>5411.4411319906276</v>
      </c>
      <c r="E19" s="23">
        <f t="shared" si="0"/>
        <v>5.2199999999999996E-2</v>
      </c>
      <c r="F19" s="23">
        <f>2.1*S19/100</f>
        <v>1.218E-2</v>
      </c>
      <c r="G19" s="23">
        <v>0.17100000000000001</v>
      </c>
      <c r="H19" s="23">
        <v>0.1</v>
      </c>
      <c r="I19" s="23">
        <v>0.05</v>
      </c>
      <c r="J19" s="23">
        <v>15</v>
      </c>
      <c r="K19" s="59">
        <f>N19*33/100</f>
        <v>2.97</v>
      </c>
      <c r="L19" s="59">
        <v>2.1489898989898988</v>
      </c>
      <c r="M19" s="59">
        <v>378000000</v>
      </c>
      <c r="N19" s="27">
        <v>9</v>
      </c>
      <c r="O19" s="79">
        <v>0</v>
      </c>
      <c r="P19" s="23">
        <f t="shared" si="1"/>
        <v>235.8</v>
      </c>
      <c r="Q19" s="23">
        <f>LN(0.9)</f>
        <v>-0.10536051565782628</v>
      </c>
      <c r="R19" s="23">
        <v>10</v>
      </c>
      <c r="S19" s="20">
        <v>0.57999999999999996</v>
      </c>
      <c r="U19" s="20">
        <v>2620</v>
      </c>
      <c r="X19" s="20">
        <v>17</v>
      </c>
      <c r="Y19" s="20" t="s">
        <v>72</v>
      </c>
      <c r="Z19" s="20">
        <v>1</v>
      </c>
      <c r="AA19" s="20">
        <v>0</v>
      </c>
      <c r="AB19" s="20">
        <v>1</v>
      </c>
      <c r="AC19" s="20">
        <v>0</v>
      </c>
      <c r="AD19" s="20">
        <v>1</v>
      </c>
      <c r="AE19" s="20">
        <v>0</v>
      </c>
      <c r="AF19" s="20">
        <v>1</v>
      </c>
      <c r="AG19" s="20">
        <v>0</v>
      </c>
      <c r="AH19" s="20">
        <v>1</v>
      </c>
      <c r="AI19" s="20">
        <v>0</v>
      </c>
      <c r="AJ19" s="20">
        <v>1</v>
      </c>
      <c r="AK19" s="20">
        <v>0</v>
      </c>
      <c r="AL19" s="20">
        <v>1</v>
      </c>
      <c r="AM19" s="20">
        <v>0</v>
      </c>
      <c r="AN19" s="20">
        <v>1</v>
      </c>
      <c r="AO19" s="20">
        <v>0</v>
      </c>
      <c r="AP19" s="20">
        <v>1</v>
      </c>
      <c r="AQ19" s="20">
        <v>0</v>
      </c>
      <c r="AR19" s="20">
        <v>1</v>
      </c>
      <c r="AS19" s="20">
        <v>0</v>
      </c>
      <c r="AW19" s="20"/>
      <c r="AX19" s="20"/>
      <c r="BK19" s="20">
        <v>17</v>
      </c>
      <c r="BL19" s="35">
        <v>0.125</v>
      </c>
    </row>
    <row r="20" spans="1:64">
      <c r="A20" s="14" t="s">
        <v>8</v>
      </c>
      <c r="B20" s="14" t="s">
        <v>3</v>
      </c>
      <c r="C20" s="23">
        <f>C8+5000</f>
        <v>119000</v>
      </c>
      <c r="D20" s="23">
        <f>D8/2</f>
        <v>22500</v>
      </c>
      <c r="E20" s="23">
        <f t="shared" si="0"/>
        <v>0.16820000000000002</v>
      </c>
      <c r="F20" s="23">
        <f>5.4*S20/100</f>
        <v>3.1320000000000001E-2</v>
      </c>
      <c r="G20" s="23">
        <v>0.17100000000000001</v>
      </c>
      <c r="H20" s="23">
        <v>0.1</v>
      </c>
      <c r="I20" s="23">
        <v>0.05</v>
      </c>
      <c r="J20" s="23">
        <v>15</v>
      </c>
      <c r="K20" s="59">
        <f>N20*33/100</f>
        <v>9.57</v>
      </c>
      <c r="L20" s="59">
        <v>14.407769585253456</v>
      </c>
      <c r="M20" s="59">
        <v>378000000</v>
      </c>
      <c r="N20" s="23">
        <v>29</v>
      </c>
      <c r="O20" s="79">
        <v>0</v>
      </c>
      <c r="P20" s="23">
        <f t="shared" si="1"/>
        <v>759.8</v>
      </c>
      <c r="Q20" s="23">
        <f>LN(0.9)</f>
        <v>-0.10536051565782628</v>
      </c>
      <c r="R20" s="23">
        <v>10</v>
      </c>
      <c r="S20" s="20">
        <v>0.57999999999999996</v>
      </c>
      <c r="U20" s="20">
        <v>2620</v>
      </c>
      <c r="X20" s="20">
        <v>18</v>
      </c>
      <c r="Y20" s="20" t="s">
        <v>61</v>
      </c>
      <c r="Z20" s="20">
        <v>0</v>
      </c>
      <c r="AA20" s="20">
        <v>1</v>
      </c>
      <c r="AB20" s="20">
        <v>0</v>
      </c>
      <c r="AC20" s="20">
        <v>1</v>
      </c>
      <c r="AD20" s="20">
        <v>0</v>
      </c>
      <c r="AE20" s="20">
        <v>1</v>
      </c>
      <c r="AF20" s="20">
        <v>0</v>
      </c>
      <c r="AG20" s="20">
        <v>1</v>
      </c>
      <c r="AH20" s="20">
        <v>0</v>
      </c>
      <c r="AI20" s="20">
        <v>1</v>
      </c>
      <c r="AJ20" s="20">
        <v>0</v>
      </c>
      <c r="AK20" s="20">
        <v>1</v>
      </c>
      <c r="AL20" s="20">
        <v>0</v>
      </c>
      <c r="AM20" s="20">
        <v>1</v>
      </c>
      <c r="AN20" s="20">
        <v>0</v>
      </c>
      <c r="AO20" s="20">
        <v>1</v>
      </c>
      <c r="AP20" s="20">
        <v>0</v>
      </c>
      <c r="AQ20" s="20">
        <v>1</v>
      </c>
      <c r="AR20" s="20">
        <v>0</v>
      </c>
      <c r="AS20" s="20">
        <v>1</v>
      </c>
      <c r="AW20" s="20"/>
      <c r="AX20" s="20"/>
      <c r="AY20" s="20">
        <f>1/6</f>
        <v>0.16666666666666666</v>
      </c>
      <c r="BK20" s="20">
        <v>18</v>
      </c>
      <c r="BL20" s="35">
        <v>0.2</v>
      </c>
    </row>
    <row r="21" spans="1:64">
      <c r="A21" s="4"/>
      <c r="B21" s="4" t="s">
        <v>37</v>
      </c>
      <c r="C21" s="27">
        <f>C7*3</f>
        <v>82996.873938049219</v>
      </c>
      <c r="D21" s="27">
        <v>1000</v>
      </c>
      <c r="E21" s="23">
        <f t="shared" si="0"/>
        <v>0</v>
      </c>
      <c r="F21" s="23">
        <f>2.1*S21/100</f>
        <v>3.0513000000000003E-3</v>
      </c>
      <c r="G21" s="23">
        <v>0.17100000000000001</v>
      </c>
      <c r="H21" s="23">
        <v>0.1</v>
      </c>
      <c r="I21" s="23">
        <v>0.05</v>
      </c>
      <c r="J21" s="23">
        <v>15</v>
      </c>
      <c r="K21" s="59">
        <f>N21*34.2/100</f>
        <v>0</v>
      </c>
      <c r="L21" s="59">
        <v>2.1489898989898988</v>
      </c>
      <c r="M21" s="59">
        <v>100</v>
      </c>
      <c r="N21" s="23">
        <v>0</v>
      </c>
      <c r="O21" s="79">
        <v>0</v>
      </c>
      <c r="P21" s="23">
        <f t="shared" si="1"/>
        <v>0</v>
      </c>
      <c r="Q21" s="23">
        <v>-0.51082562376599072</v>
      </c>
      <c r="R21" s="23">
        <v>10</v>
      </c>
      <c r="S21" s="29">
        <v>0.14530000000000001</v>
      </c>
      <c r="U21" s="20">
        <v>0</v>
      </c>
      <c r="V21" s="20">
        <v>-1.4499569695115089E-2</v>
      </c>
      <c r="X21" s="20">
        <v>19</v>
      </c>
      <c r="Y21" s="20" t="s">
        <v>73</v>
      </c>
      <c r="Z21" s="20">
        <v>1</v>
      </c>
      <c r="AA21" s="20">
        <v>0</v>
      </c>
      <c r="AB21" s="20">
        <v>1</v>
      </c>
      <c r="AC21" s="20">
        <v>0</v>
      </c>
      <c r="AD21" s="20">
        <v>1</v>
      </c>
      <c r="AE21" s="20">
        <v>0</v>
      </c>
      <c r="AF21" s="20">
        <v>1</v>
      </c>
      <c r="AG21" s="20">
        <v>0</v>
      </c>
      <c r="AH21" s="20">
        <v>1</v>
      </c>
      <c r="AI21" s="20">
        <v>0</v>
      </c>
      <c r="AJ21" s="20">
        <v>1</v>
      </c>
      <c r="AK21" s="20">
        <v>0</v>
      </c>
      <c r="AL21" s="20">
        <v>1</v>
      </c>
      <c r="AM21" s="20">
        <v>0</v>
      </c>
      <c r="AN21" s="20">
        <v>1</v>
      </c>
      <c r="AO21" s="20">
        <v>0</v>
      </c>
      <c r="AP21" s="20">
        <v>1</v>
      </c>
      <c r="AQ21" s="20">
        <v>0</v>
      </c>
      <c r="AR21" s="20">
        <v>1</v>
      </c>
      <c r="AS21" s="20">
        <v>0</v>
      </c>
      <c r="AW21" s="20"/>
      <c r="AX21" s="20"/>
      <c r="BK21" s="20">
        <v>19</v>
      </c>
      <c r="BL21" s="35">
        <v>0.125</v>
      </c>
    </row>
    <row r="22" spans="1:64">
      <c r="A22" s="14" t="s">
        <v>36</v>
      </c>
      <c r="B22" s="14" t="s">
        <v>38</v>
      </c>
      <c r="C22" s="27">
        <f>C8*2</f>
        <v>228000</v>
      </c>
      <c r="D22" s="27">
        <v>1000</v>
      </c>
      <c r="E22" s="23">
        <f t="shared" si="0"/>
        <v>0</v>
      </c>
      <c r="F22" s="23">
        <f>2.1*S22/100</f>
        <v>3.0513000000000003E-3</v>
      </c>
      <c r="G22" s="23">
        <v>0.17100000000000001</v>
      </c>
      <c r="H22" s="23">
        <v>0.1</v>
      </c>
      <c r="I22" s="23">
        <v>0.05</v>
      </c>
      <c r="J22" s="23">
        <v>15</v>
      </c>
      <c r="K22" s="59">
        <f>N22*34.2/100</f>
        <v>0</v>
      </c>
      <c r="L22" s="59">
        <v>14.407769585253456</v>
      </c>
      <c r="M22" s="59">
        <v>100</v>
      </c>
      <c r="N22" s="23">
        <v>0</v>
      </c>
      <c r="O22" s="79">
        <v>0</v>
      </c>
      <c r="P22" s="23">
        <f t="shared" si="1"/>
        <v>0</v>
      </c>
      <c r="Q22" s="23">
        <v>-0.51082562376599072</v>
      </c>
      <c r="R22" s="23">
        <v>10</v>
      </c>
      <c r="S22" s="29">
        <v>0.14530000000000001</v>
      </c>
      <c r="U22" s="20">
        <v>0</v>
      </c>
      <c r="V22" s="20">
        <v>-1.4499569695115089E-2</v>
      </c>
      <c r="X22" s="20">
        <v>20</v>
      </c>
      <c r="Y22" s="20" t="s">
        <v>74</v>
      </c>
      <c r="Z22" s="20">
        <v>0</v>
      </c>
      <c r="AA22" s="20">
        <v>1</v>
      </c>
      <c r="AB22" s="20">
        <v>0</v>
      </c>
      <c r="AC22" s="20">
        <v>1</v>
      </c>
      <c r="AD22" s="20">
        <v>0</v>
      </c>
      <c r="AE22" s="20">
        <v>1</v>
      </c>
      <c r="AF22" s="20">
        <v>0</v>
      </c>
      <c r="AG22" s="20">
        <v>1</v>
      </c>
      <c r="AH22" s="20">
        <v>0</v>
      </c>
      <c r="AI22" s="20">
        <v>1</v>
      </c>
      <c r="AJ22" s="20">
        <v>0</v>
      </c>
      <c r="AK22" s="20">
        <v>1</v>
      </c>
      <c r="AL22" s="20">
        <v>0</v>
      </c>
      <c r="AM22" s="20">
        <v>1</v>
      </c>
      <c r="AN22" s="20">
        <v>0</v>
      </c>
      <c r="AO22" s="20">
        <v>1</v>
      </c>
      <c r="AP22" s="20">
        <v>0</v>
      </c>
      <c r="AQ22" s="20">
        <v>1</v>
      </c>
      <c r="AR22" s="20">
        <v>0</v>
      </c>
      <c r="AS22" s="20">
        <v>1</v>
      </c>
      <c r="AW22" s="20"/>
      <c r="AX22" s="20"/>
      <c r="BK22" s="20">
        <v>20</v>
      </c>
      <c r="BL22" s="35">
        <v>0.125</v>
      </c>
    </row>
    <row r="23" spans="1:64">
      <c r="E23" s="23"/>
      <c r="F23" s="23"/>
      <c r="G23" s="23"/>
      <c r="H23" s="23"/>
      <c r="I23" s="23"/>
      <c r="J23" s="23"/>
      <c r="K23" s="59"/>
      <c r="L23" s="59"/>
      <c r="M23" s="59"/>
      <c r="N23" s="23"/>
      <c r="O23" s="79"/>
      <c r="P23" s="23"/>
      <c r="Q23" s="23"/>
      <c r="R23" s="23">
        <v>10</v>
      </c>
      <c r="V23" s="20">
        <v>-1.4499569695115089E-2</v>
      </c>
      <c r="AW23" s="20"/>
      <c r="AX23" s="20"/>
      <c r="BK23" s="20">
        <v>21</v>
      </c>
      <c r="BL23" s="35">
        <v>0.125</v>
      </c>
    </row>
    <row r="24" spans="1:64">
      <c r="A24" s="1" t="s">
        <v>9</v>
      </c>
      <c r="B24" s="2">
        <v>2</v>
      </c>
      <c r="C24" s="23" t="s">
        <v>20</v>
      </c>
      <c r="D24" s="23" t="s">
        <v>21</v>
      </c>
      <c r="E24" s="24" t="s">
        <v>22</v>
      </c>
      <c r="F24" s="24" t="s">
        <v>23</v>
      </c>
      <c r="G24" s="24" t="s">
        <v>24</v>
      </c>
      <c r="H24" s="24" t="s">
        <v>25</v>
      </c>
      <c r="I24" s="25" t="s">
        <v>26</v>
      </c>
      <c r="J24" s="20" t="s">
        <v>27</v>
      </c>
      <c r="K24" s="58" t="s">
        <v>28</v>
      </c>
      <c r="L24" s="59" t="s">
        <v>216</v>
      </c>
      <c r="M24" s="59" t="s">
        <v>202</v>
      </c>
      <c r="N24" s="24" t="s">
        <v>49</v>
      </c>
      <c r="O24" s="78" t="s">
        <v>29</v>
      </c>
      <c r="P24" s="20" t="s">
        <v>30</v>
      </c>
      <c r="Q24" s="24" t="s">
        <v>31</v>
      </c>
      <c r="R24" s="24" t="s">
        <v>32</v>
      </c>
      <c r="S24" s="20" t="s">
        <v>46</v>
      </c>
      <c r="V24" s="20">
        <v>-7.4000581443776914E-2</v>
      </c>
      <c r="AW24" s="20"/>
      <c r="AX24" s="20"/>
      <c r="BK24" s="20">
        <v>22</v>
      </c>
      <c r="BL24" s="35">
        <v>0.125</v>
      </c>
    </row>
    <row r="25" spans="1:64">
      <c r="A25" s="4"/>
      <c r="B25" s="4" t="s">
        <v>4</v>
      </c>
      <c r="C25" s="23">
        <v>25000</v>
      </c>
      <c r="D25" s="23">
        <v>22000</v>
      </c>
      <c r="E25" s="23">
        <f>S25*N25/100</f>
        <v>0.14850000000000002</v>
      </c>
      <c r="F25" s="23">
        <f>2.1*S25/100</f>
        <v>2.8350000000000004E-2</v>
      </c>
      <c r="G25" s="23">
        <v>0.17100000000000001</v>
      </c>
      <c r="H25" s="23">
        <v>0.1</v>
      </c>
      <c r="I25" s="23">
        <v>0.05</v>
      </c>
      <c r="J25" s="23">
        <v>15</v>
      </c>
      <c r="K25" s="59">
        <v>3.7620000000000005</v>
      </c>
      <c r="L25" s="59">
        <v>2.2685185185185186</v>
      </c>
      <c r="M25" s="59">
        <v>378000000</v>
      </c>
      <c r="N25" s="23">
        <v>11</v>
      </c>
      <c r="O25" s="79">
        <v>0</v>
      </c>
      <c r="P25" s="23">
        <v>253</v>
      </c>
      <c r="Q25" s="23">
        <v>-1.4499569695115089E-2</v>
      </c>
      <c r="R25" s="23">
        <v>10</v>
      </c>
      <c r="S25" s="20">
        <v>1.35</v>
      </c>
      <c r="U25" s="20">
        <v>2300</v>
      </c>
      <c r="V25" s="20">
        <v>-7.4000581443776914E-2</v>
      </c>
      <c r="AW25" s="20"/>
      <c r="AX25" s="20"/>
      <c r="BK25" s="20">
        <v>23</v>
      </c>
      <c r="BL25" s="35">
        <v>0.125</v>
      </c>
    </row>
    <row r="26" spans="1:64">
      <c r="A26" s="5" t="s">
        <v>0</v>
      </c>
      <c r="B26" s="5" t="s">
        <v>3</v>
      </c>
      <c r="C26" s="23">
        <v>50000</v>
      </c>
      <c r="D26" s="23">
        <v>30000</v>
      </c>
      <c r="E26" s="23">
        <f t="shared" ref="E26:E44" si="2">S26*N26/100</f>
        <v>0.4698</v>
      </c>
      <c r="F26" s="23">
        <f>5.4*S26/100</f>
        <v>7.2900000000000006E-2</v>
      </c>
      <c r="G26" s="23">
        <v>0.17100000000000001</v>
      </c>
      <c r="H26" s="23">
        <v>0.1</v>
      </c>
      <c r="I26" s="23">
        <v>0.05</v>
      </c>
      <c r="J26" s="23">
        <v>15</v>
      </c>
      <c r="K26" s="59">
        <v>11.9016</v>
      </c>
      <c r="L26" s="59">
        <v>6.4845623200053577</v>
      </c>
      <c r="M26" s="59">
        <v>378000000</v>
      </c>
      <c r="N26" s="23">
        <f>N30*1.2</f>
        <v>34.799999999999997</v>
      </c>
      <c r="O26" s="79">
        <v>0</v>
      </c>
      <c r="P26" s="23">
        <v>800.4</v>
      </c>
      <c r="Q26" s="23">
        <v>-1.4499569695115089E-2</v>
      </c>
      <c r="R26" s="23">
        <v>10</v>
      </c>
      <c r="S26" s="20">
        <v>1.35</v>
      </c>
      <c r="U26" s="20">
        <v>2300</v>
      </c>
      <c r="V26" s="20">
        <v>-7.4000581443776914E-2</v>
      </c>
      <c r="AW26" s="20"/>
      <c r="AX26" s="20"/>
      <c r="BK26" s="20">
        <v>24</v>
      </c>
      <c r="BL26" s="35">
        <v>0.125</v>
      </c>
    </row>
    <row r="27" spans="1:64">
      <c r="A27" s="5"/>
      <c r="B27" s="5" t="s">
        <v>34</v>
      </c>
      <c r="C27" s="23">
        <v>25000</v>
      </c>
      <c r="D27" s="23">
        <v>22000</v>
      </c>
      <c r="E27" s="23">
        <f t="shared" si="2"/>
        <v>0.11880000000000003</v>
      </c>
      <c r="F27" s="23">
        <f>2.1*S27/100</f>
        <v>2.8350000000000004E-2</v>
      </c>
      <c r="G27" s="23">
        <v>0.17100000000000001</v>
      </c>
      <c r="H27" s="23">
        <v>0.1</v>
      </c>
      <c r="I27" s="23">
        <v>0.05</v>
      </c>
      <c r="J27" s="23">
        <v>15</v>
      </c>
      <c r="K27" s="59">
        <v>3.0096000000000003</v>
      </c>
      <c r="L27" s="59">
        <v>2.2685185185185186</v>
      </c>
      <c r="M27" s="59">
        <v>378000000</v>
      </c>
      <c r="N27" s="23">
        <f>N25*0.8</f>
        <v>8.8000000000000007</v>
      </c>
      <c r="O27" s="79">
        <v>0</v>
      </c>
      <c r="P27" s="23">
        <v>202.4</v>
      </c>
      <c r="Q27" s="23">
        <v>-7.4000581443776914E-2</v>
      </c>
      <c r="R27" s="23">
        <v>10</v>
      </c>
      <c r="S27" s="20">
        <v>1.35</v>
      </c>
      <c r="U27" s="20">
        <v>2300</v>
      </c>
      <c r="V27" s="20">
        <v>-1.4499569695115089E-2</v>
      </c>
      <c r="AW27" s="20"/>
      <c r="AX27" s="20"/>
      <c r="BK27" s="20">
        <v>25</v>
      </c>
      <c r="BL27" s="35">
        <v>0.125</v>
      </c>
    </row>
    <row r="28" spans="1:64">
      <c r="A28" s="5"/>
      <c r="B28" s="5" t="s">
        <v>35</v>
      </c>
      <c r="C28" s="23">
        <v>50000</v>
      </c>
      <c r="D28" s="23">
        <v>30000</v>
      </c>
      <c r="E28" s="23">
        <f t="shared" si="2"/>
        <v>0.37584000000000001</v>
      </c>
      <c r="F28" s="23">
        <f>5.4*S28/100</f>
        <v>7.2900000000000006E-2</v>
      </c>
      <c r="G28" s="23">
        <v>0.17100000000000001</v>
      </c>
      <c r="H28" s="23">
        <v>0.1</v>
      </c>
      <c r="I28" s="23">
        <v>0.05</v>
      </c>
      <c r="J28" s="23">
        <v>15</v>
      </c>
      <c r="K28" s="59">
        <v>9.5212800000000009</v>
      </c>
      <c r="L28" s="59">
        <v>6.4845623200053577</v>
      </c>
      <c r="M28" s="59">
        <v>378000000</v>
      </c>
      <c r="N28" s="23">
        <f>N26*0.8</f>
        <v>27.84</v>
      </c>
      <c r="O28" s="79">
        <v>0</v>
      </c>
      <c r="P28" s="23">
        <v>640.32000000000005</v>
      </c>
      <c r="Q28" s="23">
        <v>-7.4000581443776914E-2</v>
      </c>
      <c r="R28" s="23">
        <v>10</v>
      </c>
      <c r="S28" s="20">
        <v>1.35</v>
      </c>
      <c r="U28" s="20">
        <v>2300</v>
      </c>
      <c r="V28" s="20">
        <v>-1.4499569695115089E-2</v>
      </c>
      <c r="AW28" s="20"/>
      <c r="AX28" s="20"/>
      <c r="BK28" s="20">
        <v>26</v>
      </c>
      <c r="BL28" s="35">
        <v>0.125</v>
      </c>
    </row>
    <row r="29" spans="1:64">
      <c r="A29" s="4"/>
      <c r="B29" s="4" t="s">
        <v>4</v>
      </c>
      <c r="C29" s="30">
        <v>27665.624646016407</v>
      </c>
      <c r="D29" s="27">
        <v>10822.882263981255</v>
      </c>
      <c r="E29" s="23">
        <f t="shared" si="2"/>
        <v>0.1278</v>
      </c>
      <c r="F29" s="23">
        <f>5.2*S29/100</f>
        <v>7.3839999999999989E-2</v>
      </c>
      <c r="G29" s="27">
        <v>0.17100000000000001</v>
      </c>
      <c r="H29" s="27">
        <v>0.1</v>
      </c>
      <c r="I29" s="27">
        <v>0.05</v>
      </c>
      <c r="J29" s="27">
        <v>15</v>
      </c>
      <c r="K29" s="59">
        <v>3.4740000000000002</v>
      </c>
      <c r="L29" s="59">
        <v>2.2685185185185186</v>
      </c>
      <c r="M29" s="59">
        <v>378000000</v>
      </c>
      <c r="N29" s="27">
        <v>9</v>
      </c>
      <c r="O29" s="79">
        <v>-1.8</v>
      </c>
      <c r="P29" s="27">
        <v>239.4</v>
      </c>
      <c r="Q29" s="27">
        <v>-1.4499569695115089E-2</v>
      </c>
      <c r="R29" s="27">
        <v>10</v>
      </c>
      <c r="S29" s="20">
        <v>1.42</v>
      </c>
      <c r="T29" s="29"/>
      <c r="U29" s="29">
        <v>2660</v>
      </c>
      <c r="V29" s="20">
        <v>-1.4499569695115089E-2</v>
      </c>
      <c r="Y29" s="20" t="s">
        <v>55</v>
      </c>
      <c r="Z29" s="20" t="s">
        <v>56</v>
      </c>
      <c r="AA29" s="20" t="s">
        <v>57</v>
      </c>
      <c r="AB29" s="20" t="s">
        <v>58</v>
      </c>
      <c r="AC29" s="20" t="s">
        <v>59</v>
      </c>
      <c r="AD29" s="20" t="s">
        <v>60</v>
      </c>
      <c r="AE29" s="20" t="s">
        <v>61</v>
      </c>
      <c r="AF29" s="20" t="s">
        <v>62</v>
      </c>
      <c r="AG29" s="20" t="s">
        <v>63</v>
      </c>
      <c r="AH29" s="20" t="s">
        <v>64</v>
      </c>
      <c r="AI29" s="20" t="s">
        <v>65</v>
      </c>
      <c r="AJ29" s="20" t="s">
        <v>66</v>
      </c>
      <c r="AK29" s="20" t="s">
        <v>67</v>
      </c>
      <c r="AL29" s="20" t="s">
        <v>68</v>
      </c>
      <c r="AM29" s="20" t="s">
        <v>69</v>
      </c>
      <c r="AN29" s="20" t="s">
        <v>70</v>
      </c>
      <c r="AO29" s="20" t="s">
        <v>71</v>
      </c>
      <c r="AP29" s="20" t="s">
        <v>72</v>
      </c>
      <c r="AQ29" s="20" t="s">
        <v>61</v>
      </c>
      <c r="AR29" s="20" t="s">
        <v>73</v>
      </c>
      <c r="AS29" s="20" t="s">
        <v>74</v>
      </c>
      <c r="AW29" s="20"/>
      <c r="AX29" s="20"/>
      <c r="BK29" s="20">
        <v>27</v>
      </c>
      <c r="BL29" s="35">
        <v>0.125</v>
      </c>
    </row>
    <row r="30" spans="1:64">
      <c r="A30" s="5" t="s">
        <v>1</v>
      </c>
      <c r="B30" s="5" t="s">
        <v>3</v>
      </c>
      <c r="C30" s="23">
        <v>114000</v>
      </c>
      <c r="D30" s="23">
        <v>45000</v>
      </c>
      <c r="E30" s="23">
        <f t="shared" si="2"/>
        <v>0.4118</v>
      </c>
      <c r="F30" s="23">
        <f>7.1*S30/100</f>
        <v>0.10081999999999999</v>
      </c>
      <c r="G30" s="23">
        <v>0.17100000000000001</v>
      </c>
      <c r="H30" s="23">
        <v>0.1</v>
      </c>
      <c r="I30" s="23">
        <v>0.05</v>
      </c>
      <c r="J30" s="23">
        <v>15</v>
      </c>
      <c r="K30" s="59">
        <v>11.194000000000001</v>
      </c>
      <c r="L30" s="59">
        <v>6.4845623200053577</v>
      </c>
      <c r="M30" s="59">
        <v>378000000</v>
      </c>
      <c r="N30" s="23">
        <v>29</v>
      </c>
      <c r="O30" s="79">
        <v>0.8</v>
      </c>
      <c r="P30" s="23">
        <v>771.4</v>
      </c>
      <c r="Q30" s="23">
        <v>-1.4499569695115089E-2</v>
      </c>
      <c r="R30" s="23">
        <v>10</v>
      </c>
      <c r="S30" s="20">
        <v>1.42</v>
      </c>
      <c r="U30" s="20">
        <v>2660</v>
      </c>
      <c r="V30" s="20">
        <v>-7.4000581443776914E-2</v>
      </c>
      <c r="X30" s="20">
        <v>1</v>
      </c>
      <c r="Y30" s="20" t="s">
        <v>56</v>
      </c>
      <c r="Z30" s="20">
        <v>1</v>
      </c>
      <c r="AA30" s="20">
        <v>1</v>
      </c>
      <c r="AB30" s="20">
        <v>1</v>
      </c>
      <c r="AC30" s="20">
        <v>1</v>
      </c>
      <c r="AD30" s="20">
        <v>1</v>
      </c>
      <c r="AE30" s="20">
        <v>1</v>
      </c>
      <c r="AF30" s="20">
        <v>0.5</v>
      </c>
      <c r="AG30" s="20">
        <v>0.5</v>
      </c>
      <c r="AH30" s="20">
        <v>0.5</v>
      </c>
      <c r="AI30" s="20">
        <v>0.5</v>
      </c>
      <c r="AJ30" s="20">
        <v>0.5</v>
      </c>
      <c r="AK30" s="20">
        <v>0.5</v>
      </c>
      <c r="AL30" s="20">
        <v>0.5</v>
      </c>
      <c r="AM30" s="20">
        <v>0.5</v>
      </c>
      <c r="AN30" s="20">
        <v>0.5</v>
      </c>
      <c r="AO30" s="20">
        <v>0</v>
      </c>
      <c r="AP30" s="20">
        <v>0</v>
      </c>
      <c r="AQ30" s="20">
        <v>0</v>
      </c>
      <c r="AR30" s="20">
        <v>0</v>
      </c>
      <c r="AS30" s="20">
        <v>0</v>
      </c>
      <c r="AW30" s="20"/>
      <c r="AX30" s="20"/>
      <c r="BK30" s="20">
        <v>28</v>
      </c>
      <c r="BL30" s="35">
        <v>0.125</v>
      </c>
    </row>
    <row r="31" spans="1:64">
      <c r="A31" s="5"/>
      <c r="B31" s="5" t="s">
        <v>34</v>
      </c>
      <c r="C31" s="15">
        <v>27665.624646016407</v>
      </c>
      <c r="D31" s="23">
        <v>10822.882263981255</v>
      </c>
      <c r="E31" s="23">
        <f t="shared" si="2"/>
        <v>0.10224</v>
      </c>
      <c r="F31" s="23">
        <f>5.2*S31/100</f>
        <v>7.3839999999999989E-2</v>
      </c>
      <c r="G31" s="23">
        <v>0.17100000000000001</v>
      </c>
      <c r="H31" s="23">
        <v>0.1</v>
      </c>
      <c r="I31" s="23">
        <v>0.05</v>
      </c>
      <c r="J31" s="23">
        <v>15</v>
      </c>
      <c r="K31" s="59">
        <v>2.7792000000000003</v>
      </c>
      <c r="L31" s="59">
        <v>2.2685185185185186</v>
      </c>
      <c r="M31" s="59">
        <v>378000000</v>
      </c>
      <c r="N31" s="23">
        <f>N29*0.8</f>
        <v>7.2</v>
      </c>
      <c r="O31" s="79">
        <v>-1</v>
      </c>
      <c r="P31" s="23">
        <v>191.52</v>
      </c>
      <c r="Q31" s="23">
        <v>-7.4000581443776914E-2</v>
      </c>
      <c r="R31" s="23">
        <v>10</v>
      </c>
      <c r="S31" s="20">
        <v>1.42</v>
      </c>
      <c r="U31" s="20">
        <v>2660</v>
      </c>
      <c r="V31" s="20">
        <v>-7.4000581443776914E-2</v>
      </c>
      <c r="X31" s="20">
        <v>2</v>
      </c>
      <c r="Y31" s="20" t="s">
        <v>57</v>
      </c>
      <c r="Z31" s="20">
        <v>1</v>
      </c>
      <c r="AA31" s="20">
        <v>1</v>
      </c>
      <c r="AB31" s="20">
        <v>1</v>
      </c>
      <c r="AC31" s="20">
        <v>1</v>
      </c>
      <c r="AD31" s="20">
        <v>1</v>
      </c>
      <c r="AE31" s="20">
        <v>1</v>
      </c>
      <c r="AF31" s="20">
        <v>0.5</v>
      </c>
      <c r="AG31" s="20">
        <v>0.5</v>
      </c>
      <c r="AH31" s="20">
        <v>0.5</v>
      </c>
      <c r="AI31" s="20">
        <v>0.5</v>
      </c>
      <c r="AJ31" s="20">
        <v>0.5</v>
      </c>
      <c r="AK31" s="20">
        <v>0.5</v>
      </c>
      <c r="AL31" s="20">
        <v>0.5</v>
      </c>
      <c r="AM31" s="20">
        <v>0.5</v>
      </c>
      <c r="AN31" s="20">
        <v>0.5</v>
      </c>
      <c r="AO31" s="20">
        <v>0</v>
      </c>
      <c r="AP31" s="20">
        <v>0</v>
      </c>
      <c r="AQ31" s="20">
        <v>0</v>
      </c>
      <c r="AR31" s="20">
        <v>0</v>
      </c>
      <c r="AS31" s="20">
        <v>0</v>
      </c>
      <c r="AW31" s="20"/>
      <c r="AX31" s="20"/>
      <c r="BK31" s="20">
        <v>29</v>
      </c>
      <c r="BL31" s="35">
        <v>0.125</v>
      </c>
    </row>
    <row r="32" spans="1:64">
      <c r="A32" s="5"/>
      <c r="B32" s="5" t="s">
        <v>35</v>
      </c>
      <c r="C32" s="23">
        <v>114000</v>
      </c>
      <c r="D32" s="23">
        <v>45000</v>
      </c>
      <c r="E32" s="23">
        <f t="shared" si="2"/>
        <v>0.32944000000000001</v>
      </c>
      <c r="F32" s="23">
        <f>7.1*S32/100</f>
        <v>0.10081999999999999</v>
      </c>
      <c r="G32" s="23">
        <v>0.17100000000000001</v>
      </c>
      <c r="H32" s="23">
        <v>0.1</v>
      </c>
      <c r="I32" s="23">
        <v>0.05</v>
      </c>
      <c r="J32" s="23">
        <v>15</v>
      </c>
      <c r="K32" s="59">
        <v>8.9552000000000014</v>
      </c>
      <c r="L32" s="59">
        <v>6.4845623200053577</v>
      </c>
      <c r="M32" s="59">
        <v>378000000</v>
      </c>
      <c r="N32" s="23">
        <f>N30*0.8</f>
        <v>23.200000000000003</v>
      </c>
      <c r="O32" s="79">
        <v>0</v>
      </c>
      <c r="P32" s="23">
        <v>617.12000000000012</v>
      </c>
      <c r="Q32" s="23">
        <v>-7.4000581443776914E-2</v>
      </c>
      <c r="R32" s="23">
        <v>10</v>
      </c>
      <c r="S32" s="20">
        <v>1.42</v>
      </c>
      <c r="U32" s="20">
        <v>2660</v>
      </c>
      <c r="V32" s="20">
        <v>-7.4000581443776914E-2</v>
      </c>
      <c r="X32" s="20">
        <v>3</v>
      </c>
      <c r="Y32" s="20" t="s">
        <v>58</v>
      </c>
      <c r="Z32" s="20">
        <v>1</v>
      </c>
      <c r="AA32" s="20">
        <v>1</v>
      </c>
      <c r="AB32" s="20">
        <v>1</v>
      </c>
      <c r="AC32" s="20">
        <v>1</v>
      </c>
      <c r="AD32" s="20">
        <v>1</v>
      </c>
      <c r="AE32" s="20">
        <v>1</v>
      </c>
      <c r="AF32" s="20">
        <v>0.5</v>
      </c>
      <c r="AG32" s="20">
        <v>0.5</v>
      </c>
      <c r="AH32" s="20">
        <v>0.5</v>
      </c>
      <c r="AI32" s="20">
        <v>0.5</v>
      </c>
      <c r="AJ32" s="20">
        <v>0.5</v>
      </c>
      <c r="AK32" s="20">
        <v>0.5</v>
      </c>
      <c r="AL32" s="20">
        <v>0.5</v>
      </c>
      <c r="AM32" s="20">
        <v>0.5</v>
      </c>
      <c r="AN32" s="20">
        <v>0.5</v>
      </c>
      <c r="AO32" s="20">
        <v>0</v>
      </c>
      <c r="AP32" s="20">
        <v>0</v>
      </c>
      <c r="AQ32" s="20">
        <v>0</v>
      </c>
      <c r="AR32" s="20">
        <v>0</v>
      </c>
      <c r="AS32" s="20">
        <v>0</v>
      </c>
      <c r="AW32" s="20"/>
      <c r="AX32" s="20"/>
      <c r="BK32" s="20">
        <v>30</v>
      </c>
      <c r="BL32" s="35">
        <v>0.125</v>
      </c>
    </row>
    <row r="33" spans="1:64">
      <c r="A33" s="4"/>
      <c r="B33" s="4" t="s">
        <v>4</v>
      </c>
      <c r="C33" s="23">
        <f>C29+2400</f>
        <v>30065.624646016407</v>
      </c>
      <c r="D33" s="23">
        <f>D29/2</f>
        <v>5411.4411319906276</v>
      </c>
      <c r="E33" s="23">
        <f t="shared" si="2"/>
        <v>8.208E-2</v>
      </c>
      <c r="F33" s="23">
        <f>2.1*S33/100</f>
        <v>1.6800000000000002E-2</v>
      </c>
      <c r="G33" s="23">
        <v>0.17100000000000001</v>
      </c>
      <c r="H33" s="23">
        <v>0.1</v>
      </c>
      <c r="I33" s="23">
        <v>0.05</v>
      </c>
      <c r="J33" s="23">
        <v>15</v>
      </c>
      <c r="K33" s="59">
        <v>0.9234</v>
      </c>
      <c r="L33" s="59">
        <v>2.2685185185185186</v>
      </c>
      <c r="M33" s="59">
        <v>378000000</v>
      </c>
      <c r="N33" s="23">
        <f>N29*1.14</f>
        <v>10.26</v>
      </c>
      <c r="O33" s="79">
        <v>-2.5</v>
      </c>
      <c r="P33" s="23">
        <v>170.82900000000001</v>
      </c>
      <c r="Q33" s="23">
        <v>-7.4000581443776914E-2</v>
      </c>
      <c r="R33" s="23">
        <v>10</v>
      </c>
      <c r="S33" s="20">
        <v>0.8</v>
      </c>
      <c r="U33" s="20">
        <v>1665</v>
      </c>
      <c r="V33" s="20">
        <v>-1.4499569695115089E-2</v>
      </c>
      <c r="X33" s="20">
        <v>4</v>
      </c>
      <c r="Y33" s="20" t="s">
        <v>59</v>
      </c>
      <c r="Z33" s="20">
        <v>1</v>
      </c>
      <c r="AA33" s="20">
        <v>1</v>
      </c>
      <c r="AB33" s="20">
        <v>1</v>
      </c>
      <c r="AC33" s="20">
        <v>1</v>
      </c>
      <c r="AD33" s="20">
        <v>1</v>
      </c>
      <c r="AE33" s="20">
        <v>1</v>
      </c>
      <c r="AF33" s="20">
        <v>0.5</v>
      </c>
      <c r="AG33" s="20">
        <v>0.5</v>
      </c>
      <c r="AH33" s="20">
        <v>0.5</v>
      </c>
      <c r="AI33" s="20">
        <v>0.5</v>
      </c>
      <c r="AJ33" s="20">
        <v>0.5</v>
      </c>
      <c r="AK33" s="20">
        <v>0.5</v>
      </c>
      <c r="AL33" s="20">
        <v>0.5</v>
      </c>
      <c r="AM33" s="20">
        <v>0.5</v>
      </c>
      <c r="AN33" s="20">
        <v>0.5</v>
      </c>
      <c r="AO33" s="20">
        <v>0</v>
      </c>
      <c r="AP33" s="20">
        <v>0</v>
      </c>
      <c r="AQ33" s="20">
        <v>0</v>
      </c>
      <c r="AR33" s="20">
        <v>0</v>
      </c>
      <c r="AS33" s="20">
        <v>0</v>
      </c>
      <c r="AW33" s="20"/>
      <c r="AX33" s="20"/>
      <c r="BK33" s="20">
        <v>31</v>
      </c>
      <c r="BL33" s="35">
        <v>0.125</v>
      </c>
    </row>
    <row r="34" spans="1:64">
      <c r="A34" s="5" t="s">
        <v>5</v>
      </c>
      <c r="B34" s="5" t="s">
        <v>3</v>
      </c>
      <c r="C34" s="23">
        <f>C30+2400</f>
        <v>116400</v>
      </c>
      <c r="D34" s="23">
        <f>D30/3</f>
        <v>15000</v>
      </c>
      <c r="E34" s="23">
        <f t="shared" si="2"/>
        <v>0.26400000000000001</v>
      </c>
      <c r="F34" s="23">
        <f>5.4*S34/100</f>
        <v>4.3200000000000002E-2</v>
      </c>
      <c r="G34" s="23">
        <v>0.17100000000000001</v>
      </c>
      <c r="H34" s="23">
        <v>0.1</v>
      </c>
      <c r="I34" s="23">
        <v>0.05</v>
      </c>
      <c r="J34" s="23">
        <v>15</v>
      </c>
      <c r="K34" s="59">
        <v>2.97</v>
      </c>
      <c r="L34" s="59">
        <v>6.4845623200053577</v>
      </c>
      <c r="M34" s="59">
        <v>378000000</v>
      </c>
      <c r="N34" s="23">
        <v>33</v>
      </c>
      <c r="O34" s="79">
        <v>0</v>
      </c>
      <c r="P34" s="23">
        <v>549.45000000000005</v>
      </c>
      <c r="Q34" s="23">
        <v>-7.4000581443776914E-2</v>
      </c>
      <c r="R34" s="23">
        <v>10</v>
      </c>
      <c r="S34" s="20">
        <v>0.8</v>
      </c>
      <c r="U34" s="20">
        <v>1665</v>
      </c>
      <c r="V34" s="20">
        <v>-1.4499569695115089E-2</v>
      </c>
      <c r="X34" s="20">
        <v>5</v>
      </c>
      <c r="Y34" s="20" t="s">
        <v>60</v>
      </c>
      <c r="Z34" s="20">
        <v>1</v>
      </c>
      <c r="AA34" s="20">
        <v>1</v>
      </c>
      <c r="AB34" s="20">
        <v>1</v>
      </c>
      <c r="AC34" s="20">
        <v>1</v>
      </c>
      <c r="AD34" s="20">
        <v>1</v>
      </c>
      <c r="AE34" s="20">
        <v>1</v>
      </c>
      <c r="AF34" s="20">
        <v>0.5</v>
      </c>
      <c r="AG34" s="20">
        <v>0.5</v>
      </c>
      <c r="AH34" s="20">
        <v>0.5</v>
      </c>
      <c r="AI34" s="20">
        <v>0.5</v>
      </c>
      <c r="AJ34" s="20">
        <v>0.5</v>
      </c>
      <c r="AK34" s="20">
        <v>0.5</v>
      </c>
      <c r="AL34" s="20">
        <v>0.5</v>
      </c>
      <c r="AM34" s="20">
        <v>0.5</v>
      </c>
      <c r="AN34" s="20">
        <v>0.5</v>
      </c>
      <c r="AO34" s="20">
        <v>0</v>
      </c>
      <c r="AP34" s="20">
        <v>0</v>
      </c>
      <c r="AQ34" s="20">
        <v>0</v>
      </c>
      <c r="AR34" s="20">
        <v>0</v>
      </c>
      <c r="AS34" s="20">
        <v>0</v>
      </c>
      <c r="AW34" s="20"/>
      <c r="AX34" s="20"/>
      <c r="BK34" s="20">
        <v>32</v>
      </c>
      <c r="BL34" s="35">
        <v>0.125</v>
      </c>
    </row>
    <row r="35" spans="1:64">
      <c r="A35" s="4"/>
      <c r="B35" s="4" t="s">
        <v>4</v>
      </c>
      <c r="C35" s="23">
        <v>34235</v>
      </c>
      <c r="D35" s="23">
        <v>45000</v>
      </c>
      <c r="E35" s="23">
        <f t="shared" si="2"/>
        <v>0.10224</v>
      </c>
      <c r="F35" s="23">
        <f>2.1*S35/100</f>
        <v>2.9819999999999999E-2</v>
      </c>
      <c r="G35" s="23">
        <v>0.17100000000000001</v>
      </c>
      <c r="H35" s="23">
        <v>0.1</v>
      </c>
      <c r="I35" s="23">
        <v>0.05</v>
      </c>
      <c r="J35" s="23">
        <v>15</v>
      </c>
      <c r="K35" s="59">
        <v>2.4624000000000006</v>
      </c>
      <c r="L35" s="59">
        <v>2.2685185185185186</v>
      </c>
      <c r="M35" s="59">
        <v>300000</v>
      </c>
      <c r="N35" s="23">
        <f>N29*0.8</f>
        <v>7.2</v>
      </c>
      <c r="O35" s="79">
        <v>0</v>
      </c>
      <c r="P35" s="23">
        <v>191.52</v>
      </c>
      <c r="Q35" s="23">
        <v>-0.15200309344504995</v>
      </c>
      <c r="R35" s="23">
        <v>10</v>
      </c>
      <c r="S35" s="20">
        <v>1.42</v>
      </c>
      <c r="U35" s="20">
        <v>2660</v>
      </c>
      <c r="V35" s="20">
        <v>-1.4499569695115089E-2</v>
      </c>
      <c r="X35" s="20">
        <v>6</v>
      </c>
      <c r="Y35" s="20" t="s">
        <v>61</v>
      </c>
      <c r="Z35" s="20">
        <v>1</v>
      </c>
      <c r="AA35" s="20">
        <v>1</v>
      </c>
      <c r="AB35" s="20">
        <v>1</v>
      </c>
      <c r="AC35" s="20">
        <v>1</v>
      </c>
      <c r="AD35" s="20">
        <v>1</v>
      </c>
      <c r="AE35" s="20">
        <v>1</v>
      </c>
      <c r="AF35" s="20">
        <v>0.5</v>
      </c>
      <c r="AG35" s="20">
        <v>0.5</v>
      </c>
      <c r="AH35" s="20">
        <v>0.5</v>
      </c>
      <c r="AI35" s="20">
        <v>0.5</v>
      </c>
      <c r="AJ35" s="20">
        <v>0.5</v>
      </c>
      <c r="AK35" s="20">
        <v>0.5</v>
      </c>
      <c r="AL35" s="20">
        <v>0.5</v>
      </c>
      <c r="AM35" s="20">
        <v>0.5</v>
      </c>
      <c r="AN35" s="20">
        <v>0.5</v>
      </c>
      <c r="AO35" s="20">
        <v>0</v>
      </c>
      <c r="AP35" s="20">
        <v>0</v>
      </c>
      <c r="AQ35" s="20">
        <v>0</v>
      </c>
      <c r="AR35" s="20">
        <v>0</v>
      </c>
      <c r="AS35" s="20">
        <v>0</v>
      </c>
      <c r="AW35" s="20"/>
      <c r="AX35" s="20"/>
      <c r="BK35" s="20">
        <v>33</v>
      </c>
      <c r="BL35" s="35">
        <v>0.125</v>
      </c>
    </row>
    <row r="36" spans="1:64">
      <c r="A36" s="5" t="s">
        <v>2</v>
      </c>
      <c r="B36" s="5" t="s">
        <v>3</v>
      </c>
      <c r="C36" s="23">
        <f>C30*1.4</f>
        <v>159600</v>
      </c>
      <c r="D36" s="23">
        <v>11330</v>
      </c>
      <c r="E36" s="23">
        <f t="shared" si="2"/>
        <v>0.32944000000000001</v>
      </c>
      <c r="F36" s="23">
        <f>5.4*S36/100</f>
        <v>7.6679999999999998E-2</v>
      </c>
      <c r="G36" s="23">
        <v>0.17100000000000001</v>
      </c>
      <c r="H36" s="23">
        <v>0.1</v>
      </c>
      <c r="I36" s="23">
        <v>0.05</v>
      </c>
      <c r="J36" s="23">
        <v>15</v>
      </c>
      <c r="K36" s="59">
        <v>7.9344000000000019</v>
      </c>
      <c r="L36" s="59">
        <v>6.4845623200053577</v>
      </c>
      <c r="M36" s="59">
        <v>300000</v>
      </c>
      <c r="N36" s="23">
        <f>N30*0.8</f>
        <v>23.200000000000003</v>
      </c>
      <c r="O36" s="79">
        <v>0</v>
      </c>
      <c r="P36" s="23">
        <v>617.12000000000012</v>
      </c>
      <c r="Q36" s="23">
        <v>-0.15200309344504995</v>
      </c>
      <c r="R36" s="23">
        <v>10</v>
      </c>
      <c r="S36" s="20">
        <v>1.42</v>
      </c>
      <c r="U36" s="20">
        <v>2660</v>
      </c>
      <c r="V36" s="20">
        <v>-0.15200309344504995</v>
      </c>
      <c r="X36" s="20">
        <v>7</v>
      </c>
      <c r="Y36" s="20" t="s">
        <v>62</v>
      </c>
      <c r="Z36" s="20">
        <v>0.5</v>
      </c>
      <c r="AA36" s="20">
        <v>0.5</v>
      </c>
      <c r="AB36" s="20">
        <v>0.5</v>
      </c>
      <c r="AC36" s="20">
        <v>0.5</v>
      </c>
      <c r="AD36" s="20">
        <v>0.5</v>
      </c>
      <c r="AE36" s="20">
        <v>0.5</v>
      </c>
      <c r="AF36" s="20">
        <v>1</v>
      </c>
      <c r="AG36" s="20">
        <v>1</v>
      </c>
      <c r="AH36" s="20">
        <v>1</v>
      </c>
      <c r="AI36" s="20">
        <v>1</v>
      </c>
      <c r="AJ36" s="20">
        <v>1</v>
      </c>
      <c r="AK36" s="20">
        <v>1</v>
      </c>
      <c r="AL36" s="20">
        <v>0</v>
      </c>
      <c r="AM36" s="20">
        <v>0</v>
      </c>
      <c r="AN36" s="20">
        <v>0</v>
      </c>
      <c r="AO36" s="20">
        <v>0</v>
      </c>
      <c r="AP36" s="20">
        <v>0</v>
      </c>
      <c r="AQ36" s="20">
        <v>0</v>
      </c>
      <c r="AR36" s="20">
        <v>0</v>
      </c>
      <c r="AS36" s="20">
        <v>0</v>
      </c>
      <c r="AW36" s="20"/>
      <c r="AX36" s="20"/>
      <c r="BK36" s="20">
        <v>34</v>
      </c>
      <c r="BL36" s="35">
        <v>0.125</v>
      </c>
    </row>
    <row r="37" spans="1:64" s="78" customFormat="1">
      <c r="A37" s="80"/>
      <c r="B37" s="80" t="s">
        <v>4</v>
      </c>
      <c r="C37" s="79">
        <v>50000</v>
      </c>
      <c r="D37" s="79">
        <v>28000</v>
      </c>
      <c r="E37" s="79">
        <f t="shared" si="2"/>
        <v>1.3621874999999999E-3</v>
      </c>
      <c r="F37" s="79">
        <f>2.1*S37/100</f>
        <v>3.0513000000000003E-3</v>
      </c>
      <c r="G37" s="79">
        <v>0.34</v>
      </c>
      <c r="H37" s="79">
        <v>0.1</v>
      </c>
      <c r="I37" s="79">
        <v>0.05</v>
      </c>
      <c r="J37" s="79">
        <v>15</v>
      </c>
      <c r="K37" s="79">
        <v>2.1093750000000001E-2</v>
      </c>
      <c r="L37" s="79">
        <v>2.2685185185185186</v>
      </c>
      <c r="M37" s="79">
        <v>20000</v>
      </c>
      <c r="N37" s="79">
        <v>0.9375</v>
      </c>
      <c r="O37" s="79">
        <v>-3.5</v>
      </c>
      <c r="P37" s="79">
        <v>0</v>
      </c>
      <c r="Q37" s="79">
        <v>-0.15200309344504995</v>
      </c>
      <c r="R37" s="79">
        <v>10</v>
      </c>
      <c r="S37" s="78">
        <v>0.14530000000000001</v>
      </c>
      <c r="U37" s="78">
        <v>0</v>
      </c>
      <c r="V37" s="78">
        <v>-0.15200309344504995</v>
      </c>
      <c r="X37" s="78">
        <v>8</v>
      </c>
      <c r="Y37" s="78" t="s">
        <v>63</v>
      </c>
      <c r="Z37" s="78">
        <v>0.5</v>
      </c>
      <c r="AA37" s="78">
        <v>0.5</v>
      </c>
      <c r="AB37" s="78">
        <v>0.5</v>
      </c>
      <c r="AC37" s="78">
        <v>0.5</v>
      </c>
      <c r="AD37" s="78">
        <v>0.5</v>
      </c>
      <c r="AE37" s="78">
        <v>0.5</v>
      </c>
      <c r="AF37" s="78">
        <v>1</v>
      </c>
      <c r="AG37" s="78">
        <v>1</v>
      </c>
      <c r="AH37" s="78">
        <v>1</v>
      </c>
      <c r="AI37" s="78">
        <v>1</v>
      </c>
      <c r="AJ37" s="78">
        <v>1</v>
      </c>
      <c r="AK37" s="78">
        <v>1</v>
      </c>
      <c r="AL37" s="78">
        <v>0</v>
      </c>
      <c r="AM37" s="78">
        <v>0</v>
      </c>
      <c r="AN37" s="78">
        <v>0</v>
      </c>
      <c r="AO37" s="78">
        <v>0</v>
      </c>
      <c r="AP37" s="78">
        <v>0</v>
      </c>
      <c r="AQ37" s="78">
        <v>0</v>
      </c>
      <c r="AR37" s="78">
        <v>0</v>
      </c>
      <c r="AS37" s="78">
        <v>0</v>
      </c>
      <c r="AW37" s="20"/>
      <c r="AX37" s="20"/>
      <c r="BK37" s="78">
        <v>35</v>
      </c>
      <c r="BL37" s="35">
        <v>0.14285714285714285</v>
      </c>
    </row>
    <row r="38" spans="1:64">
      <c r="A38" s="5" t="s">
        <v>7</v>
      </c>
      <c r="B38" s="5" t="s">
        <v>3</v>
      </c>
      <c r="C38" s="27">
        <v>186000</v>
      </c>
      <c r="D38" s="27">
        <v>12330</v>
      </c>
      <c r="E38" s="23">
        <f t="shared" si="2"/>
        <v>2.0251187499999998E-3</v>
      </c>
      <c r="F38" s="23">
        <f>5.4*S38/100</f>
        <v>7.8462000000000011E-3</v>
      </c>
      <c r="G38" s="27">
        <v>0.17100000000000001</v>
      </c>
      <c r="H38" s="27">
        <v>0.1</v>
      </c>
      <c r="I38" s="27">
        <v>0.05</v>
      </c>
      <c r="J38" s="27">
        <v>15</v>
      </c>
      <c r="K38" s="59">
        <v>3.1359374999999995E-2</v>
      </c>
      <c r="L38" s="59">
        <v>6.4845623200053577</v>
      </c>
      <c r="M38" s="59">
        <v>20000</v>
      </c>
      <c r="N38" s="27">
        <v>1.3937499999999998</v>
      </c>
      <c r="O38" s="79">
        <v>0</v>
      </c>
      <c r="P38" s="27">
        <v>0</v>
      </c>
      <c r="Q38" s="27">
        <v>-0.15200309344504995</v>
      </c>
      <c r="R38" s="27">
        <v>10</v>
      </c>
      <c r="S38" s="29">
        <v>0.14530000000000001</v>
      </c>
      <c r="T38" s="29"/>
      <c r="U38" s="29">
        <v>0</v>
      </c>
      <c r="V38" s="20">
        <v>-0.15200309344504995</v>
      </c>
      <c r="X38" s="20">
        <v>9</v>
      </c>
      <c r="Y38" s="20" t="s">
        <v>64</v>
      </c>
      <c r="Z38" s="20">
        <v>0.5</v>
      </c>
      <c r="AA38" s="20">
        <v>0.5</v>
      </c>
      <c r="AB38" s="20">
        <v>0.5</v>
      </c>
      <c r="AC38" s="20">
        <v>0.5</v>
      </c>
      <c r="AD38" s="20">
        <v>0.5</v>
      </c>
      <c r="AE38" s="20">
        <v>0.5</v>
      </c>
      <c r="AF38" s="20">
        <v>1</v>
      </c>
      <c r="AG38" s="20">
        <v>1</v>
      </c>
      <c r="AH38" s="20">
        <v>1</v>
      </c>
      <c r="AI38" s="20">
        <v>1</v>
      </c>
      <c r="AJ38" s="20">
        <v>1</v>
      </c>
      <c r="AK38" s="20">
        <v>1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W38" s="20"/>
      <c r="AX38" s="20"/>
      <c r="BK38" s="20">
        <v>36</v>
      </c>
      <c r="BL38" s="35">
        <v>0.125</v>
      </c>
    </row>
    <row r="39" spans="1:64">
      <c r="A39" s="4"/>
      <c r="B39" s="4" t="s">
        <v>4</v>
      </c>
      <c r="C39" s="23">
        <f>C25*1.2</f>
        <v>30000</v>
      </c>
      <c r="D39" s="23">
        <v>22000</v>
      </c>
      <c r="E39" s="23">
        <f t="shared" si="2"/>
        <v>8.3599999999999994E-2</v>
      </c>
      <c r="F39" s="23">
        <f>2.1*S39/100</f>
        <v>1.5960000000000002E-2</v>
      </c>
      <c r="G39" s="23">
        <v>0.17100000000000001</v>
      </c>
      <c r="H39" s="23">
        <v>0.1</v>
      </c>
      <c r="I39" s="23">
        <v>0.05</v>
      </c>
      <c r="J39" s="23">
        <v>15</v>
      </c>
      <c r="K39" s="59">
        <v>2.8214999999999999</v>
      </c>
      <c r="L39" s="59">
        <v>2.2685185185185186</v>
      </c>
      <c r="M39" s="59">
        <v>378000000</v>
      </c>
      <c r="N39" s="23">
        <v>11</v>
      </c>
      <c r="O39" s="79">
        <v>0</v>
      </c>
      <c r="P39" s="23">
        <v>177.1</v>
      </c>
      <c r="Q39" s="23">
        <v>-0.10536051565782628</v>
      </c>
      <c r="R39" s="23">
        <v>10</v>
      </c>
      <c r="S39" s="20">
        <v>0.76</v>
      </c>
      <c r="U39" s="20">
        <v>1610</v>
      </c>
      <c r="V39" s="20">
        <v>-0.15200309344504995</v>
      </c>
      <c r="X39" s="20">
        <v>10</v>
      </c>
      <c r="Y39" s="20" t="s">
        <v>65</v>
      </c>
      <c r="Z39" s="20">
        <v>0.5</v>
      </c>
      <c r="AA39" s="20">
        <v>0.5</v>
      </c>
      <c r="AB39" s="20">
        <v>0.5</v>
      </c>
      <c r="AC39" s="20">
        <v>0.5</v>
      </c>
      <c r="AD39" s="20">
        <v>0.5</v>
      </c>
      <c r="AE39" s="20">
        <v>0.5</v>
      </c>
      <c r="AF39" s="20">
        <v>1</v>
      </c>
      <c r="AG39" s="20">
        <v>1</v>
      </c>
      <c r="AH39" s="20">
        <v>1</v>
      </c>
      <c r="AI39" s="20">
        <v>1</v>
      </c>
      <c r="AJ39" s="20">
        <v>1</v>
      </c>
      <c r="AK39" s="20">
        <v>1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W39" s="20"/>
      <c r="AX39" s="20"/>
      <c r="BK39" s="20">
        <v>37</v>
      </c>
      <c r="BL39" s="35">
        <v>0.125</v>
      </c>
    </row>
    <row r="40" spans="1:64">
      <c r="A40" s="5" t="s">
        <v>6</v>
      </c>
      <c r="B40" s="5" t="s">
        <v>3</v>
      </c>
      <c r="C40" s="23">
        <f>C26*1.2</f>
        <v>60000</v>
      </c>
      <c r="D40" s="23">
        <v>30000</v>
      </c>
      <c r="E40" s="23">
        <f t="shared" si="2"/>
        <v>0.26447999999999999</v>
      </c>
      <c r="F40" s="23">
        <f>5.4*S40/100</f>
        <v>4.104E-2</v>
      </c>
      <c r="G40" s="23">
        <v>0.17100000000000001</v>
      </c>
      <c r="H40" s="23">
        <v>0.1</v>
      </c>
      <c r="I40" s="23">
        <v>0.05</v>
      </c>
      <c r="J40" s="23">
        <v>15</v>
      </c>
      <c r="K40" s="59">
        <v>8.9261999999999997</v>
      </c>
      <c r="L40" s="59">
        <v>6.4845623200053577</v>
      </c>
      <c r="M40" s="59">
        <v>378000000</v>
      </c>
      <c r="N40" s="23">
        <v>34.799999999999997</v>
      </c>
      <c r="O40" s="79">
        <v>-1.2</v>
      </c>
      <c r="P40" s="23">
        <v>560.28</v>
      </c>
      <c r="Q40" s="23">
        <v>-0.10536051565782628</v>
      </c>
      <c r="R40" s="23">
        <v>10</v>
      </c>
      <c r="S40" s="20">
        <v>0.76</v>
      </c>
      <c r="U40" s="20">
        <v>1610</v>
      </c>
      <c r="V40" s="20">
        <v>-0.15200309344504995</v>
      </c>
      <c r="X40" s="20">
        <v>11</v>
      </c>
      <c r="Y40" s="20" t="s">
        <v>66</v>
      </c>
      <c r="Z40" s="20">
        <v>0.5</v>
      </c>
      <c r="AA40" s="20">
        <v>0.5</v>
      </c>
      <c r="AB40" s="20">
        <v>0.5</v>
      </c>
      <c r="AC40" s="20">
        <v>0.5</v>
      </c>
      <c r="AD40" s="20">
        <v>0.5</v>
      </c>
      <c r="AE40" s="20">
        <v>0.5</v>
      </c>
      <c r="AF40" s="20">
        <v>1</v>
      </c>
      <c r="AG40" s="20">
        <v>1</v>
      </c>
      <c r="AH40" s="20">
        <v>1</v>
      </c>
      <c r="AI40" s="20">
        <v>1</v>
      </c>
      <c r="AJ40" s="20">
        <v>1</v>
      </c>
      <c r="AK40" s="20">
        <v>1</v>
      </c>
      <c r="AL40" s="20">
        <v>0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W40" s="20"/>
      <c r="AX40" s="20"/>
      <c r="BK40" s="20">
        <v>38</v>
      </c>
      <c r="BL40" s="35">
        <v>0.125</v>
      </c>
    </row>
    <row r="41" spans="1:64">
      <c r="A41" s="4"/>
      <c r="B41" s="4" t="s">
        <v>4</v>
      </c>
      <c r="C41" s="23">
        <f>C29+2500</f>
        <v>30165.624646016407</v>
      </c>
      <c r="D41" s="23">
        <f>D29/2</f>
        <v>5411.4411319906276</v>
      </c>
      <c r="E41" s="23">
        <f t="shared" si="2"/>
        <v>5.2199999999999996E-2</v>
      </c>
      <c r="F41" s="23">
        <f>2.1*S41/100</f>
        <v>1.218E-2</v>
      </c>
      <c r="G41" s="23">
        <v>0.17100000000000001</v>
      </c>
      <c r="H41" s="23">
        <v>0.1</v>
      </c>
      <c r="I41" s="23">
        <v>0.05</v>
      </c>
      <c r="J41" s="23">
        <v>15</v>
      </c>
      <c r="K41" s="59">
        <v>2.97</v>
      </c>
      <c r="L41" s="59">
        <v>2.2685185185185186</v>
      </c>
      <c r="M41" s="59">
        <v>378000000</v>
      </c>
      <c r="N41" s="27">
        <v>9</v>
      </c>
      <c r="O41" s="79">
        <v>0</v>
      </c>
      <c r="P41" s="23">
        <v>235.8</v>
      </c>
      <c r="Q41" s="23">
        <v>-0.10536051565782628</v>
      </c>
      <c r="R41" s="23">
        <v>10</v>
      </c>
      <c r="S41" s="20">
        <v>0.57999999999999996</v>
      </c>
      <c r="U41" s="20">
        <v>2620</v>
      </c>
      <c r="V41" s="20">
        <v>-0.15200309344504995</v>
      </c>
      <c r="X41" s="20">
        <v>12</v>
      </c>
      <c r="Y41" s="20" t="s">
        <v>67</v>
      </c>
      <c r="Z41" s="20">
        <v>0.5</v>
      </c>
      <c r="AA41" s="20">
        <v>0.5</v>
      </c>
      <c r="AB41" s="20">
        <v>0.5</v>
      </c>
      <c r="AC41" s="20">
        <v>0.5</v>
      </c>
      <c r="AD41" s="20">
        <v>0.5</v>
      </c>
      <c r="AE41" s="20">
        <v>0.5</v>
      </c>
      <c r="AF41" s="20">
        <v>1</v>
      </c>
      <c r="AG41" s="20">
        <v>1</v>
      </c>
      <c r="AH41" s="20">
        <v>1</v>
      </c>
      <c r="AI41" s="20">
        <v>1</v>
      </c>
      <c r="AJ41" s="20">
        <v>1</v>
      </c>
      <c r="AK41" s="20">
        <v>1</v>
      </c>
      <c r="AL41" s="20">
        <v>0</v>
      </c>
      <c r="AM41" s="20">
        <v>0</v>
      </c>
      <c r="AN41" s="20">
        <v>0</v>
      </c>
      <c r="AO41" s="20">
        <v>0</v>
      </c>
      <c r="AP41" s="20">
        <v>0</v>
      </c>
      <c r="AQ41" s="20">
        <v>0</v>
      </c>
      <c r="AR41" s="20">
        <v>0</v>
      </c>
      <c r="AS41" s="20">
        <v>0</v>
      </c>
      <c r="AW41" s="20"/>
      <c r="AX41" s="20"/>
      <c r="BK41" s="20">
        <v>39</v>
      </c>
      <c r="BL41" s="35">
        <v>0.125</v>
      </c>
    </row>
    <row r="42" spans="1:64">
      <c r="A42" s="5" t="s">
        <v>8</v>
      </c>
      <c r="B42" s="5" t="s">
        <v>3</v>
      </c>
      <c r="C42" s="23">
        <f>C30+5000</f>
        <v>119000</v>
      </c>
      <c r="D42" s="23">
        <f>D30/2</f>
        <v>22500</v>
      </c>
      <c r="E42" s="23">
        <f t="shared" si="2"/>
        <v>0.16820000000000002</v>
      </c>
      <c r="F42" s="23">
        <f>5.4*S42/100</f>
        <v>3.1320000000000001E-2</v>
      </c>
      <c r="G42" s="23">
        <v>0.17100000000000001</v>
      </c>
      <c r="H42" s="23">
        <v>0.1</v>
      </c>
      <c r="I42" s="23">
        <v>0.05</v>
      </c>
      <c r="J42" s="23">
        <v>15</v>
      </c>
      <c r="K42" s="59">
        <v>9.57</v>
      </c>
      <c r="L42" s="59">
        <v>6.4845623200053577</v>
      </c>
      <c r="M42" s="59">
        <v>378000000</v>
      </c>
      <c r="N42" s="23">
        <v>29</v>
      </c>
      <c r="O42" s="79">
        <v>0</v>
      </c>
      <c r="P42" s="23">
        <v>759.8</v>
      </c>
      <c r="Q42" s="23">
        <v>-0.10536051565782628</v>
      </c>
      <c r="R42" s="23">
        <v>10</v>
      </c>
      <c r="S42" s="20">
        <v>0.57999999999999996</v>
      </c>
      <c r="U42" s="20">
        <v>2620</v>
      </c>
      <c r="V42" s="20">
        <v>-1.4499569695115089E-2</v>
      </c>
      <c r="X42" s="20">
        <v>13</v>
      </c>
      <c r="Y42" s="20" t="s">
        <v>68</v>
      </c>
      <c r="Z42" s="20">
        <v>0.5</v>
      </c>
      <c r="AA42" s="20">
        <v>0.5</v>
      </c>
      <c r="AB42" s="20">
        <v>0.5</v>
      </c>
      <c r="AC42" s="20">
        <v>0.5</v>
      </c>
      <c r="AD42" s="20">
        <v>0.5</v>
      </c>
      <c r="AE42" s="20">
        <v>0.5</v>
      </c>
      <c r="AF42" s="20">
        <v>0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  <c r="AL42" s="20">
        <v>0</v>
      </c>
      <c r="AM42" s="20">
        <v>0</v>
      </c>
      <c r="AN42" s="20">
        <v>0</v>
      </c>
      <c r="AO42" s="20">
        <v>0</v>
      </c>
      <c r="AP42" s="20">
        <v>0</v>
      </c>
      <c r="AQ42" s="20">
        <v>0</v>
      </c>
      <c r="AR42" s="20">
        <v>0</v>
      </c>
      <c r="AS42" s="20">
        <v>0</v>
      </c>
      <c r="AW42" s="20"/>
      <c r="AX42" s="20"/>
      <c r="BK42" s="20">
        <v>40</v>
      </c>
      <c r="BL42" s="35">
        <v>0.125</v>
      </c>
    </row>
    <row r="43" spans="1:64">
      <c r="A43" s="4"/>
      <c r="B43" s="4" t="s">
        <v>37</v>
      </c>
      <c r="C43" s="27">
        <f>C29*3</f>
        <v>82996.873938049219</v>
      </c>
      <c r="D43" s="27">
        <v>1000</v>
      </c>
      <c r="E43" s="23">
        <f t="shared" si="2"/>
        <v>0</v>
      </c>
      <c r="F43" s="23">
        <f>2.1*S43/100</f>
        <v>3.0513000000000003E-3</v>
      </c>
      <c r="G43" s="23">
        <v>0.17100000000000001</v>
      </c>
      <c r="H43" s="23">
        <v>0.1</v>
      </c>
      <c r="I43" s="23">
        <v>0.05</v>
      </c>
      <c r="J43" s="23">
        <v>15</v>
      </c>
      <c r="K43" s="59">
        <v>0</v>
      </c>
      <c r="L43" s="59">
        <v>2.2685185185185186</v>
      </c>
      <c r="M43" s="59">
        <v>100</v>
      </c>
      <c r="N43" s="23">
        <v>0</v>
      </c>
      <c r="O43" s="79">
        <v>0</v>
      </c>
      <c r="P43" s="23">
        <v>0</v>
      </c>
      <c r="Q43" s="23">
        <v>-0.51082562376599072</v>
      </c>
      <c r="R43" s="23">
        <v>10</v>
      </c>
      <c r="S43" s="29">
        <v>0.14530000000000001</v>
      </c>
      <c r="U43" s="20">
        <v>0</v>
      </c>
      <c r="V43" s="20">
        <v>-1.4499569695115089E-2</v>
      </c>
      <c r="X43" s="20">
        <v>14</v>
      </c>
      <c r="Y43" s="20" t="s">
        <v>69</v>
      </c>
      <c r="Z43" s="20">
        <v>0.5</v>
      </c>
      <c r="AA43" s="20">
        <v>0.5</v>
      </c>
      <c r="AB43" s="20">
        <v>0.5</v>
      </c>
      <c r="AC43" s="20">
        <v>0.5</v>
      </c>
      <c r="AD43" s="20">
        <v>0.5</v>
      </c>
      <c r="AE43" s="20">
        <v>0.5</v>
      </c>
      <c r="AF43" s="20">
        <v>0</v>
      </c>
      <c r="AG43" s="20">
        <v>0</v>
      </c>
      <c r="AH43" s="20">
        <v>0</v>
      </c>
      <c r="AI43" s="20">
        <v>0</v>
      </c>
      <c r="AJ43" s="20">
        <v>0</v>
      </c>
      <c r="AK43" s="20">
        <v>0</v>
      </c>
      <c r="AL43" s="20">
        <v>0</v>
      </c>
      <c r="AM43" s="20">
        <v>0</v>
      </c>
      <c r="AN43" s="20">
        <v>0</v>
      </c>
      <c r="AO43" s="20">
        <v>0</v>
      </c>
      <c r="AP43" s="20">
        <v>0</v>
      </c>
      <c r="AQ43" s="20">
        <v>0</v>
      </c>
      <c r="AR43" s="20">
        <v>0</v>
      </c>
      <c r="AS43" s="20">
        <v>0</v>
      </c>
      <c r="AW43" s="20"/>
      <c r="AX43" s="20"/>
      <c r="BK43" s="20">
        <v>41</v>
      </c>
      <c r="BL43" s="35">
        <v>0.17</v>
      </c>
    </row>
    <row r="44" spans="1:64">
      <c r="A44" s="14" t="s">
        <v>36</v>
      </c>
      <c r="B44" s="14" t="s">
        <v>38</v>
      </c>
      <c r="C44" s="27">
        <f>C30*2</f>
        <v>228000</v>
      </c>
      <c r="D44" s="27">
        <v>1000</v>
      </c>
      <c r="E44" s="23">
        <f t="shared" si="2"/>
        <v>0</v>
      </c>
      <c r="F44" s="23">
        <f>2.1*S44/100</f>
        <v>3.0513000000000003E-3</v>
      </c>
      <c r="G44" s="23">
        <v>0.17100000000000001</v>
      </c>
      <c r="H44" s="23">
        <v>0.1</v>
      </c>
      <c r="I44" s="23">
        <v>0.05</v>
      </c>
      <c r="J44" s="23">
        <v>15</v>
      </c>
      <c r="K44" s="59">
        <v>0</v>
      </c>
      <c r="L44" s="59">
        <v>6.4845623200053577</v>
      </c>
      <c r="M44" s="59">
        <v>100</v>
      </c>
      <c r="N44" s="23">
        <v>0</v>
      </c>
      <c r="O44" s="79">
        <v>0</v>
      </c>
      <c r="P44" s="23">
        <v>0</v>
      </c>
      <c r="Q44" s="23">
        <v>-0.51082562376599072</v>
      </c>
      <c r="R44" s="23">
        <v>10</v>
      </c>
      <c r="S44" s="29">
        <v>0.14530000000000001</v>
      </c>
      <c r="U44" s="20">
        <v>0</v>
      </c>
      <c r="V44" s="20">
        <v>-1.4499569695115089E-2</v>
      </c>
      <c r="X44" s="20">
        <v>15</v>
      </c>
      <c r="Y44" s="20" t="s">
        <v>70</v>
      </c>
      <c r="Z44" s="20">
        <v>0.5</v>
      </c>
      <c r="AA44" s="20">
        <v>0.5</v>
      </c>
      <c r="AB44" s="20">
        <v>0.5</v>
      </c>
      <c r="AC44" s="20">
        <v>0.5</v>
      </c>
      <c r="AD44" s="20">
        <v>0.5</v>
      </c>
      <c r="AE44" s="20">
        <v>0.5</v>
      </c>
      <c r="AF44" s="20">
        <v>0</v>
      </c>
      <c r="AG44" s="20">
        <v>0</v>
      </c>
      <c r="AH44" s="20">
        <v>0</v>
      </c>
      <c r="AI44" s="20">
        <v>0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  <c r="AO44" s="20">
        <v>0</v>
      </c>
      <c r="AP44" s="20">
        <v>0</v>
      </c>
      <c r="AQ44" s="20">
        <v>0</v>
      </c>
      <c r="AR44" s="20">
        <v>0</v>
      </c>
      <c r="AS44" s="20">
        <v>0</v>
      </c>
      <c r="AW44" s="20"/>
      <c r="AX44" s="20"/>
      <c r="BK44" s="20">
        <v>42</v>
      </c>
      <c r="BL44" s="35">
        <v>0.25</v>
      </c>
    </row>
    <row r="45" spans="1:64">
      <c r="V45" s="20">
        <v>-1.4499569695115089E-2</v>
      </c>
      <c r="X45" s="20">
        <v>16</v>
      </c>
      <c r="Y45" s="20" t="s">
        <v>71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I45" s="20">
        <v>0</v>
      </c>
      <c r="AJ45" s="20">
        <v>0</v>
      </c>
      <c r="AK45" s="20">
        <v>0</v>
      </c>
      <c r="AL45" s="20">
        <v>0</v>
      </c>
      <c r="AM45" s="20">
        <v>0</v>
      </c>
      <c r="AN45" s="20">
        <v>0</v>
      </c>
      <c r="AO45" s="20">
        <v>0</v>
      </c>
      <c r="AP45" s="20">
        <v>0</v>
      </c>
      <c r="AQ45" s="20">
        <v>0</v>
      </c>
      <c r="AR45" s="20">
        <v>0</v>
      </c>
      <c r="AS45" s="20">
        <v>0</v>
      </c>
      <c r="AW45" s="20"/>
      <c r="AX45" s="20"/>
      <c r="BK45" s="20">
        <v>43</v>
      </c>
      <c r="BL45" s="35">
        <v>0.125</v>
      </c>
    </row>
    <row r="46" spans="1:64">
      <c r="A46" s="7" t="s">
        <v>10</v>
      </c>
      <c r="B46" s="2">
        <v>3</v>
      </c>
      <c r="C46" s="23" t="s">
        <v>20</v>
      </c>
      <c r="D46" s="23" t="s">
        <v>21</v>
      </c>
      <c r="E46" s="24" t="s">
        <v>22</v>
      </c>
      <c r="F46" s="24" t="s">
        <v>23</v>
      </c>
      <c r="G46" s="24" t="s">
        <v>24</v>
      </c>
      <c r="H46" s="24" t="s">
        <v>25</v>
      </c>
      <c r="I46" s="25" t="s">
        <v>26</v>
      </c>
      <c r="J46" s="20" t="s">
        <v>27</v>
      </c>
      <c r="K46" s="58" t="s">
        <v>28</v>
      </c>
      <c r="L46" s="58" t="s">
        <v>216</v>
      </c>
      <c r="M46" s="58" t="s">
        <v>202</v>
      </c>
      <c r="N46" s="24" t="s">
        <v>49</v>
      </c>
      <c r="O46" s="78" t="s">
        <v>29</v>
      </c>
      <c r="P46" s="20" t="s">
        <v>30</v>
      </c>
      <c r="Q46" s="24" t="s">
        <v>31</v>
      </c>
      <c r="R46" s="24" t="s">
        <v>32</v>
      </c>
      <c r="S46" s="20" t="s">
        <v>52</v>
      </c>
      <c r="X46" s="20">
        <v>17</v>
      </c>
      <c r="Y46" s="20" t="s">
        <v>72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8">
        <v>0</v>
      </c>
      <c r="AO46" s="38">
        <v>0</v>
      </c>
      <c r="AP46" s="38">
        <v>0</v>
      </c>
      <c r="AQ46" s="38">
        <v>0</v>
      </c>
      <c r="AR46" s="38">
        <v>0</v>
      </c>
      <c r="AS46" s="38">
        <v>0</v>
      </c>
      <c r="AT46" s="39"/>
      <c r="AU46" s="39"/>
      <c r="AV46" s="39"/>
      <c r="AW46" s="20"/>
      <c r="AX46" s="20"/>
      <c r="AY46" s="39"/>
      <c r="AZ46" s="39"/>
      <c r="BA46" s="39"/>
      <c r="BB46" s="39"/>
      <c r="BC46" s="39"/>
      <c r="BK46" s="20">
        <v>44</v>
      </c>
      <c r="BL46" s="35">
        <v>0.2</v>
      </c>
    </row>
    <row r="47" spans="1:64">
      <c r="A47" s="10"/>
      <c r="B47" s="10" t="s">
        <v>4</v>
      </c>
      <c r="C47" s="23">
        <v>25000</v>
      </c>
      <c r="D47" s="23">
        <v>22000</v>
      </c>
      <c r="E47" s="23">
        <f>S47*N47/100</f>
        <v>0.14850000000000002</v>
      </c>
      <c r="F47" s="23">
        <f>2.1*S47/100</f>
        <v>2.8350000000000004E-2</v>
      </c>
      <c r="G47" s="23">
        <v>0.17100000000000001</v>
      </c>
      <c r="H47" s="23">
        <v>0.1</v>
      </c>
      <c r="I47" s="23">
        <v>0.05</v>
      </c>
      <c r="J47" s="23">
        <v>15</v>
      </c>
      <c r="K47" s="59">
        <v>3.7620000000000005</v>
      </c>
      <c r="L47" s="59">
        <v>3.1981751824817519</v>
      </c>
      <c r="M47" s="59">
        <v>378000000</v>
      </c>
      <c r="N47" s="23">
        <v>11</v>
      </c>
      <c r="O47" s="79">
        <v>0</v>
      </c>
      <c r="P47" s="23">
        <v>253</v>
      </c>
      <c r="Q47" s="23">
        <v>-1.4499569695115089E-2</v>
      </c>
      <c r="R47" s="23">
        <v>10</v>
      </c>
      <c r="S47" s="20">
        <v>1.35</v>
      </c>
      <c r="U47" s="20">
        <v>2300</v>
      </c>
      <c r="X47" s="20">
        <v>18</v>
      </c>
      <c r="Y47" s="20" t="s">
        <v>61</v>
      </c>
      <c r="Z47" s="41">
        <v>0</v>
      </c>
      <c r="AA47" s="41">
        <v>0</v>
      </c>
      <c r="AB47" s="41">
        <v>0</v>
      </c>
      <c r="AC47" s="41">
        <v>0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0</v>
      </c>
      <c r="AJ47" s="41">
        <v>0</v>
      </c>
      <c r="AK47" s="41">
        <v>0</v>
      </c>
      <c r="AL47" s="41">
        <v>0</v>
      </c>
      <c r="AM47" s="41">
        <v>0</v>
      </c>
      <c r="AN47" s="47">
        <v>0</v>
      </c>
      <c r="AO47" s="47">
        <v>0</v>
      </c>
      <c r="AP47" s="47">
        <v>0</v>
      </c>
      <c r="AQ47" s="38">
        <v>0</v>
      </c>
      <c r="AR47" s="38">
        <v>0</v>
      </c>
      <c r="AS47" s="38">
        <v>0</v>
      </c>
      <c r="AT47" s="38"/>
      <c r="AU47" s="38"/>
      <c r="AV47" s="38"/>
      <c r="AW47" s="20"/>
      <c r="AX47" s="20"/>
      <c r="AY47" s="38"/>
      <c r="AZ47" s="38"/>
      <c r="BA47" s="38"/>
      <c r="BB47" s="38"/>
      <c r="BC47" s="38"/>
      <c r="BK47" s="20">
        <v>45</v>
      </c>
      <c r="BL47" s="35">
        <v>0.125</v>
      </c>
    </row>
    <row r="48" spans="1:64">
      <c r="A48" s="11" t="s">
        <v>0</v>
      </c>
      <c r="B48" s="11" t="s">
        <v>3</v>
      </c>
      <c r="C48" s="23">
        <v>50000</v>
      </c>
      <c r="D48" s="23">
        <v>30000</v>
      </c>
      <c r="E48" s="23">
        <f t="shared" ref="E48:E66" si="3">S48*N48/100</f>
        <v>0.4698</v>
      </c>
      <c r="F48" s="23">
        <f>5.4*S48/100</f>
        <v>7.2900000000000006E-2</v>
      </c>
      <c r="G48" s="23">
        <v>0.17100000000000001</v>
      </c>
      <c r="H48" s="23">
        <v>0.1</v>
      </c>
      <c r="I48" s="23">
        <v>0.05</v>
      </c>
      <c r="J48" s="23">
        <v>15</v>
      </c>
      <c r="K48" s="59">
        <v>11.9016</v>
      </c>
      <c r="L48" s="59">
        <v>8.313687206828213</v>
      </c>
      <c r="M48" s="59">
        <v>378000000</v>
      </c>
      <c r="N48" s="23">
        <f>N52*1.2</f>
        <v>34.799999999999997</v>
      </c>
      <c r="O48" s="79">
        <v>0</v>
      </c>
      <c r="P48" s="23">
        <v>800.4</v>
      </c>
      <c r="Q48" s="23">
        <v>-1.4499569695115089E-2</v>
      </c>
      <c r="R48" s="23">
        <v>10</v>
      </c>
      <c r="S48" s="20">
        <v>1.35</v>
      </c>
      <c r="U48" s="20">
        <v>2300</v>
      </c>
      <c r="X48" s="20">
        <v>19</v>
      </c>
      <c r="Y48" s="20" t="s">
        <v>73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43">
        <v>0</v>
      </c>
      <c r="AO48" s="44">
        <v>0</v>
      </c>
      <c r="AP48" s="44">
        <v>0</v>
      </c>
      <c r="AQ48" s="44">
        <v>0</v>
      </c>
      <c r="AR48" s="44">
        <v>0</v>
      </c>
      <c r="AS48" s="44">
        <v>0</v>
      </c>
      <c r="AT48" s="42"/>
      <c r="AU48" s="42"/>
      <c r="AV48" s="42"/>
      <c r="AW48" s="20"/>
      <c r="AX48" s="20"/>
      <c r="AY48" s="42"/>
      <c r="AZ48" s="42"/>
      <c r="BA48" s="42"/>
      <c r="BB48" s="42"/>
      <c r="BC48" s="42"/>
      <c r="BK48" s="20">
        <v>46</v>
      </c>
      <c r="BL48" s="35">
        <v>0.125</v>
      </c>
    </row>
    <row r="49" spans="1:64">
      <c r="A49" s="5"/>
      <c r="B49" s="5" t="s">
        <v>34</v>
      </c>
      <c r="C49" s="23">
        <v>25000</v>
      </c>
      <c r="D49" s="23">
        <v>22000</v>
      </c>
      <c r="E49" s="23">
        <f t="shared" si="3"/>
        <v>0.11880000000000003</v>
      </c>
      <c r="F49" s="23">
        <f>2.1*S49/100</f>
        <v>2.8350000000000004E-2</v>
      </c>
      <c r="G49" s="23">
        <v>0.17100000000000001</v>
      </c>
      <c r="H49" s="23">
        <v>0.1</v>
      </c>
      <c r="I49" s="23">
        <v>0.05</v>
      </c>
      <c r="J49" s="23">
        <v>15</v>
      </c>
      <c r="K49" s="59">
        <v>3.0096000000000003</v>
      </c>
      <c r="L49" s="59">
        <v>3.1981751824817519</v>
      </c>
      <c r="M49" s="59">
        <v>378000000</v>
      </c>
      <c r="N49" s="23">
        <f>N47*0.8</f>
        <v>8.8000000000000007</v>
      </c>
      <c r="O49" s="79">
        <v>0</v>
      </c>
      <c r="P49" s="23">
        <v>202.4</v>
      </c>
      <c r="Q49" s="23">
        <v>-7.4000581443776914E-2</v>
      </c>
      <c r="R49" s="23">
        <v>10</v>
      </c>
      <c r="S49" s="20">
        <v>1.35</v>
      </c>
      <c r="U49" s="20">
        <v>2300</v>
      </c>
      <c r="X49" s="20">
        <v>20</v>
      </c>
      <c r="Y49" s="20" t="s">
        <v>74</v>
      </c>
      <c r="Z49" s="41">
        <v>0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>
        <v>0</v>
      </c>
      <c r="AG49" s="41">
        <v>0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38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/>
      <c r="AU49" s="38"/>
      <c r="AV49" s="38"/>
      <c r="AW49" s="20"/>
      <c r="AX49" s="20"/>
      <c r="AY49" s="38"/>
      <c r="AZ49" s="38"/>
      <c r="BA49" s="38"/>
      <c r="BB49" s="38"/>
      <c r="BC49" s="38"/>
      <c r="BK49" s="20">
        <v>47</v>
      </c>
      <c r="BL49" s="35">
        <v>0.125</v>
      </c>
    </row>
    <row r="50" spans="1:64">
      <c r="A50" s="5"/>
      <c r="B50" s="5" t="s">
        <v>35</v>
      </c>
      <c r="C50" s="23">
        <v>50000</v>
      </c>
      <c r="D50" s="23">
        <v>30000</v>
      </c>
      <c r="E50" s="23">
        <f t="shared" si="3"/>
        <v>0.37584000000000001</v>
      </c>
      <c r="F50" s="23">
        <f>5.4*S50/100</f>
        <v>7.2900000000000006E-2</v>
      </c>
      <c r="G50" s="23">
        <v>0.17100000000000001</v>
      </c>
      <c r="H50" s="23">
        <v>0.1</v>
      </c>
      <c r="I50" s="23">
        <v>0.05</v>
      </c>
      <c r="J50" s="23">
        <v>15</v>
      </c>
      <c r="K50" s="59">
        <v>9.5212800000000009</v>
      </c>
      <c r="L50" s="59">
        <v>8.313687206828213</v>
      </c>
      <c r="M50" s="59">
        <v>378000000</v>
      </c>
      <c r="N50" s="23">
        <f>N48*0.8</f>
        <v>27.84</v>
      </c>
      <c r="O50" s="79">
        <v>0</v>
      </c>
      <c r="P50" s="23">
        <v>640.32000000000005</v>
      </c>
      <c r="Q50" s="23">
        <v>-7.4000581443776914E-2</v>
      </c>
      <c r="R50" s="23">
        <v>10</v>
      </c>
      <c r="S50" s="20">
        <v>1.35</v>
      </c>
      <c r="U50" s="20">
        <v>2300</v>
      </c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8"/>
      <c r="AO50" s="38"/>
      <c r="AP50" s="38"/>
      <c r="AQ50" s="38"/>
      <c r="AR50" s="38"/>
      <c r="AS50" s="38"/>
      <c r="AT50" s="38"/>
      <c r="AU50" s="38"/>
      <c r="AV50" s="38"/>
      <c r="AW50" s="20"/>
      <c r="AX50" s="20"/>
      <c r="AY50" s="38"/>
      <c r="AZ50" s="38"/>
      <c r="BA50" s="38"/>
      <c r="BB50" s="38"/>
      <c r="BC50" s="38"/>
      <c r="BK50" s="20">
        <v>48</v>
      </c>
      <c r="BL50" s="35">
        <v>0.125</v>
      </c>
    </row>
    <row r="51" spans="1:64" s="35" customFormat="1">
      <c r="A51" s="81"/>
      <c r="B51" s="81" t="s">
        <v>4</v>
      </c>
      <c r="C51" s="82">
        <v>27665.624646016407</v>
      </c>
      <c r="D51" s="67">
        <v>10822.882263981255</v>
      </c>
      <c r="E51" s="67">
        <f t="shared" si="3"/>
        <v>0.1278</v>
      </c>
      <c r="F51" s="67">
        <f>5.2*S51/100</f>
        <v>7.3839999999999989E-2</v>
      </c>
      <c r="G51" s="67">
        <v>0.17100000000000001</v>
      </c>
      <c r="H51" s="67">
        <v>0.1</v>
      </c>
      <c r="I51" s="67">
        <v>0.05</v>
      </c>
      <c r="J51" s="67">
        <v>15</v>
      </c>
      <c r="K51" s="67">
        <v>3.4740000000000002</v>
      </c>
      <c r="L51" s="67">
        <v>3.1981751824817519</v>
      </c>
      <c r="M51" s="67">
        <v>378000000</v>
      </c>
      <c r="N51" s="67">
        <v>9</v>
      </c>
      <c r="O51" s="67">
        <v>-1.7</v>
      </c>
      <c r="P51" s="67">
        <v>239.4</v>
      </c>
      <c r="Q51" s="67">
        <v>-1.4499569695115089E-2</v>
      </c>
      <c r="R51" s="67">
        <v>10</v>
      </c>
      <c r="S51" s="35">
        <v>1.42</v>
      </c>
      <c r="U51" s="35">
        <v>2660</v>
      </c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7"/>
      <c r="AO51" s="39"/>
      <c r="AP51" s="39"/>
      <c r="AQ51" s="39"/>
      <c r="AR51" s="39"/>
      <c r="AS51" s="39"/>
      <c r="AT51" s="39"/>
      <c r="AU51" s="39"/>
      <c r="AV51" s="39"/>
      <c r="AW51" s="20"/>
      <c r="AX51" s="20"/>
      <c r="AY51" s="39"/>
      <c r="AZ51" s="39"/>
      <c r="BA51" s="39"/>
      <c r="BB51" s="39"/>
      <c r="BC51" s="47"/>
      <c r="BK51" s="35">
        <v>49</v>
      </c>
      <c r="BL51" s="35">
        <v>0.125</v>
      </c>
    </row>
    <row r="52" spans="1:64" ht="17.100000000000001" customHeight="1">
      <c r="A52" s="11" t="s">
        <v>1</v>
      </c>
      <c r="B52" s="11" t="s">
        <v>3</v>
      </c>
      <c r="C52" s="23">
        <v>114000</v>
      </c>
      <c r="D52" s="23">
        <v>45000</v>
      </c>
      <c r="E52" s="23">
        <f t="shared" si="3"/>
        <v>0.4118</v>
      </c>
      <c r="F52" s="23">
        <f>7.1*S52/100</f>
        <v>0.10081999999999999</v>
      </c>
      <c r="G52" s="23">
        <v>0.17100000000000001</v>
      </c>
      <c r="H52" s="23">
        <v>0.1</v>
      </c>
      <c r="I52" s="23">
        <v>0.05</v>
      </c>
      <c r="J52" s="23">
        <v>15</v>
      </c>
      <c r="K52" s="59">
        <v>11.194000000000001</v>
      </c>
      <c r="L52" s="59">
        <v>8.313687206828213</v>
      </c>
      <c r="M52" s="59">
        <v>378000000</v>
      </c>
      <c r="N52" s="23">
        <v>29</v>
      </c>
      <c r="O52" s="79">
        <v>2</v>
      </c>
      <c r="P52" s="23">
        <v>771.4</v>
      </c>
      <c r="Q52" s="23">
        <v>-1.4499569695115089E-2</v>
      </c>
      <c r="R52" s="23">
        <v>10</v>
      </c>
      <c r="S52" s="20">
        <v>1.42</v>
      </c>
      <c r="U52" s="20">
        <v>2660</v>
      </c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8"/>
      <c r="AO52" s="38"/>
      <c r="AP52" s="38"/>
      <c r="AQ52" s="38"/>
      <c r="AR52" s="38"/>
      <c r="AS52" s="38"/>
      <c r="AT52" s="38"/>
      <c r="AU52" s="38"/>
      <c r="AV52" s="38"/>
      <c r="AW52" s="20"/>
      <c r="AX52" s="20"/>
      <c r="AY52" s="38"/>
      <c r="AZ52" s="38"/>
      <c r="BA52" s="38"/>
      <c r="BB52" s="38"/>
      <c r="BC52" s="38"/>
      <c r="BK52" s="20">
        <v>50</v>
      </c>
      <c r="BL52" s="35">
        <v>0.125</v>
      </c>
    </row>
    <row r="53" spans="1:64" ht="17.100000000000001" customHeight="1">
      <c r="A53" s="5"/>
      <c r="B53" s="5" t="s">
        <v>34</v>
      </c>
      <c r="C53" s="15">
        <v>27665.624646016407</v>
      </c>
      <c r="D53" s="23">
        <v>10822.882263981255</v>
      </c>
      <c r="E53" s="23">
        <f t="shared" si="3"/>
        <v>0.10224</v>
      </c>
      <c r="F53" s="23">
        <f>5.2*S53/100</f>
        <v>7.3839999999999989E-2</v>
      </c>
      <c r="G53" s="23">
        <v>0.17100000000000001</v>
      </c>
      <c r="H53" s="23">
        <v>0.1</v>
      </c>
      <c r="I53" s="23">
        <v>0.05</v>
      </c>
      <c r="J53" s="23">
        <v>15</v>
      </c>
      <c r="K53" s="59">
        <v>2.7792000000000003</v>
      </c>
      <c r="L53" s="59">
        <v>3.1981751824817519</v>
      </c>
      <c r="M53" s="59">
        <v>378000000</v>
      </c>
      <c r="N53" s="23">
        <f>N51*0.8</f>
        <v>7.2</v>
      </c>
      <c r="O53" s="79">
        <v>-1</v>
      </c>
      <c r="P53" s="23">
        <v>191.52</v>
      </c>
      <c r="Q53" s="23">
        <v>-7.4000581443776914E-2</v>
      </c>
      <c r="R53" s="23">
        <v>10</v>
      </c>
      <c r="S53" s="20">
        <v>1.42</v>
      </c>
      <c r="U53" s="20">
        <v>2660</v>
      </c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38"/>
      <c r="AO53" s="38"/>
      <c r="AP53" s="38"/>
      <c r="AQ53" s="38"/>
      <c r="AR53" s="38"/>
      <c r="AS53" s="38"/>
      <c r="AT53" s="38"/>
      <c r="AU53" s="38"/>
      <c r="AV53" s="38"/>
      <c r="AW53" s="20"/>
      <c r="AX53" s="20"/>
      <c r="AY53" s="38"/>
      <c r="AZ53" s="38"/>
      <c r="BA53" s="38"/>
      <c r="BB53" s="38"/>
      <c r="BC53" s="38"/>
      <c r="BK53" s="20">
        <v>51</v>
      </c>
      <c r="BL53" s="35">
        <v>0.125</v>
      </c>
    </row>
    <row r="54" spans="1:64" ht="17.100000000000001" customHeight="1">
      <c r="A54" s="5"/>
      <c r="B54" s="5" t="s">
        <v>35</v>
      </c>
      <c r="C54" s="23">
        <v>114000</v>
      </c>
      <c r="D54" s="23">
        <v>45000</v>
      </c>
      <c r="E54" s="23">
        <f t="shared" si="3"/>
        <v>0.32944000000000001</v>
      </c>
      <c r="F54" s="23">
        <f>7.1*S54/100</f>
        <v>0.10081999999999999</v>
      </c>
      <c r="G54" s="23">
        <v>0.17100000000000001</v>
      </c>
      <c r="H54" s="23">
        <v>0.1</v>
      </c>
      <c r="I54" s="23">
        <v>0.05</v>
      </c>
      <c r="J54" s="23">
        <v>15</v>
      </c>
      <c r="K54" s="59">
        <v>8.9552000000000014</v>
      </c>
      <c r="L54" s="59">
        <v>8.313687206828213</v>
      </c>
      <c r="M54" s="59">
        <v>378000000</v>
      </c>
      <c r="N54" s="23">
        <f>N52*0.8</f>
        <v>23.200000000000003</v>
      </c>
      <c r="O54" s="79">
        <v>0</v>
      </c>
      <c r="P54" s="23">
        <v>617.12000000000012</v>
      </c>
      <c r="Q54" s="23">
        <v>-7.4000581443776914E-2</v>
      </c>
      <c r="R54" s="23">
        <v>10</v>
      </c>
      <c r="S54" s="20">
        <v>1.42</v>
      </c>
      <c r="U54" s="20">
        <v>2660</v>
      </c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7"/>
      <c r="AO54" s="37"/>
      <c r="AP54" s="37"/>
      <c r="AQ54" s="37"/>
      <c r="AR54" s="37"/>
      <c r="AS54" s="37"/>
      <c r="AT54" s="37"/>
      <c r="AU54" s="37"/>
      <c r="AV54" s="37"/>
      <c r="AW54" s="20"/>
      <c r="AX54" s="20"/>
      <c r="AY54" s="37"/>
      <c r="AZ54" s="37"/>
      <c r="BA54" s="37"/>
      <c r="BB54" s="37"/>
      <c r="BC54" s="38"/>
      <c r="BK54" s="20">
        <v>52</v>
      </c>
      <c r="BL54" s="35">
        <v>0.125</v>
      </c>
    </row>
    <row r="55" spans="1:64">
      <c r="A55" s="10"/>
      <c r="B55" s="10" t="s">
        <v>4</v>
      </c>
      <c r="C55" s="23">
        <f>C51+2400</f>
        <v>30065.624646016407</v>
      </c>
      <c r="D55" s="23">
        <f>D51/2</f>
        <v>5411.4411319906276</v>
      </c>
      <c r="E55" s="23">
        <f t="shared" si="3"/>
        <v>8.208E-2</v>
      </c>
      <c r="F55" s="23">
        <f>2.1*S55/100</f>
        <v>1.6800000000000002E-2</v>
      </c>
      <c r="G55" s="23">
        <v>0.17100000000000001</v>
      </c>
      <c r="H55" s="23">
        <v>0.1</v>
      </c>
      <c r="I55" s="23">
        <v>0.05</v>
      </c>
      <c r="J55" s="23">
        <v>15</v>
      </c>
      <c r="K55" s="59">
        <v>0.9234</v>
      </c>
      <c r="L55" s="59">
        <v>3.1981751824817519</v>
      </c>
      <c r="M55" s="59">
        <v>378000000</v>
      </c>
      <c r="N55" s="23">
        <f>N51*1.14</f>
        <v>10.26</v>
      </c>
      <c r="O55" s="79">
        <v>-1.9</v>
      </c>
      <c r="P55" s="23">
        <v>170.82900000000001</v>
      </c>
      <c r="Q55" s="23">
        <v>-7.4000581443776914E-2</v>
      </c>
      <c r="R55" s="23">
        <v>10</v>
      </c>
      <c r="S55" s="20">
        <v>0.8</v>
      </c>
      <c r="U55" s="20">
        <v>1665</v>
      </c>
      <c r="X55" s="20" t="s">
        <v>75</v>
      </c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38"/>
      <c r="AO55" s="38"/>
      <c r="AP55" s="38"/>
      <c r="AQ55" s="38"/>
      <c r="AR55" s="38"/>
      <c r="AS55" s="38"/>
      <c r="AT55" s="38"/>
      <c r="AU55" s="38"/>
      <c r="AV55" s="38"/>
      <c r="AW55" s="20"/>
      <c r="AX55" s="20"/>
      <c r="AY55" s="38"/>
      <c r="AZ55" s="38"/>
      <c r="BA55" s="38"/>
      <c r="BB55" s="38"/>
      <c r="BC55" s="38"/>
      <c r="BK55" s="20">
        <v>53</v>
      </c>
      <c r="BL55" s="35">
        <v>0.125</v>
      </c>
    </row>
    <row r="56" spans="1:64">
      <c r="A56" s="11" t="s">
        <v>5</v>
      </c>
      <c r="B56" s="11" t="s">
        <v>3</v>
      </c>
      <c r="C56" s="23">
        <f>C52+2400</f>
        <v>116400</v>
      </c>
      <c r="D56" s="23">
        <f>D52/3</f>
        <v>15000</v>
      </c>
      <c r="E56" s="23">
        <f t="shared" si="3"/>
        <v>0.26400000000000001</v>
      </c>
      <c r="F56" s="23">
        <f>5.4*S56/100</f>
        <v>4.3200000000000002E-2</v>
      </c>
      <c r="G56" s="23">
        <v>0.17100000000000001</v>
      </c>
      <c r="H56" s="23">
        <v>0.1</v>
      </c>
      <c r="I56" s="23">
        <v>0.05</v>
      </c>
      <c r="J56" s="23">
        <v>15</v>
      </c>
      <c r="K56" s="59">
        <v>2.97</v>
      </c>
      <c r="L56" s="59">
        <v>8.313687206828213</v>
      </c>
      <c r="M56" s="59">
        <v>378000000</v>
      </c>
      <c r="N56" s="23">
        <v>33</v>
      </c>
      <c r="O56" s="79">
        <v>0</v>
      </c>
      <c r="P56" s="23">
        <v>549.45000000000005</v>
      </c>
      <c r="Q56" s="23">
        <v>-7.4000581443776914E-2</v>
      </c>
      <c r="R56" s="23">
        <v>10</v>
      </c>
      <c r="S56" s="20">
        <v>0.8</v>
      </c>
      <c r="U56" s="20">
        <v>1665</v>
      </c>
      <c r="Z56" s="36">
        <v>1990</v>
      </c>
      <c r="AA56" s="36">
        <v>1991</v>
      </c>
      <c r="AB56" s="36">
        <v>1992</v>
      </c>
      <c r="AC56" s="36">
        <v>1993</v>
      </c>
      <c r="AD56" s="36">
        <v>1994</v>
      </c>
      <c r="AE56" s="36">
        <v>1995</v>
      </c>
      <c r="AF56" s="36">
        <v>1996</v>
      </c>
      <c r="AG56" s="36">
        <v>1997</v>
      </c>
      <c r="AH56" s="36">
        <v>1998</v>
      </c>
      <c r="AI56" s="36">
        <v>1999</v>
      </c>
      <c r="AJ56" s="36">
        <v>2000</v>
      </c>
      <c r="AK56" s="36">
        <v>2001</v>
      </c>
      <c r="AL56" s="36">
        <v>2002</v>
      </c>
      <c r="AM56" s="36">
        <v>2003</v>
      </c>
      <c r="AN56" s="38">
        <v>2004</v>
      </c>
      <c r="AO56" s="38">
        <v>2005</v>
      </c>
      <c r="AP56" s="38">
        <v>2006</v>
      </c>
      <c r="AQ56" s="38">
        <v>2007</v>
      </c>
      <c r="AR56" s="38">
        <v>2008</v>
      </c>
      <c r="AS56" s="38">
        <v>2009</v>
      </c>
      <c r="AT56" s="38">
        <v>2010</v>
      </c>
      <c r="AU56" s="38">
        <v>2011</v>
      </c>
      <c r="AV56" s="38">
        <v>2012</v>
      </c>
      <c r="AW56" s="38">
        <v>2013</v>
      </c>
      <c r="AX56" s="38">
        <v>2014</v>
      </c>
      <c r="AY56" s="38">
        <v>2015</v>
      </c>
      <c r="AZ56" s="38">
        <v>2016</v>
      </c>
      <c r="BA56" s="38">
        <v>2017</v>
      </c>
      <c r="BB56" s="38">
        <v>2018</v>
      </c>
      <c r="BC56" s="38"/>
      <c r="BK56" s="20">
        <v>54</v>
      </c>
      <c r="BL56" s="35">
        <v>0.125</v>
      </c>
    </row>
    <row r="57" spans="1:64">
      <c r="A57" s="10"/>
      <c r="B57" s="10" t="s">
        <v>4</v>
      </c>
      <c r="C57" s="23">
        <v>34235</v>
      </c>
      <c r="D57" s="23">
        <v>45000</v>
      </c>
      <c r="E57" s="23">
        <f t="shared" si="3"/>
        <v>0.10224</v>
      </c>
      <c r="F57" s="23">
        <f>2.1*S57/100</f>
        <v>2.9819999999999999E-2</v>
      </c>
      <c r="G57" s="23">
        <v>0.17100000000000001</v>
      </c>
      <c r="H57" s="23">
        <v>0.1</v>
      </c>
      <c r="I57" s="23">
        <v>0.05</v>
      </c>
      <c r="J57" s="23">
        <v>15</v>
      </c>
      <c r="K57" s="59">
        <v>2.4624000000000006</v>
      </c>
      <c r="L57" s="59">
        <v>3.1981751824817519</v>
      </c>
      <c r="M57" s="59">
        <v>300000</v>
      </c>
      <c r="N57" s="23">
        <f>N51*0.8</f>
        <v>7.2</v>
      </c>
      <c r="O57" s="79">
        <v>0</v>
      </c>
      <c r="P57" s="23">
        <v>191.52</v>
      </c>
      <c r="Q57" s="23">
        <v>-0.15200309344504995</v>
      </c>
      <c r="R57" s="23">
        <v>10</v>
      </c>
      <c r="S57" s="20">
        <v>1.42</v>
      </c>
      <c r="U57" s="20">
        <v>2660</v>
      </c>
      <c r="X57" s="20">
        <v>1</v>
      </c>
      <c r="Y57" s="20" t="s">
        <v>76</v>
      </c>
      <c r="Z57" s="41">
        <v>10000</v>
      </c>
      <c r="AA57" s="41">
        <v>10000</v>
      </c>
      <c r="AB57" s="41">
        <v>10000</v>
      </c>
      <c r="AC57" s="41">
        <v>10000</v>
      </c>
      <c r="AD57" s="41">
        <v>10000</v>
      </c>
      <c r="AE57" s="41">
        <v>10000</v>
      </c>
      <c r="AF57" s="41">
        <v>10000</v>
      </c>
      <c r="AG57" s="41">
        <v>10000</v>
      </c>
      <c r="AH57" s="41">
        <v>10000</v>
      </c>
      <c r="AI57" s="41">
        <v>10000</v>
      </c>
      <c r="AJ57" s="41">
        <v>10000</v>
      </c>
      <c r="AK57" s="41">
        <v>10000</v>
      </c>
      <c r="AL57" s="41">
        <v>10000</v>
      </c>
      <c r="AM57" s="41">
        <v>10000</v>
      </c>
      <c r="AN57" s="38">
        <v>10921</v>
      </c>
      <c r="AO57" s="38">
        <v>12616</v>
      </c>
      <c r="AP57" s="38">
        <v>11248</v>
      </c>
      <c r="AQ57" s="38">
        <v>13192</v>
      </c>
      <c r="AR57" s="38">
        <v>13207</v>
      </c>
      <c r="AS57" s="38">
        <v>9269</v>
      </c>
      <c r="AT57" s="38">
        <v>10226.69</v>
      </c>
      <c r="AU57" s="38">
        <v>12121</v>
      </c>
      <c r="AV57" s="38">
        <v>10842.94</v>
      </c>
      <c r="AW57" s="20">
        <v>110000</v>
      </c>
      <c r="AX57" s="20">
        <v>11200</v>
      </c>
      <c r="AY57" s="38">
        <v>11977.86</v>
      </c>
      <c r="AZ57" s="38">
        <v>13316.95</v>
      </c>
      <c r="BA57" s="38">
        <v>14804.28</v>
      </c>
      <c r="BB57" s="38">
        <v>15268.04</v>
      </c>
      <c r="BC57" s="38">
        <v>15986.460000000001</v>
      </c>
      <c r="BK57" s="20">
        <v>55</v>
      </c>
      <c r="BL57" s="35">
        <v>0.125</v>
      </c>
    </row>
    <row r="58" spans="1:64">
      <c r="A58" s="11" t="s">
        <v>2</v>
      </c>
      <c r="B58" s="11" t="s">
        <v>3</v>
      </c>
      <c r="C58" s="23">
        <f>C52*1.4</f>
        <v>159600</v>
      </c>
      <c r="D58" s="23">
        <v>11330</v>
      </c>
      <c r="E58" s="23">
        <f t="shared" si="3"/>
        <v>0.32944000000000001</v>
      </c>
      <c r="F58" s="23">
        <f>5.4*S58/100</f>
        <v>7.6679999999999998E-2</v>
      </c>
      <c r="G58" s="23">
        <v>0.17100000000000001</v>
      </c>
      <c r="H58" s="23">
        <v>0.1</v>
      </c>
      <c r="I58" s="23">
        <v>0.05</v>
      </c>
      <c r="J58" s="23">
        <v>15</v>
      </c>
      <c r="K58" s="59">
        <v>7.9344000000000019</v>
      </c>
      <c r="L58" s="59">
        <v>8.313687206828213</v>
      </c>
      <c r="M58" s="59">
        <v>300000</v>
      </c>
      <c r="N58" s="23">
        <f>N52*0.8</f>
        <v>23.200000000000003</v>
      </c>
      <c r="O58" s="79">
        <v>0</v>
      </c>
      <c r="P58" s="23">
        <v>617.12000000000012</v>
      </c>
      <c r="Q58" s="23">
        <v>-0.15200309344504995</v>
      </c>
      <c r="R58" s="23">
        <v>10</v>
      </c>
      <c r="S58" s="20">
        <v>1.42</v>
      </c>
      <c r="U58" s="20">
        <v>2660</v>
      </c>
      <c r="X58" s="20">
        <v>2</v>
      </c>
      <c r="Y58" s="20" t="s">
        <v>9</v>
      </c>
      <c r="Z58" s="36">
        <v>5000</v>
      </c>
      <c r="AA58" s="36">
        <v>5000</v>
      </c>
      <c r="AB58" s="36">
        <v>5000</v>
      </c>
      <c r="AC58" s="36">
        <v>5000</v>
      </c>
      <c r="AD58" s="36">
        <v>5000</v>
      </c>
      <c r="AE58" s="36">
        <v>5000</v>
      </c>
      <c r="AF58" s="36">
        <v>5000</v>
      </c>
      <c r="AG58" s="36">
        <v>5000</v>
      </c>
      <c r="AH58" s="36">
        <v>5000</v>
      </c>
      <c r="AI58" s="36">
        <v>5000</v>
      </c>
      <c r="AJ58" s="36">
        <v>5000</v>
      </c>
      <c r="AK58" s="36">
        <v>5000</v>
      </c>
      <c r="AL58" s="36">
        <v>5000</v>
      </c>
      <c r="AM58" s="36">
        <v>5000</v>
      </c>
      <c r="AN58" s="45">
        <v>5000</v>
      </c>
      <c r="AO58" s="45">
        <v>5000</v>
      </c>
      <c r="AP58" s="45">
        <v>5000</v>
      </c>
      <c r="AQ58" s="45">
        <v>7507</v>
      </c>
      <c r="AR58" s="45">
        <v>7393</v>
      </c>
      <c r="AS58" s="45">
        <v>4102</v>
      </c>
      <c r="AT58" s="45">
        <v>2749</v>
      </c>
      <c r="AU58" s="45">
        <v>3675</v>
      </c>
      <c r="AV58" s="45">
        <v>3771</v>
      </c>
      <c r="AW58" s="20">
        <v>4000</v>
      </c>
      <c r="AX58" s="20">
        <v>4300</v>
      </c>
      <c r="AY58" s="45">
        <v>4755</v>
      </c>
      <c r="AZ58" s="45">
        <v>5097</v>
      </c>
      <c r="BA58" s="45">
        <v>5026</v>
      </c>
      <c r="BB58" s="45">
        <v>4993</v>
      </c>
      <c r="BC58" s="45" t="s">
        <v>125</v>
      </c>
      <c r="BK58" s="20">
        <v>56</v>
      </c>
      <c r="BL58" s="35">
        <v>0.125</v>
      </c>
    </row>
    <row r="59" spans="1:64">
      <c r="A59" s="10"/>
      <c r="B59" s="10" t="s">
        <v>4</v>
      </c>
      <c r="C59" s="27">
        <v>50000</v>
      </c>
      <c r="D59" s="27">
        <v>28000</v>
      </c>
      <c r="E59" s="23">
        <f t="shared" si="3"/>
        <v>1.3621874999999999E-3</v>
      </c>
      <c r="F59" s="23">
        <f>2.1*S59/100</f>
        <v>3.0513000000000003E-3</v>
      </c>
      <c r="G59" s="27">
        <v>0.34</v>
      </c>
      <c r="H59" s="27">
        <v>0.1</v>
      </c>
      <c r="I59" s="27">
        <v>0.05</v>
      </c>
      <c r="J59" s="27">
        <v>15</v>
      </c>
      <c r="K59" s="59">
        <v>2.1093750000000001E-2</v>
      </c>
      <c r="L59" s="59">
        <v>3.1981751824817519</v>
      </c>
      <c r="M59" s="59">
        <v>20000</v>
      </c>
      <c r="N59" s="27">
        <v>0.9375</v>
      </c>
      <c r="O59" s="79">
        <v>-2</v>
      </c>
      <c r="P59" s="27">
        <v>0</v>
      </c>
      <c r="Q59" s="27">
        <v>-0.15200309344504995</v>
      </c>
      <c r="R59" s="27">
        <v>10</v>
      </c>
      <c r="S59" s="29">
        <v>0.14530000000000001</v>
      </c>
      <c r="T59" s="29"/>
      <c r="U59" s="29">
        <v>0</v>
      </c>
      <c r="X59" s="20">
        <v>3</v>
      </c>
      <c r="Y59" s="20" t="s">
        <v>10</v>
      </c>
      <c r="Z59" s="41">
        <v>215023</v>
      </c>
      <c r="AA59" s="41">
        <v>215023</v>
      </c>
      <c r="AB59" s="41">
        <v>215023</v>
      </c>
      <c r="AC59" s="41">
        <v>215023</v>
      </c>
      <c r="AD59" s="41">
        <v>215023</v>
      </c>
      <c r="AE59" s="41">
        <v>215023</v>
      </c>
      <c r="AF59" s="41">
        <v>215023</v>
      </c>
      <c r="AG59" s="41">
        <v>215023</v>
      </c>
      <c r="AH59" s="41">
        <v>215023</v>
      </c>
      <c r="AI59" s="41">
        <v>215023</v>
      </c>
      <c r="AJ59" s="41">
        <v>215023</v>
      </c>
      <c r="AK59" s="41">
        <v>215023</v>
      </c>
      <c r="AL59" s="41">
        <v>215023</v>
      </c>
      <c r="AM59" s="41">
        <v>215023</v>
      </c>
      <c r="AN59" s="45">
        <v>215023</v>
      </c>
      <c r="AO59" s="45">
        <v>222933</v>
      </c>
      <c r="AP59" s="45">
        <v>249497</v>
      </c>
      <c r="AQ59" s="45">
        <v>274747</v>
      </c>
      <c r="AR59" s="45">
        <v>275050</v>
      </c>
      <c r="AS59" s="45">
        <v>204171</v>
      </c>
      <c r="AT59" s="45">
        <v>236388</v>
      </c>
      <c r="AU59" s="45">
        <v>280088</v>
      </c>
      <c r="AV59" s="45">
        <v>260320</v>
      </c>
      <c r="AW59" s="20">
        <v>250000</v>
      </c>
      <c r="AX59" s="20">
        <v>260000</v>
      </c>
      <c r="AY59" s="45">
        <v>274837</v>
      </c>
      <c r="AZ59" s="45">
        <v>295760</v>
      </c>
      <c r="BA59" s="45">
        <v>306609</v>
      </c>
      <c r="BB59" s="45">
        <v>321966</v>
      </c>
      <c r="BC59" s="45">
        <v>343708</v>
      </c>
      <c r="BK59" s="20">
        <v>57</v>
      </c>
      <c r="BL59" s="35">
        <v>0.125</v>
      </c>
    </row>
    <row r="60" spans="1:64">
      <c r="A60" s="11" t="s">
        <v>7</v>
      </c>
      <c r="B60" s="11" t="s">
        <v>3</v>
      </c>
      <c r="C60" s="27">
        <v>186000</v>
      </c>
      <c r="D60" s="27">
        <v>12330</v>
      </c>
      <c r="E60" s="23">
        <f t="shared" si="3"/>
        <v>2.0251187499999998E-3</v>
      </c>
      <c r="F60" s="23">
        <f>5.4*S60/100</f>
        <v>7.8462000000000011E-3</v>
      </c>
      <c r="G60" s="27">
        <v>0.17100000000000001</v>
      </c>
      <c r="H60" s="27">
        <v>0.1</v>
      </c>
      <c r="I60" s="27">
        <v>0.05</v>
      </c>
      <c r="J60" s="27">
        <v>15</v>
      </c>
      <c r="K60" s="59">
        <v>3.1359374999999995E-2</v>
      </c>
      <c r="L60" s="59">
        <v>8.313687206828213</v>
      </c>
      <c r="M60" s="59">
        <v>20000</v>
      </c>
      <c r="N60" s="27">
        <v>1.3937499999999998</v>
      </c>
      <c r="O60" s="79">
        <v>0</v>
      </c>
      <c r="P60" s="27">
        <v>0</v>
      </c>
      <c r="Q60" s="27">
        <v>-0.15200309344504995</v>
      </c>
      <c r="R60" s="27">
        <v>10</v>
      </c>
      <c r="S60" s="29">
        <v>0.14530000000000001</v>
      </c>
      <c r="T60" s="29"/>
      <c r="U60" s="29">
        <v>0</v>
      </c>
      <c r="X60" s="20">
        <v>4</v>
      </c>
      <c r="Y60" s="20" t="s">
        <v>11</v>
      </c>
      <c r="Z60" s="36">
        <v>3000</v>
      </c>
      <c r="AA60" s="36">
        <v>3000</v>
      </c>
      <c r="AB60" s="36">
        <v>3000</v>
      </c>
      <c r="AC60" s="36">
        <v>3000</v>
      </c>
      <c r="AD60" s="36">
        <v>3000</v>
      </c>
      <c r="AE60" s="36">
        <v>3000</v>
      </c>
      <c r="AF60" s="36">
        <v>3000</v>
      </c>
      <c r="AG60" s="36">
        <v>3000</v>
      </c>
      <c r="AH60" s="36">
        <v>3000</v>
      </c>
      <c r="AI60" s="36">
        <v>3000</v>
      </c>
      <c r="AJ60" s="36">
        <v>3000</v>
      </c>
      <c r="AK60" s="36">
        <v>3000</v>
      </c>
      <c r="AL60" s="36">
        <v>3000</v>
      </c>
      <c r="AM60" s="36">
        <v>3000</v>
      </c>
      <c r="AN60" s="45">
        <v>3000</v>
      </c>
      <c r="AO60" s="45">
        <v>3000</v>
      </c>
      <c r="AP60" s="45">
        <v>3000</v>
      </c>
      <c r="AQ60" s="45">
        <v>2958</v>
      </c>
      <c r="AR60" s="45">
        <v>3331</v>
      </c>
      <c r="AS60" s="45">
        <v>2860</v>
      </c>
      <c r="AT60" s="45">
        <v>1840.8042</v>
      </c>
      <c r="AU60" s="45">
        <v>2181.7799999999997</v>
      </c>
      <c r="AV60" s="45">
        <v>1951.7292</v>
      </c>
      <c r="AW60" s="20">
        <v>2000</v>
      </c>
      <c r="AX60" s="20">
        <v>2100</v>
      </c>
      <c r="AY60" s="45">
        <v>2156.0147999999999</v>
      </c>
      <c r="AZ60" s="45">
        <v>2397.0509999999999</v>
      </c>
      <c r="BA60" s="45">
        <v>2664.7703999999999</v>
      </c>
      <c r="BB60" s="45">
        <v>2748.2472000000002</v>
      </c>
      <c r="BC60" s="45">
        <v>2877.5628000000002</v>
      </c>
      <c r="BK60" s="20">
        <v>58</v>
      </c>
      <c r="BL60" s="35">
        <v>0.125</v>
      </c>
    </row>
    <row r="61" spans="1:64">
      <c r="A61" s="10"/>
      <c r="B61" s="10" t="s">
        <v>4</v>
      </c>
      <c r="C61" s="23">
        <f>C47*1.2</f>
        <v>30000</v>
      </c>
      <c r="D61" s="23">
        <v>22000</v>
      </c>
      <c r="E61" s="23">
        <f t="shared" si="3"/>
        <v>8.3599999999999994E-2</v>
      </c>
      <c r="F61" s="23">
        <f>2.1*S61/100</f>
        <v>1.5960000000000002E-2</v>
      </c>
      <c r="G61" s="23">
        <v>0.17100000000000001</v>
      </c>
      <c r="H61" s="23">
        <v>0.1</v>
      </c>
      <c r="I61" s="23">
        <v>0.05</v>
      </c>
      <c r="J61" s="23">
        <v>15</v>
      </c>
      <c r="K61" s="59">
        <v>2.8214999999999999</v>
      </c>
      <c r="L61" s="59">
        <v>3.1981751824817519</v>
      </c>
      <c r="M61" s="59">
        <v>378000000</v>
      </c>
      <c r="N61" s="23">
        <v>11</v>
      </c>
      <c r="O61" s="79">
        <v>0</v>
      </c>
      <c r="P61" s="23">
        <v>177.1</v>
      </c>
      <c r="Q61" s="23">
        <v>-0.10536051565782628</v>
      </c>
      <c r="R61" s="23">
        <v>10</v>
      </c>
      <c r="S61" s="20">
        <v>0.76</v>
      </c>
      <c r="U61" s="20">
        <v>1610</v>
      </c>
      <c r="X61" s="20">
        <v>5</v>
      </c>
      <c r="Y61" s="20" t="s">
        <v>12</v>
      </c>
      <c r="Z61" s="41">
        <v>30000</v>
      </c>
      <c r="AA61" s="41">
        <v>30000</v>
      </c>
      <c r="AB61" s="41">
        <v>30000</v>
      </c>
      <c r="AC61" s="41">
        <v>30000</v>
      </c>
      <c r="AD61" s="41">
        <v>30000</v>
      </c>
      <c r="AE61" s="41">
        <v>30000</v>
      </c>
      <c r="AF61" s="41">
        <v>30000</v>
      </c>
      <c r="AG61" s="41">
        <v>30000</v>
      </c>
      <c r="AH61" s="41">
        <v>30000</v>
      </c>
      <c r="AI61" s="41">
        <v>30000</v>
      </c>
      <c r="AJ61" s="41">
        <v>30000</v>
      </c>
      <c r="AK61" s="41">
        <v>30000</v>
      </c>
      <c r="AL61" s="41">
        <v>30000</v>
      </c>
      <c r="AM61" s="41">
        <v>30000</v>
      </c>
      <c r="AN61" s="38">
        <v>43061.100000000006</v>
      </c>
      <c r="AO61" s="38">
        <v>31852.600000000002</v>
      </c>
      <c r="AP61" s="38">
        <v>32446.300000000003</v>
      </c>
      <c r="AQ61" s="38">
        <v>20141</v>
      </c>
      <c r="AR61" s="38">
        <v>12145</v>
      </c>
      <c r="AS61" s="38">
        <v>13210.400000000001</v>
      </c>
      <c r="AT61" s="38">
        <v>12335.300000000001</v>
      </c>
      <c r="AU61" s="38">
        <v>9140.2000000000007</v>
      </c>
      <c r="AV61" s="38">
        <v>10026.1</v>
      </c>
      <c r="AW61" s="20">
        <v>15000</v>
      </c>
      <c r="AX61" s="20">
        <v>17000</v>
      </c>
      <c r="AY61" s="38">
        <v>22435</v>
      </c>
      <c r="AZ61" s="38">
        <v>24703</v>
      </c>
      <c r="BA61" s="38">
        <v>24675</v>
      </c>
      <c r="BB61" s="38">
        <v>24178</v>
      </c>
      <c r="BC61" s="38">
        <v>8813</v>
      </c>
      <c r="BK61" s="20">
        <v>59</v>
      </c>
      <c r="BL61" s="35">
        <v>0.125</v>
      </c>
    </row>
    <row r="62" spans="1:64">
      <c r="A62" s="11" t="s">
        <v>6</v>
      </c>
      <c r="B62" s="11" t="s">
        <v>3</v>
      </c>
      <c r="C62" s="23">
        <f>C48*1.2</f>
        <v>60000</v>
      </c>
      <c r="D62" s="23">
        <v>30000</v>
      </c>
      <c r="E62" s="23">
        <f t="shared" si="3"/>
        <v>0.26447999999999999</v>
      </c>
      <c r="F62" s="23">
        <f>5.4*S62/100</f>
        <v>4.104E-2</v>
      </c>
      <c r="G62" s="23">
        <v>0.17100000000000001</v>
      </c>
      <c r="H62" s="23">
        <v>0.1</v>
      </c>
      <c r="I62" s="23">
        <v>0.05</v>
      </c>
      <c r="J62" s="23">
        <v>15</v>
      </c>
      <c r="K62" s="59">
        <v>8.9261999999999997</v>
      </c>
      <c r="L62" s="59">
        <v>8.313687206828213</v>
      </c>
      <c r="M62" s="59">
        <v>378000000</v>
      </c>
      <c r="N62" s="23">
        <v>34.799999999999997</v>
      </c>
      <c r="O62" s="79">
        <v>0</v>
      </c>
      <c r="P62" s="23">
        <v>560.28</v>
      </c>
      <c r="Q62" s="23">
        <v>-0.10536051565782628</v>
      </c>
      <c r="R62" s="23">
        <v>10</v>
      </c>
      <c r="S62" s="20">
        <v>0.76</v>
      </c>
      <c r="U62" s="20">
        <v>1610</v>
      </c>
      <c r="X62" s="20">
        <v>6</v>
      </c>
      <c r="Y62" s="20" t="s">
        <v>13</v>
      </c>
      <c r="Z62" s="36">
        <v>45000</v>
      </c>
      <c r="AA62" s="36">
        <v>45000</v>
      </c>
      <c r="AB62" s="36">
        <v>45000</v>
      </c>
      <c r="AC62" s="36">
        <v>45000</v>
      </c>
      <c r="AD62" s="36">
        <v>45000</v>
      </c>
      <c r="AE62" s="36">
        <v>45000</v>
      </c>
      <c r="AF62" s="36">
        <v>45000</v>
      </c>
      <c r="AG62" s="36">
        <v>45000</v>
      </c>
      <c r="AH62" s="36">
        <v>45000</v>
      </c>
      <c r="AI62" s="36">
        <v>45000</v>
      </c>
      <c r="AJ62" s="36">
        <v>45000</v>
      </c>
      <c r="AK62" s="36">
        <v>45000</v>
      </c>
      <c r="AL62" s="36">
        <v>45000</v>
      </c>
      <c r="AM62" s="36">
        <v>45000</v>
      </c>
      <c r="AN62" s="38">
        <v>47188</v>
      </c>
      <c r="AO62" s="38">
        <v>55284</v>
      </c>
      <c r="AP62" s="38">
        <v>53123</v>
      </c>
      <c r="AQ62" s="38">
        <v>52539</v>
      </c>
      <c r="AR62" s="38">
        <v>63159</v>
      </c>
      <c r="AS62" s="38">
        <v>42205</v>
      </c>
      <c r="AT62" s="38">
        <v>39599</v>
      </c>
      <c r="AU62" s="38">
        <v>47363</v>
      </c>
      <c r="AV62" s="38">
        <v>43378</v>
      </c>
      <c r="AW62" s="20">
        <v>41000</v>
      </c>
      <c r="AX62" s="20">
        <v>40000</v>
      </c>
      <c r="AY62" s="38">
        <v>41716</v>
      </c>
      <c r="AZ62" s="38">
        <v>47135</v>
      </c>
      <c r="BA62" s="38">
        <v>50428</v>
      </c>
      <c r="BB62" s="38">
        <v>54285</v>
      </c>
      <c r="BC62" s="38">
        <v>55250</v>
      </c>
      <c r="BK62" s="20">
        <v>59</v>
      </c>
      <c r="BL62" s="35">
        <v>0.125</v>
      </c>
    </row>
    <row r="63" spans="1:64">
      <c r="A63" s="10"/>
      <c r="B63" s="10" t="s">
        <v>4</v>
      </c>
      <c r="C63" s="23">
        <f>C51+2500</f>
        <v>30165.624646016407</v>
      </c>
      <c r="D63" s="23">
        <f>D51/2</f>
        <v>5411.4411319906276</v>
      </c>
      <c r="E63" s="23">
        <f t="shared" si="3"/>
        <v>5.2199999999999996E-2</v>
      </c>
      <c r="F63" s="23">
        <f>2.1*S63/100</f>
        <v>1.218E-2</v>
      </c>
      <c r="G63" s="23">
        <v>0.17100000000000001</v>
      </c>
      <c r="H63" s="23">
        <v>0.1</v>
      </c>
      <c r="I63" s="23">
        <v>0.05</v>
      </c>
      <c r="J63" s="23">
        <v>15</v>
      </c>
      <c r="K63" s="59">
        <v>2.97</v>
      </c>
      <c r="L63" s="59">
        <v>3.1981751824817519</v>
      </c>
      <c r="M63" s="59">
        <v>378000000</v>
      </c>
      <c r="N63" s="27">
        <v>9</v>
      </c>
      <c r="O63" s="79">
        <v>0</v>
      </c>
      <c r="P63" s="23">
        <v>235.8</v>
      </c>
      <c r="Q63" s="23">
        <v>-0.10536051565782628</v>
      </c>
      <c r="R63" s="23">
        <v>10</v>
      </c>
      <c r="S63" s="20">
        <v>0.57999999999999996</v>
      </c>
      <c r="U63" s="20">
        <v>2620</v>
      </c>
      <c r="X63" s="20">
        <v>7</v>
      </c>
      <c r="Y63" s="20" t="s">
        <v>14</v>
      </c>
      <c r="Z63" s="41">
        <v>3000</v>
      </c>
      <c r="AA63" s="41">
        <v>3000</v>
      </c>
      <c r="AB63" s="41">
        <v>3000</v>
      </c>
      <c r="AC63" s="41">
        <v>3000</v>
      </c>
      <c r="AD63" s="41">
        <v>3000</v>
      </c>
      <c r="AE63" s="41">
        <v>3000</v>
      </c>
      <c r="AF63" s="41">
        <v>3000</v>
      </c>
      <c r="AG63" s="41">
        <v>3000</v>
      </c>
      <c r="AH63" s="41">
        <v>3000</v>
      </c>
      <c r="AI63" s="41">
        <v>3000</v>
      </c>
      <c r="AJ63" s="41">
        <v>3000</v>
      </c>
      <c r="AK63" s="41">
        <v>3000</v>
      </c>
      <c r="AL63" s="41">
        <v>3000</v>
      </c>
      <c r="AM63" s="41">
        <v>3000</v>
      </c>
      <c r="AN63" s="37">
        <v>3000</v>
      </c>
      <c r="AO63" s="37">
        <v>3000</v>
      </c>
      <c r="AP63" s="37">
        <v>3000</v>
      </c>
      <c r="AQ63" s="37">
        <v>5946</v>
      </c>
      <c r="AR63" s="37">
        <v>4422</v>
      </c>
      <c r="AS63" s="37">
        <v>1447</v>
      </c>
      <c r="AT63" s="38">
        <v>1093</v>
      </c>
      <c r="AU63" s="38">
        <v>1195</v>
      </c>
      <c r="AV63" s="38">
        <v>1348</v>
      </c>
      <c r="AW63" s="38">
        <v>1717</v>
      </c>
      <c r="AX63" s="38">
        <v>1969</v>
      </c>
      <c r="AY63" s="38">
        <v>2131</v>
      </c>
      <c r="AZ63" s="38">
        <v>2873</v>
      </c>
      <c r="BA63" s="38">
        <v>2602</v>
      </c>
      <c r="BB63" s="38">
        <v>2590</v>
      </c>
      <c r="BC63" s="38">
        <v>2654</v>
      </c>
    </row>
    <row r="64" spans="1:64">
      <c r="A64" s="11" t="s">
        <v>8</v>
      </c>
      <c r="B64" s="11" t="s">
        <v>3</v>
      </c>
      <c r="C64" s="23">
        <f>C52+5000</f>
        <v>119000</v>
      </c>
      <c r="D64" s="23">
        <f>D52/2</f>
        <v>22500</v>
      </c>
      <c r="E64" s="23">
        <f t="shared" si="3"/>
        <v>0.16820000000000002</v>
      </c>
      <c r="F64" s="23">
        <f>5.4*S64/100</f>
        <v>3.1320000000000001E-2</v>
      </c>
      <c r="G64" s="23">
        <v>0.17100000000000001</v>
      </c>
      <c r="H64" s="23">
        <v>0.1</v>
      </c>
      <c r="I64" s="23">
        <v>0.05</v>
      </c>
      <c r="J64" s="23">
        <v>15</v>
      </c>
      <c r="K64" s="59">
        <v>9.57</v>
      </c>
      <c r="L64" s="59">
        <v>8.313687206828213</v>
      </c>
      <c r="M64" s="59">
        <v>378000000</v>
      </c>
      <c r="N64" s="23">
        <v>29</v>
      </c>
      <c r="O64" s="79">
        <v>0</v>
      </c>
      <c r="P64" s="23">
        <v>759.8</v>
      </c>
      <c r="Q64" s="23">
        <v>-0.10536051565782628</v>
      </c>
      <c r="R64" s="23">
        <v>10</v>
      </c>
      <c r="S64" s="20">
        <v>0.57999999999999996</v>
      </c>
      <c r="U64" s="20">
        <v>2620</v>
      </c>
      <c r="X64" s="20">
        <v>8</v>
      </c>
      <c r="Y64" s="20" t="s">
        <v>15</v>
      </c>
      <c r="Z64" s="40">
        <v>25000</v>
      </c>
      <c r="AA64" s="40">
        <v>25000</v>
      </c>
      <c r="AB64" s="40">
        <v>25000</v>
      </c>
      <c r="AC64" s="40">
        <v>25000</v>
      </c>
      <c r="AD64" s="40">
        <v>25000</v>
      </c>
      <c r="AE64" s="40">
        <v>25000</v>
      </c>
      <c r="AF64" s="40">
        <v>25000</v>
      </c>
      <c r="AG64" s="40">
        <v>25000</v>
      </c>
      <c r="AH64" s="40">
        <v>25000</v>
      </c>
      <c r="AI64" s="40">
        <v>25000</v>
      </c>
      <c r="AJ64" s="40">
        <v>25000</v>
      </c>
      <c r="AK64" s="40">
        <v>25000</v>
      </c>
      <c r="AL64" s="40">
        <v>25000</v>
      </c>
      <c r="AM64" s="40">
        <v>25000</v>
      </c>
      <c r="AN64" s="48">
        <v>39947</v>
      </c>
      <c r="AO64" s="48">
        <v>40860</v>
      </c>
      <c r="AP64" s="48">
        <v>35344</v>
      </c>
      <c r="AQ64" s="48">
        <v>39854</v>
      </c>
      <c r="AR64" s="48">
        <v>34537</v>
      </c>
      <c r="AS64" s="48">
        <v>19349</v>
      </c>
      <c r="AT64" s="48">
        <v>28360.22</v>
      </c>
      <c r="AU64" s="48">
        <v>27049.260000000002</v>
      </c>
      <c r="AV64" s="48">
        <v>19985.560000000001</v>
      </c>
      <c r="AW64" s="48">
        <v>16263.240000000002</v>
      </c>
      <c r="AX64" s="48">
        <v>18540.2</v>
      </c>
      <c r="AY64" s="48">
        <v>21047.88</v>
      </c>
      <c r="AZ64" s="48">
        <v>31545.360000000004</v>
      </c>
      <c r="BA64" s="48">
        <v>30976.820000000003</v>
      </c>
      <c r="BB64" s="48">
        <v>29645.840000000004</v>
      </c>
      <c r="BC64" s="48">
        <v>30183.440000000002</v>
      </c>
    </row>
    <row r="65" spans="1:55">
      <c r="A65" s="4"/>
      <c r="B65" s="4" t="s">
        <v>37</v>
      </c>
      <c r="C65" s="27">
        <f>C51*3</f>
        <v>82996.873938049219</v>
      </c>
      <c r="D65" s="27">
        <v>1000</v>
      </c>
      <c r="E65" s="23">
        <f t="shared" si="3"/>
        <v>0</v>
      </c>
      <c r="F65" s="23">
        <f>2.1*S65/100</f>
        <v>3.0513000000000003E-3</v>
      </c>
      <c r="G65" s="23">
        <v>0.17100000000000001</v>
      </c>
      <c r="H65" s="23">
        <v>0.1</v>
      </c>
      <c r="I65" s="23">
        <v>0.05</v>
      </c>
      <c r="J65" s="23">
        <v>15</v>
      </c>
      <c r="K65" s="59">
        <v>0</v>
      </c>
      <c r="L65" s="59">
        <v>3.1981751824817519</v>
      </c>
      <c r="M65" s="59">
        <v>100</v>
      </c>
      <c r="N65" s="23">
        <v>0</v>
      </c>
      <c r="O65" s="79">
        <v>0</v>
      </c>
      <c r="P65" s="23">
        <v>0</v>
      </c>
      <c r="Q65" s="23">
        <v>-0.51082562376599072</v>
      </c>
      <c r="R65" s="23">
        <v>10</v>
      </c>
      <c r="S65" s="29">
        <v>0.14530000000000001</v>
      </c>
      <c r="U65" s="20">
        <v>0</v>
      </c>
      <c r="X65" s="20">
        <v>9</v>
      </c>
      <c r="Y65" s="20" t="s">
        <v>16</v>
      </c>
      <c r="Z65" s="40">
        <v>300</v>
      </c>
      <c r="AA65" s="40">
        <v>300</v>
      </c>
      <c r="AB65" s="40">
        <v>300</v>
      </c>
      <c r="AC65" s="40">
        <v>300</v>
      </c>
      <c r="AD65" s="40">
        <v>300</v>
      </c>
      <c r="AE65" s="40">
        <v>300</v>
      </c>
      <c r="AF65" s="40">
        <v>300</v>
      </c>
      <c r="AG65" s="40">
        <v>300</v>
      </c>
      <c r="AH65" s="40">
        <v>300</v>
      </c>
      <c r="AI65" s="40">
        <v>300</v>
      </c>
      <c r="AJ65" s="40">
        <v>300</v>
      </c>
      <c r="AK65" s="40">
        <v>300</v>
      </c>
      <c r="AL65" s="40">
        <v>300</v>
      </c>
      <c r="AM65" s="40">
        <v>300</v>
      </c>
      <c r="AN65" s="48">
        <v>310</v>
      </c>
      <c r="AO65" s="48">
        <v>270</v>
      </c>
      <c r="AP65" s="48">
        <v>310</v>
      </c>
      <c r="AQ65" s="48">
        <v>280</v>
      </c>
      <c r="AR65" s="48">
        <v>310</v>
      </c>
      <c r="AS65" s="48">
        <v>300</v>
      </c>
      <c r="AT65" s="48">
        <v>310</v>
      </c>
      <c r="AU65" s="48">
        <v>310</v>
      </c>
      <c r="AV65" s="48">
        <v>325</v>
      </c>
      <c r="AW65" s="48">
        <v>378</v>
      </c>
      <c r="AX65" s="48">
        <v>380</v>
      </c>
      <c r="AY65" s="48">
        <v>341</v>
      </c>
      <c r="AZ65" s="48">
        <v>463</v>
      </c>
      <c r="BA65" s="48">
        <v>341</v>
      </c>
      <c r="BB65" s="48">
        <v>196</v>
      </c>
      <c r="BC65" s="48">
        <v>281</v>
      </c>
    </row>
    <row r="66" spans="1:55">
      <c r="A66" s="14" t="s">
        <v>36</v>
      </c>
      <c r="B66" s="14" t="s">
        <v>38</v>
      </c>
      <c r="C66" s="27">
        <f>C52*2</f>
        <v>228000</v>
      </c>
      <c r="D66" s="27">
        <v>1000</v>
      </c>
      <c r="E66" s="23">
        <f t="shared" si="3"/>
        <v>0</v>
      </c>
      <c r="F66" s="23">
        <f>2.1*S66/100</f>
        <v>3.0513000000000003E-3</v>
      </c>
      <c r="G66" s="23">
        <v>0.17100000000000001</v>
      </c>
      <c r="H66" s="23">
        <v>0.1</v>
      </c>
      <c r="I66" s="23">
        <v>0.05</v>
      </c>
      <c r="J66" s="23">
        <v>15</v>
      </c>
      <c r="K66" s="59">
        <v>0</v>
      </c>
      <c r="L66" s="59">
        <v>8.313687206828213</v>
      </c>
      <c r="M66" s="59">
        <v>100</v>
      </c>
      <c r="N66" s="23">
        <v>0</v>
      </c>
      <c r="O66" s="79">
        <v>0</v>
      </c>
      <c r="P66" s="23">
        <v>0</v>
      </c>
      <c r="Q66" s="23">
        <v>-0.51082562376599072</v>
      </c>
      <c r="R66" s="23">
        <v>10</v>
      </c>
      <c r="S66" s="29">
        <v>0.14530000000000001</v>
      </c>
      <c r="U66" s="20">
        <v>0</v>
      </c>
      <c r="X66" s="20">
        <v>10</v>
      </c>
      <c r="Y66" s="20" t="s">
        <v>77</v>
      </c>
      <c r="Z66" s="40">
        <v>15000</v>
      </c>
      <c r="AA66" s="40">
        <v>15000</v>
      </c>
      <c r="AB66" s="40">
        <v>15000</v>
      </c>
      <c r="AC66" s="40">
        <v>15000</v>
      </c>
      <c r="AD66" s="40">
        <v>15000</v>
      </c>
      <c r="AE66" s="40">
        <v>15000</v>
      </c>
      <c r="AF66" s="40">
        <v>15000</v>
      </c>
      <c r="AG66" s="40">
        <v>15000</v>
      </c>
      <c r="AH66" s="40">
        <v>15000</v>
      </c>
      <c r="AI66" s="40">
        <v>15000</v>
      </c>
      <c r="AJ66" s="40">
        <v>15000</v>
      </c>
      <c r="AK66" s="40">
        <v>15000</v>
      </c>
      <c r="AL66" s="40">
        <v>15000</v>
      </c>
      <c r="AM66" s="40">
        <v>15000</v>
      </c>
      <c r="AN66" s="48">
        <v>14684</v>
      </c>
      <c r="AO66" s="48">
        <v>14894</v>
      </c>
      <c r="AP66" s="48">
        <v>20314</v>
      </c>
      <c r="AQ66" s="48">
        <v>16493</v>
      </c>
      <c r="AR66" s="48">
        <v>19500</v>
      </c>
      <c r="AS66" s="48">
        <v>12927</v>
      </c>
      <c r="AT66" s="48">
        <v>10171</v>
      </c>
      <c r="AU66" s="48">
        <v>13140</v>
      </c>
      <c r="AV66" s="48">
        <v>12781</v>
      </c>
      <c r="AW66" s="48">
        <v>13837</v>
      </c>
      <c r="AX66" s="48">
        <v>11032</v>
      </c>
      <c r="AY66" s="48">
        <v>14111</v>
      </c>
      <c r="AZ66" s="48">
        <v>13000</v>
      </c>
      <c r="BA66" s="48">
        <v>13000</v>
      </c>
      <c r="BB66" s="48">
        <v>13000</v>
      </c>
      <c r="BC66" s="48">
        <v>13000</v>
      </c>
    </row>
    <row r="67" spans="1:55">
      <c r="X67" s="20">
        <v>11</v>
      </c>
      <c r="Y67" s="20" t="s">
        <v>78</v>
      </c>
      <c r="Z67" s="40">
        <v>15000</v>
      </c>
      <c r="AA67" s="40">
        <v>15000</v>
      </c>
      <c r="AB67" s="40">
        <v>15000</v>
      </c>
      <c r="AC67" s="40">
        <v>15000</v>
      </c>
      <c r="AD67" s="40">
        <v>15000</v>
      </c>
      <c r="AE67" s="40">
        <v>15000</v>
      </c>
      <c r="AF67" s="40">
        <v>15000</v>
      </c>
      <c r="AG67" s="40">
        <v>15000</v>
      </c>
      <c r="AH67" s="40">
        <v>15000</v>
      </c>
      <c r="AI67" s="40">
        <v>15000</v>
      </c>
      <c r="AJ67" s="40">
        <v>15000</v>
      </c>
      <c r="AK67" s="40">
        <v>15000</v>
      </c>
      <c r="AL67" s="40">
        <v>15000</v>
      </c>
      <c r="AM67" s="40">
        <v>15000</v>
      </c>
      <c r="AN67" s="48">
        <v>18535</v>
      </c>
      <c r="AO67" s="49">
        <v>16410</v>
      </c>
      <c r="AP67" s="49">
        <v>10938</v>
      </c>
      <c r="AQ67" s="49">
        <v>10770</v>
      </c>
      <c r="AR67" s="49">
        <v>11335</v>
      </c>
      <c r="AS67" s="49">
        <v>7183</v>
      </c>
      <c r="AT67" s="49">
        <v>8500.25</v>
      </c>
      <c r="AU67" s="49">
        <v>10127.5</v>
      </c>
      <c r="AV67" s="49">
        <v>9704.75</v>
      </c>
      <c r="AW67" s="50">
        <v>9714.25</v>
      </c>
      <c r="AX67" s="51">
        <v>9724.25</v>
      </c>
      <c r="AY67" s="51">
        <v>10260.5</v>
      </c>
      <c r="AZ67" s="51">
        <v>11235.25</v>
      </c>
      <c r="BA67" s="52">
        <v>12401</v>
      </c>
      <c r="BB67" s="52">
        <v>13242.5</v>
      </c>
      <c r="BC67" s="52">
        <v>13242.5</v>
      </c>
    </row>
    <row r="68" spans="1:55">
      <c r="A68" s="7" t="s">
        <v>11</v>
      </c>
      <c r="B68" s="2">
        <v>4</v>
      </c>
      <c r="C68" s="23" t="s">
        <v>20</v>
      </c>
      <c r="D68" s="23" t="s">
        <v>21</v>
      </c>
      <c r="E68" s="24" t="s">
        <v>22</v>
      </c>
      <c r="F68" s="24" t="s">
        <v>23</v>
      </c>
      <c r="G68" s="24" t="s">
        <v>24</v>
      </c>
      <c r="H68" s="24" t="s">
        <v>25</v>
      </c>
      <c r="I68" s="25" t="s">
        <v>26</v>
      </c>
      <c r="J68" s="20" t="s">
        <v>27</v>
      </c>
      <c r="K68" s="58" t="s">
        <v>28</v>
      </c>
      <c r="L68" s="58" t="s">
        <v>216</v>
      </c>
      <c r="N68" s="24" t="s">
        <v>49</v>
      </c>
      <c r="O68" s="78" t="s">
        <v>29</v>
      </c>
      <c r="P68" s="20" t="s">
        <v>30</v>
      </c>
      <c r="Q68" s="24" t="s">
        <v>31</v>
      </c>
      <c r="R68" s="24" t="s">
        <v>32</v>
      </c>
      <c r="S68" s="12" t="s">
        <v>46</v>
      </c>
      <c r="X68" s="20">
        <v>12</v>
      </c>
      <c r="Y68" s="20" t="s">
        <v>79</v>
      </c>
      <c r="Z68" s="40">
        <v>4000</v>
      </c>
      <c r="AA68" s="40">
        <v>4000</v>
      </c>
      <c r="AB68" s="40">
        <v>4000</v>
      </c>
      <c r="AC68" s="40">
        <v>4000</v>
      </c>
      <c r="AD68" s="40">
        <v>4000</v>
      </c>
      <c r="AE68" s="40">
        <v>4000</v>
      </c>
      <c r="AF68" s="40">
        <v>4000</v>
      </c>
      <c r="AG68" s="40">
        <v>4000</v>
      </c>
      <c r="AH68" s="40">
        <v>4000</v>
      </c>
      <c r="AI68" s="40">
        <v>4000</v>
      </c>
      <c r="AJ68" s="40">
        <v>4000</v>
      </c>
      <c r="AK68" s="40">
        <v>4000</v>
      </c>
      <c r="AL68" s="40">
        <v>4000</v>
      </c>
      <c r="AM68" s="40">
        <v>4000</v>
      </c>
      <c r="AN68" s="38">
        <v>5343</v>
      </c>
      <c r="AO68" s="38">
        <v>5344</v>
      </c>
      <c r="AP68" s="38">
        <v>5985</v>
      </c>
      <c r="AQ68" s="38">
        <v>6369</v>
      </c>
      <c r="AR68" s="38">
        <v>5867</v>
      </c>
      <c r="AS68" s="38">
        <v>3841</v>
      </c>
      <c r="AT68" s="38">
        <v>3943.2000000000003</v>
      </c>
      <c r="AU68" s="38">
        <v>3036.64</v>
      </c>
      <c r="AV68" s="38">
        <v>1450.08</v>
      </c>
      <c r="AW68" s="38">
        <v>1661.44</v>
      </c>
      <c r="AX68" s="38">
        <v>2362.48</v>
      </c>
      <c r="AY68" s="38">
        <v>2812.08</v>
      </c>
      <c r="AZ68" s="38">
        <v>3199.84</v>
      </c>
      <c r="BA68" s="38">
        <v>3097.2000000000003</v>
      </c>
      <c r="BB68" s="38">
        <v>3151.52</v>
      </c>
      <c r="BC68" s="38">
        <v>3521.04</v>
      </c>
    </row>
    <row r="69" spans="1:55">
      <c r="A69" s="10"/>
      <c r="B69" s="10" t="s">
        <v>4</v>
      </c>
      <c r="C69" s="23">
        <v>25000</v>
      </c>
      <c r="D69" s="23">
        <v>22000</v>
      </c>
      <c r="E69" s="23">
        <f>S69*N69/100</f>
        <v>0.14850000000000002</v>
      </c>
      <c r="F69" s="23">
        <f>2.1*S69/100</f>
        <v>2.8350000000000004E-2</v>
      </c>
      <c r="G69" s="23">
        <v>0.17100000000000001</v>
      </c>
      <c r="H69" s="23">
        <v>0.1</v>
      </c>
      <c r="I69" s="23">
        <v>0.05</v>
      </c>
      <c r="J69" s="23">
        <v>15</v>
      </c>
      <c r="K69" s="59">
        <v>3.7620000000000005</v>
      </c>
      <c r="L69" s="59">
        <v>0.86206896551724133</v>
      </c>
      <c r="M69" s="59">
        <v>378000000</v>
      </c>
      <c r="N69" s="23">
        <v>11</v>
      </c>
      <c r="O69" s="79">
        <v>0</v>
      </c>
      <c r="P69" s="23">
        <v>253</v>
      </c>
      <c r="Q69" s="23">
        <v>-1.4499569695115089E-2</v>
      </c>
      <c r="R69" s="23">
        <v>10</v>
      </c>
      <c r="S69" s="20">
        <v>1.35</v>
      </c>
      <c r="U69" s="20">
        <v>2300</v>
      </c>
      <c r="X69" s="20">
        <v>13</v>
      </c>
      <c r="Y69" s="20" t="s">
        <v>80</v>
      </c>
      <c r="Z69" s="40">
        <v>3500</v>
      </c>
      <c r="AA69" s="40">
        <v>3500</v>
      </c>
      <c r="AB69" s="40">
        <v>3500</v>
      </c>
      <c r="AC69" s="40">
        <v>3500</v>
      </c>
      <c r="AD69" s="40">
        <v>3500</v>
      </c>
      <c r="AE69" s="40">
        <v>3500</v>
      </c>
      <c r="AF69" s="40">
        <v>3500</v>
      </c>
      <c r="AG69" s="40">
        <v>3500</v>
      </c>
      <c r="AH69" s="40">
        <v>3500</v>
      </c>
      <c r="AI69" s="40">
        <v>3500</v>
      </c>
      <c r="AJ69" s="40">
        <v>3500</v>
      </c>
      <c r="AK69" s="40">
        <v>3500</v>
      </c>
      <c r="AL69" s="40">
        <v>3500</v>
      </c>
      <c r="AM69" s="40">
        <v>3500</v>
      </c>
      <c r="AN69" s="38">
        <v>3500</v>
      </c>
      <c r="AO69" s="38">
        <v>3500</v>
      </c>
      <c r="AP69" s="38">
        <v>3500</v>
      </c>
      <c r="AQ69" s="38">
        <v>5321</v>
      </c>
      <c r="AR69" s="38">
        <v>5720</v>
      </c>
      <c r="AS69" s="38">
        <v>3511</v>
      </c>
      <c r="AT69" s="38">
        <v>2870</v>
      </c>
      <c r="AU69" s="38">
        <v>3413</v>
      </c>
      <c r="AV69" s="38">
        <v>3252</v>
      </c>
      <c r="AW69" s="38">
        <v>3508</v>
      </c>
      <c r="AX69" s="38">
        <v>2560</v>
      </c>
      <c r="AY69" s="38">
        <v>2707</v>
      </c>
      <c r="AZ69" s="38">
        <v>3330</v>
      </c>
      <c r="BA69" s="38">
        <v>3473</v>
      </c>
      <c r="BB69" s="38">
        <v>3895</v>
      </c>
      <c r="BC69" s="38">
        <v>4020</v>
      </c>
    </row>
    <row r="70" spans="1:55">
      <c r="A70" s="11" t="s">
        <v>0</v>
      </c>
      <c r="B70" s="11" t="s">
        <v>3</v>
      </c>
      <c r="C70" s="23">
        <v>50000</v>
      </c>
      <c r="D70" s="23">
        <v>30000</v>
      </c>
      <c r="E70" s="23">
        <f t="shared" ref="E70:E88" si="4">S70*N70/100</f>
        <v>0.4698</v>
      </c>
      <c r="F70" s="23">
        <f>5.4*S70/100</f>
        <v>7.2900000000000006E-2</v>
      </c>
      <c r="G70" s="23">
        <v>0.17100000000000001</v>
      </c>
      <c r="H70" s="23">
        <v>0.1</v>
      </c>
      <c r="I70" s="23">
        <v>0.05</v>
      </c>
      <c r="J70" s="23">
        <v>15</v>
      </c>
      <c r="K70" s="59">
        <v>11.9016</v>
      </c>
      <c r="L70" s="59">
        <v>1.5084401709401709</v>
      </c>
      <c r="M70" s="59">
        <v>378000000</v>
      </c>
      <c r="N70" s="23">
        <f>N74*1.2</f>
        <v>34.799999999999997</v>
      </c>
      <c r="O70" s="79">
        <v>0</v>
      </c>
      <c r="P70" s="23">
        <v>800.4</v>
      </c>
      <c r="Q70" s="23">
        <v>-1.4499569695115089E-2</v>
      </c>
      <c r="R70" s="23">
        <v>10</v>
      </c>
      <c r="S70" s="20">
        <v>1.35</v>
      </c>
      <c r="U70" s="20">
        <v>2300</v>
      </c>
      <c r="X70" s="20">
        <v>14</v>
      </c>
      <c r="Y70" s="20" t="s">
        <v>81</v>
      </c>
      <c r="Z70" s="40">
        <v>6000</v>
      </c>
      <c r="AA70" s="40">
        <v>6000</v>
      </c>
      <c r="AB70" s="40">
        <v>6000</v>
      </c>
      <c r="AC70" s="40">
        <v>6000</v>
      </c>
      <c r="AD70" s="40">
        <v>6000</v>
      </c>
      <c r="AE70" s="40">
        <v>6000</v>
      </c>
      <c r="AF70" s="40">
        <v>6000</v>
      </c>
      <c r="AG70" s="40">
        <v>6000</v>
      </c>
      <c r="AH70" s="40">
        <v>6000</v>
      </c>
      <c r="AI70" s="40">
        <v>6000</v>
      </c>
      <c r="AJ70" s="40">
        <v>6000</v>
      </c>
      <c r="AK70" s="40">
        <v>6000</v>
      </c>
      <c r="AL70" s="40">
        <v>6000</v>
      </c>
      <c r="AM70" s="40">
        <v>6000</v>
      </c>
      <c r="AN70" s="38">
        <v>6046</v>
      </c>
      <c r="AO70" s="38">
        <v>6753</v>
      </c>
      <c r="AP70" s="38">
        <v>7224</v>
      </c>
      <c r="AQ70" s="38">
        <v>7352</v>
      </c>
      <c r="AR70" s="38">
        <v>8206</v>
      </c>
      <c r="AS70" s="38">
        <v>6692</v>
      </c>
      <c r="AT70" s="38">
        <v>4855</v>
      </c>
      <c r="AU70" s="38">
        <v>6075</v>
      </c>
      <c r="AV70" s="38">
        <v>5610</v>
      </c>
      <c r="AW70" s="38">
        <v>4896</v>
      </c>
      <c r="AX70" s="38">
        <v>5251</v>
      </c>
      <c r="AY70" s="38">
        <v>5457</v>
      </c>
      <c r="AZ70" s="38">
        <v>6504</v>
      </c>
      <c r="BA70" s="38">
        <v>6752</v>
      </c>
      <c r="BB70" s="38">
        <v>6802</v>
      </c>
      <c r="BC70" s="38">
        <v>7308</v>
      </c>
    </row>
    <row r="71" spans="1:55">
      <c r="A71" s="5"/>
      <c r="B71" s="5" t="s">
        <v>34</v>
      </c>
      <c r="C71" s="23">
        <v>25000</v>
      </c>
      <c r="D71" s="23">
        <v>22000</v>
      </c>
      <c r="E71" s="23">
        <f t="shared" si="4"/>
        <v>0.11880000000000003</v>
      </c>
      <c r="F71" s="23">
        <f>2.1*S71/100</f>
        <v>2.8350000000000004E-2</v>
      </c>
      <c r="G71" s="23">
        <v>0.17100000000000001</v>
      </c>
      <c r="H71" s="23">
        <v>0.1</v>
      </c>
      <c r="I71" s="23">
        <v>0.05</v>
      </c>
      <c r="J71" s="23">
        <v>15</v>
      </c>
      <c r="K71" s="59">
        <v>3.0096000000000003</v>
      </c>
      <c r="L71" s="59">
        <v>0.86206896551724133</v>
      </c>
      <c r="M71" s="59">
        <v>378000000</v>
      </c>
      <c r="N71" s="23">
        <f>N69*0.8</f>
        <v>8.8000000000000007</v>
      </c>
      <c r="O71" s="79">
        <v>0</v>
      </c>
      <c r="P71" s="23">
        <v>202.4</v>
      </c>
      <c r="Q71" s="23">
        <v>-7.4000581443776914E-2</v>
      </c>
      <c r="R71" s="23">
        <v>10</v>
      </c>
      <c r="S71" s="20">
        <v>1.35</v>
      </c>
      <c r="U71" s="20">
        <v>2300</v>
      </c>
      <c r="X71" s="20">
        <v>15</v>
      </c>
      <c r="Y71" s="20" t="s">
        <v>82</v>
      </c>
      <c r="Z71" s="40">
        <v>40000</v>
      </c>
      <c r="AA71" s="40">
        <v>40000</v>
      </c>
      <c r="AB71" s="40">
        <v>40000</v>
      </c>
      <c r="AC71" s="40">
        <v>40000</v>
      </c>
      <c r="AD71" s="40">
        <v>40000</v>
      </c>
      <c r="AE71" s="40">
        <v>40000</v>
      </c>
      <c r="AF71" s="40">
        <v>40000</v>
      </c>
      <c r="AG71" s="40">
        <v>40000</v>
      </c>
      <c r="AH71" s="40">
        <v>40000</v>
      </c>
      <c r="AI71" s="40">
        <v>40000</v>
      </c>
      <c r="AJ71" s="40">
        <v>40000</v>
      </c>
      <c r="AK71" s="40">
        <v>40000</v>
      </c>
      <c r="AL71" s="40">
        <v>40000</v>
      </c>
      <c r="AM71" s="40">
        <v>40000</v>
      </c>
      <c r="AN71" s="38">
        <v>60331</v>
      </c>
      <c r="AO71" s="38">
        <v>63043</v>
      </c>
      <c r="AP71" s="38">
        <v>59806</v>
      </c>
      <c r="AQ71" s="38">
        <v>54745</v>
      </c>
      <c r="AR71" s="38">
        <v>61922</v>
      </c>
      <c r="AS71" s="38">
        <v>39067</v>
      </c>
      <c r="AT71" s="38">
        <v>34458</v>
      </c>
      <c r="AU71" s="38">
        <v>42944</v>
      </c>
      <c r="AV71" s="38">
        <v>45702</v>
      </c>
      <c r="AW71" s="38">
        <v>56218</v>
      </c>
      <c r="AX71" s="38">
        <v>41469</v>
      </c>
      <c r="AY71" s="38">
        <v>52064</v>
      </c>
      <c r="AZ71" s="38">
        <v>7685</v>
      </c>
      <c r="BA71" s="38">
        <v>7075</v>
      </c>
      <c r="BB71" s="38">
        <v>8722</v>
      </c>
      <c r="BC71" s="38">
        <v>8695</v>
      </c>
    </row>
    <row r="72" spans="1:55">
      <c r="A72" s="5"/>
      <c r="B72" s="5" t="s">
        <v>35</v>
      </c>
      <c r="C72" s="23">
        <v>50000</v>
      </c>
      <c r="D72" s="23">
        <v>30000</v>
      </c>
      <c r="E72" s="23">
        <f t="shared" si="4"/>
        <v>0.37584000000000001</v>
      </c>
      <c r="F72" s="23">
        <f>5.4*S72/100</f>
        <v>7.2900000000000006E-2</v>
      </c>
      <c r="G72" s="23">
        <v>0.17100000000000001</v>
      </c>
      <c r="H72" s="23">
        <v>0.1</v>
      </c>
      <c r="I72" s="23">
        <v>0.05</v>
      </c>
      <c r="J72" s="23">
        <v>15</v>
      </c>
      <c r="K72" s="59">
        <v>9.5212800000000009</v>
      </c>
      <c r="L72" s="59">
        <v>1.5084401709401709</v>
      </c>
      <c r="M72" s="59">
        <v>378000000</v>
      </c>
      <c r="N72" s="23">
        <f>N70*0.8</f>
        <v>27.84</v>
      </c>
      <c r="O72" s="79">
        <v>0</v>
      </c>
      <c r="P72" s="23">
        <v>640.32000000000005</v>
      </c>
      <c r="Q72" s="23">
        <v>-7.4000581443776914E-2</v>
      </c>
      <c r="R72" s="23">
        <v>10</v>
      </c>
      <c r="S72" s="20">
        <v>1.35</v>
      </c>
      <c r="U72" s="20">
        <v>2300</v>
      </c>
      <c r="X72" s="20">
        <v>16</v>
      </c>
      <c r="Y72" s="20" t="s">
        <v>83</v>
      </c>
      <c r="Z72" s="40">
        <v>7000</v>
      </c>
      <c r="AA72" s="40">
        <v>7000</v>
      </c>
      <c r="AB72" s="40">
        <v>7000</v>
      </c>
      <c r="AC72" s="40">
        <v>7000</v>
      </c>
      <c r="AD72" s="40">
        <v>7000</v>
      </c>
      <c r="AE72" s="40">
        <v>7000</v>
      </c>
      <c r="AF72" s="40">
        <v>7000</v>
      </c>
      <c r="AG72" s="40">
        <v>7000</v>
      </c>
      <c r="AH72" s="40">
        <v>7000</v>
      </c>
      <c r="AI72" s="40">
        <v>7000</v>
      </c>
      <c r="AJ72" s="40">
        <v>7000</v>
      </c>
      <c r="AK72" s="40">
        <v>7000</v>
      </c>
      <c r="AL72" s="40">
        <v>7000</v>
      </c>
      <c r="AM72" s="40">
        <v>7000</v>
      </c>
      <c r="AN72" s="38">
        <v>7000</v>
      </c>
      <c r="AO72" s="38">
        <v>7000</v>
      </c>
      <c r="AP72" s="38">
        <v>9306</v>
      </c>
      <c r="AQ72" s="38">
        <v>11570</v>
      </c>
      <c r="AR72" s="38">
        <v>10578</v>
      </c>
      <c r="AS72" s="38">
        <v>4760</v>
      </c>
      <c r="AT72" s="38">
        <v>5120.3999999999996</v>
      </c>
      <c r="AU72" s="38">
        <v>6405</v>
      </c>
      <c r="AV72" s="38">
        <v>5935.8</v>
      </c>
      <c r="AW72" s="38">
        <v>6360.9</v>
      </c>
      <c r="AX72" s="38">
        <v>6984</v>
      </c>
      <c r="AY72" s="38">
        <v>8763.9</v>
      </c>
      <c r="AZ72" s="38">
        <v>9394.5</v>
      </c>
      <c r="BA72" s="38">
        <v>9063</v>
      </c>
      <c r="BB72" s="38">
        <v>6136.8</v>
      </c>
      <c r="BC72" s="38">
        <v>9452.4</v>
      </c>
    </row>
    <row r="73" spans="1:55">
      <c r="A73" s="10"/>
      <c r="B73" s="10" t="s">
        <v>4</v>
      </c>
      <c r="C73" s="30">
        <v>27665.624646016407</v>
      </c>
      <c r="D73" s="27">
        <v>10822.882263981255</v>
      </c>
      <c r="E73" s="23">
        <f t="shared" si="4"/>
        <v>0.1278</v>
      </c>
      <c r="F73" s="23">
        <f>5.2*S73/100</f>
        <v>7.3839999999999989E-2</v>
      </c>
      <c r="G73" s="27">
        <v>0.17100000000000001</v>
      </c>
      <c r="H73" s="27">
        <v>0.1</v>
      </c>
      <c r="I73" s="27">
        <v>0.05</v>
      </c>
      <c r="J73" s="27">
        <v>15</v>
      </c>
      <c r="K73" s="59">
        <v>3.4740000000000002</v>
      </c>
      <c r="L73" s="59">
        <v>0.86206896551724133</v>
      </c>
      <c r="M73" s="59">
        <v>378000000</v>
      </c>
      <c r="N73" s="27">
        <v>9</v>
      </c>
      <c r="O73" s="79">
        <v>-1.7</v>
      </c>
      <c r="P73" s="27">
        <v>239.4</v>
      </c>
      <c r="Q73" s="27">
        <v>-1.4499569695115089E-2</v>
      </c>
      <c r="R73" s="27">
        <v>10</v>
      </c>
      <c r="S73" s="20">
        <v>1.42</v>
      </c>
      <c r="T73" s="29"/>
      <c r="U73" s="29">
        <v>2660</v>
      </c>
      <c r="X73" s="20">
        <v>17</v>
      </c>
      <c r="Y73" s="20" t="s">
        <v>84</v>
      </c>
      <c r="Z73" s="40">
        <v>1400</v>
      </c>
      <c r="AA73" s="40">
        <v>1400</v>
      </c>
      <c r="AB73" s="40">
        <v>1400</v>
      </c>
      <c r="AC73" s="40">
        <v>1400</v>
      </c>
      <c r="AD73" s="40">
        <v>1400</v>
      </c>
      <c r="AE73" s="40">
        <v>1400</v>
      </c>
      <c r="AF73" s="40">
        <v>1400</v>
      </c>
      <c r="AG73" s="40">
        <v>1400</v>
      </c>
      <c r="AH73" s="40">
        <v>1400</v>
      </c>
      <c r="AI73" s="40">
        <v>1400</v>
      </c>
      <c r="AJ73" s="40">
        <v>1400</v>
      </c>
      <c r="AK73" s="40">
        <v>1400</v>
      </c>
      <c r="AL73" s="40">
        <v>1400</v>
      </c>
      <c r="AM73" s="40">
        <v>1400</v>
      </c>
      <c r="AN73" s="36">
        <v>1300</v>
      </c>
      <c r="AO73" s="36">
        <v>1347.75</v>
      </c>
      <c r="AP73" s="36">
        <v>1642</v>
      </c>
      <c r="AQ73" s="36">
        <v>1105.25</v>
      </c>
      <c r="AR73" s="36">
        <v>385.75</v>
      </c>
      <c r="AS73" s="36">
        <v>477</v>
      </c>
      <c r="AT73" s="36">
        <v>819</v>
      </c>
      <c r="AU73" s="36">
        <v>912.25</v>
      </c>
      <c r="AV73" s="36">
        <v>922.25</v>
      </c>
      <c r="AW73" s="36">
        <v>969</v>
      </c>
      <c r="AX73" s="36">
        <v>1143.5</v>
      </c>
      <c r="AY73" s="36">
        <v>1243</v>
      </c>
      <c r="AZ73" s="36">
        <v>1208.5</v>
      </c>
      <c r="BA73" s="36">
        <v>1267.5</v>
      </c>
      <c r="BB73" s="36">
        <v>1269.75</v>
      </c>
      <c r="BC73" s="36">
        <v>1200</v>
      </c>
    </row>
    <row r="74" spans="1:55">
      <c r="A74" s="11" t="s">
        <v>1</v>
      </c>
      <c r="B74" s="11" t="s">
        <v>3</v>
      </c>
      <c r="C74" s="23">
        <v>114000</v>
      </c>
      <c r="D74" s="23">
        <v>45000</v>
      </c>
      <c r="E74" s="23">
        <f t="shared" si="4"/>
        <v>0.4118</v>
      </c>
      <c r="F74" s="23">
        <f>7.1*S74/100</f>
        <v>0.10081999999999999</v>
      </c>
      <c r="G74" s="23">
        <v>0.17100000000000001</v>
      </c>
      <c r="H74" s="23">
        <v>0.1</v>
      </c>
      <c r="I74" s="23">
        <v>0.05</v>
      </c>
      <c r="J74" s="23">
        <v>15</v>
      </c>
      <c r="K74" s="59">
        <v>11.194000000000001</v>
      </c>
      <c r="L74" s="59">
        <v>1.5084401709401709</v>
      </c>
      <c r="M74" s="59">
        <v>378000000</v>
      </c>
      <c r="N74" s="23">
        <v>29</v>
      </c>
      <c r="O74" s="79">
        <v>2</v>
      </c>
      <c r="P74" s="23">
        <v>771.4</v>
      </c>
      <c r="Q74" s="23">
        <v>-1.4499569695115089E-2</v>
      </c>
      <c r="R74" s="23">
        <v>10</v>
      </c>
      <c r="S74" s="20">
        <v>1.42</v>
      </c>
      <c r="U74" s="20">
        <v>2660</v>
      </c>
      <c r="X74" s="20">
        <v>18</v>
      </c>
      <c r="Y74" s="20" t="s">
        <v>85</v>
      </c>
      <c r="Z74" s="40">
        <v>700</v>
      </c>
      <c r="AA74" s="40">
        <v>700</v>
      </c>
      <c r="AB74" s="40">
        <v>700</v>
      </c>
      <c r="AC74" s="40">
        <v>700</v>
      </c>
      <c r="AD74" s="40">
        <v>700</v>
      </c>
      <c r="AE74" s="40">
        <v>700</v>
      </c>
      <c r="AF74" s="40">
        <v>700</v>
      </c>
      <c r="AG74" s="40">
        <v>700</v>
      </c>
      <c r="AH74" s="40">
        <v>700</v>
      </c>
      <c r="AI74" s="40">
        <v>700</v>
      </c>
      <c r="AJ74" s="40">
        <v>700</v>
      </c>
      <c r="AK74" s="40">
        <v>700</v>
      </c>
      <c r="AL74" s="40">
        <v>700</v>
      </c>
      <c r="AM74" s="40">
        <v>700</v>
      </c>
      <c r="AN74" s="46">
        <v>824.75</v>
      </c>
      <c r="AO74" s="46">
        <v>936</v>
      </c>
      <c r="AP74" s="46">
        <v>1159.75</v>
      </c>
      <c r="AQ74" s="46">
        <v>1323</v>
      </c>
      <c r="AR74" s="46">
        <v>859.5</v>
      </c>
      <c r="AS74" s="46">
        <v>958</v>
      </c>
      <c r="AT74" s="46">
        <v>619.5</v>
      </c>
      <c r="AU74" s="46">
        <v>360</v>
      </c>
      <c r="AV74" s="46">
        <v>237.25</v>
      </c>
      <c r="AW74" s="46">
        <v>292.75</v>
      </c>
      <c r="AX74" s="46">
        <v>372.5</v>
      </c>
      <c r="AY74" s="46">
        <v>479</v>
      </c>
      <c r="AZ74" s="46">
        <v>505.25</v>
      </c>
      <c r="BA74" s="46">
        <v>424.5</v>
      </c>
      <c r="BB74" s="46">
        <v>453</v>
      </c>
      <c r="BC74" s="46">
        <v>0</v>
      </c>
    </row>
    <row r="75" spans="1:55">
      <c r="A75" s="5"/>
      <c r="B75" s="5" t="s">
        <v>34</v>
      </c>
      <c r="C75" s="15">
        <v>27665.624646016407</v>
      </c>
      <c r="D75" s="23">
        <v>10822.882263981255</v>
      </c>
      <c r="E75" s="23">
        <f t="shared" si="4"/>
        <v>0.10224</v>
      </c>
      <c r="F75" s="23">
        <f>5.2*S75/100</f>
        <v>7.3839999999999989E-2</v>
      </c>
      <c r="G75" s="23">
        <v>0.17100000000000001</v>
      </c>
      <c r="H75" s="23">
        <v>0.1</v>
      </c>
      <c r="I75" s="23">
        <v>0.05</v>
      </c>
      <c r="J75" s="23">
        <v>15</v>
      </c>
      <c r="K75" s="59">
        <v>2.7792000000000003</v>
      </c>
      <c r="L75" s="59">
        <v>0.86206896551724133</v>
      </c>
      <c r="M75" s="59">
        <v>378000000</v>
      </c>
      <c r="N75" s="23">
        <f>N73*0.8</f>
        <v>7.2</v>
      </c>
      <c r="O75" s="79">
        <v>-1</v>
      </c>
      <c r="P75" s="23">
        <v>191.52</v>
      </c>
      <c r="Q75" s="23">
        <v>-7.4000581443776914E-2</v>
      </c>
      <c r="R75" s="23">
        <v>10</v>
      </c>
      <c r="S75" s="20">
        <v>1.42</v>
      </c>
      <c r="U75" s="20">
        <v>2660</v>
      </c>
      <c r="X75" s="20">
        <v>19</v>
      </c>
      <c r="Y75" s="20" t="s">
        <v>86</v>
      </c>
      <c r="Z75" s="40">
        <v>800</v>
      </c>
      <c r="AA75" s="40">
        <v>800</v>
      </c>
      <c r="AB75" s="40">
        <v>800</v>
      </c>
      <c r="AC75" s="40">
        <v>800</v>
      </c>
      <c r="AD75" s="40">
        <v>800</v>
      </c>
      <c r="AE75" s="40">
        <v>800</v>
      </c>
      <c r="AF75" s="40">
        <v>800</v>
      </c>
      <c r="AG75" s="40">
        <v>800</v>
      </c>
      <c r="AH75" s="40">
        <v>800</v>
      </c>
      <c r="AI75" s="40">
        <v>800</v>
      </c>
      <c r="AJ75" s="40">
        <v>800</v>
      </c>
      <c r="AK75" s="40">
        <v>800</v>
      </c>
      <c r="AL75" s="40">
        <v>800</v>
      </c>
      <c r="AM75" s="40">
        <v>800</v>
      </c>
      <c r="AN75" s="36">
        <v>1417</v>
      </c>
      <c r="AO75" s="36">
        <v>1877.5</v>
      </c>
      <c r="AP75" s="36">
        <v>2371</v>
      </c>
      <c r="AQ75" s="36">
        <v>1667</v>
      </c>
      <c r="AR75" s="36">
        <v>350.75</v>
      </c>
      <c r="AS75" s="36">
        <v>599.75</v>
      </c>
      <c r="AT75" s="36">
        <v>1173.75</v>
      </c>
      <c r="AU75" s="36">
        <v>958</v>
      </c>
      <c r="AV75" s="36">
        <v>961</v>
      </c>
      <c r="AW75" s="36">
        <v>952.25</v>
      </c>
      <c r="AX75" s="36">
        <v>999.75</v>
      </c>
      <c r="AY75" s="36">
        <v>996.5</v>
      </c>
      <c r="AZ75" s="36">
        <v>584.25</v>
      </c>
      <c r="BA75" s="36">
        <v>611.75</v>
      </c>
      <c r="BB75" s="36">
        <v>628.5</v>
      </c>
      <c r="BC75" s="36">
        <v>600</v>
      </c>
    </row>
    <row r="76" spans="1:55">
      <c r="A76" s="5"/>
      <c r="B76" s="5" t="s">
        <v>35</v>
      </c>
      <c r="C76" s="23">
        <v>114000</v>
      </c>
      <c r="D76" s="23">
        <v>45000</v>
      </c>
      <c r="E76" s="23">
        <f t="shared" si="4"/>
        <v>0.32944000000000001</v>
      </c>
      <c r="F76" s="23">
        <f>7.1*S76/100</f>
        <v>0.10081999999999999</v>
      </c>
      <c r="G76" s="23">
        <v>0.17100000000000001</v>
      </c>
      <c r="H76" s="23">
        <v>0.1</v>
      </c>
      <c r="I76" s="23">
        <v>0.05</v>
      </c>
      <c r="J76" s="23">
        <v>15</v>
      </c>
      <c r="K76" s="59">
        <v>8.9552000000000014</v>
      </c>
      <c r="L76" s="59">
        <v>1.5084401709401709</v>
      </c>
      <c r="M76" s="59">
        <v>378000000</v>
      </c>
      <c r="N76" s="23">
        <f>N74*0.8</f>
        <v>23.200000000000003</v>
      </c>
      <c r="O76" s="79">
        <v>0</v>
      </c>
      <c r="P76" s="23">
        <v>617.12000000000012</v>
      </c>
      <c r="Q76" s="23">
        <v>-7.4000581443776914E-2</v>
      </c>
      <c r="R76" s="23">
        <v>10</v>
      </c>
      <c r="S76" s="20">
        <v>1.42</v>
      </c>
      <c r="U76" s="20">
        <v>2660</v>
      </c>
      <c r="X76" s="20">
        <v>20</v>
      </c>
      <c r="Y76" s="20" t="s">
        <v>87</v>
      </c>
      <c r="Z76" s="40">
        <v>2000</v>
      </c>
      <c r="AA76" s="40">
        <v>2000</v>
      </c>
      <c r="AB76" s="40">
        <v>2000</v>
      </c>
      <c r="AC76" s="40">
        <v>2000</v>
      </c>
      <c r="AD76" s="40">
        <v>2000</v>
      </c>
      <c r="AE76" s="40">
        <v>2000</v>
      </c>
      <c r="AF76" s="40">
        <v>2000</v>
      </c>
      <c r="AG76" s="40">
        <v>2000</v>
      </c>
      <c r="AH76" s="40">
        <v>2000</v>
      </c>
      <c r="AI76" s="40">
        <v>2000</v>
      </c>
      <c r="AJ76" s="40">
        <v>2000</v>
      </c>
      <c r="AK76" s="40">
        <v>2000</v>
      </c>
      <c r="AL76" s="40">
        <v>2000</v>
      </c>
      <c r="AM76" s="40">
        <v>2000</v>
      </c>
      <c r="AN76" s="36">
        <v>759.25</v>
      </c>
      <c r="AO76" s="36">
        <v>1215.25</v>
      </c>
      <c r="AP76" s="36">
        <v>1729.75</v>
      </c>
      <c r="AQ76" s="36">
        <v>1063.5</v>
      </c>
      <c r="AR76" s="36">
        <v>219.25</v>
      </c>
      <c r="AS76" s="36">
        <v>292.25</v>
      </c>
      <c r="AT76" s="36">
        <v>833</v>
      </c>
      <c r="AU76" s="36">
        <v>1126</v>
      </c>
      <c r="AV76" s="36">
        <v>1355.75</v>
      </c>
      <c r="AW76" s="36">
        <v>1134</v>
      </c>
      <c r="AX76" s="36">
        <v>1541</v>
      </c>
      <c r="AY76" s="36">
        <v>2265</v>
      </c>
      <c r="AZ76" s="36">
        <v>852.5</v>
      </c>
      <c r="BA76" s="36">
        <v>971</v>
      </c>
      <c r="BB76" s="36">
        <v>1068.25</v>
      </c>
      <c r="BC76" s="36">
        <v>1000</v>
      </c>
    </row>
    <row r="77" spans="1:55" s="35" customFormat="1">
      <c r="A77" s="81"/>
      <c r="B77" s="81" t="s">
        <v>4</v>
      </c>
      <c r="C77" s="67">
        <f>C73+2400</f>
        <v>30065.624646016407</v>
      </c>
      <c r="D77" s="67">
        <f>D73/2</f>
        <v>5411.4411319906276</v>
      </c>
      <c r="E77" s="67">
        <f t="shared" si="4"/>
        <v>8.208E-2</v>
      </c>
      <c r="F77" s="67">
        <f>2.1*S77/100</f>
        <v>1.6800000000000002E-2</v>
      </c>
      <c r="G77" s="67">
        <v>0.17100000000000001</v>
      </c>
      <c r="H77" s="67">
        <v>0.1</v>
      </c>
      <c r="I77" s="67">
        <v>0.05</v>
      </c>
      <c r="J77" s="67">
        <v>15</v>
      </c>
      <c r="K77" s="67">
        <v>0.9234</v>
      </c>
      <c r="L77" s="67">
        <v>0.86206896551724133</v>
      </c>
      <c r="M77" s="67">
        <v>378000000</v>
      </c>
      <c r="N77" s="67">
        <f>N73*1.14</f>
        <v>10.26</v>
      </c>
      <c r="O77" s="67">
        <v>-1.9</v>
      </c>
      <c r="P77" s="67">
        <v>170.82900000000001</v>
      </c>
      <c r="Q77" s="67">
        <v>-7.4000581443776914E-2</v>
      </c>
      <c r="R77" s="67">
        <v>10</v>
      </c>
      <c r="S77" s="35">
        <v>0.8</v>
      </c>
      <c r="U77" s="35">
        <v>1665</v>
      </c>
      <c r="X77" s="35">
        <v>21</v>
      </c>
      <c r="Y77" s="35" t="s">
        <v>88</v>
      </c>
      <c r="Z77" s="40">
        <v>5400</v>
      </c>
      <c r="AA77" s="40">
        <v>5400</v>
      </c>
      <c r="AB77" s="40">
        <v>5400</v>
      </c>
      <c r="AC77" s="40">
        <v>5400</v>
      </c>
      <c r="AD77" s="40">
        <v>5400</v>
      </c>
      <c r="AE77" s="40">
        <v>5400</v>
      </c>
      <c r="AF77" s="40">
        <v>5400</v>
      </c>
      <c r="AG77" s="40">
        <v>5400</v>
      </c>
      <c r="AH77" s="40">
        <v>5400</v>
      </c>
      <c r="AI77" s="40">
        <v>5400</v>
      </c>
      <c r="AJ77" s="40">
        <v>5400</v>
      </c>
      <c r="AK77" s="40">
        <v>5400</v>
      </c>
      <c r="AL77" s="40">
        <v>5400</v>
      </c>
      <c r="AM77" s="40">
        <v>5400</v>
      </c>
      <c r="AN77" s="40">
        <v>5000</v>
      </c>
      <c r="AO77" s="40">
        <v>5119.75</v>
      </c>
      <c r="AP77" s="40">
        <v>5401</v>
      </c>
      <c r="AQ77" s="40">
        <v>5480</v>
      </c>
      <c r="AR77" s="40">
        <v>5389.75</v>
      </c>
      <c r="AS77" s="40">
        <v>2654.75</v>
      </c>
      <c r="AT77" s="40">
        <v>2936.25</v>
      </c>
      <c r="AU77" s="40">
        <v>3974.75</v>
      </c>
      <c r="AV77" s="40">
        <v>3777.25</v>
      </c>
      <c r="AW77" s="40">
        <v>4209</v>
      </c>
      <c r="AX77" s="40">
        <v>5310.75</v>
      </c>
      <c r="AY77" s="40">
        <v>5940.5</v>
      </c>
      <c r="AZ77" s="40">
        <v>6813.75</v>
      </c>
      <c r="BA77" s="40">
        <v>5050</v>
      </c>
      <c r="BB77" s="40">
        <v>5763.25</v>
      </c>
      <c r="BC77" s="40">
        <v>1189.75</v>
      </c>
    </row>
    <row r="78" spans="1:55">
      <c r="A78" s="11" t="s">
        <v>5</v>
      </c>
      <c r="B78" s="11" t="s">
        <v>3</v>
      </c>
      <c r="C78" s="23">
        <f>C74+2400</f>
        <v>116400</v>
      </c>
      <c r="D78" s="23">
        <f>D74/3</f>
        <v>15000</v>
      </c>
      <c r="E78" s="23">
        <f t="shared" si="4"/>
        <v>0.26400000000000001</v>
      </c>
      <c r="F78" s="23">
        <f>5.4*S78/100</f>
        <v>4.3200000000000002E-2</v>
      </c>
      <c r="G78" s="23">
        <v>0.17100000000000001</v>
      </c>
      <c r="H78" s="23">
        <v>0.1</v>
      </c>
      <c r="I78" s="23">
        <v>0.05</v>
      </c>
      <c r="J78" s="23">
        <v>15</v>
      </c>
      <c r="K78" s="59">
        <v>2.97</v>
      </c>
      <c r="L78" s="59">
        <v>1.5084401709401709</v>
      </c>
      <c r="M78" s="59">
        <v>378000000</v>
      </c>
      <c r="N78" s="23">
        <v>33</v>
      </c>
      <c r="O78" s="79">
        <v>0</v>
      </c>
      <c r="P78" s="23">
        <v>549.45000000000005</v>
      </c>
      <c r="Q78" s="23">
        <v>-7.4000581443776914E-2</v>
      </c>
      <c r="R78" s="23">
        <v>10</v>
      </c>
      <c r="S78" s="20">
        <v>0.8</v>
      </c>
      <c r="U78" s="20">
        <v>1665</v>
      </c>
      <c r="X78" s="20">
        <v>22</v>
      </c>
      <c r="Y78" s="20" t="s">
        <v>89</v>
      </c>
      <c r="Z78" s="40">
        <v>100</v>
      </c>
      <c r="AA78" s="40">
        <v>100</v>
      </c>
      <c r="AB78" s="40">
        <v>100</v>
      </c>
      <c r="AC78" s="40">
        <v>100</v>
      </c>
      <c r="AD78" s="40">
        <v>100</v>
      </c>
      <c r="AE78" s="40">
        <v>100</v>
      </c>
      <c r="AF78" s="40">
        <v>100</v>
      </c>
      <c r="AG78" s="40">
        <v>100</v>
      </c>
      <c r="AH78" s="40">
        <v>100</v>
      </c>
      <c r="AI78" s="40">
        <v>100</v>
      </c>
      <c r="AJ78" s="40">
        <v>100</v>
      </c>
      <c r="AK78" s="40">
        <v>100</v>
      </c>
      <c r="AL78" s="40">
        <v>100</v>
      </c>
      <c r="AM78" s="40">
        <v>100</v>
      </c>
      <c r="AN78" s="36">
        <v>140</v>
      </c>
      <c r="AO78" s="36">
        <v>169.25</v>
      </c>
      <c r="AP78" s="36">
        <v>143.75</v>
      </c>
      <c r="AQ78" s="36">
        <v>219.75</v>
      </c>
      <c r="AR78" s="36">
        <v>183.75</v>
      </c>
      <c r="AS78" s="36">
        <v>120</v>
      </c>
      <c r="AT78" s="36">
        <v>237</v>
      </c>
      <c r="AU78" s="36">
        <v>400.5</v>
      </c>
      <c r="AV78" s="36">
        <v>147.75</v>
      </c>
      <c r="AW78" s="36">
        <v>140.75</v>
      </c>
      <c r="AX78" s="36">
        <v>145.75</v>
      </c>
      <c r="AY78" s="36">
        <v>202</v>
      </c>
      <c r="AZ78" s="36">
        <v>206</v>
      </c>
      <c r="BA78" s="36">
        <v>195</v>
      </c>
      <c r="BB78" s="36">
        <v>230.25</v>
      </c>
      <c r="BC78" s="36">
        <v>218.5</v>
      </c>
    </row>
    <row r="79" spans="1:55">
      <c r="A79" s="10"/>
      <c r="B79" s="10" t="s">
        <v>4</v>
      </c>
      <c r="C79" s="23">
        <v>34235</v>
      </c>
      <c r="D79" s="23">
        <v>45000</v>
      </c>
      <c r="E79" s="23">
        <f t="shared" si="4"/>
        <v>0.10224</v>
      </c>
      <c r="F79" s="23">
        <f>2.1*S79/100</f>
        <v>2.9819999999999999E-2</v>
      </c>
      <c r="G79" s="23">
        <v>0.17100000000000001</v>
      </c>
      <c r="H79" s="23">
        <v>0.1</v>
      </c>
      <c r="I79" s="23">
        <v>0.05</v>
      </c>
      <c r="J79" s="23">
        <v>15</v>
      </c>
      <c r="K79" s="59">
        <v>2.4624000000000006</v>
      </c>
      <c r="L79" s="59">
        <v>0.86206896551724133</v>
      </c>
      <c r="M79" s="59">
        <v>300000</v>
      </c>
      <c r="N79" s="23">
        <f>N73*0.8</f>
        <v>7.2</v>
      </c>
      <c r="O79" s="79">
        <v>0</v>
      </c>
      <c r="P79" s="23">
        <v>191.52</v>
      </c>
      <c r="Q79" s="23">
        <v>-0.15200309344504995</v>
      </c>
      <c r="R79" s="23">
        <v>10</v>
      </c>
      <c r="S79" s="20">
        <v>1.42</v>
      </c>
      <c r="U79" s="20">
        <v>2660</v>
      </c>
      <c r="X79" s="20">
        <v>23</v>
      </c>
      <c r="Y79" s="20" t="s">
        <v>90</v>
      </c>
      <c r="Z79" s="40">
        <v>12000</v>
      </c>
      <c r="AA79" s="40">
        <v>12000</v>
      </c>
      <c r="AB79" s="40">
        <v>12000</v>
      </c>
      <c r="AC79" s="40">
        <v>12000</v>
      </c>
      <c r="AD79" s="40">
        <v>12000</v>
      </c>
      <c r="AE79" s="40">
        <v>12000</v>
      </c>
      <c r="AF79" s="40">
        <v>12000</v>
      </c>
      <c r="AG79" s="40">
        <v>12000</v>
      </c>
      <c r="AH79" s="40">
        <v>12000</v>
      </c>
      <c r="AI79" s="40">
        <v>12000</v>
      </c>
      <c r="AJ79" s="40">
        <v>12000</v>
      </c>
      <c r="AK79" s="40">
        <v>12000</v>
      </c>
      <c r="AL79" s="40">
        <v>12000</v>
      </c>
      <c r="AM79" s="40">
        <v>12000</v>
      </c>
      <c r="AN79" s="36">
        <v>12568</v>
      </c>
      <c r="AO79" s="36">
        <v>11794</v>
      </c>
      <c r="AP79" s="36">
        <v>15896</v>
      </c>
      <c r="AQ79" s="36">
        <v>24573</v>
      </c>
      <c r="AR79" s="36">
        <v>22405</v>
      </c>
      <c r="AS79" s="36">
        <v>9887</v>
      </c>
      <c r="AT79" s="36">
        <v>20000</v>
      </c>
      <c r="AU79" s="36">
        <v>20000</v>
      </c>
      <c r="AV79" s="36">
        <v>20000</v>
      </c>
      <c r="AW79" s="36">
        <v>20000</v>
      </c>
      <c r="AX79" s="36">
        <v>20000</v>
      </c>
      <c r="AY79" s="36">
        <v>20000</v>
      </c>
      <c r="AZ79" s="36">
        <v>20000</v>
      </c>
      <c r="BA79" s="36">
        <v>20000</v>
      </c>
      <c r="BB79" s="36">
        <v>20000</v>
      </c>
      <c r="BC79" s="36">
        <v>20000</v>
      </c>
    </row>
    <row r="80" spans="1:55">
      <c r="A80" s="11" t="s">
        <v>2</v>
      </c>
      <c r="B80" s="11" t="s">
        <v>3</v>
      </c>
      <c r="C80" s="23">
        <f>C74*1.4</f>
        <v>159600</v>
      </c>
      <c r="D80" s="23">
        <v>11330</v>
      </c>
      <c r="E80" s="23">
        <f t="shared" si="4"/>
        <v>0.32944000000000001</v>
      </c>
      <c r="F80" s="23">
        <f>5.4*S80/100</f>
        <v>7.6679999999999998E-2</v>
      </c>
      <c r="G80" s="23">
        <v>0.17100000000000001</v>
      </c>
      <c r="H80" s="23">
        <v>0.1</v>
      </c>
      <c r="I80" s="23">
        <v>0.05</v>
      </c>
      <c r="J80" s="23">
        <v>15</v>
      </c>
      <c r="K80" s="59">
        <v>7.9344000000000019</v>
      </c>
      <c r="L80" s="59">
        <v>1.5084401709401709</v>
      </c>
      <c r="M80" s="59">
        <v>300000</v>
      </c>
      <c r="N80" s="23">
        <f>N74*0.8</f>
        <v>23.200000000000003</v>
      </c>
      <c r="O80" s="79">
        <v>0</v>
      </c>
      <c r="P80" s="23">
        <v>617.12000000000012</v>
      </c>
      <c r="Q80" s="23">
        <v>-0.15200309344504995</v>
      </c>
      <c r="R80" s="23">
        <v>10</v>
      </c>
      <c r="S80" s="20">
        <v>1.42</v>
      </c>
      <c r="U80" s="20">
        <v>2660</v>
      </c>
      <c r="X80" s="20">
        <v>24</v>
      </c>
      <c r="Y80" s="20" t="s">
        <v>91</v>
      </c>
      <c r="Z80" s="40">
        <v>2000</v>
      </c>
      <c r="AA80" s="40">
        <v>2000</v>
      </c>
      <c r="AB80" s="40">
        <v>2000</v>
      </c>
      <c r="AC80" s="40">
        <v>2000</v>
      </c>
      <c r="AD80" s="40">
        <v>2000</v>
      </c>
      <c r="AE80" s="40">
        <v>2000</v>
      </c>
      <c r="AF80" s="40">
        <v>2000</v>
      </c>
      <c r="AG80" s="40">
        <v>2000</v>
      </c>
      <c r="AH80" s="40">
        <v>2000</v>
      </c>
      <c r="AI80" s="40">
        <v>2000</v>
      </c>
      <c r="AJ80" s="40">
        <v>2000</v>
      </c>
      <c r="AK80" s="40">
        <v>2000</v>
      </c>
      <c r="AL80" s="40">
        <v>2000</v>
      </c>
      <c r="AM80" s="40">
        <v>2000</v>
      </c>
      <c r="AN80" s="40">
        <v>2133</v>
      </c>
      <c r="AO80" s="40">
        <v>2064.5</v>
      </c>
      <c r="AP80" s="40">
        <v>2419.75</v>
      </c>
      <c r="AQ80" s="40">
        <v>2514</v>
      </c>
      <c r="AR80" s="40">
        <v>1329.75</v>
      </c>
      <c r="AS80" s="40">
        <v>1432.25</v>
      </c>
      <c r="AT80" s="40">
        <v>1814.5</v>
      </c>
      <c r="AU80" s="40">
        <v>1737.75</v>
      </c>
      <c r="AV80" s="40">
        <v>1878.5</v>
      </c>
      <c r="AW80" s="40">
        <v>2159.5</v>
      </c>
      <c r="AX80" s="40">
        <v>2380.75</v>
      </c>
      <c r="AY80" s="40">
        <v>3134.75</v>
      </c>
      <c r="AZ80" s="40">
        <v>2185.5</v>
      </c>
      <c r="BA80" s="40">
        <v>2255.25</v>
      </c>
      <c r="BB80" s="40">
        <v>3399.75</v>
      </c>
      <c r="BC80" s="40">
        <v>0</v>
      </c>
    </row>
    <row r="81" spans="1:55">
      <c r="A81" s="10"/>
      <c r="B81" s="10" t="s">
        <v>4</v>
      </c>
      <c r="C81" s="27">
        <v>50000</v>
      </c>
      <c r="D81" s="27">
        <v>28000</v>
      </c>
      <c r="E81" s="23">
        <f t="shared" si="4"/>
        <v>1.3621874999999999E-3</v>
      </c>
      <c r="F81" s="23">
        <f>2.1*S81/100</f>
        <v>3.0513000000000003E-3</v>
      </c>
      <c r="G81" s="27">
        <v>0.34</v>
      </c>
      <c r="H81" s="27">
        <v>0.1</v>
      </c>
      <c r="I81" s="27">
        <v>0.05</v>
      </c>
      <c r="J81" s="27">
        <v>15</v>
      </c>
      <c r="K81" s="59">
        <v>2.1093750000000001E-2</v>
      </c>
      <c r="L81" s="59">
        <v>0.86206896551724133</v>
      </c>
      <c r="M81" s="59">
        <v>20000</v>
      </c>
      <c r="N81" s="27">
        <v>0.9375</v>
      </c>
      <c r="O81" s="79">
        <v>-2</v>
      </c>
      <c r="P81" s="27">
        <v>0</v>
      </c>
      <c r="Q81" s="27">
        <v>-0.15200309344504995</v>
      </c>
      <c r="R81" s="27">
        <v>10</v>
      </c>
      <c r="S81" s="29">
        <v>0.14530000000000001</v>
      </c>
      <c r="T81" s="29"/>
      <c r="U81" s="29">
        <v>0</v>
      </c>
      <c r="X81" s="20">
        <v>25</v>
      </c>
      <c r="Y81" s="20" t="s">
        <v>92</v>
      </c>
      <c r="Z81" s="40">
        <v>2500</v>
      </c>
      <c r="AA81" s="40">
        <v>2500</v>
      </c>
      <c r="AB81" s="40">
        <v>2500</v>
      </c>
      <c r="AC81" s="40">
        <v>2500</v>
      </c>
      <c r="AD81" s="40">
        <v>2500</v>
      </c>
      <c r="AE81" s="40">
        <v>2500</v>
      </c>
      <c r="AF81" s="40">
        <v>2500</v>
      </c>
      <c r="AG81" s="40">
        <v>2500</v>
      </c>
      <c r="AH81" s="40">
        <v>2500</v>
      </c>
      <c r="AI81" s="40">
        <v>2500</v>
      </c>
      <c r="AJ81" s="40">
        <v>2500</v>
      </c>
      <c r="AK81" s="40">
        <v>2500</v>
      </c>
      <c r="AL81" s="40">
        <v>2500</v>
      </c>
      <c r="AM81" s="40">
        <v>2500</v>
      </c>
      <c r="AN81" s="40">
        <v>6000</v>
      </c>
      <c r="AO81" s="40">
        <v>4529.25</v>
      </c>
      <c r="AP81" s="40">
        <v>6108.75</v>
      </c>
      <c r="AQ81" s="40">
        <v>7348.5</v>
      </c>
      <c r="AR81" s="38">
        <v>8084.5</v>
      </c>
      <c r="AS81" s="38">
        <v>4511</v>
      </c>
      <c r="AT81" s="38">
        <v>2446.75</v>
      </c>
      <c r="AU81" s="38">
        <v>2425.25</v>
      </c>
      <c r="AV81" s="38">
        <v>2230.25</v>
      </c>
      <c r="AW81" s="38">
        <v>2301.5</v>
      </c>
      <c r="AX81" s="38">
        <v>2430.75</v>
      </c>
      <c r="AY81" s="38">
        <v>3030.75</v>
      </c>
      <c r="AZ81" s="38">
        <v>3108.75</v>
      </c>
      <c r="BA81" s="38">
        <v>1896</v>
      </c>
      <c r="BB81" s="38">
        <v>3446.25</v>
      </c>
      <c r="BC81" s="38">
        <v>3073.75</v>
      </c>
    </row>
    <row r="82" spans="1:55">
      <c r="A82" s="11" t="s">
        <v>7</v>
      </c>
      <c r="B82" s="11" t="s">
        <v>3</v>
      </c>
      <c r="C82" s="27">
        <v>186000</v>
      </c>
      <c r="D82" s="27">
        <v>12330</v>
      </c>
      <c r="E82" s="23">
        <f t="shared" si="4"/>
        <v>2.0251187499999998E-3</v>
      </c>
      <c r="F82" s="23">
        <f>5.4*S82/100</f>
        <v>7.8462000000000011E-3</v>
      </c>
      <c r="G82" s="27">
        <v>0.17100000000000001</v>
      </c>
      <c r="H82" s="27">
        <v>0.1</v>
      </c>
      <c r="I82" s="27">
        <v>0.05</v>
      </c>
      <c r="J82" s="27">
        <v>15</v>
      </c>
      <c r="K82" s="59">
        <v>3.1359374999999995E-2</v>
      </c>
      <c r="L82" s="59">
        <v>1.5084401709401709</v>
      </c>
      <c r="M82" s="59">
        <v>20000</v>
      </c>
      <c r="N82" s="27">
        <v>1.3937499999999998</v>
      </c>
      <c r="O82" s="79">
        <v>0</v>
      </c>
      <c r="P82" s="27">
        <v>0</v>
      </c>
      <c r="Q82" s="27">
        <v>-0.15200309344504995</v>
      </c>
      <c r="R82" s="27">
        <v>10</v>
      </c>
      <c r="S82" s="29">
        <v>0.14530000000000001</v>
      </c>
      <c r="T82" s="29"/>
      <c r="U82" s="29">
        <v>0</v>
      </c>
      <c r="X82" s="20">
        <v>26</v>
      </c>
      <c r="Y82" s="20" t="s">
        <v>93</v>
      </c>
      <c r="Z82" s="40">
        <v>2200</v>
      </c>
      <c r="AA82" s="40">
        <v>2200</v>
      </c>
      <c r="AB82" s="40">
        <v>2200</v>
      </c>
      <c r="AC82" s="40">
        <v>2200</v>
      </c>
      <c r="AD82" s="40">
        <v>2200</v>
      </c>
      <c r="AE82" s="40">
        <v>2200</v>
      </c>
      <c r="AF82" s="40">
        <v>2200</v>
      </c>
      <c r="AG82" s="40">
        <v>2200</v>
      </c>
      <c r="AH82" s="40">
        <v>2200</v>
      </c>
      <c r="AI82" s="40">
        <v>2200</v>
      </c>
      <c r="AJ82" s="40">
        <v>2200</v>
      </c>
      <c r="AK82" s="40">
        <v>2200</v>
      </c>
      <c r="AL82" s="40">
        <v>2200</v>
      </c>
      <c r="AM82" s="40">
        <v>2200</v>
      </c>
      <c r="AN82" s="38">
        <v>2200</v>
      </c>
      <c r="AO82" s="38">
        <v>2246</v>
      </c>
      <c r="AP82" s="38">
        <v>2211.25</v>
      </c>
      <c r="AQ82" s="38">
        <v>2953.75</v>
      </c>
      <c r="AR82" s="38">
        <v>3196</v>
      </c>
      <c r="AS82" s="38">
        <v>986</v>
      </c>
      <c r="AT82" s="38">
        <v>956.25</v>
      </c>
      <c r="AU82" s="38">
        <v>1069.75</v>
      </c>
      <c r="AV82" s="38">
        <v>837.75</v>
      </c>
      <c r="AW82" s="38">
        <v>903.5</v>
      </c>
      <c r="AX82" s="38">
        <v>993</v>
      </c>
      <c r="AY82" s="38">
        <v>1138.25</v>
      </c>
      <c r="AZ82" s="38">
        <v>1222.5</v>
      </c>
      <c r="BA82" s="38">
        <v>1282.25</v>
      </c>
      <c r="BB82" s="38">
        <v>1306.25</v>
      </c>
      <c r="BC82" s="38">
        <v>1179</v>
      </c>
    </row>
    <row r="83" spans="1:55">
      <c r="A83" s="10"/>
      <c r="B83" s="10" t="s">
        <v>4</v>
      </c>
      <c r="C83" s="23">
        <f>C69*1.2</f>
        <v>30000</v>
      </c>
      <c r="D83" s="23">
        <v>22000</v>
      </c>
      <c r="E83" s="23">
        <f t="shared" si="4"/>
        <v>8.3599999999999994E-2</v>
      </c>
      <c r="F83" s="23">
        <f>2.1*S83/100</f>
        <v>1.5960000000000002E-2</v>
      </c>
      <c r="G83" s="23">
        <v>0.17100000000000001</v>
      </c>
      <c r="H83" s="23">
        <v>0.1</v>
      </c>
      <c r="I83" s="23">
        <v>0.05</v>
      </c>
      <c r="J83" s="23">
        <v>15</v>
      </c>
      <c r="K83" s="59">
        <v>2.8214999999999999</v>
      </c>
      <c r="L83" s="59">
        <v>0.86206896551724133</v>
      </c>
      <c r="M83" s="59">
        <v>378000000</v>
      </c>
      <c r="N83" s="23">
        <v>11</v>
      </c>
      <c r="O83" s="79">
        <v>0</v>
      </c>
      <c r="P83" s="23">
        <v>177.1</v>
      </c>
      <c r="Q83" s="23">
        <v>-0.10536051565782628</v>
      </c>
      <c r="R83" s="23">
        <v>10</v>
      </c>
      <c r="S83" s="20">
        <v>0.76</v>
      </c>
      <c r="U83" s="20">
        <v>1610</v>
      </c>
      <c r="X83" s="20">
        <v>27</v>
      </c>
      <c r="Y83" s="20" t="s">
        <v>94</v>
      </c>
      <c r="Z83" s="40">
        <v>3500</v>
      </c>
      <c r="AA83" s="40">
        <v>3500</v>
      </c>
      <c r="AB83" s="40">
        <v>3500</v>
      </c>
      <c r="AC83" s="40">
        <v>3500</v>
      </c>
      <c r="AD83" s="40">
        <v>3500</v>
      </c>
      <c r="AE83" s="40">
        <v>3500</v>
      </c>
      <c r="AF83" s="40">
        <v>3500</v>
      </c>
      <c r="AG83" s="40">
        <v>3500</v>
      </c>
      <c r="AH83" s="40">
        <v>3500</v>
      </c>
      <c r="AI83" s="40">
        <v>3500</v>
      </c>
      <c r="AJ83" s="40">
        <v>3500</v>
      </c>
      <c r="AK83" s="40">
        <v>3500</v>
      </c>
      <c r="AL83" s="40">
        <v>3500</v>
      </c>
      <c r="AM83" s="40">
        <v>3500</v>
      </c>
      <c r="AN83" s="40">
        <v>5841</v>
      </c>
      <c r="AO83" s="38">
        <v>6095</v>
      </c>
      <c r="AP83" s="38">
        <v>8168</v>
      </c>
      <c r="AQ83" s="38">
        <v>15240</v>
      </c>
      <c r="AR83" s="38">
        <v>12994</v>
      </c>
      <c r="AS83" s="38">
        <v>3280</v>
      </c>
      <c r="AT83" s="38">
        <v>3080</v>
      </c>
      <c r="AU83" s="38">
        <v>3960</v>
      </c>
      <c r="AV83" s="38">
        <v>3445</v>
      </c>
      <c r="AW83" s="38">
        <v>3575</v>
      </c>
      <c r="AX83" s="38">
        <v>5372</v>
      </c>
      <c r="AY83" s="38">
        <v>7405</v>
      </c>
      <c r="AZ83" s="38">
        <v>9359</v>
      </c>
      <c r="BA83" s="38">
        <v>6876</v>
      </c>
      <c r="BB83" s="38">
        <v>7649</v>
      </c>
      <c r="BC83" s="38">
        <v>7276</v>
      </c>
    </row>
    <row r="84" spans="1:55">
      <c r="A84" s="11" t="s">
        <v>6</v>
      </c>
      <c r="B84" s="11" t="s">
        <v>3</v>
      </c>
      <c r="C84" s="23">
        <f>C70*1.2</f>
        <v>60000</v>
      </c>
      <c r="D84" s="23">
        <v>30000</v>
      </c>
      <c r="E84" s="23">
        <f t="shared" si="4"/>
        <v>0.26447999999999999</v>
      </c>
      <c r="F84" s="23">
        <f>5.4*S84/100</f>
        <v>4.104E-2</v>
      </c>
      <c r="G84" s="23">
        <v>0.17100000000000001</v>
      </c>
      <c r="H84" s="23">
        <v>0.1</v>
      </c>
      <c r="I84" s="23">
        <v>0.05</v>
      </c>
      <c r="J84" s="23">
        <v>15</v>
      </c>
      <c r="K84" s="59">
        <v>8.9261999999999997</v>
      </c>
      <c r="L84" s="59">
        <v>1.5084401709401709</v>
      </c>
      <c r="M84" s="59">
        <v>378000000</v>
      </c>
      <c r="N84" s="23">
        <v>34.799999999999997</v>
      </c>
      <c r="O84" s="79">
        <v>-3</v>
      </c>
      <c r="P84" s="23">
        <v>560.28</v>
      </c>
      <c r="Q84" s="23">
        <v>-0.10536051565782628</v>
      </c>
      <c r="R84" s="23">
        <v>10</v>
      </c>
      <c r="S84" s="20">
        <v>0.76</v>
      </c>
      <c r="U84" s="20">
        <v>1610</v>
      </c>
      <c r="X84" s="20">
        <v>28</v>
      </c>
      <c r="Y84" s="20" t="s">
        <v>95</v>
      </c>
      <c r="Z84" s="40">
        <v>5000</v>
      </c>
      <c r="AA84" s="40">
        <v>5000</v>
      </c>
      <c r="AB84" s="40">
        <v>5000</v>
      </c>
      <c r="AC84" s="40">
        <v>5000</v>
      </c>
      <c r="AD84" s="40">
        <v>5000</v>
      </c>
      <c r="AE84" s="40">
        <v>5000</v>
      </c>
      <c r="AF84" s="40">
        <v>5000</v>
      </c>
      <c r="AG84" s="40">
        <v>5000</v>
      </c>
      <c r="AH84" s="40">
        <v>5000</v>
      </c>
      <c r="AI84" s="40">
        <v>5000</v>
      </c>
      <c r="AJ84" s="40">
        <v>5000</v>
      </c>
      <c r="AK84" s="40">
        <v>5000</v>
      </c>
      <c r="AL84" s="40">
        <v>5000</v>
      </c>
      <c r="AM84" s="40">
        <v>5000</v>
      </c>
      <c r="AN84" s="40">
        <v>5000</v>
      </c>
      <c r="AO84" s="36">
        <v>5000</v>
      </c>
      <c r="AP84" s="36">
        <v>5000</v>
      </c>
      <c r="AQ84" s="36">
        <v>5000</v>
      </c>
      <c r="AR84" s="36">
        <v>5000</v>
      </c>
      <c r="AS84" s="36">
        <v>5000</v>
      </c>
      <c r="AT84" s="36">
        <v>4078</v>
      </c>
      <c r="AU84" s="36">
        <v>5111</v>
      </c>
      <c r="AV84" s="36">
        <v>5861</v>
      </c>
      <c r="AW84" s="36">
        <v>5773</v>
      </c>
      <c r="AX84" s="36">
        <v>5445</v>
      </c>
      <c r="AY84" s="36">
        <v>5196</v>
      </c>
      <c r="AZ84" s="36">
        <v>5982</v>
      </c>
      <c r="BA84" s="36">
        <v>6244</v>
      </c>
      <c r="BB84" s="36">
        <v>7068</v>
      </c>
      <c r="BC84" s="36">
        <v>7411</v>
      </c>
    </row>
    <row r="85" spans="1:55">
      <c r="A85" s="10"/>
      <c r="B85" s="10" t="s">
        <v>4</v>
      </c>
      <c r="C85" s="23">
        <f>C73+2500</f>
        <v>30165.624646016407</v>
      </c>
      <c r="D85" s="23">
        <f>D73/2</f>
        <v>5411.4411319906276</v>
      </c>
      <c r="E85" s="23">
        <f t="shared" si="4"/>
        <v>5.2199999999999996E-2</v>
      </c>
      <c r="F85" s="23">
        <f>2.1*S85/100</f>
        <v>1.218E-2</v>
      </c>
      <c r="G85" s="23">
        <v>0.17100000000000001</v>
      </c>
      <c r="H85" s="23">
        <v>0.1</v>
      </c>
      <c r="I85" s="23">
        <v>0.05</v>
      </c>
      <c r="J85" s="23">
        <v>15</v>
      </c>
      <c r="K85" s="59">
        <v>2.97</v>
      </c>
      <c r="L85" s="59">
        <v>0.86206896551724133</v>
      </c>
      <c r="M85" s="59">
        <v>378000000</v>
      </c>
      <c r="N85" s="27">
        <v>9</v>
      </c>
      <c r="O85" s="79">
        <v>0</v>
      </c>
      <c r="P85" s="23">
        <v>235.8</v>
      </c>
      <c r="Q85" s="23">
        <v>-0.10536051565782628</v>
      </c>
      <c r="R85" s="23">
        <v>10</v>
      </c>
      <c r="S85" s="20">
        <v>0.57999999999999996</v>
      </c>
      <c r="U85" s="20">
        <v>2620</v>
      </c>
      <c r="X85" s="20">
        <v>29</v>
      </c>
      <c r="Y85" s="20" t="s">
        <v>96</v>
      </c>
      <c r="Z85" s="40">
        <v>3000</v>
      </c>
      <c r="AA85" s="40">
        <v>3000</v>
      </c>
      <c r="AB85" s="40">
        <v>3000</v>
      </c>
      <c r="AC85" s="40">
        <v>3000</v>
      </c>
      <c r="AD85" s="40">
        <v>3000</v>
      </c>
      <c r="AE85" s="40">
        <v>3000</v>
      </c>
      <c r="AF85" s="40">
        <v>3000</v>
      </c>
      <c r="AG85" s="40">
        <v>3000</v>
      </c>
      <c r="AH85" s="40">
        <v>3000</v>
      </c>
      <c r="AI85" s="40">
        <v>3000</v>
      </c>
      <c r="AJ85" s="40">
        <v>3000</v>
      </c>
      <c r="AK85" s="40">
        <v>3000</v>
      </c>
      <c r="AL85" s="40">
        <v>3000</v>
      </c>
      <c r="AM85" s="40">
        <v>3000</v>
      </c>
      <c r="AN85" s="38">
        <v>3204.24</v>
      </c>
      <c r="AO85" s="38">
        <v>3513.12</v>
      </c>
      <c r="AP85" s="38">
        <v>3687.3599999999997</v>
      </c>
      <c r="AQ85" s="38">
        <v>3936.12</v>
      </c>
      <c r="AR85" s="38">
        <v>3441.72</v>
      </c>
      <c r="AS85" s="38">
        <v>3664.7999999999997</v>
      </c>
      <c r="AT85" s="38">
        <v>3439</v>
      </c>
      <c r="AU85" s="38">
        <v>4265</v>
      </c>
      <c r="AV85" s="38">
        <v>3853</v>
      </c>
      <c r="AW85" s="38">
        <v>3569</v>
      </c>
      <c r="AX85" s="38">
        <v>4147</v>
      </c>
      <c r="AY85" s="38">
        <v>3878</v>
      </c>
      <c r="AZ85" s="38">
        <v>4076</v>
      </c>
      <c r="BA85" s="38">
        <v>4586</v>
      </c>
      <c r="BB85" s="38">
        <v>4389</v>
      </c>
      <c r="BC85" s="38">
        <v>4291</v>
      </c>
    </row>
    <row r="86" spans="1:55">
      <c r="A86" s="11" t="s">
        <v>8</v>
      </c>
      <c r="B86" s="11" t="s">
        <v>3</v>
      </c>
      <c r="C86" s="23">
        <f>C74+5000</f>
        <v>119000</v>
      </c>
      <c r="D86" s="23">
        <f>D74/2</f>
        <v>22500</v>
      </c>
      <c r="E86" s="23">
        <f t="shared" si="4"/>
        <v>0.16820000000000002</v>
      </c>
      <c r="F86" s="23">
        <f>5.4*S86/100</f>
        <v>3.1320000000000001E-2</v>
      </c>
      <c r="G86" s="23">
        <v>0.17100000000000001</v>
      </c>
      <c r="H86" s="23">
        <v>0.1</v>
      </c>
      <c r="I86" s="23">
        <v>0.05</v>
      </c>
      <c r="J86" s="23">
        <v>15</v>
      </c>
      <c r="K86" s="59">
        <v>9.57</v>
      </c>
      <c r="L86" s="59">
        <v>1.5084401709401709</v>
      </c>
      <c r="M86" s="59">
        <v>378000000</v>
      </c>
      <c r="N86" s="23">
        <v>29</v>
      </c>
      <c r="O86" s="79">
        <v>0</v>
      </c>
      <c r="P86" s="23">
        <v>759.8</v>
      </c>
      <c r="Q86" s="23">
        <v>-0.10536051565782628</v>
      </c>
      <c r="R86" s="23">
        <v>10</v>
      </c>
      <c r="S86" s="20">
        <v>0.57999999999999996</v>
      </c>
      <c r="U86" s="20">
        <v>2620</v>
      </c>
      <c r="X86" s="20">
        <v>30</v>
      </c>
      <c r="Y86" s="20" t="s">
        <v>97</v>
      </c>
      <c r="Z86" s="40">
        <v>300</v>
      </c>
      <c r="AA86" s="40">
        <v>300</v>
      </c>
      <c r="AB86" s="40">
        <v>300</v>
      </c>
      <c r="AC86" s="40">
        <v>300</v>
      </c>
      <c r="AD86" s="40">
        <v>300</v>
      </c>
      <c r="AE86" s="40">
        <v>300</v>
      </c>
      <c r="AF86" s="40">
        <v>300</v>
      </c>
      <c r="AG86" s="40">
        <v>300</v>
      </c>
      <c r="AH86" s="40">
        <v>300</v>
      </c>
      <c r="AI86" s="40">
        <v>300</v>
      </c>
      <c r="AJ86" s="40">
        <v>300</v>
      </c>
      <c r="AK86" s="40">
        <v>300</v>
      </c>
      <c r="AL86" s="40">
        <v>300</v>
      </c>
      <c r="AM86" s="40">
        <v>300</v>
      </c>
      <c r="AN86" s="40">
        <v>300</v>
      </c>
      <c r="AO86" s="40">
        <v>337.2</v>
      </c>
      <c r="AP86" s="40">
        <v>368.28</v>
      </c>
      <c r="AQ86" s="40">
        <v>403.56</v>
      </c>
      <c r="AR86" s="40">
        <v>185.51999999999998</v>
      </c>
      <c r="AS86" s="40">
        <v>42.96</v>
      </c>
      <c r="AT86" s="40">
        <v>34.68</v>
      </c>
      <c r="AU86" s="40">
        <v>69.28</v>
      </c>
      <c r="AV86" s="38">
        <v>96.8</v>
      </c>
      <c r="AW86" s="38">
        <v>119.68</v>
      </c>
      <c r="AX86" s="38">
        <v>174.88</v>
      </c>
      <c r="AY86" s="38">
        <v>256.16000000000003</v>
      </c>
      <c r="AZ86" s="38">
        <v>573.25</v>
      </c>
      <c r="BA86" s="38">
        <v>543</v>
      </c>
      <c r="BB86" s="38">
        <v>494.25</v>
      </c>
      <c r="BC86" s="38">
        <v>361.25</v>
      </c>
    </row>
    <row r="87" spans="1:55">
      <c r="A87" s="4"/>
      <c r="B87" s="4" t="s">
        <v>37</v>
      </c>
      <c r="C87" s="27">
        <f>C73*3</f>
        <v>82996.873938049219</v>
      </c>
      <c r="D87" s="27">
        <v>1000</v>
      </c>
      <c r="E87" s="23">
        <f t="shared" si="4"/>
        <v>0</v>
      </c>
      <c r="F87" s="23">
        <f>2.1*S87/100</f>
        <v>3.0513000000000003E-3</v>
      </c>
      <c r="G87" s="23">
        <v>0.17100000000000001</v>
      </c>
      <c r="H87" s="23">
        <v>0.1</v>
      </c>
      <c r="I87" s="23">
        <v>0.05</v>
      </c>
      <c r="J87" s="23">
        <v>15</v>
      </c>
      <c r="K87" s="59">
        <v>0</v>
      </c>
      <c r="L87" s="59">
        <v>0.86206896551724133</v>
      </c>
      <c r="M87" s="59">
        <v>100</v>
      </c>
      <c r="N87" s="23">
        <v>0</v>
      </c>
      <c r="O87" s="79">
        <v>0</v>
      </c>
      <c r="P87" s="23">
        <v>0</v>
      </c>
      <c r="Q87" s="23">
        <v>-0.51082562376599072</v>
      </c>
      <c r="R87" s="23">
        <v>10</v>
      </c>
      <c r="S87" s="29">
        <v>0.14530000000000001</v>
      </c>
      <c r="U87" s="20">
        <v>0</v>
      </c>
      <c r="X87" s="20">
        <v>31</v>
      </c>
      <c r="Y87" s="20" t="s">
        <v>98</v>
      </c>
      <c r="Z87" s="40">
        <v>1000</v>
      </c>
      <c r="AA87" s="40">
        <v>1000</v>
      </c>
      <c r="AB87" s="40">
        <v>1000</v>
      </c>
      <c r="AC87" s="40">
        <v>1000</v>
      </c>
      <c r="AD87" s="40">
        <v>1000</v>
      </c>
      <c r="AE87" s="40">
        <v>1000</v>
      </c>
      <c r="AF87" s="40">
        <v>1000</v>
      </c>
      <c r="AG87" s="40">
        <v>1000</v>
      </c>
      <c r="AH87" s="40">
        <v>1000</v>
      </c>
      <c r="AI87" s="40">
        <v>1000</v>
      </c>
      <c r="AJ87" s="40">
        <v>1000</v>
      </c>
      <c r="AK87" s="40">
        <v>1000</v>
      </c>
      <c r="AL87" s="40">
        <v>1000</v>
      </c>
      <c r="AM87" s="40">
        <v>1000</v>
      </c>
      <c r="AN87" s="40">
        <v>1000</v>
      </c>
      <c r="AO87" s="40">
        <v>1096.08</v>
      </c>
      <c r="AP87" s="40">
        <v>1238.04</v>
      </c>
      <c r="AQ87" s="40">
        <v>1443.72</v>
      </c>
      <c r="AR87" s="40">
        <v>1458</v>
      </c>
      <c r="AS87" s="40">
        <v>712.92</v>
      </c>
      <c r="AT87" s="40">
        <v>413.28</v>
      </c>
      <c r="AU87" s="40">
        <v>699.84</v>
      </c>
      <c r="AV87" s="40">
        <v>687.04</v>
      </c>
      <c r="AW87" s="40">
        <v>962.72</v>
      </c>
      <c r="AX87" s="40">
        <v>997.44</v>
      </c>
      <c r="AY87" s="40">
        <v>1272.48</v>
      </c>
      <c r="AZ87" s="40">
        <v>2455.75</v>
      </c>
      <c r="BA87" s="40">
        <v>2503.5</v>
      </c>
      <c r="BB87" s="40">
        <v>2287.25</v>
      </c>
      <c r="BC87" s="40">
        <v>2283.5</v>
      </c>
    </row>
    <row r="88" spans="1:55">
      <c r="A88" s="14" t="s">
        <v>36</v>
      </c>
      <c r="B88" s="14" t="s">
        <v>38</v>
      </c>
      <c r="C88" s="27">
        <f>C74*2</f>
        <v>228000</v>
      </c>
      <c r="D88" s="27">
        <v>1000</v>
      </c>
      <c r="E88" s="23">
        <f t="shared" si="4"/>
        <v>0</v>
      </c>
      <c r="F88" s="23">
        <f>2.1*S88/100</f>
        <v>3.0513000000000003E-3</v>
      </c>
      <c r="G88" s="23">
        <v>0.17100000000000001</v>
      </c>
      <c r="H88" s="23">
        <v>0.1</v>
      </c>
      <c r="I88" s="23">
        <v>0.05</v>
      </c>
      <c r="J88" s="23">
        <v>15</v>
      </c>
      <c r="K88" s="59">
        <v>0</v>
      </c>
      <c r="L88" s="59">
        <v>1.5084401709401709</v>
      </c>
      <c r="M88" s="59">
        <v>100</v>
      </c>
      <c r="N88" s="23">
        <v>0</v>
      </c>
      <c r="O88" s="79">
        <v>0</v>
      </c>
      <c r="P88" s="23">
        <v>0</v>
      </c>
      <c r="Q88" s="23">
        <v>-0.51082562376599072</v>
      </c>
      <c r="R88" s="23">
        <v>10</v>
      </c>
      <c r="S88" s="29">
        <v>0.14530000000000001</v>
      </c>
      <c r="U88" s="20">
        <v>0</v>
      </c>
      <c r="X88" s="20">
        <v>32</v>
      </c>
      <c r="Y88" s="20" t="s">
        <v>99</v>
      </c>
      <c r="Z88" s="40">
        <v>30000</v>
      </c>
      <c r="AA88" s="40">
        <v>30000</v>
      </c>
      <c r="AB88" s="40">
        <v>30000</v>
      </c>
      <c r="AC88" s="40">
        <v>30000</v>
      </c>
      <c r="AD88" s="40">
        <v>30000</v>
      </c>
      <c r="AE88" s="40">
        <v>30000</v>
      </c>
      <c r="AF88" s="40">
        <v>30000</v>
      </c>
      <c r="AG88" s="40">
        <v>30000</v>
      </c>
      <c r="AH88" s="40">
        <v>30000</v>
      </c>
      <c r="AI88" s="40">
        <v>30000</v>
      </c>
      <c r="AJ88" s="40">
        <v>30000</v>
      </c>
      <c r="AK88" s="40">
        <v>30000</v>
      </c>
      <c r="AL88" s="40">
        <v>30000</v>
      </c>
      <c r="AM88" s="40">
        <v>30000</v>
      </c>
      <c r="AN88" s="40">
        <v>30000</v>
      </c>
      <c r="AO88" s="40">
        <v>33193.799999999996</v>
      </c>
      <c r="AP88" s="40">
        <v>29354.28</v>
      </c>
      <c r="AQ88" s="40">
        <v>28475.64</v>
      </c>
      <c r="AR88" s="40">
        <v>22602.84</v>
      </c>
      <c r="AS88" s="40">
        <v>22476.84</v>
      </c>
      <c r="AT88" s="38">
        <v>30135.48</v>
      </c>
      <c r="AU88" s="38">
        <v>43347.200000000004</v>
      </c>
      <c r="AV88" s="38">
        <v>41814.400000000001</v>
      </c>
      <c r="AW88" s="38">
        <v>36555.040000000001</v>
      </c>
      <c r="AX88" s="38">
        <v>35224.800000000003</v>
      </c>
      <c r="AY88" s="38">
        <v>45695.68</v>
      </c>
      <c r="AZ88" s="38">
        <v>62729.75</v>
      </c>
      <c r="BA88" s="38">
        <v>64379.5</v>
      </c>
      <c r="BB88" s="38">
        <v>38805</v>
      </c>
      <c r="BC88" s="38">
        <v>26163.25</v>
      </c>
    </row>
    <row r="89" spans="1:55">
      <c r="X89" s="20">
        <v>33</v>
      </c>
      <c r="Y89" s="20" t="s">
        <v>100</v>
      </c>
      <c r="Z89" s="40">
        <v>720</v>
      </c>
      <c r="AA89" s="40">
        <v>720</v>
      </c>
      <c r="AB89" s="40">
        <v>720</v>
      </c>
      <c r="AC89" s="40">
        <v>720</v>
      </c>
      <c r="AD89" s="40">
        <v>720</v>
      </c>
      <c r="AE89" s="40">
        <v>720</v>
      </c>
      <c r="AF89" s="40">
        <v>720</v>
      </c>
      <c r="AG89" s="40">
        <v>720</v>
      </c>
      <c r="AH89" s="40">
        <v>720</v>
      </c>
      <c r="AI89" s="40">
        <v>720</v>
      </c>
      <c r="AJ89" s="40">
        <v>720</v>
      </c>
      <c r="AK89" s="40">
        <v>720</v>
      </c>
      <c r="AL89" s="40">
        <v>720</v>
      </c>
      <c r="AM89" s="40">
        <v>720</v>
      </c>
      <c r="AN89" s="40">
        <v>720</v>
      </c>
      <c r="AO89" s="40">
        <v>760</v>
      </c>
      <c r="AP89" s="40">
        <v>790</v>
      </c>
      <c r="AQ89" s="40">
        <v>1000</v>
      </c>
      <c r="AR89" s="40">
        <v>1000</v>
      </c>
      <c r="AS89" s="40">
        <v>800</v>
      </c>
      <c r="AT89" s="40">
        <v>1000</v>
      </c>
      <c r="AU89" s="40">
        <v>900</v>
      </c>
      <c r="AV89" s="40">
        <v>650</v>
      </c>
      <c r="AW89" s="40">
        <v>800</v>
      </c>
      <c r="AX89" s="40">
        <v>800</v>
      </c>
      <c r="AY89" s="40">
        <v>700</v>
      </c>
      <c r="AZ89" s="40">
        <v>500</v>
      </c>
      <c r="BA89" s="40">
        <v>504</v>
      </c>
      <c r="BB89" s="40">
        <v>515</v>
      </c>
      <c r="BC89" s="40">
        <v>600</v>
      </c>
    </row>
    <row r="90" spans="1:55">
      <c r="A90" s="7" t="s">
        <v>12</v>
      </c>
      <c r="B90" s="2">
        <v>5</v>
      </c>
      <c r="C90" s="23" t="s">
        <v>20</v>
      </c>
      <c r="D90" s="23" t="s">
        <v>21</v>
      </c>
      <c r="E90" s="24" t="s">
        <v>22</v>
      </c>
      <c r="F90" s="24" t="s">
        <v>23</v>
      </c>
      <c r="G90" s="24" t="s">
        <v>24</v>
      </c>
      <c r="H90" s="24" t="s">
        <v>25</v>
      </c>
      <c r="I90" s="25" t="s">
        <v>26</v>
      </c>
      <c r="J90" s="20" t="s">
        <v>27</v>
      </c>
      <c r="K90" s="58" t="s">
        <v>28</v>
      </c>
      <c r="L90" s="59" t="s">
        <v>216</v>
      </c>
      <c r="N90" s="24" t="s">
        <v>49</v>
      </c>
      <c r="O90" s="78" t="s">
        <v>29</v>
      </c>
      <c r="P90" s="20" t="s">
        <v>30</v>
      </c>
      <c r="Q90" s="24" t="s">
        <v>31</v>
      </c>
      <c r="R90" s="24" t="s">
        <v>32</v>
      </c>
      <c r="S90" s="12" t="s">
        <v>46</v>
      </c>
      <c r="X90" s="20">
        <v>34</v>
      </c>
      <c r="Y90" s="20" t="s">
        <v>101</v>
      </c>
      <c r="Z90" s="40">
        <v>420000</v>
      </c>
      <c r="AA90" s="40">
        <v>420000</v>
      </c>
      <c r="AB90" s="40">
        <v>420000</v>
      </c>
      <c r="AC90" s="40">
        <v>420000</v>
      </c>
      <c r="AD90" s="40">
        <v>420000</v>
      </c>
      <c r="AE90" s="40">
        <v>420000</v>
      </c>
      <c r="AF90" s="40">
        <v>420000</v>
      </c>
      <c r="AG90" s="40">
        <v>420000</v>
      </c>
      <c r="AH90" s="40">
        <v>420000</v>
      </c>
      <c r="AI90" s="40">
        <v>420000</v>
      </c>
      <c r="AJ90" s="40">
        <v>420000</v>
      </c>
      <c r="AK90" s="40">
        <v>420000</v>
      </c>
      <c r="AL90" s="40">
        <v>420000</v>
      </c>
      <c r="AM90" s="40">
        <v>420000</v>
      </c>
      <c r="AN90" s="40">
        <v>431653</v>
      </c>
      <c r="AO90" s="40">
        <v>496575</v>
      </c>
      <c r="AP90" s="40">
        <v>544581</v>
      </c>
      <c r="AQ90" s="40">
        <v>371093</v>
      </c>
      <c r="AR90" s="40">
        <v>298424</v>
      </c>
      <c r="AS90" s="40">
        <v>199686</v>
      </c>
      <c r="AT90" s="40">
        <v>217702</v>
      </c>
      <c r="AU90" s="40">
        <v>306189</v>
      </c>
      <c r="AV90" s="40">
        <v>345876</v>
      </c>
      <c r="AW90" s="40">
        <v>351737</v>
      </c>
      <c r="AX90" s="40">
        <v>406747</v>
      </c>
      <c r="AY90" s="40">
        <v>449458</v>
      </c>
      <c r="AZ90" s="40">
        <v>400356</v>
      </c>
      <c r="BA90" s="40">
        <v>415042</v>
      </c>
      <c r="BB90" s="40">
        <v>487848</v>
      </c>
      <c r="BC90" s="40">
        <v>527092</v>
      </c>
    </row>
    <row r="91" spans="1:55">
      <c r="A91" s="10"/>
      <c r="B91" s="10" t="s">
        <v>4</v>
      </c>
      <c r="C91" s="23">
        <v>25000</v>
      </c>
      <c r="D91" s="23">
        <v>22000</v>
      </c>
      <c r="E91" s="23">
        <f>S91*N91/100</f>
        <v>0.14850000000000002</v>
      </c>
      <c r="F91" s="23">
        <f>2.1*S91/100</f>
        <v>2.8350000000000004E-2</v>
      </c>
      <c r="G91" s="23">
        <v>0.17100000000000001</v>
      </c>
      <c r="H91" s="23">
        <v>0.1</v>
      </c>
      <c r="I91" s="23">
        <v>0.05</v>
      </c>
      <c r="J91" s="23">
        <v>15</v>
      </c>
      <c r="K91" s="59">
        <v>3.7620000000000005</v>
      </c>
      <c r="L91" s="59">
        <v>0.97368421052631582</v>
      </c>
      <c r="M91" s="59">
        <v>378000000</v>
      </c>
      <c r="N91" s="23">
        <v>11</v>
      </c>
      <c r="O91" s="79">
        <v>0</v>
      </c>
      <c r="P91" s="23">
        <v>253</v>
      </c>
      <c r="Q91" s="23">
        <v>-1.4499569695115089E-2</v>
      </c>
      <c r="R91" s="23">
        <v>10</v>
      </c>
      <c r="S91" s="20">
        <v>1.35</v>
      </c>
      <c r="U91" s="20">
        <v>2300</v>
      </c>
      <c r="X91" s="20">
        <v>35</v>
      </c>
      <c r="Y91" s="20" t="s">
        <v>18</v>
      </c>
      <c r="Z91" s="36">
        <v>180000</v>
      </c>
      <c r="AA91" s="36">
        <v>180000</v>
      </c>
      <c r="AB91" s="36">
        <v>180000</v>
      </c>
      <c r="AC91" s="36">
        <v>180000</v>
      </c>
      <c r="AD91" s="36">
        <v>180000</v>
      </c>
      <c r="AE91" s="36">
        <v>180000</v>
      </c>
      <c r="AF91" s="36">
        <v>180000</v>
      </c>
      <c r="AG91" s="36">
        <v>180000</v>
      </c>
      <c r="AH91" s="36">
        <v>180000</v>
      </c>
      <c r="AI91" s="36">
        <v>180000</v>
      </c>
      <c r="AJ91" s="36">
        <v>180000</v>
      </c>
      <c r="AK91" s="36">
        <v>180000</v>
      </c>
      <c r="AL91" s="36">
        <v>180000</v>
      </c>
      <c r="AM91" s="36">
        <v>180000</v>
      </c>
      <c r="AN91" s="38">
        <v>178146</v>
      </c>
      <c r="AO91" s="38">
        <v>187585</v>
      </c>
      <c r="AP91" s="38">
        <v>198706</v>
      </c>
      <c r="AQ91" s="38">
        <v>163775</v>
      </c>
      <c r="AR91" s="38">
        <v>139903</v>
      </c>
      <c r="AS91" s="38">
        <v>84917</v>
      </c>
      <c r="AT91" s="38">
        <v>98065</v>
      </c>
      <c r="AU91" s="38">
        <v>102792</v>
      </c>
      <c r="AV91" s="38">
        <v>131142</v>
      </c>
      <c r="AW91" s="38">
        <v>138010</v>
      </c>
      <c r="AX91" s="38">
        <v>158327</v>
      </c>
      <c r="AY91" s="38">
        <v>165419</v>
      </c>
      <c r="AZ91" s="38">
        <v>164316</v>
      </c>
      <c r="BA91" s="38">
        <v>167813</v>
      </c>
      <c r="BB91" s="38">
        <v>172223</v>
      </c>
      <c r="BC91" s="38">
        <v>178420</v>
      </c>
    </row>
    <row r="92" spans="1:55">
      <c r="A92" s="11" t="s">
        <v>0</v>
      </c>
      <c r="B92" s="11" t="s">
        <v>3</v>
      </c>
      <c r="C92" s="23">
        <v>50000</v>
      </c>
      <c r="D92" s="23">
        <v>30000</v>
      </c>
      <c r="E92" s="23">
        <f t="shared" ref="E92:E110" si="5">S92*N92/100</f>
        <v>0.4698</v>
      </c>
      <c r="F92" s="23">
        <f>5.4*S92/100</f>
        <v>7.2900000000000006E-2</v>
      </c>
      <c r="G92" s="23">
        <v>0.17100000000000001</v>
      </c>
      <c r="H92" s="23">
        <v>0.1</v>
      </c>
      <c r="I92" s="23">
        <v>0.05</v>
      </c>
      <c r="J92" s="23">
        <v>15</v>
      </c>
      <c r="K92" s="59">
        <v>11.9016</v>
      </c>
      <c r="L92" s="59">
        <v>6.8154965753424657</v>
      </c>
      <c r="M92" s="59">
        <v>378000000</v>
      </c>
      <c r="N92" s="23">
        <f>N96*1.2</f>
        <v>34.799999999999997</v>
      </c>
      <c r="O92" s="79">
        <v>0</v>
      </c>
      <c r="P92" s="23">
        <v>800.4</v>
      </c>
      <c r="Q92" s="23">
        <v>-1.4499569695115089E-2</v>
      </c>
      <c r="R92" s="23">
        <v>10</v>
      </c>
      <c r="S92" s="20">
        <v>1.35</v>
      </c>
      <c r="U92" s="20">
        <v>2300</v>
      </c>
      <c r="X92" s="20">
        <v>36</v>
      </c>
      <c r="Y92" s="20" t="s">
        <v>102</v>
      </c>
      <c r="Z92" s="40">
        <v>40000</v>
      </c>
      <c r="AA92" s="40">
        <v>40000</v>
      </c>
      <c r="AB92" s="40">
        <v>40000</v>
      </c>
      <c r="AC92" s="40">
        <v>40000</v>
      </c>
      <c r="AD92" s="40">
        <v>40000</v>
      </c>
      <c r="AE92" s="40">
        <v>40000</v>
      </c>
      <c r="AF92" s="40">
        <v>40000</v>
      </c>
      <c r="AG92" s="40">
        <v>40000</v>
      </c>
      <c r="AH92" s="40">
        <v>40000</v>
      </c>
      <c r="AI92" s="40">
        <v>40000</v>
      </c>
      <c r="AJ92" s="40">
        <v>40000</v>
      </c>
      <c r="AK92" s="40">
        <v>40000</v>
      </c>
      <c r="AL92" s="40">
        <v>40000</v>
      </c>
      <c r="AM92" s="40">
        <v>40000</v>
      </c>
      <c r="AN92" s="38">
        <v>38468</v>
      </c>
      <c r="AO92" s="38">
        <v>44379</v>
      </c>
      <c r="AP92" s="38">
        <v>50046</v>
      </c>
      <c r="AQ92" s="38">
        <v>34884</v>
      </c>
      <c r="AR92" s="38">
        <v>34742</v>
      </c>
      <c r="AS92" s="38">
        <v>19716</v>
      </c>
      <c r="AT92" s="38">
        <v>28688</v>
      </c>
      <c r="AU92" s="38">
        <v>38234</v>
      </c>
      <c r="AV92" s="38">
        <v>44046</v>
      </c>
      <c r="AW92" s="38">
        <v>40398</v>
      </c>
      <c r="AX92" s="38">
        <v>42496</v>
      </c>
      <c r="AY92" s="38">
        <v>43862</v>
      </c>
      <c r="AZ92" s="38">
        <v>35281</v>
      </c>
      <c r="BA92" s="38">
        <v>41584</v>
      </c>
      <c r="BB92" s="38">
        <v>52466</v>
      </c>
      <c r="BC92" s="38">
        <v>51954</v>
      </c>
    </row>
    <row r="93" spans="1:55">
      <c r="A93" s="5"/>
      <c r="B93" s="5" t="s">
        <v>34</v>
      </c>
      <c r="C93" s="23">
        <v>25000</v>
      </c>
      <c r="D93" s="23">
        <v>22000</v>
      </c>
      <c r="E93" s="23">
        <f t="shared" si="5"/>
        <v>0.11880000000000003</v>
      </c>
      <c r="F93" s="23">
        <f>2.1*S93/100</f>
        <v>2.8350000000000004E-2</v>
      </c>
      <c r="G93" s="23">
        <v>0.17100000000000001</v>
      </c>
      <c r="H93" s="23">
        <v>0.1</v>
      </c>
      <c r="I93" s="23">
        <v>0.05</v>
      </c>
      <c r="J93" s="23">
        <v>15</v>
      </c>
      <c r="K93" s="59">
        <v>3.0096000000000003</v>
      </c>
      <c r="L93" s="59">
        <v>0.97368421052631582</v>
      </c>
      <c r="M93" s="59">
        <v>378000000</v>
      </c>
      <c r="N93" s="23">
        <f>N91*0.8</f>
        <v>8.8000000000000007</v>
      </c>
      <c r="O93" s="79">
        <v>0</v>
      </c>
      <c r="P93" s="23">
        <v>202.4</v>
      </c>
      <c r="Q93" s="23">
        <v>-7.4000581443776914E-2</v>
      </c>
      <c r="R93" s="23">
        <v>10</v>
      </c>
      <c r="S93" s="20">
        <v>1.35</v>
      </c>
      <c r="U93" s="20">
        <v>2300</v>
      </c>
      <c r="X93" s="20">
        <v>37</v>
      </c>
      <c r="Y93" s="20" t="s">
        <v>103</v>
      </c>
      <c r="Z93" s="40">
        <v>32000</v>
      </c>
      <c r="AA93" s="40">
        <v>32000</v>
      </c>
      <c r="AB93" s="40">
        <v>32000</v>
      </c>
      <c r="AC93" s="40">
        <v>32000</v>
      </c>
      <c r="AD93" s="40">
        <v>32000</v>
      </c>
      <c r="AE93" s="40">
        <v>32000</v>
      </c>
      <c r="AF93" s="40">
        <v>32000</v>
      </c>
      <c r="AG93" s="40">
        <v>32000</v>
      </c>
      <c r="AH93" s="40">
        <v>32000</v>
      </c>
      <c r="AI93" s="40">
        <v>32000</v>
      </c>
      <c r="AJ93" s="40">
        <v>32000</v>
      </c>
      <c r="AK93" s="40">
        <v>32000</v>
      </c>
      <c r="AL93" s="40">
        <v>32000</v>
      </c>
      <c r="AM93" s="40">
        <v>32000</v>
      </c>
      <c r="AN93" s="40">
        <v>31944</v>
      </c>
      <c r="AO93" s="40">
        <v>35256</v>
      </c>
      <c r="AP93" s="40">
        <v>33771</v>
      </c>
      <c r="AQ93" s="40">
        <v>38825</v>
      </c>
      <c r="AR93" s="40">
        <v>37334</v>
      </c>
      <c r="AS93" s="40">
        <v>29281</v>
      </c>
      <c r="AT93" s="40">
        <v>28614</v>
      </c>
      <c r="AU93" s="40">
        <v>28261</v>
      </c>
      <c r="AV93" s="40">
        <v>31050</v>
      </c>
      <c r="AW93" s="40">
        <v>31696</v>
      </c>
      <c r="AX93" s="40">
        <v>31325</v>
      </c>
      <c r="AY93" s="40">
        <v>32184</v>
      </c>
      <c r="AZ93" s="40">
        <v>33109</v>
      </c>
      <c r="BA93" s="40">
        <v>36849</v>
      </c>
      <c r="BB93" s="40">
        <v>41426</v>
      </c>
      <c r="BC93" s="40">
        <v>37969</v>
      </c>
    </row>
    <row r="94" spans="1:55">
      <c r="A94" s="5"/>
      <c r="B94" s="5" t="s">
        <v>35</v>
      </c>
      <c r="C94" s="23">
        <v>50000</v>
      </c>
      <c r="D94" s="23">
        <v>30000</v>
      </c>
      <c r="E94" s="23">
        <f t="shared" si="5"/>
        <v>0.37584000000000001</v>
      </c>
      <c r="F94" s="23">
        <f>5.4*S94/100</f>
        <v>7.2900000000000006E-2</v>
      </c>
      <c r="G94" s="23">
        <v>0.17100000000000001</v>
      </c>
      <c r="H94" s="23">
        <v>0.1</v>
      </c>
      <c r="I94" s="23">
        <v>0.05</v>
      </c>
      <c r="J94" s="23">
        <v>15</v>
      </c>
      <c r="K94" s="59">
        <v>9.5212800000000009</v>
      </c>
      <c r="L94" s="59">
        <v>6.8154965753424657</v>
      </c>
      <c r="M94" s="59">
        <v>378000000</v>
      </c>
      <c r="N94" s="23">
        <f>N92*0.8</f>
        <v>27.84</v>
      </c>
      <c r="O94" s="79">
        <v>0</v>
      </c>
      <c r="P94" s="23">
        <v>640.32000000000005</v>
      </c>
      <c r="Q94" s="23">
        <v>-7.4000581443776914E-2</v>
      </c>
      <c r="R94" s="23">
        <v>10</v>
      </c>
      <c r="S94" s="20">
        <v>1.35</v>
      </c>
      <c r="U94" s="20">
        <v>2300</v>
      </c>
      <c r="X94" s="20">
        <v>38</v>
      </c>
      <c r="Y94" s="20" t="s">
        <v>104</v>
      </c>
      <c r="Z94" s="20">
        <v>4000</v>
      </c>
      <c r="AA94" s="20">
        <v>4000</v>
      </c>
      <c r="AB94" s="20">
        <v>4000</v>
      </c>
      <c r="AC94" s="20">
        <v>4000</v>
      </c>
      <c r="AD94" s="20">
        <v>4000</v>
      </c>
      <c r="AE94" s="20">
        <v>4000</v>
      </c>
      <c r="AF94" s="20">
        <v>4000</v>
      </c>
      <c r="AG94" s="20">
        <v>4000</v>
      </c>
      <c r="AH94" s="20">
        <v>4000</v>
      </c>
      <c r="AI94" s="20">
        <v>4000</v>
      </c>
      <c r="AJ94" s="20">
        <v>4000</v>
      </c>
      <c r="AK94" s="20">
        <v>4000</v>
      </c>
      <c r="AL94" s="20">
        <v>4000</v>
      </c>
      <c r="AM94" s="20">
        <v>4000</v>
      </c>
      <c r="AN94" s="20">
        <v>4000</v>
      </c>
      <c r="AO94" s="20">
        <v>4000</v>
      </c>
      <c r="AP94" s="20">
        <v>4000</v>
      </c>
      <c r="AQ94" s="20">
        <v>4174</v>
      </c>
      <c r="AR94" s="20">
        <v>4533</v>
      </c>
      <c r="AS94" s="20">
        <v>2755</v>
      </c>
      <c r="AT94" s="20">
        <v>3000</v>
      </c>
      <c r="AU94" s="20">
        <v>3000</v>
      </c>
      <c r="AV94" s="20">
        <v>3000</v>
      </c>
      <c r="AW94" s="20">
        <v>3000</v>
      </c>
      <c r="AX94" s="20">
        <v>3000</v>
      </c>
      <c r="AY94" s="20">
        <v>3000</v>
      </c>
      <c r="AZ94" s="20">
        <v>3000</v>
      </c>
      <c r="BA94" s="20">
        <v>3000</v>
      </c>
      <c r="BB94" s="35">
        <v>3000</v>
      </c>
      <c r="BC94" s="20">
        <v>3000</v>
      </c>
    </row>
    <row r="95" spans="1:55">
      <c r="A95" s="10"/>
      <c r="B95" s="10" t="s">
        <v>4</v>
      </c>
      <c r="C95" s="30">
        <v>27665.624646016407</v>
      </c>
      <c r="D95" s="27">
        <v>10822.882263981255</v>
      </c>
      <c r="E95" s="23">
        <f t="shared" si="5"/>
        <v>0.1278</v>
      </c>
      <c r="F95" s="23">
        <f>5.2*S95/100</f>
        <v>7.3839999999999989E-2</v>
      </c>
      <c r="G95" s="27">
        <v>0.17100000000000001</v>
      </c>
      <c r="H95" s="27">
        <v>0.1</v>
      </c>
      <c r="I95" s="27">
        <v>0.05</v>
      </c>
      <c r="J95" s="27">
        <v>15</v>
      </c>
      <c r="K95" s="59">
        <v>3.4740000000000002</v>
      </c>
      <c r="L95" s="59">
        <v>0.97368421052631582</v>
      </c>
      <c r="M95" s="59">
        <v>378000000</v>
      </c>
      <c r="N95" s="27">
        <v>9</v>
      </c>
      <c r="O95" s="79">
        <v>-1.7</v>
      </c>
      <c r="P95" s="27">
        <v>239.4</v>
      </c>
      <c r="Q95" s="27">
        <v>-1.4499569695115089E-2</v>
      </c>
      <c r="R95" s="27">
        <v>10</v>
      </c>
      <c r="S95" s="20">
        <v>1.42</v>
      </c>
      <c r="T95" s="29"/>
      <c r="U95" s="29">
        <v>2660</v>
      </c>
      <c r="X95" s="20">
        <v>39</v>
      </c>
      <c r="Y95" s="20" t="s">
        <v>105</v>
      </c>
      <c r="Z95" s="20">
        <v>5000</v>
      </c>
      <c r="AA95" s="20">
        <v>5000</v>
      </c>
      <c r="AB95" s="20">
        <v>5000</v>
      </c>
      <c r="AC95" s="20">
        <v>5000</v>
      </c>
      <c r="AD95" s="20">
        <v>5000</v>
      </c>
      <c r="AE95" s="20">
        <v>5000</v>
      </c>
      <c r="AF95" s="20">
        <v>5000</v>
      </c>
      <c r="AG95" s="20">
        <v>5000</v>
      </c>
      <c r="AH95" s="20">
        <v>5000</v>
      </c>
      <c r="AI95" s="20">
        <v>5000</v>
      </c>
      <c r="AJ95" s="20">
        <v>5000</v>
      </c>
      <c r="AK95" s="20">
        <v>5000</v>
      </c>
      <c r="AL95" s="20">
        <v>5000</v>
      </c>
      <c r="AM95" s="20">
        <v>5000</v>
      </c>
      <c r="AN95" s="20">
        <v>5000</v>
      </c>
      <c r="AO95" s="20">
        <v>5000</v>
      </c>
      <c r="AP95" s="20">
        <v>5000</v>
      </c>
      <c r="AQ95" s="20">
        <v>5431</v>
      </c>
      <c r="AR95" s="20">
        <v>4514</v>
      </c>
      <c r="AS95" s="20">
        <v>4500</v>
      </c>
      <c r="AT95" s="20">
        <v>4500</v>
      </c>
      <c r="AU95" s="20">
        <v>4500</v>
      </c>
      <c r="AV95" s="20">
        <v>4500</v>
      </c>
      <c r="AW95" s="20">
        <v>4500</v>
      </c>
      <c r="AX95" s="20">
        <v>4500</v>
      </c>
      <c r="AY95" s="20">
        <v>4500</v>
      </c>
      <c r="AZ95" s="20">
        <v>4500</v>
      </c>
      <c r="BA95" s="20">
        <v>4500</v>
      </c>
      <c r="BB95" s="35">
        <v>4500</v>
      </c>
      <c r="BC95" s="20">
        <v>4500</v>
      </c>
    </row>
    <row r="96" spans="1:55">
      <c r="A96" s="11" t="s">
        <v>1</v>
      </c>
      <c r="B96" s="11" t="s">
        <v>3</v>
      </c>
      <c r="C96" s="23">
        <v>114000</v>
      </c>
      <c r="D96" s="23">
        <v>45000</v>
      </c>
      <c r="E96" s="23">
        <f t="shared" si="5"/>
        <v>0.4118</v>
      </c>
      <c r="F96" s="23">
        <f>7.1*S96/100</f>
        <v>0.10081999999999999</v>
      </c>
      <c r="G96" s="23">
        <v>0.17100000000000001</v>
      </c>
      <c r="H96" s="23">
        <v>0.1</v>
      </c>
      <c r="I96" s="23">
        <v>0.05</v>
      </c>
      <c r="J96" s="23">
        <v>15</v>
      </c>
      <c r="K96" s="59">
        <v>11.194000000000001</v>
      </c>
      <c r="L96" s="59">
        <v>6.8154965753424657</v>
      </c>
      <c r="M96" s="59">
        <v>378000000</v>
      </c>
      <c r="N96" s="23">
        <v>29</v>
      </c>
      <c r="O96" s="79">
        <v>2</v>
      </c>
      <c r="P96" s="23">
        <v>771.4</v>
      </c>
      <c r="Q96" s="23">
        <v>-1.4499569695115089E-2</v>
      </c>
      <c r="R96" s="23">
        <v>10</v>
      </c>
      <c r="S96" s="20">
        <v>1.42</v>
      </c>
      <c r="U96" s="20">
        <v>2660</v>
      </c>
      <c r="X96" s="20">
        <v>40</v>
      </c>
      <c r="Y96" s="20" t="s">
        <v>106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20">
        <v>0</v>
      </c>
      <c r="AO96" s="20">
        <v>0</v>
      </c>
      <c r="AP96" s="20">
        <v>0</v>
      </c>
      <c r="AQ96" s="20">
        <v>0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20">
        <v>0</v>
      </c>
      <c r="BA96" s="20">
        <v>0</v>
      </c>
      <c r="BB96" s="20">
        <v>0</v>
      </c>
      <c r="BC96" s="20">
        <v>0</v>
      </c>
    </row>
    <row r="97" spans="1:55">
      <c r="A97" s="5"/>
      <c r="B97" s="5" t="s">
        <v>34</v>
      </c>
      <c r="C97" s="15">
        <v>27665.624646016407</v>
      </c>
      <c r="D97" s="23">
        <v>10822.882263981255</v>
      </c>
      <c r="E97" s="23">
        <f t="shared" si="5"/>
        <v>0.10224</v>
      </c>
      <c r="F97" s="23">
        <f>5.2*S97/100</f>
        <v>7.3839999999999989E-2</v>
      </c>
      <c r="G97" s="23">
        <v>0.17100000000000001</v>
      </c>
      <c r="H97" s="23">
        <v>0.1</v>
      </c>
      <c r="I97" s="23">
        <v>0.05</v>
      </c>
      <c r="J97" s="23">
        <v>15</v>
      </c>
      <c r="K97" s="59">
        <v>2.7792000000000003</v>
      </c>
      <c r="L97" s="59">
        <v>0.97368421052631582</v>
      </c>
      <c r="M97" s="59">
        <v>378000000</v>
      </c>
      <c r="N97" s="23">
        <f>N95*0.8</f>
        <v>7.2</v>
      </c>
      <c r="O97" s="79">
        <v>-1</v>
      </c>
      <c r="P97" s="23">
        <v>191.52</v>
      </c>
      <c r="Q97" s="23">
        <v>-7.4000581443776914E-2</v>
      </c>
      <c r="R97" s="23">
        <v>10</v>
      </c>
      <c r="S97" s="20">
        <v>1.42</v>
      </c>
      <c r="U97" s="20">
        <v>2660</v>
      </c>
      <c r="X97" s="20">
        <v>41</v>
      </c>
      <c r="Y97" s="20" t="s">
        <v>107</v>
      </c>
      <c r="Z97" s="20">
        <v>410000</v>
      </c>
      <c r="AA97" s="20">
        <v>410000</v>
      </c>
      <c r="AB97" s="20">
        <v>410000</v>
      </c>
      <c r="AC97" s="20">
        <v>410000</v>
      </c>
      <c r="AD97" s="20">
        <v>410000</v>
      </c>
      <c r="AE97" s="20">
        <v>410000</v>
      </c>
      <c r="AF97" s="20">
        <v>410000</v>
      </c>
      <c r="AG97" s="20">
        <v>410000</v>
      </c>
      <c r="AH97" s="20">
        <v>410000</v>
      </c>
      <c r="AI97" s="20">
        <v>410000</v>
      </c>
      <c r="AJ97" s="20">
        <v>410000</v>
      </c>
      <c r="AK97" s="20">
        <v>410000</v>
      </c>
      <c r="AL97" s="20">
        <v>410000</v>
      </c>
      <c r="AM97" s="20">
        <v>410000</v>
      </c>
      <c r="AN97" s="20">
        <v>546439</v>
      </c>
      <c r="AO97" s="20">
        <v>374105</v>
      </c>
      <c r="AP97" s="20">
        <v>416454</v>
      </c>
      <c r="AQ97" s="20">
        <v>546427</v>
      </c>
      <c r="AR97" s="20">
        <v>553402</v>
      </c>
      <c r="AS97" s="20">
        <v>683031</v>
      </c>
      <c r="AT97" s="20">
        <v>934576</v>
      </c>
      <c r="AU97" s="20">
        <v>915026</v>
      </c>
      <c r="AV97" s="20">
        <v>735625</v>
      </c>
      <c r="AW97" s="20">
        <v>797560</v>
      </c>
      <c r="AX97" s="20">
        <v>712840</v>
      </c>
      <c r="AY97" s="20">
        <v>500950</v>
      </c>
      <c r="AZ97" s="20">
        <v>574002</v>
      </c>
      <c r="BA97" s="20">
        <v>762660</v>
      </c>
      <c r="BB97" s="20">
        <v>841947</v>
      </c>
      <c r="BC97" s="20">
        <v>748670</v>
      </c>
    </row>
    <row r="98" spans="1:55">
      <c r="A98" s="5"/>
      <c r="B98" s="5" t="s">
        <v>35</v>
      </c>
      <c r="C98" s="23">
        <v>114000</v>
      </c>
      <c r="D98" s="23">
        <v>45000</v>
      </c>
      <c r="E98" s="23">
        <f t="shared" si="5"/>
        <v>0.32944000000000001</v>
      </c>
      <c r="F98" s="23">
        <f>7.1*S98/100</f>
        <v>0.10081999999999999</v>
      </c>
      <c r="G98" s="23">
        <v>0.17100000000000001</v>
      </c>
      <c r="H98" s="23">
        <v>0.1</v>
      </c>
      <c r="I98" s="23">
        <v>0.05</v>
      </c>
      <c r="J98" s="23">
        <v>15</v>
      </c>
      <c r="K98" s="59">
        <v>8.9552000000000014</v>
      </c>
      <c r="L98" s="59">
        <v>6.8154965753424657</v>
      </c>
      <c r="M98" s="59">
        <v>378000000</v>
      </c>
      <c r="N98" s="23">
        <f>N96*0.8</f>
        <v>23.200000000000003</v>
      </c>
      <c r="O98" s="79">
        <v>0</v>
      </c>
      <c r="P98" s="23">
        <v>617.12000000000012</v>
      </c>
      <c r="Q98" s="23">
        <v>-7.4000581443776914E-2</v>
      </c>
      <c r="R98" s="23">
        <v>10</v>
      </c>
      <c r="S98" s="20">
        <v>1.42</v>
      </c>
      <c r="U98" s="20">
        <v>2660</v>
      </c>
      <c r="X98" s="20">
        <v>42</v>
      </c>
      <c r="Y98" s="20" t="s">
        <v>108</v>
      </c>
      <c r="Z98">
        <v>200000</v>
      </c>
      <c r="AA98">
        <v>200000</v>
      </c>
      <c r="AB98">
        <v>200000</v>
      </c>
      <c r="AC98">
        <v>200000</v>
      </c>
      <c r="AD98">
        <v>200000</v>
      </c>
      <c r="AE98">
        <v>200000</v>
      </c>
      <c r="AF98">
        <v>200000</v>
      </c>
      <c r="AG98">
        <v>200000</v>
      </c>
      <c r="AH98">
        <v>200000</v>
      </c>
      <c r="AI98">
        <v>200000</v>
      </c>
      <c r="AJ98">
        <v>200000</v>
      </c>
      <c r="AK98">
        <v>200000</v>
      </c>
      <c r="AL98">
        <v>200000</v>
      </c>
      <c r="AM98">
        <v>200000</v>
      </c>
      <c r="AN98">
        <v>165604</v>
      </c>
      <c r="AO98">
        <v>171034</v>
      </c>
      <c r="AP98">
        <v>232169</v>
      </c>
      <c r="AQ98">
        <v>230606</v>
      </c>
      <c r="AR98">
        <v>192775</v>
      </c>
      <c r="AS98">
        <v>159592</v>
      </c>
      <c r="AT98">
        <v>262457</v>
      </c>
      <c r="AU98">
        <v>298107</v>
      </c>
      <c r="AV98">
        <v>252425</v>
      </c>
      <c r="AW98">
        <v>173627</v>
      </c>
      <c r="AX98">
        <v>181075</v>
      </c>
      <c r="AY98">
        <v>237957</v>
      </c>
      <c r="AZ98">
        <v>251509</v>
      </c>
      <c r="BA98">
        <v>283177</v>
      </c>
      <c r="BB98">
        <v>357387</v>
      </c>
      <c r="BC98">
        <v>246838</v>
      </c>
    </row>
    <row r="99" spans="1:55">
      <c r="A99" s="10"/>
      <c r="B99" s="10" t="s">
        <v>4</v>
      </c>
      <c r="C99" s="23">
        <f>C95+2400</f>
        <v>30065.624646016407</v>
      </c>
      <c r="D99" s="23">
        <f>D95/2</f>
        <v>5411.4411319906276</v>
      </c>
      <c r="E99" s="23">
        <f t="shared" si="5"/>
        <v>8.208E-2</v>
      </c>
      <c r="F99" s="23">
        <f>2.1*S99/100</f>
        <v>1.6800000000000002E-2</v>
      </c>
      <c r="G99" s="23">
        <v>0.17100000000000001</v>
      </c>
      <c r="H99" s="23">
        <v>0.1</v>
      </c>
      <c r="I99" s="23">
        <v>0.05</v>
      </c>
      <c r="J99" s="23">
        <v>15</v>
      </c>
      <c r="K99" s="59">
        <v>0.9234</v>
      </c>
      <c r="L99" s="59">
        <v>0.97368421052631582</v>
      </c>
      <c r="M99" s="59">
        <v>378000000</v>
      </c>
      <c r="N99" s="23">
        <f>N95*1.14</f>
        <v>10.26</v>
      </c>
      <c r="O99" s="79">
        <v>-5</v>
      </c>
      <c r="P99" s="23">
        <v>170.82900000000001</v>
      </c>
      <c r="Q99" s="23">
        <v>-7.4000581443776914E-2</v>
      </c>
      <c r="R99" s="23">
        <v>10</v>
      </c>
      <c r="S99" s="20">
        <v>0.8</v>
      </c>
      <c r="U99" s="20">
        <v>1665</v>
      </c>
      <c r="X99" s="20">
        <v>43</v>
      </c>
      <c r="Y99" s="20" t="s">
        <v>109</v>
      </c>
      <c r="Z99">
        <v>30000</v>
      </c>
      <c r="AA99">
        <v>30000</v>
      </c>
      <c r="AB99">
        <v>30000</v>
      </c>
      <c r="AC99">
        <v>30000</v>
      </c>
      <c r="AD99">
        <v>30000</v>
      </c>
      <c r="AE99">
        <v>30000</v>
      </c>
      <c r="AF99">
        <v>30000</v>
      </c>
      <c r="AG99">
        <v>30000</v>
      </c>
      <c r="AH99">
        <v>30000</v>
      </c>
      <c r="AI99">
        <v>30000</v>
      </c>
      <c r="AJ99">
        <v>30000</v>
      </c>
      <c r="AK99">
        <v>30000</v>
      </c>
      <c r="AL99">
        <v>30000</v>
      </c>
      <c r="AM99">
        <v>30000</v>
      </c>
      <c r="AN99">
        <v>30000</v>
      </c>
      <c r="AO99">
        <v>30000</v>
      </c>
      <c r="AP99">
        <v>30000</v>
      </c>
      <c r="AQ99">
        <v>51742</v>
      </c>
      <c r="AR99">
        <v>46689</v>
      </c>
      <c r="AS99">
        <v>22892</v>
      </c>
      <c r="AT99">
        <v>26981</v>
      </c>
      <c r="AU99">
        <v>31207</v>
      </c>
      <c r="AV99">
        <v>37259</v>
      </c>
      <c r="AW99">
        <v>37394</v>
      </c>
      <c r="AX99">
        <v>0</v>
      </c>
      <c r="AY99" t="s">
        <v>126</v>
      </c>
      <c r="AZ99" t="s">
        <v>126</v>
      </c>
      <c r="BA99" t="s">
        <v>126</v>
      </c>
      <c r="BB99" t="s">
        <v>125</v>
      </c>
      <c r="BC99" t="s">
        <v>125</v>
      </c>
    </row>
    <row r="100" spans="1:55">
      <c r="A100" s="11" t="s">
        <v>5</v>
      </c>
      <c r="B100" s="11" t="s">
        <v>3</v>
      </c>
      <c r="C100" s="23">
        <f>C96+2400</f>
        <v>116400</v>
      </c>
      <c r="D100" s="23">
        <f>D96/3</f>
        <v>15000</v>
      </c>
      <c r="E100" s="23">
        <f t="shared" si="5"/>
        <v>0.26400000000000001</v>
      </c>
      <c r="F100" s="23">
        <f>5.4*S100/100</f>
        <v>4.3200000000000002E-2</v>
      </c>
      <c r="G100" s="23">
        <v>0.17100000000000001</v>
      </c>
      <c r="H100" s="23">
        <v>0.1</v>
      </c>
      <c r="I100" s="23">
        <v>0.05</v>
      </c>
      <c r="J100" s="23">
        <v>15</v>
      </c>
      <c r="K100" s="59">
        <v>2.97</v>
      </c>
      <c r="L100" s="59">
        <v>6.8154965753424657</v>
      </c>
      <c r="M100" s="59">
        <v>378000000</v>
      </c>
      <c r="N100" s="23">
        <v>33</v>
      </c>
      <c r="O100" s="79">
        <v>0</v>
      </c>
      <c r="P100" s="23">
        <v>549.45000000000005</v>
      </c>
      <c r="Q100" s="23">
        <v>-7.4000581443776914E-2</v>
      </c>
      <c r="R100" s="23">
        <v>10</v>
      </c>
      <c r="S100" s="20">
        <v>0.8</v>
      </c>
      <c r="U100" s="20">
        <v>1665</v>
      </c>
      <c r="X100" s="20">
        <v>44</v>
      </c>
      <c r="Y100" s="20" t="s">
        <v>110</v>
      </c>
      <c r="Z100">
        <v>75000</v>
      </c>
      <c r="AA100">
        <v>75000</v>
      </c>
      <c r="AB100">
        <v>75000</v>
      </c>
      <c r="AC100">
        <v>75000</v>
      </c>
      <c r="AD100">
        <v>75000</v>
      </c>
      <c r="AE100">
        <v>75000</v>
      </c>
      <c r="AF100">
        <v>75000</v>
      </c>
      <c r="AG100">
        <v>75000</v>
      </c>
      <c r="AH100">
        <v>75000</v>
      </c>
      <c r="AI100">
        <v>75000</v>
      </c>
      <c r="AJ100">
        <v>75000</v>
      </c>
      <c r="AK100">
        <v>75000</v>
      </c>
      <c r="AL100">
        <v>75000</v>
      </c>
      <c r="AM100">
        <v>75000</v>
      </c>
      <c r="AN100">
        <v>82755</v>
      </c>
      <c r="AO100">
        <v>80383</v>
      </c>
      <c r="AP100">
        <v>75916</v>
      </c>
      <c r="AQ100">
        <v>99907</v>
      </c>
      <c r="AR100">
        <v>125588</v>
      </c>
      <c r="AS100">
        <v>113592</v>
      </c>
      <c r="AT100">
        <v>170801</v>
      </c>
      <c r="AU100">
        <v>172661</v>
      </c>
      <c r="AV100">
        <v>137722</v>
      </c>
      <c r="AW100">
        <v>155691</v>
      </c>
      <c r="AX100">
        <v>137054</v>
      </c>
      <c r="AY100">
        <v>71787</v>
      </c>
      <c r="AZ100">
        <v>50292</v>
      </c>
      <c r="BA100">
        <v>52069</v>
      </c>
      <c r="BB100">
        <v>76431</v>
      </c>
      <c r="BC100">
        <v>101735</v>
      </c>
    </row>
    <row r="101" spans="1:55">
      <c r="A101" s="10"/>
      <c r="B101" s="10" t="s">
        <v>4</v>
      </c>
      <c r="C101" s="23">
        <v>34235</v>
      </c>
      <c r="D101" s="23">
        <v>45000</v>
      </c>
      <c r="E101" s="23">
        <f t="shared" si="5"/>
        <v>0.10224</v>
      </c>
      <c r="F101" s="23">
        <f>2.1*S101/100</f>
        <v>2.9819999999999999E-2</v>
      </c>
      <c r="G101" s="23">
        <v>0.17100000000000001</v>
      </c>
      <c r="H101" s="23">
        <v>0.1</v>
      </c>
      <c r="I101" s="23">
        <v>0.05</v>
      </c>
      <c r="J101" s="23">
        <v>15</v>
      </c>
      <c r="K101" s="59">
        <v>2.4624000000000006</v>
      </c>
      <c r="L101" s="59">
        <v>0.97368421052631582</v>
      </c>
      <c r="M101" s="59">
        <v>300000</v>
      </c>
      <c r="N101" s="23">
        <f>N95*0.8</f>
        <v>7.2</v>
      </c>
      <c r="O101" s="79">
        <v>-3.5</v>
      </c>
      <c r="P101" s="23">
        <v>191.52</v>
      </c>
      <c r="Q101" s="23">
        <v>-0.15200309344504995</v>
      </c>
      <c r="R101" s="23">
        <v>10</v>
      </c>
      <c r="S101" s="20">
        <v>1.42</v>
      </c>
      <c r="U101" s="20">
        <v>2660</v>
      </c>
      <c r="X101" s="20">
        <v>45</v>
      </c>
      <c r="Y101" s="20" t="s">
        <v>111</v>
      </c>
      <c r="Z101">
        <v>20000</v>
      </c>
      <c r="AA101">
        <v>20000</v>
      </c>
      <c r="AB101">
        <v>20000</v>
      </c>
      <c r="AC101">
        <v>20000</v>
      </c>
      <c r="AD101">
        <v>20000</v>
      </c>
      <c r="AE101">
        <v>20000</v>
      </c>
      <c r="AF101">
        <v>20000</v>
      </c>
      <c r="AG101">
        <v>20000</v>
      </c>
      <c r="AH101">
        <v>20000</v>
      </c>
      <c r="AI101">
        <v>20000</v>
      </c>
      <c r="AJ101">
        <v>20000</v>
      </c>
      <c r="AK101">
        <v>20000</v>
      </c>
      <c r="AL101">
        <v>20000</v>
      </c>
      <c r="AM101">
        <v>20000</v>
      </c>
      <c r="AN101">
        <v>20000</v>
      </c>
      <c r="AO101">
        <v>20000</v>
      </c>
      <c r="AP101">
        <v>20000</v>
      </c>
      <c r="AQ101">
        <v>20000</v>
      </c>
      <c r="AR101">
        <v>20000</v>
      </c>
      <c r="AS101">
        <v>20000</v>
      </c>
      <c r="AT101">
        <v>20000</v>
      </c>
      <c r="AU101">
        <v>20000</v>
      </c>
      <c r="AV101">
        <v>23080</v>
      </c>
      <c r="AW101">
        <v>26517</v>
      </c>
      <c r="AX101">
        <v>19909</v>
      </c>
      <c r="AY101">
        <v>18359</v>
      </c>
      <c r="AZ101">
        <v>16519</v>
      </c>
      <c r="BA101">
        <v>26804</v>
      </c>
      <c r="BB101">
        <v>24356</v>
      </c>
      <c r="BC101">
        <v>14065</v>
      </c>
    </row>
    <row r="102" spans="1:55">
      <c r="A102" s="11" t="s">
        <v>2</v>
      </c>
      <c r="B102" s="11" t="s">
        <v>3</v>
      </c>
      <c r="C102" s="23">
        <f>C96*1.4</f>
        <v>159600</v>
      </c>
      <c r="D102" s="23">
        <v>11330</v>
      </c>
      <c r="E102" s="23">
        <f t="shared" si="5"/>
        <v>0.32944000000000001</v>
      </c>
      <c r="F102" s="23">
        <f>5.4*S102/100</f>
        <v>7.6679999999999998E-2</v>
      </c>
      <c r="G102" s="23">
        <v>0.17100000000000001</v>
      </c>
      <c r="H102" s="23">
        <v>0.1</v>
      </c>
      <c r="I102" s="23">
        <v>0.05</v>
      </c>
      <c r="J102" s="23">
        <v>15</v>
      </c>
      <c r="K102" s="59">
        <v>7.9344000000000019</v>
      </c>
      <c r="L102" s="59">
        <v>6.8154965753424657</v>
      </c>
      <c r="M102" s="59">
        <v>300000</v>
      </c>
      <c r="N102" s="23">
        <f>N96*0.8</f>
        <v>23.200000000000003</v>
      </c>
      <c r="O102" s="79">
        <v>0</v>
      </c>
      <c r="P102" s="23">
        <v>617.12000000000012</v>
      </c>
      <c r="Q102" s="23">
        <v>-0.15200309344504995</v>
      </c>
      <c r="R102" s="23">
        <v>10</v>
      </c>
      <c r="S102" s="20">
        <v>1.42</v>
      </c>
      <c r="U102" s="20">
        <v>2660</v>
      </c>
      <c r="X102" s="20">
        <v>46</v>
      </c>
      <c r="Y102" s="20" t="s">
        <v>112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>
      <c r="A103" s="10"/>
      <c r="B103" s="10" t="s">
        <v>4</v>
      </c>
      <c r="C103" s="27">
        <v>50000</v>
      </c>
      <c r="D103" s="27">
        <v>28000</v>
      </c>
      <c r="E103" s="23">
        <f t="shared" si="5"/>
        <v>1.3621874999999999E-3</v>
      </c>
      <c r="F103" s="23">
        <f>2.1*S103/100</f>
        <v>3.0513000000000003E-3</v>
      </c>
      <c r="G103" s="27">
        <v>0.34</v>
      </c>
      <c r="H103" s="27">
        <v>0.1</v>
      </c>
      <c r="I103" s="27">
        <v>0.05</v>
      </c>
      <c r="J103" s="27">
        <v>15</v>
      </c>
      <c r="K103" s="59">
        <v>2.1093750000000001E-2</v>
      </c>
      <c r="L103" s="59">
        <v>0.97368421052631582</v>
      </c>
      <c r="M103" s="59">
        <v>20000</v>
      </c>
      <c r="N103" s="27">
        <v>0.9375</v>
      </c>
      <c r="O103" s="79">
        <v>-3.8</v>
      </c>
      <c r="P103" s="27">
        <v>0</v>
      </c>
      <c r="Q103" s="27">
        <v>-0.15200309344504995</v>
      </c>
      <c r="R103" s="27">
        <v>10</v>
      </c>
      <c r="S103" s="29">
        <v>0.14530000000000001</v>
      </c>
      <c r="T103" s="29"/>
      <c r="U103" s="29">
        <v>0</v>
      </c>
      <c r="X103" s="20">
        <v>47</v>
      </c>
      <c r="Y103" s="20" t="s">
        <v>113</v>
      </c>
      <c r="Z103">
        <v>10000</v>
      </c>
      <c r="AA103">
        <v>10000</v>
      </c>
      <c r="AB103">
        <v>10000</v>
      </c>
      <c r="AC103">
        <v>10000</v>
      </c>
      <c r="AD103">
        <v>10000</v>
      </c>
      <c r="AE103">
        <v>10000</v>
      </c>
      <c r="AF103">
        <v>10000</v>
      </c>
      <c r="AG103">
        <v>10000</v>
      </c>
      <c r="AH103">
        <v>10000</v>
      </c>
      <c r="AI103">
        <v>10000</v>
      </c>
      <c r="AJ103">
        <v>10000</v>
      </c>
      <c r="AK103">
        <v>10000</v>
      </c>
      <c r="AL103">
        <v>10000</v>
      </c>
      <c r="AM103">
        <v>10000</v>
      </c>
      <c r="AN103">
        <v>10000</v>
      </c>
      <c r="AO103">
        <v>10000</v>
      </c>
      <c r="AP103">
        <v>10000</v>
      </c>
      <c r="AQ103">
        <v>10000</v>
      </c>
      <c r="AR103">
        <v>12855</v>
      </c>
      <c r="AS103">
        <v>8652</v>
      </c>
      <c r="AT103">
        <v>14080</v>
      </c>
      <c r="AU103">
        <v>18585</v>
      </c>
      <c r="AV103">
        <v>18309</v>
      </c>
      <c r="AW103">
        <v>14753</v>
      </c>
      <c r="AX103">
        <v>16277</v>
      </c>
      <c r="AY103">
        <v>14785</v>
      </c>
      <c r="AZ103">
        <v>12950</v>
      </c>
      <c r="BA103">
        <v>14908</v>
      </c>
      <c r="BB103">
        <v>15858</v>
      </c>
      <c r="BC103">
        <v>14492</v>
      </c>
    </row>
    <row r="104" spans="1:55">
      <c r="A104" s="11" t="s">
        <v>7</v>
      </c>
      <c r="B104" s="11" t="s">
        <v>3</v>
      </c>
      <c r="C104" s="27">
        <v>186000</v>
      </c>
      <c r="D104" s="27">
        <v>12330</v>
      </c>
      <c r="E104" s="23">
        <f t="shared" si="5"/>
        <v>2.0251187499999998E-3</v>
      </c>
      <c r="F104" s="23">
        <f>5.4*S104/100</f>
        <v>7.8462000000000011E-3</v>
      </c>
      <c r="G104" s="27">
        <v>0.17100000000000001</v>
      </c>
      <c r="H104" s="27">
        <v>0.1</v>
      </c>
      <c r="I104" s="27">
        <v>0.05</v>
      </c>
      <c r="J104" s="27">
        <v>15</v>
      </c>
      <c r="K104" s="59">
        <v>3.1359374999999995E-2</v>
      </c>
      <c r="L104" s="59">
        <v>6.8154965753424657</v>
      </c>
      <c r="M104" s="59">
        <v>20000</v>
      </c>
      <c r="N104" s="27">
        <v>1.3937499999999998</v>
      </c>
      <c r="O104" s="79">
        <v>0</v>
      </c>
      <c r="P104" s="27">
        <v>0</v>
      </c>
      <c r="Q104" s="27">
        <v>-0.15200309344504995</v>
      </c>
      <c r="R104" s="27">
        <v>10</v>
      </c>
      <c r="S104" s="29">
        <v>0.14530000000000001</v>
      </c>
      <c r="T104" s="29"/>
      <c r="U104" s="29">
        <v>0</v>
      </c>
      <c r="X104" s="20">
        <v>48</v>
      </c>
      <c r="Y104" s="20" t="s">
        <v>114</v>
      </c>
      <c r="Z104">
        <v>120000</v>
      </c>
      <c r="AA104">
        <v>120000</v>
      </c>
      <c r="AB104">
        <v>120000</v>
      </c>
      <c r="AC104">
        <v>120000</v>
      </c>
      <c r="AD104">
        <v>120000</v>
      </c>
      <c r="AE104">
        <v>120000</v>
      </c>
      <c r="AF104">
        <v>120000</v>
      </c>
      <c r="AG104">
        <v>120000</v>
      </c>
      <c r="AH104">
        <v>120000</v>
      </c>
      <c r="AI104">
        <v>120000</v>
      </c>
      <c r="AJ104">
        <v>120000</v>
      </c>
      <c r="AK104">
        <v>120000</v>
      </c>
      <c r="AL104">
        <v>120000</v>
      </c>
      <c r="AM104">
        <v>120000</v>
      </c>
      <c r="AN104">
        <v>134628</v>
      </c>
      <c r="AO104">
        <v>142699</v>
      </c>
      <c r="AP104">
        <v>143392</v>
      </c>
      <c r="AQ104">
        <v>151010</v>
      </c>
      <c r="AR104">
        <v>123895</v>
      </c>
      <c r="AS104">
        <v>142570</v>
      </c>
      <c r="AT104">
        <v>165291</v>
      </c>
      <c r="AU104">
        <v>178402</v>
      </c>
      <c r="AV104">
        <v>157311</v>
      </c>
      <c r="AW104">
        <v>164908</v>
      </c>
      <c r="AX104">
        <v>172252</v>
      </c>
      <c r="AY104">
        <v>175865</v>
      </c>
      <c r="AZ104">
        <v>173963</v>
      </c>
      <c r="BA104">
        <v>182156</v>
      </c>
      <c r="BB104">
        <v>169889</v>
      </c>
      <c r="BC104">
        <v>169424</v>
      </c>
    </row>
    <row r="105" spans="1:55">
      <c r="A105" s="10"/>
      <c r="B105" s="10" t="s">
        <v>4</v>
      </c>
      <c r="C105" s="23">
        <f>C91*1.2</f>
        <v>30000</v>
      </c>
      <c r="D105" s="23">
        <v>22000</v>
      </c>
      <c r="E105" s="23">
        <f t="shared" si="5"/>
        <v>8.3599999999999994E-2</v>
      </c>
      <c r="F105" s="23">
        <f>2.1*S105/100</f>
        <v>1.5960000000000002E-2</v>
      </c>
      <c r="G105" s="23">
        <v>0.17100000000000001</v>
      </c>
      <c r="H105" s="23">
        <v>0.1</v>
      </c>
      <c r="I105" s="23">
        <v>0.05</v>
      </c>
      <c r="J105" s="23">
        <v>15</v>
      </c>
      <c r="K105" s="59">
        <v>2.8214999999999999</v>
      </c>
      <c r="L105" s="59">
        <v>0.97368421052631582</v>
      </c>
      <c r="M105" s="59">
        <v>378000000</v>
      </c>
      <c r="N105" s="23">
        <v>11</v>
      </c>
      <c r="O105" s="79">
        <v>0</v>
      </c>
      <c r="P105" s="23">
        <v>177.1</v>
      </c>
      <c r="Q105" s="23">
        <v>-0.10536051565782628</v>
      </c>
      <c r="R105" s="23">
        <v>10</v>
      </c>
      <c r="S105" s="20">
        <v>0.76</v>
      </c>
      <c r="U105" s="20">
        <v>1610</v>
      </c>
      <c r="X105" s="20">
        <v>49</v>
      </c>
      <c r="Y105" s="20" t="s">
        <v>115</v>
      </c>
      <c r="Z105">
        <v>4000</v>
      </c>
      <c r="AA105">
        <v>4000</v>
      </c>
      <c r="AB105">
        <v>4000</v>
      </c>
      <c r="AC105">
        <v>4000</v>
      </c>
      <c r="AD105">
        <v>4000</v>
      </c>
      <c r="AE105">
        <v>4000</v>
      </c>
      <c r="AF105">
        <v>4000</v>
      </c>
      <c r="AG105">
        <v>4000</v>
      </c>
      <c r="AH105">
        <v>4000</v>
      </c>
      <c r="AI105">
        <v>4000</v>
      </c>
      <c r="AJ105">
        <v>4000</v>
      </c>
      <c r="AK105">
        <v>4000</v>
      </c>
      <c r="AL105">
        <v>4000</v>
      </c>
      <c r="AM105">
        <v>4000</v>
      </c>
      <c r="AN105">
        <v>4000</v>
      </c>
      <c r="AO105">
        <v>4489</v>
      </c>
      <c r="AP105">
        <v>4815</v>
      </c>
      <c r="AQ105">
        <v>2578</v>
      </c>
      <c r="AR105">
        <v>3630</v>
      </c>
      <c r="AS105">
        <v>2788</v>
      </c>
      <c r="AT105">
        <v>3974</v>
      </c>
      <c r="AU105">
        <v>4755</v>
      </c>
      <c r="AV105">
        <v>6030</v>
      </c>
      <c r="AW105">
        <v>2436</v>
      </c>
      <c r="AX105">
        <v>3186</v>
      </c>
      <c r="AY105">
        <v>3799</v>
      </c>
      <c r="AZ105">
        <v>3570</v>
      </c>
      <c r="BA105">
        <v>3856</v>
      </c>
      <c r="BB105">
        <v>5350</v>
      </c>
      <c r="BC105">
        <v>5572</v>
      </c>
    </row>
    <row r="106" spans="1:55">
      <c r="A106" s="11" t="s">
        <v>6</v>
      </c>
      <c r="B106" s="11" t="s">
        <v>3</v>
      </c>
      <c r="C106" s="23">
        <f>C92*1.2</f>
        <v>60000</v>
      </c>
      <c r="D106" s="23">
        <v>30000</v>
      </c>
      <c r="E106" s="23">
        <f t="shared" si="5"/>
        <v>0.26447999999999999</v>
      </c>
      <c r="F106" s="23">
        <f>5.4*S106/100</f>
        <v>4.104E-2</v>
      </c>
      <c r="G106" s="23">
        <v>0.17100000000000001</v>
      </c>
      <c r="H106" s="23">
        <v>0.1</v>
      </c>
      <c r="I106" s="23">
        <v>0.05</v>
      </c>
      <c r="J106" s="23">
        <v>15</v>
      </c>
      <c r="K106" s="59">
        <v>8.9261999999999997</v>
      </c>
      <c r="L106" s="59">
        <v>6.8154965753424657</v>
      </c>
      <c r="M106" s="59">
        <v>378000000</v>
      </c>
      <c r="N106" s="23">
        <v>34.799999999999997</v>
      </c>
      <c r="O106" s="79">
        <v>-3</v>
      </c>
      <c r="P106" s="23">
        <v>560.28</v>
      </c>
      <c r="Q106" s="23">
        <v>-0.10536051565782628</v>
      </c>
      <c r="R106" s="23">
        <v>10</v>
      </c>
      <c r="S106" s="20">
        <v>0.76</v>
      </c>
      <c r="U106" s="20">
        <v>1610</v>
      </c>
      <c r="X106" s="20">
        <v>50</v>
      </c>
      <c r="Y106" s="20" t="s">
        <v>116</v>
      </c>
      <c r="Z106">
        <v>20000</v>
      </c>
      <c r="AA106">
        <v>20000</v>
      </c>
      <c r="AB106">
        <v>20000</v>
      </c>
      <c r="AC106">
        <v>20000</v>
      </c>
      <c r="AD106">
        <v>20000</v>
      </c>
      <c r="AE106">
        <v>20000</v>
      </c>
      <c r="AF106">
        <v>20000</v>
      </c>
      <c r="AG106">
        <v>20000</v>
      </c>
      <c r="AH106">
        <v>20000</v>
      </c>
      <c r="AI106">
        <v>20000</v>
      </c>
      <c r="AJ106">
        <v>20000</v>
      </c>
      <c r="AK106">
        <v>20000</v>
      </c>
      <c r="AL106">
        <v>20000</v>
      </c>
      <c r="AM106">
        <v>20000</v>
      </c>
      <c r="AN106">
        <v>20000</v>
      </c>
      <c r="AO106">
        <v>20351.759999999998</v>
      </c>
      <c r="AP106">
        <v>11582.039999999999</v>
      </c>
      <c r="AQ106">
        <v>14228.64</v>
      </c>
      <c r="AR106">
        <v>21420.84</v>
      </c>
      <c r="AS106">
        <v>15206.519999999999</v>
      </c>
      <c r="AT106">
        <v>26788.2</v>
      </c>
      <c r="AU106">
        <v>46699.68</v>
      </c>
      <c r="AV106">
        <v>53671.200000000004</v>
      </c>
      <c r="AW106">
        <v>55964.639999999999</v>
      </c>
      <c r="AX106">
        <v>53142.559999999998</v>
      </c>
      <c r="AY106">
        <v>44136.959999999999</v>
      </c>
      <c r="AZ106">
        <v>53303.75</v>
      </c>
      <c r="BA106">
        <v>58998.25</v>
      </c>
      <c r="BB106">
        <v>68548.5</v>
      </c>
      <c r="BC106">
        <v>61051</v>
      </c>
    </row>
    <row r="107" spans="1:55">
      <c r="A107" s="10"/>
      <c r="B107" s="10" t="s">
        <v>4</v>
      </c>
      <c r="C107" s="23">
        <f>C95+2500</f>
        <v>30165.624646016407</v>
      </c>
      <c r="D107" s="23">
        <f>D95/2</f>
        <v>5411.4411319906276</v>
      </c>
      <c r="E107" s="23">
        <f t="shared" si="5"/>
        <v>5.2199999999999996E-2</v>
      </c>
      <c r="F107" s="23">
        <f>2.1*S107/100</f>
        <v>1.218E-2</v>
      </c>
      <c r="G107" s="23">
        <v>0.17100000000000001</v>
      </c>
      <c r="H107" s="23">
        <v>0.1</v>
      </c>
      <c r="I107" s="23">
        <v>0.05</v>
      </c>
      <c r="J107" s="23">
        <v>15</v>
      </c>
      <c r="K107" s="59">
        <v>2.97</v>
      </c>
      <c r="L107" s="59">
        <v>0.97368421052631582</v>
      </c>
      <c r="M107" s="59">
        <v>378000000</v>
      </c>
      <c r="N107" s="27">
        <v>9</v>
      </c>
      <c r="O107" s="79">
        <v>0</v>
      </c>
      <c r="P107" s="23">
        <v>235.8</v>
      </c>
      <c r="Q107" s="23">
        <v>-0.10536051565782628</v>
      </c>
      <c r="R107" s="23">
        <v>10</v>
      </c>
      <c r="S107" s="20">
        <v>0.57999999999999996</v>
      </c>
      <c r="U107" s="20">
        <v>2620</v>
      </c>
      <c r="X107" s="20">
        <v>51</v>
      </c>
      <c r="Y107" s="20" t="s">
        <v>117</v>
      </c>
      <c r="Z107">
        <v>14000</v>
      </c>
      <c r="AA107">
        <v>14000</v>
      </c>
      <c r="AB107">
        <v>14000</v>
      </c>
      <c r="AC107">
        <v>14000</v>
      </c>
      <c r="AD107">
        <v>14000</v>
      </c>
      <c r="AE107">
        <v>14000</v>
      </c>
      <c r="AF107">
        <v>14000</v>
      </c>
      <c r="AG107">
        <v>14000</v>
      </c>
      <c r="AH107">
        <v>14000</v>
      </c>
      <c r="AI107">
        <v>14000</v>
      </c>
      <c r="AJ107">
        <v>14000</v>
      </c>
      <c r="AK107">
        <v>14000</v>
      </c>
      <c r="AL107">
        <v>14000</v>
      </c>
      <c r="AM107">
        <v>14000</v>
      </c>
      <c r="AN107">
        <v>17039</v>
      </c>
      <c r="AO107">
        <v>17637</v>
      </c>
      <c r="AP107">
        <v>17389</v>
      </c>
      <c r="AQ107">
        <v>16629</v>
      </c>
      <c r="AR107">
        <v>18931</v>
      </c>
      <c r="AS107">
        <v>15696</v>
      </c>
      <c r="AT107">
        <v>15765</v>
      </c>
      <c r="AU107">
        <v>15789</v>
      </c>
      <c r="AV107">
        <v>17649</v>
      </c>
      <c r="AW107">
        <v>18879</v>
      </c>
      <c r="AX107">
        <v>17341</v>
      </c>
      <c r="AY107">
        <v>0</v>
      </c>
      <c r="AZ107">
        <v>0</v>
      </c>
      <c r="BA107">
        <v>13860</v>
      </c>
      <c r="BB107">
        <v>15324</v>
      </c>
      <c r="BC107">
        <v>13089</v>
      </c>
    </row>
    <row r="108" spans="1:55">
      <c r="A108" s="11" t="s">
        <v>8</v>
      </c>
      <c r="B108" s="11" t="s">
        <v>3</v>
      </c>
      <c r="C108" s="23">
        <f>C96+5000</f>
        <v>119000</v>
      </c>
      <c r="D108" s="23">
        <f>D96/2</f>
        <v>22500</v>
      </c>
      <c r="E108" s="23">
        <f t="shared" si="5"/>
        <v>0.16820000000000002</v>
      </c>
      <c r="F108" s="23">
        <f>5.4*S108/100</f>
        <v>3.1320000000000001E-2</v>
      </c>
      <c r="G108" s="23">
        <v>0.17100000000000001</v>
      </c>
      <c r="H108" s="23">
        <v>0.1</v>
      </c>
      <c r="I108" s="23">
        <v>0.05</v>
      </c>
      <c r="J108" s="23">
        <v>15</v>
      </c>
      <c r="K108" s="59">
        <v>9.57</v>
      </c>
      <c r="L108" s="59">
        <v>6.8154965753424657</v>
      </c>
      <c r="M108" s="59">
        <v>378000000</v>
      </c>
      <c r="N108" s="23">
        <v>29</v>
      </c>
      <c r="O108" s="79">
        <v>0</v>
      </c>
      <c r="P108" s="23">
        <v>759.8</v>
      </c>
      <c r="Q108" s="23">
        <v>-0.10536051565782628</v>
      </c>
      <c r="R108" s="23">
        <v>10</v>
      </c>
      <c r="S108" s="20">
        <v>0.57999999999999996</v>
      </c>
      <c r="U108" s="20">
        <v>2620</v>
      </c>
      <c r="X108" s="20">
        <v>52</v>
      </c>
      <c r="Y108" s="20" t="s">
        <v>118</v>
      </c>
      <c r="Z108">
        <v>14000</v>
      </c>
      <c r="AA108">
        <v>14000</v>
      </c>
      <c r="AB108">
        <v>14000</v>
      </c>
      <c r="AC108">
        <v>14000</v>
      </c>
      <c r="AD108">
        <v>14000</v>
      </c>
      <c r="AE108">
        <v>14000</v>
      </c>
      <c r="AF108">
        <v>14000</v>
      </c>
      <c r="AG108">
        <v>14000</v>
      </c>
      <c r="AH108">
        <v>14000</v>
      </c>
      <c r="AI108">
        <v>14000</v>
      </c>
      <c r="AJ108">
        <v>14000</v>
      </c>
      <c r="AK108">
        <v>14000</v>
      </c>
      <c r="AL108">
        <v>14000</v>
      </c>
      <c r="AM108">
        <v>14000</v>
      </c>
      <c r="AN108">
        <v>14000</v>
      </c>
      <c r="AO108">
        <v>14000</v>
      </c>
      <c r="AP108">
        <v>14000</v>
      </c>
      <c r="AQ108">
        <v>14000</v>
      </c>
      <c r="AR108">
        <v>14000</v>
      </c>
      <c r="AS108">
        <v>14000</v>
      </c>
      <c r="AT108">
        <v>14000</v>
      </c>
      <c r="AU108">
        <v>14000</v>
      </c>
      <c r="AV108">
        <v>23080</v>
      </c>
      <c r="AW108">
        <v>26517</v>
      </c>
      <c r="AX108">
        <v>19909</v>
      </c>
      <c r="AY108">
        <v>18359</v>
      </c>
      <c r="AZ108">
        <v>16519</v>
      </c>
      <c r="BA108">
        <v>26804</v>
      </c>
      <c r="BB108">
        <v>24356</v>
      </c>
      <c r="BC108">
        <v>14065</v>
      </c>
    </row>
    <row r="109" spans="1:55">
      <c r="A109" s="4"/>
      <c r="B109" s="4" t="s">
        <v>37</v>
      </c>
      <c r="C109" s="27">
        <f>C95*3</f>
        <v>82996.873938049219</v>
      </c>
      <c r="D109" s="27">
        <v>1000</v>
      </c>
      <c r="E109" s="23">
        <f t="shared" si="5"/>
        <v>0</v>
      </c>
      <c r="F109" s="23">
        <f>2.1*S109/100</f>
        <v>3.0513000000000003E-3</v>
      </c>
      <c r="G109" s="23">
        <v>0.17100000000000001</v>
      </c>
      <c r="H109" s="23">
        <v>0.1</v>
      </c>
      <c r="I109" s="23">
        <v>0.05</v>
      </c>
      <c r="J109" s="23">
        <v>15</v>
      </c>
      <c r="K109" s="59">
        <v>0</v>
      </c>
      <c r="L109" s="59">
        <v>0.97368421052631582</v>
      </c>
      <c r="M109" s="59">
        <v>100</v>
      </c>
      <c r="N109" s="23">
        <v>0</v>
      </c>
      <c r="O109" s="79">
        <v>0</v>
      </c>
      <c r="P109" s="23">
        <v>0</v>
      </c>
      <c r="Q109" s="23">
        <v>-0.51082562376599072</v>
      </c>
      <c r="R109" s="23">
        <v>10</v>
      </c>
      <c r="S109" s="29">
        <v>0.14530000000000001</v>
      </c>
      <c r="U109" s="20">
        <v>0</v>
      </c>
      <c r="X109" s="20">
        <v>53</v>
      </c>
      <c r="Y109" s="20" t="s">
        <v>119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s="14" t="s">
        <v>36</v>
      </c>
      <c r="B110" s="14" t="s">
        <v>38</v>
      </c>
      <c r="C110" s="27">
        <f>C96*2</f>
        <v>228000</v>
      </c>
      <c r="D110" s="27">
        <v>1000</v>
      </c>
      <c r="E110" s="23">
        <f t="shared" si="5"/>
        <v>0</v>
      </c>
      <c r="F110" s="23">
        <f>2.1*S110/100</f>
        <v>3.0513000000000003E-3</v>
      </c>
      <c r="G110" s="23">
        <v>0.17100000000000001</v>
      </c>
      <c r="H110" s="23">
        <v>0.1</v>
      </c>
      <c r="I110" s="23">
        <v>0.05</v>
      </c>
      <c r="J110" s="23">
        <v>15</v>
      </c>
      <c r="K110" s="59">
        <v>0</v>
      </c>
      <c r="L110" s="59">
        <v>6.8154965753424657</v>
      </c>
      <c r="M110" s="59">
        <v>100</v>
      </c>
      <c r="N110" s="23">
        <v>0</v>
      </c>
      <c r="O110" s="79">
        <v>0</v>
      </c>
      <c r="P110" s="23">
        <v>0</v>
      </c>
      <c r="Q110" s="23">
        <v>-0.51082562376599072</v>
      </c>
      <c r="R110" s="23">
        <v>10</v>
      </c>
      <c r="S110" s="29">
        <v>0.14530000000000001</v>
      </c>
      <c r="U110" s="20">
        <v>0</v>
      </c>
      <c r="X110" s="20">
        <v>54</v>
      </c>
      <c r="Y110" s="20" t="s">
        <v>120</v>
      </c>
      <c r="Z110">
        <v>16000</v>
      </c>
      <c r="AA110">
        <v>16000</v>
      </c>
      <c r="AB110">
        <v>16000</v>
      </c>
      <c r="AC110">
        <v>16000</v>
      </c>
      <c r="AD110">
        <v>16000</v>
      </c>
      <c r="AE110">
        <v>16000</v>
      </c>
      <c r="AF110">
        <v>16000</v>
      </c>
      <c r="AG110">
        <v>16000</v>
      </c>
      <c r="AH110">
        <v>16000</v>
      </c>
      <c r="AI110">
        <v>16000</v>
      </c>
      <c r="AJ110">
        <v>16000</v>
      </c>
      <c r="AK110">
        <v>16000</v>
      </c>
      <c r="AL110">
        <v>16000</v>
      </c>
      <c r="AM110">
        <v>16000</v>
      </c>
      <c r="AN110">
        <v>16000</v>
      </c>
      <c r="AO110">
        <v>16000</v>
      </c>
      <c r="AP110">
        <v>16000</v>
      </c>
      <c r="AQ110">
        <v>16000</v>
      </c>
      <c r="AR110">
        <v>16000</v>
      </c>
      <c r="AS110">
        <v>16000</v>
      </c>
      <c r="AT110">
        <v>18868</v>
      </c>
      <c r="AU110">
        <v>19797</v>
      </c>
      <c r="AV110">
        <v>21984</v>
      </c>
      <c r="AW110">
        <v>16393</v>
      </c>
      <c r="AX110">
        <v>7178</v>
      </c>
      <c r="AY110">
        <v>5154</v>
      </c>
      <c r="AZ110">
        <v>8354</v>
      </c>
      <c r="BA110">
        <v>11549</v>
      </c>
      <c r="BB110">
        <v>12689</v>
      </c>
      <c r="BC110">
        <v>12359</v>
      </c>
    </row>
    <row r="111" spans="1:55">
      <c r="X111" s="20">
        <v>55</v>
      </c>
      <c r="Y111" s="20" t="s">
        <v>121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</row>
    <row r="112" spans="1:55">
      <c r="A112" s="7" t="s">
        <v>13</v>
      </c>
      <c r="B112" s="2">
        <v>6</v>
      </c>
      <c r="C112" s="23" t="s">
        <v>20</v>
      </c>
      <c r="D112" s="23" t="s">
        <v>21</v>
      </c>
      <c r="E112" s="24" t="s">
        <v>22</v>
      </c>
      <c r="F112" s="24" t="s">
        <v>23</v>
      </c>
      <c r="G112" s="24" t="s">
        <v>24</v>
      </c>
      <c r="H112" s="24" t="s">
        <v>25</v>
      </c>
      <c r="I112" s="25" t="s">
        <v>26</v>
      </c>
      <c r="J112" s="20" t="s">
        <v>27</v>
      </c>
      <c r="K112" s="58" t="s">
        <v>28</v>
      </c>
      <c r="L112" s="59" t="s">
        <v>216</v>
      </c>
      <c r="N112" s="24" t="s">
        <v>49</v>
      </c>
      <c r="O112" s="78" t="s">
        <v>29</v>
      </c>
      <c r="P112" s="20" t="s">
        <v>30</v>
      </c>
      <c r="Q112" s="24" t="s">
        <v>31</v>
      </c>
      <c r="R112" s="24" t="s">
        <v>32</v>
      </c>
      <c r="S112" s="12" t="s">
        <v>46</v>
      </c>
      <c r="X112" s="20">
        <v>56</v>
      </c>
      <c r="Y112" s="20" t="s">
        <v>122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</row>
    <row r="113" spans="1:55">
      <c r="A113" s="10"/>
      <c r="B113" s="10" t="s">
        <v>4</v>
      </c>
      <c r="C113" s="23">
        <v>25000</v>
      </c>
      <c r="D113" s="23">
        <v>22000</v>
      </c>
      <c r="E113" s="23">
        <f>S113*N113/100</f>
        <v>0.14850000000000002</v>
      </c>
      <c r="F113" s="23">
        <f>2.1*S113/100</f>
        <v>2.8350000000000004E-2</v>
      </c>
      <c r="G113" s="23">
        <v>0.17100000000000001</v>
      </c>
      <c r="H113" s="23">
        <v>0.1</v>
      </c>
      <c r="I113" s="23">
        <v>0.05</v>
      </c>
      <c r="J113" s="23">
        <v>15</v>
      </c>
      <c r="K113" s="59">
        <v>3.7620000000000005</v>
      </c>
      <c r="L113" s="59">
        <v>4.5385527876631082</v>
      </c>
      <c r="M113" s="59">
        <v>378000000</v>
      </c>
      <c r="N113" s="23">
        <v>11</v>
      </c>
      <c r="O113" s="79">
        <v>0</v>
      </c>
      <c r="P113" s="23">
        <v>253</v>
      </c>
      <c r="Q113" s="23">
        <v>-1.4499569695115089E-2</v>
      </c>
      <c r="R113" s="23">
        <v>10</v>
      </c>
      <c r="S113" s="20">
        <v>1.35</v>
      </c>
      <c r="U113" s="20">
        <v>2300</v>
      </c>
      <c r="X113" s="20">
        <v>57</v>
      </c>
      <c r="Y113" s="20" t="s">
        <v>53</v>
      </c>
      <c r="Z113">
        <v>4000</v>
      </c>
      <c r="AA113">
        <v>4000</v>
      </c>
      <c r="AB113">
        <v>4000</v>
      </c>
      <c r="AC113">
        <v>4000</v>
      </c>
      <c r="AD113">
        <v>4000</v>
      </c>
      <c r="AE113">
        <v>4000</v>
      </c>
      <c r="AF113">
        <v>4000</v>
      </c>
      <c r="AG113">
        <v>4000</v>
      </c>
      <c r="AH113">
        <v>4000</v>
      </c>
      <c r="AI113">
        <v>4000</v>
      </c>
      <c r="AJ113">
        <v>4000</v>
      </c>
      <c r="AK113">
        <v>4000</v>
      </c>
      <c r="AL113">
        <v>4000</v>
      </c>
      <c r="AM113">
        <v>4000</v>
      </c>
      <c r="AN113">
        <v>4286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25640</v>
      </c>
      <c r="AV113">
        <v>26707</v>
      </c>
      <c r="AW113">
        <v>29876</v>
      </c>
      <c r="AX113">
        <v>30298</v>
      </c>
      <c r="AY113">
        <v>29416</v>
      </c>
      <c r="AZ113">
        <v>25734</v>
      </c>
      <c r="BA113">
        <v>19258</v>
      </c>
      <c r="BB113">
        <v>0</v>
      </c>
      <c r="BC113">
        <v>0</v>
      </c>
    </row>
    <row r="114" spans="1:55">
      <c r="A114" s="11" t="s">
        <v>0</v>
      </c>
      <c r="B114" s="11" t="s">
        <v>3</v>
      </c>
      <c r="C114" s="23">
        <v>50000</v>
      </c>
      <c r="D114" s="23">
        <v>30000</v>
      </c>
      <c r="E114" s="23">
        <f t="shared" ref="E114:E132" si="6">S114*N114/100</f>
        <v>0.4698</v>
      </c>
      <c r="F114" s="23">
        <f>5.4*S114/100</f>
        <v>7.2900000000000006E-2</v>
      </c>
      <c r="G114" s="23">
        <v>0.17100000000000001</v>
      </c>
      <c r="H114" s="23">
        <v>0.1</v>
      </c>
      <c r="I114" s="23">
        <v>0.05</v>
      </c>
      <c r="J114" s="23">
        <v>15</v>
      </c>
      <c r="K114" s="59">
        <v>11.9016</v>
      </c>
      <c r="L114" s="59">
        <v>15.484488675582167</v>
      </c>
      <c r="M114" s="59">
        <v>378000000</v>
      </c>
      <c r="N114" s="23">
        <f>N118*1.2</f>
        <v>34.799999999999997</v>
      </c>
      <c r="O114" s="79">
        <v>0</v>
      </c>
      <c r="P114" s="23">
        <v>800.4</v>
      </c>
      <c r="Q114" s="23">
        <v>-1.4499569695115089E-2</v>
      </c>
      <c r="R114" s="23">
        <v>10</v>
      </c>
      <c r="S114" s="20">
        <v>1.35</v>
      </c>
      <c r="U114" s="20">
        <v>2300</v>
      </c>
      <c r="X114" s="20">
        <v>58</v>
      </c>
      <c r="Y114" s="20" t="s">
        <v>123</v>
      </c>
      <c r="Z114">
        <v>35000</v>
      </c>
      <c r="AA114">
        <v>35000</v>
      </c>
      <c r="AB114">
        <v>35000</v>
      </c>
      <c r="AC114">
        <v>35000</v>
      </c>
      <c r="AD114">
        <v>35000</v>
      </c>
      <c r="AE114">
        <v>35000</v>
      </c>
      <c r="AF114">
        <v>35000</v>
      </c>
      <c r="AG114">
        <v>35000</v>
      </c>
      <c r="AH114">
        <v>35000</v>
      </c>
      <c r="AI114">
        <v>35000</v>
      </c>
      <c r="AJ114">
        <v>35000</v>
      </c>
      <c r="AK114">
        <v>35000</v>
      </c>
      <c r="AL114">
        <v>35000</v>
      </c>
      <c r="AM114">
        <v>35000</v>
      </c>
      <c r="AN114">
        <v>35000</v>
      </c>
      <c r="AO114">
        <v>35000</v>
      </c>
      <c r="AP114">
        <v>35000</v>
      </c>
      <c r="AQ114">
        <v>35000</v>
      </c>
      <c r="AR114">
        <v>35000</v>
      </c>
      <c r="AS114">
        <v>35000</v>
      </c>
      <c r="AT114">
        <v>35000</v>
      </c>
      <c r="AU114">
        <v>35000</v>
      </c>
      <c r="AV114">
        <v>35000</v>
      </c>
      <c r="AW114">
        <v>35000</v>
      </c>
      <c r="AX114">
        <v>35000</v>
      </c>
      <c r="AY114">
        <v>35000</v>
      </c>
      <c r="AZ114">
        <v>35005</v>
      </c>
      <c r="BA114">
        <v>23457</v>
      </c>
      <c r="BB114">
        <v>31994</v>
      </c>
      <c r="BC114">
        <v>34874</v>
      </c>
    </row>
    <row r="115" spans="1:55">
      <c r="A115" s="5"/>
      <c r="B115" s="5" t="s">
        <v>34</v>
      </c>
      <c r="C115" s="23">
        <v>25000</v>
      </c>
      <c r="D115" s="23">
        <v>22000</v>
      </c>
      <c r="E115" s="23">
        <f t="shared" si="6"/>
        <v>0.11880000000000003</v>
      </c>
      <c r="F115" s="23">
        <f>2.1*S115/100</f>
        <v>2.8350000000000004E-2</v>
      </c>
      <c r="G115" s="23">
        <v>0.17100000000000001</v>
      </c>
      <c r="H115" s="23">
        <v>0.1</v>
      </c>
      <c r="I115" s="23">
        <v>0.05</v>
      </c>
      <c r="J115" s="23">
        <v>15</v>
      </c>
      <c r="K115" s="59">
        <v>3.0096000000000003</v>
      </c>
      <c r="L115" s="59">
        <v>4.5385527876631082</v>
      </c>
      <c r="M115" s="59">
        <v>378000000</v>
      </c>
      <c r="N115" s="23">
        <f>N113*0.8</f>
        <v>8.8000000000000007</v>
      </c>
      <c r="O115" s="79">
        <v>0</v>
      </c>
      <c r="P115" s="23">
        <v>202.4</v>
      </c>
      <c r="Q115" s="23">
        <v>-7.4000581443776914E-2</v>
      </c>
      <c r="R115" s="23">
        <v>10</v>
      </c>
      <c r="S115" s="20">
        <v>1.35</v>
      </c>
      <c r="U115" s="20">
        <v>2300</v>
      </c>
      <c r="X115" s="20">
        <v>59</v>
      </c>
      <c r="Y115" s="20" t="s">
        <v>124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</row>
    <row r="116" spans="1:55">
      <c r="A116" s="5"/>
      <c r="B116" s="5" t="s">
        <v>35</v>
      </c>
      <c r="C116" s="23">
        <v>50000</v>
      </c>
      <c r="D116" s="23">
        <v>30000</v>
      </c>
      <c r="E116" s="23">
        <f t="shared" si="6"/>
        <v>0.37584000000000001</v>
      </c>
      <c r="F116" s="23">
        <f>5.4*S116/100</f>
        <v>7.2900000000000006E-2</v>
      </c>
      <c r="G116" s="23">
        <v>0.17100000000000001</v>
      </c>
      <c r="H116" s="23">
        <v>0.1</v>
      </c>
      <c r="I116" s="23">
        <v>0.05</v>
      </c>
      <c r="J116" s="23">
        <v>15</v>
      </c>
      <c r="K116" s="59">
        <v>9.5212800000000009</v>
      </c>
      <c r="L116" s="59">
        <v>15.484488675582167</v>
      </c>
      <c r="M116" s="59">
        <v>378000000</v>
      </c>
      <c r="N116" s="23">
        <f>N114*0.8</f>
        <v>27.84</v>
      </c>
      <c r="O116" s="79">
        <v>0</v>
      </c>
      <c r="P116" s="23">
        <v>640.32000000000005</v>
      </c>
      <c r="Q116" s="23">
        <v>-7.4000581443776914E-2</v>
      </c>
      <c r="R116" s="23">
        <v>10</v>
      </c>
      <c r="S116" s="20">
        <v>1.35</v>
      </c>
      <c r="U116" s="20">
        <v>2300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</row>
    <row r="117" spans="1:55">
      <c r="A117" s="10"/>
      <c r="B117" s="10" t="s">
        <v>4</v>
      </c>
      <c r="C117" s="30">
        <v>27665.624646016407</v>
      </c>
      <c r="D117" s="27">
        <v>10822.882263981255</v>
      </c>
      <c r="E117" s="23">
        <f t="shared" si="6"/>
        <v>0.1278</v>
      </c>
      <c r="F117" s="23">
        <f>5.2*S117/100</f>
        <v>7.3839999999999989E-2</v>
      </c>
      <c r="G117" s="27">
        <v>0.17100000000000001</v>
      </c>
      <c r="H117" s="27">
        <v>0.1</v>
      </c>
      <c r="I117" s="27">
        <v>0.05</v>
      </c>
      <c r="J117" s="27">
        <v>15</v>
      </c>
      <c r="K117" s="59">
        <v>3.4740000000000002</v>
      </c>
      <c r="L117" s="59">
        <v>4.5385527876631082</v>
      </c>
      <c r="M117" s="59">
        <v>378000000</v>
      </c>
      <c r="N117" s="27">
        <v>9</v>
      </c>
      <c r="O117" s="79">
        <v>-1.7</v>
      </c>
      <c r="P117" s="27">
        <v>239.4</v>
      </c>
      <c r="Q117" s="27">
        <v>-1.4499569695115089E-2</v>
      </c>
      <c r="R117" s="27">
        <v>10</v>
      </c>
      <c r="S117" s="20">
        <v>1.42</v>
      </c>
      <c r="T117" s="29"/>
      <c r="U117" s="29">
        <v>2660</v>
      </c>
      <c r="X117" s="20" t="s">
        <v>127</v>
      </c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</row>
    <row r="118" spans="1:55">
      <c r="A118" s="11" t="s">
        <v>1</v>
      </c>
      <c r="B118" s="11" t="s">
        <v>3</v>
      </c>
      <c r="C118" s="23">
        <v>114000</v>
      </c>
      <c r="D118" s="23">
        <v>45000</v>
      </c>
      <c r="E118" s="23">
        <f t="shared" si="6"/>
        <v>0.4118</v>
      </c>
      <c r="F118" s="23">
        <f>7.1*S118/100</f>
        <v>0.10081999999999999</v>
      </c>
      <c r="G118" s="23">
        <v>0.17100000000000001</v>
      </c>
      <c r="H118" s="23">
        <v>0.1</v>
      </c>
      <c r="I118" s="23">
        <v>0.05</v>
      </c>
      <c r="J118" s="23">
        <v>15</v>
      </c>
      <c r="K118" s="59">
        <v>11.194000000000001</v>
      </c>
      <c r="L118" s="59">
        <v>15.484488675582167</v>
      </c>
      <c r="M118" s="59">
        <v>378000000</v>
      </c>
      <c r="N118" s="23">
        <v>29</v>
      </c>
      <c r="O118" s="79">
        <v>2</v>
      </c>
      <c r="P118" s="23">
        <v>771.4</v>
      </c>
      <c r="Q118" s="23">
        <v>-1.4499569695115089E-2</v>
      </c>
      <c r="R118" s="23">
        <v>10</v>
      </c>
      <c r="S118" s="20">
        <v>1.42</v>
      </c>
      <c r="U118" s="20">
        <v>2660</v>
      </c>
      <c r="Y118" s="20" t="s">
        <v>128</v>
      </c>
      <c r="Z118">
        <v>1990</v>
      </c>
      <c r="AA118">
        <v>1991</v>
      </c>
      <c r="AB118">
        <v>1992</v>
      </c>
      <c r="AC118">
        <v>1993</v>
      </c>
      <c r="AD118">
        <v>1994</v>
      </c>
      <c r="AE118">
        <v>1995</v>
      </c>
      <c r="AF118">
        <v>1996</v>
      </c>
      <c r="AG118">
        <v>1997</v>
      </c>
      <c r="AH118">
        <v>1998</v>
      </c>
      <c r="AI118">
        <v>1999</v>
      </c>
      <c r="AJ118">
        <v>2000</v>
      </c>
      <c r="AK118">
        <v>2001</v>
      </c>
      <c r="AL118">
        <v>2002</v>
      </c>
      <c r="AM118">
        <v>2003</v>
      </c>
      <c r="AN118">
        <v>2004</v>
      </c>
      <c r="AO118">
        <v>2005</v>
      </c>
      <c r="AP118">
        <v>2006</v>
      </c>
      <c r="AQ118">
        <v>2007</v>
      </c>
      <c r="AR118">
        <v>2008</v>
      </c>
      <c r="AS118">
        <v>2009</v>
      </c>
      <c r="AT118">
        <v>2010</v>
      </c>
      <c r="AU118">
        <v>2011</v>
      </c>
      <c r="AV118">
        <v>2012</v>
      </c>
      <c r="AW118">
        <v>2013</v>
      </c>
      <c r="AX118">
        <v>2014</v>
      </c>
      <c r="AY118">
        <v>2015</v>
      </c>
      <c r="AZ118">
        <v>2016</v>
      </c>
      <c r="BA118">
        <v>2017</v>
      </c>
      <c r="BB118">
        <v>2018</v>
      </c>
      <c r="BC118"/>
    </row>
    <row r="119" spans="1:55">
      <c r="A119" s="5"/>
      <c r="B119" s="5" t="s">
        <v>34</v>
      </c>
      <c r="C119" s="15">
        <v>27665.624646016407</v>
      </c>
      <c r="D119" s="23">
        <v>10822.882263981255</v>
      </c>
      <c r="E119" s="23">
        <f t="shared" si="6"/>
        <v>0.10224</v>
      </c>
      <c r="F119" s="23">
        <f>5.2*S119/100</f>
        <v>7.3839999999999989E-2</v>
      </c>
      <c r="G119" s="23">
        <v>0.17100000000000001</v>
      </c>
      <c r="H119" s="23">
        <v>0.1</v>
      </c>
      <c r="I119" s="23">
        <v>0.05</v>
      </c>
      <c r="J119" s="23">
        <v>15</v>
      </c>
      <c r="K119" s="59">
        <v>2.7792000000000003</v>
      </c>
      <c r="L119" s="59">
        <v>4.5385527876631082</v>
      </c>
      <c r="M119" s="59">
        <v>378000000</v>
      </c>
      <c r="N119" s="23">
        <f>N117*0.8</f>
        <v>7.2</v>
      </c>
      <c r="O119" s="79">
        <v>-1</v>
      </c>
      <c r="P119" s="23">
        <v>191.52</v>
      </c>
      <c r="Q119" s="23">
        <v>-7.4000581443776914E-2</v>
      </c>
      <c r="R119" s="23">
        <v>10</v>
      </c>
      <c r="S119" s="20">
        <v>1.42</v>
      </c>
      <c r="U119" s="20">
        <v>2660</v>
      </c>
      <c r="Y119" s="20" t="s">
        <v>129</v>
      </c>
      <c r="Z119">
        <v>29</v>
      </c>
      <c r="AA119">
        <v>28</v>
      </c>
      <c r="AB119">
        <v>27</v>
      </c>
      <c r="AC119">
        <v>26</v>
      </c>
      <c r="AD119">
        <v>25</v>
      </c>
      <c r="AE119">
        <v>24</v>
      </c>
      <c r="AF119">
        <v>23</v>
      </c>
      <c r="AG119">
        <v>22</v>
      </c>
      <c r="AH119">
        <v>21</v>
      </c>
      <c r="AI119">
        <v>20</v>
      </c>
      <c r="AJ119">
        <v>19</v>
      </c>
      <c r="AK119">
        <v>18</v>
      </c>
      <c r="AL119">
        <v>17</v>
      </c>
      <c r="AM119">
        <v>16</v>
      </c>
      <c r="AN119">
        <v>15</v>
      </c>
      <c r="AO119">
        <v>14</v>
      </c>
      <c r="AP119">
        <v>13</v>
      </c>
      <c r="AQ119">
        <v>12</v>
      </c>
      <c r="AR119">
        <v>11</v>
      </c>
      <c r="AS119">
        <v>10</v>
      </c>
      <c r="AT119">
        <v>9</v>
      </c>
      <c r="AU119">
        <v>8</v>
      </c>
      <c r="AV119">
        <v>7</v>
      </c>
      <c r="AW119">
        <v>6</v>
      </c>
      <c r="AX119">
        <v>5</v>
      </c>
      <c r="AY119">
        <v>4</v>
      </c>
      <c r="AZ119">
        <v>3</v>
      </c>
      <c r="BA119">
        <v>2</v>
      </c>
      <c r="BB119">
        <v>1</v>
      </c>
      <c r="BC119"/>
    </row>
    <row r="120" spans="1:55">
      <c r="A120" s="5"/>
      <c r="B120" s="5" t="s">
        <v>35</v>
      </c>
      <c r="C120" s="23">
        <v>114000</v>
      </c>
      <c r="D120" s="23">
        <v>45000</v>
      </c>
      <c r="E120" s="23">
        <f t="shared" si="6"/>
        <v>0.32944000000000001</v>
      </c>
      <c r="F120" s="23">
        <f>7.1*S120/100</f>
        <v>0.10081999999999999</v>
      </c>
      <c r="G120" s="23">
        <v>0.17100000000000001</v>
      </c>
      <c r="H120" s="23">
        <v>0.1</v>
      </c>
      <c r="I120" s="23">
        <v>0.05</v>
      </c>
      <c r="J120" s="23">
        <v>15</v>
      </c>
      <c r="K120" s="59">
        <v>8.9552000000000014</v>
      </c>
      <c r="L120" s="59">
        <v>15.484488675582167</v>
      </c>
      <c r="M120" s="59">
        <v>378000000</v>
      </c>
      <c r="N120" s="23">
        <f>N118*0.8</f>
        <v>23.200000000000003</v>
      </c>
      <c r="O120" s="79">
        <v>0</v>
      </c>
      <c r="P120" s="23">
        <v>617.12000000000012</v>
      </c>
      <c r="Q120" s="23">
        <v>-7.4000581443776914E-2</v>
      </c>
      <c r="R120" s="23">
        <v>10</v>
      </c>
      <c r="S120" s="20">
        <v>1.42</v>
      </c>
      <c r="U120" s="20">
        <v>2660</v>
      </c>
      <c r="X120" s="20">
        <v>1</v>
      </c>
      <c r="Y120" s="20" t="s">
        <v>76</v>
      </c>
      <c r="Z120">
        <v>0.05</v>
      </c>
      <c r="AA120">
        <v>0.06</v>
      </c>
      <c r="AB120">
        <v>7.0000000000000007E-2</v>
      </c>
      <c r="AC120">
        <v>0.08</v>
      </c>
      <c r="AD120">
        <v>0.1</v>
      </c>
      <c r="AE120">
        <v>0.12</v>
      </c>
      <c r="AF120">
        <v>0.15</v>
      </c>
      <c r="AG120">
        <v>0.18</v>
      </c>
      <c r="AH120">
        <v>0.21</v>
      </c>
      <c r="AI120">
        <v>0.25</v>
      </c>
      <c r="AJ120">
        <v>0.28999999999999998</v>
      </c>
      <c r="AK120">
        <v>0.33</v>
      </c>
      <c r="AL120">
        <v>0.38</v>
      </c>
      <c r="AM120">
        <v>0.43</v>
      </c>
      <c r="AN120">
        <v>0.48</v>
      </c>
      <c r="AO120">
        <v>0.52</v>
      </c>
      <c r="AP120">
        <v>0.56999999999999995</v>
      </c>
      <c r="AQ120">
        <v>0.63</v>
      </c>
      <c r="AR120">
        <v>0.69</v>
      </c>
      <c r="AS120">
        <v>0.75</v>
      </c>
      <c r="AT120">
        <v>0.8</v>
      </c>
      <c r="AU120">
        <v>0.85</v>
      </c>
      <c r="AV120">
        <v>0.9</v>
      </c>
      <c r="AW120">
        <v>0.93</v>
      </c>
      <c r="AX120">
        <v>0.96</v>
      </c>
      <c r="AY120">
        <v>0.97</v>
      </c>
      <c r="AZ120">
        <v>0.98</v>
      </c>
      <c r="BA120">
        <v>0.99</v>
      </c>
      <c r="BB120">
        <v>0.99</v>
      </c>
      <c r="BC120">
        <v>1</v>
      </c>
    </row>
    <row r="121" spans="1:55">
      <c r="A121" s="10"/>
      <c r="B121" s="10" t="s">
        <v>4</v>
      </c>
      <c r="C121" s="23">
        <f>C117+2400</f>
        <v>30065.624646016407</v>
      </c>
      <c r="D121" s="23">
        <f>D117/2</f>
        <v>5411.4411319906276</v>
      </c>
      <c r="E121" s="23">
        <f t="shared" si="6"/>
        <v>8.208E-2</v>
      </c>
      <c r="F121" s="23">
        <f>2.1*S121/100</f>
        <v>1.6800000000000002E-2</v>
      </c>
      <c r="G121" s="23">
        <v>0.17100000000000001</v>
      </c>
      <c r="H121" s="23">
        <v>0.1</v>
      </c>
      <c r="I121" s="23">
        <v>0.05</v>
      </c>
      <c r="J121" s="23">
        <v>15</v>
      </c>
      <c r="K121" s="59">
        <v>0.9234</v>
      </c>
      <c r="L121" s="59">
        <v>4.5385527876631082</v>
      </c>
      <c r="M121" s="59">
        <v>378000000</v>
      </c>
      <c r="N121" s="23">
        <f>N117*1.14</f>
        <v>10.26</v>
      </c>
      <c r="O121" s="79">
        <v>-1.9</v>
      </c>
      <c r="P121" s="23">
        <v>170.82900000000001</v>
      </c>
      <c r="Q121" s="23">
        <v>-7.4000581443776914E-2</v>
      </c>
      <c r="R121" s="23">
        <v>10</v>
      </c>
      <c r="S121" s="20">
        <v>0.8</v>
      </c>
      <c r="U121" s="20">
        <v>1665</v>
      </c>
      <c r="X121" s="20">
        <v>2</v>
      </c>
      <c r="Y121" s="20" t="s">
        <v>9</v>
      </c>
      <c r="Z121">
        <v>0.05</v>
      </c>
      <c r="AA121">
        <v>0.06</v>
      </c>
      <c r="AB121">
        <v>7.0000000000000007E-2</v>
      </c>
      <c r="AC121">
        <v>0.08</v>
      </c>
      <c r="AD121">
        <v>0.1</v>
      </c>
      <c r="AE121">
        <v>0.12</v>
      </c>
      <c r="AF121">
        <v>0.15</v>
      </c>
      <c r="AG121">
        <v>0.18</v>
      </c>
      <c r="AH121">
        <v>0.21</v>
      </c>
      <c r="AI121">
        <v>0.25</v>
      </c>
      <c r="AJ121">
        <v>0.28999999999999998</v>
      </c>
      <c r="AK121">
        <v>0.33</v>
      </c>
      <c r="AL121">
        <v>0.38</v>
      </c>
      <c r="AM121">
        <v>0.43</v>
      </c>
      <c r="AN121">
        <v>0.48</v>
      </c>
      <c r="AO121">
        <v>0.52</v>
      </c>
      <c r="AP121">
        <v>0.56999999999999995</v>
      </c>
      <c r="AQ121">
        <v>0.63</v>
      </c>
      <c r="AR121">
        <v>0.69</v>
      </c>
      <c r="AS121">
        <v>0.75</v>
      </c>
      <c r="AT121">
        <v>0.8</v>
      </c>
      <c r="AU121">
        <v>0.85</v>
      </c>
      <c r="AV121">
        <v>0.9</v>
      </c>
      <c r="AW121">
        <v>0.93</v>
      </c>
      <c r="AX121">
        <v>0.96</v>
      </c>
      <c r="AY121">
        <v>0.97</v>
      </c>
      <c r="AZ121">
        <v>0.98</v>
      </c>
      <c r="BA121">
        <v>0.99</v>
      </c>
      <c r="BB121">
        <v>0.99</v>
      </c>
      <c r="BC121">
        <v>1</v>
      </c>
    </row>
    <row r="122" spans="1:55">
      <c r="A122" s="11" t="s">
        <v>5</v>
      </c>
      <c r="B122" s="11" t="s">
        <v>3</v>
      </c>
      <c r="C122" s="23">
        <f>C118+2400</f>
        <v>116400</v>
      </c>
      <c r="D122" s="23">
        <f>D118/3</f>
        <v>15000</v>
      </c>
      <c r="E122" s="23">
        <f t="shared" si="6"/>
        <v>0.26400000000000001</v>
      </c>
      <c r="F122" s="23">
        <f>5.4*S122/100</f>
        <v>4.3200000000000002E-2</v>
      </c>
      <c r="G122" s="23">
        <v>0.17100000000000001</v>
      </c>
      <c r="H122" s="23">
        <v>0.1</v>
      </c>
      <c r="I122" s="23">
        <v>0.05</v>
      </c>
      <c r="J122" s="23">
        <v>15</v>
      </c>
      <c r="K122" s="59">
        <v>2.97</v>
      </c>
      <c r="L122" s="59">
        <v>15.484488675582167</v>
      </c>
      <c r="M122" s="59">
        <v>378000000</v>
      </c>
      <c r="N122" s="23">
        <v>33</v>
      </c>
      <c r="O122" s="79">
        <v>0</v>
      </c>
      <c r="P122" s="23">
        <v>549.45000000000005</v>
      </c>
      <c r="Q122" s="23">
        <v>-7.4000581443776914E-2</v>
      </c>
      <c r="R122" s="23">
        <v>10</v>
      </c>
      <c r="S122" s="20">
        <v>0.8</v>
      </c>
      <c r="U122" s="20">
        <v>1665</v>
      </c>
      <c r="X122" s="20">
        <v>3</v>
      </c>
      <c r="Y122" s="20" t="s">
        <v>10</v>
      </c>
      <c r="Z122">
        <v>0.05</v>
      </c>
      <c r="AA122">
        <v>0.06</v>
      </c>
      <c r="AB122">
        <v>7.0000000000000007E-2</v>
      </c>
      <c r="AC122">
        <v>0.08</v>
      </c>
      <c r="AD122">
        <v>0.1</v>
      </c>
      <c r="AE122">
        <v>0.12</v>
      </c>
      <c r="AF122">
        <v>0.15</v>
      </c>
      <c r="AG122">
        <v>0.18</v>
      </c>
      <c r="AH122">
        <v>0.21</v>
      </c>
      <c r="AI122">
        <v>0.25</v>
      </c>
      <c r="AJ122">
        <v>0.28999999999999998</v>
      </c>
      <c r="AK122">
        <v>0.33</v>
      </c>
      <c r="AL122">
        <v>0.38</v>
      </c>
      <c r="AM122">
        <v>0.43</v>
      </c>
      <c r="AN122">
        <v>0.48</v>
      </c>
      <c r="AO122">
        <v>0.52</v>
      </c>
      <c r="AP122">
        <v>0.56999999999999995</v>
      </c>
      <c r="AQ122">
        <v>0.63</v>
      </c>
      <c r="AR122">
        <v>0.69</v>
      </c>
      <c r="AS122">
        <v>0.75</v>
      </c>
      <c r="AT122">
        <v>0.8</v>
      </c>
      <c r="AU122">
        <v>0.85</v>
      </c>
      <c r="AV122">
        <v>0.9</v>
      </c>
      <c r="AW122">
        <v>0.93</v>
      </c>
      <c r="AX122">
        <v>0.96</v>
      </c>
      <c r="AY122">
        <v>0.97</v>
      </c>
      <c r="AZ122">
        <v>0.98</v>
      </c>
      <c r="BA122">
        <v>0.99</v>
      </c>
      <c r="BB122">
        <v>0.99</v>
      </c>
      <c r="BC122">
        <v>1</v>
      </c>
    </row>
    <row r="123" spans="1:55">
      <c r="A123" s="10"/>
      <c r="B123" s="10" t="s">
        <v>4</v>
      </c>
      <c r="C123" s="23">
        <v>34235</v>
      </c>
      <c r="D123" s="23">
        <v>45000</v>
      </c>
      <c r="E123" s="23">
        <f t="shared" si="6"/>
        <v>0.10224</v>
      </c>
      <c r="F123" s="23">
        <f>2.1*S123/100</f>
        <v>2.9819999999999999E-2</v>
      </c>
      <c r="G123" s="23">
        <v>0.17100000000000001</v>
      </c>
      <c r="H123" s="23">
        <v>0.1</v>
      </c>
      <c r="I123" s="23">
        <v>0.05</v>
      </c>
      <c r="J123" s="23">
        <v>15</v>
      </c>
      <c r="K123" s="59">
        <v>2.4624000000000006</v>
      </c>
      <c r="L123" s="59">
        <v>4.5385527876631082</v>
      </c>
      <c r="M123" s="59">
        <v>300000</v>
      </c>
      <c r="N123" s="23">
        <f>N117*0.8</f>
        <v>7.2</v>
      </c>
      <c r="O123" s="79">
        <v>0</v>
      </c>
      <c r="P123" s="23">
        <v>191.52</v>
      </c>
      <c r="Q123" s="23">
        <v>-0.15200309344504995</v>
      </c>
      <c r="R123" s="23">
        <v>10</v>
      </c>
      <c r="S123" s="20">
        <v>1.42</v>
      </c>
      <c r="U123" s="20">
        <v>2660</v>
      </c>
      <c r="X123" s="20">
        <v>4</v>
      </c>
      <c r="Y123" s="20" t="s">
        <v>11</v>
      </c>
      <c r="Z123">
        <v>0.05</v>
      </c>
      <c r="AA123">
        <v>0.06</v>
      </c>
      <c r="AB123">
        <v>7.0000000000000007E-2</v>
      </c>
      <c r="AC123">
        <v>0.08</v>
      </c>
      <c r="AD123">
        <v>0.1</v>
      </c>
      <c r="AE123">
        <v>0.12</v>
      </c>
      <c r="AF123">
        <v>0.15</v>
      </c>
      <c r="AG123">
        <v>0.18</v>
      </c>
      <c r="AH123">
        <v>0.21</v>
      </c>
      <c r="AI123">
        <v>0.25</v>
      </c>
      <c r="AJ123">
        <v>0.28999999999999998</v>
      </c>
      <c r="AK123">
        <v>0.33</v>
      </c>
      <c r="AL123">
        <v>0.38</v>
      </c>
      <c r="AM123">
        <v>0.43</v>
      </c>
      <c r="AN123">
        <v>0.48</v>
      </c>
      <c r="AO123">
        <v>0.52</v>
      </c>
      <c r="AP123">
        <v>0.56999999999999995</v>
      </c>
      <c r="AQ123">
        <v>0.63</v>
      </c>
      <c r="AR123">
        <v>0.69</v>
      </c>
      <c r="AS123">
        <v>0.75</v>
      </c>
      <c r="AT123">
        <v>0.8</v>
      </c>
      <c r="AU123">
        <v>0.85</v>
      </c>
      <c r="AV123">
        <v>0.9</v>
      </c>
      <c r="AW123">
        <v>0.93</v>
      </c>
      <c r="AX123">
        <v>0.96</v>
      </c>
      <c r="AY123">
        <v>0.97</v>
      </c>
      <c r="AZ123">
        <v>0.98</v>
      </c>
      <c r="BA123">
        <v>0.99</v>
      </c>
      <c r="BB123">
        <v>0.99</v>
      </c>
      <c r="BC123">
        <v>1</v>
      </c>
    </row>
    <row r="124" spans="1:55">
      <c r="A124" s="11" t="s">
        <v>2</v>
      </c>
      <c r="B124" s="11" t="s">
        <v>3</v>
      </c>
      <c r="C124" s="23">
        <f>C118*1.4</f>
        <v>159600</v>
      </c>
      <c r="D124" s="23">
        <v>11330</v>
      </c>
      <c r="E124" s="23">
        <f t="shared" si="6"/>
        <v>0.32944000000000001</v>
      </c>
      <c r="F124" s="23">
        <f>5.4*S124/100</f>
        <v>7.6679999999999998E-2</v>
      </c>
      <c r="G124" s="23">
        <v>0.17100000000000001</v>
      </c>
      <c r="H124" s="23">
        <v>0.1</v>
      </c>
      <c r="I124" s="23">
        <v>0.05</v>
      </c>
      <c r="J124" s="23">
        <v>15</v>
      </c>
      <c r="K124" s="59">
        <v>7.9344000000000019</v>
      </c>
      <c r="L124" s="59">
        <v>15.484488675582167</v>
      </c>
      <c r="M124" s="59">
        <v>300000</v>
      </c>
      <c r="N124" s="23">
        <f>N118*0.8</f>
        <v>23.200000000000003</v>
      </c>
      <c r="O124" s="79">
        <v>0</v>
      </c>
      <c r="P124" s="23">
        <v>617.12000000000012</v>
      </c>
      <c r="Q124" s="23">
        <v>-0.15200309344504995</v>
      </c>
      <c r="R124" s="23">
        <v>10</v>
      </c>
      <c r="S124" s="20">
        <v>1.42</v>
      </c>
      <c r="U124" s="20">
        <v>2660</v>
      </c>
      <c r="X124" s="20">
        <v>5</v>
      </c>
      <c r="Y124" s="20" t="s">
        <v>12</v>
      </c>
      <c r="Z124">
        <v>0.05</v>
      </c>
      <c r="AA124">
        <v>0.06</v>
      </c>
      <c r="AB124">
        <v>7.0000000000000007E-2</v>
      </c>
      <c r="AC124">
        <v>0.08</v>
      </c>
      <c r="AD124">
        <v>0.1</v>
      </c>
      <c r="AE124">
        <v>0.12</v>
      </c>
      <c r="AF124">
        <v>0.15</v>
      </c>
      <c r="AG124">
        <v>0.18</v>
      </c>
      <c r="AH124">
        <v>0.21</v>
      </c>
      <c r="AI124">
        <v>0.25</v>
      </c>
      <c r="AJ124">
        <v>0.28999999999999998</v>
      </c>
      <c r="AK124">
        <v>0.33</v>
      </c>
      <c r="AL124">
        <v>0.38</v>
      </c>
      <c r="AM124">
        <v>0.43</v>
      </c>
      <c r="AN124">
        <v>0.48</v>
      </c>
      <c r="AO124">
        <v>0.52</v>
      </c>
      <c r="AP124">
        <v>0.56999999999999995</v>
      </c>
      <c r="AQ124">
        <v>0.63</v>
      </c>
      <c r="AR124">
        <v>0.69</v>
      </c>
      <c r="AS124">
        <v>0.75</v>
      </c>
      <c r="AT124">
        <v>0.8</v>
      </c>
      <c r="AU124">
        <v>0.85</v>
      </c>
      <c r="AV124">
        <v>0.9</v>
      </c>
      <c r="AW124">
        <v>0.93</v>
      </c>
      <c r="AX124">
        <v>0.96</v>
      </c>
      <c r="AY124">
        <v>0.97</v>
      </c>
      <c r="AZ124">
        <v>0.98</v>
      </c>
      <c r="BA124">
        <v>0.99</v>
      </c>
      <c r="BB124">
        <v>0.99</v>
      </c>
      <c r="BC124">
        <v>1</v>
      </c>
    </row>
    <row r="125" spans="1:55">
      <c r="A125" s="10"/>
      <c r="B125" s="10" t="s">
        <v>4</v>
      </c>
      <c r="C125" s="27">
        <v>50000</v>
      </c>
      <c r="D125" s="27">
        <v>28000</v>
      </c>
      <c r="E125" s="23">
        <f t="shared" si="6"/>
        <v>1.3621874999999999E-3</v>
      </c>
      <c r="F125" s="23">
        <f>2.1*S125/100</f>
        <v>3.0513000000000003E-3</v>
      </c>
      <c r="G125" s="27">
        <v>0.34</v>
      </c>
      <c r="H125" s="27">
        <v>0.1</v>
      </c>
      <c r="I125" s="27">
        <v>0.05</v>
      </c>
      <c r="J125" s="27">
        <v>15</v>
      </c>
      <c r="K125" s="59">
        <v>2.1093750000000001E-2</v>
      </c>
      <c r="L125" s="59">
        <v>4.5385527876631082</v>
      </c>
      <c r="M125" s="59">
        <v>20000</v>
      </c>
      <c r="N125" s="27">
        <v>0.9375</v>
      </c>
      <c r="O125" s="79">
        <v>-5</v>
      </c>
      <c r="P125" s="27">
        <v>0</v>
      </c>
      <c r="Q125" s="27">
        <v>-0.15200309344504995</v>
      </c>
      <c r="R125" s="27">
        <v>10</v>
      </c>
      <c r="S125" s="29">
        <v>0.14530000000000001</v>
      </c>
      <c r="T125" s="29"/>
      <c r="U125" s="29">
        <v>0</v>
      </c>
      <c r="X125" s="20">
        <v>6</v>
      </c>
      <c r="Y125" s="20" t="s">
        <v>13</v>
      </c>
      <c r="Z125">
        <v>0.05</v>
      </c>
      <c r="AA125">
        <v>0.06</v>
      </c>
      <c r="AB125">
        <v>7.0000000000000007E-2</v>
      </c>
      <c r="AC125">
        <v>0.08</v>
      </c>
      <c r="AD125">
        <v>0.1</v>
      </c>
      <c r="AE125">
        <v>0.12</v>
      </c>
      <c r="AF125">
        <v>0.15</v>
      </c>
      <c r="AG125">
        <v>0.18</v>
      </c>
      <c r="AH125">
        <v>0.21</v>
      </c>
      <c r="AI125">
        <v>0.25</v>
      </c>
      <c r="AJ125">
        <v>0.28999999999999998</v>
      </c>
      <c r="AK125">
        <v>0.33</v>
      </c>
      <c r="AL125">
        <v>0.38</v>
      </c>
      <c r="AM125">
        <v>0.43</v>
      </c>
      <c r="AN125">
        <v>0.48</v>
      </c>
      <c r="AO125">
        <v>0.52</v>
      </c>
      <c r="AP125">
        <v>0.56999999999999995</v>
      </c>
      <c r="AQ125">
        <v>0.63</v>
      </c>
      <c r="AR125">
        <v>0.69</v>
      </c>
      <c r="AS125">
        <v>0.75</v>
      </c>
      <c r="AT125">
        <v>0.8</v>
      </c>
      <c r="AU125">
        <v>0.85</v>
      </c>
      <c r="AV125">
        <v>0.9</v>
      </c>
      <c r="AW125">
        <v>0.93</v>
      </c>
      <c r="AX125">
        <v>0.96</v>
      </c>
      <c r="AY125">
        <v>0.97</v>
      </c>
      <c r="AZ125">
        <v>0.98</v>
      </c>
      <c r="BA125">
        <v>0.99</v>
      </c>
      <c r="BB125">
        <v>0.99</v>
      </c>
      <c r="BC125">
        <v>1</v>
      </c>
    </row>
    <row r="126" spans="1:55">
      <c r="A126" s="11" t="s">
        <v>7</v>
      </c>
      <c r="B126" s="11" t="s">
        <v>3</v>
      </c>
      <c r="C126" s="27">
        <v>186000</v>
      </c>
      <c r="D126" s="27">
        <v>12330</v>
      </c>
      <c r="E126" s="23">
        <f t="shared" si="6"/>
        <v>2.0251187499999998E-3</v>
      </c>
      <c r="F126" s="23">
        <f>5.4*S126/100</f>
        <v>7.8462000000000011E-3</v>
      </c>
      <c r="G126" s="27">
        <v>0.17100000000000001</v>
      </c>
      <c r="H126" s="27">
        <v>0.1</v>
      </c>
      <c r="I126" s="27">
        <v>0.05</v>
      </c>
      <c r="J126" s="27">
        <v>15</v>
      </c>
      <c r="K126" s="59">
        <v>3.1359374999999995E-2</v>
      </c>
      <c r="L126" s="59">
        <v>15.484488675582167</v>
      </c>
      <c r="M126" s="59">
        <v>20000</v>
      </c>
      <c r="N126" s="27">
        <v>1.3937499999999998</v>
      </c>
      <c r="O126" s="79">
        <v>0</v>
      </c>
      <c r="P126" s="27">
        <v>0</v>
      </c>
      <c r="Q126" s="27">
        <v>-0.15200309344504995</v>
      </c>
      <c r="R126" s="27">
        <v>10</v>
      </c>
      <c r="S126" s="29">
        <v>0.14530000000000001</v>
      </c>
      <c r="T126" s="29"/>
      <c r="U126" s="29">
        <v>0</v>
      </c>
      <c r="X126" s="20">
        <v>7</v>
      </c>
      <c r="Y126" s="20" t="s">
        <v>14</v>
      </c>
      <c r="Z126">
        <v>0.05</v>
      </c>
      <c r="AA126">
        <v>0.06</v>
      </c>
      <c r="AB126">
        <v>7.0000000000000007E-2</v>
      </c>
      <c r="AC126">
        <v>0.08</v>
      </c>
      <c r="AD126">
        <v>0.1</v>
      </c>
      <c r="AE126">
        <v>0.12</v>
      </c>
      <c r="AF126">
        <v>0.15</v>
      </c>
      <c r="AG126">
        <v>0.18</v>
      </c>
      <c r="AH126">
        <v>0.21</v>
      </c>
      <c r="AI126">
        <v>0.25</v>
      </c>
      <c r="AJ126">
        <v>0.28999999999999998</v>
      </c>
      <c r="AK126">
        <v>0.33</v>
      </c>
      <c r="AL126">
        <v>0.38</v>
      </c>
      <c r="AM126">
        <v>0.43</v>
      </c>
      <c r="AN126">
        <v>0.48</v>
      </c>
      <c r="AO126">
        <v>0.52</v>
      </c>
      <c r="AP126">
        <v>0.56999999999999995</v>
      </c>
      <c r="AQ126">
        <v>0.63</v>
      </c>
      <c r="AR126">
        <v>0.69</v>
      </c>
      <c r="AS126">
        <v>0.75</v>
      </c>
      <c r="AT126">
        <v>0.8</v>
      </c>
      <c r="AU126">
        <v>0.85</v>
      </c>
      <c r="AV126">
        <v>0.9</v>
      </c>
      <c r="AW126">
        <v>0.93</v>
      </c>
      <c r="AX126">
        <v>0.96</v>
      </c>
      <c r="AY126">
        <v>0.97</v>
      </c>
      <c r="AZ126">
        <v>0.98</v>
      </c>
      <c r="BA126">
        <v>0.99</v>
      </c>
      <c r="BB126">
        <v>0.99</v>
      </c>
      <c r="BC126">
        <v>1</v>
      </c>
    </row>
    <row r="127" spans="1:55">
      <c r="A127" s="10"/>
      <c r="B127" s="10" t="s">
        <v>4</v>
      </c>
      <c r="C127" s="23">
        <f>C113*1.2</f>
        <v>30000</v>
      </c>
      <c r="D127" s="23">
        <v>22000</v>
      </c>
      <c r="E127" s="23">
        <f t="shared" si="6"/>
        <v>8.3599999999999994E-2</v>
      </c>
      <c r="F127" s="23">
        <f>2.1*S127/100</f>
        <v>1.5960000000000002E-2</v>
      </c>
      <c r="G127" s="23">
        <v>0.17100000000000001</v>
      </c>
      <c r="H127" s="23">
        <v>0.1</v>
      </c>
      <c r="I127" s="23">
        <v>0.05</v>
      </c>
      <c r="J127" s="23">
        <v>15</v>
      </c>
      <c r="K127" s="59">
        <v>2.8214999999999999</v>
      </c>
      <c r="L127" s="59">
        <v>4.5385527876631082</v>
      </c>
      <c r="M127" s="59">
        <v>378000000</v>
      </c>
      <c r="N127" s="23">
        <v>11</v>
      </c>
      <c r="O127" s="79">
        <v>-3</v>
      </c>
      <c r="P127" s="23">
        <v>177.1</v>
      </c>
      <c r="Q127" s="23">
        <v>-0.10536051565782628</v>
      </c>
      <c r="R127" s="23">
        <v>10</v>
      </c>
      <c r="S127" s="20">
        <v>0.76</v>
      </c>
      <c r="U127" s="20">
        <v>1610</v>
      </c>
      <c r="X127" s="20">
        <v>8</v>
      </c>
      <c r="Y127" s="20" t="s">
        <v>15</v>
      </c>
      <c r="Z127">
        <v>0.05</v>
      </c>
      <c r="AA127">
        <v>0.06</v>
      </c>
      <c r="AB127">
        <v>7.0000000000000007E-2</v>
      </c>
      <c r="AC127">
        <v>0.08</v>
      </c>
      <c r="AD127">
        <v>0.1</v>
      </c>
      <c r="AE127">
        <v>0.12</v>
      </c>
      <c r="AF127">
        <v>0.15</v>
      </c>
      <c r="AG127">
        <v>0.18</v>
      </c>
      <c r="AH127">
        <v>0.21</v>
      </c>
      <c r="AI127">
        <v>0.25</v>
      </c>
      <c r="AJ127">
        <v>0.28999999999999998</v>
      </c>
      <c r="AK127">
        <v>0.33</v>
      </c>
      <c r="AL127">
        <v>0.38</v>
      </c>
      <c r="AM127">
        <v>0.43</v>
      </c>
      <c r="AN127">
        <v>0.48</v>
      </c>
      <c r="AO127">
        <v>0.52</v>
      </c>
      <c r="AP127">
        <v>0.56999999999999995</v>
      </c>
      <c r="AQ127">
        <v>0.63</v>
      </c>
      <c r="AR127">
        <v>0.69</v>
      </c>
      <c r="AS127">
        <v>0.75</v>
      </c>
      <c r="AT127">
        <v>0.8</v>
      </c>
      <c r="AU127">
        <v>0.85</v>
      </c>
      <c r="AV127">
        <v>0.9</v>
      </c>
      <c r="AW127">
        <v>0.93</v>
      </c>
      <c r="AX127">
        <v>0.96</v>
      </c>
      <c r="AY127">
        <v>0.97</v>
      </c>
      <c r="AZ127">
        <v>0.98</v>
      </c>
      <c r="BA127">
        <v>0.99</v>
      </c>
      <c r="BB127">
        <v>0.99</v>
      </c>
      <c r="BC127">
        <v>1</v>
      </c>
    </row>
    <row r="128" spans="1:55">
      <c r="A128" s="11" t="s">
        <v>6</v>
      </c>
      <c r="B128" s="11" t="s">
        <v>3</v>
      </c>
      <c r="C128" s="23">
        <f>C114*1.2</f>
        <v>60000</v>
      </c>
      <c r="D128" s="23">
        <v>30000</v>
      </c>
      <c r="E128" s="23">
        <f t="shared" si="6"/>
        <v>0.26447999999999999</v>
      </c>
      <c r="F128" s="23">
        <f>5.4*S128/100</f>
        <v>4.104E-2</v>
      </c>
      <c r="G128" s="23">
        <v>0.17100000000000001</v>
      </c>
      <c r="H128" s="23">
        <v>0.1</v>
      </c>
      <c r="I128" s="23">
        <v>0.05</v>
      </c>
      <c r="J128" s="23">
        <v>15</v>
      </c>
      <c r="K128" s="59">
        <v>8.9261999999999997</v>
      </c>
      <c r="L128" s="59">
        <v>15.484488675582167</v>
      </c>
      <c r="M128" s="59">
        <v>378000000</v>
      </c>
      <c r="N128" s="23">
        <v>34.799999999999997</v>
      </c>
      <c r="O128" s="79">
        <v>0</v>
      </c>
      <c r="P128" s="23">
        <v>560.28</v>
      </c>
      <c r="Q128" s="23">
        <v>-0.10536051565782628</v>
      </c>
      <c r="R128" s="23">
        <v>10</v>
      </c>
      <c r="S128" s="20">
        <v>0.76</v>
      </c>
      <c r="U128" s="20">
        <v>1610</v>
      </c>
      <c r="X128" s="20">
        <v>9</v>
      </c>
      <c r="Y128" s="20" t="s">
        <v>16</v>
      </c>
      <c r="Z128">
        <v>0.05</v>
      </c>
      <c r="AA128">
        <v>0.06</v>
      </c>
      <c r="AB128">
        <v>7.0000000000000007E-2</v>
      </c>
      <c r="AC128">
        <v>0.08</v>
      </c>
      <c r="AD128">
        <v>0.1</v>
      </c>
      <c r="AE128">
        <v>0.12</v>
      </c>
      <c r="AF128">
        <v>0.15</v>
      </c>
      <c r="AG128">
        <v>0.18</v>
      </c>
      <c r="AH128">
        <v>0.21</v>
      </c>
      <c r="AI128">
        <v>0.25</v>
      </c>
      <c r="AJ128">
        <v>0.28999999999999998</v>
      </c>
      <c r="AK128">
        <v>0.33</v>
      </c>
      <c r="AL128">
        <v>0.38</v>
      </c>
      <c r="AM128">
        <v>0.43</v>
      </c>
      <c r="AN128">
        <v>0.48</v>
      </c>
      <c r="AO128">
        <v>0.52</v>
      </c>
      <c r="AP128">
        <v>0.56999999999999995</v>
      </c>
      <c r="AQ128">
        <v>0.63</v>
      </c>
      <c r="AR128">
        <v>0.69</v>
      </c>
      <c r="AS128">
        <v>0.75</v>
      </c>
      <c r="AT128">
        <v>0.8</v>
      </c>
      <c r="AU128">
        <v>0.85</v>
      </c>
      <c r="AV128">
        <v>0.9</v>
      </c>
      <c r="AW128">
        <v>0.93</v>
      </c>
      <c r="AX128">
        <v>0.96</v>
      </c>
      <c r="AY128">
        <v>0.97</v>
      </c>
      <c r="AZ128">
        <v>0.98</v>
      </c>
      <c r="BA128">
        <v>0.99</v>
      </c>
      <c r="BB128">
        <v>0.99</v>
      </c>
      <c r="BC128">
        <v>1</v>
      </c>
    </row>
    <row r="129" spans="1:55">
      <c r="A129" s="10"/>
      <c r="B129" s="10" t="s">
        <v>4</v>
      </c>
      <c r="C129" s="23">
        <f>C117+2500</f>
        <v>30165.624646016407</v>
      </c>
      <c r="D129" s="23">
        <f>D117/2</f>
        <v>5411.4411319906276</v>
      </c>
      <c r="E129" s="23">
        <f t="shared" si="6"/>
        <v>5.2199999999999996E-2</v>
      </c>
      <c r="F129" s="23">
        <f>2.1*S129/100</f>
        <v>1.218E-2</v>
      </c>
      <c r="G129" s="23">
        <v>0.17100000000000001</v>
      </c>
      <c r="H129" s="23">
        <v>0.1</v>
      </c>
      <c r="I129" s="23">
        <v>0.05</v>
      </c>
      <c r="J129" s="23">
        <v>15</v>
      </c>
      <c r="K129" s="59">
        <v>2.97</v>
      </c>
      <c r="L129" s="59">
        <v>4.5385527876631082</v>
      </c>
      <c r="M129" s="59">
        <v>378000000</v>
      </c>
      <c r="N129" s="27">
        <v>9</v>
      </c>
      <c r="O129" s="79">
        <v>0</v>
      </c>
      <c r="P129" s="23">
        <v>235.8</v>
      </c>
      <c r="Q129" s="23">
        <v>-0.10536051565782628</v>
      </c>
      <c r="R129" s="23">
        <v>10</v>
      </c>
      <c r="S129" s="20">
        <v>0.57999999999999996</v>
      </c>
      <c r="U129" s="20">
        <v>2620</v>
      </c>
      <c r="X129" s="20">
        <v>10</v>
      </c>
      <c r="Y129" s="20" t="s">
        <v>77</v>
      </c>
      <c r="Z129">
        <v>0.05</v>
      </c>
      <c r="AA129">
        <v>0.06</v>
      </c>
      <c r="AB129">
        <v>7.0000000000000007E-2</v>
      </c>
      <c r="AC129">
        <v>0.08</v>
      </c>
      <c r="AD129">
        <v>0.1</v>
      </c>
      <c r="AE129">
        <v>0.12</v>
      </c>
      <c r="AF129">
        <v>0.15</v>
      </c>
      <c r="AG129">
        <v>0.18</v>
      </c>
      <c r="AH129">
        <v>0.21</v>
      </c>
      <c r="AI129">
        <v>0.25</v>
      </c>
      <c r="AJ129">
        <v>0.28999999999999998</v>
      </c>
      <c r="AK129">
        <v>0.33</v>
      </c>
      <c r="AL129">
        <v>0.38</v>
      </c>
      <c r="AM129">
        <v>0.43</v>
      </c>
      <c r="AN129">
        <v>0.48</v>
      </c>
      <c r="AO129">
        <v>0.52</v>
      </c>
      <c r="AP129">
        <v>0.56999999999999995</v>
      </c>
      <c r="AQ129">
        <v>0.63</v>
      </c>
      <c r="AR129">
        <v>0.69</v>
      </c>
      <c r="AS129">
        <v>0.75</v>
      </c>
      <c r="AT129">
        <v>0.8</v>
      </c>
      <c r="AU129">
        <v>0.85</v>
      </c>
      <c r="AV129">
        <v>0.9</v>
      </c>
      <c r="AW129">
        <v>0.93</v>
      </c>
      <c r="AX129">
        <v>0.96</v>
      </c>
      <c r="AY129">
        <v>0.97</v>
      </c>
      <c r="AZ129">
        <v>0.98</v>
      </c>
      <c r="BA129">
        <v>0.99</v>
      </c>
      <c r="BB129">
        <v>0.99</v>
      </c>
      <c r="BC129">
        <v>1</v>
      </c>
    </row>
    <row r="130" spans="1:55" ht="15" customHeight="1">
      <c r="A130" s="11" t="s">
        <v>8</v>
      </c>
      <c r="B130" s="11" t="s">
        <v>3</v>
      </c>
      <c r="C130" s="23">
        <f>C118+5000</f>
        <v>119000</v>
      </c>
      <c r="D130" s="23">
        <f>D118/2</f>
        <v>22500</v>
      </c>
      <c r="E130" s="23">
        <f t="shared" si="6"/>
        <v>0.16820000000000002</v>
      </c>
      <c r="F130" s="23">
        <f>5.4*S130/100</f>
        <v>3.1320000000000001E-2</v>
      </c>
      <c r="G130" s="23">
        <v>0.17100000000000001</v>
      </c>
      <c r="H130" s="23">
        <v>0.1</v>
      </c>
      <c r="I130" s="23">
        <v>0.05</v>
      </c>
      <c r="J130" s="23">
        <v>15</v>
      </c>
      <c r="K130" s="59">
        <v>9.57</v>
      </c>
      <c r="L130" s="59">
        <v>15.484488675582167</v>
      </c>
      <c r="M130" s="59">
        <v>378000000</v>
      </c>
      <c r="N130" s="23">
        <v>29</v>
      </c>
      <c r="O130" s="79">
        <v>3</v>
      </c>
      <c r="P130" s="23">
        <v>759.8</v>
      </c>
      <c r="Q130" s="23">
        <v>-0.10536051565782628</v>
      </c>
      <c r="R130" s="23">
        <v>10</v>
      </c>
      <c r="S130" s="20">
        <v>0.57999999999999996</v>
      </c>
      <c r="U130" s="20">
        <v>2620</v>
      </c>
      <c r="X130" s="20">
        <v>11</v>
      </c>
      <c r="Y130" s="20" t="s">
        <v>78</v>
      </c>
      <c r="Z130">
        <v>0.05</v>
      </c>
      <c r="AA130">
        <v>0.06</v>
      </c>
      <c r="AB130">
        <v>7.0000000000000007E-2</v>
      </c>
      <c r="AC130">
        <v>0.08</v>
      </c>
      <c r="AD130">
        <v>0.1</v>
      </c>
      <c r="AE130">
        <v>0.12</v>
      </c>
      <c r="AF130">
        <v>0.15</v>
      </c>
      <c r="AG130">
        <v>0.18</v>
      </c>
      <c r="AH130">
        <v>0.21</v>
      </c>
      <c r="AI130">
        <v>0.25</v>
      </c>
      <c r="AJ130">
        <v>0.28999999999999998</v>
      </c>
      <c r="AK130">
        <v>0.33</v>
      </c>
      <c r="AL130">
        <v>0.38</v>
      </c>
      <c r="AM130">
        <v>0.43</v>
      </c>
      <c r="AN130">
        <v>0.48</v>
      </c>
      <c r="AO130">
        <v>0.52</v>
      </c>
      <c r="AP130">
        <v>0.56999999999999995</v>
      </c>
      <c r="AQ130">
        <v>0.63</v>
      </c>
      <c r="AR130">
        <v>0.69</v>
      </c>
      <c r="AS130">
        <v>0.75</v>
      </c>
      <c r="AT130">
        <v>0.8</v>
      </c>
      <c r="AU130">
        <v>0.85</v>
      </c>
      <c r="AV130">
        <v>0.9</v>
      </c>
      <c r="AW130">
        <v>0.93</v>
      </c>
      <c r="AX130">
        <v>0.96</v>
      </c>
      <c r="AY130">
        <v>0.97</v>
      </c>
      <c r="AZ130">
        <v>0.98</v>
      </c>
      <c r="BA130">
        <v>0.99</v>
      </c>
      <c r="BB130">
        <v>0.99</v>
      </c>
      <c r="BC130">
        <v>1</v>
      </c>
    </row>
    <row r="131" spans="1:55" ht="15" customHeight="1">
      <c r="A131" s="4"/>
      <c r="B131" s="4" t="s">
        <v>37</v>
      </c>
      <c r="C131" s="27">
        <f>C117*3</f>
        <v>82996.873938049219</v>
      </c>
      <c r="D131" s="27">
        <v>1000</v>
      </c>
      <c r="E131" s="23">
        <f t="shared" si="6"/>
        <v>0</v>
      </c>
      <c r="F131" s="23">
        <f>2.1*S131/100</f>
        <v>3.0513000000000003E-3</v>
      </c>
      <c r="G131" s="23">
        <v>0.17100000000000001</v>
      </c>
      <c r="H131" s="23">
        <v>0.1</v>
      </c>
      <c r="I131" s="23">
        <v>0.05</v>
      </c>
      <c r="J131" s="23">
        <v>15</v>
      </c>
      <c r="K131" s="59">
        <v>0</v>
      </c>
      <c r="L131" s="59">
        <v>4.5385527876631082</v>
      </c>
      <c r="M131" s="59">
        <v>100</v>
      </c>
      <c r="N131" s="23">
        <v>0</v>
      </c>
      <c r="O131" s="79">
        <v>0</v>
      </c>
      <c r="P131" s="23">
        <v>0</v>
      </c>
      <c r="Q131" s="23">
        <v>-0.51082562376599072</v>
      </c>
      <c r="R131" s="23">
        <v>10</v>
      </c>
      <c r="S131" s="29">
        <v>0.14530000000000001</v>
      </c>
      <c r="U131" s="20">
        <v>0</v>
      </c>
      <c r="X131" s="20">
        <v>12</v>
      </c>
      <c r="Y131" s="20" t="s">
        <v>79</v>
      </c>
      <c r="Z131">
        <v>0.05</v>
      </c>
      <c r="AA131">
        <v>0.06</v>
      </c>
      <c r="AB131">
        <v>7.0000000000000007E-2</v>
      </c>
      <c r="AC131">
        <v>0.08</v>
      </c>
      <c r="AD131">
        <v>0.1</v>
      </c>
      <c r="AE131">
        <v>0.12</v>
      </c>
      <c r="AF131">
        <v>0.15</v>
      </c>
      <c r="AG131">
        <v>0.18</v>
      </c>
      <c r="AH131">
        <v>0.21</v>
      </c>
      <c r="AI131">
        <v>0.25</v>
      </c>
      <c r="AJ131">
        <v>0.28999999999999998</v>
      </c>
      <c r="AK131">
        <v>0.33</v>
      </c>
      <c r="AL131">
        <v>0.38</v>
      </c>
      <c r="AM131">
        <v>0.43</v>
      </c>
      <c r="AN131">
        <v>0.48</v>
      </c>
      <c r="AO131">
        <v>0.52</v>
      </c>
      <c r="AP131">
        <v>0.56999999999999995</v>
      </c>
      <c r="AQ131">
        <v>0.63</v>
      </c>
      <c r="AR131">
        <v>0.69</v>
      </c>
      <c r="AS131">
        <v>0.75</v>
      </c>
      <c r="AT131">
        <v>0.8</v>
      </c>
      <c r="AU131">
        <v>0.85</v>
      </c>
      <c r="AV131">
        <v>0.9</v>
      </c>
      <c r="AW131">
        <v>0.93</v>
      </c>
      <c r="AX131">
        <v>0.96</v>
      </c>
      <c r="AY131">
        <v>0.97</v>
      </c>
      <c r="AZ131">
        <v>0.98</v>
      </c>
      <c r="BA131">
        <v>0.99</v>
      </c>
      <c r="BB131">
        <v>0.99</v>
      </c>
      <c r="BC131">
        <v>1</v>
      </c>
    </row>
    <row r="132" spans="1:55" ht="15" customHeight="1">
      <c r="A132" s="14" t="s">
        <v>36</v>
      </c>
      <c r="B132" s="14" t="s">
        <v>38</v>
      </c>
      <c r="C132" s="27">
        <f>C118*2</f>
        <v>228000</v>
      </c>
      <c r="D132" s="27">
        <v>1000</v>
      </c>
      <c r="E132" s="23">
        <f t="shared" si="6"/>
        <v>0</v>
      </c>
      <c r="F132" s="23">
        <f>2.1*S132/100</f>
        <v>3.0513000000000003E-3</v>
      </c>
      <c r="G132" s="23">
        <v>0.17100000000000001</v>
      </c>
      <c r="H132" s="23">
        <v>0.1</v>
      </c>
      <c r="I132" s="23">
        <v>0.05</v>
      </c>
      <c r="J132" s="23">
        <v>15</v>
      </c>
      <c r="K132" s="59">
        <v>0</v>
      </c>
      <c r="L132" s="59">
        <v>15.484488675582167</v>
      </c>
      <c r="M132" s="59">
        <v>100</v>
      </c>
      <c r="N132" s="23">
        <v>0</v>
      </c>
      <c r="O132" s="79">
        <v>0</v>
      </c>
      <c r="P132" s="23">
        <v>0</v>
      </c>
      <c r="Q132" s="23">
        <v>-0.51082562376599072</v>
      </c>
      <c r="R132" s="23">
        <v>10</v>
      </c>
      <c r="S132" s="29">
        <v>0.14530000000000001</v>
      </c>
      <c r="U132" s="20">
        <v>0</v>
      </c>
      <c r="X132" s="20">
        <v>13</v>
      </c>
      <c r="Y132" s="20" t="s">
        <v>80</v>
      </c>
      <c r="Z132">
        <v>0.05</v>
      </c>
      <c r="AA132">
        <v>0.06</v>
      </c>
      <c r="AB132">
        <v>7.0000000000000007E-2</v>
      </c>
      <c r="AC132">
        <v>0.08</v>
      </c>
      <c r="AD132">
        <v>0.1</v>
      </c>
      <c r="AE132">
        <v>0.12</v>
      </c>
      <c r="AF132">
        <v>0.15</v>
      </c>
      <c r="AG132">
        <v>0.18</v>
      </c>
      <c r="AH132">
        <v>0.21</v>
      </c>
      <c r="AI132">
        <v>0.25</v>
      </c>
      <c r="AJ132">
        <v>0.28999999999999998</v>
      </c>
      <c r="AK132">
        <v>0.33</v>
      </c>
      <c r="AL132">
        <v>0.38</v>
      </c>
      <c r="AM132">
        <v>0.43</v>
      </c>
      <c r="AN132">
        <v>0.48</v>
      </c>
      <c r="AO132">
        <v>0.52</v>
      </c>
      <c r="AP132">
        <v>0.56999999999999995</v>
      </c>
      <c r="AQ132">
        <v>0.63</v>
      </c>
      <c r="AR132">
        <v>0.69</v>
      </c>
      <c r="AS132">
        <v>0.75</v>
      </c>
      <c r="AT132">
        <v>0.8</v>
      </c>
      <c r="AU132">
        <v>0.85</v>
      </c>
      <c r="AV132">
        <v>0.9</v>
      </c>
      <c r="AW132">
        <v>0.93</v>
      </c>
      <c r="AX132">
        <v>0.96</v>
      </c>
      <c r="AY132">
        <v>0.97</v>
      </c>
      <c r="AZ132">
        <v>0.98</v>
      </c>
      <c r="BA132">
        <v>0.99</v>
      </c>
      <c r="BB132">
        <v>0.99</v>
      </c>
      <c r="BC132">
        <v>1</v>
      </c>
    </row>
    <row r="133" spans="1:55">
      <c r="X133" s="20">
        <v>14</v>
      </c>
      <c r="Y133" s="20" t="s">
        <v>81</v>
      </c>
      <c r="Z133">
        <v>0.05</v>
      </c>
      <c r="AA133">
        <v>0.06</v>
      </c>
      <c r="AB133">
        <v>7.0000000000000007E-2</v>
      </c>
      <c r="AC133">
        <v>0.08</v>
      </c>
      <c r="AD133">
        <v>0.1</v>
      </c>
      <c r="AE133">
        <v>0.12</v>
      </c>
      <c r="AF133">
        <v>0.15</v>
      </c>
      <c r="AG133">
        <v>0.18</v>
      </c>
      <c r="AH133">
        <v>0.21</v>
      </c>
      <c r="AI133">
        <v>0.25</v>
      </c>
      <c r="AJ133">
        <v>0.28999999999999998</v>
      </c>
      <c r="AK133">
        <v>0.33</v>
      </c>
      <c r="AL133">
        <v>0.38</v>
      </c>
      <c r="AM133">
        <v>0.43</v>
      </c>
      <c r="AN133">
        <v>0.48</v>
      </c>
      <c r="AO133">
        <v>0.52</v>
      </c>
      <c r="AP133">
        <v>0.56999999999999995</v>
      </c>
      <c r="AQ133">
        <v>0.63</v>
      </c>
      <c r="AR133">
        <v>0.69</v>
      </c>
      <c r="AS133">
        <v>0.75</v>
      </c>
      <c r="AT133">
        <v>0.8</v>
      </c>
      <c r="AU133">
        <v>0.85</v>
      </c>
      <c r="AV133">
        <v>0.9</v>
      </c>
      <c r="AW133">
        <v>0.93</v>
      </c>
      <c r="AX133">
        <v>0.96</v>
      </c>
      <c r="AY133">
        <v>0.97</v>
      </c>
      <c r="AZ133">
        <v>0.98</v>
      </c>
      <c r="BA133">
        <v>0.99</v>
      </c>
      <c r="BB133">
        <v>0.99</v>
      </c>
      <c r="BC133">
        <v>1</v>
      </c>
    </row>
    <row r="134" spans="1:55">
      <c r="A134" s="7" t="s">
        <v>14</v>
      </c>
      <c r="B134" s="2">
        <v>7</v>
      </c>
      <c r="C134" s="23" t="s">
        <v>20</v>
      </c>
      <c r="D134" s="23" t="s">
        <v>21</v>
      </c>
      <c r="E134" s="24" t="s">
        <v>22</v>
      </c>
      <c r="F134" s="24" t="s">
        <v>23</v>
      </c>
      <c r="G134" s="24" t="s">
        <v>24</v>
      </c>
      <c r="H134" s="24" t="s">
        <v>25</v>
      </c>
      <c r="I134" s="25" t="s">
        <v>26</v>
      </c>
      <c r="J134" s="20" t="s">
        <v>27</v>
      </c>
      <c r="K134" s="58" t="s">
        <v>28</v>
      </c>
      <c r="L134" s="59" t="s">
        <v>216</v>
      </c>
      <c r="N134" s="24" t="s">
        <v>49</v>
      </c>
      <c r="O134" s="78" t="s">
        <v>29</v>
      </c>
      <c r="P134" s="20" t="s">
        <v>30</v>
      </c>
      <c r="Q134" s="24" t="s">
        <v>31</v>
      </c>
      <c r="R134" s="24" t="s">
        <v>32</v>
      </c>
      <c r="S134" s="12" t="s">
        <v>46</v>
      </c>
      <c r="X134" s="20">
        <v>15</v>
      </c>
      <c r="Y134" s="20" t="s">
        <v>82</v>
      </c>
      <c r="Z134">
        <v>0.05</v>
      </c>
      <c r="AA134">
        <v>0.06</v>
      </c>
      <c r="AB134">
        <v>7.0000000000000007E-2</v>
      </c>
      <c r="AC134">
        <v>0.08</v>
      </c>
      <c r="AD134">
        <v>0.1</v>
      </c>
      <c r="AE134">
        <v>0.12</v>
      </c>
      <c r="AF134">
        <v>0.15</v>
      </c>
      <c r="AG134">
        <v>0.18</v>
      </c>
      <c r="AH134">
        <v>0.21</v>
      </c>
      <c r="AI134">
        <v>0.25</v>
      </c>
      <c r="AJ134">
        <v>0.28999999999999998</v>
      </c>
      <c r="AK134">
        <v>0.33</v>
      </c>
      <c r="AL134">
        <v>0.38</v>
      </c>
      <c r="AM134">
        <v>0.43</v>
      </c>
      <c r="AN134">
        <v>0.48</v>
      </c>
      <c r="AO134">
        <v>0.52</v>
      </c>
      <c r="AP134">
        <v>0.56999999999999995</v>
      </c>
      <c r="AQ134">
        <v>0.63</v>
      </c>
      <c r="AR134">
        <v>0.69</v>
      </c>
      <c r="AS134">
        <v>0.75</v>
      </c>
      <c r="AT134">
        <v>0.8</v>
      </c>
      <c r="AU134">
        <v>0.85</v>
      </c>
      <c r="AV134">
        <v>0.9</v>
      </c>
      <c r="AW134">
        <v>0.93</v>
      </c>
      <c r="AX134">
        <v>0.96</v>
      </c>
      <c r="AY134">
        <v>0.97</v>
      </c>
      <c r="AZ134">
        <v>0.98</v>
      </c>
      <c r="BA134">
        <v>0.99</v>
      </c>
      <c r="BB134">
        <v>0.99</v>
      </c>
      <c r="BC134">
        <v>1</v>
      </c>
    </row>
    <row r="135" spans="1:55">
      <c r="A135" s="10"/>
      <c r="B135" s="10" t="s">
        <v>4</v>
      </c>
      <c r="C135" s="23">
        <v>25000</v>
      </c>
      <c r="D135" s="23">
        <v>22000</v>
      </c>
      <c r="E135" s="23">
        <f>S135*N135/100</f>
        <v>0.14850000000000002</v>
      </c>
      <c r="F135" s="23">
        <f>2.1*S135/100</f>
        <v>2.8350000000000004E-2</v>
      </c>
      <c r="G135" s="23">
        <v>0.17100000000000001</v>
      </c>
      <c r="H135" s="23">
        <v>0.1</v>
      </c>
      <c r="I135" s="23">
        <v>0.05</v>
      </c>
      <c r="J135" s="23">
        <v>15</v>
      </c>
      <c r="K135" s="59">
        <v>3.7620000000000005</v>
      </c>
      <c r="L135" s="59">
        <v>4.3703703703703702</v>
      </c>
      <c r="M135" s="59"/>
      <c r="N135" s="23">
        <v>11</v>
      </c>
      <c r="O135" s="79">
        <v>0</v>
      </c>
      <c r="P135" s="23">
        <v>253</v>
      </c>
      <c r="Q135" s="23">
        <v>-1.4499569695115089E-2</v>
      </c>
      <c r="R135" s="23">
        <v>10</v>
      </c>
      <c r="S135" s="20">
        <v>1.35</v>
      </c>
      <c r="U135" s="20">
        <v>2300</v>
      </c>
      <c r="X135" s="20">
        <v>16</v>
      </c>
      <c r="Y135" s="20" t="s">
        <v>83</v>
      </c>
      <c r="Z135">
        <v>0.05</v>
      </c>
      <c r="AA135">
        <v>0.06</v>
      </c>
      <c r="AB135">
        <v>7.0000000000000007E-2</v>
      </c>
      <c r="AC135">
        <v>0.08</v>
      </c>
      <c r="AD135">
        <v>0.1</v>
      </c>
      <c r="AE135">
        <v>0.12</v>
      </c>
      <c r="AF135">
        <v>0.15</v>
      </c>
      <c r="AG135">
        <v>0.18</v>
      </c>
      <c r="AH135">
        <v>0.21</v>
      </c>
      <c r="AI135">
        <v>0.25</v>
      </c>
      <c r="AJ135">
        <v>0.28999999999999998</v>
      </c>
      <c r="AK135">
        <v>0.33</v>
      </c>
      <c r="AL135">
        <v>0.38</v>
      </c>
      <c r="AM135">
        <v>0.43</v>
      </c>
      <c r="AN135">
        <v>0.48</v>
      </c>
      <c r="AO135">
        <v>0.52</v>
      </c>
      <c r="AP135">
        <v>0.56999999999999995</v>
      </c>
      <c r="AQ135">
        <v>0.63</v>
      </c>
      <c r="AR135">
        <v>0.69</v>
      </c>
      <c r="AS135">
        <v>0.75</v>
      </c>
      <c r="AT135">
        <v>0.8</v>
      </c>
      <c r="AU135">
        <v>0.85</v>
      </c>
      <c r="AV135">
        <v>0.9</v>
      </c>
      <c r="AW135">
        <v>0.93</v>
      </c>
      <c r="AX135">
        <v>0.96</v>
      </c>
      <c r="AY135">
        <v>0.97</v>
      </c>
      <c r="AZ135">
        <v>0.98</v>
      </c>
      <c r="BA135">
        <v>0.99</v>
      </c>
      <c r="BB135">
        <v>0.99</v>
      </c>
      <c r="BC135">
        <v>1</v>
      </c>
    </row>
    <row r="136" spans="1:55">
      <c r="A136" s="11" t="s">
        <v>0</v>
      </c>
      <c r="B136" s="11" t="s">
        <v>3</v>
      </c>
      <c r="C136" s="23">
        <v>50000</v>
      </c>
      <c r="D136" s="23">
        <v>30000</v>
      </c>
      <c r="E136" s="23">
        <f t="shared" ref="E136:E154" si="7">S136*N136/100</f>
        <v>0.4698</v>
      </c>
      <c r="F136" s="23">
        <f>5.4*S136/100</f>
        <v>7.2900000000000006E-2</v>
      </c>
      <c r="G136" s="23">
        <v>0.17100000000000001</v>
      </c>
      <c r="H136" s="23">
        <v>0.1</v>
      </c>
      <c r="I136" s="23">
        <v>0.05</v>
      </c>
      <c r="J136" s="23">
        <v>15</v>
      </c>
      <c r="K136" s="59">
        <v>11.9016</v>
      </c>
      <c r="L136" s="59">
        <v>12</v>
      </c>
      <c r="M136" s="59"/>
      <c r="N136" s="23">
        <f>N140*1.2</f>
        <v>34.799999999999997</v>
      </c>
      <c r="O136" s="79">
        <v>0</v>
      </c>
      <c r="P136" s="23">
        <v>800.4</v>
      </c>
      <c r="Q136" s="23">
        <v>-1.4499569695115089E-2</v>
      </c>
      <c r="R136" s="23">
        <v>10</v>
      </c>
      <c r="S136" s="20">
        <v>1.35</v>
      </c>
      <c r="U136" s="20">
        <v>2300</v>
      </c>
      <c r="X136" s="20">
        <v>17</v>
      </c>
      <c r="Y136" s="20" t="s">
        <v>84</v>
      </c>
      <c r="Z136">
        <v>0.05</v>
      </c>
      <c r="AA136">
        <v>0.06</v>
      </c>
      <c r="AB136">
        <v>7.0000000000000007E-2</v>
      </c>
      <c r="AC136">
        <v>0.08</v>
      </c>
      <c r="AD136">
        <v>0.1</v>
      </c>
      <c r="AE136">
        <v>0.12</v>
      </c>
      <c r="AF136">
        <v>0.15</v>
      </c>
      <c r="AG136">
        <v>0.18</v>
      </c>
      <c r="AH136">
        <v>0.21</v>
      </c>
      <c r="AI136">
        <v>0.25</v>
      </c>
      <c r="AJ136">
        <v>0.28999999999999998</v>
      </c>
      <c r="AK136">
        <v>0.33</v>
      </c>
      <c r="AL136">
        <v>0.38</v>
      </c>
      <c r="AM136">
        <v>0.43</v>
      </c>
      <c r="AN136">
        <v>0.48</v>
      </c>
      <c r="AO136">
        <v>0.52</v>
      </c>
      <c r="AP136">
        <v>0.56999999999999995</v>
      </c>
      <c r="AQ136">
        <v>0.63</v>
      </c>
      <c r="AR136">
        <v>0.69</v>
      </c>
      <c r="AS136">
        <v>0.75</v>
      </c>
      <c r="AT136">
        <v>0.8</v>
      </c>
      <c r="AU136">
        <v>0.85</v>
      </c>
      <c r="AV136">
        <v>0.9</v>
      </c>
      <c r="AW136">
        <v>0.93</v>
      </c>
      <c r="AX136">
        <v>0.96</v>
      </c>
      <c r="AY136">
        <v>0.97</v>
      </c>
      <c r="AZ136">
        <v>0.98</v>
      </c>
      <c r="BA136">
        <v>0.99</v>
      </c>
      <c r="BB136">
        <v>0.99</v>
      </c>
      <c r="BC136">
        <v>1</v>
      </c>
    </row>
    <row r="137" spans="1:55">
      <c r="A137" s="5"/>
      <c r="B137" s="5" t="s">
        <v>34</v>
      </c>
      <c r="C137" s="23">
        <v>25000</v>
      </c>
      <c r="D137" s="23">
        <v>22000</v>
      </c>
      <c r="E137" s="23">
        <f t="shared" si="7"/>
        <v>0.11880000000000003</v>
      </c>
      <c r="F137" s="23">
        <f>2.1*S137/100</f>
        <v>2.8350000000000004E-2</v>
      </c>
      <c r="G137" s="23">
        <v>0.17100000000000001</v>
      </c>
      <c r="H137" s="23">
        <v>0.1</v>
      </c>
      <c r="I137" s="23">
        <v>0.05</v>
      </c>
      <c r="J137" s="23">
        <v>15</v>
      </c>
      <c r="K137" s="59">
        <v>3.0096000000000003</v>
      </c>
      <c r="L137" s="59">
        <v>4.3703703703703702</v>
      </c>
      <c r="M137" s="59"/>
      <c r="N137" s="23">
        <f>N135*0.8</f>
        <v>8.8000000000000007</v>
      </c>
      <c r="O137" s="79">
        <v>0</v>
      </c>
      <c r="P137" s="23">
        <v>202.4</v>
      </c>
      <c r="Q137" s="23">
        <v>-7.4000581443776914E-2</v>
      </c>
      <c r="R137" s="23">
        <v>10</v>
      </c>
      <c r="S137" s="20">
        <v>1.35</v>
      </c>
      <c r="U137" s="20">
        <v>2300</v>
      </c>
      <c r="X137" s="20">
        <v>18</v>
      </c>
      <c r="Y137" s="20" t="s">
        <v>85</v>
      </c>
      <c r="Z137">
        <v>0.05</v>
      </c>
      <c r="AA137">
        <v>0.06</v>
      </c>
      <c r="AB137">
        <v>7.0000000000000007E-2</v>
      </c>
      <c r="AC137">
        <v>0.08</v>
      </c>
      <c r="AD137">
        <v>0.1</v>
      </c>
      <c r="AE137">
        <v>0.12</v>
      </c>
      <c r="AF137">
        <v>0.15</v>
      </c>
      <c r="AG137">
        <v>0.18</v>
      </c>
      <c r="AH137">
        <v>0.21</v>
      </c>
      <c r="AI137">
        <v>0.25</v>
      </c>
      <c r="AJ137">
        <v>0.28999999999999998</v>
      </c>
      <c r="AK137">
        <v>0.33</v>
      </c>
      <c r="AL137">
        <v>0.38</v>
      </c>
      <c r="AM137">
        <v>0.43</v>
      </c>
      <c r="AN137">
        <v>0.48</v>
      </c>
      <c r="AO137">
        <v>0.52</v>
      </c>
      <c r="AP137">
        <v>0.56999999999999995</v>
      </c>
      <c r="AQ137">
        <v>0.63</v>
      </c>
      <c r="AR137">
        <v>0.69</v>
      </c>
      <c r="AS137">
        <v>0.75</v>
      </c>
      <c r="AT137">
        <v>0.8</v>
      </c>
      <c r="AU137">
        <v>0.85</v>
      </c>
      <c r="AV137">
        <v>0.9</v>
      </c>
      <c r="AW137">
        <v>0.93</v>
      </c>
      <c r="AX137">
        <v>0.96</v>
      </c>
      <c r="AY137">
        <v>0.97</v>
      </c>
      <c r="AZ137">
        <v>0.98</v>
      </c>
      <c r="BA137">
        <v>0.99</v>
      </c>
      <c r="BB137">
        <v>0.99</v>
      </c>
      <c r="BC137">
        <v>1</v>
      </c>
    </row>
    <row r="138" spans="1:55">
      <c r="A138" s="5"/>
      <c r="B138" s="5" t="s">
        <v>35</v>
      </c>
      <c r="C138" s="23">
        <v>50000</v>
      </c>
      <c r="D138" s="23">
        <v>30000</v>
      </c>
      <c r="E138" s="23">
        <f t="shared" si="7"/>
        <v>0.37584000000000001</v>
      </c>
      <c r="F138" s="23">
        <f>5.4*S138/100</f>
        <v>7.2900000000000006E-2</v>
      </c>
      <c r="G138" s="23">
        <v>0.17100000000000001</v>
      </c>
      <c r="H138" s="23">
        <v>0.1</v>
      </c>
      <c r="I138" s="23">
        <v>0.05</v>
      </c>
      <c r="J138" s="23">
        <v>15</v>
      </c>
      <c r="K138" s="59">
        <v>9.5212800000000009</v>
      </c>
      <c r="L138" s="59">
        <v>12</v>
      </c>
      <c r="M138" s="59"/>
      <c r="N138" s="23">
        <f>N136*0.8</f>
        <v>27.84</v>
      </c>
      <c r="O138" s="79">
        <v>0</v>
      </c>
      <c r="P138" s="23">
        <v>640.32000000000005</v>
      </c>
      <c r="Q138" s="23">
        <v>-7.4000581443776914E-2</v>
      </c>
      <c r="R138" s="23">
        <v>10</v>
      </c>
      <c r="S138" s="20">
        <v>1.35</v>
      </c>
      <c r="U138" s="20">
        <v>2300</v>
      </c>
      <c r="X138" s="20">
        <v>19</v>
      </c>
      <c r="Y138" s="20" t="s">
        <v>86</v>
      </c>
      <c r="Z138">
        <v>0.05</v>
      </c>
      <c r="AA138">
        <v>0.06</v>
      </c>
      <c r="AB138">
        <v>7.0000000000000007E-2</v>
      </c>
      <c r="AC138">
        <v>0.08</v>
      </c>
      <c r="AD138">
        <v>0.1</v>
      </c>
      <c r="AE138">
        <v>0.12</v>
      </c>
      <c r="AF138">
        <v>0.15</v>
      </c>
      <c r="AG138">
        <v>0.18</v>
      </c>
      <c r="AH138">
        <v>0.21</v>
      </c>
      <c r="AI138">
        <v>0.25</v>
      </c>
      <c r="AJ138">
        <v>0.28999999999999998</v>
      </c>
      <c r="AK138">
        <v>0.33</v>
      </c>
      <c r="AL138">
        <v>0.38</v>
      </c>
      <c r="AM138">
        <v>0.43</v>
      </c>
      <c r="AN138">
        <v>0.48</v>
      </c>
      <c r="AO138">
        <v>0.52</v>
      </c>
      <c r="AP138">
        <v>0.56999999999999995</v>
      </c>
      <c r="AQ138">
        <v>0.63</v>
      </c>
      <c r="AR138">
        <v>0.69</v>
      </c>
      <c r="AS138">
        <v>0.75</v>
      </c>
      <c r="AT138">
        <v>0.8</v>
      </c>
      <c r="AU138">
        <v>0.85</v>
      </c>
      <c r="AV138">
        <v>0.9</v>
      </c>
      <c r="AW138">
        <v>0.93</v>
      </c>
      <c r="AX138">
        <v>0.96</v>
      </c>
      <c r="AY138">
        <v>0.97</v>
      </c>
      <c r="AZ138">
        <v>0.98</v>
      </c>
      <c r="BA138">
        <v>0.99</v>
      </c>
      <c r="BB138">
        <v>0.99</v>
      </c>
      <c r="BC138">
        <v>1</v>
      </c>
    </row>
    <row r="139" spans="1:55">
      <c r="A139" s="10"/>
      <c r="B139" s="10" t="s">
        <v>4</v>
      </c>
      <c r="C139" s="30">
        <v>27665.624646016407</v>
      </c>
      <c r="D139" s="27">
        <v>10822.882263981255</v>
      </c>
      <c r="E139" s="23">
        <f t="shared" si="7"/>
        <v>0.1278</v>
      </c>
      <c r="F139" s="23">
        <f>5.2*S139/100</f>
        <v>7.3839999999999989E-2</v>
      </c>
      <c r="G139" s="27">
        <v>0.17100000000000001</v>
      </c>
      <c r="H139" s="27">
        <v>0.1</v>
      </c>
      <c r="I139" s="27">
        <v>0.05</v>
      </c>
      <c r="J139" s="27">
        <v>15</v>
      </c>
      <c r="K139" s="59">
        <v>3.4740000000000002</v>
      </c>
      <c r="L139" s="59">
        <v>4.3703703703703702</v>
      </c>
      <c r="M139" s="59"/>
      <c r="N139" s="27">
        <v>9</v>
      </c>
      <c r="O139" s="79">
        <v>-1.7</v>
      </c>
      <c r="P139" s="27">
        <v>239.4</v>
      </c>
      <c r="Q139" s="27">
        <v>-1.4499569695115089E-2</v>
      </c>
      <c r="R139" s="27">
        <v>10</v>
      </c>
      <c r="S139" s="20">
        <v>1.42</v>
      </c>
      <c r="T139" s="29"/>
      <c r="U139" s="29">
        <v>2660</v>
      </c>
      <c r="X139" s="20">
        <v>20</v>
      </c>
      <c r="Y139" s="20" t="s">
        <v>87</v>
      </c>
      <c r="Z139">
        <v>0.05</v>
      </c>
      <c r="AA139">
        <v>0.06</v>
      </c>
      <c r="AB139">
        <v>7.0000000000000007E-2</v>
      </c>
      <c r="AC139">
        <v>0.08</v>
      </c>
      <c r="AD139">
        <v>0.1</v>
      </c>
      <c r="AE139">
        <v>0.12</v>
      </c>
      <c r="AF139">
        <v>0.15</v>
      </c>
      <c r="AG139">
        <v>0.18</v>
      </c>
      <c r="AH139">
        <v>0.21</v>
      </c>
      <c r="AI139">
        <v>0.25</v>
      </c>
      <c r="AJ139">
        <v>0.28999999999999998</v>
      </c>
      <c r="AK139">
        <v>0.33</v>
      </c>
      <c r="AL139">
        <v>0.38</v>
      </c>
      <c r="AM139">
        <v>0.43</v>
      </c>
      <c r="AN139">
        <v>0.48</v>
      </c>
      <c r="AO139">
        <v>0.52</v>
      </c>
      <c r="AP139">
        <v>0.56999999999999995</v>
      </c>
      <c r="AQ139">
        <v>0.63</v>
      </c>
      <c r="AR139">
        <v>0.69</v>
      </c>
      <c r="AS139">
        <v>0.75</v>
      </c>
      <c r="AT139">
        <v>0.8</v>
      </c>
      <c r="AU139">
        <v>0.85</v>
      </c>
      <c r="AV139">
        <v>0.9</v>
      </c>
      <c r="AW139">
        <v>0.93</v>
      </c>
      <c r="AX139">
        <v>0.96</v>
      </c>
      <c r="AY139">
        <v>0.97</v>
      </c>
      <c r="AZ139">
        <v>0.98</v>
      </c>
      <c r="BA139">
        <v>0.99</v>
      </c>
      <c r="BB139">
        <v>0.99</v>
      </c>
      <c r="BC139">
        <v>1</v>
      </c>
    </row>
    <row r="140" spans="1:55">
      <c r="A140" s="11" t="s">
        <v>1</v>
      </c>
      <c r="B140" s="11" t="s">
        <v>3</v>
      </c>
      <c r="C140" s="23">
        <v>114000</v>
      </c>
      <c r="D140" s="23">
        <v>45000</v>
      </c>
      <c r="E140" s="23">
        <f t="shared" si="7"/>
        <v>0.4118</v>
      </c>
      <c r="F140" s="23">
        <f>7.1*S140/100</f>
        <v>0.10081999999999999</v>
      </c>
      <c r="G140" s="23">
        <v>0.17100000000000001</v>
      </c>
      <c r="H140" s="23">
        <v>0.1</v>
      </c>
      <c r="I140" s="23">
        <v>0.05</v>
      </c>
      <c r="J140" s="23">
        <v>15</v>
      </c>
      <c r="K140" s="59">
        <v>11.194000000000001</v>
      </c>
      <c r="L140" s="59">
        <v>12</v>
      </c>
      <c r="M140" s="59"/>
      <c r="N140" s="23">
        <v>29</v>
      </c>
      <c r="O140" s="79">
        <v>2</v>
      </c>
      <c r="P140" s="23">
        <v>771.4</v>
      </c>
      <c r="Q140" s="23">
        <v>-1.4499569695115089E-2</v>
      </c>
      <c r="R140" s="23">
        <v>10</v>
      </c>
      <c r="S140" s="20">
        <v>1.42</v>
      </c>
      <c r="U140" s="20">
        <v>2660</v>
      </c>
      <c r="X140" s="20">
        <v>21</v>
      </c>
      <c r="Y140" s="20" t="s">
        <v>88</v>
      </c>
      <c r="Z140">
        <v>0.05</v>
      </c>
      <c r="AA140">
        <v>0.06</v>
      </c>
      <c r="AB140">
        <v>7.0000000000000007E-2</v>
      </c>
      <c r="AC140">
        <v>0.08</v>
      </c>
      <c r="AD140">
        <v>0.1</v>
      </c>
      <c r="AE140">
        <v>0.12</v>
      </c>
      <c r="AF140">
        <v>0.15</v>
      </c>
      <c r="AG140">
        <v>0.18</v>
      </c>
      <c r="AH140">
        <v>0.21</v>
      </c>
      <c r="AI140">
        <v>0.25</v>
      </c>
      <c r="AJ140">
        <v>0.28999999999999998</v>
      </c>
      <c r="AK140">
        <v>0.33</v>
      </c>
      <c r="AL140">
        <v>0.38</v>
      </c>
      <c r="AM140">
        <v>0.43</v>
      </c>
      <c r="AN140">
        <v>0.48</v>
      </c>
      <c r="AO140">
        <v>0.52</v>
      </c>
      <c r="AP140">
        <v>0.56999999999999995</v>
      </c>
      <c r="AQ140">
        <v>0.63</v>
      </c>
      <c r="AR140">
        <v>0.69</v>
      </c>
      <c r="AS140">
        <v>0.75</v>
      </c>
      <c r="AT140">
        <v>0.8</v>
      </c>
      <c r="AU140">
        <v>0.85</v>
      </c>
      <c r="AV140">
        <v>0.9</v>
      </c>
      <c r="AW140">
        <v>0.93</v>
      </c>
      <c r="AX140">
        <v>0.96</v>
      </c>
      <c r="AY140">
        <v>0.97</v>
      </c>
      <c r="AZ140">
        <v>0.98</v>
      </c>
      <c r="BA140">
        <v>0.99</v>
      </c>
      <c r="BB140">
        <v>0.99</v>
      </c>
      <c r="BC140">
        <v>1</v>
      </c>
    </row>
    <row r="141" spans="1:55">
      <c r="A141" s="5"/>
      <c r="B141" s="5" t="s">
        <v>34</v>
      </c>
      <c r="C141" s="15">
        <v>27665.624646016407</v>
      </c>
      <c r="D141" s="23">
        <v>10822.882263981255</v>
      </c>
      <c r="E141" s="23">
        <f t="shared" si="7"/>
        <v>0.10224</v>
      </c>
      <c r="F141" s="23">
        <f>5.2*S141/100</f>
        <v>7.3839999999999989E-2</v>
      </c>
      <c r="G141" s="23">
        <v>0.17100000000000001</v>
      </c>
      <c r="H141" s="23">
        <v>0.1</v>
      </c>
      <c r="I141" s="23">
        <v>0.05</v>
      </c>
      <c r="J141" s="23">
        <v>15</v>
      </c>
      <c r="K141" s="59">
        <v>2.7792000000000003</v>
      </c>
      <c r="L141" s="59">
        <v>4.3703703703703702</v>
      </c>
      <c r="M141" s="59"/>
      <c r="N141" s="23">
        <f>N139*0.8</f>
        <v>7.2</v>
      </c>
      <c r="O141" s="79">
        <v>-1</v>
      </c>
      <c r="P141" s="23">
        <v>191.52</v>
      </c>
      <c r="Q141" s="23">
        <v>-7.4000581443776914E-2</v>
      </c>
      <c r="R141" s="23">
        <v>10</v>
      </c>
      <c r="S141" s="20">
        <v>1.42</v>
      </c>
      <c r="U141" s="20">
        <v>2660</v>
      </c>
      <c r="X141" s="20">
        <v>22</v>
      </c>
      <c r="Y141" s="20" t="s">
        <v>89</v>
      </c>
      <c r="Z141">
        <v>0.05</v>
      </c>
      <c r="AA141">
        <v>0.06</v>
      </c>
      <c r="AB141">
        <v>7.0000000000000007E-2</v>
      </c>
      <c r="AC141">
        <v>0.08</v>
      </c>
      <c r="AD141">
        <v>0.1</v>
      </c>
      <c r="AE141">
        <v>0.12</v>
      </c>
      <c r="AF141">
        <v>0.15</v>
      </c>
      <c r="AG141">
        <v>0.18</v>
      </c>
      <c r="AH141">
        <v>0.21</v>
      </c>
      <c r="AI141">
        <v>0.25</v>
      </c>
      <c r="AJ141">
        <v>0.28999999999999998</v>
      </c>
      <c r="AK141">
        <v>0.33</v>
      </c>
      <c r="AL141">
        <v>0.38</v>
      </c>
      <c r="AM141">
        <v>0.43</v>
      </c>
      <c r="AN141">
        <v>0.48</v>
      </c>
      <c r="AO141">
        <v>0.52</v>
      </c>
      <c r="AP141">
        <v>0.56999999999999995</v>
      </c>
      <c r="AQ141">
        <v>0.63</v>
      </c>
      <c r="AR141">
        <v>0.69</v>
      </c>
      <c r="AS141">
        <v>0.75</v>
      </c>
      <c r="AT141">
        <v>0.8</v>
      </c>
      <c r="AU141">
        <v>0.85</v>
      </c>
      <c r="AV141">
        <v>0.9</v>
      </c>
      <c r="AW141">
        <v>0.93</v>
      </c>
      <c r="AX141">
        <v>0.96</v>
      </c>
      <c r="AY141">
        <v>0.97</v>
      </c>
      <c r="AZ141">
        <v>0.98</v>
      </c>
      <c r="BA141">
        <v>0.99</v>
      </c>
      <c r="BB141">
        <v>0.99</v>
      </c>
      <c r="BC141">
        <v>1</v>
      </c>
    </row>
    <row r="142" spans="1:55">
      <c r="A142" s="5"/>
      <c r="B142" s="5" t="s">
        <v>35</v>
      </c>
      <c r="C142" s="23">
        <v>114000</v>
      </c>
      <c r="D142" s="23">
        <v>45000</v>
      </c>
      <c r="E142" s="23">
        <f t="shared" si="7"/>
        <v>0.32944000000000001</v>
      </c>
      <c r="F142" s="23">
        <f>7.1*S142/100</f>
        <v>0.10081999999999999</v>
      </c>
      <c r="G142" s="23">
        <v>0.17100000000000001</v>
      </c>
      <c r="H142" s="23">
        <v>0.1</v>
      </c>
      <c r="I142" s="23">
        <v>0.05</v>
      </c>
      <c r="J142" s="23">
        <v>15</v>
      </c>
      <c r="K142" s="59">
        <v>8.9552000000000014</v>
      </c>
      <c r="L142" s="59">
        <v>12</v>
      </c>
      <c r="M142" s="59"/>
      <c r="N142" s="23">
        <f>N140*0.8</f>
        <v>23.200000000000003</v>
      </c>
      <c r="O142" s="79">
        <v>0</v>
      </c>
      <c r="P142" s="23">
        <v>617.12000000000012</v>
      </c>
      <c r="Q142" s="23">
        <v>-7.4000581443776914E-2</v>
      </c>
      <c r="R142" s="23">
        <v>10</v>
      </c>
      <c r="S142" s="20">
        <v>1.42</v>
      </c>
      <c r="U142" s="20">
        <v>2660</v>
      </c>
      <c r="X142" s="20">
        <v>23</v>
      </c>
      <c r="Y142" s="20" t="s">
        <v>90</v>
      </c>
      <c r="Z142">
        <v>0.05</v>
      </c>
      <c r="AA142">
        <v>0.06</v>
      </c>
      <c r="AB142">
        <v>7.0000000000000007E-2</v>
      </c>
      <c r="AC142">
        <v>0.08</v>
      </c>
      <c r="AD142">
        <v>0.1</v>
      </c>
      <c r="AE142">
        <v>0.12</v>
      </c>
      <c r="AF142">
        <v>0.15</v>
      </c>
      <c r="AG142">
        <v>0.18</v>
      </c>
      <c r="AH142">
        <v>0.21</v>
      </c>
      <c r="AI142">
        <v>0.25</v>
      </c>
      <c r="AJ142">
        <v>0.28999999999999998</v>
      </c>
      <c r="AK142">
        <v>0.33</v>
      </c>
      <c r="AL142">
        <v>0.38</v>
      </c>
      <c r="AM142">
        <v>0.43</v>
      </c>
      <c r="AN142">
        <v>0.48</v>
      </c>
      <c r="AO142">
        <v>0.52</v>
      </c>
      <c r="AP142">
        <v>0.56999999999999995</v>
      </c>
      <c r="AQ142">
        <v>0.63</v>
      </c>
      <c r="AR142">
        <v>0.69</v>
      </c>
      <c r="AS142">
        <v>0.75</v>
      </c>
      <c r="AT142">
        <v>0.8</v>
      </c>
      <c r="AU142">
        <v>0.85</v>
      </c>
      <c r="AV142">
        <v>0.9</v>
      </c>
      <c r="AW142">
        <v>0.93</v>
      </c>
      <c r="AX142">
        <v>0.96</v>
      </c>
      <c r="AY142">
        <v>0.97</v>
      </c>
      <c r="AZ142">
        <v>0.98</v>
      </c>
      <c r="BA142">
        <v>0.99</v>
      </c>
      <c r="BB142">
        <v>0.99</v>
      </c>
      <c r="BC142">
        <v>1</v>
      </c>
    </row>
    <row r="143" spans="1:55">
      <c r="A143" s="10"/>
      <c r="B143" s="10" t="s">
        <v>4</v>
      </c>
      <c r="C143" s="23">
        <f>C139+2400</f>
        <v>30065.624646016407</v>
      </c>
      <c r="D143" s="23">
        <f>D139/2</f>
        <v>5411.4411319906276</v>
      </c>
      <c r="E143" s="23">
        <f t="shared" si="7"/>
        <v>8.208E-2</v>
      </c>
      <c r="F143" s="23">
        <f>2.1*S143/100</f>
        <v>1.6800000000000002E-2</v>
      </c>
      <c r="G143" s="23">
        <v>0.17100000000000001</v>
      </c>
      <c r="H143" s="23">
        <v>0.1</v>
      </c>
      <c r="I143" s="23">
        <v>0.05</v>
      </c>
      <c r="J143" s="23">
        <v>15</v>
      </c>
      <c r="K143" s="59">
        <v>0.9234</v>
      </c>
      <c r="L143" s="59">
        <v>4.3703703703703702</v>
      </c>
      <c r="M143" s="59"/>
      <c r="N143" s="23">
        <f>N139*1.14</f>
        <v>10.26</v>
      </c>
      <c r="O143" s="79">
        <v>-1.9</v>
      </c>
      <c r="P143" s="23">
        <v>170.82900000000001</v>
      </c>
      <c r="Q143" s="23">
        <v>-7.4000581443776914E-2</v>
      </c>
      <c r="R143" s="23">
        <v>10</v>
      </c>
      <c r="S143" s="20">
        <v>0.8</v>
      </c>
      <c r="U143" s="20">
        <v>1665</v>
      </c>
      <c r="X143" s="20">
        <v>24</v>
      </c>
      <c r="Y143" s="20" t="s">
        <v>91</v>
      </c>
      <c r="Z143">
        <v>0.05</v>
      </c>
      <c r="AA143">
        <v>0.06</v>
      </c>
      <c r="AB143">
        <v>7.0000000000000007E-2</v>
      </c>
      <c r="AC143">
        <v>0.08</v>
      </c>
      <c r="AD143">
        <v>0.1</v>
      </c>
      <c r="AE143">
        <v>0.12</v>
      </c>
      <c r="AF143">
        <v>0.15</v>
      </c>
      <c r="AG143">
        <v>0.18</v>
      </c>
      <c r="AH143">
        <v>0.21</v>
      </c>
      <c r="AI143">
        <v>0.25</v>
      </c>
      <c r="AJ143">
        <v>0.28999999999999998</v>
      </c>
      <c r="AK143">
        <v>0.33</v>
      </c>
      <c r="AL143">
        <v>0.38</v>
      </c>
      <c r="AM143">
        <v>0.43</v>
      </c>
      <c r="AN143">
        <v>0.48</v>
      </c>
      <c r="AO143">
        <v>0.52</v>
      </c>
      <c r="AP143">
        <v>0.56999999999999995</v>
      </c>
      <c r="AQ143">
        <v>0.63</v>
      </c>
      <c r="AR143">
        <v>0.69</v>
      </c>
      <c r="AS143">
        <v>0.75</v>
      </c>
      <c r="AT143">
        <v>0.8</v>
      </c>
      <c r="AU143">
        <v>0.85</v>
      </c>
      <c r="AV143">
        <v>0.9</v>
      </c>
      <c r="AW143">
        <v>0.93</v>
      </c>
      <c r="AX143">
        <v>0.96</v>
      </c>
      <c r="AY143">
        <v>0.97</v>
      </c>
      <c r="AZ143">
        <v>0.98</v>
      </c>
      <c r="BA143">
        <v>0.99</v>
      </c>
      <c r="BB143">
        <v>0.99</v>
      </c>
      <c r="BC143">
        <v>1</v>
      </c>
    </row>
    <row r="144" spans="1:55">
      <c r="A144" s="11" t="s">
        <v>5</v>
      </c>
      <c r="B144" s="11" t="s">
        <v>3</v>
      </c>
      <c r="C144" s="23">
        <f>C140+2400</f>
        <v>116400</v>
      </c>
      <c r="D144" s="23">
        <f>D140/3</f>
        <v>15000</v>
      </c>
      <c r="E144" s="23">
        <f t="shared" si="7"/>
        <v>0.26400000000000001</v>
      </c>
      <c r="F144" s="23">
        <f>5.4*S144/100</f>
        <v>4.3200000000000002E-2</v>
      </c>
      <c r="G144" s="23">
        <v>0.17100000000000001</v>
      </c>
      <c r="H144" s="23">
        <v>0.1</v>
      </c>
      <c r="I144" s="23">
        <v>0.05</v>
      </c>
      <c r="J144" s="23">
        <v>15</v>
      </c>
      <c r="K144" s="59">
        <v>2.97</v>
      </c>
      <c r="L144" s="59">
        <v>12</v>
      </c>
      <c r="M144" s="59"/>
      <c r="N144" s="23">
        <v>33</v>
      </c>
      <c r="O144" s="79">
        <v>0</v>
      </c>
      <c r="P144" s="23">
        <v>549.45000000000005</v>
      </c>
      <c r="Q144" s="23">
        <v>-7.4000581443776914E-2</v>
      </c>
      <c r="R144" s="23">
        <v>10</v>
      </c>
      <c r="S144" s="20">
        <v>0.8</v>
      </c>
      <c r="U144" s="20">
        <v>1665</v>
      </c>
      <c r="X144" s="20">
        <v>25</v>
      </c>
      <c r="Y144" s="20" t="s">
        <v>92</v>
      </c>
      <c r="Z144">
        <v>0.05</v>
      </c>
      <c r="AA144">
        <v>0.06</v>
      </c>
      <c r="AB144">
        <v>7.0000000000000007E-2</v>
      </c>
      <c r="AC144">
        <v>0.08</v>
      </c>
      <c r="AD144">
        <v>0.1</v>
      </c>
      <c r="AE144">
        <v>0.12</v>
      </c>
      <c r="AF144">
        <v>0.15</v>
      </c>
      <c r="AG144">
        <v>0.18</v>
      </c>
      <c r="AH144">
        <v>0.21</v>
      </c>
      <c r="AI144">
        <v>0.25</v>
      </c>
      <c r="AJ144">
        <v>0.28999999999999998</v>
      </c>
      <c r="AK144">
        <v>0.33</v>
      </c>
      <c r="AL144">
        <v>0.38</v>
      </c>
      <c r="AM144">
        <v>0.43</v>
      </c>
      <c r="AN144">
        <v>0.48</v>
      </c>
      <c r="AO144">
        <v>0.52</v>
      </c>
      <c r="AP144">
        <v>0.56999999999999995</v>
      </c>
      <c r="AQ144">
        <v>0.63</v>
      </c>
      <c r="AR144">
        <v>0.69</v>
      </c>
      <c r="AS144">
        <v>0.75</v>
      </c>
      <c r="AT144">
        <v>0.8</v>
      </c>
      <c r="AU144">
        <v>0.85</v>
      </c>
      <c r="AV144">
        <v>0.9</v>
      </c>
      <c r="AW144">
        <v>0.93</v>
      </c>
      <c r="AX144">
        <v>0.96</v>
      </c>
      <c r="AY144">
        <v>0.97</v>
      </c>
      <c r="AZ144">
        <v>0.98</v>
      </c>
      <c r="BA144">
        <v>0.99</v>
      </c>
      <c r="BB144">
        <v>0.99</v>
      </c>
      <c r="BC144">
        <v>1</v>
      </c>
    </row>
    <row r="145" spans="1:55">
      <c r="A145" s="10"/>
      <c r="B145" s="10" t="s">
        <v>4</v>
      </c>
      <c r="C145" s="23">
        <v>34235</v>
      </c>
      <c r="D145" s="23">
        <v>45000</v>
      </c>
      <c r="E145" s="23">
        <f t="shared" si="7"/>
        <v>0.10224</v>
      </c>
      <c r="F145" s="23">
        <f>2.1*S145/100</f>
        <v>2.9819999999999999E-2</v>
      </c>
      <c r="G145" s="23">
        <v>0.17100000000000001</v>
      </c>
      <c r="H145" s="23">
        <v>0.1</v>
      </c>
      <c r="I145" s="23">
        <v>0.05</v>
      </c>
      <c r="J145" s="23">
        <v>15</v>
      </c>
      <c r="K145" s="59">
        <v>2.4624000000000006</v>
      </c>
      <c r="L145" s="59">
        <v>4.3703703703703702</v>
      </c>
      <c r="M145" s="59"/>
      <c r="N145" s="23">
        <f>N139*0.8</f>
        <v>7.2</v>
      </c>
      <c r="O145" s="79">
        <v>0</v>
      </c>
      <c r="P145" s="23">
        <v>191.52</v>
      </c>
      <c r="Q145" s="23">
        <v>-0.15200309344504995</v>
      </c>
      <c r="R145" s="23">
        <v>10</v>
      </c>
      <c r="S145" s="20">
        <v>1.42</v>
      </c>
      <c r="U145" s="20">
        <v>2660</v>
      </c>
      <c r="X145" s="20">
        <v>26</v>
      </c>
      <c r="Y145" s="20" t="s">
        <v>93</v>
      </c>
      <c r="Z145">
        <v>0.05</v>
      </c>
      <c r="AA145">
        <v>0.06</v>
      </c>
      <c r="AB145">
        <v>7.0000000000000007E-2</v>
      </c>
      <c r="AC145">
        <v>0.08</v>
      </c>
      <c r="AD145">
        <v>0.1</v>
      </c>
      <c r="AE145">
        <v>0.12</v>
      </c>
      <c r="AF145">
        <v>0.15</v>
      </c>
      <c r="AG145">
        <v>0.18</v>
      </c>
      <c r="AH145">
        <v>0.21</v>
      </c>
      <c r="AI145">
        <v>0.25</v>
      </c>
      <c r="AJ145">
        <v>0.28999999999999998</v>
      </c>
      <c r="AK145">
        <v>0.33</v>
      </c>
      <c r="AL145">
        <v>0.38</v>
      </c>
      <c r="AM145">
        <v>0.43</v>
      </c>
      <c r="AN145">
        <v>0.48</v>
      </c>
      <c r="AO145">
        <v>0.52</v>
      </c>
      <c r="AP145">
        <v>0.56999999999999995</v>
      </c>
      <c r="AQ145">
        <v>0.63</v>
      </c>
      <c r="AR145">
        <v>0.69</v>
      </c>
      <c r="AS145">
        <v>0.75</v>
      </c>
      <c r="AT145">
        <v>0.8</v>
      </c>
      <c r="AU145">
        <v>0.85</v>
      </c>
      <c r="AV145">
        <v>0.9</v>
      </c>
      <c r="AW145">
        <v>0.93</v>
      </c>
      <c r="AX145">
        <v>0.96</v>
      </c>
      <c r="AY145">
        <v>0.97</v>
      </c>
      <c r="AZ145">
        <v>0.98</v>
      </c>
      <c r="BA145">
        <v>0.99</v>
      </c>
      <c r="BB145">
        <v>0.99</v>
      </c>
      <c r="BC145">
        <v>1</v>
      </c>
    </row>
    <row r="146" spans="1:55">
      <c r="A146" s="11" t="s">
        <v>2</v>
      </c>
      <c r="B146" s="11" t="s">
        <v>3</v>
      </c>
      <c r="C146" s="23">
        <f>C140*1.4</f>
        <v>159600</v>
      </c>
      <c r="D146" s="23">
        <v>11330</v>
      </c>
      <c r="E146" s="23">
        <f t="shared" si="7"/>
        <v>0.32944000000000001</v>
      </c>
      <c r="F146" s="23">
        <f>5.4*S146/100</f>
        <v>7.6679999999999998E-2</v>
      </c>
      <c r="G146" s="23">
        <v>0.17100000000000001</v>
      </c>
      <c r="H146" s="23">
        <v>0.1</v>
      </c>
      <c r="I146" s="23">
        <v>0.05</v>
      </c>
      <c r="J146" s="23">
        <v>15</v>
      </c>
      <c r="K146" s="59">
        <v>7.9344000000000019</v>
      </c>
      <c r="L146" s="59">
        <v>12</v>
      </c>
      <c r="M146" s="59"/>
      <c r="N146" s="23">
        <f>N140*0.8</f>
        <v>23.200000000000003</v>
      </c>
      <c r="O146" s="79">
        <v>0</v>
      </c>
      <c r="P146" s="23">
        <v>617.12000000000012</v>
      </c>
      <c r="Q146" s="23">
        <v>-0.15200309344504995</v>
      </c>
      <c r="R146" s="23">
        <v>10</v>
      </c>
      <c r="S146" s="20">
        <v>1.42</v>
      </c>
      <c r="U146" s="20">
        <v>2660</v>
      </c>
      <c r="X146" s="20">
        <v>27</v>
      </c>
      <c r="Y146" s="20" t="s">
        <v>94</v>
      </c>
      <c r="Z146">
        <v>0.05</v>
      </c>
      <c r="AA146">
        <v>0.06</v>
      </c>
      <c r="AB146">
        <v>7.0000000000000007E-2</v>
      </c>
      <c r="AC146">
        <v>0.08</v>
      </c>
      <c r="AD146">
        <v>0.1</v>
      </c>
      <c r="AE146">
        <v>0.12</v>
      </c>
      <c r="AF146">
        <v>0.15</v>
      </c>
      <c r="AG146">
        <v>0.18</v>
      </c>
      <c r="AH146">
        <v>0.21</v>
      </c>
      <c r="AI146">
        <v>0.25</v>
      </c>
      <c r="AJ146">
        <v>0.28999999999999998</v>
      </c>
      <c r="AK146">
        <v>0.33</v>
      </c>
      <c r="AL146">
        <v>0.38</v>
      </c>
      <c r="AM146">
        <v>0.43</v>
      </c>
      <c r="AN146">
        <v>0.48</v>
      </c>
      <c r="AO146">
        <v>0.52</v>
      </c>
      <c r="AP146">
        <v>0.56999999999999995</v>
      </c>
      <c r="AQ146">
        <v>0.63</v>
      </c>
      <c r="AR146">
        <v>0.69</v>
      </c>
      <c r="AS146">
        <v>0.75</v>
      </c>
      <c r="AT146">
        <v>0.8</v>
      </c>
      <c r="AU146">
        <v>0.85</v>
      </c>
      <c r="AV146">
        <v>0.9</v>
      </c>
      <c r="AW146">
        <v>0.93</v>
      </c>
      <c r="AX146">
        <v>0.96</v>
      </c>
      <c r="AY146">
        <v>0.97</v>
      </c>
      <c r="AZ146">
        <v>0.98</v>
      </c>
      <c r="BA146">
        <v>0.99</v>
      </c>
      <c r="BB146">
        <v>0.99</v>
      </c>
      <c r="BC146">
        <v>1</v>
      </c>
    </row>
    <row r="147" spans="1:55">
      <c r="A147" s="10"/>
      <c r="B147" s="10" t="s">
        <v>4</v>
      </c>
      <c r="C147" s="27">
        <v>50000</v>
      </c>
      <c r="D147" s="27">
        <v>28000</v>
      </c>
      <c r="E147" s="23">
        <f t="shared" si="7"/>
        <v>1.3621874999999999E-3</v>
      </c>
      <c r="F147" s="23">
        <f>2.1*S147/100</f>
        <v>3.0513000000000003E-3</v>
      </c>
      <c r="G147" s="27">
        <v>0.34</v>
      </c>
      <c r="H147" s="27">
        <v>0.1</v>
      </c>
      <c r="I147" s="27">
        <v>0.05</v>
      </c>
      <c r="J147" s="27">
        <v>15</v>
      </c>
      <c r="K147" s="59">
        <v>2.1093750000000001E-2</v>
      </c>
      <c r="L147" s="59">
        <v>4.3703703703703702</v>
      </c>
      <c r="M147" s="59"/>
      <c r="N147" s="27">
        <v>0.9375</v>
      </c>
      <c r="O147" s="79">
        <v>-5</v>
      </c>
      <c r="P147" s="27">
        <v>0</v>
      </c>
      <c r="Q147" s="27">
        <v>-0.15200309344504995</v>
      </c>
      <c r="R147" s="27">
        <v>10</v>
      </c>
      <c r="S147" s="29">
        <v>0.14530000000000001</v>
      </c>
      <c r="T147" s="29"/>
      <c r="U147" s="29">
        <v>0</v>
      </c>
      <c r="X147" s="20">
        <v>28</v>
      </c>
      <c r="Y147" s="20" t="s">
        <v>95</v>
      </c>
      <c r="Z147">
        <v>0.05</v>
      </c>
      <c r="AA147">
        <v>0.06</v>
      </c>
      <c r="AB147">
        <v>7.0000000000000007E-2</v>
      </c>
      <c r="AC147">
        <v>0.08</v>
      </c>
      <c r="AD147">
        <v>0.1</v>
      </c>
      <c r="AE147">
        <v>0.12</v>
      </c>
      <c r="AF147">
        <v>0.15</v>
      </c>
      <c r="AG147">
        <v>0.18</v>
      </c>
      <c r="AH147">
        <v>0.21</v>
      </c>
      <c r="AI147">
        <v>0.25</v>
      </c>
      <c r="AJ147">
        <v>0.28999999999999998</v>
      </c>
      <c r="AK147">
        <v>0.33</v>
      </c>
      <c r="AL147">
        <v>0.38</v>
      </c>
      <c r="AM147">
        <v>0.43</v>
      </c>
      <c r="AN147">
        <v>0.48</v>
      </c>
      <c r="AO147">
        <v>0.52</v>
      </c>
      <c r="AP147">
        <v>0.56999999999999995</v>
      </c>
      <c r="AQ147">
        <v>0.63</v>
      </c>
      <c r="AR147">
        <v>0.69</v>
      </c>
      <c r="AS147">
        <v>0.75</v>
      </c>
      <c r="AT147">
        <v>0.8</v>
      </c>
      <c r="AU147">
        <v>0.85</v>
      </c>
      <c r="AV147">
        <v>0.9</v>
      </c>
      <c r="AW147">
        <v>0.93</v>
      </c>
      <c r="AX147">
        <v>0.96</v>
      </c>
      <c r="AY147">
        <v>0.97</v>
      </c>
      <c r="AZ147">
        <v>0.98</v>
      </c>
      <c r="BA147">
        <v>0.99</v>
      </c>
      <c r="BB147">
        <v>0.99</v>
      </c>
      <c r="BC147">
        <v>1</v>
      </c>
    </row>
    <row r="148" spans="1:55">
      <c r="A148" s="11" t="s">
        <v>7</v>
      </c>
      <c r="B148" s="11" t="s">
        <v>3</v>
      </c>
      <c r="C148" s="27">
        <v>186000</v>
      </c>
      <c r="D148" s="27">
        <v>12330</v>
      </c>
      <c r="E148" s="23">
        <f t="shared" si="7"/>
        <v>2.0251187499999998E-3</v>
      </c>
      <c r="F148" s="23">
        <f>5.4*S148/100</f>
        <v>7.8462000000000011E-3</v>
      </c>
      <c r="G148" s="27">
        <v>0.17100000000000001</v>
      </c>
      <c r="H148" s="27">
        <v>0.1</v>
      </c>
      <c r="I148" s="27">
        <v>0.05</v>
      </c>
      <c r="J148" s="27">
        <v>15</v>
      </c>
      <c r="K148" s="59">
        <v>3.1359374999999995E-2</v>
      </c>
      <c r="L148" s="59">
        <v>12</v>
      </c>
      <c r="M148" s="59"/>
      <c r="N148" s="27">
        <v>1.3937499999999998</v>
      </c>
      <c r="O148" s="79">
        <v>0</v>
      </c>
      <c r="P148" s="27">
        <v>0</v>
      </c>
      <c r="Q148" s="27">
        <v>-0.15200309344504995</v>
      </c>
      <c r="R148" s="27">
        <v>10</v>
      </c>
      <c r="S148" s="29">
        <v>0.14530000000000001</v>
      </c>
      <c r="T148" s="29"/>
      <c r="U148" s="29">
        <v>0</v>
      </c>
      <c r="X148" s="20">
        <v>29</v>
      </c>
      <c r="Y148" s="20" t="s">
        <v>96</v>
      </c>
      <c r="Z148">
        <v>0.05</v>
      </c>
      <c r="AA148">
        <v>0.06</v>
      </c>
      <c r="AB148">
        <v>7.0000000000000007E-2</v>
      </c>
      <c r="AC148">
        <v>0.08</v>
      </c>
      <c r="AD148">
        <v>0.1</v>
      </c>
      <c r="AE148">
        <v>0.12</v>
      </c>
      <c r="AF148">
        <v>0.15</v>
      </c>
      <c r="AG148">
        <v>0.18</v>
      </c>
      <c r="AH148">
        <v>0.21</v>
      </c>
      <c r="AI148">
        <v>0.25</v>
      </c>
      <c r="AJ148">
        <v>0.28999999999999998</v>
      </c>
      <c r="AK148">
        <v>0.33</v>
      </c>
      <c r="AL148">
        <v>0.38</v>
      </c>
      <c r="AM148">
        <v>0.43</v>
      </c>
      <c r="AN148">
        <v>0.48</v>
      </c>
      <c r="AO148">
        <v>0.52</v>
      </c>
      <c r="AP148">
        <v>0.56999999999999995</v>
      </c>
      <c r="AQ148">
        <v>0.63</v>
      </c>
      <c r="AR148">
        <v>0.69</v>
      </c>
      <c r="AS148">
        <v>0.75</v>
      </c>
      <c r="AT148">
        <v>0.8</v>
      </c>
      <c r="AU148">
        <v>0.85</v>
      </c>
      <c r="AV148">
        <v>0.9</v>
      </c>
      <c r="AW148">
        <v>0.93</v>
      </c>
      <c r="AX148">
        <v>0.96</v>
      </c>
      <c r="AY148">
        <v>0.97</v>
      </c>
      <c r="AZ148">
        <v>0.98</v>
      </c>
      <c r="BA148">
        <v>0.99</v>
      </c>
      <c r="BB148">
        <v>0.99</v>
      </c>
      <c r="BC148">
        <v>1</v>
      </c>
    </row>
    <row r="149" spans="1:55">
      <c r="A149" s="10"/>
      <c r="B149" s="10" t="s">
        <v>4</v>
      </c>
      <c r="C149" s="23">
        <f>C135*1.2</f>
        <v>30000</v>
      </c>
      <c r="D149" s="23">
        <v>22000</v>
      </c>
      <c r="E149" s="23">
        <f t="shared" si="7"/>
        <v>8.3599999999999994E-2</v>
      </c>
      <c r="F149" s="23">
        <f>2.1*S149/100</f>
        <v>1.5960000000000002E-2</v>
      </c>
      <c r="G149" s="23">
        <v>0.17100000000000001</v>
      </c>
      <c r="H149" s="23">
        <v>0.1</v>
      </c>
      <c r="I149" s="23">
        <v>0.05</v>
      </c>
      <c r="J149" s="23">
        <v>15</v>
      </c>
      <c r="K149" s="59">
        <v>2.8214999999999999</v>
      </c>
      <c r="L149" s="59">
        <v>4.3703703703703702</v>
      </c>
      <c r="M149" s="59"/>
      <c r="N149" s="23">
        <v>11</v>
      </c>
      <c r="O149" s="79">
        <v>0</v>
      </c>
      <c r="P149" s="23">
        <v>177.1</v>
      </c>
      <c r="Q149" s="23">
        <v>-0.10536051565782628</v>
      </c>
      <c r="R149" s="23">
        <v>10</v>
      </c>
      <c r="S149" s="20">
        <v>0.76</v>
      </c>
      <c r="U149" s="20">
        <v>1610</v>
      </c>
      <c r="X149" s="20">
        <v>30</v>
      </c>
      <c r="Y149" s="20" t="s">
        <v>97</v>
      </c>
      <c r="Z149">
        <v>0.05</v>
      </c>
      <c r="AA149">
        <v>0.06</v>
      </c>
      <c r="AB149">
        <v>7.0000000000000007E-2</v>
      </c>
      <c r="AC149">
        <v>0.08</v>
      </c>
      <c r="AD149">
        <v>0.1</v>
      </c>
      <c r="AE149">
        <v>0.12</v>
      </c>
      <c r="AF149">
        <v>0.15</v>
      </c>
      <c r="AG149">
        <v>0.18</v>
      </c>
      <c r="AH149">
        <v>0.21</v>
      </c>
      <c r="AI149">
        <v>0.25</v>
      </c>
      <c r="AJ149">
        <v>0.28999999999999998</v>
      </c>
      <c r="AK149">
        <v>0.33</v>
      </c>
      <c r="AL149">
        <v>0.38</v>
      </c>
      <c r="AM149">
        <v>0.43</v>
      </c>
      <c r="AN149">
        <v>0.48</v>
      </c>
      <c r="AO149">
        <v>0.52</v>
      </c>
      <c r="AP149">
        <v>0.56999999999999995</v>
      </c>
      <c r="AQ149">
        <v>0.63</v>
      </c>
      <c r="AR149">
        <v>0.69</v>
      </c>
      <c r="AS149">
        <v>0.75</v>
      </c>
      <c r="AT149">
        <v>0.8</v>
      </c>
      <c r="AU149">
        <v>0.85</v>
      </c>
      <c r="AV149">
        <v>0.9</v>
      </c>
      <c r="AW149">
        <v>0.93</v>
      </c>
      <c r="AX149">
        <v>0.96</v>
      </c>
      <c r="AY149">
        <v>0.97</v>
      </c>
      <c r="AZ149">
        <v>0.98</v>
      </c>
      <c r="BA149">
        <v>0.99</v>
      </c>
      <c r="BB149">
        <v>0.99</v>
      </c>
      <c r="BC149">
        <v>1</v>
      </c>
    </row>
    <row r="150" spans="1:55">
      <c r="A150" s="11" t="s">
        <v>6</v>
      </c>
      <c r="B150" s="11" t="s">
        <v>3</v>
      </c>
      <c r="C150" s="23">
        <f>C136*1.2</f>
        <v>60000</v>
      </c>
      <c r="D150" s="23">
        <v>30000</v>
      </c>
      <c r="E150" s="23">
        <f t="shared" si="7"/>
        <v>0.26447999999999999</v>
      </c>
      <c r="F150" s="23">
        <f>5.4*S150/100</f>
        <v>4.104E-2</v>
      </c>
      <c r="G150" s="23">
        <v>0.17100000000000001</v>
      </c>
      <c r="H150" s="23">
        <v>0.1</v>
      </c>
      <c r="I150" s="23">
        <v>0.05</v>
      </c>
      <c r="J150" s="23">
        <v>15</v>
      </c>
      <c r="K150" s="59">
        <v>8.9261999999999997</v>
      </c>
      <c r="L150" s="59">
        <v>12</v>
      </c>
      <c r="M150" s="59"/>
      <c r="N150" s="23">
        <v>34.799999999999997</v>
      </c>
      <c r="O150" s="79">
        <v>-6</v>
      </c>
      <c r="P150" s="23">
        <v>560.28</v>
      </c>
      <c r="Q150" s="23">
        <v>-0.10536051565782628</v>
      </c>
      <c r="R150" s="23">
        <v>10</v>
      </c>
      <c r="S150" s="20">
        <v>0.76</v>
      </c>
      <c r="U150" s="20">
        <v>1610</v>
      </c>
      <c r="X150" s="20">
        <v>31</v>
      </c>
      <c r="Y150" s="20" t="s">
        <v>98</v>
      </c>
      <c r="Z150">
        <v>0.05</v>
      </c>
      <c r="AA150">
        <v>0.06</v>
      </c>
      <c r="AB150">
        <v>7.0000000000000007E-2</v>
      </c>
      <c r="AC150">
        <v>0.08</v>
      </c>
      <c r="AD150">
        <v>0.1</v>
      </c>
      <c r="AE150">
        <v>0.12</v>
      </c>
      <c r="AF150">
        <v>0.15</v>
      </c>
      <c r="AG150">
        <v>0.18</v>
      </c>
      <c r="AH150">
        <v>0.21</v>
      </c>
      <c r="AI150">
        <v>0.25</v>
      </c>
      <c r="AJ150">
        <v>0.28999999999999998</v>
      </c>
      <c r="AK150">
        <v>0.33</v>
      </c>
      <c r="AL150">
        <v>0.38</v>
      </c>
      <c r="AM150">
        <v>0.43</v>
      </c>
      <c r="AN150">
        <v>0.48</v>
      </c>
      <c r="AO150">
        <v>0.52</v>
      </c>
      <c r="AP150">
        <v>0.56999999999999995</v>
      </c>
      <c r="AQ150">
        <v>0.63</v>
      </c>
      <c r="AR150">
        <v>0.69</v>
      </c>
      <c r="AS150">
        <v>0.75</v>
      </c>
      <c r="AT150">
        <v>0.8</v>
      </c>
      <c r="AU150">
        <v>0.85</v>
      </c>
      <c r="AV150">
        <v>0.9</v>
      </c>
      <c r="AW150">
        <v>0.93</v>
      </c>
      <c r="AX150">
        <v>0.96</v>
      </c>
      <c r="AY150">
        <v>0.97</v>
      </c>
      <c r="AZ150">
        <v>0.98</v>
      </c>
      <c r="BA150">
        <v>0.99</v>
      </c>
      <c r="BB150">
        <v>0.99</v>
      </c>
      <c r="BC150">
        <v>1</v>
      </c>
    </row>
    <row r="151" spans="1:55">
      <c r="A151" s="10"/>
      <c r="B151" s="10" t="s">
        <v>4</v>
      </c>
      <c r="C151" s="23">
        <f>C139+2500</f>
        <v>30165.624646016407</v>
      </c>
      <c r="D151" s="23">
        <f>D139/2</f>
        <v>5411.4411319906276</v>
      </c>
      <c r="E151" s="23">
        <f t="shared" si="7"/>
        <v>5.2199999999999996E-2</v>
      </c>
      <c r="F151" s="23">
        <f>2.1*S151/100</f>
        <v>1.218E-2</v>
      </c>
      <c r="G151" s="23">
        <v>0.17100000000000001</v>
      </c>
      <c r="H151" s="23">
        <v>0.1</v>
      </c>
      <c r="I151" s="23">
        <v>0.05</v>
      </c>
      <c r="J151" s="23">
        <v>15</v>
      </c>
      <c r="K151" s="59">
        <v>2.97</v>
      </c>
      <c r="L151" s="59">
        <v>4.3703703703703702</v>
      </c>
      <c r="M151" s="59"/>
      <c r="N151" s="27">
        <v>9</v>
      </c>
      <c r="O151" s="79">
        <v>0</v>
      </c>
      <c r="P151" s="23">
        <v>235.8</v>
      </c>
      <c r="Q151" s="23">
        <v>-0.10536051565782628</v>
      </c>
      <c r="R151" s="23">
        <v>10</v>
      </c>
      <c r="S151" s="20">
        <v>0.57999999999999996</v>
      </c>
      <c r="U151" s="20">
        <v>2620</v>
      </c>
      <c r="X151" s="20">
        <v>32</v>
      </c>
      <c r="Y151" s="20" t="s">
        <v>99</v>
      </c>
      <c r="Z151">
        <v>0.05</v>
      </c>
      <c r="AA151">
        <v>0.06</v>
      </c>
      <c r="AB151">
        <v>7.0000000000000007E-2</v>
      </c>
      <c r="AC151">
        <v>0.08</v>
      </c>
      <c r="AD151">
        <v>0.1</v>
      </c>
      <c r="AE151">
        <v>0.12</v>
      </c>
      <c r="AF151">
        <v>0.15</v>
      </c>
      <c r="AG151">
        <v>0.18</v>
      </c>
      <c r="AH151">
        <v>0.21</v>
      </c>
      <c r="AI151">
        <v>0.25</v>
      </c>
      <c r="AJ151">
        <v>0.28999999999999998</v>
      </c>
      <c r="AK151">
        <v>0.33</v>
      </c>
      <c r="AL151">
        <v>0.38</v>
      </c>
      <c r="AM151">
        <v>0.43</v>
      </c>
      <c r="AN151">
        <v>0.48</v>
      </c>
      <c r="AO151">
        <v>0.52</v>
      </c>
      <c r="AP151">
        <v>0.56999999999999995</v>
      </c>
      <c r="AQ151">
        <v>0.63</v>
      </c>
      <c r="AR151">
        <v>0.69</v>
      </c>
      <c r="AS151">
        <v>0.75</v>
      </c>
      <c r="AT151">
        <v>0.8</v>
      </c>
      <c r="AU151">
        <v>0.85</v>
      </c>
      <c r="AV151">
        <v>0.9</v>
      </c>
      <c r="AW151">
        <v>0.93</v>
      </c>
      <c r="AX151">
        <v>0.96</v>
      </c>
      <c r="AY151">
        <v>0.97</v>
      </c>
      <c r="AZ151">
        <v>0.98</v>
      </c>
      <c r="BA151">
        <v>0.99</v>
      </c>
      <c r="BB151">
        <v>0.99</v>
      </c>
      <c r="BC151">
        <v>1</v>
      </c>
    </row>
    <row r="152" spans="1:55">
      <c r="A152" s="11" t="s">
        <v>8</v>
      </c>
      <c r="B152" s="11" t="s">
        <v>3</v>
      </c>
      <c r="C152" s="23">
        <f>C140+5000</f>
        <v>119000</v>
      </c>
      <c r="D152" s="23">
        <f>D140/2</f>
        <v>22500</v>
      </c>
      <c r="E152" s="23">
        <f t="shared" si="7"/>
        <v>0.16820000000000002</v>
      </c>
      <c r="F152" s="23">
        <f>5.4*S152/100</f>
        <v>3.1320000000000001E-2</v>
      </c>
      <c r="G152" s="23">
        <v>0.17100000000000001</v>
      </c>
      <c r="H152" s="23">
        <v>0.1</v>
      </c>
      <c r="I152" s="23">
        <v>0.05</v>
      </c>
      <c r="J152" s="23">
        <v>15</v>
      </c>
      <c r="K152" s="59">
        <v>9.57</v>
      </c>
      <c r="L152" s="59">
        <v>12</v>
      </c>
      <c r="M152" s="59"/>
      <c r="N152" s="23">
        <v>29</v>
      </c>
      <c r="O152" s="79">
        <v>0</v>
      </c>
      <c r="P152" s="23">
        <v>759.8</v>
      </c>
      <c r="Q152" s="23">
        <v>-0.10536051565782628</v>
      </c>
      <c r="R152" s="23">
        <v>10</v>
      </c>
      <c r="S152" s="20">
        <v>0.57999999999999996</v>
      </c>
      <c r="U152" s="20">
        <v>2620</v>
      </c>
      <c r="X152" s="20">
        <v>33</v>
      </c>
      <c r="Y152" s="20" t="s">
        <v>100</v>
      </c>
      <c r="Z152">
        <v>0.05</v>
      </c>
      <c r="AA152">
        <v>0.06</v>
      </c>
      <c r="AB152">
        <v>7.0000000000000007E-2</v>
      </c>
      <c r="AC152">
        <v>0.08</v>
      </c>
      <c r="AD152">
        <v>0.1</v>
      </c>
      <c r="AE152">
        <v>0.12</v>
      </c>
      <c r="AF152">
        <v>0.15</v>
      </c>
      <c r="AG152">
        <v>0.18</v>
      </c>
      <c r="AH152">
        <v>0.21</v>
      </c>
      <c r="AI152">
        <v>0.25</v>
      </c>
      <c r="AJ152">
        <v>0.28999999999999998</v>
      </c>
      <c r="AK152">
        <v>0.33</v>
      </c>
      <c r="AL152">
        <v>0.38</v>
      </c>
      <c r="AM152">
        <v>0.43</v>
      </c>
      <c r="AN152">
        <v>0.48</v>
      </c>
      <c r="AO152">
        <v>0.52</v>
      </c>
      <c r="AP152">
        <v>0.56999999999999995</v>
      </c>
      <c r="AQ152">
        <v>0.63</v>
      </c>
      <c r="AR152">
        <v>0.69</v>
      </c>
      <c r="AS152">
        <v>0.75</v>
      </c>
      <c r="AT152">
        <v>0.8</v>
      </c>
      <c r="AU152">
        <v>0.85</v>
      </c>
      <c r="AV152">
        <v>0.9</v>
      </c>
      <c r="AW152">
        <v>0.93</v>
      </c>
      <c r="AX152">
        <v>0.96</v>
      </c>
      <c r="AY152">
        <v>0.97</v>
      </c>
      <c r="AZ152">
        <v>0.98</v>
      </c>
      <c r="BA152">
        <v>0.99</v>
      </c>
      <c r="BB152">
        <v>0.99</v>
      </c>
      <c r="BC152">
        <v>1</v>
      </c>
    </row>
    <row r="153" spans="1:55">
      <c r="A153" s="4"/>
      <c r="B153" s="4" t="s">
        <v>37</v>
      </c>
      <c r="C153" s="27">
        <f>C139*3</f>
        <v>82996.873938049219</v>
      </c>
      <c r="D153" s="27">
        <v>1000</v>
      </c>
      <c r="E153" s="23">
        <f t="shared" si="7"/>
        <v>0</v>
      </c>
      <c r="F153" s="23">
        <f>2.1*S153/100</f>
        <v>3.0513000000000003E-3</v>
      </c>
      <c r="G153" s="23">
        <v>0.17100000000000001</v>
      </c>
      <c r="H153" s="23">
        <v>0.1</v>
      </c>
      <c r="I153" s="23">
        <v>0.05</v>
      </c>
      <c r="J153" s="23">
        <v>15</v>
      </c>
      <c r="K153" s="59">
        <v>0</v>
      </c>
      <c r="L153" s="59">
        <v>4.3703703703703702</v>
      </c>
      <c r="M153" s="59"/>
      <c r="N153" s="23">
        <v>0</v>
      </c>
      <c r="O153" s="79">
        <v>0</v>
      </c>
      <c r="P153" s="23">
        <v>0</v>
      </c>
      <c r="Q153" s="23">
        <v>-0.51082562376599072</v>
      </c>
      <c r="R153" s="23">
        <v>10</v>
      </c>
      <c r="S153" s="29">
        <v>0.14530000000000001</v>
      </c>
      <c r="U153" s="20">
        <v>0</v>
      </c>
      <c r="X153" s="20">
        <v>34</v>
      </c>
      <c r="Y153" s="20" t="s">
        <v>101</v>
      </c>
      <c r="Z153">
        <v>0.05</v>
      </c>
      <c r="AA153">
        <v>0.06</v>
      </c>
      <c r="AB153">
        <v>7.0000000000000007E-2</v>
      </c>
      <c r="AC153">
        <v>0.08</v>
      </c>
      <c r="AD153">
        <v>0.1</v>
      </c>
      <c r="AE153">
        <v>0.12</v>
      </c>
      <c r="AF153">
        <v>0.15</v>
      </c>
      <c r="AG153">
        <v>0.18</v>
      </c>
      <c r="AH153">
        <v>0.21</v>
      </c>
      <c r="AI153">
        <v>0.25</v>
      </c>
      <c r="AJ153">
        <v>0.28999999999999998</v>
      </c>
      <c r="AK153">
        <v>0.33</v>
      </c>
      <c r="AL153">
        <v>0.38</v>
      </c>
      <c r="AM153">
        <v>0.43</v>
      </c>
      <c r="AN153">
        <v>0.48</v>
      </c>
      <c r="AO153">
        <v>0.52</v>
      </c>
      <c r="AP153">
        <v>0.56999999999999995</v>
      </c>
      <c r="AQ153">
        <v>0.63</v>
      </c>
      <c r="AR153">
        <v>0.69</v>
      </c>
      <c r="AS153">
        <v>0.75</v>
      </c>
      <c r="AT153">
        <v>0.8</v>
      </c>
      <c r="AU153">
        <v>0.85</v>
      </c>
      <c r="AV153">
        <v>0.9</v>
      </c>
      <c r="AW153">
        <v>0.93</v>
      </c>
      <c r="AX153">
        <v>0.96</v>
      </c>
      <c r="AY153">
        <v>0.97</v>
      </c>
      <c r="AZ153">
        <v>0.98</v>
      </c>
      <c r="BA153">
        <v>0.99</v>
      </c>
      <c r="BB153">
        <v>0.99</v>
      </c>
      <c r="BC153">
        <v>1</v>
      </c>
    </row>
    <row r="154" spans="1:55">
      <c r="A154" s="14" t="s">
        <v>36</v>
      </c>
      <c r="B154" s="14" t="s">
        <v>38</v>
      </c>
      <c r="C154" s="27">
        <f>C140*2</f>
        <v>228000</v>
      </c>
      <c r="D154" s="27">
        <v>1000</v>
      </c>
      <c r="E154" s="23">
        <f t="shared" si="7"/>
        <v>0</v>
      </c>
      <c r="F154" s="23">
        <f>2.1*S154/100</f>
        <v>3.0513000000000003E-3</v>
      </c>
      <c r="G154" s="23">
        <v>0.17100000000000001</v>
      </c>
      <c r="H154" s="23">
        <v>0.1</v>
      </c>
      <c r="I154" s="23">
        <v>0.05</v>
      </c>
      <c r="J154" s="23">
        <v>15</v>
      </c>
      <c r="K154" s="59">
        <v>0</v>
      </c>
      <c r="L154" s="59">
        <v>12</v>
      </c>
      <c r="M154" s="59"/>
      <c r="N154" s="23">
        <v>0</v>
      </c>
      <c r="O154" s="79">
        <v>0</v>
      </c>
      <c r="P154" s="23">
        <v>0</v>
      </c>
      <c r="Q154" s="23">
        <v>-0.51082562376599072</v>
      </c>
      <c r="R154" s="23">
        <v>10</v>
      </c>
      <c r="S154" s="29">
        <v>0.14530000000000001</v>
      </c>
      <c r="U154" s="20">
        <v>0</v>
      </c>
      <c r="X154" s="20">
        <v>35</v>
      </c>
      <c r="Y154" s="20" t="s">
        <v>18</v>
      </c>
      <c r="Z154">
        <v>0.05</v>
      </c>
      <c r="AA154">
        <v>0.06</v>
      </c>
      <c r="AB154">
        <v>7.0000000000000007E-2</v>
      </c>
      <c r="AC154">
        <v>0.08</v>
      </c>
      <c r="AD154">
        <v>0.1</v>
      </c>
      <c r="AE154">
        <v>0.12</v>
      </c>
      <c r="AF154">
        <v>0.15</v>
      </c>
      <c r="AG154">
        <v>0.18</v>
      </c>
      <c r="AH154">
        <v>0.21</v>
      </c>
      <c r="AI154">
        <v>0.25</v>
      </c>
      <c r="AJ154">
        <v>0.28999999999999998</v>
      </c>
      <c r="AK154">
        <v>0.33</v>
      </c>
      <c r="AL154">
        <v>0.38</v>
      </c>
      <c r="AM154">
        <v>0.43</v>
      </c>
      <c r="AN154">
        <v>0.48</v>
      </c>
      <c r="AO154">
        <v>0.52</v>
      </c>
      <c r="AP154">
        <v>0.56999999999999995</v>
      </c>
      <c r="AQ154">
        <v>0.63</v>
      </c>
      <c r="AR154">
        <v>0.69</v>
      </c>
      <c r="AS154">
        <v>0.75</v>
      </c>
      <c r="AT154">
        <v>0.8</v>
      </c>
      <c r="AU154">
        <v>0.85</v>
      </c>
      <c r="AV154">
        <v>0.9</v>
      </c>
      <c r="AW154">
        <v>0.93</v>
      </c>
      <c r="AX154">
        <v>0.96</v>
      </c>
      <c r="AY154">
        <v>0.97</v>
      </c>
      <c r="AZ154">
        <v>0.98</v>
      </c>
      <c r="BA154">
        <v>0.99</v>
      </c>
      <c r="BB154">
        <v>0.99</v>
      </c>
      <c r="BC154">
        <v>1</v>
      </c>
    </row>
    <row r="155" spans="1:55">
      <c r="L155" s="59"/>
      <c r="X155" s="20">
        <v>36</v>
      </c>
      <c r="Y155" s="20" t="s">
        <v>102</v>
      </c>
      <c r="Z155">
        <v>0.05</v>
      </c>
      <c r="AA155">
        <v>0.06</v>
      </c>
      <c r="AB155">
        <v>7.0000000000000007E-2</v>
      </c>
      <c r="AC155">
        <v>0.08</v>
      </c>
      <c r="AD155">
        <v>0.1</v>
      </c>
      <c r="AE155">
        <v>0.12</v>
      </c>
      <c r="AF155">
        <v>0.15</v>
      </c>
      <c r="AG155">
        <v>0.18</v>
      </c>
      <c r="AH155">
        <v>0.21</v>
      </c>
      <c r="AI155">
        <v>0.25</v>
      </c>
      <c r="AJ155">
        <v>0.28999999999999998</v>
      </c>
      <c r="AK155">
        <v>0.33</v>
      </c>
      <c r="AL155">
        <v>0.38</v>
      </c>
      <c r="AM155">
        <v>0.43</v>
      </c>
      <c r="AN155">
        <v>0.48</v>
      </c>
      <c r="AO155">
        <v>0.52</v>
      </c>
      <c r="AP155">
        <v>0.56999999999999995</v>
      </c>
      <c r="AQ155">
        <v>0.63</v>
      </c>
      <c r="AR155">
        <v>0.69</v>
      </c>
      <c r="AS155">
        <v>0.75</v>
      </c>
      <c r="AT155">
        <v>0.8</v>
      </c>
      <c r="AU155">
        <v>0.85</v>
      </c>
      <c r="AV155">
        <v>0.9</v>
      </c>
      <c r="AW155">
        <v>0.93</v>
      </c>
      <c r="AX155">
        <v>0.96</v>
      </c>
      <c r="AY155">
        <v>0.97</v>
      </c>
      <c r="AZ155">
        <v>0.98</v>
      </c>
      <c r="BA155">
        <v>0.99</v>
      </c>
      <c r="BB155">
        <v>0.99</v>
      </c>
      <c r="BC155">
        <v>1</v>
      </c>
    </row>
    <row r="156" spans="1:55">
      <c r="A156" s="7" t="s">
        <v>15</v>
      </c>
      <c r="B156" s="2">
        <v>8</v>
      </c>
      <c r="C156" s="23" t="s">
        <v>20</v>
      </c>
      <c r="D156" s="23" t="s">
        <v>21</v>
      </c>
      <c r="E156" s="24" t="s">
        <v>22</v>
      </c>
      <c r="F156" s="24" t="s">
        <v>23</v>
      </c>
      <c r="G156" s="24" t="s">
        <v>24</v>
      </c>
      <c r="H156" s="24" t="s">
        <v>25</v>
      </c>
      <c r="I156" s="25" t="s">
        <v>26</v>
      </c>
      <c r="J156" s="20" t="s">
        <v>27</v>
      </c>
      <c r="K156" s="58" t="s">
        <v>28</v>
      </c>
      <c r="L156" s="59" t="s">
        <v>216</v>
      </c>
      <c r="N156" s="24" t="s">
        <v>49</v>
      </c>
      <c r="O156" s="78" t="s">
        <v>29</v>
      </c>
      <c r="P156" s="20" t="s">
        <v>30</v>
      </c>
      <c r="Q156" s="24" t="s">
        <v>31</v>
      </c>
      <c r="R156" s="24" t="s">
        <v>32</v>
      </c>
      <c r="S156" s="12" t="s">
        <v>46</v>
      </c>
      <c r="X156" s="20">
        <v>37</v>
      </c>
      <c r="Y156" s="20" t="s">
        <v>103</v>
      </c>
      <c r="Z156">
        <v>0.05</v>
      </c>
      <c r="AA156">
        <v>0.06</v>
      </c>
      <c r="AB156">
        <v>7.0000000000000007E-2</v>
      </c>
      <c r="AC156">
        <v>0.08</v>
      </c>
      <c r="AD156">
        <v>0.1</v>
      </c>
      <c r="AE156">
        <v>0.12</v>
      </c>
      <c r="AF156">
        <v>0.15</v>
      </c>
      <c r="AG156">
        <v>0.18</v>
      </c>
      <c r="AH156">
        <v>0.21</v>
      </c>
      <c r="AI156">
        <v>0.25</v>
      </c>
      <c r="AJ156">
        <v>0.28999999999999998</v>
      </c>
      <c r="AK156">
        <v>0.33</v>
      </c>
      <c r="AL156">
        <v>0.38</v>
      </c>
      <c r="AM156">
        <v>0.43</v>
      </c>
      <c r="AN156">
        <v>0.48</v>
      </c>
      <c r="AO156">
        <v>0.52</v>
      </c>
      <c r="AP156">
        <v>0.56999999999999995</v>
      </c>
      <c r="AQ156">
        <v>0.63</v>
      </c>
      <c r="AR156">
        <v>0.69</v>
      </c>
      <c r="AS156">
        <v>0.75</v>
      </c>
      <c r="AT156">
        <v>0.8</v>
      </c>
      <c r="AU156">
        <v>0.85</v>
      </c>
      <c r="AV156">
        <v>0.9</v>
      </c>
      <c r="AW156">
        <v>0.93</v>
      </c>
      <c r="AX156">
        <v>0.96</v>
      </c>
      <c r="AY156">
        <v>0.97</v>
      </c>
      <c r="AZ156">
        <v>0.98</v>
      </c>
      <c r="BA156">
        <v>0.99</v>
      </c>
      <c r="BB156">
        <v>0.99</v>
      </c>
      <c r="BC156">
        <v>1</v>
      </c>
    </row>
    <row r="157" spans="1:55">
      <c r="A157" s="10"/>
      <c r="B157" s="10" t="s">
        <v>4</v>
      </c>
      <c r="C157" s="23">
        <v>25000</v>
      </c>
      <c r="D157" s="23">
        <v>22000</v>
      </c>
      <c r="E157" s="23">
        <f>S157*N157/100</f>
        <v>0.14850000000000002</v>
      </c>
      <c r="F157" s="23">
        <f>2.1*S157/100</f>
        <v>2.8350000000000004E-2</v>
      </c>
      <c r="G157" s="23">
        <v>0.17100000000000001</v>
      </c>
      <c r="H157" s="23">
        <v>0.1</v>
      </c>
      <c r="I157" s="23">
        <v>0.05</v>
      </c>
      <c r="J157" s="23">
        <v>15</v>
      </c>
      <c r="K157" s="59">
        <v>3.7620000000000005</v>
      </c>
      <c r="L157" s="59">
        <v>2.8169811320754716</v>
      </c>
      <c r="M157" s="59"/>
      <c r="N157" s="23">
        <v>11</v>
      </c>
      <c r="O157" s="79">
        <v>0</v>
      </c>
      <c r="P157" s="23">
        <v>253</v>
      </c>
      <c r="Q157" s="23">
        <v>-1.4499569695115089E-2</v>
      </c>
      <c r="R157" s="23">
        <v>10</v>
      </c>
      <c r="S157" s="20">
        <v>1.35</v>
      </c>
      <c r="U157" s="20">
        <v>2300</v>
      </c>
      <c r="X157" s="20">
        <v>38</v>
      </c>
      <c r="Y157" s="20" t="s">
        <v>104</v>
      </c>
      <c r="Z157" s="20">
        <v>0.05</v>
      </c>
      <c r="AA157" s="20">
        <v>0.06</v>
      </c>
      <c r="AB157" s="20">
        <v>7.0000000000000007E-2</v>
      </c>
      <c r="AC157" s="20">
        <v>0.08</v>
      </c>
      <c r="AD157" s="20">
        <v>0.1</v>
      </c>
      <c r="AE157" s="20">
        <v>0.12</v>
      </c>
      <c r="AF157" s="20">
        <v>0.15</v>
      </c>
      <c r="AG157" s="20">
        <v>0.18</v>
      </c>
      <c r="AH157" s="20">
        <v>0.21</v>
      </c>
      <c r="AI157" s="20">
        <v>0.25</v>
      </c>
      <c r="AJ157" s="20">
        <v>0.28999999999999998</v>
      </c>
      <c r="AK157" s="20">
        <v>0.33</v>
      </c>
      <c r="AL157" s="20">
        <v>0.38</v>
      </c>
      <c r="AM157" s="20">
        <v>0.43</v>
      </c>
      <c r="AN157" s="20">
        <v>0.48</v>
      </c>
      <c r="AO157" s="20">
        <v>0.52</v>
      </c>
      <c r="AP157" s="20">
        <v>0.56999999999999995</v>
      </c>
      <c r="AQ157" s="20">
        <v>0.63</v>
      </c>
      <c r="AR157" s="20">
        <v>0.69</v>
      </c>
      <c r="AS157" s="20">
        <v>0.75</v>
      </c>
      <c r="AT157" s="20">
        <v>0.8</v>
      </c>
      <c r="AU157" s="20">
        <v>0.85</v>
      </c>
      <c r="AV157" s="20">
        <v>0.9</v>
      </c>
      <c r="AW157" s="20">
        <v>0.93</v>
      </c>
      <c r="AX157" s="20">
        <v>0.96</v>
      </c>
      <c r="AY157" s="20">
        <v>0.97</v>
      </c>
      <c r="AZ157" s="20">
        <v>0.98</v>
      </c>
      <c r="BA157" s="20">
        <v>0.99</v>
      </c>
      <c r="BB157" s="35">
        <v>0.99</v>
      </c>
      <c r="BC157" s="20">
        <v>1</v>
      </c>
    </row>
    <row r="158" spans="1:55">
      <c r="A158" s="11" t="s">
        <v>0</v>
      </c>
      <c r="B158" s="11" t="s">
        <v>3</v>
      </c>
      <c r="C158" s="23">
        <v>50000</v>
      </c>
      <c r="D158" s="23">
        <v>30000</v>
      </c>
      <c r="E158" s="23">
        <f t="shared" ref="E158:E176" si="8">S158*N158/100</f>
        <v>0.4698</v>
      </c>
      <c r="F158" s="23">
        <f>5.4*S158/100</f>
        <v>7.2900000000000006E-2</v>
      </c>
      <c r="G158" s="23">
        <v>0.17100000000000001</v>
      </c>
      <c r="H158" s="23">
        <v>0.1</v>
      </c>
      <c r="I158" s="23">
        <v>0.05</v>
      </c>
      <c r="J158" s="23">
        <v>15</v>
      </c>
      <c r="K158" s="59">
        <v>11.9016</v>
      </c>
      <c r="L158" s="59">
        <v>10.9</v>
      </c>
      <c r="M158" s="59"/>
      <c r="N158" s="23">
        <f>N162*1.2</f>
        <v>34.799999999999997</v>
      </c>
      <c r="O158" s="79">
        <v>0</v>
      </c>
      <c r="P158" s="23">
        <v>800.4</v>
      </c>
      <c r="Q158" s="23">
        <v>-1.4499569695115089E-2</v>
      </c>
      <c r="R158" s="23">
        <v>10</v>
      </c>
      <c r="S158" s="20">
        <v>1.35</v>
      </c>
      <c r="U158" s="20">
        <v>2300</v>
      </c>
      <c r="X158" s="20">
        <v>39</v>
      </c>
      <c r="Y158" s="20" t="s">
        <v>105</v>
      </c>
      <c r="Z158" s="20">
        <v>0.05</v>
      </c>
      <c r="AA158" s="20">
        <v>0.06</v>
      </c>
      <c r="AB158" s="20">
        <v>7.0000000000000007E-2</v>
      </c>
      <c r="AC158" s="20">
        <v>0.08</v>
      </c>
      <c r="AD158" s="20">
        <v>0.1</v>
      </c>
      <c r="AE158" s="20">
        <v>0.12</v>
      </c>
      <c r="AF158" s="20">
        <v>0.15</v>
      </c>
      <c r="AG158" s="20">
        <v>0.18</v>
      </c>
      <c r="AH158" s="20">
        <v>0.21</v>
      </c>
      <c r="AI158" s="20">
        <v>0.25</v>
      </c>
      <c r="AJ158" s="20">
        <v>0.28999999999999998</v>
      </c>
      <c r="AK158" s="20">
        <v>0.33</v>
      </c>
      <c r="AL158" s="20">
        <v>0.38</v>
      </c>
      <c r="AM158" s="20">
        <v>0.43</v>
      </c>
      <c r="AN158" s="20">
        <v>0.48</v>
      </c>
      <c r="AO158" s="20">
        <v>0.52</v>
      </c>
      <c r="AP158" s="20">
        <v>0.56999999999999995</v>
      </c>
      <c r="AQ158" s="20">
        <v>0.63</v>
      </c>
      <c r="AR158" s="20">
        <v>0.69</v>
      </c>
      <c r="AS158" s="20">
        <v>0.75</v>
      </c>
      <c r="AT158" s="20">
        <v>0.8</v>
      </c>
      <c r="AU158" s="20">
        <v>0.85</v>
      </c>
      <c r="AV158" s="20">
        <v>0.9</v>
      </c>
      <c r="AW158" s="20">
        <v>0.93</v>
      </c>
      <c r="AX158" s="20">
        <v>0.96</v>
      </c>
      <c r="AY158" s="20">
        <v>0.97</v>
      </c>
      <c r="AZ158" s="20">
        <v>0.98</v>
      </c>
      <c r="BA158" s="20">
        <v>0.99</v>
      </c>
      <c r="BB158" s="20">
        <v>0.99</v>
      </c>
      <c r="BC158" s="20">
        <v>1</v>
      </c>
    </row>
    <row r="159" spans="1:55">
      <c r="A159" s="5"/>
      <c r="B159" s="5" t="s">
        <v>34</v>
      </c>
      <c r="C159" s="23">
        <v>25000</v>
      </c>
      <c r="D159" s="23">
        <v>22000</v>
      </c>
      <c r="E159" s="23">
        <f t="shared" si="8"/>
        <v>0.11880000000000003</v>
      </c>
      <c r="F159" s="23">
        <f>2.1*S159/100</f>
        <v>2.8350000000000004E-2</v>
      </c>
      <c r="G159" s="23">
        <v>0.17100000000000001</v>
      </c>
      <c r="H159" s="23">
        <v>0.1</v>
      </c>
      <c r="I159" s="23">
        <v>0.05</v>
      </c>
      <c r="J159" s="23">
        <v>15</v>
      </c>
      <c r="K159" s="59">
        <v>3.0096000000000003</v>
      </c>
      <c r="L159" s="59">
        <v>2.8169811320754716</v>
      </c>
      <c r="M159" s="59"/>
      <c r="N159" s="23">
        <f>N157*0.8</f>
        <v>8.8000000000000007</v>
      </c>
      <c r="O159" s="79">
        <v>0</v>
      </c>
      <c r="P159" s="23">
        <v>202.4</v>
      </c>
      <c r="Q159" s="23">
        <v>-7.4000581443776914E-2</v>
      </c>
      <c r="R159" s="23">
        <v>10</v>
      </c>
      <c r="S159" s="20">
        <v>1.35</v>
      </c>
      <c r="U159" s="20">
        <v>2300</v>
      </c>
      <c r="X159" s="20">
        <v>40</v>
      </c>
      <c r="Y159" s="20" t="s">
        <v>106</v>
      </c>
      <c r="Z159" s="20">
        <v>0.05</v>
      </c>
      <c r="AA159" s="20">
        <v>0.06</v>
      </c>
      <c r="AB159" s="20">
        <v>7.0000000000000007E-2</v>
      </c>
      <c r="AC159" s="20">
        <v>0.08</v>
      </c>
      <c r="AD159" s="20">
        <v>0.1</v>
      </c>
      <c r="AE159" s="20">
        <v>0.12</v>
      </c>
      <c r="AF159" s="20">
        <v>0.15</v>
      </c>
      <c r="AG159" s="20">
        <v>0.18</v>
      </c>
      <c r="AH159" s="20">
        <v>0.21</v>
      </c>
      <c r="AI159" s="20">
        <v>0.25</v>
      </c>
      <c r="AJ159" s="20">
        <v>0.28999999999999998</v>
      </c>
      <c r="AK159" s="20">
        <v>0.33</v>
      </c>
      <c r="AL159" s="20">
        <v>0.38</v>
      </c>
      <c r="AM159" s="20">
        <v>0.43</v>
      </c>
      <c r="AN159" s="20">
        <v>0.48</v>
      </c>
      <c r="AO159" s="20">
        <v>0.52</v>
      </c>
      <c r="AP159" s="20">
        <v>0.56999999999999995</v>
      </c>
      <c r="AQ159" s="20">
        <v>0.63</v>
      </c>
      <c r="AR159" s="20">
        <v>0.69</v>
      </c>
      <c r="AS159" s="20">
        <v>0.75</v>
      </c>
      <c r="AT159" s="20">
        <v>0.8</v>
      </c>
      <c r="AU159" s="20">
        <v>0.85</v>
      </c>
      <c r="AV159" s="20">
        <v>0.9</v>
      </c>
      <c r="AW159" s="20">
        <v>0.93</v>
      </c>
      <c r="AX159" s="20">
        <v>0.96</v>
      </c>
      <c r="AY159" s="20">
        <v>0.97</v>
      </c>
      <c r="AZ159" s="20">
        <v>0.98</v>
      </c>
      <c r="BA159" s="20">
        <v>0.99</v>
      </c>
      <c r="BB159" s="20">
        <v>0.99</v>
      </c>
      <c r="BC159" s="20">
        <v>1</v>
      </c>
    </row>
    <row r="160" spans="1:55">
      <c r="A160" s="5"/>
      <c r="B160" s="5" t="s">
        <v>35</v>
      </c>
      <c r="C160" s="23">
        <v>50000</v>
      </c>
      <c r="D160" s="23">
        <v>30000</v>
      </c>
      <c r="E160" s="23">
        <f t="shared" si="8"/>
        <v>0.37584000000000001</v>
      </c>
      <c r="F160" s="23">
        <f>5.4*S160/100</f>
        <v>7.2900000000000006E-2</v>
      </c>
      <c r="G160" s="23">
        <v>0.17100000000000001</v>
      </c>
      <c r="H160" s="23">
        <v>0.1</v>
      </c>
      <c r="I160" s="23">
        <v>0.05</v>
      </c>
      <c r="J160" s="23">
        <v>15</v>
      </c>
      <c r="K160" s="59">
        <v>9.5212800000000009</v>
      </c>
      <c r="L160" s="59">
        <v>10.9</v>
      </c>
      <c r="M160" s="59"/>
      <c r="N160" s="23">
        <f>N158*0.8</f>
        <v>27.84</v>
      </c>
      <c r="O160" s="79">
        <v>0</v>
      </c>
      <c r="P160" s="23">
        <v>640.32000000000005</v>
      </c>
      <c r="Q160" s="23">
        <v>-7.4000581443776914E-2</v>
      </c>
      <c r="R160" s="23">
        <v>10</v>
      </c>
      <c r="S160" s="20">
        <v>1.35</v>
      </c>
      <c r="U160" s="20">
        <v>2300</v>
      </c>
      <c r="X160" s="20">
        <v>41</v>
      </c>
      <c r="Y160" s="20" t="s">
        <v>107</v>
      </c>
      <c r="Z160" s="20">
        <v>0.05</v>
      </c>
      <c r="AA160" s="20">
        <v>0.06</v>
      </c>
      <c r="AB160" s="20">
        <v>7.0000000000000007E-2</v>
      </c>
      <c r="AC160" s="20">
        <v>0.08</v>
      </c>
      <c r="AD160" s="20">
        <v>0.1</v>
      </c>
      <c r="AE160" s="20">
        <v>0.12</v>
      </c>
      <c r="AF160" s="20">
        <v>0.15</v>
      </c>
      <c r="AG160" s="20">
        <v>0.18</v>
      </c>
      <c r="AH160" s="20">
        <v>0.21</v>
      </c>
      <c r="AI160" s="20">
        <v>0.25</v>
      </c>
      <c r="AJ160" s="20">
        <v>0.28999999999999998</v>
      </c>
      <c r="AK160" s="20">
        <v>0.33</v>
      </c>
      <c r="AL160" s="20">
        <v>0.38</v>
      </c>
      <c r="AM160" s="20">
        <v>0.43</v>
      </c>
      <c r="AN160" s="20">
        <v>0.48</v>
      </c>
      <c r="AO160" s="20">
        <v>0.52</v>
      </c>
      <c r="AP160" s="20">
        <v>0.56999999999999995</v>
      </c>
      <c r="AQ160" s="20">
        <v>0.63</v>
      </c>
      <c r="AR160" s="20">
        <v>0.69</v>
      </c>
      <c r="AS160" s="20">
        <v>0.75</v>
      </c>
      <c r="AT160" s="20">
        <v>0.8</v>
      </c>
      <c r="AU160" s="20">
        <v>0.85</v>
      </c>
      <c r="AV160" s="20">
        <v>0.9</v>
      </c>
      <c r="AW160" s="20">
        <v>0.93</v>
      </c>
      <c r="AX160" s="20">
        <v>0.96</v>
      </c>
      <c r="AY160" s="20">
        <v>0.97</v>
      </c>
      <c r="AZ160" s="20">
        <v>0.98</v>
      </c>
      <c r="BA160" s="20">
        <v>0.99</v>
      </c>
      <c r="BB160" s="20">
        <v>0.99</v>
      </c>
      <c r="BC160" s="20">
        <v>1</v>
      </c>
    </row>
    <row r="161" spans="1:55">
      <c r="A161" s="10"/>
      <c r="B161" s="10" t="s">
        <v>4</v>
      </c>
      <c r="C161" s="30">
        <v>27665.624646016407</v>
      </c>
      <c r="D161" s="27">
        <v>10822.882263981255</v>
      </c>
      <c r="E161" s="23">
        <f t="shared" si="8"/>
        <v>0.1278</v>
      </c>
      <c r="F161" s="23">
        <f>5.2*S161/100</f>
        <v>7.3839999999999989E-2</v>
      </c>
      <c r="G161" s="27">
        <v>0.17100000000000001</v>
      </c>
      <c r="H161" s="27">
        <v>0.1</v>
      </c>
      <c r="I161" s="27">
        <v>0.05</v>
      </c>
      <c r="J161" s="27">
        <v>15</v>
      </c>
      <c r="K161" s="59">
        <v>3.4740000000000002</v>
      </c>
      <c r="L161" s="59">
        <v>2.8169811320754716</v>
      </c>
      <c r="M161" s="59"/>
      <c r="N161" s="27">
        <v>9</v>
      </c>
      <c r="O161" s="79">
        <v>-1.7</v>
      </c>
      <c r="P161" s="27">
        <v>239.4</v>
      </c>
      <c r="Q161" s="27">
        <v>-1.4499569695115089E-2</v>
      </c>
      <c r="R161" s="27">
        <v>10</v>
      </c>
      <c r="S161" s="20">
        <v>1.42</v>
      </c>
      <c r="T161" s="29"/>
      <c r="U161" s="29">
        <v>2660</v>
      </c>
      <c r="X161" s="20">
        <v>42</v>
      </c>
      <c r="Y161" s="20" t="s">
        <v>108</v>
      </c>
      <c r="Z161" s="20">
        <v>0.05</v>
      </c>
      <c r="AA161" s="20">
        <v>0.06</v>
      </c>
      <c r="AB161" s="20">
        <v>7.0000000000000007E-2</v>
      </c>
      <c r="AC161" s="20">
        <v>0.08</v>
      </c>
      <c r="AD161" s="20">
        <v>0.1</v>
      </c>
      <c r="AE161" s="20">
        <v>0.12</v>
      </c>
      <c r="AF161" s="20">
        <v>0.15</v>
      </c>
      <c r="AG161" s="20">
        <v>0.18</v>
      </c>
      <c r="AH161" s="20">
        <v>0.21</v>
      </c>
      <c r="AI161" s="20">
        <v>0.25</v>
      </c>
      <c r="AJ161" s="20">
        <v>0.28999999999999998</v>
      </c>
      <c r="AK161" s="20">
        <v>0.33</v>
      </c>
      <c r="AL161" s="20">
        <v>0.38</v>
      </c>
      <c r="AM161" s="20">
        <v>0.43</v>
      </c>
      <c r="AN161" s="20">
        <v>0.48</v>
      </c>
      <c r="AO161" s="20">
        <v>0.52</v>
      </c>
      <c r="AP161" s="20">
        <v>0.56999999999999995</v>
      </c>
      <c r="AQ161" s="20">
        <v>0.63</v>
      </c>
      <c r="AR161" s="20">
        <v>0.69</v>
      </c>
      <c r="AS161" s="20">
        <v>0.75</v>
      </c>
      <c r="AT161" s="20">
        <v>0.8</v>
      </c>
      <c r="AU161" s="20">
        <v>0.85</v>
      </c>
      <c r="AV161" s="20">
        <v>0.9</v>
      </c>
      <c r="AW161" s="20">
        <v>0.93</v>
      </c>
      <c r="AX161" s="20">
        <v>0.96</v>
      </c>
      <c r="AY161" s="20">
        <v>0.97</v>
      </c>
      <c r="AZ161" s="20">
        <v>0.98</v>
      </c>
      <c r="BA161" s="20">
        <v>0.99</v>
      </c>
      <c r="BB161" s="20">
        <v>0.99</v>
      </c>
      <c r="BC161" s="20">
        <v>1</v>
      </c>
    </row>
    <row r="162" spans="1:55">
      <c r="A162" s="11" t="s">
        <v>1</v>
      </c>
      <c r="B162" s="11" t="s">
        <v>3</v>
      </c>
      <c r="C162" s="23">
        <v>114000</v>
      </c>
      <c r="D162" s="23">
        <v>45000</v>
      </c>
      <c r="E162" s="23">
        <f t="shared" si="8"/>
        <v>0.4118</v>
      </c>
      <c r="F162" s="23">
        <f>7.1*S162/100</f>
        <v>0.10081999999999999</v>
      </c>
      <c r="G162" s="23">
        <v>0.17100000000000001</v>
      </c>
      <c r="H162" s="23">
        <v>0.1</v>
      </c>
      <c r="I162" s="23">
        <v>0.05</v>
      </c>
      <c r="J162" s="23">
        <v>15</v>
      </c>
      <c r="K162" s="59">
        <v>11.194000000000001</v>
      </c>
      <c r="L162" s="59">
        <v>10.9</v>
      </c>
      <c r="M162" s="59"/>
      <c r="N162" s="23">
        <v>29</v>
      </c>
      <c r="O162" s="79">
        <v>2</v>
      </c>
      <c r="P162" s="23">
        <v>771.4</v>
      </c>
      <c r="Q162" s="23">
        <v>-1.4499569695115089E-2</v>
      </c>
      <c r="R162" s="23">
        <v>10</v>
      </c>
      <c r="S162" s="20">
        <v>1.42</v>
      </c>
      <c r="U162" s="20">
        <v>2660</v>
      </c>
      <c r="X162" s="20">
        <v>43</v>
      </c>
      <c r="Y162" s="20" t="s">
        <v>109</v>
      </c>
      <c r="Z162" s="20">
        <v>0.05</v>
      </c>
      <c r="AA162" s="20">
        <v>0.06</v>
      </c>
      <c r="AB162" s="20">
        <v>7.0000000000000007E-2</v>
      </c>
      <c r="AC162" s="20">
        <v>0.08</v>
      </c>
      <c r="AD162" s="20">
        <v>0.1</v>
      </c>
      <c r="AE162" s="20">
        <v>0.12</v>
      </c>
      <c r="AF162" s="20">
        <v>0.15</v>
      </c>
      <c r="AG162" s="20">
        <v>0.18</v>
      </c>
      <c r="AH162" s="20">
        <v>0.21</v>
      </c>
      <c r="AI162" s="20">
        <v>0.25</v>
      </c>
      <c r="AJ162" s="20">
        <v>0.28999999999999998</v>
      </c>
      <c r="AK162" s="20">
        <v>0.33</v>
      </c>
      <c r="AL162" s="20">
        <v>0.38</v>
      </c>
      <c r="AM162" s="20">
        <v>0.43</v>
      </c>
      <c r="AN162" s="20">
        <v>0.48</v>
      </c>
      <c r="AO162" s="20">
        <v>0.52</v>
      </c>
      <c r="AP162" s="20">
        <v>0.56999999999999995</v>
      </c>
      <c r="AQ162" s="20">
        <v>0.63</v>
      </c>
      <c r="AR162" s="20">
        <v>0.69</v>
      </c>
      <c r="AS162" s="20">
        <v>0.75</v>
      </c>
      <c r="AT162" s="20">
        <v>0.8</v>
      </c>
      <c r="AU162" s="20">
        <v>0.85</v>
      </c>
      <c r="AV162" s="20">
        <v>0.9</v>
      </c>
      <c r="AW162" s="20">
        <v>0.93</v>
      </c>
      <c r="AX162" s="20">
        <v>0.96</v>
      </c>
      <c r="AY162" s="20">
        <v>0.97</v>
      </c>
      <c r="AZ162" s="20">
        <v>0.98</v>
      </c>
      <c r="BA162" s="20">
        <v>0.99</v>
      </c>
      <c r="BB162" s="20">
        <v>0.99</v>
      </c>
      <c r="BC162" s="20">
        <v>1</v>
      </c>
    </row>
    <row r="163" spans="1:55">
      <c r="A163" s="5"/>
      <c r="B163" s="5" t="s">
        <v>34</v>
      </c>
      <c r="C163" s="15">
        <v>27665.624646016407</v>
      </c>
      <c r="D163" s="23">
        <v>10822.882263981255</v>
      </c>
      <c r="E163" s="23">
        <f t="shared" si="8"/>
        <v>0.10224</v>
      </c>
      <c r="F163" s="23">
        <f>5.2*S163/100</f>
        <v>7.3839999999999989E-2</v>
      </c>
      <c r="G163" s="23">
        <v>0.17100000000000001</v>
      </c>
      <c r="H163" s="23">
        <v>0.1</v>
      </c>
      <c r="I163" s="23">
        <v>0.05</v>
      </c>
      <c r="J163" s="23">
        <v>15</v>
      </c>
      <c r="K163" s="59">
        <v>2.7792000000000003</v>
      </c>
      <c r="L163" s="59">
        <v>2.8169811320754716</v>
      </c>
      <c r="M163" s="59"/>
      <c r="N163" s="23">
        <f>N161*0.8</f>
        <v>7.2</v>
      </c>
      <c r="O163" s="79">
        <v>-1</v>
      </c>
      <c r="P163" s="23">
        <v>191.52</v>
      </c>
      <c r="Q163" s="23">
        <v>-7.4000581443776914E-2</v>
      </c>
      <c r="R163" s="23">
        <v>10</v>
      </c>
      <c r="S163" s="20">
        <v>1.42</v>
      </c>
      <c r="U163" s="20">
        <v>2660</v>
      </c>
      <c r="X163" s="20">
        <v>44</v>
      </c>
      <c r="Y163" s="20" t="s">
        <v>110</v>
      </c>
      <c r="Z163" s="20">
        <v>0.05</v>
      </c>
      <c r="AA163" s="20">
        <v>0.06</v>
      </c>
      <c r="AB163" s="20">
        <v>7.0000000000000007E-2</v>
      </c>
      <c r="AC163" s="20">
        <v>0.08</v>
      </c>
      <c r="AD163" s="20">
        <v>0.1</v>
      </c>
      <c r="AE163" s="20">
        <v>0.12</v>
      </c>
      <c r="AF163" s="20">
        <v>0.15</v>
      </c>
      <c r="AG163" s="20">
        <v>0.18</v>
      </c>
      <c r="AH163" s="20">
        <v>0.21</v>
      </c>
      <c r="AI163" s="20">
        <v>0.25</v>
      </c>
      <c r="AJ163" s="20">
        <v>0.28999999999999998</v>
      </c>
      <c r="AK163" s="20">
        <v>0.33</v>
      </c>
      <c r="AL163" s="20">
        <v>0.38</v>
      </c>
      <c r="AM163" s="20">
        <v>0.43</v>
      </c>
      <c r="AN163" s="20">
        <v>0.48</v>
      </c>
      <c r="AO163" s="20">
        <v>0.52</v>
      </c>
      <c r="AP163" s="20">
        <v>0.56999999999999995</v>
      </c>
      <c r="AQ163" s="20">
        <v>0.63</v>
      </c>
      <c r="AR163" s="20">
        <v>0.69</v>
      </c>
      <c r="AS163" s="20">
        <v>0.75</v>
      </c>
      <c r="AT163" s="20">
        <v>0.8</v>
      </c>
      <c r="AU163" s="20">
        <v>0.85</v>
      </c>
      <c r="AV163" s="20">
        <v>0.9</v>
      </c>
      <c r="AW163" s="20">
        <v>0.93</v>
      </c>
      <c r="AX163" s="20">
        <v>0.96</v>
      </c>
      <c r="AY163" s="20">
        <v>0.97</v>
      </c>
      <c r="AZ163" s="20">
        <v>0.98</v>
      </c>
      <c r="BA163" s="20">
        <v>0.99</v>
      </c>
      <c r="BB163" s="20">
        <v>0.99</v>
      </c>
      <c r="BC163" s="20">
        <v>1</v>
      </c>
    </row>
    <row r="164" spans="1:55">
      <c r="A164" s="5"/>
      <c r="B164" s="5" t="s">
        <v>35</v>
      </c>
      <c r="C164" s="23">
        <v>114000</v>
      </c>
      <c r="D164" s="23">
        <v>45000</v>
      </c>
      <c r="E164" s="23">
        <f t="shared" si="8"/>
        <v>0.32944000000000001</v>
      </c>
      <c r="F164" s="23">
        <f>7.1*S164/100</f>
        <v>0.10081999999999999</v>
      </c>
      <c r="G164" s="23">
        <v>0.17100000000000001</v>
      </c>
      <c r="H164" s="23">
        <v>0.1</v>
      </c>
      <c r="I164" s="23">
        <v>0.05</v>
      </c>
      <c r="J164" s="23">
        <v>15</v>
      </c>
      <c r="K164" s="59">
        <v>8.9552000000000014</v>
      </c>
      <c r="L164" s="59">
        <v>10.9</v>
      </c>
      <c r="M164" s="59"/>
      <c r="N164" s="23">
        <f>N162*0.8</f>
        <v>23.200000000000003</v>
      </c>
      <c r="O164" s="79">
        <v>0</v>
      </c>
      <c r="P164" s="23">
        <v>617.12000000000012</v>
      </c>
      <c r="Q164" s="23">
        <v>-7.4000581443776914E-2</v>
      </c>
      <c r="R164" s="23">
        <v>10</v>
      </c>
      <c r="S164" s="20">
        <v>1.42</v>
      </c>
      <c r="U164" s="20">
        <v>2660</v>
      </c>
      <c r="X164" s="20">
        <v>45</v>
      </c>
      <c r="Y164" s="20" t="s">
        <v>111</v>
      </c>
      <c r="Z164" s="20">
        <v>0.05</v>
      </c>
      <c r="AA164" s="20">
        <v>0.06</v>
      </c>
      <c r="AB164" s="20">
        <v>7.0000000000000007E-2</v>
      </c>
      <c r="AC164" s="20">
        <v>0.08</v>
      </c>
      <c r="AD164" s="20">
        <v>0.1</v>
      </c>
      <c r="AE164" s="20">
        <v>0.12</v>
      </c>
      <c r="AF164" s="20">
        <v>0.15</v>
      </c>
      <c r="AG164" s="20">
        <v>0.18</v>
      </c>
      <c r="AH164" s="20">
        <v>0.21</v>
      </c>
      <c r="AI164" s="20">
        <v>0.25</v>
      </c>
      <c r="AJ164" s="20">
        <v>0.28999999999999998</v>
      </c>
      <c r="AK164" s="20">
        <v>0.33</v>
      </c>
      <c r="AL164" s="20">
        <v>0.38</v>
      </c>
      <c r="AM164" s="20">
        <v>0.43</v>
      </c>
      <c r="AN164" s="20">
        <v>0.48</v>
      </c>
      <c r="AO164" s="20">
        <v>0.52</v>
      </c>
      <c r="AP164" s="20">
        <v>0.56999999999999995</v>
      </c>
      <c r="AQ164" s="20">
        <v>0.63</v>
      </c>
      <c r="AR164" s="20">
        <v>0.69</v>
      </c>
      <c r="AS164" s="20">
        <v>0.75</v>
      </c>
      <c r="AT164" s="20">
        <v>0.8</v>
      </c>
      <c r="AU164" s="20">
        <v>0.85</v>
      </c>
      <c r="AV164" s="20">
        <v>0.9</v>
      </c>
      <c r="AW164" s="20">
        <v>0.93</v>
      </c>
      <c r="AX164" s="20">
        <v>0.96</v>
      </c>
      <c r="AY164" s="20">
        <v>0.97</v>
      </c>
      <c r="AZ164" s="20">
        <v>0.98</v>
      </c>
      <c r="BA164" s="20">
        <v>0.99</v>
      </c>
      <c r="BB164" s="20">
        <v>0.99</v>
      </c>
      <c r="BC164" s="20">
        <v>1</v>
      </c>
    </row>
    <row r="165" spans="1:55">
      <c r="A165" s="10"/>
      <c r="B165" s="10" t="s">
        <v>4</v>
      </c>
      <c r="C165" s="23">
        <f>C161+2400</f>
        <v>30065.624646016407</v>
      </c>
      <c r="D165" s="23">
        <f>D161/2</f>
        <v>5411.4411319906276</v>
      </c>
      <c r="E165" s="23">
        <f t="shared" si="8"/>
        <v>8.208E-2</v>
      </c>
      <c r="F165" s="23">
        <f>2.1*S165/100</f>
        <v>1.6800000000000002E-2</v>
      </c>
      <c r="G165" s="23">
        <v>0.17100000000000001</v>
      </c>
      <c r="H165" s="23">
        <v>0.1</v>
      </c>
      <c r="I165" s="23">
        <v>0.05</v>
      </c>
      <c r="J165" s="23">
        <v>15</v>
      </c>
      <c r="K165" s="59">
        <v>0.9234</v>
      </c>
      <c r="L165" s="59">
        <v>2.8169811320754716</v>
      </c>
      <c r="M165" s="59"/>
      <c r="N165" s="23">
        <f>N161*1.14</f>
        <v>10.26</v>
      </c>
      <c r="O165" s="79">
        <v>-1.9</v>
      </c>
      <c r="P165" s="23">
        <v>170.82900000000001</v>
      </c>
      <c r="Q165" s="23">
        <v>-7.4000581443776914E-2</v>
      </c>
      <c r="R165" s="23">
        <v>10</v>
      </c>
      <c r="S165" s="20">
        <v>0.8</v>
      </c>
      <c r="U165" s="20">
        <v>1665</v>
      </c>
      <c r="X165" s="20">
        <v>46</v>
      </c>
      <c r="Y165" s="20" t="s">
        <v>112</v>
      </c>
      <c r="Z165" s="20">
        <v>0.05</v>
      </c>
      <c r="AA165" s="20">
        <v>0.06</v>
      </c>
      <c r="AB165" s="20">
        <v>7.0000000000000007E-2</v>
      </c>
      <c r="AC165" s="20">
        <v>0.08</v>
      </c>
      <c r="AD165" s="20">
        <v>0.1</v>
      </c>
      <c r="AE165" s="20">
        <v>0.12</v>
      </c>
      <c r="AF165" s="20">
        <v>0.15</v>
      </c>
      <c r="AG165" s="20">
        <v>0.18</v>
      </c>
      <c r="AH165" s="20">
        <v>0.21</v>
      </c>
      <c r="AI165" s="20">
        <v>0.25</v>
      </c>
      <c r="AJ165" s="20">
        <v>0.28999999999999998</v>
      </c>
      <c r="AK165" s="20">
        <v>0.33</v>
      </c>
      <c r="AL165" s="20">
        <v>0.38</v>
      </c>
      <c r="AM165" s="20">
        <v>0.43</v>
      </c>
      <c r="AN165" s="20">
        <v>0.48</v>
      </c>
      <c r="AO165" s="20">
        <v>0.52</v>
      </c>
      <c r="AP165" s="20">
        <v>0.56999999999999995</v>
      </c>
      <c r="AQ165" s="20">
        <v>0.63</v>
      </c>
      <c r="AR165" s="20">
        <v>0.69</v>
      </c>
      <c r="AS165" s="20">
        <v>0.75</v>
      </c>
      <c r="AT165" s="20">
        <v>0.8</v>
      </c>
      <c r="AU165" s="20">
        <v>0.85</v>
      </c>
      <c r="AV165" s="20">
        <v>0.9</v>
      </c>
      <c r="AW165" s="20">
        <v>0.93</v>
      </c>
      <c r="AX165" s="20">
        <v>0.96</v>
      </c>
      <c r="AY165" s="20">
        <v>0.97</v>
      </c>
      <c r="AZ165" s="20">
        <v>0.98</v>
      </c>
      <c r="BA165" s="20">
        <v>0.99</v>
      </c>
      <c r="BB165" s="20">
        <v>0.99</v>
      </c>
      <c r="BC165" s="20">
        <v>1</v>
      </c>
    </row>
    <row r="166" spans="1:55">
      <c r="A166" s="11" t="s">
        <v>5</v>
      </c>
      <c r="B166" s="11" t="s">
        <v>3</v>
      </c>
      <c r="C166" s="23">
        <f>C162+2400</f>
        <v>116400</v>
      </c>
      <c r="D166" s="23">
        <f>D162/3</f>
        <v>15000</v>
      </c>
      <c r="E166" s="23">
        <f t="shared" si="8"/>
        <v>0.26400000000000001</v>
      </c>
      <c r="F166" s="23">
        <f>5.4*S166/100</f>
        <v>4.3200000000000002E-2</v>
      </c>
      <c r="G166" s="23">
        <v>0.17100000000000001</v>
      </c>
      <c r="H166" s="23">
        <v>0.1</v>
      </c>
      <c r="I166" s="23">
        <v>0.05</v>
      </c>
      <c r="J166" s="23">
        <v>15</v>
      </c>
      <c r="K166" s="59">
        <v>2.97</v>
      </c>
      <c r="L166" s="59">
        <v>10.9</v>
      </c>
      <c r="M166" s="59"/>
      <c r="N166" s="23">
        <v>33</v>
      </c>
      <c r="O166" s="79">
        <v>0</v>
      </c>
      <c r="P166" s="23">
        <v>549.45000000000005</v>
      </c>
      <c r="Q166" s="23">
        <v>-7.4000581443776914E-2</v>
      </c>
      <c r="R166" s="23">
        <v>10</v>
      </c>
      <c r="S166" s="20">
        <v>0.8</v>
      </c>
      <c r="U166" s="20">
        <v>1665</v>
      </c>
      <c r="X166" s="20">
        <v>47</v>
      </c>
      <c r="Y166" s="20" t="s">
        <v>113</v>
      </c>
      <c r="Z166" s="20">
        <v>0.05</v>
      </c>
      <c r="AA166" s="20">
        <v>0.06</v>
      </c>
      <c r="AB166" s="20">
        <v>7.0000000000000007E-2</v>
      </c>
      <c r="AC166" s="20">
        <v>0.08</v>
      </c>
      <c r="AD166" s="20">
        <v>0.1</v>
      </c>
      <c r="AE166" s="20">
        <v>0.12</v>
      </c>
      <c r="AF166" s="20">
        <v>0.15</v>
      </c>
      <c r="AG166" s="20">
        <v>0.18</v>
      </c>
      <c r="AH166" s="20">
        <v>0.21</v>
      </c>
      <c r="AI166" s="20">
        <v>0.25</v>
      </c>
      <c r="AJ166" s="20">
        <v>0.28999999999999998</v>
      </c>
      <c r="AK166" s="20">
        <v>0.33</v>
      </c>
      <c r="AL166" s="20">
        <v>0.38</v>
      </c>
      <c r="AM166" s="20">
        <v>0.43</v>
      </c>
      <c r="AN166" s="20">
        <v>0.48</v>
      </c>
      <c r="AO166" s="20">
        <v>0.52</v>
      </c>
      <c r="AP166" s="20">
        <v>0.56999999999999995</v>
      </c>
      <c r="AQ166" s="20">
        <v>0.63</v>
      </c>
      <c r="AR166" s="20">
        <v>0.69</v>
      </c>
      <c r="AS166" s="20">
        <v>0.75</v>
      </c>
      <c r="AT166" s="20">
        <v>0.8</v>
      </c>
      <c r="AU166" s="20">
        <v>0.85</v>
      </c>
      <c r="AV166" s="20">
        <v>0.9</v>
      </c>
      <c r="AW166" s="20">
        <v>0.93</v>
      </c>
      <c r="AX166" s="20">
        <v>0.96</v>
      </c>
      <c r="AY166" s="20">
        <v>0.97</v>
      </c>
      <c r="AZ166" s="20">
        <v>0.98</v>
      </c>
      <c r="BA166" s="20">
        <v>0.99</v>
      </c>
      <c r="BB166" s="20">
        <v>0.99</v>
      </c>
      <c r="BC166" s="20">
        <v>1</v>
      </c>
    </row>
    <row r="167" spans="1:55">
      <c r="A167" s="10"/>
      <c r="B167" s="10" t="s">
        <v>4</v>
      </c>
      <c r="C167" s="23">
        <v>34235</v>
      </c>
      <c r="D167" s="23">
        <v>45000</v>
      </c>
      <c r="E167" s="23">
        <f t="shared" si="8"/>
        <v>0.10224</v>
      </c>
      <c r="F167" s="23">
        <f>2.1*S167/100</f>
        <v>2.9819999999999999E-2</v>
      </c>
      <c r="G167" s="23">
        <v>0.17100000000000001</v>
      </c>
      <c r="H167" s="23">
        <v>0.1</v>
      </c>
      <c r="I167" s="23">
        <v>0.05</v>
      </c>
      <c r="J167" s="23">
        <v>15</v>
      </c>
      <c r="K167" s="59">
        <v>2.4624000000000006</v>
      </c>
      <c r="L167" s="59">
        <v>2.8169811320754716</v>
      </c>
      <c r="M167" s="59"/>
      <c r="N167" s="23">
        <f>N161*0.8</f>
        <v>7.2</v>
      </c>
      <c r="O167" s="79">
        <v>0</v>
      </c>
      <c r="P167" s="23">
        <v>191.52</v>
      </c>
      <c r="Q167" s="23">
        <v>-0.15200309344504995</v>
      </c>
      <c r="R167" s="23">
        <v>10</v>
      </c>
      <c r="S167" s="20">
        <v>1.42</v>
      </c>
      <c r="U167" s="20">
        <v>2660</v>
      </c>
      <c r="X167" s="20">
        <v>48</v>
      </c>
      <c r="Y167" s="20" t="s">
        <v>114</v>
      </c>
      <c r="Z167" s="20">
        <v>0.05</v>
      </c>
      <c r="AA167" s="20">
        <v>0.06</v>
      </c>
      <c r="AB167" s="20">
        <v>7.0000000000000007E-2</v>
      </c>
      <c r="AC167" s="20">
        <v>0.08</v>
      </c>
      <c r="AD167" s="20">
        <v>0.1</v>
      </c>
      <c r="AE167" s="20">
        <v>0.12</v>
      </c>
      <c r="AF167" s="20">
        <v>0.15</v>
      </c>
      <c r="AG167" s="20">
        <v>0.18</v>
      </c>
      <c r="AH167" s="20">
        <v>0.21</v>
      </c>
      <c r="AI167" s="20">
        <v>0.25</v>
      </c>
      <c r="AJ167" s="20">
        <v>0.28999999999999998</v>
      </c>
      <c r="AK167" s="20">
        <v>0.33</v>
      </c>
      <c r="AL167" s="20">
        <v>0.38</v>
      </c>
      <c r="AM167" s="20">
        <v>0.43</v>
      </c>
      <c r="AN167" s="20">
        <v>0.48</v>
      </c>
      <c r="AO167" s="20">
        <v>0.52</v>
      </c>
      <c r="AP167" s="20">
        <v>0.56999999999999995</v>
      </c>
      <c r="AQ167" s="20">
        <v>0.63</v>
      </c>
      <c r="AR167" s="20">
        <v>0.69</v>
      </c>
      <c r="AS167" s="20">
        <v>0.75</v>
      </c>
      <c r="AT167" s="20">
        <v>0.8</v>
      </c>
      <c r="AU167" s="20">
        <v>0.85</v>
      </c>
      <c r="AV167" s="20">
        <v>0.9</v>
      </c>
      <c r="AW167" s="20">
        <v>0.93</v>
      </c>
      <c r="AX167" s="20">
        <v>0.96</v>
      </c>
      <c r="AY167" s="20">
        <v>0.97</v>
      </c>
      <c r="AZ167" s="20">
        <v>0.98</v>
      </c>
      <c r="BA167" s="20">
        <v>0.99</v>
      </c>
      <c r="BB167" s="20">
        <v>0.99</v>
      </c>
      <c r="BC167" s="20">
        <v>1</v>
      </c>
    </row>
    <row r="168" spans="1:55">
      <c r="A168" s="11" t="s">
        <v>2</v>
      </c>
      <c r="B168" s="11" t="s">
        <v>3</v>
      </c>
      <c r="C168" s="23">
        <f>C162*1.4</f>
        <v>159600</v>
      </c>
      <c r="D168" s="23">
        <v>11330</v>
      </c>
      <c r="E168" s="23">
        <f t="shared" si="8"/>
        <v>0.32944000000000001</v>
      </c>
      <c r="F168" s="23">
        <f>5.4*S168/100</f>
        <v>7.6679999999999998E-2</v>
      </c>
      <c r="G168" s="23">
        <v>0.17100000000000001</v>
      </c>
      <c r="H168" s="23">
        <v>0.1</v>
      </c>
      <c r="I168" s="23">
        <v>0.05</v>
      </c>
      <c r="J168" s="23">
        <v>15</v>
      </c>
      <c r="K168" s="59">
        <v>7.9344000000000019</v>
      </c>
      <c r="L168" s="59">
        <v>10.9</v>
      </c>
      <c r="M168" s="59"/>
      <c r="N168" s="23">
        <f>N162*0.8</f>
        <v>23.200000000000003</v>
      </c>
      <c r="O168" s="79">
        <v>0</v>
      </c>
      <c r="P168" s="23">
        <v>617.12000000000012</v>
      </c>
      <c r="Q168" s="23">
        <v>-0.15200309344504995</v>
      </c>
      <c r="R168" s="23">
        <v>10</v>
      </c>
      <c r="S168" s="20">
        <v>1.42</v>
      </c>
      <c r="U168" s="20">
        <v>2660</v>
      </c>
      <c r="X168" s="20">
        <v>49</v>
      </c>
      <c r="Y168" s="20" t="s">
        <v>115</v>
      </c>
      <c r="Z168" s="20">
        <v>0.05</v>
      </c>
      <c r="AA168" s="20">
        <v>0.06</v>
      </c>
      <c r="AB168" s="20">
        <v>7.0000000000000007E-2</v>
      </c>
      <c r="AC168" s="20">
        <v>0.08</v>
      </c>
      <c r="AD168" s="20">
        <v>0.1</v>
      </c>
      <c r="AE168" s="20">
        <v>0.12</v>
      </c>
      <c r="AF168" s="20">
        <v>0.15</v>
      </c>
      <c r="AG168" s="20">
        <v>0.18</v>
      </c>
      <c r="AH168" s="20">
        <v>0.21</v>
      </c>
      <c r="AI168" s="20">
        <v>0.25</v>
      </c>
      <c r="AJ168" s="20">
        <v>0.28999999999999998</v>
      </c>
      <c r="AK168" s="20">
        <v>0.33</v>
      </c>
      <c r="AL168" s="20">
        <v>0.38</v>
      </c>
      <c r="AM168" s="20">
        <v>0.43</v>
      </c>
      <c r="AN168" s="20">
        <v>0.48</v>
      </c>
      <c r="AO168" s="20">
        <v>0.52</v>
      </c>
      <c r="AP168" s="20">
        <v>0.56999999999999995</v>
      </c>
      <c r="AQ168" s="20">
        <v>0.63</v>
      </c>
      <c r="AR168" s="20">
        <v>0.69</v>
      </c>
      <c r="AS168" s="20">
        <v>0.75</v>
      </c>
      <c r="AT168" s="20">
        <v>0.8</v>
      </c>
      <c r="AU168" s="20">
        <v>0.85</v>
      </c>
      <c r="AV168" s="20">
        <v>0.9</v>
      </c>
      <c r="AW168" s="20">
        <v>0.93</v>
      </c>
      <c r="AX168" s="20">
        <v>0.96</v>
      </c>
      <c r="AY168" s="20">
        <v>0.97</v>
      </c>
      <c r="AZ168" s="20">
        <v>0.98</v>
      </c>
      <c r="BA168" s="20">
        <v>0.99</v>
      </c>
      <c r="BB168" s="20">
        <v>0.99</v>
      </c>
      <c r="BC168" s="20">
        <v>1</v>
      </c>
    </row>
    <row r="169" spans="1:55">
      <c r="A169" s="10"/>
      <c r="B169" s="10" t="s">
        <v>4</v>
      </c>
      <c r="C169" s="27">
        <v>50000</v>
      </c>
      <c r="D169" s="27">
        <v>28000</v>
      </c>
      <c r="E169" s="23">
        <f t="shared" si="8"/>
        <v>1.3621874999999999E-3</v>
      </c>
      <c r="F169" s="23">
        <f>2.1*S169/100</f>
        <v>3.0513000000000003E-3</v>
      </c>
      <c r="G169" s="27">
        <v>0.34</v>
      </c>
      <c r="H169" s="27">
        <v>0.1</v>
      </c>
      <c r="I169" s="27">
        <v>0.05</v>
      </c>
      <c r="J169" s="27">
        <v>15</v>
      </c>
      <c r="K169" s="59">
        <v>2.1093750000000001E-2</v>
      </c>
      <c r="L169" s="59">
        <v>2.8169811320754716</v>
      </c>
      <c r="M169" s="59"/>
      <c r="N169" s="27">
        <v>0.9375</v>
      </c>
      <c r="O169" s="79">
        <v>-5</v>
      </c>
      <c r="P169" s="27">
        <v>0</v>
      </c>
      <c r="Q169" s="27">
        <v>-0.15200309344504995</v>
      </c>
      <c r="R169" s="27">
        <v>10</v>
      </c>
      <c r="S169" s="29">
        <v>0.14530000000000001</v>
      </c>
      <c r="T169" s="29"/>
      <c r="U169" s="29">
        <v>0</v>
      </c>
      <c r="X169" s="20">
        <v>50</v>
      </c>
      <c r="Y169" s="20" t="s">
        <v>116</v>
      </c>
      <c r="Z169" s="20">
        <v>0.05</v>
      </c>
      <c r="AA169" s="20">
        <v>0.06</v>
      </c>
      <c r="AB169" s="20">
        <v>7.0000000000000007E-2</v>
      </c>
      <c r="AC169" s="20">
        <v>0.08</v>
      </c>
      <c r="AD169" s="20">
        <v>0.1</v>
      </c>
      <c r="AE169" s="20">
        <v>0.12</v>
      </c>
      <c r="AF169" s="20">
        <v>0.15</v>
      </c>
      <c r="AG169" s="20">
        <v>0.18</v>
      </c>
      <c r="AH169" s="20">
        <v>0.21</v>
      </c>
      <c r="AI169" s="20">
        <v>0.25</v>
      </c>
      <c r="AJ169" s="20">
        <v>0.28999999999999998</v>
      </c>
      <c r="AK169" s="20">
        <v>0.33</v>
      </c>
      <c r="AL169" s="20">
        <v>0.38</v>
      </c>
      <c r="AM169" s="20">
        <v>0.43</v>
      </c>
      <c r="AN169" s="20">
        <v>0.48</v>
      </c>
      <c r="AO169" s="20">
        <v>0.52</v>
      </c>
      <c r="AP169" s="20">
        <v>0.56999999999999995</v>
      </c>
      <c r="AQ169" s="20">
        <v>0.63</v>
      </c>
      <c r="AR169" s="20">
        <v>0.69</v>
      </c>
      <c r="AS169" s="20">
        <v>0.75</v>
      </c>
      <c r="AT169" s="20">
        <v>0.8</v>
      </c>
      <c r="AU169" s="20">
        <v>0.85</v>
      </c>
      <c r="AV169" s="20">
        <v>0.9</v>
      </c>
      <c r="AW169" s="20">
        <v>0.93</v>
      </c>
      <c r="AX169" s="20">
        <v>0.96</v>
      </c>
      <c r="AY169" s="20">
        <v>0.97</v>
      </c>
      <c r="AZ169" s="20">
        <v>0.98</v>
      </c>
      <c r="BA169" s="20">
        <v>0.99</v>
      </c>
      <c r="BB169" s="20">
        <v>0.99</v>
      </c>
      <c r="BC169" s="20">
        <v>1</v>
      </c>
    </row>
    <row r="170" spans="1:55">
      <c r="A170" s="11" t="s">
        <v>7</v>
      </c>
      <c r="B170" s="11" t="s">
        <v>3</v>
      </c>
      <c r="C170" s="27">
        <v>186000</v>
      </c>
      <c r="D170" s="27">
        <v>12330</v>
      </c>
      <c r="E170" s="23">
        <f t="shared" si="8"/>
        <v>2.0251187499999998E-3</v>
      </c>
      <c r="F170" s="23">
        <f>5.4*S170/100</f>
        <v>7.8462000000000011E-3</v>
      </c>
      <c r="G170" s="27">
        <v>0.17100000000000001</v>
      </c>
      <c r="H170" s="27">
        <v>0.1</v>
      </c>
      <c r="I170" s="27">
        <v>0.05</v>
      </c>
      <c r="J170" s="27">
        <v>15</v>
      </c>
      <c r="K170" s="59">
        <v>3.1359374999999995E-2</v>
      </c>
      <c r="L170" s="59">
        <v>10.9</v>
      </c>
      <c r="M170" s="59"/>
      <c r="N170" s="27">
        <v>1.3937499999999998</v>
      </c>
      <c r="O170" s="79">
        <v>0</v>
      </c>
      <c r="P170" s="27">
        <v>0</v>
      </c>
      <c r="Q170" s="27">
        <v>-0.15200309344504995</v>
      </c>
      <c r="R170" s="27">
        <v>10</v>
      </c>
      <c r="S170" s="29">
        <v>0.14530000000000001</v>
      </c>
      <c r="T170" s="29"/>
      <c r="U170" s="29">
        <v>0</v>
      </c>
      <c r="X170" s="20">
        <v>51</v>
      </c>
      <c r="Y170" s="20" t="s">
        <v>117</v>
      </c>
      <c r="Z170" s="20">
        <v>0.05</v>
      </c>
      <c r="AA170" s="20">
        <v>0.06</v>
      </c>
      <c r="AB170" s="20">
        <v>7.0000000000000007E-2</v>
      </c>
      <c r="AC170" s="20">
        <v>0.08</v>
      </c>
      <c r="AD170" s="20">
        <v>0.1</v>
      </c>
      <c r="AE170" s="20">
        <v>0.12</v>
      </c>
      <c r="AF170" s="20">
        <v>0.15</v>
      </c>
      <c r="AG170" s="20">
        <v>0.18</v>
      </c>
      <c r="AH170" s="20">
        <v>0.21</v>
      </c>
      <c r="AI170" s="20">
        <v>0.25</v>
      </c>
      <c r="AJ170" s="20">
        <v>0.28999999999999998</v>
      </c>
      <c r="AK170" s="20">
        <v>0.33</v>
      </c>
      <c r="AL170" s="20">
        <v>0.38</v>
      </c>
      <c r="AM170" s="20">
        <v>0.43</v>
      </c>
      <c r="AN170" s="20">
        <v>0.48</v>
      </c>
      <c r="AO170" s="20">
        <v>0.52</v>
      </c>
      <c r="AP170" s="20">
        <v>0.56999999999999995</v>
      </c>
      <c r="AQ170" s="20">
        <v>0.63</v>
      </c>
      <c r="AR170" s="20">
        <v>0.69</v>
      </c>
      <c r="AS170" s="20">
        <v>0.75</v>
      </c>
      <c r="AT170" s="20">
        <v>0.8</v>
      </c>
      <c r="AU170" s="20">
        <v>0.85</v>
      </c>
      <c r="AV170" s="20">
        <v>0.9</v>
      </c>
      <c r="AW170" s="20">
        <v>0.93</v>
      </c>
      <c r="AX170" s="20">
        <v>0.96</v>
      </c>
      <c r="AY170" s="20">
        <v>0.97</v>
      </c>
      <c r="AZ170" s="20">
        <v>0.98</v>
      </c>
      <c r="BA170" s="20">
        <v>0.99</v>
      </c>
      <c r="BB170" s="20">
        <v>0.99</v>
      </c>
      <c r="BC170" s="20">
        <v>1</v>
      </c>
    </row>
    <row r="171" spans="1:55">
      <c r="A171" s="10"/>
      <c r="B171" s="10" t="s">
        <v>4</v>
      </c>
      <c r="C171" s="23">
        <f>C157*1.2</f>
        <v>30000</v>
      </c>
      <c r="D171" s="23">
        <v>22000</v>
      </c>
      <c r="E171" s="23">
        <f t="shared" si="8"/>
        <v>8.3599999999999994E-2</v>
      </c>
      <c r="F171" s="23">
        <f>2.1*S171/100</f>
        <v>1.5960000000000002E-2</v>
      </c>
      <c r="G171" s="23">
        <v>0.17100000000000001</v>
      </c>
      <c r="H171" s="23">
        <v>0.1</v>
      </c>
      <c r="I171" s="23">
        <v>0.05</v>
      </c>
      <c r="J171" s="23">
        <v>15</v>
      </c>
      <c r="K171" s="59">
        <v>2.8214999999999999</v>
      </c>
      <c r="L171" s="59">
        <v>2.8169811320754716</v>
      </c>
      <c r="M171" s="59"/>
      <c r="N171" s="23">
        <v>11</v>
      </c>
      <c r="O171" s="79">
        <v>0</v>
      </c>
      <c r="P171" s="23">
        <v>177.1</v>
      </c>
      <c r="Q171" s="23">
        <v>-0.10536051565782628</v>
      </c>
      <c r="R171" s="23">
        <v>10</v>
      </c>
      <c r="S171" s="20">
        <v>0.76</v>
      </c>
      <c r="U171" s="20">
        <v>1610</v>
      </c>
      <c r="X171" s="20">
        <v>52</v>
      </c>
      <c r="Y171" s="20" t="s">
        <v>118</v>
      </c>
      <c r="Z171" s="20">
        <v>0.05</v>
      </c>
      <c r="AA171" s="20">
        <v>0.06</v>
      </c>
      <c r="AB171" s="20">
        <v>7.0000000000000007E-2</v>
      </c>
      <c r="AC171" s="20">
        <v>0.08</v>
      </c>
      <c r="AD171" s="20">
        <v>0.1</v>
      </c>
      <c r="AE171" s="20">
        <v>0.12</v>
      </c>
      <c r="AF171" s="20">
        <v>0.15</v>
      </c>
      <c r="AG171" s="20">
        <v>0.18</v>
      </c>
      <c r="AH171" s="20">
        <v>0.21</v>
      </c>
      <c r="AI171" s="20">
        <v>0.25</v>
      </c>
      <c r="AJ171" s="20">
        <v>0.28999999999999998</v>
      </c>
      <c r="AK171" s="20">
        <v>0.33</v>
      </c>
      <c r="AL171" s="20">
        <v>0.38</v>
      </c>
      <c r="AM171" s="20">
        <v>0.43</v>
      </c>
      <c r="AN171" s="20">
        <v>0.48</v>
      </c>
      <c r="AO171" s="20">
        <v>0.52</v>
      </c>
      <c r="AP171" s="20">
        <v>0.56999999999999995</v>
      </c>
      <c r="AQ171" s="20">
        <v>0.63</v>
      </c>
      <c r="AR171" s="20">
        <v>0.69</v>
      </c>
      <c r="AS171" s="20">
        <v>0.75</v>
      </c>
      <c r="AT171" s="20">
        <v>0.8</v>
      </c>
      <c r="AU171" s="20">
        <v>0.85</v>
      </c>
      <c r="AV171" s="20">
        <v>0.9</v>
      </c>
      <c r="AW171" s="20">
        <v>0.93</v>
      </c>
      <c r="AX171" s="20">
        <v>0.96</v>
      </c>
      <c r="AY171" s="20">
        <v>0.97</v>
      </c>
      <c r="AZ171" s="20">
        <v>0.98</v>
      </c>
      <c r="BA171" s="20">
        <v>0.99</v>
      </c>
      <c r="BB171" s="20">
        <v>0.99</v>
      </c>
      <c r="BC171" s="20">
        <v>1</v>
      </c>
    </row>
    <row r="172" spans="1:55">
      <c r="A172" s="11" t="s">
        <v>6</v>
      </c>
      <c r="B172" s="11" t="s">
        <v>3</v>
      </c>
      <c r="C172" s="23">
        <f>C158*1.2</f>
        <v>60000</v>
      </c>
      <c r="D172" s="23">
        <v>30000</v>
      </c>
      <c r="E172" s="23">
        <f t="shared" si="8"/>
        <v>0.26447999999999999</v>
      </c>
      <c r="F172" s="23">
        <f>5.4*S172/100</f>
        <v>4.104E-2</v>
      </c>
      <c r="G172" s="23">
        <v>0.17100000000000001</v>
      </c>
      <c r="H172" s="23">
        <v>0.1</v>
      </c>
      <c r="I172" s="23">
        <v>0.05</v>
      </c>
      <c r="J172" s="23">
        <v>15</v>
      </c>
      <c r="K172" s="59">
        <v>8.9261999999999997</v>
      </c>
      <c r="L172" s="59">
        <v>10.9</v>
      </c>
      <c r="M172" s="59"/>
      <c r="N172" s="23">
        <v>34.799999999999997</v>
      </c>
      <c r="O172" s="79">
        <v>-6</v>
      </c>
      <c r="P172" s="23">
        <v>560.28</v>
      </c>
      <c r="Q172" s="23">
        <v>-0.10536051565782628</v>
      </c>
      <c r="R172" s="23">
        <v>10</v>
      </c>
      <c r="S172" s="20">
        <v>0.76</v>
      </c>
      <c r="U172" s="20">
        <v>1610</v>
      </c>
      <c r="X172" s="20">
        <v>53</v>
      </c>
      <c r="Y172" s="20" t="s">
        <v>119</v>
      </c>
      <c r="Z172" s="20">
        <v>0.05</v>
      </c>
      <c r="AA172" s="20">
        <v>0.06</v>
      </c>
      <c r="AB172" s="20">
        <v>7.0000000000000007E-2</v>
      </c>
      <c r="AC172" s="20">
        <v>0.08</v>
      </c>
      <c r="AD172" s="20">
        <v>0.1</v>
      </c>
      <c r="AE172" s="20">
        <v>0.12</v>
      </c>
      <c r="AF172" s="20">
        <v>0.15</v>
      </c>
      <c r="AG172" s="20">
        <v>0.18</v>
      </c>
      <c r="AH172" s="20">
        <v>0.21</v>
      </c>
      <c r="AI172" s="20">
        <v>0.25</v>
      </c>
      <c r="AJ172" s="20">
        <v>0.28999999999999998</v>
      </c>
      <c r="AK172" s="20">
        <v>0.33</v>
      </c>
      <c r="AL172" s="20">
        <v>0.38</v>
      </c>
      <c r="AM172" s="20">
        <v>0.43</v>
      </c>
      <c r="AN172" s="20">
        <v>0.48</v>
      </c>
      <c r="AO172" s="20">
        <v>0.52</v>
      </c>
      <c r="AP172" s="20">
        <v>0.56999999999999995</v>
      </c>
      <c r="AQ172" s="20">
        <v>0.63</v>
      </c>
      <c r="AR172" s="20">
        <v>0.69</v>
      </c>
      <c r="AS172" s="20">
        <v>0.75</v>
      </c>
      <c r="AT172" s="20">
        <v>0.8</v>
      </c>
      <c r="AU172" s="20">
        <v>0.85</v>
      </c>
      <c r="AV172" s="20">
        <v>0.9</v>
      </c>
      <c r="AW172" s="20">
        <v>0.93</v>
      </c>
      <c r="AX172" s="20">
        <v>0.96</v>
      </c>
      <c r="AY172" s="20">
        <v>0.97</v>
      </c>
      <c r="AZ172" s="20">
        <v>0.98</v>
      </c>
      <c r="BA172" s="20">
        <v>0.99</v>
      </c>
      <c r="BB172" s="20">
        <v>0.99</v>
      </c>
      <c r="BC172" s="20">
        <v>1</v>
      </c>
    </row>
    <row r="173" spans="1:55">
      <c r="A173" s="10"/>
      <c r="B173" s="10" t="s">
        <v>4</v>
      </c>
      <c r="C173" s="23">
        <f>C161+2500</f>
        <v>30165.624646016407</v>
      </c>
      <c r="D173" s="23">
        <f>D161/2</f>
        <v>5411.4411319906276</v>
      </c>
      <c r="E173" s="23">
        <f t="shared" si="8"/>
        <v>5.2199999999999996E-2</v>
      </c>
      <c r="F173" s="23">
        <f>2.1*S173/100</f>
        <v>1.218E-2</v>
      </c>
      <c r="G173" s="23">
        <v>0.17100000000000001</v>
      </c>
      <c r="H173" s="23">
        <v>0.1</v>
      </c>
      <c r="I173" s="23">
        <v>0.05</v>
      </c>
      <c r="J173" s="23">
        <v>15</v>
      </c>
      <c r="K173" s="59">
        <v>2.97</v>
      </c>
      <c r="L173" s="59">
        <v>2.8169811320754716</v>
      </c>
      <c r="M173" s="59"/>
      <c r="N173" s="27">
        <v>9</v>
      </c>
      <c r="O173" s="79">
        <v>0</v>
      </c>
      <c r="P173" s="23">
        <v>235.8</v>
      </c>
      <c r="Q173" s="23">
        <v>-0.10536051565782628</v>
      </c>
      <c r="R173" s="23">
        <v>10</v>
      </c>
      <c r="S173" s="20">
        <v>0.57999999999999996</v>
      </c>
      <c r="U173" s="20">
        <v>2620</v>
      </c>
      <c r="X173" s="20">
        <v>54</v>
      </c>
      <c r="Y173" s="20" t="s">
        <v>120</v>
      </c>
      <c r="Z173" s="20">
        <v>0.05</v>
      </c>
      <c r="AA173" s="20">
        <v>0.06</v>
      </c>
      <c r="AB173" s="20">
        <v>7.0000000000000007E-2</v>
      </c>
      <c r="AC173" s="20">
        <v>0.08</v>
      </c>
      <c r="AD173" s="20">
        <v>0.1</v>
      </c>
      <c r="AE173" s="20">
        <v>0.12</v>
      </c>
      <c r="AF173" s="20">
        <v>0.15</v>
      </c>
      <c r="AG173" s="20">
        <v>0.18</v>
      </c>
      <c r="AH173" s="20">
        <v>0.21</v>
      </c>
      <c r="AI173" s="20">
        <v>0.25</v>
      </c>
      <c r="AJ173" s="20">
        <v>0.28999999999999998</v>
      </c>
      <c r="AK173" s="20">
        <v>0.33</v>
      </c>
      <c r="AL173" s="20">
        <v>0.38</v>
      </c>
      <c r="AM173" s="20">
        <v>0.43</v>
      </c>
      <c r="AN173" s="20">
        <v>0.48</v>
      </c>
      <c r="AO173" s="20">
        <v>0.52</v>
      </c>
      <c r="AP173" s="20">
        <v>0.56999999999999995</v>
      </c>
      <c r="AQ173" s="20">
        <v>0.63</v>
      </c>
      <c r="AR173" s="20">
        <v>0.69</v>
      </c>
      <c r="AS173" s="20">
        <v>0.75</v>
      </c>
      <c r="AT173" s="20">
        <v>0.8</v>
      </c>
      <c r="AU173" s="20">
        <v>0.85</v>
      </c>
      <c r="AV173" s="20">
        <v>0.9</v>
      </c>
      <c r="AW173" s="20">
        <v>0.93</v>
      </c>
      <c r="AX173" s="20">
        <v>0.96</v>
      </c>
      <c r="AY173" s="20">
        <v>0.97</v>
      </c>
      <c r="AZ173" s="20">
        <v>0.98</v>
      </c>
      <c r="BA173" s="20">
        <v>0.99</v>
      </c>
      <c r="BB173" s="20">
        <v>0.99</v>
      </c>
      <c r="BC173" s="20">
        <v>1</v>
      </c>
    </row>
    <row r="174" spans="1:55">
      <c r="A174" s="11" t="s">
        <v>8</v>
      </c>
      <c r="B174" s="11" t="s">
        <v>3</v>
      </c>
      <c r="C174" s="23">
        <f>C162+5000</f>
        <v>119000</v>
      </c>
      <c r="D174" s="23">
        <f>D162/2</f>
        <v>22500</v>
      </c>
      <c r="E174" s="23">
        <f t="shared" si="8"/>
        <v>0.16820000000000002</v>
      </c>
      <c r="F174" s="23">
        <f>5.4*S174/100</f>
        <v>3.1320000000000001E-2</v>
      </c>
      <c r="G174" s="23">
        <v>0.17100000000000001</v>
      </c>
      <c r="H174" s="23">
        <v>0.1</v>
      </c>
      <c r="I174" s="23">
        <v>0.05</v>
      </c>
      <c r="J174" s="23">
        <v>15</v>
      </c>
      <c r="K174" s="59">
        <v>9.57</v>
      </c>
      <c r="L174" s="59">
        <v>10.9</v>
      </c>
      <c r="M174" s="59"/>
      <c r="N174" s="23">
        <v>29</v>
      </c>
      <c r="O174" s="79">
        <v>0</v>
      </c>
      <c r="P174" s="23">
        <v>759.8</v>
      </c>
      <c r="Q174" s="23">
        <v>-0.10536051565782628</v>
      </c>
      <c r="R174" s="23">
        <v>10</v>
      </c>
      <c r="S174" s="20">
        <v>0.57999999999999996</v>
      </c>
      <c r="U174" s="20">
        <v>2620</v>
      </c>
      <c r="X174" s="20">
        <v>55</v>
      </c>
      <c r="Y174" s="20" t="s">
        <v>121</v>
      </c>
      <c r="Z174" s="20">
        <v>0.05</v>
      </c>
      <c r="AA174" s="20">
        <v>0.06</v>
      </c>
      <c r="AB174" s="20">
        <v>7.0000000000000007E-2</v>
      </c>
      <c r="AC174" s="20">
        <v>0.08</v>
      </c>
      <c r="AD174" s="20">
        <v>0.1</v>
      </c>
      <c r="AE174" s="20">
        <v>0.12</v>
      </c>
      <c r="AF174" s="20">
        <v>0.15</v>
      </c>
      <c r="AG174" s="20">
        <v>0.18</v>
      </c>
      <c r="AH174" s="20">
        <v>0.21</v>
      </c>
      <c r="AI174" s="20">
        <v>0.25</v>
      </c>
      <c r="AJ174" s="20">
        <v>0.28999999999999998</v>
      </c>
      <c r="AK174" s="20">
        <v>0.33</v>
      </c>
      <c r="AL174" s="20">
        <v>0.38</v>
      </c>
      <c r="AM174" s="20">
        <v>0.43</v>
      </c>
      <c r="AN174" s="20">
        <v>0.48</v>
      </c>
      <c r="AO174" s="20">
        <v>0.52</v>
      </c>
      <c r="AP174" s="20">
        <v>0.56999999999999995</v>
      </c>
      <c r="AQ174" s="20">
        <v>0.63</v>
      </c>
      <c r="AR174" s="20">
        <v>0.69</v>
      </c>
      <c r="AS174" s="20">
        <v>0.75</v>
      </c>
      <c r="AT174" s="20">
        <v>0.8</v>
      </c>
      <c r="AU174" s="20">
        <v>0.85</v>
      </c>
      <c r="AV174" s="20">
        <v>0.9</v>
      </c>
      <c r="AW174" s="20">
        <v>0.93</v>
      </c>
      <c r="AX174" s="20">
        <v>0.96</v>
      </c>
      <c r="AY174" s="20">
        <v>0.97</v>
      </c>
      <c r="AZ174" s="20">
        <v>0.98</v>
      </c>
      <c r="BA174" s="20">
        <v>0.99</v>
      </c>
      <c r="BB174" s="20">
        <v>0.99</v>
      </c>
      <c r="BC174" s="20">
        <v>1</v>
      </c>
    </row>
    <row r="175" spans="1:55">
      <c r="A175" s="4"/>
      <c r="B175" s="4" t="s">
        <v>37</v>
      </c>
      <c r="C175" s="27">
        <f>C161*3</f>
        <v>82996.873938049219</v>
      </c>
      <c r="D175" s="27">
        <v>1000</v>
      </c>
      <c r="E175" s="23">
        <f t="shared" si="8"/>
        <v>0</v>
      </c>
      <c r="F175" s="23">
        <f>2.1*S175/100</f>
        <v>3.0513000000000003E-3</v>
      </c>
      <c r="G175" s="23">
        <v>0.17100000000000001</v>
      </c>
      <c r="H175" s="23">
        <v>0.1</v>
      </c>
      <c r="I175" s="23">
        <v>0.05</v>
      </c>
      <c r="J175" s="23">
        <v>15</v>
      </c>
      <c r="K175" s="59">
        <v>0</v>
      </c>
      <c r="L175" s="59">
        <v>2.8169811320754716</v>
      </c>
      <c r="M175" s="59"/>
      <c r="N175" s="23">
        <v>0</v>
      </c>
      <c r="O175" s="79">
        <v>0</v>
      </c>
      <c r="P175" s="23">
        <v>0</v>
      </c>
      <c r="Q175" s="23">
        <v>-0.51082562376599072</v>
      </c>
      <c r="R175" s="23">
        <v>10</v>
      </c>
      <c r="S175" s="29">
        <v>0.14530000000000001</v>
      </c>
      <c r="U175" s="20">
        <v>0</v>
      </c>
      <c r="X175" s="20">
        <v>56</v>
      </c>
      <c r="Y175" s="20" t="s">
        <v>122</v>
      </c>
      <c r="Z175" s="20">
        <v>0.05</v>
      </c>
      <c r="AA175" s="20">
        <v>0.06</v>
      </c>
      <c r="AB175" s="20">
        <v>7.0000000000000007E-2</v>
      </c>
      <c r="AC175" s="20">
        <v>0.08</v>
      </c>
      <c r="AD175" s="20">
        <v>0.1</v>
      </c>
      <c r="AE175" s="20">
        <v>0.12</v>
      </c>
      <c r="AF175" s="20">
        <v>0.15</v>
      </c>
      <c r="AG175" s="20">
        <v>0.18</v>
      </c>
      <c r="AH175" s="20">
        <v>0.21</v>
      </c>
      <c r="AI175" s="20">
        <v>0.25</v>
      </c>
      <c r="AJ175" s="20">
        <v>0.28999999999999998</v>
      </c>
      <c r="AK175" s="20">
        <v>0.33</v>
      </c>
      <c r="AL175" s="20">
        <v>0.38</v>
      </c>
      <c r="AM175" s="20">
        <v>0.43</v>
      </c>
      <c r="AN175" s="20">
        <v>0.48</v>
      </c>
      <c r="AO175" s="20">
        <v>0.52</v>
      </c>
      <c r="AP175" s="20">
        <v>0.56999999999999995</v>
      </c>
      <c r="AQ175" s="20">
        <v>0.63</v>
      </c>
      <c r="AR175" s="20">
        <v>0.69</v>
      </c>
      <c r="AS175" s="20">
        <v>0.75</v>
      </c>
      <c r="AT175" s="20">
        <v>0.8</v>
      </c>
      <c r="AU175" s="20">
        <v>0.85</v>
      </c>
      <c r="AV175" s="20">
        <v>0.9</v>
      </c>
      <c r="AW175" s="20">
        <v>0.93</v>
      </c>
      <c r="AX175" s="20">
        <v>0.96</v>
      </c>
      <c r="AY175" s="20">
        <v>0.97</v>
      </c>
      <c r="AZ175" s="20">
        <v>0.98</v>
      </c>
      <c r="BA175" s="20">
        <v>0.99</v>
      </c>
      <c r="BB175" s="20">
        <v>0.99</v>
      </c>
      <c r="BC175" s="20">
        <v>1</v>
      </c>
    </row>
    <row r="176" spans="1:55">
      <c r="A176" s="14" t="s">
        <v>36</v>
      </c>
      <c r="B176" s="14" t="s">
        <v>38</v>
      </c>
      <c r="C176" s="27">
        <f>C162*2</f>
        <v>228000</v>
      </c>
      <c r="D176" s="27">
        <v>1000</v>
      </c>
      <c r="E176" s="23">
        <f t="shared" si="8"/>
        <v>0</v>
      </c>
      <c r="F176" s="23">
        <f>2.1*S176/100</f>
        <v>3.0513000000000003E-3</v>
      </c>
      <c r="G176" s="23">
        <v>0.17100000000000001</v>
      </c>
      <c r="H176" s="23">
        <v>0.1</v>
      </c>
      <c r="I176" s="23">
        <v>0.05</v>
      </c>
      <c r="J176" s="23">
        <v>15</v>
      </c>
      <c r="K176" s="59">
        <v>0</v>
      </c>
      <c r="L176" s="59">
        <v>10.9</v>
      </c>
      <c r="M176" s="59"/>
      <c r="N176" s="23">
        <v>0</v>
      </c>
      <c r="O176" s="79">
        <v>0</v>
      </c>
      <c r="P176" s="23">
        <v>0</v>
      </c>
      <c r="Q176" s="23">
        <v>-0.51082562376599072</v>
      </c>
      <c r="R176" s="23">
        <v>10</v>
      </c>
      <c r="S176" s="29">
        <v>0.14530000000000001</v>
      </c>
      <c r="U176" s="20">
        <v>0</v>
      </c>
      <c r="X176" s="20">
        <v>57</v>
      </c>
      <c r="Y176" s="20" t="s">
        <v>53</v>
      </c>
      <c r="Z176" s="20">
        <v>0.05</v>
      </c>
      <c r="AA176" s="20">
        <v>0.06</v>
      </c>
      <c r="AB176" s="20">
        <v>7.0000000000000007E-2</v>
      </c>
      <c r="AC176" s="20">
        <v>0.08</v>
      </c>
      <c r="AD176" s="20">
        <v>0.1</v>
      </c>
      <c r="AE176" s="20">
        <v>0.12</v>
      </c>
      <c r="AF176" s="20">
        <v>0.15</v>
      </c>
      <c r="AG176" s="20">
        <v>0.18</v>
      </c>
      <c r="AH176" s="20">
        <v>0.21</v>
      </c>
      <c r="AI176" s="20">
        <v>0.25</v>
      </c>
      <c r="AJ176" s="20">
        <v>0.28999999999999998</v>
      </c>
      <c r="AK176" s="20">
        <v>0.33</v>
      </c>
      <c r="AL176" s="20">
        <v>0.38</v>
      </c>
      <c r="AM176" s="20">
        <v>0.43</v>
      </c>
      <c r="AN176" s="20">
        <v>0.48</v>
      </c>
      <c r="AO176" s="20">
        <v>0.52</v>
      </c>
      <c r="AP176" s="20">
        <v>0.56999999999999995</v>
      </c>
      <c r="AQ176" s="20">
        <v>0.63</v>
      </c>
      <c r="AR176" s="20">
        <v>0.69</v>
      </c>
      <c r="AS176" s="20">
        <v>0.75</v>
      </c>
      <c r="AT176" s="20">
        <v>0.8</v>
      </c>
      <c r="AU176" s="20">
        <v>0.85</v>
      </c>
      <c r="AV176" s="20">
        <v>0.9</v>
      </c>
      <c r="AW176" s="20">
        <v>0.93</v>
      </c>
      <c r="AX176" s="20">
        <v>0.96</v>
      </c>
      <c r="AY176" s="20">
        <v>0.97</v>
      </c>
      <c r="AZ176" s="20">
        <v>0.98</v>
      </c>
      <c r="BA176" s="20">
        <v>0.99</v>
      </c>
      <c r="BB176" s="20">
        <v>0.99</v>
      </c>
      <c r="BC176" s="20">
        <v>1</v>
      </c>
    </row>
    <row r="177" spans="1:55" ht="15" customHeight="1">
      <c r="X177" s="20">
        <v>58</v>
      </c>
      <c r="Y177" s="20" t="s">
        <v>123</v>
      </c>
      <c r="Z177" s="20">
        <v>0.05</v>
      </c>
      <c r="AA177" s="20">
        <v>0.06</v>
      </c>
      <c r="AB177" s="20">
        <v>7.0000000000000007E-2</v>
      </c>
      <c r="AC177" s="20">
        <v>0.08</v>
      </c>
      <c r="AD177" s="20">
        <v>0.1</v>
      </c>
      <c r="AE177" s="20">
        <v>0.12</v>
      </c>
      <c r="AF177" s="20">
        <v>0.15</v>
      </c>
      <c r="AG177" s="20">
        <v>0.18</v>
      </c>
      <c r="AH177" s="20">
        <v>0.21</v>
      </c>
      <c r="AI177" s="20">
        <v>0.25</v>
      </c>
      <c r="AJ177" s="20">
        <v>0.28999999999999998</v>
      </c>
      <c r="AK177" s="20">
        <v>0.33</v>
      </c>
      <c r="AL177" s="20">
        <v>0.38</v>
      </c>
      <c r="AM177" s="20">
        <v>0.43</v>
      </c>
      <c r="AN177" s="20">
        <v>0.48</v>
      </c>
      <c r="AO177" s="20">
        <v>0.52</v>
      </c>
      <c r="AP177" s="20">
        <v>0.56999999999999995</v>
      </c>
      <c r="AQ177" s="20">
        <v>0.63</v>
      </c>
      <c r="AR177" s="20">
        <v>0.69</v>
      </c>
      <c r="AS177" s="20">
        <v>0.75</v>
      </c>
      <c r="AT177" s="20">
        <v>0.8</v>
      </c>
      <c r="AU177" s="20">
        <v>0.85</v>
      </c>
      <c r="AV177" s="20">
        <v>0.9</v>
      </c>
      <c r="AW177" s="20">
        <v>0.93</v>
      </c>
      <c r="AX177" s="20">
        <v>0.96</v>
      </c>
      <c r="AY177" s="20">
        <v>0.97</v>
      </c>
      <c r="AZ177" s="20">
        <v>0.98</v>
      </c>
      <c r="BA177" s="20">
        <v>0.99</v>
      </c>
      <c r="BB177" s="20">
        <v>0.99</v>
      </c>
      <c r="BC177" s="20">
        <v>1</v>
      </c>
    </row>
    <row r="178" spans="1:55">
      <c r="A178" s="7" t="s">
        <v>16</v>
      </c>
      <c r="B178" s="2">
        <v>9</v>
      </c>
      <c r="C178" s="23" t="s">
        <v>20</v>
      </c>
      <c r="D178" s="23" t="s">
        <v>21</v>
      </c>
      <c r="E178" s="24" t="s">
        <v>22</v>
      </c>
      <c r="F178" s="24" t="s">
        <v>23</v>
      </c>
      <c r="G178" s="24" t="s">
        <v>24</v>
      </c>
      <c r="H178" s="24" t="s">
        <v>25</v>
      </c>
      <c r="I178" s="25" t="s">
        <v>26</v>
      </c>
      <c r="J178" s="20" t="s">
        <v>27</v>
      </c>
      <c r="K178" s="58" t="s">
        <v>28</v>
      </c>
      <c r="L178" s="59" t="s">
        <v>216</v>
      </c>
      <c r="N178" s="24" t="s">
        <v>49</v>
      </c>
      <c r="O178" s="78" t="s">
        <v>29</v>
      </c>
      <c r="P178" s="20" t="s">
        <v>30</v>
      </c>
      <c r="Q178" s="24" t="s">
        <v>31</v>
      </c>
      <c r="R178" s="24" t="s">
        <v>32</v>
      </c>
      <c r="S178" s="12" t="s">
        <v>46</v>
      </c>
      <c r="X178" s="20">
        <v>59</v>
      </c>
      <c r="Y178" s="20" t="s">
        <v>124</v>
      </c>
      <c r="Z178" s="20">
        <v>0.05</v>
      </c>
      <c r="AA178" s="20">
        <v>0.06</v>
      </c>
      <c r="AB178" s="20">
        <v>7.0000000000000007E-2</v>
      </c>
      <c r="AC178" s="20">
        <v>0.08</v>
      </c>
      <c r="AD178" s="20">
        <v>0.1</v>
      </c>
      <c r="AE178" s="20">
        <v>0.12</v>
      </c>
      <c r="AF178" s="20">
        <v>0.15</v>
      </c>
      <c r="AG178" s="20">
        <v>0.18</v>
      </c>
      <c r="AH178" s="20">
        <v>0.21</v>
      </c>
      <c r="AI178" s="20">
        <v>0.25</v>
      </c>
      <c r="AJ178" s="20">
        <v>0.28999999999999998</v>
      </c>
      <c r="AK178" s="20">
        <v>0.33</v>
      </c>
      <c r="AL178" s="20">
        <v>0.38</v>
      </c>
      <c r="AM178" s="20">
        <v>0.43</v>
      </c>
      <c r="AN178" s="20">
        <v>0.48</v>
      </c>
      <c r="AO178" s="20">
        <v>0.52</v>
      </c>
      <c r="AP178" s="20">
        <v>0.56999999999999995</v>
      </c>
      <c r="AQ178" s="20">
        <v>0.63</v>
      </c>
      <c r="AR178" s="20">
        <v>0.69</v>
      </c>
      <c r="AS178" s="20">
        <v>0.75</v>
      </c>
      <c r="AT178" s="20">
        <v>0.8</v>
      </c>
      <c r="AU178" s="20">
        <v>0.85</v>
      </c>
      <c r="AV178" s="20">
        <v>0.9</v>
      </c>
      <c r="AW178" s="20">
        <v>0.93</v>
      </c>
      <c r="AX178" s="20">
        <v>0.96</v>
      </c>
      <c r="AY178" s="20">
        <v>0.97</v>
      </c>
      <c r="AZ178" s="20">
        <v>0.98</v>
      </c>
      <c r="BA178" s="20">
        <v>0.99</v>
      </c>
      <c r="BB178" s="20">
        <v>0.99</v>
      </c>
      <c r="BC178" s="20">
        <v>1</v>
      </c>
    </row>
    <row r="179" spans="1:55">
      <c r="A179" s="10"/>
      <c r="B179" s="10" t="s">
        <v>4</v>
      </c>
      <c r="C179" s="23">
        <v>25000</v>
      </c>
      <c r="D179" s="23">
        <v>22000</v>
      </c>
      <c r="E179" s="23">
        <f>S179*N179/100</f>
        <v>0.14850000000000002</v>
      </c>
      <c r="F179" s="23">
        <f>2.1*S179/100</f>
        <v>2.8350000000000004E-2</v>
      </c>
      <c r="G179" s="23">
        <v>0.17100000000000001</v>
      </c>
      <c r="H179" s="23">
        <v>0.1</v>
      </c>
      <c r="I179" s="23">
        <v>0.05</v>
      </c>
      <c r="J179" s="23">
        <v>15</v>
      </c>
      <c r="K179" s="59">
        <v>3.7620000000000005</v>
      </c>
      <c r="L179" s="59">
        <v>3.7608695652173911</v>
      </c>
      <c r="M179" s="59"/>
      <c r="N179" s="23">
        <v>11</v>
      </c>
      <c r="O179" s="79">
        <v>0</v>
      </c>
      <c r="P179" s="23">
        <v>253</v>
      </c>
      <c r="Q179" s="23">
        <v>-1.4499569695115089E-2</v>
      </c>
      <c r="R179" s="23">
        <v>10</v>
      </c>
      <c r="S179" s="20">
        <v>1.35</v>
      </c>
      <c r="U179" s="20">
        <v>2300</v>
      </c>
      <c r="X179" s="20" t="s">
        <v>130</v>
      </c>
      <c r="Z179" s="20">
        <v>24</v>
      </c>
      <c r="AV179" s="20">
        <v>46</v>
      </c>
      <c r="AW179" s="20"/>
      <c r="AX179" s="20"/>
      <c r="BB179" s="20"/>
    </row>
    <row r="180" spans="1:55">
      <c r="A180" s="11" t="s">
        <v>0</v>
      </c>
      <c r="B180" s="11" t="s">
        <v>3</v>
      </c>
      <c r="C180" s="23">
        <v>50000</v>
      </c>
      <c r="D180" s="23">
        <v>30000</v>
      </c>
      <c r="E180" s="23">
        <f t="shared" ref="E180:E198" si="9">S180*N180/100</f>
        <v>0.4698</v>
      </c>
      <c r="F180" s="23">
        <f>5.4*S180/100</f>
        <v>7.2900000000000006E-2</v>
      </c>
      <c r="G180" s="23">
        <v>0.17100000000000001</v>
      </c>
      <c r="H180" s="23">
        <v>0.1</v>
      </c>
      <c r="I180" s="23">
        <v>0.05</v>
      </c>
      <c r="J180" s="23">
        <v>15</v>
      </c>
      <c r="K180" s="59">
        <v>11.9016</v>
      </c>
      <c r="L180" s="59">
        <v>10.3</v>
      </c>
      <c r="M180" s="59"/>
      <c r="N180" s="23">
        <f>N184*1.2</f>
        <v>34.799999999999997</v>
      </c>
      <c r="O180" s="79">
        <v>0</v>
      </c>
      <c r="P180" s="23">
        <v>800.4</v>
      </c>
      <c r="Q180" s="23">
        <v>-1.4499569695115089E-2</v>
      </c>
      <c r="R180" s="23">
        <v>10</v>
      </c>
      <c r="S180" s="20">
        <v>1.35</v>
      </c>
      <c r="U180" s="20">
        <v>2300</v>
      </c>
      <c r="Y180" s="20" t="s">
        <v>128</v>
      </c>
      <c r="Z180" s="20">
        <v>1990</v>
      </c>
      <c r="AA180" s="20">
        <v>1991</v>
      </c>
      <c r="AB180" s="20">
        <v>1992</v>
      </c>
      <c r="AC180" s="20">
        <v>1993</v>
      </c>
      <c r="AD180" s="20">
        <v>1994</v>
      </c>
      <c r="AE180" s="20">
        <v>1995</v>
      </c>
      <c r="AF180" s="20">
        <v>1996</v>
      </c>
      <c r="AG180" s="20">
        <v>1997</v>
      </c>
      <c r="AH180" s="20">
        <v>1998</v>
      </c>
      <c r="AI180" s="20">
        <v>1999</v>
      </c>
      <c r="AJ180" s="20">
        <v>2000</v>
      </c>
      <c r="AK180" s="20">
        <v>2001</v>
      </c>
      <c r="AL180" s="20">
        <v>2002</v>
      </c>
      <c r="AM180" s="20">
        <v>2003</v>
      </c>
      <c r="AN180" s="20">
        <v>2004</v>
      </c>
      <c r="AO180" s="20">
        <v>2005</v>
      </c>
      <c r="AP180" s="20">
        <v>2006</v>
      </c>
      <c r="AQ180" s="20">
        <v>2007</v>
      </c>
      <c r="AR180" s="20">
        <v>2008</v>
      </c>
      <c r="AS180" s="20">
        <v>2009</v>
      </c>
      <c r="AT180" s="20">
        <v>2010</v>
      </c>
      <c r="AU180" s="20">
        <v>2011</v>
      </c>
      <c r="AV180" s="20">
        <v>2012</v>
      </c>
      <c r="AW180" s="20">
        <v>2013</v>
      </c>
      <c r="AX180" s="20">
        <v>2014</v>
      </c>
      <c r="AY180" s="20">
        <v>2015</v>
      </c>
      <c r="AZ180" s="20">
        <v>2016</v>
      </c>
      <c r="BA180" s="20">
        <v>2017</v>
      </c>
      <c r="BB180" s="20">
        <v>2018</v>
      </c>
    </row>
    <row r="181" spans="1:55">
      <c r="A181" s="5"/>
      <c r="B181" s="5" t="s">
        <v>34</v>
      </c>
      <c r="C181" s="23">
        <v>25000</v>
      </c>
      <c r="D181" s="23">
        <v>22000</v>
      </c>
      <c r="E181" s="23">
        <f t="shared" si="9"/>
        <v>0.11880000000000003</v>
      </c>
      <c r="F181" s="23">
        <f>2.1*S181/100</f>
        <v>2.8350000000000004E-2</v>
      </c>
      <c r="G181" s="23">
        <v>0.17100000000000001</v>
      </c>
      <c r="H181" s="23">
        <v>0.1</v>
      </c>
      <c r="I181" s="23">
        <v>0.05</v>
      </c>
      <c r="J181" s="23">
        <v>15</v>
      </c>
      <c r="K181" s="59">
        <v>3.0096000000000003</v>
      </c>
      <c r="L181" s="59">
        <v>3.7608695652173911</v>
      </c>
      <c r="M181" s="59"/>
      <c r="N181" s="23">
        <f>N179*0.8</f>
        <v>8.8000000000000007</v>
      </c>
      <c r="O181" s="79">
        <v>0</v>
      </c>
      <c r="P181" s="23">
        <v>202.4</v>
      </c>
      <c r="Q181" s="23">
        <v>-7.4000581443776914E-2</v>
      </c>
      <c r="R181" s="23">
        <v>10</v>
      </c>
      <c r="S181" s="20">
        <v>1.35</v>
      </c>
      <c r="U181" s="20">
        <v>2300</v>
      </c>
      <c r="X181" s="20">
        <v>1</v>
      </c>
      <c r="Y181" s="20" t="s">
        <v>76</v>
      </c>
      <c r="Z181" s="20">
        <v>1.3928</v>
      </c>
      <c r="AA181" s="20">
        <v>1.3819999999999999</v>
      </c>
      <c r="AB181" s="20">
        <v>1.3711</v>
      </c>
      <c r="AC181" s="20">
        <v>1.3603000000000001</v>
      </c>
      <c r="AD181" s="20">
        <v>1.3493999999999999</v>
      </c>
      <c r="AE181" s="20">
        <v>1.3386</v>
      </c>
      <c r="AF181" s="20">
        <v>1.3277000000000001</v>
      </c>
      <c r="AG181" s="20">
        <v>1.3169</v>
      </c>
      <c r="AH181" s="20">
        <v>1.306</v>
      </c>
      <c r="AI181" s="20">
        <v>1.2951999999999999</v>
      </c>
      <c r="AJ181" s="20">
        <v>1.2843</v>
      </c>
      <c r="AK181" s="20">
        <v>1.274</v>
      </c>
      <c r="AL181" s="20">
        <v>1.2621</v>
      </c>
      <c r="AM181" s="20">
        <v>1.2524</v>
      </c>
      <c r="AN181" s="20">
        <v>1.2408999999999999</v>
      </c>
      <c r="AO181" s="20">
        <v>1.2281</v>
      </c>
      <c r="AP181" s="20">
        <v>1.2201</v>
      </c>
      <c r="AQ181" s="20">
        <v>1.2087000000000001</v>
      </c>
      <c r="AR181" s="20">
        <v>1.1867000000000001</v>
      </c>
      <c r="AS181" s="20">
        <v>1.1460999999999999</v>
      </c>
      <c r="AT181" s="20">
        <v>1.1019000000000001</v>
      </c>
      <c r="AU181" s="20">
        <v>1.0592999999999999</v>
      </c>
      <c r="AV181" s="20">
        <v>1.0263</v>
      </c>
      <c r="AW181" s="20">
        <v>1.01</v>
      </c>
      <c r="AX181" s="20">
        <v>1.01</v>
      </c>
      <c r="AY181" s="20">
        <v>1</v>
      </c>
      <c r="AZ181" s="20">
        <v>1</v>
      </c>
      <c r="BA181" s="20">
        <v>1</v>
      </c>
      <c r="BB181" s="20">
        <v>1</v>
      </c>
    </row>
    <row r="182" spans="1:55">
      <c r="A182" s="5"/>
      <c r="B182" s="5" t="s">
        <v>35</v>
      </c>
      <c r="C182" s="23">
        <v>50000</v>
      </c>
      <c r="D182" s="23">
        <v>30000</v>
      </c>
      <c r="E182" s="23">
        <f t="shared" si="9"/>
        <v>0.37584000000000001</v>
      </c>
      <c r="F182" s="23">
        <f>5.4*S182/100</f>
        <v>7.2900000000000006E-2</v>
      </c>
      <c r="G182" s="23">
        <v>0.17100000000000001</v>
      </c>
      <c r="H182" s="23">
        <v>0.1</v>
      </c>
      <c r="I182" s="23">
        <v>0.05</v>
      </c>
      <c r="J182" s="23">
        <v>15</v>
      </c>
      <c r="K182" s="59">
        <v>9.5212800000000009</v>
      </c>
      <c r="L182" s="59">
        <v>10.3</v>
      </c>
      <c r="M182" s="59"/>
      <c r="N182" s="23">
        <f>N180*0.8</f>
        <v>27.84</v>
      </c>
      <c r="O182" s="79">
        <v>0</v>
      </c>
      <c r="P182" s="23">
        <v>640.32000000000005</v>
      </c>
      <c r="Q182" s="23">
        <v>-7.4000581443776914E-2</v>
      </c>
      <c r="R182" s="23">
        <v>10</v>
      </c>
      <c r="S182" s="20">
        <v>1.35</v>
      </c>
      <c r="U182" s="20">
        <v>2300</v>
      </c>
      <c r="X182" s="20">
        <v>2</v>
      </c>
      <c r="Y182" s="20" t="s">
        <v>9</v>
      </c>
      <c r="Z182" s="20">
        <v>1.3928</v>
      </c>
      <c r="AA182" s="20">
        <v>1.3819999999999999</v>
      </c>
      <c r="AB182" s="20">
        <v>1.3711</v>
      </c>
      <c r="AC182" s="20">
        <v>1.3603000000000001</v>
      </c>
      <c r="AD182" s="20">
        <v>1.3493999999999999</v>
      </c>
      <c r="AE182" s="20">
        <v>1.3386</v>
      </c>
      <c r="AF182" s="20">
        <v>1.3277000000000001</v>
      </c>
      <c r="AG182" s="20">
        <v>1.3169</v>
      </c>
      <c r="AH182" s="20">
        <v>1.306</v>
      </c>
      <c r="AI182" s="20">
        <v>1.2951999999999999</v>
      </c>
      <c r="AJ182" s="20">
        <v>1.2843</v>
      </c>
      <c r="AK182" s="20">
        <v>1.274</v>
      </c>
      <c r="AL182" s="20">
        <v>1.2621</v>
      </c>
      <c r="AM182" s="20">
        <v>1.2524</v>
      </c>
      <c r="AN182" s="20">
        <v>1.2408999999999999</v>
      </c>
      <c r="AO182" s="20">
        <v>1.2281</v>
      </c>
      <c r="AP182" s="20">
        <v>1.2201</v>
      </c>
      <c r="AQ182" s="20">
        <v>1.2087000000000001</v>
      </c>
      <c r="AR182" s="20">
        <v>1.1867000000000001</v>
      </c>
      <c r="AS182" s="20">
        <v>1.1460999999999999</v>
      </c>
      <c r="AT182" s="20">
        <v>1.1019000000000001</v>
      </c>
      <c r="AU182" s="20">
        <v>1.0592999999999999</v>
      </c>
      <c r="AV182" s="20">
        <v>1.0263</v>
      </c>
      <c r="AW182" s="20">
        <v>1.01</v>
      </c>
      <c r="AX182" s="20">
        <v>1.01</v>
      </c>
      <c r="AY182" s="20">
        <v>1</v>
      </c>
      <c r="AZ182" s="20">
        <v>1</v>
      </c>
      <c r="BA182" s="20">
        <v>1</v>
      </c>
      <c r="BB182" s="20">
        <v>1</v>
      </c>
    </row>
    <row r="183" spans="1:55">
      <c r="A183" s="10"/>
      <c r="B183" s="10" t="s">
        <v>4</v>
      </c>
      <c r="C183" s="30">
        <v>27665.624646016407</v>
      </c>
      <c r="D183" s="27">
        <v>10822.882263981255</v>
      </c>
      <c r="E183" s="23">
        <f t="shared" si="9"/>
        <v>0.1278</v>
      </c>
      <c r="F183" s="23">
        <f>5.2*S183/100</f>
        <v>7.3839999999999989E-2</v>
      </c>
      <c r="G183" s="27">
        <v>0.17100000000000001</v>
      </c>
      <c r="H183" s="27">
        <v>0.1</v>
      </c>
      <c r="I183" s="27">
        <v>0.05</v>
      </c>
      <c r="J183" s="27">
        <v>15</v>
      </c>
      <c r="K183" s="59">
        <v>3.4740000000000002</v>
      </c>
      <c r="L183" s="59">
        <v>3.7608695652173911</v>
      </c>
      <c r="M183" s="59"/>
      <c r="N183" s="27">
        <v>9</v>
      </c>
      <c r="O183" s="79">
        <v>-1.7</v>
      </c>
      <c r="P183" s="27">
        <v>239.4</v>
      </c>
      <c r="Q183" s="27">
        <v>-1.4499569695115089E-2</v>
      </c>
      <c r="R183" s="27">
        <v>10</v>
      </c>
      <c r="S183" s="20">
        <v>1.42</v>
      </c>
      <c r="T183" s="29"/>
      <c r="U183" s="29">
        <v>2660</v>
      </c>
      <c r="X183" s="20">
        <v>3</v>
      </c>
      <c r="Y183" s="20" t="s">
        <v>10</v>
      </c>
      <c r="Z183" s="20">
        <v>1.3928</v>
      </c>
      <c r="AA183" s="20">
        <v>1.3819999999999999</v>
      </c>
      <c r="AB183" s="20">
        <v>1.3711</v>
      </c>
      <c r="AC183" s="20">
        <v>1.3603000000000001</v>
      </c>
      <c r="AD183" s="20">
        <v>1.3493999999999999</v>
      </c>
      <c r="AE183" s="20">
        <v>1.3386</v>
      </c>
      <c r="AF183" s="20">
        <v>1.3277000000000001</v>
      </c>
      <c r="AG183" s="20">
        <v>1.3169</v>
      </c>
      <c r="AH183" s="20">
        <v>1.306</v>
      </c>
      <c r="AI183" s="20">
        <v>1.2951999999999999</v>
      </c>
      <c r="AJ183" s="20">
        <v>1.2843</v>
      </c>
      <c r="AK183" s="20">
        <v>1.274</v>
      </c>
      <c r="AL183" s="20">
        <v>1.2621</v>
      </c>
      <c r="AM183" s="20">
        <v>1.2524</v>
      </c>
      <c r="AN183" s="20">
        <v>1.2408999999999999</v>
      </c>
      <c r="AO183" s="20">
        <v>1.2281</v>
      </c>
      <c r="AP183" s="20">
        <v>1.2201</v>
      </c>
      <c r="AQ183" s="20">
        <v>1.2087000000000001</v>
      </c>
      <c r="AR183" s="20">
        <v>1.1867000000000001</v>
      </c>
      <c r="AS183" s="20">
        <v>1.1460999999999999</v>
      </c>
      <c r="AT183" s="20">
        <v>1.1019000000000001</v>
      </c>
      <c r="AU183" s="20">
        <v>1.0592999999999999</v>
      </c>
      <c r="AV183" s="20">
        <v>1.0263</v>
      </c>
      <c r="AW183" s="20">
        <v>1.01</v>
      </c>
      <c r="AX183" s="20">
        <v>1.01</v>
      </c>
      <c r="AY183" s="20">
        <v>1</v>
      </c>
      <c r="AZ183" s="20">
        <v>1</v>
      </c>
      <c r="BA183" s="20">
        <v>1</v>
      </c>
      <c r="BB183" s="20">
        <v>1</v>
      </c>
    </row>
    <row r="184" spans="1:55">
      <c r="A184" s="11" t="s">
        <v>1</v>
      </c>
      <c r="B184" s="11" t="s">
        <v>3</v>
      </c>
      <c r="C184" s="23">
        <v>114000</v>
      </c>
      <c r="D184" s="23">
        <v>45000</v>
      </c>
      <c r="E184" s="23">
        <f t="shared" si="9"/>
        <v>0.4118</v>
      </c>
      <c r="F184" s="23">
        <f>7.1*S184/100</f>
        <v>0.10081999999999999</v>
      </c>
      <c r="G184" s="23">
        <v>0.17100000000000001</v>
      </c>
      <c r="H184" s="23">
        <v>0.1</v>
      </c>
      <c r="I184" s="23">
        <v>0.05</v>
      </c>
      <c r="J184" s="23">
        <v>15</v>
      </c>
      <c r="K184" s="59">
        <v>11.194000000000001</v>
      </c>
      <c r="L184" s="59">
        <v>10.3</v>
      </c>
      <c r="M184" s="59"/>
      <c r="N184" s="23">
        <v>29</v>
      </c>
      <c r="O184" s="79">
        <v>2</v>
      </c>
      <c r="P184" s="23">
        <v>771.4</v>
      </c>
      <c r="Q184" s="23">
        <v>-1.4499569695115089E-2</v>
      </c>
      <c r="R184" s="23">
        <v>10</v>
      </c>
      <c r="S184" s="20">
        <v>1.42</v>
      </c>
      <c r="U184" s="20">
        <v>2660</v>
      </c>
      <c r="X184" s="20">
        <v>4</v>
      </c>
      <c r="Y184" s="20" t="s">
        <v>11</v>
      </c>
      <c r="Z184" s="20">
        <v>1.3928</v>
      </c>
      <c r="AA184" s="20">
        <v>1.3819999999999999</v>
      </c>
      <c r="AB184" s="20">
        <v>1.3711</v>
      </c>
      <c r="AC184" s="20">
        <v>1.3603000000000001</v>
      </c>
      <c r="AD184" s="20">
        <v>1.3493999999999999</v>
      </c>
      <c r="AE184" s="20">
        <v>1.3386</v>
      </c>
      <c r="AF184" s="20">
        <v>1.3277000000000001</v>
      </c>
      <c r="AG184" s="20">
        <v>1.3169</v>
      </c>
      <c r="AH184" s="20">
        <v>1.306</v>
      </c>
      <c r="AI184" s="20">
        <v>1.2951999999999999</v>
      </c>
      <c r="AJ184" s="20">
        <v>1.2843</v>
      </c>
      <c r="AK184" s="20">
        <v>1.274</v>
      </c>
      <c r="AL184" s="20">
        <v>1.2621</v>
      </c>
      <c r="AM184" s="20">
        <v>1.2524</v>
      </c>
      <c r="AN184" s="20">
        <v>1.2408999999999999</v>
      </c>
      <c r="AO184" s="20">
        <v>1.2281</v>
      </c>
      <c r="AP184" s="20">
        <v>1.2201</v>
      </c>
      <c r="AQ184" s="20">
        <v>1.2087000000000001</v>
      </c>
      <c r="AR184" s="20">
        <v>1.1867000000000001</v>
      </c>
      <c r="AS184" s="20">
        <v>1.1460999999999999</v>
      </c>
      <c r="AT184" s="20">
        <v>1.1019000000000001</v>
      </c>
      <c r="AU184" s="20">
        <v>1.0592999999999999</v>
      </c>
      <c r="AV184" s="20">
        <v>1.0263</v>
      </c>
      <c r="AW184" s="20">
        <v>1.01</v>
      </c>
      <c r="AX184" s="20">
        <v>1.01</v>
      </c>
      <c r="AY184" s="20">
        <v>1</v>
      </c>
      <c r="AZ184" s="20">
        <v>1</v>
      </c>
      <c r="BA184" s="20">
        <v>1</v>
      </c>
      <c r="BB184" s="20">
        <v>1</v>
      </c>
    </row>
    <row r="185" spans="1:55">
      <c r="A185" s="5"/>
      <c r="B185" s="5" t="s">
        <v>34</v>
      </c>
      <c r="C185" s="15">
        <v>27665.624646016407</v>
      </c>
      <c r="D185" s="23">
        <v>10822.882263981255</v>
      </c>
      <c r="E185" s="23">
        <f t="shared" si="9"/>
        <v>0.10224</v>
      </c>
      <c r="F185" s="23">
        <f>5.2*S185/100</f>
        <v>7.3839999999999989E-2</v>
      </c>
      <c r="G185" s="23">
        <v>0.17100000000000001</v>
      </c>
      <c r="H185" s="23">
        <v>0.1</v>
      </c>
      <c r="I185" s="23">
        <v>0.05</v>
      </c>
      <c r="J185" s="23">
        <v>15</v>
      </c>
      <c r="K185" s="59">
        <v>2.7792000000000003</v>
      </c>
      <c r="L185" s="59">
        <v>3.7608695652173911</v>
      </c>
      <c r="M185" s="59"/>
      <c r="N185" s="23">
        <f>N183*0.8</f>
        <v>7.2</v>
      </c>
      <c r="O185" s="79">
        <v>-1</v>
      </c>
      <c r="P185" s="23">
        <v>191.52</v>
      </c>
      <c r="Q185" s="23">
        <v>-7.4000581443776914E-2</v>
      </c>
      <c r="R185" s="23">
        <v>10</v>
      </c>
      <c r="S185" s="20">
        <v>1.42</v>
      </c>
      <c r="U185" s="20">
        <v>2660</v>
      </c>
      <c r="X185" s="20">
        <v>5</v>
      </c>
      <c r="Y185" s="20" t="s">
        <v>12</v>
      </c>
      <c r="Z185" s="20">
        <v>1.3928</v>
      </c>
      <c r="AA185" s="20">
        <v>1.3819999999999999</v>
      </c>
      <c r="AB185" s="20">
        <v>1.3711</v>
      </c>
      <c r="AC185" s="20">
        <v>1.3603000000000001</v>
      </c>
      <c r="AD185" s="20">
        <v>1.3493999999999999</v>
      </c>
      <c r="AE185" s="20">
        <v>1.3386</v>
      </c>
      <c r="AF185" s="20">
        <v>1.3277000000000001</v>
      </c>
      <c r="AG185" s="20">
        <v>1.3169</v>
      </c>
      <c r="AH185" s="20">
        <v>1.306</v>
      </c>
      <c r="AI185" s="20">
        <v>1.2951999999999999</v>
      </c>
      <c r="AJ185" s="20">
        <v>1.2843</v>
      </c>
      <c r="AK185" s="20">
        <v>1.274</v>
      </c>
      <c r="AL185" s="20">
        <v>1.2621</v>
      </c>
      <c r="AM185" s="20">
        <v>1.2524</v>
      </c>
      <c r="AN185" s="20">
        <v>1.2408999999999999</v>
      </c>
      <c r="AO185" s="20">
        <v>1.2281</v>
      </c>
      <c r="AP185" s="20">
        <v>1.2201</v>
      </c>
      <c r="AQ185" s="20">
        <v>1.2087000000000001</v>
      </c>
      <c r="AR185" s="20">
        <v>1.1867000000000001</v>
      </c>
      <c r="AS185" s="20">
        <v>1.1460999999999999</v>
      </c>
      <c r="AT185" s="20">
        <v>1.1019000000000001</v>
      </c>
      <c r="AU185" s="20">
        <v>1.0592999999999999</v>
      </c>
      <c r="AV185" s="20">
        <v>1.0263</v>
      </c>
      <c r="AW185" s="20">
        <v>1.01</v>
      </c>
      <c r="AX185" s="20">
        <v>1.01</v>
      </c>
      <c r="AY185" s="20">
        <v>1</v>
      </c>
      <c r="AZ185" s="20">
        <v>1</v>
      </c>
      <c r="BA185" s="20">
        <v>1</v>
      </c>
      <c r="BB185" s="20">
        <v>1</v>
      </c>
    </row>
    <row r="186" spans="1:55">
      <c r="A186" s="5"/>
      <c r="B186" s="5" t="s">
        <v>35</v>
      </c>
      <c r="C186" s="23">
        <v>114000</v>
      </c>
      <c r="D186" s="23">
        <v>45000</v>
      </c>
      <c r="E186" s="23">
        <f t="shared" si="9"/>
        <v>0.32944000000000001</v>
      </c>
      <c r="F186" s="23">
        <f>7.1*S186/100</f>
        <v>0.10081999999999999</v>
      </c>
      <c r="G186" s="23">
        <v>0.17100000000000001</v>
      </c>
      <c r="H186" s="23">
        <v>0.1</v>
      </c>
      <c r="I186" s="23">
        <v>0.05</v>
      </c>
      <c r="J186" s="23">
        <v>15</v>
      </c>
      <c r="K186" s="59">
        <v>8.9552000000000014</v>
      </c>
      <c r="L186" s="59">
        <v>10.3</v>
      </c>
      <c r="M186" s="59"/>
      <c r="N186" s="23">
        <f>N184*0.8</f>
        <v>23.200000000000003</v>
      </c>
      <c r="O186" s="79">
        <v>0</v>
      </c>
      <c r="P186" s="23">
        <v>617.12000000000012</v>
      </c>
      <c r="Q186" s="23">
        <v>-7.4000581443776914E-2</v>
      </c>
      <c r="R186" s="23">
        <v>10</v>
      </c>
      <c r="S186" s="20">
        <v>1.42</v>
      </c>
      <c r="U186" s="20">
        <v>2660</v>
      </c>
      <c r="X186" s="20">
        <v>6</v>
      </c>
      <c r="Y186" s="20" t="s">
        <v>13</v>
      </c>
      <c r="Z186" s="20">
        <v>1.3928</v>
      </c>
      <c r="AA186" s="20">
        <v>1.3819999999999999</v>
      </c>
      <c r="AB186" s="20">
        <v>1.3711</v>
      </c>
      <c r="AC186" s="20">
        <v>1.3603000000000001</v>
      </c>
      <c r="AD186" s="20">
        <v>1.3493999999999999</v>
      </c>
      <c r="AE186" s="20">
        <v>1.3386</v>
      </c>
      <c r="AF186" s="20">
        <v>1.3277000000000001</v>
      </c>
      <c r="AG186" s="20">
        <v>1.3169</v>
      </c>
      <c r="AH186" s="20">
        <v>1.306</v>
      </c>
      <c r="AI186" s="20">
        <v>1.2951999999999999</v>
      </c>
      <c r="AJ186" s="20">
        <v>1.2843</v>
      </c>
      <c r="AK186" s="20">
        <v>1.274</v>
      </c>
      <c r="AL186" s="20">
        <v>1.2621</v>
      </c>
      <c r="AM186" s="20">
        <v>1.2524</v>
      </c>
      <c r="AN186" s="20">
        <v>1.2408999999999999</v>
      </c>
      <c r="AO186" s="20">
        <v>1.2281</v>
      </c>
      <c r="AP186" s="20">
        <v>1.2201</v>
      </c>
      <c r="AQ186" s="20">
        <v>1.2087000000000001</v>
      </c>
      <c r="AR186" s="20">
        <v>1.1867000000000001</v>
      </c>
      <c r="AS186" s="20">
        <v>1.1460999999999999</v>
      </c>
      <c r="AT186" s="20">
        <v>1.1019000000000001</v>
      </c>
      <c r="AU186" s="20">
        <v>1.0592999999999999</v>
      </c>
      <c r="AV186" s="20">
        <v>1.0263</v>
      </c>
      <c r="AW186" s="20">
        <v>1.01</v>
      </c>
      <c r="AX186" s="20">
        <v>1.01</v>
      </c>
      <c r="AY186" s="20">
        <v>1</v>
      </c>
      <c r="AZ186" s="20">
        <v>1</v>
      </c>
      <c r="BA186" s="20">
        <v>1</v>
      </c>
      <c r="BB186" s="20">
        <v>1</v>
      </c>
    </row>
    <row r="187" spans="1:55">
      <c r="A187" s="10"/>
      <c r="B187" s="10" t="s">
        <v>4</v>
      </c>
      <c r="C187" s="23">
        <f>C183+2400</f>
        <v>30065.624646016407</v>
      </c>
      <c r="D187" s="23">
        <f>D183/2</f>
        <v>5411.4411319906276</v>
      </c>
      <c r="E187" s="23">
        <f t="shared" si="9"/>
        <v>8.208E-2</v>
      </c>
      <c r="F187" s="23">
        <f>2.1*S187/100</f>
        <v>1.6800000000000002E-2</v>
      </c>
      <c r="G187" s="23">
        <v>0.17100000000000001</v>
      </c>
      <c r="H187" s="23">
        <v>0.1</v>
      </c>
      <c r="I187" s="23">
        <v>0.05</v>
      </c>
      <c r="J187" s="23">
        <v>15</v>
      </c>
      <c r="K187" s="59">
        <v>0.9234</v>
      </c>
      <c r="L187" s="59">
        <v>3.7608695652173911</v>
      </c>
      <c r="M187" s="59"/>
      <c r="N187" s="23">
        <f>N183*1.14</f>
        <v>10.26</v>
      </c>
      <c r="O187" s="79">
        <v>-1.9</v>
      </c>
      <c r="P187" s="23">
        <v>170.82900000000001</v>
      </c>
      <c r="Q187" s="23">
        <v>-7.4000581443776914E-2</v>
      </c>
      <c r="R187" s="23">
        <v>10</v>
      </c>
      <c r="S187" s="20">
        <v>0.8</v>
      </c>
      <c r="U187" s="20">
        <v>1665</v>
      </c>
      <c r="X187" s="20">
        <v>7</v>
      </c>
      <c r="Y187" s="20" t="s">
        <v>14</v>
      </c>
      <c r="Z187" s="20">
        <v>1.3928</v>
      </c>
      <c r="AA187" s="20">
        <v>1.3819999999999999</v>
      </c>
      <c r="AB187" s="20">
        <v>1.3711</v>
      </c>
      <c r="AC187" s="20">
        <v>1.3603000000000001</v>
      </c>
      <c r="AD187" s="20">
        <v>1.3493999999999999</v>
      </c>
      <c r="AE187" s="20">
        <v>1.3386</v>
      </c>
      <c r="AF187" s="20">
        <v>1.3277000000000001</v>
      </c>
      <c r="AG187" s="20">
        <v>1.3169</v>
      </c>
      <c r="AH187" s="20">
        <v>1.306</v>
      </c>
      <c r="AI187" s="20">
        <v>1.2951999999999999</v>
      </c>
      <c r="AJ187" s="20">
        <v>1.2843</v>
      </c>
      <c r="AK187" s="20">
        <v>1.274</v>
      </c>
      <c r="AL187" s="20">
        <v>1.2621</v>
      </c>
      <c r="AM187" s="20">
        <v>1.2524</v>
      </c>
      <c r="AN187" s="20">
        <v>1.2408999999999999</v>
      </c>
      <c r="AO187" s="20">
        <v>1.2281</v>
      </c>
      <c r="AP187" s="20">
        <v>1.2201</v>
      </c>
      <c r="AQ187" s="20">
        <v>1.2087000000000001</v>
      </c>
      <c r="AR187" s="20">
        <v>1.1867000000000001</v>
      </c>
      <c r="AS187" s="20">
        <v>1.1460999999999999</v>
      </c>
      <c r="AT187" s="20">
        <v>1.1019000000000001</v>
      </c>
      <c r="AU187" s="20">
        <v>1.0592999999999999</v>
      </c>
      <c r="AV187" s="20">
        <v>1.0263</v>
      </c>
      <c r="AW187" s="20">
        <v>1.01</v>
      </c>
      <c r="AX187" s="20">
        <v>1.01</v>
      </c>
      <c r="AY187" s="20">
        <v>1</v>
      </c>
      <c r="AZ187" s="20">
        <v>1</v>
      </c>
      <c r="BA187" s="20">
        <v>1</v>
      </c>
      <c r="BB187" s="20">
        <v>1</v>
      </c>
    </row>
    <row r="188" spans="1:55">
      <c r="A188" s="11" t="s">
        <v>5</v>
      </c>
      <c r="B188" s="11" t="s">
        <v>3</v>
      </c>
      <c r="C188" s="23">
        <f>C184+2400</f>
        <v>116400</v>
      </c>
      <c r="D188" s="23">
        <f>D184/3</f>
        <v>15000</v>
      </c>
      <c r="E188" s="23">
        <f t="shared" si="9"/>
        <v>0.26400000000000001</v>
      </c>
      <c r="F188" s="23">
        <f>5.4*S188/100</f>
        <v>4.3200000000000002E-2</v>
      </c>
      <c r="G188" s="23">
        <v>0.17100000000000001</v>
      </c>
      <c r="H188" s="23">
        <v>0.1</v>
      </c>
      <c r="I188" s="23">
        <v>0.05</v>
      </c>
      <c r="J188" s="23">
        <v>15</v>
      </c>
      <c r="K188" s="59">
        <v>2.97</v>
      </c>
      <c r="L188" s="59">
        <v>10.3</v>
      </c>
      <c r="M188" s="59"/>
      <c r="N188" s="23">
        <v>33</v>
      </c>
      <c r="O188" s="79">
        <v>0</v>
      </c>
      <c r="P188" s="23">
        <v>549.45000000000005</v>
      </c>
      <c r="Q188" s="23">
        <v>-7.4000581443776914E-2</v>
      </c>
      <c r="R188" s="23">
        <v>10</v>
      </c>
      <c r="S188" s="20">
        <v>0.8</v>
      </c>
      <c r="U188" s="20">
        <v>1665</v>
      </c>
      <c r="X188" s="20">
        <v>8</v>
      </c>
      <c r="Y188" s="20" t="s">
        <v>15</v>
      </c>
      <c r="Z188" s="20">
        <v>1.3928</v>
      </c>
      <c r="AA188" s="20">
        <v>1.3819999999999999</v>
      </c>
      <c r="AB188" s="20">
        <v>1.3711</v>
      </c>
      <c r="AC188" s="20">
        <v>1.3603000000000001</v>
      </c>
      <c r="AD188" s="20">
        <v>1.3493999999999999</v>
      </c>
      <c r="AE188" s="20">
        <v>1.3386</v>
      </c>
      <c r="AF188" s="20">
        <v>1.3277000000000001</v>
      </c>
      <c r="AG188" s="20">
        <v>1.3169</v>
      </c>
      <c r="AH188" s="20">
        <v>1.306</v>
      </c>
      <c r="AI188" s="20">
        <v>1.2951999999999999</v>
      </c>
      <c r="AJ188" s="20">
        <v>1.2843</v>
      </c>
      <c r="AK188" s="20">
        <v>1.274</v>
      </c>
      <c r="AL188" s="20">
        <v>1.2621</v>
      </c>
      <c r="AM188" s="20">
        <v>1.2524</v>
      </c>
      <c r="AN188" s="20">
        <v>1.2408999999999999</v>
      </c>
      <c r="AO188" s="20">
        <v>1.2281</v>
      </c>
      <c r="AP188" s="20">
        <v>1.2201</v>
      </c>
      <c r="AQ188" s="20">
        <v>1.2087000000000001</v>
      </c>
      <c r="AR188" s="20">
        <v>1.1867000000000001</v>
      </c>
      <c r="AS188" s="20">
        <v>1.1460999999999999</v>
      </c>
      <c r="AT188" s="20">
        <v>1.1019000000000001</v>
      </c>
      <c r="AU188" s="20">
        <v>1.0592999999999999</v>
      </c>
      <c r="AV188" s="20">
        <v>1.0263</v>
      </c>
      <c r="AW188" s="20">
        <v>1.01</v>
      </c>
      <c r="AX188" s="20">
        <v>1.01</v>
      </c>
      <c r="AY188" s="20">
        <v>1</v>
      </c>
      <c r="AZ188" s="20">
        <v>1</v>
      </c>
      <c r="BA188" s="20">
        <v>1</v>
      </c>
      <c r="BB188" s="20">
        <v>1</v>
      </c>
    </row>
    <row r="189" spans="1:55">
      <c r="A189" s="10"/>
      <c r="B189" s="10" t="s">
        <v>4</v>
      </c>
      <c r="C189" s="23">
        <v>34235</v>
      </c>
      <c r="D189" s="23">
        <v>45000</v>
      </c>
      <c r="E189" s="23">
        <f t="shared" si="9"/>
        <v>0.10224</v>
      </c>
      <c r="F189" s="23">
        <f>2.1*S189/100</f>
        <v>2.9819999999999999E-2</v>
      </c>
      <c r="G189" s="23">
        <v>0.17100000000000001</v>
      </c>
      <c r="H189" s="23">
        <v>0.1</v>
      </c>
      <c r="I189" s="23">
        <v>0.05</v>
      </c>
      <c r="J189" s="23">
        <v>15</v>
      </c>
      <c r="K189" s="59">
        <v>2.4624000000000006</v>
      </c>
      <c r="L189" s="59">
        <v>3.7608695652173911</v>
      </c>
      <c r="M189" s="59"/>
      <c r="N189" s="23">
        <f>N183*0.8</f>
        <v>7.2</v>
      </c>
      <c r="O189" s="79">
        <v>0</v>
      </c>
      <c r="P189" s="23">
        <v>191.52</v>
      </c>
      <c r="Q189" s="23">
        <v>-0.15200309344504995</v>
      </c>
      <c r="R189" s="23">
        <v>10</v>
      </c>
      <c r="S189" s="20">
        <v>1.42</v>
      </c>
      <c r="U189" s="20">
        <v>2660</v>
      </c>
      <c r="X189" s="20">
        <v>9</v>
      </c>
      <c r="Y189" s="20" t="s">
        <v>16</v>
      </c>
      <c r="Z189" s="20">
        <v>1.3928</v>
      </c>
      <c r="AA189" s="20">
        <v>1.3819999999999999</v>
      </c>
      <c r="AB189" s="20">
        <v>1.3711</v>
      </c>
      <c r="AC189" s="20">
        <v>1.3603000000000001</v>
      </c>
      <c r="AD189" s="20">
        <v>1.3493999999999999</v>
      </c>
      <c r="AE189" s="20">
        <v>1.3386</v>
      </c>
      <c r="AF189" s="20">
        <v>1.3277000000000001</v>
      </c>
      <c r="AG189" s="20">
        <v>1.3169</v>
      </c>
      <c r="AH189" s="20">
        <v>1.306</v>
      </c>
      <c r="AI189" s="20">
        <v>1.2951999999999999</v>
      </c>
      <c r="AJ189" s="20">
        <v>1.2843</v>
      </c>
      <c r="AK189" s="20">
        <v>1.274</v>
      </c>
      <c r="AL189" s="20">
        <v>1.2621</v>
      </c>
      <c r="AM189" s="20">
        <v>1.2524</v>
      </c>
      <c r="AN189" s="20">
        <v>1.2408999999999999</v>
      </c>
      <c r="AO189" s="20">
        <v>1.2281</v>
      </c>
      <c r="AP189" s="20">
        <v>1.2201</v>
      </c>
      <c r="AQ189" s="20">
        <v>1.2087000000000001</v>
      </c>
      <c r="AR189" s="20">
        <v>1.1867000000000001</v>
      </c>
      <c r="AS189" s="20">
        <v>1.1460999999999999</v>
      </c>
      <c r="AT189" s="20">
        <v>1.1019000000000001</v>
      </c>
      <c r="AU189" s="20">
        <v>1.0592999999999999</v>
      </c>
      <c r="AV189" s="20">
        <v>1.0263</v>
      </c>
      <c r="AW189" s="20">
        <v>1.01</v>
      </c>
      <c r="AX189" s="20">
        <v>1.01</v>
      </c>
      <c r="AY189" s="20">
        <v>1</v>
      </c>
      <c r="AZ189" s="20">
        <v>1</v>
      </c>
      <c r="BA189" s="20">
        <v>1</v>
      </c>
      <c r="BB189" s="20">
        <v>1</v>
      </c>
    </row>
    <row r="190" spans="1:55">
      <c r="A190" s="11" t="s">
        <v>2</v>
      </c>
      <c r="B190" s="11" t="s">
        <v>3</v>
      </c>
      <c r="C190" s="23">
        <f>C184*1.4</f>
        <v>159600</v>
      </c>
      <c r="D190" s="23">
        <v>11330</v>
      </c>
      <c r="E190" s="23">
        <f t="shared" si="9"/>
        <v>0.32944000000000001</v>
      </c>
      <c r="F190" s="23">
        <f>5.4*S190/100</f>
        <v>7.6679999999999998E-2</v>
      </c>
      <c r="G190" s="23">
        <v>0.17100000000000001</v>
      </c>
      <c r="H190" s="23">
        <v>0.1</v>
      </c>
      <c r="I190" s="23">
        <v>0.05</v>
      </c>
      <c r="J190" s="23">
        <v>15</v>
      </c>
      <c r="K190" s="59">
        <v>7.9344000000000019</v>
      </c>
      <c r="L190" s="59">
        <v>10.3</v>
      </c>
      <c r="M190" s="59"/>
      <c r="N190" s="23">
        <f>N184*0.8</f>
        <v>23.200000000000003</v>
      </c>
      <c r="O190" s="79">
        <v>0</v>
      </c>
      <c r="P190" s="23">
        <v>617.12000000000012</v>
      </c>
      <c r="Q190" s="23">
        <v>-0.15200309344504995</v>
      </c>
      <c r="R190" s="23">
        <v>10</v>
      </c>
      <c r="S190" s="20">
        <v>1.42</v>
      </c>
      <c r="U190" s="20">
        <v>2660</v>
      </c>
      <c r="X190" s="20">
        <v>10</v>
      </c>
      <c r="Y190" s="20" t="s">
        <v>77</v>
      </c>
      <c r="Z190" s="20">
        <v>1.3928</v>
      </c>
      <c r="AA190" s="20">
        <v>1.3819999999999999</v>
      </c>
      <c r="AB190" s="20">
        <v>1.3711</v>
      </c>
      <c r="AC190" s="20">
        <v>1.3603000000000001</v>
      </c>
      <c r="AD190" s="20">
        <v>1.3493999999999999</v>
      </c>
      <c r="AE190" s="20">
        <v>1.3386</v>
      </c>
      <c r="AF190" s="20">
        <v>1.3277000000000001</v>
      </c>
      <c r="AG190" s="20">
        <v>1.3169</v>
      </c>
      <c r="AH190" s="20">
        <v>1.306</v>
      </c>
      <c r="AI190" s="20">
        <v>1.2951999999999999</v>
      </c>
      <c r="AJ190" s="20">
        <v>1.2843</v>
      </c>
      <c r="AK190" s="20">
        <v>1.274</v>
      </c>
      <c r="AL190" s="20">
        <v>1.2621</v>
      </c>
      <c r="AM190" s="20">
        <v>1.2524</v>
      </c>
      <c r="AN190" s="20">
        <v>1.2408999999999999</v>
      </c>
      <c r="AO190" s="20">
        <v>1.2281</v>
      </c>
      <c r="AP190" s="20">
        <v>1.2201</v>
      </c>
      <c r="AQ190" s="20">
        <v>1.2087000000000001</v>
      </c>
      <c r="AR190" s="20">
        <v>1.1867000000000001</v>
      </c>
      <c r="AS190" s="20">
        <v>1.1460999999999999</v>
      </c>
      <c r="AT190" s="20">
        <v>1.1019000000000001</v>
      </c>
      <c r="AU190" s="20">
        <v>1.0592999999999999</v>
      </c>
      <c r="AV190" s="20">
        <v>1.0263</v>
      </c>
      <c r="AW190" s="20">
        <v>1.01</v>
      </c>
      <c r="AX190" s="20">
        <v>1.01</v>
      </c>
      <c r="AY190" s="20">
        <v>1</v>
      </c>
      <c r="AZ190" s="20">
        <v>1</v>
      </c>
      <c r="BA190" s="20">
        <v>1</v>
      </c>
      <c r="BB190" s="20">
        <v>1</v>
      </c>
    </row>
    <row r="191" spans="1:55">
      <c r="A191" s="10"/>
      <c r="B191" s="10" t="s">
        <v>4</v>
      </c>
      <c r="C191" s="27">
        <v>50000</v>
      </c>
      <c r="D191" s="27">
        <v>28000</v>
      </c>
      <c r="E191" s="23">
        <f t="shared" si="9"/>
        <v>1.3621874999999999E-3</v>
      </c>
      <c r="F191" s="23">
        <f>2.1*S191/100</f>
        <v>3.0513000000000003E-3</v>
      </c>
      <c r="G191" s="27">
        <v>0.34</v>
      </c>
      <c r="H191" s="27">
        <v>0.1</v>
      </c>
      <c r="I191" s="27">
        <v>0.05</v>
      </c>
      <c r="J191" s="27">
        <v>15</v>
      </c>
      <c r="K191" s="59">
        <v>2.1093750000000001E-2</v>
      </c>
      <c r="L191" s="59">
        <v>3.7608695652173911</v>
      </c>
      <c r="M191" s="59"/>
      <c r="N191" s="27">
        <v>0.9375</v>
      </c>
      <c r="O191" s="79">
        <v>-2</v>
      </c>
      <c r="P191" s="27">
        <v>0</v>
      </c>
      <c r="Q191" s="27">
        <v>-0.15200309344504995</v>
      </c>
      <c r="R191" s="27">
        <v>10</v>
      </c>
      <c r="S191" s="29">
        <v>0.14530000000000001</v>
      </c>
      <c r="T191" s="29"/>
      <c r="U191" s="29">
        <v>0</v>
      </c>
      <c r="X191" s="20">
        <v>11</v>
      </c>
      <c r="Y191" s="20" t="s">
        <v>78</v>
      </c>
      <c r="Z191" s="20">
        <v>1.3928</v>
      </c>
      <c r="AA191" s="20">
        <v>1.3819999999999999</v>
      </c>
      <c r="AB191" s="20">
        <v>1.3711</v>
      </c>
      <c r="AC191" s="20">
        <v>1.3603000000000001</v>
      </c>
      <c r="AD191" s="20">
        <v>1.3493999999999999</v>
      </c>
      <c r="AE191" s="20">
        <v>1.3386</v>
      </c>
      <c r="AF191" s="20">
        <v>1.3277000000000001</v>
      </c>
      <c r="AG191" s="20">
        <v>1.3169</v>
      </c>
      <c r="AH191" s="20">
        <v>1.306</v>
      </c>
      <c r="AI191" s="20">
        <v>1.2951999999999999</v>
      </c>
      <c r="AJ191" s="20">
        <v>1.2843</v>
      </c>
      <c r="AK191" s="20">
        <v>1.274</v>
      </c>
      <c r="AL191" s="20">
        <v>1.2621</v>
      </c>
      <c r="AM191" s="20">
        <v>1.2524</v>
      </c>
      <c r="AN191" s="20">
        <v>1.2408999999999999</v>
      </c>
      <c r="AO191" s="20">
        <v>1.2281</v>
      </c>
      <c r="AP191" s="20">
        <v>1.2201</v>
      </c>
      <c r="AQ191" s="20">
        <v>1.2087000000000001</v>
      </c>
      <c r="AR191" s="20">
        <v>1.1867000000000001</v>
      </c>
      <c r="AS191" s="20">
        <v>1.1460999999999999</v>
      </c>
      <c r="AT191" s="20">
        <v>1.1019000000000001</v>
      </c>
      <c r="AU191" s="20">
        <v>1.0592999999999999</v>
      </c>
      <c r="AV191" s="20">
        <v>1.0263</v>
      </c>
      <c r="AW191" s="20">
        <v>1.01</v>
      </c>
      <c r="AX191" s="20">
        <v>1.01</v>
      </c>
      <c r="AY191" s="20">
        <v>1</v>
      </c>
      <c r="AZ191" s="20">
        <v>1</v>
      </c>
      <c r="BA191" s="20">
        <v>1</v>
      </c>
      <c r="BB191" s="20">
        <v>1</v>
      </c>
    </row>
    <row r="192" spans="1:55">
      <c r="A192" s="11" t="s">
        <v>7</v>
      </c>
      <c r="B192" s="11" t="s">
        <v>3</v>
      </c>
      <c r="C192" s="27">
        <v>186000</v>
      </c>
      <c r="D192" s="27">
        <v>12330</v>
      </c>
      <c r="E192" s="23">
        <f t="shared" si="9"/>
        <v>2.0251187499999998E-3</v>
      </c>
      <c r="F192" s="23">
        <f>5.4*S192/100</f>
        <v>7.8462000000000011E-3</v>
      </c>
      <c r="G192" s="27">
        <v>0.17100000000000001</v>
      </c>
      <c r="H192" s="27">
        <v>0.1</v>
      </c>
      <c r="I192" s="27">
        <v>0.05</v>
      </c>
      <c r="J192" s="27">
        <v>15</v>
      </c>
      <c r="K192" s="59">
        <v>3.1359374999999995E-2</v>
      </c>
      <c r="L192" s="59">
        <v>10.3</v>
      </c>
      <c r="M192" s="59"/>
      <c r="N192" s="27">
        <v>1.3937499999999998</v>
      </c>
      <c r="O192" s="79">
        <v>0</v>
      </c>
      <c r="P192" s="27">
        <v>0</v>
      </c>
      <c r="Q192" s="27">
        <v>-0.15200309344504995</v>
      </c>
      <c r="R192" s="27">
        <v>10</v>
      </c>
      <c r="S192" s="29">
        <v>0.14530000000000001</v>
      </c>
      <c r="T192" s="29"/>
      <c r="U192" s="29">
        <v>0</v>
      </c>
      <c r="X192" s="20">
        <v>12</v>
      </c>
      <c r="Y192" s="20" t="s">
        <v>79</v>
      </c>
      <c r="Z192" s="20">
        <v>1.3928</v>
      </c>
      <c r="AA192" s="20">
        <v>1.3819999999999999</v>
      </c>
      <c r="AB192" s="20">
        <v>1.3711</v>
      </c>
      <c r="AC192" s="20">
        <v>1.3603000000000001</v>
      </c>
      <c r="AD192" s="20">
        <v>1.3493999999999999</v>
      </c>
      <c r="AE192" s="20">
        <v>1.3386</v>
      </c>
      <c r="AF192" s="20">
        <v>1.3277000000000001</v>
      </c>
      <c r="AG192" s="20">
        <v>1.3169</v>
      </c>
      <c r="AH192" s="20">
        <v>1.306</v>
      </c>
      <c r="AI192" s="20">
        <v>1.2951999999999999</v>
      </c>
      <c r="AJ192" s="20">
        <v>1.2843</v>
      </c>
      <c r="AK192" s="20">
        <v>1.274</v>
      </c>
      <c r="AL192" s="20">
        <v>1.2621</v>
      </c>
      <c r="AM192" s="20">
        <v>1.2524</v>
      </c>
      <c r="AN192" s="20">
        <v>1.2408999999999999</v>
      </c>
      <c r="AO192" s="20">
        <v>1.2281</v>
      </c>
      <c r="AP192" s="20">
        <v>1.2201</v>
      </c>
      <c r="AQ192" s="20">
        <v>1.2087000000000001</v>
      </c>
      <c r="AR192" s="20">
        <v>1.1867000000000001</v>
      </c>
      <c r="AS192" s="20">
        <v>1.1460999999999999</v>
      </c>
      <c r="AT192" s="20">
        <v>1.1019000000000001</v>
      </c>
      <c r="AU192" s="20">
        <v>1.0592999999999999</v>
      </c>
      <c r="AV192" s="20">
        <v>1.0263</v>
      </c>
      <c r="AW192" s="20">
        <v>1.01</v>
      </c>
      <c r="AX192" s="20">
        <v>1.01</v>
      </c>
      <c r="AY192" s="20">
        <v>1</v>
      </c>
      <c r="AZ192" s="20">
        <v>1</v>
      </c>
      <c r="BA192" s="20">
        <v>1</v>
      </c>
      <c r="BB192" s="20">
        <v>1</v>
      </c>
    </row>
    <row r="193" spans="1:54">
      <c r="A193" s="10"/>
      <c r="B193" s="10" t="s">
        <v>4</v>
      </c>
      <c r="C193" s="23">
        <f>C179*1.2</f>
        <v>30000</v>
      </c>
      <c r="D193" s="23">
        <v>22000</v>
      </c>
      <c r="E193" s="23">
        <f t="shared" si="9"/>
        <v>8.3599999999999994E-2</v>
      </c>
      <c r="F193" s="23">
        <f>2.1*S193/100</f>
        <v>1.5960000000000002E-2</v>
      </c>
      <c r="G193" s="23">
        <v>0.17100000000000001</v>
      </c>
      <c r="H193" s="23">
        <v>0.1</v>
      </c>
      <c r="I193" s="23">
        <v>0.05</v>
      </c>
      <c r="J193" s="23">
        <v>15</v>
      </c>
      <c r="K193" s="59">
        <v>2.8214999999999999</v>
      </c>
      <c r="L193" s="59">
        <v>3.7608695652173911</v>
      </c>
      <c r="M193" s="59"/>
      <c r="N193" s="23">
        <v>11</v>
      </c>
      <c r="O193" s="79">
        <v>0</v>
      </c>
      <c r="P193" s="23">
        <v>177.1</v>
      </c>
      <c r="Q193" s="23">
        <v>-0.10536051565782628</v>
      </c>
      <c r="R193" s="23">
        <v>10</v>
      </c>
      <c r="S193" s="20">
        <v>0.76</v>
      </c>
      <c r="U193" s="20">
        <v>1610</v>
      </c>
      <c r="X193" s="20">
        <v>13</v>
      </c>
      <c r="Y193" s="20" t="s">
        <v>80</v>
      </c>
      <c r="Z193" s="20">
        <v>1.3928</v>
      </c>
      <c r="AA193" s="20">
        <v>1.3819999999999999</v>
      </c>
      <c r="AB193" s="20">
        <v>1.3711</v>
      </c>
      <c r="AC193" s="20">
        <v>1.3603000000000001</v>
      </c>
      <c r="AD193" s="20">
        <v>1.3493999999999999</v>
      </c>
      <c r="AE193" s="20">
        <v>1.3386</v>
      </c>
      <c r="AF193" s="20">
        <v>1.3277000000000001</v>
      </c>
      <c r="AG193" s="20">
        <v>1.3169</v>
      </c>
      <c r="AH193" s="20">
        <v>1.306</v>
      </c>
      <c r="AI193" s="20">
        <v>1.2951999999999999</v>
      </c>
      <c r="AJ193" s="20">
        <v>1.2843</v>
      </c>
      <c r="AK193" s="20">
        <v>1.274</v>
      </c>
      <c r="AL193" s="20">
        <v>1.2621</v>
      </c>
      <c r="AM193" s="20">
        <v>1.2524</v>
      </c>
      <c r="AN193" s="20">
        <v>1.2408999999999999</v>
      </c>
      <c r="AO193" s="20">
        <v>1.2281</v>
      </c>
      <c r="AP193" s="20">
        <v>1.2201</v>
      </c>
      <c r="AQ193" s="20">
        <v>1.2087000000000001</v>
      </c>
      <c r="AR193" s="20">
        <v>1.1867000000000001</v>
      </c>
      <c r="AS193" s="20">
        <v>1.1460999999999999</v>
      </c>
      <c r="AT193" s="20">
        <v>1.1019000000000001</v>
      </c>
      <c r="AU193" s="20">
        <v>1.0592999999999999</v>
      </c>
      <c r="AV193" s="20">
        <v>1.0263</v>
      </c>
      <c r="AW193" s="20">
        <v>1.01</v>
      </c>
      <c r="AX193" s="20">
        <v>1.01</v>
      </c>
      <c r="AY193" s="20">
        <v>1</v>
      </c>
      <c r="AZ193" s="20">
        <v>1</v>
      </c>
      <c r="BA193" s="20">
        <v>1</v>
      </c>
      <c r="BB193" s="20">
        <v>1</v>
      </c>
    </row>
    <row r="194" spans="1:54">
      <c r="A194" s="11" t="s">
        <v>6</v>
      </c>
      <c r="B194" s="11" t="s">
        <v>3</v>
      </c>
      <c r="C194" s="23">
        <f>C180*1.2</f>
        <v>60000</v>
      </c>
      <c r="D194" s="23">
        <v>30000</v>
      </c>
      <c r="E194" s="23">
        <f t="shared" si="9"/>
        <v>0.26447999999999999</v>
      </c>
      <c r="F194" s="23">
        <f>5.4*S194/100</f>
        <v>4.104E-2</v>
      </c>
      <c r="G194" s="23">
        <v>0.17100000000000001</v>
      </c>
      <c r="H194" s="23">
        <v>0.1</v>
      </c>
      <c r="I194" s="23">
        <v>0.05</v>
      </c>
      <c r="J194" s="23">
        <v>15</v>
      </c>
      <c r="K194" s="59">
        <v>8.9261999999999997</v>
      </c>
      <c r="L194" s="59">
        <v>10.3</v>
      </c>
      <c r="M194" s="59"/>
      <c r="N194" s="23">
        <v>34.799999999999997</v>
      </c>
      <c r="O194" s="79">
        <v>-6</v>
      </c>
      <c r="P194" s="23">
        <v>560.28</v>
      </c>
      <c r="Q194" s="23">
        <v>-0.10536051565782628</v>
      </c>
      <c r="R194" s="23">
        <v>10</v>
      </c>
      <c r="S194" s="20">
        <v>0.76</v>
      </c>
      <c r="U194" s="20">
        <v>1610</v>
      </c>
      <c r="X194" s="20">
        <v>14</v>
      </c>
      <c r="Y194" s="20" t="s">
        <v>81</v>
      </c>
      <c r="Z194" s="20">
        <v>1.3928</v>
      </c>
      <c r="AA194" s="20">
        <v>1.3819999999999999</v>
      </c>
      <c r="AB194" s="20">
        <v>1.3711</v>
      </c>
      <c r="AC194" s="20">
        <v>1.3603000000000001</v>
      </c>
      <c r="AD194" s="20">
        <v>1.3493999999999999</v>
      </c>
      <c r="AE194" s="20">
        <v>1.3386</v>
      </c>
      <c r="AF194" s="20">
        <v>1.3277000000000001</v>
      </c>
      <c r="AG194" s="20">
        <v>1.3169</v>
      </c>
      <c r="AH194" s="20">
        <v>1.306</v>
      </c>
      <c r="AI194" s="20">
        <v>1.2951999999999999</v>
      </c>
      <c r="AJ194" s="20">
        <v>1.2843</v>
      </c>
      <c r="AK194" s="20">
        <v>1.274</v>
      </c>
      <c r="AL194" s="20">
        <v>1.2621</v>
      </c>
      <c r="AM194" s="20">
        <v>1.2524</v>
      </c>
      <c r="AN194" s="20">
        <v>1.2408999999999999</v>
      </c>
      <c r="AO194" s="20">
        <v>1.2281</v>
      </c>
      <c r="AP194" s="20">
        <v>1.2201</v>
      </c>
      <c r="AQ194" s="20">
        <v>1.2087000000000001</v>
      </c>
      <c r="AR194" s="20">
        <v>1.1867000000000001</v>
      </c>
      <c r="AS194" s="20">
        <v>1.1460999999999999</v>
      </c>
      <c r="AT194" s="20">
        <v>1.1019000000000001</v>
      </c>
      <c r="AU194" s="20">
        <v>1.0592999999999999</v>
      </c>
      <c r="AV194" s="20">
        <v>1.0263</v>
      </c>
      <c r="AW194" s="20">
        <v>1.01</v>
      </c>
      <c r="AX194" s="20">
        <v>1.01</v>
      </c>
      <c r="AY194" s="20">
        <v>1</v>
      </c>
      <c r="AZ194" s="20">
        <v>1</v>
      </c>
      <c r="BA194" s="20">
        <v>1</v>
      </c>
      <c r="BB194" s="20">
        <v>1</v>
      </c>
    </row>
    <row r="195" spans="1:54">
      <c r="A195" s="10"/>
      <c r="B195" s="10" t="s">
        <v>4</v>
      </c>
      <c r="C195" s="23">
        <f>C183+2500</f>
        <v>30165.624646016407</v>
      </c>
      <c r="D195" s="23">
        <f>D183/2</f>
        <v>5411.4411319906276</v>
      </c>
      <c r="E195" s="23">
        <f t="shared" si="9"/>
        <v>5.2199999999999996E-2</v>
      </c>
      <c r="F195" s="23">
        <f>2.1*S195/100</f>
        <v>1.218E-2</v>
      </c>
      <c r="G195" s="23">
        <v>0.17100000000000001</v>
      </c>
      <c r="H195" s="23">
        <v>0.1</v>
      </c>
      <c r="I195" s="23">
        <v>0.05</v>
      </c>
      <c r="J195" s="23">
        <v>15</v>
      </c>
      <c r="K195" s="59">
        <v>2.97</v>
      </c>
      <c r="L195" s="59">
        <v>3.7608695652173911</v>
      </c>
      <c r="M195" s="59"/>
      <c r="N195" s="27">
        <v>9</v>
      </c>
      <c r="O195" s="79">
        <v>0</v>
      </c>
      <c r="P195" s="23">
        <v>235.8</v>
      </c>
      <c r="Q195" s="23">
        <v>-0.10536051565782628</v>
      </c>
      <c r="R195" s="23">
        <v>10</v>
      </c>
      <c r="S195" s="20">
        <v>0.57999999999999996</v>
      </c>
      <c r="U195" s="20">
        <v>2620</v>
      </c>
      <c r="X195" s="20">
        <v>15</v>
      </c>
      <c r="Y195" s="20" t="s">
        <v>82</v>
      </c>
      <c r="Z195" s="20">
        <v>1.3928</v>
      </c>
      <c r="AA195" s="20">
        <v>1.3819999999999999</v>
      </c>
      <c r="AB195" s="20">
        <v>1.3711</v>
      </c>
      <c r="AC195" s="20">
        <v>1.3603000000000001</v>
      </c>
      <c r="AD195" s="20">
        <v>1.3493999999999999</v>
      </c>
      <c r="AE195" s="20">
        <v>1.3386</v>
      </c>
      <c r="AF195" s="20">
        <v>1.3277000000000001</v>
      </c>
      <c r="AG195" s="20">
        <v>1.3169</v>
      </c>
      <c r="AH195" s="20">
        <v>1.306</v>
      </c>
      <c r="AI195" s="20">
        <v>1.2951999999999999</v>
      </c>
      <c r="AJ195" s="20">
        <v>1.2843</v>
      </c>
      <c r="AK195" s="20">
        <v>1.274</v>
      </c>
      <c r="AL195" s="20">
        <v>1.2621</v>
      </c>
      <c r="AM195" s="20">
        <v>1.2524</v>
      </c>
      <c r="AN195" s="20">
        <v>1.2408999999999999</v>
      </c>
      <c r="AO195" s="20">
        <v>1.2281</v>
      </c>
      <c r="AP195" s="20">
        <v>1.2201</v>
      </c>
      <c r="AQ195" s="20">
        <v>1.2087000000000001</v>
      </c>
      <c r="AR195" s="20">
        <v>1.1867000000000001</v>
      </c>
      <c r="AS195" s="20">
        <v>1.1460999999999999</v>
      </c>
      <c r="AT195" s="20">
        <v>1.1019000000000001</v>
      </c>
      <c r="AU195" s="20">
        <v>1.0592999999999999</v>
      </c>
      <c r="AV195" s="20">
        <v>1.0263</v>
      </c>
      <c r="AW195" s="20">
        <v>1.01</v>
      </c>
      <c r="AX195" s="20">
        <v>1.01</v>
      </c>
      <c r="AY195" s="20">
        <v>1</v>
      </c>
      <c r="AZ195" s="20">
        <v>1</v>
      </c>
      <c r="BA195" s="20">
        <v>1</v>
      </c>
      <c r="BB195" s="20">
        <v>1</v>
      </c>
    </row>
    <row r="196" spans="1:54">
      <c r="A196" s="11" t="s">
        <v>8</v>
      </c>
      <c r="B196" s="11" t="s">
        <v>3</v>
      </c>
      <c r="C196" s="23">
        <f>C184+5000</f>
        <v>119000</v>
      </c>
      <c r="D196" s="23">
        <f>D184/2</f>
        <v>22500</v>
      </c>
      <c r="E196" s="23">
        <f t="shared" si="9"/>
        <v>0.16820000000000002</v>
      </c>
      <c r="F196" s="23">
        <f>5.4*S196/100</f>
        <v>3.1320000000000001E-2</v>
      </c>
      <c r="G196" s="23">
        <v>0.17100000000000001</v>
      </c>
      <c r="H196" s="23">
        <v>0.1</v>
      </c>
      <c r="I196" s="23">
        <v>0.05</v>
      </c>
      <c r="J196" s="23">
        <v>15</v>
      </c>
      <c r="K196" s="59">
        <v>9.57</v>
      </c>
      <c r="L196" s="59">
        <v>10.3</v>
      </c>
      <c r="M196" s="59"/>
      <c r="N196" s="23">
        <v>29</v>
      </c>
      <c r="O196" s="79">
        <v>0</v>
      </c>
      <c r="P196" s="23">
        <v>759.8</v>
      </c>
      <c r="Q196" s="23">
        <v>-0.10536051565782628</v>
      </c>
      <c r="R196" s="23">
        <v>10</v>
      </c>
      <c r="S196" s="20">
        <v>0.57999999999999996</v>
      </c>
      <c r="U196" s="20">
        <v>2620</v>
      </c>
      <c r="X196" s="20">
        <v>16</v>
      </c>
      <c r="Y196" s="20" t="s">
        <v>83</v>
      </c>
      <c r="Z196" s="20">
        <v>1.3928</v>
      </c>
      <c r="AA196" s="20">
        <v>1.3819999999999999</v>
      </c>
      <c r="AB196" s="20">
        <v>1.3711</v>
      </c>
      <c r="AC196" s="20">
        <v>1.3603000000000001</v>
      </c>
      <c r="AD196" s="20">
        <v>1.3493999999999999</v>
      </c>
      <c r="AE196" s="20">
        <v>1.3386</v>
      </c>
      <c r="AF196" s="20">
        <v>1.3277000000000001</v>
      </c>
      <c r="AG196" s="20">
        <v>1.3169</v>
      </c>
      <c r="AH196" s="20">
        <v>1.306</v>
      </c>
      <c r="AI196" s="20">
        <v>1.2951999999999999</v>
      </c>
      <c r="AJ196" s="20">
        <v>1.2843</v>
      </c>
      <c r="AK196" s="20">
        <v>1.274</v>
      </c>
      <c r="AL196" s="20">
        <v>1.2621</v>
      </c>
      <c r="AM196" s="20">
        <v>1.2524</v>
      </c>
      <c r="AN196" s="20">
        <v>1.2408999999999999</v>
      </c>
      <c r="AO196" s="20">
        <v>1.2281</v>
      </c>
      <c r="AP196" s="20">
        <v>1.2201</v>
      </c>
      <c r="AQ196" s="20">
        <v>1.2087000000000001</v>
      </c>
      <c r="AR196" s="20">
        <v>1.1867000000000001</v>
      </c>
      <c r="AS196" s="20">
        <v>1.1460999999999999</v>
      </c>
      <c r="AT196" s="20">
        <v>1.1019000000000001</v>
      </c>
      <c r="AU196" s="20">
        <v>1.0592999999999999</v>
      </c>
      <c r="AV196" s="20">
        <v>1.0263</v>
      </c>
      <c r="AW196" s="20">
        <v>1.01</v>
      </c>
      <c r="AX196" s="20">
        <v>1.01</v>
      </c>
      <c r="AY196" s="20">
        <v>1</v>
      </c>
      <c r="AZ196" s="20">
        <v>1</v>
      </c>
      <c r="BA196" s="20">
        <v>1</v>
      </c>
      <c r="BB196" s="20">
        <v>1</v>
      </c>
    </row>
    <row r="197" spans="1:54">
      <c r="A197" s="4"/>
      <c r="B197" s="4" t="s">
        <v>37</v>
      </c>
      <c r="C197" s="27">
        <f>C183*3</f>
        <v>82996.873938049219</v>
      </c>
      <c r="D197" s="27">
        <v>1000</v>
      </c>
      <c r="E197" s="23">
        <f t="shared" si="9"/>
        <v>0</v>
      </c>
      <c r="F197" s="23">
        <f>2.1*S197/100</f>
        <v>3.0513000000000003E-3</v>
      </c>
      <c r="G197" s="23">
        <v>0.17100000000000001</v>
      </c>
      <c r="H197" s="23">
        <v>0.1</v>
      </c>
      <c r="I197" s="23">
        <v>0.05</v>
      </c>
      <c r="J197" s="23">
        <v>15</v>
      </c>
      <c r="K197" s="59">
        <v>0</v>
      </c>
      <c r="L197" s="59">
        <v>3.7608695652173911</v>
      </c>
      <c r="M197" s="59"/>
      <c r="N197" s="23">
        <v>0</v>
      </c>
      <c r="O197" s="79">
        <v>0</v>
      </c>
      <c r="P197" s="23">
        <v>0</v>
      </c>
      <c r="Q197" s="23">
        <v>-0.51082562376599072</v>
      </c>
      <c r="R197" s="23">
        <v>10</v>
      </c>
      <c r="S197" s="29">
        <v>0.14530000000000001</v>
      </c>
      <c r="U197" s="20">
        <v>0</v>
      </c>
      <c r="X197" s="20">
        <v>17</v>
      </c>
      <c r="Y197" s="20" t="s">
        <v>84</v>
      </c>
      <c r="Z197" s="20">
        <v>1.3928</v>
      </c>
      <c r="AA197" s="20">
        <v>1.3819999999999999</v>
      </c>
      <c r="AB197" s="20">
        <v>1.3711</v>
      </c>
      <c r="AC197" s="20">
        <v>1.3603000000000001</v>
      </c>
      <c r="AD197" s="20">
        <v>1.3493999999999999</v>
      </c>
      <c r="AE197" s="20">
        <v>1.3386</v>
      </c>
      <c r="AF197" s="20">
        <v>1.3277000000000001</v>
      </c>
      <c r="AG197" s="20">
        <v>1.3169</v>
      </c>
      <c r="AH197" s="20">
        <v>1.306</v>
      </c>
      <c r="AI197" s="20">
        <v>1.2951999999999999</v>
      </c>
      <c r="AJ197" s="20">
        <v>1.2843</v>
      </c>
      <c r="AK197" s="20">
        <v>1.274</v>
      </c>
      <c r="AL197" s="20">
        <v>1.2621</v>
      </c>
      <c r="AM197" s="20">
        <v>1.2524</v>
      </c>
      <c r="AN197" s="20">
        <v>1.2408999999999999</v>
      </c>
      <c r="AO197" s="20">
        <v>1.2281</v>
      </c>
      <c r="AP197" s="20">
        <v>1.2201</v>
      </c>
      <c r="AQ197" s="20">
        <v>1.2087000000000001</v>
      </c>
      <c r="AR197" s="20">
        <v>1.1867000000000001</v>
      </c>
      <c r="AS197" s="20">
        <v>1.1460999999999999</v>
      </c>
      <c r="AT197" s="20">
        <v>1.1019000000000001</v>
      </c>
      <c r="AU197" s="20">
        <v>1.0592999999999999</v>
      </c>
      <c r="AV197" s="20">
        <v>1.0263</v>
      </c>
      <c r="AW197" s="20">
        <v>1.01</v>
      </c>
      <c r="AX197" s="20">
        <v>1.01</v>
      </c>
      <c r="AY197" s="20">
        <v>1</v>
      </c>
      <c r="AZ197" s="20">
        <v>1</v>
      </c>
      <c r="BA197" s="20">
        <v>1</v>
      </c>
      <c r="BB197" s="20">
        <v>1</v>
      </c>
    </row>
    <row r="198" spans="1:54">
      <c r="A198" s="14" t="s">
        <v>36</v>
      </c>
      <c r="B198" s="14" t="s">
        <v>38</v>
      </c>
      <c r="C198" s="27">
        <f>C184*2</f>
        <v>228000</v>
      </c>
      <c r="D198" s="27">
        <v>1000</v>
      </c>
      <c r="E198" s="23">
        <f t="shared" si="9"/>
        <v>0</v>
      </c>
      <c r="F198" s="23">
        <f>2.1*S198/100</f>
        <v>3.0513000000000003E-3</v>
      </c>
      <c r="G198" s="23">
        <v>0.17100000000000001</v>
      </c>
      <c r="H198" s="23">
        <v>0.1</v>
      </c>
      <c r="I198" s="23">
        <v>0.05</v>
      </c>
      <c r="J198" s="23">
        <v>15</v>
      </c>
      <c r="K198" s="59">
        <v>0</v>
      </c>
      <c r="L198" s="59">
        <v>10.3</v>
      </c>
      <c r="M198" s="59"/>
      <c r="N198" s="23">
        <v>0</v>
      </c>
      <c r="O198" s="79">
        <v>0</v>
      </c>
      <c r="P198" s="23">
        <v>0</v>
      </c>
      <c r="Q198" s="23">
        <v>-0.51082562376599072</v>
      </c>
      <c r="R198" s="23">
        <v>10</v>
      </c>
      <c r="S198" s="29">
        <v>0.14530000000000001</v>
      </c>
      <c r="U198" s="20">
        <v>0</v>
      </c>
      <c r="X198" s="20">
        <v>18</v>
      </c>
      <c r="Y198" s="20" t="s">
        <v>85</v>
      </c>
      <c r="Z198" s="20">
        <v>1.3928</v>
      </c>
      <c r="AA198" s="20">
        <v>1.3819999999999999</v>
      </c>
      <c r="AB198" s="20">
        <v>1.3711</v>
      </c>
      <c r="AC198" s="20">
        <v>1.3603000000000001</v>
      </c>
      <c r="AD198" s="20">
        <v>1.3493999999999999</v>
      </c>
      <c r="AE198" s="20">
        <v>1.3386</v>
      </c>
      <c r="AF198" s="20">
        <v>1.3277000000000001</v>
      </c>
      <c r="AG198" s="20">
        <v>1.3169</v>
      </c>
      <c r="AH198" s="20">
        <v>1.306</v>
      </c>
      <c r="AI198" s="20">
        <v>1.2951999999999999</v>
      </c>
      <c r="AJ198" s="20">
        <v>1.2843</v>
      </c>
      <c r="AK198" s="20">
        <v>1.274</v>
      </c>
      <c r="AL198" s="20">
        <v>1.2621</v>
      </c>
      <c r="AM198" s="20">
        <v>1.2524</v>
      </c>
      <c r="AN198" s="20">
        <v>1.2408999999999999</v>
      </c>
      <c r="AO198" s="20">
        <v>1.2281</v>
      </c>
      <c r="AP198" s="20">
        <v>1.2201</v>
      </c>
      <c r="AQ198" s="20">
        <v>1.2087000000000001</v>
      </c>
      <c r="AR198" s="20">
        <v>1.1867000000000001</v>
      </c>
      <c r="AS198" s="20">
        <v>1.1460999999999999</v>
      </c>
      <c r="AT198" s="20">
        <v>1.1019000000000001</v>
      </c>
      <c r="AU198" s="20">
        <v>1.0592999999999999</v>
      </c>
      <c r="AV198" s="20">
        <v>1.0263</v>
      </c>
      <c r="AW198" s="20">
        <v>1.01</v>
      </c>
      <c r="AX198" s="20">
        <v>1.01</v>
      </c>
      <c r="AY198" s="20">
        <v>1</v>
      </c>
      <c r="AZ198" s="20">
        <v>1</v>
      </c>
      <c r="BA198" s="20">
        <v>1</v>
      </c>
      <c r="BB198" s="20">
        <v>1</v>
      </c>
    </row>
    <row r="199" spans="1:54">
      <c r="X199" s="20">
        <v>19</v>
      </c>
      <c r="Y199" s="20" t="s">
        <v>86</v>
      </c>
      <c r="Z199" s="20">
        <v>1.3928</v>
      </c>
      <c r="AA199" s="20">
        <v>1.3819999999999999</v>
      </c>
      <c r="AB199" s="20">
        <v>1.3711</v>
      </c>
      <c r="AC199" s="20">
        <v>1.3603000000000001</v>
      </c>
      <c r="AD199" s="20">
        <v>1.3493999999999999</v>
      </c>
      <c r="AE199" s="20">
        <v>1.3386</v>
      </c>
      <c r="AF199" s="20">
        <v>1.3277000000000001</v>
      </c>
      <c r="AG199" s="20">
        <v>1.3169</v>
      </c>
      <c r="AH199" s="20">
        <v>1.306</v>
      </c>
      <c r="AI199" s="20">
        <v>1.2951999999999999</v>
      </c>
      <c r="AJ199" s="20">
        <v>1.2843</v>
      </c>
      <c r="AK199" s="20">
        <v>1.274</v>
      </c>
      <c r="AL199" s="20">
        <v>1.2621</v>
      </c>
      <c r="AM199" s="20">
        <v>1.2524</v>
      </c>
      <c r="AN199" s="20">
        <v>1.2408999999999999</v>
      </c>
      <c r="AO199" s="20">
        <v>1.2281</v>
      </c>
      <c r="AP199" s="20">
        <v>1.2201</v>
      </c>
      <c r="AQ199" s="20">
        <v>1.2087000000000001</v>
      </c>
      <c r="AR199" s="20">
        <v>1.1867000000000001</v>
      </c>
      <c r="AS199" s="20">
        <v>1.1460999999999999</v>
      </c>
      <c r="AT199" s="20">
        <v>1.1019000000000001</v>
      </c>
      <c r="AU199" s="20">
        <v>1.0592999999999999</v>
      </c>
      <c r="AV199" s="20">
        <v>1.0263</v>
      </c>
      <c r="AW199" s="20">
        <v>1.01</v>
      </c>
      <c r="AX199" s="20">
        <v>1.01</v>
      </c>
      <c r="AY199" s="20">
        <v>1</v>
      </c>
      <c r="AZ199" s="20">
        <v>1</v>
      </c>
      <c r="BA199" s="20">
        <v>1</v>
      </c>
      <c r="BB199" s="20">
        <v>1</v>
      </c>
    </row>
    <row r="200" spans="1:54">
      <c r="A200" s="7" t="s">
        <v>17</v>
      </c>
      <c r="B200" s="2">
        <v>10</v>
      </c>
      <c r="C200" s="23" t="s">
        <v>20</v>
      </c>
      <c r="D200" s="23" t="s">
        <v>21</v>
      </c>
      <c r="E200" s="24" t="s">
        <v>22</v>
      </c>
      <c r="F200" s="24" t="s">
        <v>23</v>
      </c>
      <c r="G200" s="24" t="s">
        <v>24</v>
      </c>
      <c r="H200" s="24" t="s">
        <v>25</v>
      </c>
      <c r="I200" s="25" t="s">
        <v>26</v>
      </c>
      <c r="J200" s="20" t="s">
        <v>27</v>
      </c>
      <c r="K200" s="58" t="s">
        <v>28</v>
      </c>
      <c r="L200" s="59" t="s">
        <v>216</v>
      </c>
      <c r="N200" s="24" t="s">
        <v>49</v>
      </c>
      <c r="O200" s="78" t="s">
        <v>29</v>
      </c>
      <c r="P200" s="20" t="s">
        <v>30</v>
      </c>
      <c r="Q200" s="24" t="s">
        <v>31</v>
      </c>
      <c r="R200" s="24" t="s">
        <v>32</v>
      </c>
      <c r="S200" s="12" t="s">
        <v>46</v>
      </c>
      <c r="X200" s="20">
        <v>20</v>
      </c>
      <c r="Y200" s="20" t="s">
        <v>87</v>
      </c>
      <c r="Z200" s="20">
        <v>1.3928</v>
      </c>
      <c r="AA200" s="20">
        <v>1.3819999999999999</v>
      </c>
      <c r="AB200" s="20">
        <v>1.3711</v>
      </c>
      <c r="AC200" s="20">
        <v>1.3603000000000001</v>
      </c>
      <c r="AD200" s="20">
        <v>1.3493999999999999</v>
      </c>
      <c r="AE200" s="20">
        <v>1.3386</v>
      </c>
      <c r="AF200" s="20">
        <v>1.3277000000000001</v>
      </c>
      <c r="AG200" s="20">
        <v>1.3169</v>
      </c>
      <c r="AH200" s="20">
        <v>1.306</v>
      </c>
      <c r="AI200" s="20">
        <v>1.2951999999999999</v>
      </c>
      <c r="AJ200" s="20">
        <v>1.2843</v>
      </c>
      <c r="AK200" s="20">
        <v>1.274</v>
      </c>
      <c r="AL200" s="20">
        <v>1.2621</v>
      </c>
      <c r="AM200" s="20">
        <v>1.2524</v>
      </c>
      <c r="AN200" s="20">
        <v>1.2408999999999999</v>
      </c>
      <c r="AO200" s="20">
        <v>1.2281</v>
      </c>
      <c r="AP200" s="20">
        <v>1.2201</v>
      </c>
      <c r="AQ200" s="20">
        <v>1.2087000000000001</v>
      </c>
      <c r="AR200" s="20">
        <v>1.1867000000000001</v>
      </c>
      <c r="AS200" s="20">
        <v>1.1460999999999999</v>
      </c>
      <c r="AT200" s="20">
        <v>1.1019000000000001</v>
      </c>
      <c r="AU200" s="20">
        <v>1.0592999999999999</v>
      </c>
      <c r="AV200" s="20">
        <v>1.0263</v>
      </c>
      <c r="AW200" s="20">
        <v>1.01</v>
      </c>
      <c r="AX200" s="20">
        <v>1.01</v>
      </c>
      <c r="AY200" s="20">
        <v>1</v>
      </c>
      <c r="AZ200" s="20">
        <v>1</v>
      </c>
      <c r="BA200" s="20">
        <v>1</v>
      </c>
      <c r="BB200" s="20">
        <v>1</v>
      </c>
    </row>
    <row r="201" spans="1:54">
      <c r="A201" s="10"/>
      <c r="B201" s="10" t="s">
        <v>4</v>
      </c>
      <c r="C201" s="23">
        <v>25000</v>
      </c>
      <c r="D201" s="23">
        <v>22000</v>
      </c>
      <c r="E201" s="23">
        <f>S201*N201/100</f>
        <v>0.14850000000000002</v>
      </c>
      <c r="F201" s="23">
        <f>2.1*S201/100</f>
        <v>2.8350000000000004E-2</v>
      </c>
      <c r="G201" s="23">
        <v>0.17100000000000001</v>
      </c>
      <c r="H201" s="23">
        <v>0.1</v>
      </c>
      <c r="I201" s="23">
        <v>0.05</v>
      </c>
      <c r="J201" s="23">
        <v>15</v>
      </c>
      <c r="K201" s="59">
        <v>3.7620000000000005</v>
      </c>
      <c r="L201" s="59">
        <v>2.8169811320754716</v>
      </c>
      <c r="M201" s="59"/>
      <c r="N201" s="23">
        <v>11</v>
      </c>
      <c r="O201" s="79">
        <v>0</v>
      </c>
      <c r="P201" s="23">
        <v>253</v>
      </c>
      <c r="Q201" s="23">
        <v>-1.4499569695115089E-2</v>
      </c>
      <c r="R201" s="23">
        <v>10</v>
      </c>
      <c r="S201" s="20">
        <v>1.35</v>
      </c>
      <c r="U201" s="20">
        <v>2300</v>
      </c>
      <c r="X201" s="20">
        <v>21</v>
      </c>
      <c r="Y201" s="20" t="s">
        <v>88</v>
      </c>
      <c r="Z201" s="20">
        <v>1.3928</v>
      </c>
      <c r="AA201" s="20">
        <v>1.3819999999999999</v>
      </c>
      <c r="AB201" s="20">
        <v>1.3711</v>
      </c>
      <c r="AC201" s="20">
        <v>1.3603000000000001</v>
      </c>
      <c r="AD201" s="20">
        <v>1.3493999999999999</v>
      </c>
      <c r="AE201" s="20">
        <v>1.3386</v>
      </c>
      <c r="AF201" s="20">
        <v>1.3277000000000001</v>
      </c>
      <c r="AG201" s="20">
        <v>1.3169</v>
      </c>
      <c r="AH201" s="20">
        <v>1.306</v>
      </c>
      <c r="AI201" s="20">
        <v>1.2951999999999999</v>
      </c>
      <c r="AJ201" s="20">
        <v>1.2843</v>
      </c>
      <c r="AK201" s="20">
        <v>1.274</v>
      </c>
      <c r="AL201" s="20">
        <v>1.2621</v>
      </c>
      <c r="AM201" s="20">
        <v>1.2524</v>
      </c>
      <c r="AN201" s="20">
        <v>1.2408999999999999</v>
      </c>
      <c r="AO201" s="20">
        <v>1.2281</v>
      </c>
      <c r="AP201" s="20">
        <v>1.2201</v>
      </c>
      <c r="AQ201" s="20">
        <v>1.2087000000000001</v>
      </c>
      <c r="AR201" s="20">
        <v>1.1867000000000001</v>
      </c>
      <c r="AS201" s="20">
        <v>1.1460999999999999</v>
      </c>
      <c r="AT201" s="20">
        <v>1.1019000000000001</v>
      </c>
      <c r="AU201" s="20">
        <v>1.0592999999999999</v>
      </c>
      <c r="AV201" s="20">
        <v>1.0263</v>
      </c>
      <c r="AW201" s="20">
        <v>1.01</v>
      </c>
      <c r="AX201" s="20">
        <v>1.01</v>
      </c>
      <c r="AY201" s="20">
        <v>1</v>
      </c>
      <c r="AZ201" s="20">
        <v>1</v>
      </c>
      <c r="BA201" s="20">
        <v>1</v>
      </c>
      <c r="BB201" s="20">
        <v>1</v>
      </c>
    </row>
    <row r="202" spans="1:54">
      <c r="A202" s="11" t="s">
        <v>0</v>
      </c>
      <c r="B202" s="11" t="s">
        <v>3</v>
      </c>
      <c r="C202" s="23">
        <v>50000</v>
      </c>
      <c r="D202" s="23">
        <v>30000</v>
      </c>
      <c r="E202" s="23">
        <f t="shared" ref="E202:E220" si="10">S202*N202/100</f>
        <v>0.4698</v>
      </c>
      <c r="F202" s="23">
        <f>5.4*S202/100</f>
        <v>7.2900000000000006E-2</v>
      </c>
      <c r="G202" s="23">
        <v>0.17100000000000001</v>
      </c>
      <c r="H202" s="23">
        <v>0.1</v>
      </c>
      <c r="I202" s="23">
        <v>0.05</v>
      </c>
      <c r="J202" s="23">
        <v>15</v>
      </c>
      <c r="K202" s="59">
        <v>11.9016</v>
      </c>
      <c r="L202" s="59">
        <v>7</v>
      </c>
      <c r="M202" s="59"/>
      <c r="N202" s="23">
        <f>N206*1.2</f>
        <v>34.799999999999997</v>
      </c>
      <c r="O202" s="79">
        <v>0</v>
      </c>
      <c r="P202" s="23">
        <v>800.4</v>
      </c>
      <c r="Q202" s="23">
        <v>-1.4499569695115089E-2</v>
      </c>
      <c r="R202" s="23">
        <v>10</v>
      </c>
      <c r="S202" s="20">
        <v>1.35</v>
      </c>
      <c r="U202" s="20">
        <v>2300</v>
      </c>
      <c r="X202" s="20">
        <v>22</v>
      </c>
      <c r="Y202" s="20" t="s">
        <v>89</v>
      </c>
      <c r="Z202" s="20">
        <v>1.3928</v>
      </c>
      <c r="AA202" s="20">
        <v>1.3819999999999999</v>
      </c>
      <c r="AB202" s="20">
        <v>1.3711</v>
      </c>
      <c r="AC202" s="20">
        <v>1.3603000000000001</v>
      </c>
      <c r="AD202" s="20">
        <v>1.3493999999999999</v>
      </c>
      <c r="AE202" s="20">
        <v>1.3386</v>
      </c>
      <c r="AF202" s="20">
        <v>1.3277000000000001</v>
      </c>
      <c r="AG202" s="20">
        <v>1.3169</v>
      </c>
      <c r="AH202" s="20">
        <v>1.306</v>
      </c>
      <c r="AI202" s="20">
        <v>1.2951999999999999</v>
      </c>
      <c r="AJ202" s="20">
        <v>1.2843</v>
      </c>
      <c r="AK202" s="20">
        <v>1.274</v>
      </c>
      <c r="AL202" s="20">
        <v>1.2621</v>
      </c>
      <c r="AM202" s="20">
        <v>1.2524</v>
      </c>
      <c r="AN202" s="20">
        <v>1.2408999999999999</v>
      </c>
      <c r="AO202" s="20">
        <v>1.2281</v>
      </c>
      <c r="AP202" s="20">
        <v>1.2201</v>
      </c>
      <c r="AQ202" s="20">
        <v>1.2087000000000001</v>
      </c>
      <c r="AR202" s="20">
        <v>1.1867000000000001</v>
      </c>
      <c r="AS202" s="20">
        <v>1.1460999999999999</v>
      </c>
      <c r="AT202" s="20">
        <v>1.1019000000000001</v>
      </c>
      <c r="AU202" s="20">
        <v>1.0592999999999999</v>
      </c>
      <c r="AV202" s="20">
        <v>1.0263</v>
      </c>
      <c r="AW202" s="20">
        <v>1.01</v>
      </c>
      <c r="AX202" s="20">
        <v>1.01</v>
      </c>
      <c r="AY202" s="20">
        <v>1</v>
      </c>
      <c r="AZ202" s="20">
        <v>1</v>
      </c>
      <c r="BA202" s="20">
        <v>1</v>
      </c>
      <c r="BB202" s="20">
        <v>1</v>
      </c>
    </row>
    <row r="203" spans="1:54">
      <c r="A203" s="5"/>
      <c r="B203" s="5" t="s">
        <v>34</v>
      </c>
      <c r="C203" s="23">
        <v>25000</v>
      </c>
      <c r="D203" s="23">
        <v>22000</v>
      </c>
      <c r="E203" s="23">
        <f t="shared" si="10"/>
        <v>0.11880000000000003</v>
      </c>
      <c r="F203" s="23">
        <f>2.1*S203/100</f>
        <v>2.8350000000000004E-2</v>
      </c>
      <c r="G203" s="23">
        <v>0.17100000000000001</v>
      </c>
      <c r="H203" s="23">
        <v>0.1</v>
      </c>
      <c r="I203" s="23">
        <v>0.05</v>
      </c>
      <c r="J203" s="23">
        <v>15</v>
      </c>
      <c r="K203" s="59">
        <v>3.0096000000000003</v>
      </c>
      <c r="L203" s="59">
        <v>2.8169811320754716</v>
      </c>
      <c r="M203" s="59"/>
      <c r="N203" s="23">
        <f>N201*0.8</f>
        <v>8.8000000000000007</v>
      </c>
      <c r="O203" s="79">
        <v>0</v>
      </c>
      <c r="P203" s="23">
        <v>202.4</v>
      </c>
      <c r="Q203" s="23">
        <v>-7.4000581443776914E-2</v>
      </c>
      <c r="R203" s="23">
        <v>10</v>
      </c>
      <c r="S203" s="20">
        <v>1.35</v>
      </c>
      <c r="U203" s="20">
        <v>2300</v>
      </c>
      <c r="X203" s="20">
        <v>23</v>
      </c>
      <c r="Y203" s="20" t="s">
        <v>90</v>
      </c>
      <c r="Z203" s="20">
        <v>1.3928</v>
      </c>
      <c r="AA203" s="20">
        <v>1.3819999999999999</v>
      </c>
      <c r="AB203" s="20">
        <v>1.3711</v>
      </c>
      <c r="AC203" s="20">
        <v>1.3603000000000001</v>
      </c>
      <c r="AD203" s="20">
        <v>1.3493999999999999</v>
      </c>
      <c r="AE203" s="20">
        <v>1.3386</v>
      </c>
      <c r="AF203" s="20">
        <v>1.3277000000000001</v>
      </c>
      <c r="AG203" s="20">
        <v>1.3169</v>
      </c>
      <c r="AH203" s="20">
        <v>1.306</v>
      </c>
      <c r="AI203" s="20">
        <v>1.2951999999999999</v>
      </c>
      <c r="AJ203" s="20">
        <v>1.2843</v>
      </c>
      <c r="AK203" s="20">
        <v>1.274</v>
      </c>
      <c r="AL203" s="20">
        <v>1.2621</v>
      </c>
      <c r="AM203" s="20">
        <v>1.2524</v>
      </c>
      <c r="AN203" s="20">
        <v>1.2408999999999999</v>
      </c>
      <c r="AO203" s="20">
        <v>1.2281</v>
      </c>
      <c r="AP203" s="20">
        <v>1.2201</v>
      </c>
      <c r="AQ203" s="20">
        <v>1.2087000000000001</v>
      </c>
      <c r="AR203" s="20">
        <v>1.1867000000000001</v>
      </c>
      <c r="AS203" s="20">
        <v>1.1460999999999999</v>
      </c>
      <c r="AT203" s="20">
        <v>1.1019000000000001</v>
      </c>
      <c r="AU203" s="20">
        <v>1.0592999999999999</v>
      </c>
      <c r="AV203" s="20">
        <v>1.0263</v>
      </c>
      <c r="AW203" s="20">
        <v>1.01</v>
      </c>
      <c r="AX203" s="20">
        <v>1.01</v>
      </c>
      <c r="AY203" s="20">
        <v>1</v>
      </c>
      <c r="AZ203" s="20">
        <v>1</v>
      </c>
      <c r="BA203" s="20">
        <v>1</v>
      </c>
      <c r="BB203" s="20">
        <v>1</v>
      </c>
    </row>
    <row r="204" spans="1:54">
      <c r="A204" s="5"/>
      <c r="B204" s="5" t="s">
        <v>35</v>
      </c>
      <c r="C204" s="23">
        <v>50000</v>
      </c>
      <c r="D204" s="23">
        <v>30000</v>
      </c>
      <c r="E204" s="23">
        <f t="shared" si="10"/>
        <v>0.37584000000000001</v>
      </c>
      <c r="F204" s="23">
        <f>5.4*S204/100</f>
        <v>7.2900000000000006E-2</v>
      </c>
      <c r="G204" s="23">
        <v>0.17100000000000001</v>
      </c>
      <c r="H204" s="23">
        <v>0.1</v>
      </c>
      <c r="I204" s="23">
        <v>0.05</v>
      </c>
      <c r="J204" s="23">
        <v>15</v>
      </c>
      <c r="K204" s="59">
        <v>9.5212800000000009</v>
      </c>
      <c r="L204" s="59">
        <v>7</v>
      </c>
      <c r="M204" s="59"/>
      <c r="N204" s="23">
        <f>N202*0.8</f>
        <v>27.84</v>
      </c>
      <c r="O204" s="79">
        <v>0</v>
      </c>
      <c r="P204" s="23">
        <v>640.32000000000005</v>
      </c>
      <c r="Q204" s="23">
        <v>-7.4000581443776914E-2</v>
      </c>
      <c r="R204" s="23">
        <v>10</v>
      </c>
      <c r="S204" s="20">
        <v>1.35</v>
      </c>
      <c r="U204" s="20">
        <v>2300</v>
      </c>
      <c r="X204" s="20">
        <v>24</v>
      </c>
      <c r="Y204" s="20" t="s">
        <v>91</v>
      </c>
      <c r="Z204" s="20">
        <v>1.3928</v>
      </c>
      <c r="AA204" s="20">
        <v>1.3819999999999999</v>
      </c>
      <c r="AB204" s="20">
        <v>1.3711</v>
      </c>
      <c r="AC204" s="20">
        <v>1.3603000000000001</v>
      </c>
      <c r="AD204" s="20">
        <v>1.3493999999999999</v>
      </c>
      <c r="AE204" s="20">
        <v>1.3386</v>
      </c>
      <c r="AF204" s="20">
        <v>1.3277000000000001</v>
      </c>
      <c r="AG204" s="20">
        <v>1.3169</v>
      </c>
      <c r="AH204" s="20">
        <v>1.306</v>
      </c>
      <c r="AI204" s="20">
        <v>1.2951999999999999</v>
      </c>
      <c r="AJ204" s="20">
        <v>1.2843</v>
      </c>
      <c r="AK204" s="20">
        <v>1.274</v>
      </c>
      <c r="AL204" s="20">
        <v>1.2621</v>
      </c>
      <c r="AM204" s="20">
        <v>1.2524</v>
      </c>
      <c r="AN204" s="20">
        <v>1.2408999999999999</v>
      </c>
      <c r="AO204" s="20">
        <v>1.2281</v>
      </c>
      <c r="AP204" s="20">
        <v>1.2201</v>
      </c>
      <c r="AQ204" s="20">
        <v>1.2087000000000001</v>
      </c>
      <c r="AR204" s="20">
        <v>1.1867000000000001</v>
      </c>
      <c r="AS204" s="20">
        <v>1.1460999999999999</v>
      </c>
      <c r="AT204" s="20">
        <v>1.1019000000000001</v>
      </c>
      <c r="AU204" s="20">
        <v>1.0592999999999999</v>
      </c>
      <c r="AV204" s="20">
        <v>1.0263</v>
      </c>
      <c r="AW204" s="20">
        <v>1.01</v>
      </c>
      <c r="AX204" s="20">
        <v>1.01</v>
      </c>
      <c r="AY204" s="20">
        <v>1</v>
      </c>
      <c r="AZ204" s="20">
        <v>1</v>
      </c>
      <c r="BA204" s="20">
        <v>1</v>
      </c>
      <c r="BB204" s="20">
        <v>1</v>
      </c>
    </row>
    <row r="205" spans="1:54">
      <c r="A205" s="10"/>
      <c r="B205" s="10" t="s">
        <v>4</v>
      </c>
      <c r="C205" s="30">
        <v>27665.624646016407</v>
      </c>
      <c r="D205" s="27">
        <v>10822.882263981255</v>
      </c>
      <c r="E205" s="23">
        <f t="shared" si="10"/>
        <v>0.1278</v>
      </c>
      <c r="F205" s="23">
        <f>5.2*S205/100</f>
        <v>7.3839999999999989E-2</v>
      </c>
      <c r="G205" s="27">
        <v>0.17100000000000001</v>
      </c>
      <c r="H205" s="27">
        <v>0.1</v>
      </c>
      <c r="I205" s="27">
        <v>0.05</v>
      </c>
      <c r="J205" s="27">
        <v>15</v>
      </c>
      <c r="K205" s="59">
        <v>3.4740000000000002</v>
      </c>
      <c r="L205" s="59">
        <v>2.8169811320754716</v>
      </c>
      <c r="M205" s="59"/>
      <c r="N205" s="27">
        <v>9</v>
      </c>
      <c r="O205" s="79">
        <v>-1.7</v>
      </c>
      <c r="P205" s="27">
        <v>239.4</v>
      </c>
      <c r="Q205" s="27">
        <v>-1.4499569695115089E-2</v>
      </c>
      <c r="R205" s="27">
        <v>10</v>
      </c>
      <c r="S205" s="20">
        <v>1.42</v>
      </c>
      <c r="T205" s="29"/>
      <c r="U205" s="29">
        <v>2660</v>
      </c>
      <c r="X205" s="20">
        <v>25</v>
      </c>
      <c r="Y205" s="20" t="s">
        <v>92</v>
      </c>
      <c r="Z205" s="20">
        <v>1.3928</v>
      </c>
      <c r="AA205" s="20">
        <v>1.3819999999999999</v>
      </c>
      <c r="AB205" s="20">
        <v>1.3711</v>
      </c>
      <c r="AC205" s="20">
        <v>1.3603000000000001</v>
      </c>
      <c r="AD205" s="20">
        <v>1.3493999999999999</v>
      </c>
      <c r="AE205" s="20">
        <v>1.3386</v>
      </c>
      <c r="AF205" s="20">
        <v>1.3277000000000001</v>
      </c>
      <c r="AG205" s="20">
        <v>1.3169</v>
      </c>
      <c r="AH205" s="20">
        <v>1.306</v>
      </c>
      <c r="AI205" s="20">
        <v>1.2951999999999999</v>
      </c>
      <c r="AJ205" s="20">
        <v>1.2843</v>
      </c>
      <c r="AK205" s="20">
        <v>1.274</v>
      </c>
      <c r="AL205" s="20">
        <v>1.2621</v>
      </c>
      <c r="AM205" s="20">
        <v>1.2524</v>
      </c>
      <c r="AN205" s="20">
        <v>1.2408999999999999</v>
      </c>
      <c r="AO205" s="20">
        <v>1.2281</v>
      </c>
      <c r="AP205" s="20">
        <v>1.2201</v>
      </c>
      <c r="AQ205" s="20">
        <v>1.2087000000000001</v>
      </c>
      <c r="AR205" s="20">
        <v>1.1867000000000001</v>
      </c>
      <c r="AS205" s="20">
        <v>1.1460999999999999</v>
      </c>
      <c r="AT205" s="20">
        <v>1.1019000000000001</v>
      </c>
      <c r="AU205" s="20">
        <v>1.0592999999999999</v>
      </c>
      <c r="AV205" s="20">
        <v>1.0263</v>
      </c>
      <c r="AW205" s="20">
        <v>1.01</v>
      </c>
      <c r="AX205" s="20">
        <v>1.01</v>
      </c>
      <c r="AY205" s="20">
        <v>1</v>
      </c>
      <c r="AZ205" s="20">
        <v>1</v>
      </c>
      <c r="BA205" s="20">
        <v>1</v>
      </c>
      <c r="BB205" s="20">
        <v>1</v>
      </c>
    </row>
    <row r="206" spans="1:54">
      <c r="A206" s="11" t="s">
        <v>1</v>
      </c>
      <c r="B206" s="11" t="s">
        <v>3</v>
      </c>
      <c r="C206" s="23">
        <v>114000</v>
      </c>
      <c r="D206" s="23">
        <v>45000</v>
      </c>
      <c r="E206" s="23">
        <f t="shared" si="10"/>
        <v>0.4118</v>
      </c>
      <c r="F206" s="23">
        <f>7.1*S206/100</f>
        <v>0.10081999999999999</v>
      </c>
      <c r="G206" s="23">
        <v>0.17100000000000001</v>
      </c>
      <c r="H206" s="23">
        <v>0.1</v>
      </c>
      <c r="I206" s="23">
        <v>0.05</v>
      </c>
      <c r="J206" s="23">
        <v>15</v>
      </c>
      <c r="K206" s="59">
        <v>11.194000000000001</v>
      </c>
      <c r="L206" s="59">
        <v>7</v>
      </c>
      <c r="M206" s="59"/>
      <c r="N206" s="23">
        <v>29</v>
      </c>
      <c r="O206" s="79">
        <v>5</v>
      </c>
      <c r="P206" s="23">
        <v>771.4</v>
      </c>
      <c r="Q206" s="23">
        <v>-1.4499569695115089E-2</v>
      </c>
      <c r="R206" s="23">
        <v>10</v>
      </c>
      <c r="S206" s="20">
        <v>1.42</v>
      </c>
      <c r="U206" s="20">
        <v>2660</v>
      </c>
      <c r="X206" s="20">
        <v>26</v>
      </c>
      <c r="Y206" s="20" t="s">
        <v>93</v>
      </c>
      <c r="Z206" s="20">
        <v>1.3928</v>
      </c>
      <c r="AA206" s="20">
        <v>1.3819999999999999</v>
      </c>
      <c r="AB206" s="20">
        <v>1.3711</v>
      </c>
      <c r="AC206" s="20">
        <v>1.3603000000000001</v>
      </c>
      <c r="AD206" s="20">
        <v>1.3493999999999999</v>
      </c>
      <c r="AE206" s="20">
        <v>1.3386</v>
      </c>
      <c r="AF206" s="20">
        <v>1.3277000000000001</v>
      </c>
      <c r="AG206" s="20">
        <v>1.3169</v>
      </c>
      <c r="AH206" s="20">
        <v>1.306</v>
      </c>
      <c r="AI206" s="20">
        <v>1.2951999999999999</v>
      </c>
      <c r="AJ206" s="20">
        <v>1.2843</v>
      </c>
      <c r="AK206" s="20">
        <v>1.274</v>
      </c>
      <c r="AL206" s="20">
        <v>1.2621</v>
      </c>
      <c r="AM206" s="20">
        <v>1.2524</v>
      </c>
      <c r="AN206" s="20">
        <v>1.2408999999999999</v>
      </c>
      <c r="AO206" s="20">
        <v>1.2281</v>
      </c>
      <c r="AP206" s="20">
        <v>1.2201</v>
      </c>
      <c r="AQ206" s="20">
        <v>1.2087000000000001</v>
      </c>
      <c r="AR206" s="20">
        <v>1.1867000000000001</v>
      </c>
      <c r="AS206" s="20">
        <v>1.1460999999999999</v>
      </c>
      <c r="AT206" s="20">
        <v>1.1019000000000001</v>
      </c>
      <c r="AU206" s="20">
        <v>1.0592999999999999</v>
      </c>
      <c r="AV206" s="20">
        <v>1.0263</v>
      </c>
      <c r="AW206" s="20">
        <v>1.01</v>
      </c>
      <c r="AX206" s="20">
        <v>1.01</v>
      </c>
      <c r="AY206" s="20">
        <v>1</v>
      </c>
      <c r="AZ206" s="20">
        <v>1</v>
      </c>
      <c r="BA206" s="20">
        <v>1</v>
      </c>
      <c r="BB206" s="20">
        <v>1</v>
      </c>
    </row>
    <row r="207" spans="1:54">
      <c r="A207" s="5"/>
      <c r="B207" s="5" t="s">
        <v>34</v>
      </c>
      <c r="C207" s="15">
        <v>27665.624646016407</v>
      </c>
      <c r="D207" s="23">
        <v>10822.882263981255</v>
      </c>
      <c r="E207" s="23">
        <f t="shared" si="10"/>
        <v>0.10224</v>
      </c>
      <c r="F207" s="23">
        <f>5.2*S207/100</f>
        <v>7.3839999999999989E-2</v>
      </c>
      <c r="G207" s="23">
        <v>0.17100000000000001</v>
      </c>
      <c r="H207" s="23">
        <v>0.1</v>
      </c>
      <c r="I207" s="23">
        <v>0.05</v>
      </c>
      <c r="J207" s="23">
        <v>15</v>
      </c>
      <c r="K207" s="59">
        <v>2.7792000000000003</v>
      </c>
      <c r="L207" s="59">
        <v>2.8169811320754716</v>
      </c>
      <c r="M207" s="59"/>
      <c r="N207" s="23">
        <f>N205*0.8</f>
        <v>7.2</v>
      </c>
      <c r="O207" s="79">
        <v>-1</v>
      </c>
      <c r="P207" s="23">
        <v>191.52</v>
      </c>
      <c r="Q207" s="23">
        <v>-7.4000581443776914E-2</v>
      </c>
      <c r="R207" s="23">
        <v>10</v>
      </c>
      <c r="S207" s="20">
        <v>1.42</v>
      </c>
      <c r="U207" s="20">
        <v>2660</v>
      </c>
      <c r="X207" s="20">
        <v>27</v>
      </c>
      <c r="Y207" s="20" t="s">
        <v>94</v>
      </c>
      <c r="Z207" s="20">
        <v>1.3928</v>
      </c>
      <c r="AA207" s="20">
        <v>1.3819999999999999</v>
      </c>
      <c r="AB207" s="20">
        <v>1.3711</v>
      </c>
      <c r="AC207" s="20">
        <v>1.3603000000000001</v>
      </c>
      <c r="AD207" s="20">
        <v>1.3493999999999999</v>
      </c>
      <c r="AE207" s="20">
        <v>1.3386</v>
      </c>
      <c r="AF207" s="20">
        <v>1.3277000000000001</v>
      </c>
      <c r="AG207" s="20">
        <v>1.3169</v>
      </c>
      <c r="AH207" s="20">
        <v>1.306</v>
      </c>
      <c r="AI207" s="20">
        <v>1.2951999999999999</v>
      </c>
      <c r="AJ207" s="20">
        <v>1.2843</v>
      </c>
      <c r="AK207" s="20">
        <v>1.274</v>
      </c>
      <c r="AL207" s="20">
        <v>1.2621</v>
      </c>
      <c r="AM207" s="20">
        <v>1.2524</v>
      </c>
      <c r="AN207" s="20">
        <v>1.2408999999999999</v>
      </c>
      <c r="AO207" s="20">
        <v>1.2281</v>
      </c>
      <c r="AP207" s="20">
        <v>1.2201</v>
      </c>
      <c r="AQ207" s="20">
        <v>1.2087000000000001</v>
      </c>
      <c r="AR207" s="20">
        <v>1.1867000000000001</v>
      </c>
      <c r="AS207" s="20">
        <v>1.1460999999999999</v>
      </c>
      <c r="AT207" s="20">
        <v>1.1019000000000001</v>
      </c>
      <c r="AU207" s="20">
        <v>1.0592999999999999</v>
      </c>
      <c r="AV207" s="20">
        <v>1.0263</v>
      </c>
      <c r="AW207" s="20">
        <v>1.01</v>
      </c>
      <c r="AX207" s="20">
        <v>1.01</v>
      </c>
      <c r="AY207" s="20">
        <v>1</v>
      </c>
      <c r="AZ207" s="20">
        <v>1</v>
      </c>
      <c r="BA207" s="20">
        <v>1</v>
      </c>
      <c r="BB207" s="20">
        <v>1</v>
      </c>
    </row>
    <row r="208" spans="1:54">
      <c r="A208" s="5"/>
      <c r="B208" s="5" t="s">
        <v>35</v>
      </c>
      <c r="C208" s="23">
        <v>114000</v>
      </c>
      <c r="D208" s="23">
        <v>45000</v>
      </c>
      <c r="E208" s="23">
        <f t="shared" si="10"/>
        <v>0.32944000000000001</v>
      </c>
      <c r="F208" s="23">
        <f>7.1*S208/100</f>
        <v>0.10081999999999999</v>
      </c>
      <c r="G208" s="23">
        <v>0.17100000000000001</v>
      </c>
      <c r="H208" s="23">
        <v>0.1</v>
      </c>
      <c r="I208" s="23">
        <v>0.05</v>
      </c>
      <c r="J208" s="23">
        <v>15</v>
      </c>
      <c r="K208" s="59">
        <v>8.9552000000000014</v>
      </c>
      <c r="L208" s="59">
        <v>7</v>
      </c>
      <c r="M208" s="59"/>
      <c r="N208" s="23">
        <f>N206*0.8</f>
        <v>23.200000000000003</v>
      </c>
      <c r="O208" s="79">
        <v>0</v>
      </c>
      <c r="P208" s="23">
        <v>617.12000000000012</v>
      </c>
      <c r="Q208" s="23">
        <v>-7.4000581443776914E-2</v>
      </c>
      <c r="R208" s="23">
        <v>10</v>
      </c>
      <c r="S208" s="20">
        <v>1.42</v>
      </c>
      <c r="U208" s="20">
        <v>2660</v>
      </c>
      <c r="X208" s="20">
        <v>28</v>
      </c>
      <c r="Y208" s="20" t="s">
        <v>95</v>
      </c>
      <c r="Z208" s="20">
        <v>1.3928</v>
      </c>
      <c r="AA208" s="20">
        <v>1.3819999999999999</v>
      </c>
      <c r="AB208" s="20">
        <v>1.3711</v>
      </c>
      <c r="AC208" s="20">
        <v>1.3603000000000001</v>
      </c>
      <c r="AD208" s="20">
        <v>1.3493999999999999</v>
      </c>
      <c r="AE208" s="20">
        <v>1.3386</v>
      </c>
      <c r="AF208" s="20">
        <v>1.3277000000000001</v>
      </c>
      <c r="AG208" s="20">
        <v>1.3169</v>
      </c>
      <c r="AH208" s="20">
        <v>1.306</v>
      </c>
      <c r="AI208" s="20">
        <v>1.2951999999999999</v>
      </c>
      <c r="AJ208" s="20">
        <v>1.2843</v>
      </c>
      <c r="AK208" s="20">
        <v>1.274</v>
      </c>
      <c r="AL208" s="20">
        <v>1.2621</v>
      </c>
      <c r="AM208" s="20">
        <v>1.2524</v>
      </c>
      <c r="AN208" s="20">
        <v>1.2408999999999999</v>
      </c>
      <c r="AO208" s="20">
        <v>1.2281</v>
      </c>
      <c r="AP208" s="20">
        <v>1.2201</v>
      </c>
      <c r="AQ208" s="20">
        <v>1.2087000000000001</v>
      </c>
      <c r="AR208" s="20">
        <v>1.1867000000000001</v>
      </c>
      <c r="AS208" s="20">
        <v>1.1460999999999999</v>
      </c>
      <c r="AT208" s="20">
        <v>1.1019000000000001</v>
      </c>
      <c r="AU208" s="20">
        <v>1.0592999999999999</v>
      </c>
      <c r="AV208" s="20">
        <v>1.0263</v>
      </c>
      <c r="AW208" s="20">
        <v>1.01</v>
      </c>
      <c r="AX208" s="20">
        <v>1.01</v>
      </c>
      <c r="AY208" s="20">
        <v>1</v>
      </c>
      <c r="AZ208" s="20">
        <v>1</v>
      </c>
      <c r="BA208" s="20">
        <v>1</v>
      </c>
      <c r="BB208" s="20">
        <v>1</v>
      </c>
    </row>
    <row r="209" spans="1:54">
      <c r="A209" s="10"/>
      <c r="B209" s="10" t="s">
        <v>4</v>
      </c>
      <c r="C209" s="23">
        <f>C205+2400</f>
        <v>30065.624646016407</v>
      </c>
      <c r="D209" s="23">
        <f>D205/2</f>
        <v>5411.4411319906276</v>
      </c>
      <c r="E209" s="23">
        <f t="shared" si="10"/>
        <v>8.208E-2</v>
      </c>
      <c r="F209" s="23">
        <f>2.1*S209/100</f>
        <v>1.6800000000000002E-2</v>
      </c>
      <c r="G209" s="23">
        <v>0.17100000000000001</v>
      </c>
      <c r="H209" s="23">
        <v>0.1</v>
      </c>
      <c r="I209" s="23">
        <v>0.05</v>
      </c>
      <c r="J209" s="23">
        <v>15</v>
      </c>
      <c r="K209" s="59">
        <v>0.9234</v>
      </c>
      <c r="L209" s="59">
        <v>2.8169811320754716</v>
      </c>
      <c r="M209" s="59"/>
      <c r="N209" s="23">
        <f>N205*1.14</f>
        <v>10.26</v>
      </c>
      <c r="O209" s="79">
        <v>-2</v>
      </c>
      <c r="P209" s="23">
        <v>170.82900000000001</v>
      </c>
      <c r="Q209" s="23">
        <v>-7.4000581443776914E-2</v>
      </c>
      <c r="R209" s="23">
        <v>10</v>
      </c>
      <c r="S209" s="20">
        <v>0.8</v>
      </c>
      <c r="U209" s="20">
        <v>1665</v>
      </c>
      <c r="X209" s="20">
        <v>29</v>
      </c>
      <c r="Y209" s="20" t="s">
        <v>96</v>
      </c>
      <c r="Z209" s="20">
        <v>1.3928</v>
      </c>
      <c r="AA209" s="20">
        <v>1.3819999999999999</v>
      </c>
      <c r="AB209" s="20">
        <v>1.3711</v>
      </c>
      <c r="AC209" s="20">
        <v>1.3603000000000001</v>
      </c>
      <c r="AD209" s="20">
        <v>1.3493999999999999</v>
      </c>
      <c r="AE209" s="20">
        <v>1.3386</v>
      </c>
      <c r="AF209" s="20">
        <v>1.3277000000000001</v>
      </c>
      <c r="AG209" s="20">
        <v>1.3169</v>
      </c>
      <c r="AH209" s="20">
        <v>1.306</v>
      </c>
      <c r="AI209" s="20">
        <v>1.2951999999999999</v>
      </c>
      <c r="AJ209" s="20">
        <v>1.2843</v>
      </c>
      <c r="AK209" s="20">
        <v>1.274</v>
      </c>
      <c r="AL209" s="20">
        <v>1.2621</v>
      </c>
      <c r="AM209" s="20">
        <v>1.2524</v>
      </c>
      <c r="AN209" s="20">
        <v>1.2408999999999999</v>
      </c>
      <c r="AO209" s="20">
        <v>1.2281</v>
      </c>
      <c r="AP209" s="20">
        <v>1.2201</v>
      </c>
      <c r="AQ209" s="20">
        <v>1.2087000000000001</v>
      </c>
      <c r="AR209" s="20">
        <v>1.1867000000000001</v>
      </c>
      <c r="AS209" s="20">
        <v>1.1460999999999999</v>
      </c>
      <c r="AT209" s="20">
        <v>1.1019000000000001</v>
      </c>
      <c r="AU209" s="20">
        <v>1.0592999999999999</v>
      </c>
      <c r="AV209" s="20">
        <v>1.0263</v>
      </c>
      <c r="AW209" s="20">
        <v>1.01</v>
      </c>
      <c r="AX209" s="20">
        <v>1.01</v>
      </c>
      <c r="AY209" s="20">
        <v>1</v>
      </c>
      <c r="AZ209" s="20">
        <v>1</v>
      </c>
      <c r="BA209" s="20">
        <v>1</v>
      </c>
      <c r="BB209" s="20">
        <v>1</v>
      </c>
    </row>
    <row r="210" spans="1:54">
      <c r="A210" s="11" t="s">
        <v>5</v>
      </c>
      <c r="B210" s="11" t="s">
        <v>3</v>
      </c>
      <c r="C210" s="23">
        <f>C206+2400</f>
        <v>116400</v>
      </c>
      <c r="D210" s="23">
        <f>D206/3</f>
        <v>15000</v>
      </c>
      <c r="E210" s="23">
        <f t="shared" si="10"/>
        <v>0.26400000000000001</v>
      </c>
      <c r="F210" s="23">
        <f>5.4*S210/100</f>
        <v>4.3200000000000002E-2</v>
      </c>
      <c r="G210" s="23">
        <v>0.17100000000000001</v>
      </c>
      <c r="H210" s="23">
        <v>0.1</v>
      </c>
      <c r="I210" s="23">
        <v>0.05</v>
      </c>
      <c r="J210" s="23">
        <v>15</v>
      </c>
      <c r="K210" s="59">
        <v>2.97</v>
      </c>
      <c r="L210" s="59">
        <v>7</v>
      </c>
      <c r="M210" s="59"/>
      <c r="N210" s="23">
        <v>33</v>
      </c>
      <c r="O210" s="79">
        <v>0</v>
      </c>
      <c r="P210" s="23">
        <v>549.45000000000005</v>
      </c>
      <c r="Q210" s="23">
        <v>-7.4000581443776914E-2</v>
      </c>
      <c r="R210" s="23">
        <v>10</v>
      </c>
      <c r="S210" s="20">
        <v>0.8</v>
      </c>
      <c r="U210" s="20">
        <v>1665</v>
      </c>
      <c r="X210" s="20">
        <v>30</v>
      </c>
      <c r="Y210" s="20" t="s">
        <v>97</v>
      </c>
      <c r="Z210" s="20">
        <v>1.3928</v>
      </c>
      <c r="AA210" s="20">
        <v>1.3819999999999999</v>
      </c>
      <c r="AB210" s="20">
        <v>1.3711</v>
      </c>
      <c r="AC210" s="20">
        <v>1.3603000000000001</v>
      </c>
      <c r="AD210" s="20">
        <v>1.3493999999999999</v>
      </c>
      <c r="AE210" s="20">
        <v>1.3386</v>
      </c>
      <c r="AF210" s="20">
        <v>1.3277000000000001</v>
      </c>
      <c r="AG210" s="20">
        <v>1.3169</v>
      </c>
      <c r="AH210" s="20">
        <v>1.306</v>
      </c>
      <c r="AI210" s="20">
        <v>1.2951999999999999</v>
      </c>
      <c r="AJ210" s="20">
        <v>1.2843</v>
      </c>
      <c r="AK210" s="20">
        <v>1.274</v>
      </c>
      <c r="AL210" s="20">
        <v>1.2621</v>
      </c>
      <c r="AM210" s="20">
        <v>1.2524</v>
      </c>
      <c r="AN210" s="20">
        <v>1.2408999999999999</v>
      </c>
      <c r="AO210" s="20">
        <v>1.2281</v>
      </c>
      <c r="AP210" s="20">
        <v>1.2201</v>
      </c>
      <c r="AQ210" s="20">
        <v>1.2087000000000001</v>
      </c>
      <c r="AR210" s="20">
        <v>1.1867000000000001</v>
      </c>
      <c r="AS210" s="20">
        <v>1.1460999999999999</v>
      </c>
      <c r="AT210" s="20">
        <v>1.1019000000000001</v>
      </c>
      <c r="AU210" s="20">
        <v>1.0592999999999999</v>
      </c>
      <c r="AV210" s="20">
        <v>1.0263</v>
      </c>
      <c r="AW210" s="20">
        <v>1.01</v>
      </c>
      <c r="AX210" s="20">
        <v>1.01</v>
      </c>
      <c r="AY210" s="20">
        <v>1</v>
      </c>
      <c r="AZ210" s="20">
        <v>1</v>
      </c>
      <c r="BA210" s="20">
        <v>1</v>
      </c>
      <c r="BB210" s="20">
        <v>1</v>
      </c>
    </row>
    <row r="211" spans="1:54">
      <c r="A211" s="10"/>
      <c r="B211" s="10" t="s">
        <v>4</v>
      </c>
      <c r="C211" s="23">
        <v>34235</v>
      </c>
      <c r="D211" s="23">
        <v>45000</v>
      </c>
      <c r="E211" s="23">
        <f t="shared" si="10"/>
        <v>0.10224</v>
      </c>
      <c r="F211" s="23">
        <f>2.1*S211/100</f>
        <v>2.9819999999999999E-2</v>
      </c>
      <c r="G211" s="23">
        <v>0.17100000000000001</v>
      </c>
      <c r="H211" s="23">
        <v>0.1</v>
      </c>
      <c r="I211" s="23">
        <v>0.05</v>
      </c>
      <c r="J211" s="23">
        <v>15</v>
      </c>
      <c r="K211" s="59">
        <v>2.4624000000000006</v>
      </c>
      <c r="L211" s="59">
        <v>2.8169811320754716</v>
      </c>
      <c r="M211" s="59"/>
      <c r="N211" s="23">
        <f>N205*0.8</f>
        <v>7.2</v>
      </c>
      <c r="O211" s="79">
        <v>0</v>
      </c>
      <c r="P211" s="23">
        <v>191.52</v>
      </c>
      <c r="Q211" s="23">
        <v>-0.15200309344504995</v>
      </c>
      <c r="R211" s="23">
        <v>10</v>
      </c>
      <c r="S211" s="20">
        <v>1.42</v>
      </c>
      <c r="U211" s="20">
        <v>2660</v>
      </c>
      <c r="X211" s="20">
        <v>31</v>
      </c>
      <c r="Y211" s="20" t="s">
        <v>98</v>
      </c>
      <c r="Z211" s="20">
        <v>1.3928</v>
      </c>
      <c r="AA211" s="20">
        <v>1.3819999999999999</v>
      </c>
      <c r="AB211" s="20">
        <v>1.3711</v>
      </c>
      <c r="AC211" s="20">
        <v>1.3603000000000001</v>
      </c>
      <c r="AD211" s="20">
        <v>1.3493999999999999</v>
      </c>
      <c r="AE211" s="20">
        <v>1.3386</v>
      </c>
      <c r="AF211" s="20">
        <v>1.3277000000000001</v>
      </c>
      <c r="AG211" s="20">
        <v>1.3169</v>
      </c>
      <c r="AH211" s="20">
        <v>1.306</v>
      </c>
      <c r="AI211" s="20">
        <v>1.2951999999999999</v>
      </c>
      <c r="AJ211" s="20">
        <v>1.2843</v>
      </c>
      <c r="AK211" s="20">
        <v>1.274</v>
      </c>
      <c r="AL211" s="20">
        <v>1.2621</v>
      </c>
      <c r="AM211" s="20">
        <v>1.2524</v>
      </c>
      <c r="AN211" s="20">
        <v>1.2408999999999999</v>
      </c>
      <c r="AO211" s="20">
        <v>1.2281</v>
      </c>
      <c r="AP211" s="20">
        <v>1.2201</v>
      </c>
      <c r="AQ211" s="20">
        <v>1.2087000000000001</v>
      </c>
      <c r="AR211" s="20">
        <v>1.1867000000000001</v>
      </c>
      <c r="AS211" s="20">
        <v>1.1460999999999999</v>
      </c>
      <c r="AT211" s="20">
        <v>1.1019000000000001</v>
      </c>
      <c r="AU211" s="20">
        <v>1.0592999999999999</v>
      </c>
      <c r="AV211" s="20">
        <v>1.0263</v>
      </c>
      <c r="AW211" s="20">
        <v>1.01</v>
      </c>
      <c r="AX211" s="20">
        <v>1.01</v>
      </c>
      <c r="AY211" s="20">
        <v>1</v>
      </c>
      <c r="AZ211" s="20">
        <v>1</v>
      </c>
      <c r="BA211" s="20">
        <v>1</v>
      </c>
      <c r="BB211" s="20">
        <v>1</v>
      </c>
    </row>
    <row r="212" spans="1:54">
      <c r="A212" s="11" t="s">
        <v>2</v>
      </c>
      <c r="B212" s="11" t="s">
        <v>3</v>
      </c>
      <c r="C212" s="23">
        <f>C206*1.4</f>
        <v>159600</v>
      </c>
      <c r="D212" s="23">
        <v>11330</v>
      </c>
      <c r="E212" s="23">
        <f t="shared" si="10"/>
        <v>0.32944000000000001</v>
      </c>
      <c r="F212" s="23">
        <f>5.4*S212/100</f>
        <v>7.6679999999999998E-2</v>
      </c>
      <c r="G212" s="23">
        <v>0.17100000000000001</v>
      </c>
      <c r="H212" s="23">
        <v>0.1</v>
      </c>
      <c r="I212" s="23">
        <v>0.05</v>
      </c>
      <c r="J212" s="23">
        <v>15</v>
      </c>
      <c r="K212" s="59">
        <v>7.9344000000000019</v>
      </c>
      <c r="L212" s="59">
        <v>7</v>
      </c>
      <c r="M212" s="59"/>
      <c r="N212" s="23">
        <f>N206*0.8</f>
        <v>23.200000000000003</v>
      </c>
      <c r="O212" s="79">
        <v>0</v>
      </c>
      <c r="P212" s="23">
        <v>617.12000000000012</v>
      </c>
      <c r="Q212" s="23">
        <v>-0.15200309344504995</v>
      </c>
      <c r="R212" s="23">
        <v>10</v>
      </c>
      <c r="S212" s="20">
        <v>1.42</v>
      </c>
      <c r="U212" s="20">
        <v>2660</v>
      </c>
      <c r="X212" s="20">
        <v>32</v>
      </c>
      <c r="Y212" s="20" t="s">
        <v>99</v>
      </c>
      <c r="Z212" s="20">
        <v>1.3928</v>
      </c>
      <c r="AA212" s="20">
        <v>1.3819999999999999</v>
      </c>
      <c r="AB212" s="20">
        <v>1.3711</v>
      </c>
      <c r="AC212" s="20">
        <v>1.3603000000000001</v>
      </c>
      <c r="AD212" s="20">
        <v>1.3493999999999999</v>
      </c>
      <c r="AE212" s="20">
        <v>1.3386</v>
      </c>
      <c r="AF212" s="20">
        <v>1.3277000000000001</v>
      </c>
      <c r="AG212" s="20">
        <v>1.3169</v>
      </c>
      <c r="AH212" s="20">
        <v>1.306</v>
      </c>
      <c r="AI212" s="20">
        <v>1.2951999999999999</v>
      </c>
      <c r="AJ212" s="20">
        <v>1.2843</v>
      </c>
      <c r="AK212" s="20">
        <v>1.274</v>
      </c>
      <c r="AL212" s="20">
        <v>1.2621</v>
      </c>
      <c r="AM212" s="20">
        <v>1.2524</v>
      </c>
      <c r="AN212" s="20">
        <v>1.2408999999999999</v>
      </c>
      <c r="AO212" s="20">
        <v>1.2281</v>
      </c>
      <c r="AP212" s="20">
        <v>1.2201</v>
      </c>
      <c r="AQ212" s="20">
        <v>1.2087000000000001</v>
      </c>
      <c r="AR212" s="20">
        <v>1.1867000000000001</v>
      </c>
      <c r="AS212" s="20">
        <v>1.1460999999999999</v>
      </c>
      <c r="AT212" s="20">
        <v>1.1019000000000001</v>
      </c>
      <c r="AU212" s="20">
        <v>1.0592999999999999</v>
      </c>
      <c r="AV212" s="20">
        <v>1.0263</v>
      </c>
      <c r="AW212" s="20">
        <v>1.01</v>
      </c>
      <c r="AX212" s="20">
        <v>1.01</v>
      </c>
      <c r="AY212" s="20">
        <v>1</v>
      </c>
      <c r="AZ212" s="20">
        <v>1</v>
      </c>
      <c r="BA212" s="20">
        <v>1</v>
      </c>
      <c r="BB212" s="20">
        <v>1</v>
      </c>
    </row>
    <row r="213" spans="1:54">
      <c r="A213" s="10"/>
      <c r="B213" s="10" t="s">
        <v>4</v>
      </c>
      <c r="C213" s="27">
        <v>50000</v>
      </c>
      <c r="D213" s="27">
        <v>28000</v>
      </c>
      <c r="E213" s="23">
        <f t="shared" si="10"/>
        <v>1.3621874999999999E-3</v>
      </c>
      <c r="F213" s="23">
        <f>2.1*S213/100</f>
        <v>3.0513000000000003E-3</v>
      </c>
      <c r="G213" s="27">
        <v>0.34</v>
      </c>
      <c r="H213" s="27">
        <v>0.1</v>
      </c>
      <c r="I213" s="27">
        <v>0.05</v>
      </c>
      <c r="J213" s="27">
        <v>15</v>
      </c>
      <c r="K213" s="59">
        <v>2.1093750000000001E-2</v>
      </c>
      <c r="L213" s="59">
        <v>2.8169811320754716</v>
      </c>
      <c r="M213" s="59"/>
      <c r="N213" s="27">
        <v>0.9375</v>
      </c>
      <c r="O213" s="79">
        <v>-5</v>
      </c>
      <c r="P213" s="27">
        <v>0</v>
      </c>
      <c r="Q213" s="27">
        <v>-0.15200309344504995</v>
      </c>
      <c r="R213" s="27">
        <v>10</v>
      </c>
      <c r="S213" s="29">
        <v>0.14530000000000001</v>
      </c>
      <c r="T213" s="29"/>
      <c r="U213" s="29">
        <v>0</v>
      </c>
      <c r="X213" s="20">
        <v>33</v>
      </c>
      <c r="Y213" s="20" t="s">
        <v>100</v>
      </c>
      <c r="Z213" s="20">
        <v>1.3928</v>
      </c>
      <c r="AA213" s="20">
        <v>1.3819999999999999</v>
      </c>
      <c r="AB213" s="20">
        <v>1.3711</v>
      </c>
      <c r="AC213" s="20">
        <v>1.3603000000000001</v>
      </c>
      <c r="AD213" s="20">
        <v>1.3493999999999999</v>
      </c>
      <c r="AE213" s="20">
        <v>1.3386</v>
      </c>
      <c r="AF213" s="20">
        <v>1.3277000000000001</v>
      </c>
      <c r="AG213" s="20">
        <v>1.3169</v>
      </c>
      <c r="AH213" s="20">
        <v>1.306</v>
      </c>
      <c r="AI213" s="20">
        <v>1.2951999999999999</v>
      </c>
      <c r="AJ213" s="20">
        <v>1.2843</v>
      </c>
      <c r="AK213" s="20">
        <v>1.274</v>
      </c>
      <c r="AL213" s="20">
        <v>1.2621</v>
      </c>
      <c r="AM213" s="20">
        <v>1.2524</v>
      </c>
      <c r="AN213" s="20">
        <v>1.2408999999999999</v>
      </c>
      <c r="AO213" s="20">
        <v>1.2281</v>
      </c>
      <c r="AP213" s="20">
        <v>1.2201</v>
      </c>
      <c r="AQ213" s="20">
        <v>1.2087000000000001</v>
      </c>
      <c r="AR213" s="20">
        <v>1.1867000000000001</v>
      </c>
      <c r="AS213" s="20">
        <v>1.1460999999999999</v>
      </c>
      <c r="AT213" s="20">
        <v>1.1019000000000001</v>
      </c>
      <c r="AU213" s="20">
        <v>1.0592999999999999</v>
      </c>
      <c r="AV213" s="20">
        <v>1.0263</v>
      </c>
      <c r="AW213" s="20">
        <v>1.01</v>
      </c>
      <c r="AX213" s="20">
        <v>1.01</v>
      </c>
      <c r="AY213" s="20">
        <v>1</v>
      </c>
      <c r="AZ213" s="20">
        <v>1</v>
      </c>
      <c r="BA213" s="20">
        <v>1</v>
      </c>
      <c r="BB213" s="20">
        <v>1</v>
      </c>
    </row>
    <row r="214" spans="1:54">
      <c r="A214" s="11" t="s">
        <v>7</v>
      </c>
      <c r="B214" s="11" t="s">
        <v>3</v>
      </c>
      <c r="C214" s="27">
        <v>186000</v>
      </c>
      <c r="D214" s="27">
        <v>12330</v>
      </c>
      <c r="E214" s="23">
        <f t="shared" si="10"/>
        <v>2.0251187499999998E-3</v>
      </c>
      <c r="F214" s="23">
        <f>5.4*S214/100</f>
        <v>7.8462000000000011E-3</v>
      </c>
      <c r="G214" s="27">
        <v>0.17100000000000001</v>
      </c>
      <c r="H214" s="27">
        <v>0.1</v>
      </c>
      <c r="I214" s="27">
        <v>0.05</v>
      </c>
      <c r="J214" s="27">
        <v>15</v>
      </c>
      <c r="K214" s="59">
        <v>3.1359374999999995E-2</v>
      </c>
      <c r="L214" s="59">
        <v>7</v>
      </c>
      <c r="M214" s="59"/>
      <c r="N214" s="27">
        <v>1.3937499999999998</v>
      </c>
      <c r="O214" s="79">
        <v>0</v>
      </c>
      <c r="P214" s="27">
        <v>0</v>
      </c>
      <c r="Q214" s="27">
        <v>-0.15200309344504995</v>
      </c>
      <c r="R214" s="27">
        <v>10</v>
      </c>
      <c r="S214" s="29">
        <v>0.14530000000000001</v>
      </c>
      <c r="T214" s="29"/>
      <c r="U214" s="29">
        <v>0</v>
      </c>
      <c r="X214" s="20">
        <v>34</v>
      </c>
      <c r="Y214" s="20" t="s">
        <v>101</v>
      </c>
      <c r="Z214" s="20">
        <v>1.3928</v>
      </c>
      <c r="AA214" s="20">
        <v>1.3819999999999999</v>
      </c>
      <c r="AB214" s="20">
        <v>1.3711</v>
      </c>
      <c r="AC214" s="20">
        <v>1.3603000000000001</v>
      </c>
      <c r="AD214" s="20">
        <v>1.3493999999999999</v>
      </c>
      <c r="AE214" s="20">
        <v>1.3386</v>
      </c>
      <c r="AF214" s="20">
        <v>1.3277000000000001</v>
      </c>
      <c r="AG214" s="20">
        <v>1.3169</v>
      </c>
      <c r="AH214" s="20">
        <v>1.306</v>
      </c>
      <c r="AI214" s="20">
        <v>1.2951999999999999</v>
      </c>
      <c r="AJ214" s="20">
        <v>1.2843</v>
      </c>
      <c r="AK214" s="20">
        <v>1.274</v>
      </c>
      <c r="AL214" s="20">
        <v>1.2621</v>
      </c>
      <c r="AM214" s="20">
        <v>1.2524</v>
      </c>
      <c r="AN214" s="20">
        <v>1.2408999999999999</v>
      </c>
      <c r="AO214" s="20">
        <v>1.2281</v>
      </c>
      <c r="AP214" s="20">
        <v>1.2201</v>
      </c>
      <c r="AQ214" s="20">
        <v>1.2087000000000001</v>
      </c>
      <c r="AR214" s="20">
        <v>1.1867000000000001</v>
      </c>
      <c r="AS214" s="20">
        <v>1.1460999999999999</v>
      </c>
      <c r="AT214" s="20">
        <v>1.1019000000000001</v>
      </c>
      <c r="AU214" s="20">
        <v>1.0592999999999999</v>
      </c>
      <c r="AV214" s="20">
        <v>1.0263</v>
      </c>
      <c r="AW214" s="20">
        <v>1.01</v>
      </c>
      <c r="AX214" s="20">
        <v>1.01</v>
      </c>
      <c r="AY214" s="20">
        <v>1</v>
      </c>
      <c r="AZ214" s="20">
        <v>1</v>
      </c>
      <c r="BA214" s="20">
        <v>1</v>
      </c>
      <c r="BB214" s="20">
        <v>1</v>
      </c>
    </row>
    <row r="215" spans="1:54">
      <c r="A215" s="10"/>
      <c r="B215" s="10" t="s">
        <v>4</v>
      </c>
      <c r="C215" s="23">
        <f>C201*1.2</f>
        <v>30000</v>
      </c>
      <c r="D215" s="23">
        <v>22000</v>
      </c>
      <c r="E215" s="23">
        <f t="shared" si="10"/>
        <v>8.3599999999999994E-2</v>
      </c>
      <c r="F215" s="23">
        <f>2.1*S215/100</f>
        <v>1.5960000000000002E-2</v>
      </c>
      <c r="G215" s="23">
        <v>0.17100000000000001</v>
      </c>
      <c r="H215" s="23">
        <v>0.1</v>
      </c>
      <c r="I215" s="23">
        <v>0.05</v>
      </c>
      <c r="J215" s="23">
        <v>15</v>
      </c>
      <c r="K215" s="59">
        <v>2.8214999999999999</v>
      </c>
      <c r="L215" s="59">
        <v>2.8169811320754716</v>
      </c>
      <c r="M215" s="59"/>
      <c r="N215" s="23">
        <v>11</v>
      </c>
      <c r="O215" s="79">
        <v>0</v>
      </c>
      <c r="P215" s="23">
        <v>177.1</v>
      </c>
      <c r="Q215" s="23">
        <v>-0.10536051565782628</v>
      </c>
      <c r="R215" s="23">
        <v>10</v>
      </c>
      <c r="S215" s="20">
        <v>0.76</v>
      </c>
      <c r="U215" s="20">
        <v>1610</v>
      </c>
      <c r="X215" s="20">
        <v>35</v>
      </c>
      <c r="Y215" s="20" t="s">
        <v>18</v>
      </c>
      <c r="Z215" s="20">
        <v>1.3928</v>
      </c>
      <c r="AA215" s="20">
        <v>1.3819999999999999</v>
      </c>
      <c r="AB215" s="20">
        <v>1.3711</v>
      </c>
      <c r="AC215" s="20">
        <v>1.3603000000000001</v>
      </c>
      <c r="AD215" s="20">
        <v>1.3493999999999999</v>
      </c>
      <c r="AE215" s="20">
        <v>1.3386</v>
      </c>
      <c r="AF215" s="20">
        <v>1.3277000000000001</v>
      </c>
      <c r="AG215" s="20">
        <v>1.3169</v>
      </c>
      <c r="AH215" s="20">
        <v>1.306</v>
      </c>
      <c r="AI215" s="20">
        <v>1.2951999999999999</v>
      </c>
      <c r="AJ215" s="20">
        <v>1.2843</v>
      </c>
      <c r="AK215" s="20">
        <v>1.274</v>
      </c>
      <c r="AL215" s="20">
        <v>1.2621</v>
      </c>
      <c r="AM215" s="20">
        <v>1.2524</v>
      </c>
      <c r="AN215" s="20">
        <v>1.2408999999999999</v>
      </c>
      <c r="AO215" s="20">
        <v>1.2281</v>
      </c>
      <c r="AP215" s="20">
        <v>1.2201</v>
      </c>
      <c r="AQ215" s="20">
        <v>1.2087000000000001</v>
      </c>
      <c r="AR215" s="20">
        <v>1.1867000000000001</v>
      </c>
      <c r="AS215" s="20">
        <v>1.1460999999999999</v>
      </c>
      <c r="AT215" s="20">
        <v>1.1019000000000001</v>
      </c>
      <c r="AU215" s="20">
        <v>1.0592999999999999</v>
      </c>
      <c r="AV215" s="20">
        <v>1.0263</v>
      </c>
      <c r="AW215" s="20">
        <v>1.01</v>
      </c>
      <c r="AX215" s="20">
        <v>1.01</v>
      </c>
      <c r="AY215" s="20">
        <v>1</v>
      </c>
      <c r="AZ215" s="20">
        <v>1</v>
      </c>
      <c r="BA215" s="20">
        <v>1</v>
      </c>
      <c r="BB215" s="20">
        <v>1</v>
      </c>
    </row>
    <row r="216" spans="1:54">
      <c r="A216" s="11" t="s">
        <v>6</v>
      </c>
      <c r="B216" s="11" t="s">
        <v>3</v>
      </c>
      <c r="C216" s="23">
        <f>C202*1.2</f>
        <v>60000</v>
      </c>
      <c r="D216" s="23">
        <v>30000</v>
      </c>
      <c r="E216" s="23">
        <f t="shared" si="10"/>
        <v>0.26447999999999999</v>
      </c>
      <c r="F216" s="23">
        <f>5.4*S216/100</f>
        <v>4.104E-2</v>
      </c>
      <c r="G216" s="23">
        <v>0.17100000000000001</v>
      </c>
      <c r="H216" s="23">
        <v>0.1</v>
      </c>
      <c r="I216" s="23">
        <v>0.05</v>
      </c>
      <c r="J216" s="23">
        <v>15</v>
      </c>
      <c r="K216" s="59">
        <v>8.9261999999999997</v>
      </c>
      <c r="L216" s="59">
        <v>7</v>
      </c>
      <c r="M216" s="59"/>
      <c r="N216" s="23">
        <v>34.799999999999997</v>
      </c>
      <c r="O216" s="79">
        <v>-6</v>
      </c>
      <c r="P216" s="23">
        <v>560.28</v>
      </c>
      <c r="Q216" s="23">
        <v>-0.10536051565782628</v>
      </c>
      <c r="R216" s="23">
        <v>10</v>
      </c>
      <c r="S216" s="20">
        <v>0.76</v>
      </c>
      <c r="U216" s="20">
        <v>1610</v>
      </c>
      <c r="X216" s="20">
        <v>36</v>
      </c>
      <c r="Y216" s="20" t="s">
        <v>102</v>
      </c>
      <c r="Z216" s="20">
        <v>1.3928</v>
      </c>
      <c r="AA216" s="20">
        <v>1.3819999999999999</v>
      </c>
      <c r="AB216" s="20">
        <v>1.3711</v>
      </c>
      <c r="AC216" s="20">
        <v>1.3603000000000001</v>
      </c>
      <c r="AD216" s="20">
        <v>1.3493999999999999</v>
      </c>
      <c r="AE216" s="20">
        <v>1.3386</v>
      </c>
      <c r="AF216" s="20">
        <v>1.3277000000000001</v>
      </c>
      <c r="AG216" s="20">
        <v>1.3169</v>
      </c>
      <c r="AH216" s="20">
        <v>1.306</v>
      </c>
      <c r="AI216" s="20">
        <v>1.2951999999999999</v>
      </c>
      <c r="AJ216" s="20">
        <v>1.2843</v>
      </c>
      <c r="AK216" s="20">
        <v>1.274</v>
      </c>
      <c r="AL216" s="20">
        <v>1.2621</v>
      </c>
      <c r="AM216" s="20">
        <v>1.2524</v>
      </c>
      <c r="AN216" s="20">
        <v>1.2408999999999999</v>
      </c>
      <c r="AO216" s="20">
        <v>1.2281</v>
      </c>
      <c r="AP216" s="20">
        <v>1.2201</v>
      </c>
      <c r="AQ216" s="20">
        <v>1.2087000000000001</v>
      </c>
      <c r="AR216" s="20">
        <v>1.1867000000000001</v>
      </c>
      <c r="AS216" s="20">
        <v>1.1460999999999999</v>
      </c>
      <c r="AT216" s="20">
        <v>1.1019000000000001</v>
      </c>
      <c r="AU216" s="20">
        <v>1.0592999999999999</v>
      </c>
      <c r="AV216" s="20">
        <v>1.0263</v>
      </c>
      <c r="AW216" s="20">
        <v>1.01</v>
      </c>
      <c r="AX216" s="20">
        <v>1.01</v>
      </c>
      <c r="AY216" s="20">
        <v>1</v>
      </c>
      <c r="AZ216" s="20">
        <v>1</v>
      </c>
      <c r="BA216" s="20">
        <v>1</v>
      </c>
      <c r="BB216" s="20">
        <v>1</v>
      </c>
    </row>
    <row r="217" spans="1:54">
      <c r="A217" s="10"/>
      <c r="B217" s="10" t="s">
        <v>4</v>
      </c>
      <c r="C217" s="23">
        <f>C205+2500</f>
        <v>30165.624646016407</v>
      </c>
      <c r="D217" s="23">
        <f>D205/2</f>
        <v>5411.4411319906276</v>
      </c>
      <c r="E217" s="23">
        <f t="shared" si="10"/>
        <v>5.2199999999999996E-2</v>
      </c>
      <c r="F217" s="23">
        <f>2.1*S217/100</f>
        <v>1.218E-2</v>
      </c>
      <c r="G217" s="23">
        <v>0.17100000000000001</v>
      </c>
      <c r="H217" s="23">
        <v>0.1</v>
      </c>
      <c r="I217" s="23">
        <v>0.05</v>
      </c>
      <c r="J217" s="23">
        <v>15</v>
      </c>
      <c r="K217" s="59">
        <v>2.97</v>
      </c>
      <c r="L217" s="59">
        <v>2.8169811320754716</v>
      </c>
      <c r="M217" s="59"/>
      <c r="N217" s="27">
        <v>9</v>
      </c>
      <c r="O217" s="79">
        <v>0</v>
      </c>
      <c r="P217" s="23">
        <v>235.8</v>
      </c>
      <c r="Q217" s="23">
        <v>-0.10536051565782628</v>
      </c>
      <c r="R217" s="23">
        <v>10</v>
      </c>
      <c r="S217" s="20">
        <v>0.57999999999999996</v>
      </c>
      <c r="U217" s="20">
        <v>2620</v>
      </c>
      <c r="X217" s="20">
        <v>37</v>
      </c>
      <c r="Y217" s="20" t="s">
        <v>103</v>
      </c>
      <c r="Z217" s="20">
        <v>1.3928</v>
      </c>
      <c r="AA217" s="20">
        <v>1.3819999999999999</v>
      </c>
      <c r="AB217" s="20">
        <v>1.3711</v>
      </c>
      <c r="AC217" s="20">
        <v>1.3603000000000001</v>
      </c>
      <c r="AD217" s="20">
        <v>1.3493999999999999</v>
      </c>
      <c r="AE217" s="20">
        <v>1.3386</v>
      </c>
      <c r="AF217" s="20">
        <v>1.3277000000000001</v>
      </c>
      <c r="AG217" s="20">
        <v>1.3169</v>
      </c>
      <c r="AH217" s="20">
        <v>1.306</v>
      </c>
      <c r="AI217" s="20">
        <v>1.2951999999999999</v>
      </c>
      <c r="AJ217" s="20">
        <v>1.2843</v>
      </c>
      <c r="AK217" s="20">
        <v>1.274</v>
      </c>
      <c r="AL217" s="20">
        <v>1.2621</v>
      </c>
      <c r="AM217" s="20">
        <v>1.2524</v>
      </c>
      <c r="AN217" s="20">
        <v>1.2408999999999999</v>
      </c>
      <c r="AO217" s="20">
        <v>1.2281</v>
      </c>
      <c r="AP217" s="20">
        <v>1.2201</v>
      </c>
      <c r="AQ217" s="20">
        <v>1.2087000000000001</v>
      </c>
      <c r="AR217" s="20">
        <v>1.1867000000000001</v>
      </c>
      <c r="AS217" s="20">
        <v>1.1460999999999999</v>
      </c>
      <c r="AT217" s="20">
        <v>1.1019000000000001</v>
      </c>
      <c r="AU217" s="20">
        <v>1.0592999999999999</v>
      </c>
      <c r="AV217" s="20">
        <v>1.0263</v>
      </c>
      <c r="AW217" s="20">
        <v>1.01</v>
      </c>
      <c r="AX217" s="20">
        <v>1.01</v>
      </c>
      <c r="AY217" s="20">
        <v>1</v>
      </c>
      <c r="AZ217" s="20">
        <v>1</v>
      </c>
      <c r="BA217" s="20">
        <v>1</v>
      </c>
      <c r="BB217" s="20">
        <v>1</v>
      </c>
    </row>
    <row r="218" spans="1:54">
      <c r="A218" s="11" t="s">
        <v>8</v>
      </c>
      <c r="B218" s="11" t="s">
        <v>3</v>
      </c>
      <c r="C218" s="23">
        <f>C206+5000</f>
        <v>119000</v>
      </c>
      <c r="D218" s="23">
        <f>D206/2</f>
        <v>22500</v>
      </c>
      <c r="E218" s="23">
        <f t="shared" si="10"/>
        <v>0.16820000000000002</v>
      </c>
      <c r="F218" s="23">
        <f>5.4*S218/100</f>
        <v>3.1320000000000001E-2</v>
      </c>
      <c r="G218" s="23">
        <v>0.17100000000000001</v>
      </c>
      <c r="H218" s="23">
        <v>0.1</v>
      </c>
      <c r="I218" s="23">
        <v>0.05</v>
      </c>
      <c r="J218" s="23">
        <v>15</v>
      </c>
      <c r="K218" s="59">
        <v>9.57</v>
      </c>
      <c r="L218" s="59">
        <v>7</v>
      </c>
      <c r="M218" s="59"/>
      <c r="N218" s="23">
        <v>29</v>
      </c>
      <c r="O218" s="79">
        <v>0</v>
      </c>
      <c r="P218" s="23">
        <v>759.8</v>
      </c>
      <c r="Q218" s="23">
        <v>-0.10536051565782628</v>
      </c>
      <c r="R218" s="23">
        <v>10</v>
      </c>
      <c r="S218" s="20">
        <v>0.57999999999999996</v>
      </c>
      <c r="U218" s="20">
        <v>2620</v>
      </c>
      <c r="X218" s="20">
        <v>38</v>
      </c>
      <c r="Y218" s="20" t="s">
        <v>104</v>
      </c>
      <c r="Z218" s="20">
        <v>1.3928</v>
      </c>
      <c r="AA218" s="20">
        <v>1.3819999999999999</v>
      </c>
      <c r="AB218" s="20">
        <v>1.3711</v>
      </c>
      <c r="AC218" s="20">
        <v>1.3603000000000001</v>
      </c>
      <c r="AD218" s="20">
        <v>1.3493999999999999</v>
      </c>
      <c r="AE218" s="20">
        <v>1.3386</v>
      </c>
      <c r="AF218" s="20">
        <v>1.3277000000000001</v>
      </c>
      <c r="AG218" s="20">
        <v>1.3169</v>
      </c>
      <c r="AH218" s="20">
        <v>1.306</v>
      </c>
      <c r="AI218" s="20">
        <v>1.2951999999999999</v>
      </c>
      <c r="AJ218" s="20">
        <v>1.2843</v>
      </c>
      <c r="AK218" s="20">
        <v>1.274</v>
      </c>
      <c r="AL218" s="20">
        <v>1.2621</v>
      </c>
      <c r="AM218" s="20">
        <v>1.2524</v>
      </c>
      <c r="AN218" s="20">
        <v>1.2408999999999999</v>
      </c>
      <c r="AO218" s="20">
        <v>1.2281</v>
      </c>
      <c r="AP218" s="20">
        <v>1.2201</v>
      </c>
      <c r="AQ218" s="20">
        <v>1.2087000000000001</v>
      </c>
      <c r="AR218" s="20">
        <v>1.1867000000000001</v>
      </c>
      <c r="AS218" s="20">
        <v>1.1460999999999999</v>
      </c>
      <c r="AT218" s="20">
        <v>1.1019000000000001</v>
      </c>
      <c r="AU218" s="20">
        <v>1.0592999999999999</v>
      </c>
      <c r="AV218" s="20">
        <v>1.0263</v>
      </c>
      <c r="AW218" s="20">
        <v>1.01</v>
      </c>
      <c r="AX218" s="20">
        <v>1.01</v>
      </c>
      <c r="AY218" s="20">
        <v>1</v>
      </c>
      <c r="AZ218" s="20">
        <v>1</v>
      </c>
      <c r="BA218" s="20">
        <v>1</v>
      </c>
      <c r="BB218" s="35">
        <v>1</v>
      </c>
    </row>
    <row r="219" spans="1:54">
      <c r="A219" s="4"/>
      <c r="B219" s="4" t="s">
        <v>37</v>
      </c>
      <c r="C219" s="27">
        <f>C205*3</f>
        <v>82996.873938049219</v>
      </c>
      <c r="D219" s="27">
        <v>1000</v>
      </c>
      <c r="E219" s="23">
        <f t="shared" si="10"/>
        <v>0</v>
      </c>
      <c r="F219" s="23">
        <f>2.1*S219/100</f>
        <v>3.0513000000000003E-3</v>
      </c>
      <c r="G219" s="23">
        <v>0.17100000000000001</v>
      </c>
      <c r="H219" s="23">
        <v>0.1</v>
      </c>
      <c r="I219" s="23">
        <v>0.05</v>
      </c>
      <c r="J219" s="23">
        <v>15</v>
      </c>
      <c r="K219" s="59">
        <v>0</v>
      </c>
      <c r="L219" s="59">
        <v>2.8169811320754716</v>
      </c>
      <c r="M219" s="59"/>
      <c r="N219" s="23">
        <v>0</v>
      </c>
      <c r="O219" s="79">
        <v>0</v>
      </c>
      <c r="P219" s="23">
        <v>0</v>
      </c>
      <c r="Q219" s="23">
        <v>-0.51082562376599072</v>
      </c>
      <c r="R219" s="23">
        <v>10</v>
      </c>
      <c r="S219" s="29">
        <v>0.14530000000000001</v>
      </c>
      <c r="U219" s="20">
        <v>0</v>
      </c>
      <c r="X219" s="20">
        <v>39</v>
      </c>
      <c r="Y219" s="20" t="s">
        <v>105</v>
      </c>
      <c r="Z219" s="20">
        <v>1.3928</v>
      </c>
      <c r="AA219" s="20">
        <v>1.3819999999999999</v>
      </c>
      <c r="AB219" s="20">
        <v>1.3711</v>
      </c>
      <c r="AC219" s="20">
        <v>1.3603000000000001</v>
      </c>
      <c r="AD219" s="20">
        <v>1.3493999999999999</v>
      </c>
      <c r="AE219" s="20">
        <v>1.3386</v>
      </c>
      <c r="AF219" s="20">
        <v>1.3277000000000001</v>
      </c>
      <c r="AG219" s="20">
        <v>1.3169</v>
      </c>
      <c r="AH219" s="20">
        <v>1.306</v>
      </c>
      <c r="AI219" s="20">
        <v>1.2951999999999999</v>
      </c>
      <c r="AJ219" s="20">
        <v>1.2843</v>
      </c>
      <c r="AK219" s="20">
        <v>1.274</v>
      </c>
      <c r="AL219" s="20">
        <v>1.2621</v>
      </c>
      <c r="AM219" s="20">
        <v>1.2524</v>
      </c>
      <c r="AN219" s="20">
        <v>1.2408999999999999</v>
      </c>
      <c r="AO219" s="20">
        <v>1.2281</v>
      </c>
      <c r="AP219" s="20">
        <v>1.2201</v>
      </c>
      <c r="AQ219" s="20">
        <v>1.2087000000000001</v>
      </c>
      <c r="AR219" s="20">
        <v>1.1867000000000001</v>
      </c>
      <c r="AS219" s="20">
        <v>1.1460999999999999</v>
      </c>
      <c r="AT219" s="20">
        <v>1.1019000000000001</v>
      </c>
      <c r="AU219" s="20">
        <v>1.0592999999999999</v>
      </c>
      <c r="AV219" s="20">
        <v>1.0263</v>
      </c>
      <c r="AW219" s="20">
        <v>1.01</v>
      </c>
      <c r="AX219" s="20">
        <v>1.01</v>
      </c>
      <c r="AY219" s="20">
        <v>1</v>
      </c>
      <c r="AZ219" s="20">
        <v>1</v>
      </c>
      <c r="BA219" s="20">
        <v>1</v>
      </c>
      <c r="BB219" s="20">
        <v>1</v>
      </c>
    </row>
    <row r="220" spans="1:54">
      <c r="A220" s="14" t="s">
        <v>36</v>
      </c>
      <c r="B220" s="14" t="s">
        <v>38</v>
      </c>
      <c r="C220" s="27">
        <f>C206*2</f>
        <v>228000</v>
      </c>
      <c r="D220" s="27">
        <v>1000</v>
      </c>
      <c r="E220" s="23">
        <f t="shared" si="10"/>
        <v>0</v>
      </c>
      <c r="F220" s="23">
        <f>2.1*S220/100</f>
        <v>3.0513000000000003E-3</v>
      </c>
      <c r="G220" s="23">
        <v>0.17100000000000001</v>
      </c>
      <c r="H220" s="23">
        <v>0.1</v>
      </c>
      <c r="I220" s="23">
        <v>0.05</v>
      </c>
      <c r="J220" s="23">
        <v>15</v>
      </c>
      <c r="K220" s="59">
        <v>0</v>
      </c>
      <c r="L220" s="59">
        <v>7</v>
      </c>
      <c r="M220" s="59"/>
      <c r="N220" s="23">
        <v>0</v>
      </c>
      <c r="O220" s="79">
        <v>0</v>
      </c>
      <c r="P220" s="23">
        <v>0</v>
      </c>
      <c r="Q220" s="23">
        <v>-0.51082562376599072</v>
      </c>
      <c r="R220" s="23">
        <v>10</v>
      </c>
      <c r="S220" s="29">
        <v>0.14530000000000001</v>
      </c>
      <c r="U220" s="20">
        <v>0</v>
      </c>
      <c r="X220" s="20">
        <v>40</v>
      </c>
      <c r="Y220" s="20" t="s">
        <v>106</v>
      </c>
      <c r="Z220" s="20">
        <v>1.3928</v>
      </c>
      <c r="AA220" s="20">
        <v>1.3819999999999999</v>
      </c>
      <c r="AB220" s="20">
        <v>1.3711</v>
      </c>
      <c r="AC220" s="20">
        <v>1.3603000000000001</v>
      </c>
      <c r="AD220" s="20">
        <v>1.3493999999999999</v>
      </c>
      <c r="AE220" s="20">
        <v>1.3386</v>
      </c>
      <c r="AF220" s="20">
        <v>1.3277000000000001</v>
      </c>
      <c r="AG220" s="20">
        <v>1.3169</v>
      </c>
      <c r="AH220" s="20">
        <v>1.306</v>
      </c>
      <c r="AI220" s="20">
        <v>1.2951999999999999</v>
      </c>
      <c r="AJ220" s="20">
        <v>1.2843</v>
      </c>
      <c r="AK220" s="20">
        <v>1.274</v>
      </c>
      <c r="AL220" s="20">
        <v>1.2621</v>
      </c>
      <c r="AM220" s="20">
        <v>1.2524</v>
      </c>
      <c r="AN220" s="20">
        <v>1.2408999999999999</v>
      </c>
      <c r="AO220" s="20">
        <v>1.2281</v>
      </c>
      <c r="AP220" s="20">
        <v>1.2201</v>
      </c>
      <c r="AQ220" s="20">
        <v>1.2087000000000001</v>
      </c>
      <c r="AR220" s="20">
        <v>1.1867000000000001</v>
      </c>
      <c r="AS220" s="20">
        <v>1.1460999999999999</v>
      </c>
      <c r="AT220" s="20">
        <v>1.1019000000000001</v>
      </c>
      <c r="AU220" s="20">
        <v>1.0592999999999999</v>
      </c>
      <c r="AV220" s="20">
        <v>1.0263</v>
      </c>
      <c r="AW220" s="20">
        <v>1.01</v>
      </c>
      <c r="AX220" s="20">
        <v>1.01</v>
      </c>
      <c r="AY220" s="20">
        <v>1</v>
      </c>
      <c r="AZ220" s="20">
        <v>1</v>
      </c>
      <c r="BA220" s="20">
        <v>1</v>
      </c>
      <c r="BB220" s="35">
        <v>1</v>
      </c>
    </row>
    <row r="221" spans="1:54">
      <c r="X221" s="20">
        <v>41</v>
      </c>
      <c r="Y221" s="20" t="s">
        <v>107</v>
      </c>
      <c r="Z221" s="20">
        <v>1.3928</v>
      </c>
      <c r="AA221" s="20">
        <v>1.3819999999999999</v>
      </c>
      <c r="AB221" s="20">
        <v>1.3711</v>
      </c>
      <c r="AC221" s="20">
        <v>1.3603000000000001</v>
      </c>
      <c r="AD221" s="20">
        <v>1.3493999999999999</v>
      </c>
      <c r="AE221" s="20">
        <v>1.3386</v>
      </c>
      <c r="AF221" s="20">
        <v>1.3277000000000001</v>
      </c>
      <c r="AG221" s="20">
        <v>1.3169</v>
      </c>
      <c r="AH221" s="20">
        <v>1.306</v>
      </c>
      <c r="AI221" s="20">
        <v>1.2951999999999999</v>
      </c>
      <c r="AJ221" s="20">
        <v>1.2843</v>
      </c>
      <c r="AK221" s="20">
        <v>1.274</v>
      </c>
      <c r="AL221" s="20">
        <v>1.2621</v>
      </c>
      <c r="AM221" s="20">
        <v>1.2524</v>
      </c>
      <c r="AN221" s="20">
        <v>1.2408999999999999</v>
      </c>
      <c r="AO221" s="20">
        <v>1.2281</v>
      </c>
      <c r="AP221" s="20">
        <v>1.2201</v>
      </c>
      <c r="AQ221" s="20">
        <v>1.2087000000000001</v>
      </c>
      <c r="AR221" s="20">
        <v>1.1867000000000001</v>
      </c>
      <c r="AS221" s="20">
        <v>1.1460999999999999</v>
      </c>
      <c r="AT221" s="20">
        <v>1.1019000000000001</v>
      </c>
      <c r="AU221" s="20">
        <v>1.0592999999999999</v>
      </c>
      <c r="AV221" s="20">
        <v>1.0263</v>
      </c>
      <c r="AW221" s="20">
        <v>1.01</v>
      </c>
      <c r="AX221" s="20">
        <v>1.01</v>
      </c>
      <c r="AY221" s="20">
        <v>1</v>
      </c>
      <c r="AZ221" s="20">
        <v>1</v>
      </c>
      <c r="BA221" s="20">
        <v>1</v>
      </c>
      <c r="BB221" s="35">
        <v>1</v>
      </c>
    </row>
    <row r="222" spans="1:54">
      <c r="A222" s="1" t="s">
        <v>78</v>
      </c>
      <c r="B222" s="2">
        <v>11</v>
      </c>
      <c r="C222" s="23" t="s">
        <v>20</v>
      </c>
      <c r="D222" s="23" t="s">
        <v>21</v>
      </c>
      <c r="E222" s="24" t="s">
        <v>22</v>
      </c>
      <c r="F222" s="24" t="s">
        <v>23</v>
      </c>
      <c r="G222" s="24" t="s">
        <v>24</v>
      </c>
      <c r="H222" s="24" t="s">
        <v>25</v>
      </c>
      <c r="I222" s="25" t="s">
        <v>26</v>
      </c>
      <c r="J222" s="20" t="s">
        <v>27</v>
      </c>
      <c r="K222" s="58" t="s">
        <v>28</v>
      </c>
      <c r="L222" s="58" t="s">
        <v>216</v>
      </c>
      <c r="N222" s="24" t="s">
        <v>49</v>
      </c>
      <c r="O222" s="78" t="s">
        <v>29</v>
      </c>
      <c r="P222" s="20" t="s">
        <v>30</v>
      </c>
      <c r="Q222" s="24" t="s">
        <v>31</v>
      </c>
      <c r="R222" s="24" t="s">
        <v>32</v>
      </c>
      <c r="S222" s="12" t="s">
        <v>46</v>
      </c>
      <c r="X222" s="20">
        <v>42</v>
      </c>
      <c r="Y222" s="20" t="s">
        <v>108</v>
      </c>
      <c r="Z222" s="20">
        <v>1.3928</v>
      </c>
      <c r="AA222" s="20">
        <v>1.3819999999999999</v>
      </c>
      <c r="AB222" s="20">
        <v>1.3711</v>
      </c>
      <c r="AC222" s="20">
        <v>1.3603000000000001</v>
      </c>
      <c r="AD222" s="20">
        <v>1.3493999999999999</v>
      </c>
      <c r="AE222" s="20">
        <v>1.3386</v>
      </c>
      <c r="AF222" s="20">
        <v>1.3277000000000001</v>
      </c>
      <c r="AG222" s="20">
        <v>1.3169</v>
      </c>
      <c r="AH222" s="20">
        <v>1.306</v>
      </c>
      <c r="AI222" s="20">
        <v>1.2951999999999999</v>
      </c>
      <c r="AJ222" s="20">
        <v>1.2843</v>
      </c>
      <c r="AK222" s="20">
        <v>1.274</v>
      </c>
      <c r="AL222" s="20">
        <v>1.2621</v>
      </c>
      <c r="AM222" s="20">
        <v>1.2524</v>
      </c>
      <c r="AN222" s="20">
        <v>1.2408999999999999</v>
      </c>
      <c r="AO222" s="20">
        <v>1.2281</v>
      </c>
      <c r="AP222" s="20">
        <v>1.2201</v>
      </c>
      <c r="AQ222" s="20">
        <v>1.2087000000000001</v>
      </c>
      <c r="AR222" s="20">
        <v>1.1867000000000001</v>
      </c>
      <c r="AS222" s="20">
        <v>1.1460999999999999</v>
      </c>
      <c r="AT222" s="20">
        <v>1.1019000000000001</v>
      </c>
      <c r="AU222" s="20">
        <v>1.0592999999999999</v>
      </c>
      <c r="AV222" s="20">
        <v>1.0263</v>
      </c>
      <c r="AW222" s="20">
        <v>1.01</v>
      </c>
      <c r="AX222" s="20">
        <v>1.01</v>
      </c>
      <c r="AY222" s="20">
        <v>1</v>
      </c>
      <c r="AZ222" s="20">
        <v>1</v>
      </c>
      <c r="BA222" s="20">
        <v>1</v>
      </c>
      <c r="BB222" s="35">
        <v>1</v>
      </c>
    </row>
    <row r="223" spans="1:54">
      <c r="A223" s="10"/>
      <c r="B223" s="10" t="s">
        <v>4</v>
      </c>
      <c r="C223" s="23">
        <v>25000</v>
      </c>
      <c r="D223" s="23">
        <v>22000</v>
      </c>
      <c r="E223" s="23">
        <f>S223*N223/100</f>
        <v>0.14850000000000002</v>
      </c>
      <c r="F223" s="23">
        <f>2.1*S223/100</f>
        <v>2.8350000000000004E-2</v>
      </c>
      <c r="G223" s="23">
        <v>0.17100000000000001</v>
      </c>
      <c r="H223" s="23">
        <v>0.1</v>
      </c>
      <c r="I223" s="23">
        <v>0.05</v>
      </c>
      <c r="J223" s="23">
        <v>15</v>
      </c>
      <c r="K223" s="59">
        <v>3.7620000000000005</v>
      </c>
      <c r="L223" s="59">
        <v>3.9427312775330399</v>
      </c>
      <c r="M223" s="59"/>
      <c r="N223" s="23">
        <v>11</v>
      </c>
      <c r="O223" s="79">
        <v>-1.2</v>
      </c>
      <c r="P223" s="23">
        <v>253</v>
      </c>
      <c r="Q223" s="23"/>
      <c r="R223" s="23">
        <v>10</v>
      </c>
      <c r="S223" s="20">
        <v>1.35</v>
      </c>
      <c r="U223" s="20">
        <v>2300</v>
      </c>
      <c r="X223" s="20">
        <v>43</v>
      </c>
      <c r="Y223" s="20" t="s">
        <v>109</v>
      </c>
      <c r="Z223" s="20">
        <v>1.3928</v>
      </c>
      <c r="AA223" s="20">
        <v>1.3819999999999999</v>
      </c>
      <c r="AB223" s="20">
        <v>1.3711</v>
      </c>
      <c r="AC223" s="20">
        <v>1.3603000000000001</v>
      </c>
      <c r="AD223" s="20">
        <v>1.3493999999999999</v>
      </c>
      <c r="AE223" s="20">
        <v>1.3386</v>
      </c>
      <c r="AF223" s="20">
        <v>1.3277000000000001</v>
      </c>
      <c r="AG223" s="20">
        <v>1.3169</v>
      </c>
      <c r="AH223" s="20">
        <v>1.306</v>
      </c>
      <c r="AI223" s="20">
        <v>1.2951999999999999</v>
      </c>
      <c r="AJ223" s="20">
        <v>1.2843</v>
      </c>
      <c r="AK223" s="20">
        <v>1.274</v>
      </c>
      <c r="AL223" s="20">
        <v>1.2621</v>
      </c>
      <c r="AM223" s="20">
        <v>1.2524</v>
      </c>
      <c r="AN223" s="20">
        <v>1.2408999999999999</v>
      </c>
      <c r="AO223" s="20">
        <v>1.2281</v>
      </c>
      <c r="AP223" s="20">
        <v>1.2201</v>
      </c>
      <c r="AQ223" s="20">
        <v>1.2087000000000001</v>
      </c>
      <c r="AR223" s="20">
        <v>1.1867000000000001</v>
      </c>
      <c r="AS223" s="20">
        <v>1.1460999999999999</v>
      </c>
      <c r="AT223" s="20">
        <v>1.1019000000000001</v>
      </c>
      <c r="AU223" s="20">
        <v>1.0592999999999999</v>
      </c>
      <c r="AV223" s="20">
        <v>1.0263</v>
      </c>
      <c r="AW223" s="20">
        <v>1.01</v>
      </c>
      <c r="AX223" s="20">
        <v>1.01</v>
      </c>
      <c r="AY223" s="20">
        <v>1</v>
      </c>
      <c r="AZ223" s="20">
        <v>1</v>
      </c>
      <c r="BA223" s="20">
        <v>1</v>
      </c>
      <c r="BB223" s="35">
        <v>1</v>
      </c>
    </row>
    <row r="224" spans="1:54">
      <c r="A224" s="11" t="s">
        <v>0</v>
      </c>
      <c r="B224" s="11" t="s">
        <v>3</v>
      </c>
      <c r="C224" s="23">
        <v>50000</v>
      </c>
      <c r="D224" s="23">
        <v>30000</v>
      </c>
      <c r="E224" s="23">
        <f t="shared" ref="E224:E242" si="11">S224*N224/100</f>
        <v>0.4698</v>
      </c>
      <c r="F224" s="23">
        <f>5.4*S224/100</f>
        <v>7.2900000000000006E-2</v>
      </c>
      <c r="G224" s="23">
        <v>0.17100000000000001</v>
      </c>
      <c r="H224" s="23">
        <v>0.1</v>
      </c>
      <c r="I224" s="23">
        <v>0.05</v>
      </c>
      <c r="J224" s="23">
        <v>15</v>
      </c>
      <c r="K224" s="59">
        <v>11.9016</v>
      </c>
      <c r="L224" s="59">
        <v>10.36</v>
      </c>
      <c r="M224" s="59"/>
      <c r="N224" s="23">
        <f>N228*1.2</f>
        <v>34.799999999999997</v>
      </c>
      <c r="O224" s="79">
        <v>0</v>
      </c>
      <c r="P224" s="23">
        <v>800.4</v>
      </c>
      <c r="Q224" s="23"/>
      <c r="R224" s="23">
        <v>10</v>
      </c>
      <c r="S224" s="20">
        <v>1.35</v>
      </c>
      <c r="U224" s="20">
        <v>2300</v>
      </c>
      <c r="X224" s="20">
        <v>44</v>
      </c>
      <c r="Y224" s="20" t="s">
        <v>110</v>
      </c>
      <c r="Z224" s="20">
        <v>1.3928</v>
      </c>
      <c r="AA224" s="20">
        <v>1.3819999999999999</v>
      </c>
      <c r="AB224" s="20">
        <v>1.3711</v>
      </c>
      <c r="AC224" s="20">
        <v>1.3603000000000001</v>
      </c>
      <c r="AD224" s="20">
        <v>1.3493999999999999</v>
      </c>
      <c r="AE224" s="20">
        <v>1.3386</v>
      </c>
      <c r="AF224" s="20">
        <v>1.3277000000000001</v>
      </c>
      <c r="AG224" s="20">
        <v>1.3169</v>
      </c>
      <c r="AH224" s="20">
        <v>1.306</v>
      </c>
      <c r="AI224" s="20">
        <v>1.2951999999999999</v>
      </c>
      <c r="AJ224" s="20">
        <v>1.2843</v>
      </c>
      <c r="AK224" s="20">
        <v>1.274</v>
      </c>
      <c r="AL224" s="20">
        <v>1.2621</v>
      </c>
      <c r="AM224" s="20">
        <v>1.2524</v>
      </c>
      <c r="AN224" s="20">
        <v>1.2408999999999999</v>
      </c>
      <c r="AO224" s="20">
        <v>1.2281</v>
      </c>
      <c r="AP224" s="20">
        <v>1.2201</v>
      </c>
      <c r="AQ224" s="20">
        <v>1.2087000000000001</v>
      </c>
      <c r="AR224" s="20">
        <v>1.1867000000000001</v>
      </c>
      <c r="AS224" s="20">
        <v>1.1460999999999999</v>
      </c>
      <c r="AT224" s="20">
        <v>1.1019000000000001</v>
      </c>
      <c r="AU224" s="20">
        <v>1.0592999999999999</v>
      </c>
      <c r="AV224" s="20">
        <v>1.0263</v>
      </c>
      <c r="AW224" s="20">
        <v>1.01</v>
      </c>
      <c r="AX224" s="20">
        <v>1.01</v>
      </c>
      <c r="AY224" s="20">
        <v>1</v>
      </c>
      <c r="AZ224" s="20">
        <v>1</v>
      </c>
      <c r="BA224" s="20">
        <v>1</v>
      </c>
      <c r="BB224" s="35">
        <v>1</v>
      </c>
    </row>
    <row r="225" spans="1:54">
      <c r="A225" s="5"/>
      <c r="B225" s="5" t="s">
        <v>34</v>
      </c>
      <c r="C225" s="23">
        <v>25000</v>
      </c>
      <c r="D225" s="23">
        <v>22000</v>
      </c>
      <c r="E225" s="23">
        <f t="shared" si="11"/>
        <v>0.11880000000000003</v>
      </c>
      <c r="F225" s="23">
        <f>2.1*S225/100</f>
        <v>2.8350000000000004E-2</v>
      </c>
      <c r="G225" s="23">
        <v>0.17100000000000001</v>
      </c>
      <c r="H225" s="23">
        <v>0.1</v>
      </c>
      <c r="I225" s="23">
        <v>0.05</v>
      </c>
      <c r="J225" s="23">
        <v>15</v>
      </c>
      <c r="K225" s="59">
        <v>3.0096000000000003</v>
      </c>
      <c r="L225" s="59">
        <v>3.9427312775330399</v>
      </c>
      <c r="M225" s="59"/>
      <c r="N225" s="23">
        <f>N223*0.8</f>
        <v>8.8000000000000007</v>
      </c>
      <c r="O225" s="79">
        <v>0</v>
      </c>
      <c r="P225" s="23">
        <v>202.4</v>
      </c>
      <c r="Q225" s="23"/>
      <c r="R225" s="23">
        <v>10</v>
      </c>
      <c r="S225" s="20">
        <v>1.35</v>
      </c>
      <c r="U225" s="20">
        <v>2300</v>
      </c>
      <c r="X225" s="20">
        <v>45</v>
      </c>
      <c r="Y225" s="20" t="s">
        <v>111</v>
      </c>
      <c r="Z225" s="20">
        <v>1.3928</v>
      </c>
      <c r="AA225" s="20">
        <v>1.3819999999999999</v>
      </c>
      <c r="AB225" s="20">
        <v>1.3711</v>
      </c>
      <c r="AC225" s="20">
        <v>1.3603000000000001</v>
      </c>
      <c r="AD225" s="20">
        <v>1.3493999999999999</v>
      </c>
      <c r="AE225" s="20">
        <v>1.3386</v>
      </c>
      <c r="AF225" s="20">
        <v>1.3277000000000001</v>
      </c>
      <c r="AG225" s="20">
        <v>1.3169</v>
      </c>
      <c r="AH225" s="20">
        <v>1.306</v>
      </c>
      <c r="AI225" s="20">
        <v>1.2951999999999999</v>
      </c>
      <c r="AJ225" s="20">
        <v>1.2843</v>
      </c>
      <c r="AK225" s="20">
        <v>1.274</v>
      </c>
      <c r="AL225" s="20">
        <v>1.2621</v>
      </c>
      <c r="AM225" s="20">
        <v>1.2524</v>
      </c>
      <c r="AN225" s="20">
        <v>1.2408999999999999</v>
      </c>
      <c r="AO225" s="20">
        <v>1.2281</v>
      </c>
      <c r="AP225" s="20">
        <v>1.2201</v>
      </c>
      <c r="AQ225" s="20">
        <v>1.2087000000000001</v>
      </c>
      <c r="AR225" s="20">
        <v>1.1867000000000001</v>
      </c>
      <c r="AS225" s="20">
        <v>1.1460999999999999</v>
      </c>
      <c r="AT225" s="20">
        <v>1.1019000000000001</v>
      </c>
      <c r="AU225" s="20">
        <v>1.0592999999999999</v>
      </c>
      <c r="AV225" s="20">
        <v>1.0263</v>
      </c>
      <c r="AW225" s="20">
        <v>1.01</v>
      </c>
      <c r="AX225" s="20">
        <v>1.01</v>
      </c>
      <c r="AY225" s="20">
        <v>1</v>
      </c>
      <c r="AZ225" s="20">
        <v>1</v>
      </c>
      <c r="BA225" s="20">
        <v>1</v>
      </c>
      <c r="BB225" s="35">
        <v>1</v>
      </c>
    </row>
    <row r="226" spans="1:54">
      <c r="A226" s="5"/>
      <c r="B226" s="5" t="s">
        <v>35</v>
      </c>
      <c r="C226" s="23">
        <v>50000</v>
      </c>
      <c r="D226" s="23">
        <v>30000</v>
      </c>
      <c r="E226" s="23">
        <f t="shared" si="11"/>
        <v>0.37584000000000001</v>
      </c>
      <c r="F226" s="23">
        <f>5.4*S226/100</f>
        <v>7.2900000000000006E-2</v>
      </c>
      <c r="G226" s="23">
        <v>0.17100000000000001</v>
      </c>
      <c r="H226" s="23">
        <v>0.1</v>
      </c>
      <c r="I226" s="23">
        <v>0.05</v>
      </c>
      <c r="J226" s="23">
        <v>15</v>
      </c>
      <c r="K226" s="59">
        <v>9.5212800000000009</v>
      </c>
      <c r="L226" s="59">
        <v>10.36</v>
      </c>
      <c r="M226" s="59"/>
      <c r="N226" s="23">
        <f>N224*0.8</f>
        <v>27.84</v>
      </c>
      <c r="O226" s="79">
        <v>0</v>
      </c>
      <c r="P226" s="23">
        <v>640.32000000000005</v>
      </c>
      <c r="Q226" s="23"/>
      <c r="R226" s="23">
        <v>10</v>
      </c>
      <c r="S226" s="20">
        <v>1.35</v>
      </c>
      <c r="U226" s="20">
        <v>2300</v>
      </c>
      <c r="X226" s="20">
        <v>46</v>
      </c>
      <c r="Y226" s="20" t="s">
        <v>112</v>
      </c>
      <c r="Z226" s="20">
        <v>1.3928</v>
      </c>
      <c r="AA226" s="20">
        <v>1.3819999999999999</v>
      </c>
      <c r="AB226" s="20">
        <v>1.3711</v>
      </c>
      <c r="AC226" s="20">
        <v>1.3603000000000001</v>
      </c>
      <c r="AD226" s="20">
        <v>1.3493999999999999</v>
      </c>
      <c r="AE226" s="20">
        <v>1.3386</v>
      </c>
      <c r="AF226" s="20">
        <v>1.3277000000000001</v>
      </c>
      <c r="AG226" s="20">
        <v>1.3169</v>
      </c>
      <c r="AH226" s="20">
        <v>1.306</v>
      </c>
      <c r="AI226" s="20">
        <v>1.2951999999999999</v>
      </c>
      <c r="AJ226" s="20">
        <v>1.2843</v>
      </c>
      <c r="AK226" s="20">
        <v>1.274</v>
      </c>
      <c r="AL226" s="20">
        <v>1.2621</v>
      </c>
      <c r="AM226" s="20">
        <v>1.2524</v>
      </c>
      <c r="AN226" s="20">
        <v>1.2408999999999999</v>
      </c>
      <c r="AO226" s="20">
        <v>1.2281</v>
      </c>
      <c r="AP226" s="20">
        <v>1.2201</v>
      </c>
      <c r="AQ226" s="20">
        <v>1.2087000000000001</v>
      </c>
      <c r="AR226" s="20">
        <v>1.1867000000000001</v>
      </c>
      <c r="AS226" s="20">
        <v>1.1460999999999999</v>
      </c>
      <c r="AT226" s="20">
        <v>1.1019000000000001</v>
      </c>
      <c r="AU226" s="20">
        <v>1.0592999999999999</v>
      </c>
      <c r="AV226" s="20">
        <v>1.0263</v>
      </c>
      <c r="AW226" s="20">
        <v>1.01</v>
      </c>
      <c r="AX226" s="20">
        <v>1.01</v>
      </c>
      <c r="AY226" s="20">
        <v>1</v>
      </c>
      <c r="AZ226" s="20">
        <v>1</v>
      </c>
      <c r="BA226" s="20">
        <v>1</v>
      </c>
      <c r="BB226" s="35">
        <v>1</v>
      </c>
    </row>
    <row r="227" spans="1:54">
      <c r="A227" s="10"/>
      <c r="B227" s="10" t="s">
        <v>4</v>
      </c>
      <c r="C227" s="30">
        <v>27665.624646016407</v>
      </c>
      <c r="D227" s="27">
        <v>10822.882263981255</v>
      </c>
      <c r="E227" s="23">
        <f t="shared" si="11"/>
        <v>0.1278</v>
      </c>
      <c r="F227" s="23">
        <f>5.2*S227/100</f>
        <v>7.3839999999999989E-2</v>
      </c>
      <c r="G227" s="27">
        <v>0.17100000000000001</v>
      </c>
      <c r="H227" s="27">
        <v>0.1</v>
      </c>
      <c r="I227" s="27">
        <v>0.05</v>
      </c>
      <c r="J227" s="27">
        <v>15</v>
      </c>
      <c r="K227" s="59">
        <v>3.4740000000000002</v>
      </c>
      <c r="L227" s="59">
        <v>3.9427312775330399</v>
      </c>
      <c r="M227" s="59"/>
      <c r="N227" s="27">
        <v>9</v>
      </c>
      <c r="O227" s="79">
        <v>-1.7</v>
      </c>
      <c r="P227" s="27">
        <v>239.4</v>
      </c>
      <c r="Q227" s="27"/>
      <c r="R227" s="27">
        <v>10</v>
      </c>
      <c r="S227" s="20">
        <v>1.42</v>
      </c>
      <c r="T227" s="29"/>
      <c r="U227" s="29">
        <v>2660</v>
      </c>
      <c r="X227" s="20">
        <v>47</v>
      </c>
      <c r="Y227" s="20" t="s">
        <v>113</v>
      </c>
      <c r="Z227" s="20">
        <v>1.3928</v>
      </c>
      <c r="AA227" s="20">
        <v>1.3819999999999999</v>
      </c>
      <c r="AB227" s="20">
        <v>1.3711</v>
      </c>
      <c r="AC227" s="20">
        <v>1.3603000000000001</v>
      </c>
      <c r="AD227" s="20">
        <v>1.3493999999999999</v>
      </c>
      <c r="AE227" s="20">
        <v>1.3386</v>
      </c>
      <c r="AF227" s="20">
        <v>1.3277000000000001</v>
      </c>
      <c r="AG227" s="20">
        <v>1.3169</v>
      </c>
      <c r="AH227" s="20">
        <v>1.306</v>
      </c>
      <c r="AI227" s="20">
        <v>1.2951999999999999</v>
      </c>
      <c r="AJ227" s="20">
        <v>1.2843</v>
      </c>
      <c r="AK227" s="20">
        <v>1.274</v>
      </c>
      <c r="AL227" s="20">
        <v>1.2621</v>
      </c>
      <c r="AM227" s="20">
        <v>1.2524</v>
      </c>
      <c r="AN227" s="20">
        <v>1.2408999999999999</v>
      </c>
      <c r="AO227" s="20">
        <v>1.2281</v>
      </c>
      <c r="AP227" s="20">
        <v>1.2201</v>
      </c>
      <c r="AQ227" s="20">
        <v>1.2087000000000001</v>
      </c>
      <c r="AR227" s="20">
        <v>1.1867000000000001</v>
      </c>
      <c r="AS227" s="20">
        <v>1.1460999999999999</v>
      </c>
      <c r="AT227" s="20">
        <v>1.1019000000000001</v>
      </c>
      <c r="AU227" s="20">
        <v>1.0592999999999999</v>
      </c>
      <c r="AV227" s="20">
        <v>1.0263</v>
      </c>
      <c r="AW227" s="20">
        <v>1.01</v>
      </c>
      <c r="AX227" s="20">
        <v>1.01</v>
      </c>
      <c r="AY227" s="20">
        <v>1</v>
      </c>
      <c r="AZ227" s="20">
        <v>1</v>
      </c>
      <c r="BA227" s="20">
        <v>1</v>
      </c>
      <c r="BB227" s="35">
        <v>1</v>
      </c>
    </row>
    <row r="228" spans="1:54">
      <c r="A228" s="11" t="s">
        <v>1</v>
      </c>
      <c r="B228" s="11" t="s">
        <v>3</v>
      </c>
      <c r="C228" s="23">
        <v>114000</v>
      </c>
      <c r="D228" s="23">
        <v>45000</v>
      </c>
      <c r="E228" s="23">
        <f t="shared" si="11"/>
        <v>0.4118</v>
      </c>
      <c r="F228" s="23">
        <f>7.1*S228/100</f>
        <v>0.10081999999999999</v>
      </c>
      <c r="G228" s="23">
        <v>0.17100000000000001</v>
      </c>
      <c r="H228" s="23">
        <v>0.1</v>
      </c>
      <c r="I228" s="23">
        <v>0.05</v>
      </c>
      <c r="J228" s="23">
        <v>15</v>
      </c>
      <c r="K228" s="59">
        <v>11.194000000000001</v>
      </c>
      <c r="L228" s="59">
        <v>10.36</v>
      </c>
      <c r="M228" s="59"/>
      <c r="N228" s="23">
        <v>29</v>
      </c>
      <c r="O228" s="79">
        <v>5</v>
      </c>
      <c r="P228" s="23">
        <v>771.4</v>
      </c>
      <c r="Q228" s="23"/>
      <c r="R228" s="23">
        <v>10</v>
      </c>
      <c r="S228" s="20">
        <v>1.42</v>
      </c>
      <c r="U228" s="20">
        <v>2660</v>
      </c>
      <c r="X228" s="20">
        <v>48</v>
      </c>
      <c r="Y228" s="20" t="s">
        <v>114</v>
      </c>
      <c r="Z228" s="20">
        <v>1.3928</v>
      </c>
      <c r="AA228" s="20">
        <v>1.3819999999999999</v>
      </c>
      <c r="AB228" s="20">
        <v>1.3711</v>
      </c>
      <c r="AC228" s="20">
        <v>1.3603000000000001</v>
      </c>
      <c r="AD228" s="20">
        <v>1.3493999999999999</v>
      </c>
      <c r="AE228" s="20">
        <v>1.3386</v>
      </c>
      <c r="AF228" s="20">
        <v>1.3277000000000001</v>
      </c>
      <c r="AG228" s="20">
        <v>1.3169</v>
      </c>
      <c r="AH228" s="20">
        <v>1.306</v>
      </c>
      <c r="AI228" s="20">
        <v>1.2951999999999999</v>
      </c>
      <c r="AJ228" s="20">
        <v>1.2843</v>
      </c>
      <c r="AK228" s="20">
        <v>1.274</v>
      </c>
      <c r="AL228" s="20">
        <v>1.2621</v>
      </c>
      <c r="AM228" s="20">
        <v>1.2524</v>
      </c>
      <c r="AN228" s="20">
        <v>1.2408999999999999</v>
      </c>
      <c r="AO228" s="20">
        <v>1.2281</v>
      </c>
      <c r="AP228" s="20">
        <v>1.2201</v>
      </c>
      <c r="AQ228" s="20">
        <v>1.2087000000000001</v>
      </c>
      <c r="AR228" s="20">
        <v>1.1867000000000001</v>
      </c>
      <c r="AS228" s="20">
        <v>1.1460999999999999</v>
      </c>
      <c r="AT228" s="20">
        <v>1.1019000000000001</v>
      </c>
      <c r="AU228" s="20">
        <v>1.0592999999999999</v>
      </c>
      <c r="AV228" s="20">
        <v>1.0263</v>
      </c>
      <c r="AW228" s="20">
        <v>1.01</v>
      </c>
      <c r="AX228" s="20">
        <v>1.01</v>
      </c>
      <c r="AY228" s="20">
        <v>1</v>
      </c>
      <c r="AZ228" s="20">
        <v>1</v>
      </c>
      <c r="BA228" s="20">
        <v>1</v>
      </c>
      <c r="BB228" s="35">
        <v>1</v>
      </c>
    </row>
    <row r="229" spans="1:54">
      <c r="A229" s="5"/>
      <c r="B229" s="5" t="s">
        <v>34</v>
      </c>
      <c r="C229" s="15">
        <v>27665.624646016407</v>
      </c>
      <c r="D229" s="23">
        <v>10822.882263981255</v>
      </c>
      <c r="E229" s="23">
        <f t="shared" si="11"/>
        <v>0.10224</v>
      </c>
      <c r="F229" s="23">
        <f>5.2*S229/100</f>
        <v>7.3839999999999989E-2</v>
      </c>
      <c r="G229" s="23">
        <v>0.17100000000000001</v>
      </c>
      <c r="H229" s="23">
        <v>0.1</v>
      </c>
      <c r="I229" s="23">
        <v>0.05</v>
      </c>
      <c r="J229" s="23">
        <v>15</v>
      </c>
      <c r="K229" s="59">
        <v>2.7792000000000003</v>
      </c>
      <c r="L229" s="59">
        <v>3.9427312775330399</v>
      </c>
      <c r="M229" s="59"/>
      <c r="N229" s="23">
        <f>N227*0.8</f>
        <v>7.2</v>
      </c>
      <c r="O229" s="79">
        <v>-1</v>
      </c>
      <c r="P229" s="23">
        <v>191.52</v>
      </c>
      <c r="Q229" s="23"/>
      <c r="R229" s="23">
        <v>10</v>
      </c>
      <c r="S229" s="20">
        <v>1.42</v>
      </c>
      <c r="U229" s="20">
        <v>2660</v>
      </c>
      <c r="X229" s="20">
        <v>49</v>
      </c>
      <c r="Y229" s="20" t="s">
        <v>115</v>
      </c>
      <c r="Z229" s="20">
        <v>1.3928</v>
      </c>
      <c r="AA229" s="20">
        <v>1.3819999999999999</v>
      </c>
      <c r="AB229" s="20">
        <v>1.3711</v>
      </c>
      <c r="AC229" s="20">
        <v>1.3603000000000001</v>
      </c>
      <c r="AD229" s="20">
        <v>1.3493999999999999</v>
      </c>
      <c r="AE229" s="20">
        <v>1.3386</v>
      </c>
      <c r="AF229" s="20">
        <v>1.3277000000000001</v>
      </c>
      <c r="AG229" s="20">
        <v>1.3169</v>
      </c>
      <c r="AH229" s="20">
        <v>1.306</v>
      </c>
      <c r="AI229" s="20">
        <v>1.2951999999999999</v>
      </c>
      <c r="AJ229" s="20">
        <v>1.2843</v>
      </c>
      <c r="AK229" s="20">
        <v>1.274</v>
      </c>
      <c r="AL229" s="20">
        <v>1.2621</v>
      </c>
      <c r="AM229" s="20">
        <v>1.2524</v>
      </c>
      <c r="AN229" s="20">
        <v>1.2408999999999999</v>
      </c>
      <c r="AO229" s="20">
        <v>1.2281</v>
      </c>
      <c r="AP229" s="20">
        <v>1.2201</v>
      </c>
      <c r="AQ229" s="20">
        <v>1.2087000000000001</v>
      </c>
      <c r="AR229" s="20">
        <v>1.1867000000000001</v>
      </c>
      <c r="AS229" s="20">
        <v>1.1460999999999999</v>
      </c>
      <c r="AT229" s="20">
        <v>1.1019000000000001</v>
      </c>
      <c r="AU229" s="20">
        <v>1.0592999999999999</v>
      </c>
      <c r="AV229" s="20">
        <v>1.0263</v>
      </c>
      <c r="AW229" s="20">
        <v>1.01</v>
      </c>
      <c r="AX229" s="20">
        <v>1.01</v>
      </c>
      <c r="AY229" s="20">
        <v>1</v>
      </c>
      <c r="AZ229" s="20">
        <v>1</v>
      </c>
      <c r="BA229" s="20">
        <v>1</v>
      </c>
      <c r="BB229" s="35">
        <v>1</v>
      </c>
    </row>
    <row r="230" spans="1:54">
      <c r="A230" s="5"/>
      <c r="B230" s="5" t="s">
        <v>35</v>
      </c>
      <c r="C230" s="23">
        <v>114000</v>
      </c>
      <c r="D230" s="23">
        <v>45000</v>
      </c>
      <c r="E230" s="23">
        <f t="shared" si="11"/>
        <v>0.32944000000000001</v>
      </c>
      <c r="F230" s="23">
        <f>7.1*S230/100</f>
        <v>0.10081999999999999</v>
      </c>
      <c r="G230" s="23">
        <v>0.17100000000000001</v>
      </c>
      <c r="H230" s="23">
        <v>0.1</v>
      </c>
      <c r="I230" s="23">
        <v>0.05</v>
      </c>
      <c r="J230" s="23">
        <v>15</v>
      </c>
      <c r="K230" s="59">
        <v>8.9552000000000014</v>
      </c>
      <c r="L230" s="59">
        <v>10.36</v>
      </c>
      <c r="M230" s="59"/>
      <c r="N230" s="23">
        <f>N228*0.8</f>
        <v>23.200000000000003</v>
      </c>
      <c r="O230" s="79">
        <v>0</v>
      </c>
      <c r="P230" s="23">
        <v>617.12000000000012</v>
      </c>
      <c r="Q230" s="23"/>
      <c r="R230" s="23">
        <v>10</v>
      </c>
      <c r="S230" s="20">
        <v>1.42</v>
      </c>
      <c r="U230" s="20">
        <v>2660</v>
      </c>
      <c r="X230" s="20">
        <v>50</v>
      </c>
      <c r="Y230" s="20" t="s">
        <v>116</v>
      </c>
      <c r="Z230" s="20">
        <v>1.3928</v>
      </c>
      <c r="AA230" s="20">
        <v>1.3819999999999999</v>
      </c>
      <c r="AB230" s="20">
        <v>1.3711</v>
      </c>
      <c r="AC230" s="20">
        <v>1.3603000000000001</v>
      </c>
      <c r="AD230" s="20">
        <v>1.3493999999999999</v>
      </c>
      <c r="AE230" s="20">
        <v>1.3386</v>
      </c>
      <c r="AF230" s="20">
        <v>1.3277000000000001</v>
      </c>
      <c r="AG230" s="20">
        <v>1.3169</v>
      </c>
      <c r="AH230" s="20">
        <v>1.306</v>
      </c>
      <c r="AI230" s="20">
        <v>1.2951999999999999</v>
      </c>
      <c r="AJ230" s="20">
        <v>1.2843</v>
      </c>
      <c r="AK230" s="20">
        <v>1.274</v>
      </c>
      <c r="AL230" s="20">
        <v>1.2621</v>
      </c>
      <c r="AM230" s="20">
        <v>1.2524</v>
      </c>
      <c r="AN230" s="20">
        <v>1.2408999999999999</v>
      </c>
      <c r="AO230" s="20">
        <v>1.2281</v>
      </c>
      <c r="AP230" s="20">
        <v>1.2201</v>
      </c>
      <c r="AQ230" s="20">
        <v>1.2087000000000001</v>
      </c>
      <c r="AR230" s="20">
        <v>1.1867000000000001</v>
      </c>
      <c r="AS230" s="20">
        <v>1.1460999999999999</v>
      </c>
      <c r="AT230" s="20">
        <v>1.1019000000000001</v>
      </c>
      <c r="AU230" s="20">
        <v>1.0592999999999999</v>
      </c>
      <c r="AV230" s="20">
        <v>1.0263</v>
      </c>
      <c r="AW230" s="20">
        <v>1.01</v>
      </c>
      <c r="AX230" s="20">
        <v>1.01</v>
      </c>
      <c r="AY230" s="20">
        <v>1</v>
      </c>
      <c r="AZ230" s="20">
        <v>1</v>
      </c>
      <c r="BA230" s="20">
        <v>1</v>
      </c>
      <c r="BB230" s="35">
        <v>1</v>
      </c>
    </row>
    <row r="231" spans="1:54">
      <c r="A231" s="10"/>
      <c r="B231" s="10" t="s">
        <v>4</v>
      </c>
      <c r="C231" s="23">
        <f>C227+2400</f>
        <v>30065.624646016407</v>
      </c>
      <c r="D231" s="23">
        <f>D227/2</f>
        <v>5411.4411319906276</v>
      </c>
      <c r="E231" s="23">
        <f t="shared" si="11"/>
        <v>8.208E-2</v>
      </c>
      <c r="F231" s="23">
        <f>2.1*S231/100</f>
        <v>1.6800000000000002E-2</v>
      </c>
      <c r="G231" s="23">
        <v>0.17100000000000001</v>
      </c>
      <c r="H231" s="23">
        <v>0.1</v>
      </c>
      <c r="I231" s="23">
        <v>0.05</v>
      </c>
      <c r="J231" s="23">
        <v>15</v>
      </c>
      <c r="K231" s="59">
        <v>0.9234</v>
      </c>
      <c r="L231" s="59">
        <v>3.9427312775330399</v>
      </c>
      <c r="M231" s="59"/>
      <c r="N231" s="23">
        <f>N227*1.14</f>
        <v>10.26</v>
      </c>
      <c r="O231" s="79">
        <v>-1.9</v>
      </c>
      <c r="P231" s="23">
        <v>170.82900000000001</v>
      </c>
      <c r="Q231" s="23"/>
      <c r="R231" s="23">
        <v>10</v>
      </c>
      <c r="S231" s="20">
        <v>0.8</v>
      </c>
      <c r="U231" s="20">
        <v>1665</v>
      </c>
      <c r="X231" s="20">
        <v>51</v>
      </c>
      <c r="Y231" s="20" t="s">
        <v>117</v>
      </c>
      <c r="Z231" s="20">
        <v>1.3928</v>
      </c>
      <c r="AA231" s="20">
        <v>1.3819999999999999</v>
      </c>
      <c r="AB231" s="20">
        <v>1.3711</v>
      </c>
      <c r="AC231" s="20">
        <v>1.3603000000000001</v>
      </c>
      <c r="AD231" s="20">
        <v>1.3493999999999999</v>
      </c>
      <c r="AE231" s="20">
        <v>1.3386</v>
      </c>
      <c r="AF231" s="20">
        <v>1.3277000000000001</v>
      </c>
      <c r="AG231" s="20">
        <v>1.3169</v>
      </c>
      <c r="AH231" s="20">
        <v>1.306</v>
      </c>
      <c r="AI231" s="20">
        <v>1.2951999999999999</v>
      </c>
      <c r="AJ231" s="20">
        <v>1.2843</v>
      </c>
      <c r="AK231" s="20">
        <v>1.274</v>
      </c>
      <c r="AL231" s="20">
        <v>1.2621</v>
      </c>
      <c r="AM231" s="20">
        <v>1.2524</v>
      </c>
      <c r="AN231" s="20">
        <v>1.2408999999999999</v>
      </c>
      <c r="AO231" s="20">
        <v>1.2281</v>
      </c>
      <c r="AP231" s="20">
        <v>1.2201</v>
      </c>
      <c r="AQ231" s="20">
        <v>1.2087000000000001</v>
      </c>
      <c r="AR231" s="20">
        <v>1.1867000000000001</v>
      </c>
      <c r="AS231" s="20">
        <v>1.1460999999999999</v>
      </c>
      <c r="AT231" s="20">
        <v>1.1019000000000001</v>
      </c>
      <c r="AU231" s="20">
        <v>1.0592999999999999</v>
      </c>
      <c r="AV231" s="20">
        <v>1.0263</v>
      </c>
      <c r="AW231" s="20">
        <v>1.01</v>
      </c>
      <c r="AX231" s="20">
        <v>1.01</v>
      </c>
      <c r="AY231" s="20">
        <v>1</v>
      </c>
      <c r="AZ231" s="20">
        <v>1</v>
      </c>
      <c r="BA231" s="20">
        <v>1</v>
      </c>
      <c r="BB231" s="35">
        <v>1</v>
      </c>
    </row>
    <row r="232" spans="1:54">
      <c r="A232" s="11" t="s">
        <v>5</v>
      </c>
      <c r="B232" s="11" t="s">
        <v>3</v>
      </c>
      <c r="C232" s="23">
        <f>C228+2400</f>
        <v>116400</v>
      </c>
      <c r="D232" s="23">
        <f>D228/3</f>
        <v>15000</v>
      </c>
      <c r="E232" s="23">
        <f t="shared" si="11"/>
        <v>0.26400000000000001</v>
      </c>
      <c r="F232" s="23">
        <f>5.4*S232/100</f>
        <v>4.3200000000000002E-2</v>
      </c>
      <c r="G232" s="23">
        <v>0.17100000000000001</v>
      </c>
      <c r="H232" s="23">
        <v>0.1</v>
      </c>
      <c r="I232" s="23">
        <v>0.05</v>
      </c>
      <c r="J232" s="23">
        <v>15</v>
      </c>
      <c r="K232" s="59">
        <v>2.97</v>
      </c>
      <c r="L232" s="59">
        <v>10.36</v>
      </c>
      <c r="M232" s="59"/>
      <c r="N232" s="23">
        <v>33</v>
      </c>
      <c r="O232" s="79">
        <v>0</v>
      </c>
      <c r="P232" s="23">
        <v>549.45000000000005</v>
      </c>
      <c r="Q232" s="23"/>
      <c r="R232" s="23">
        <v>10</v>
      </c>
      <c r="S232" s="20">
        <v>0.8</v>
      </c>
      <c r="U232" s="20">
        <v>1665</v>
      </c>
      <c r="X232" s="20">
        <v>52</v>
      </c>
      <c r="Y232" s="20" t="s">
        <v>118</v>
      </c>
      <c r="Z232" s="20">
        <v>1.3928</v>
      </c>
      <c r="AA232" s="20">
        <v>1.3819999999999999</v>
      </c>
      <c r="AB232" s="20">
        <v>1.3711</v>
      </c>
      <c r="AC232" s="20">
        <v>1.3603000000000001</v>
      </c>
      <c r="AD232" s="20">
        <v>1.3493999999999999</v>
      </c>
      <c r="AE232" s="20">
        <v>1.3386</v>
      </c>
      <c r="AF232" s="20">
        <v>1.3277000000000001</v>
      </c>
      <c r="AG232" s="20">
        <v>1.3169</v>
      </c>
      <c r="AH232" s="20">
        <v>1.306</v>
      </c>
      <c r="AI232" s="20">
        <v>1.2951999999999999</v>
      </c>
      <c r="AJ232" s="20">
        <v>1.2843</v>
      </c>
      <c r="AK232" s="20">
        <v>1.274</v>
      </c>
      <c r="AL232" s="20">
        <v>1.2621</v>
      </c>
      <c r="AM232" s="20">
        <v>1.2524</v>
      </c>
      <c r="AN232" s="20">
        <v>1.2408999999999999</v>
      </c>
      <c r="AO232" s="20">
        <v>1.2281</v>
      </c>
      <c r="AP232" s="20">
        <v>1.2201</v>
      </c>
      <c r="AQ232" s="20">
        <v>1.2087000000000001</v>
      </c>
      <c r="AR232" s="20">
        <v>1.1867000000000001</v>
      </c>
      <c r="AS232" s="20">
        <v>1.1460999999999999</v>
      </c>
      <c r="AT232" s="20">
        <v>1.1019000000000001</v>
      </c>
      <c r="AU232" s="20">
        <v>1.0592999999999999</v>
      </c>
      <c r="AV232" s="20">
        <v>1.0263</v>
      </c>
      <c r="AW232" s="20">
        <v>1.01</v>
      </c>
      <c r="AX232" s="20">
        <v>1.01</v>
      </c>
      <c r="AY232" s="20">
        <v>1</v>
      </c>
      <c r="AZ232" s="20">
        <v>1</v>
      </c>
      <c r="BA232" s="20">
        <v>1</v>
      </c>
      <c r="BB232" s="35">
        <v>1</v>
      </c>
    </row>
    <row r="233" spans="1:54">
      <c r="A233" s="10"/>
      <c r="B233" s="10" t="s">
        <v>4</v>
      </c>
      <c r="C233" s="23">
        <v>34235</v>
      </c>
      <c r="D233" s="23">
        <v>45000</v>
      </c>
      <c r="E233" s="23">
        <f t="shared" si="11"/>
        <v>0.10224</v>
      </c>
      <c r="F233" s="23">
        <f>2.1*S233/100</f>
        <v>2.9819999999999999E-2</v>
      </c>
      <c r="G233" s="23">
        <v>0.17100000000000001</v>
      </c>
      <c r="H233" s="23">
        <v>0.1</v>
      </c>
      <c r="I233" s="23">
        <v>0.05</v>
      </c>
      <c r="J233" s="23">
        <v>15</v>
      </c>
      <c r="K233" s="59">
        <v>2.4624000000000006</v>
      </c>
      <c r="L233" s="59">
        <v>3.9427312775330399</v>
      </c>
      <c r="M233" s="59"/>
      <c r="N233" s="23">
        <f>N227*0.8</f>
        <v>7.2</v>
      </c>
      <c r="O233" s="79">
        <v>0</v>
      </c>
      <c r="P233" s="23">
        <v>191.52</v>
      </c>
      <c r="Q233" s="23"/>
      <c r="R233" s="23">
        <v>10</v>
      </c>
      <c r="S233" s="20">
        <v>1.42</v>
      </c>
      <c r="U233" s="20">
        <v>2660</v>
      </c>
      <c r="X233" s="20">
        <v>53</v>
      </c>
      <c r="Y233" s="20" t="s">
        <v>119</v>
      </c>
      <c r="Z233" s="20">
        <v>1.3928</v>
      </c>
      <c r="AA233" s="20">
        <v>1.3819999999999999</v>
      </c>
      <c r="AB233" s="20">
        <v>1.3711</v>
      </c>
      <c r="AC233" s="20">
        <v>1.3603000000000001</v>
      </c>
      <c r="AD233" s="20">
        <v>1.3493999999999999</v>
      </c>
      <c r="AE233" s="20">
        <v>1.3386</v>
      </c>
      <c r="AF233" s="20">
        <v>1.3277000000000001</v>
      </c>
      <c r="AG233" s="20">
        <v>1.3169</v>
      </c>
      <c r="AH233" s="20">
        <v>1.306</v>
      </c>
      <c r="AI233" s="20">
        <v>1.2951999999999999</v>
      </c>
      <c r="AJ233" s="20">
        <v>1.2843</v>
      </c>
      <c r="AK233" s="20">
        <v>1.274</v>
      </c>
      <c r="AL233" s="20">
        <v>1.2621</v>
      </c>
      <c r="AM233" s="20">
        <v>1.2524</v>
      </c>
      <c r="AN233" s="20">
        <v>1.2408999999999999</v>
      </c>
      <c r="AO233" s="20">
        <v>1.2281</v>
      </c>
      <c r="AP233" s="20">
        <v>1.2201</v>
      </c>
      <c r="AQ233" s="20">
        <v>1.2087000000000001</v>
      </c>
      <c r="AR233" s="20">
        <v>1.1867000000000001</v>
      </c>
      <c r="AS233" s="20">
        <v>1.1460999999999999</v>
      </c>
      <c r="AT233" s="20">
        <v>1.1019000000000001</v>
      </c>
      <c r="AU233" s="20">
        <v>1.0592999999999999</v>
      </c>
      <c r="AV233" s="20">
        <v>1.0263</v>
      </c>
      <c r="AW233" s="20">
        <v>1.01</v>
      </c>
      <c r="AX233" s="20">
        <v>1.01</v>
      </c>
      <c r="AY233" s="20">
        <v>1</v>
      </c>
      <c r="AZ233" s="20">
        <v>1</v>
      </c>
      <c r="BA233" s="20">
        <v>1</v>
      </c>
      <c r="BB233" s="35">
        <v>1</v>
      </c>
    </row>
    <row r="234" spans="1:54">
      <c r="A234" s="11" t="s">
        <v>2</v>
      </c>
      <c r="B234" s="11" t="s">
        <v>3</v>
      </c>
      <c r="C234" s="23">
        <f>C228*1.4</f>
        <v>159600</v>
      </c>
      <c r="D234" s="23">
        <v>11330</v>
      </c>
      <c r="E234" s="23">
        <f t="shared" si="11"/>
        <v>0.32944000000000001</v>
      </c>
      <c r="F234" s="23">
        <f>5.4*S234/100</f>
        <v>7.6679999999999998E-2</v>
      </c>
      <c r="G234" s="23">
        <v>0.17100000000000001</v>
      </c>
      <c r="H234" s="23">
        <v>0.1</v>
      </c>
      <c r="I234" s="23">
        <v>0.05</v>
      </c>
      <c r="J234" s="23">
        <v>15</v>
      </c>
      <c r="K234" s="59">
        <v>7.9344000000000019</v>
      </c>
      <c r="L234" s="59">
        <v>10.36</v>
      </c>
      <c r="M234" s="59"/>
      <c r="N234" s="23">
        <f>N228*0.8</f>
        <v>23.200000000000003</v>
      </c>
      <c r="O234" s="79">
        <v>0</v>
      </c>
      <c r="P234" s="23">
        <v>617.12000000000012</v>
      </c>
      <c r="Q234" s="23"/>
      <c r="R234" s="23">
        <v>10</v>
      </c>
      <c r="S234" s="20">
        <v>1.42</v>
      </c>
      <c r="U234" s="20">
        <v>2660</v>
      </c>
      <c r="X234" s="20">
        <v>54</v>
      </c>
      <c r="Y234" s="20" t="s">
        <v>120</v>
      </c>
      <c r="Z234" s="20">
        <v>1.3928</v>
      </c>
      <c r="AA234" s="20">
        <v>1.3819999999999999</v>
      </c>
      <c r="AB234" s="20">
        <v>1.3711</v>
      </c>
      <c r="AC234" s="20">
        <v>1.3603000000000001</v>
      </c>
      <c r="AD234" s="20">
        <v>1.3493999999999999</v>
      </c>
      <c r="AE234" s="20">
        <v>1.3386</v>
      </c>
      <c r="AF234" s="20">
        <v>1.3277000000000001</v>
      </c>
      <c r="AG234" s="20">
        <v>1.3169</v>
      </c>
      <c r="AH234" s="20">
        <v>1.306</v>
      </c>
      <c r="AI234" s="20">
        <v>1.2951999999999999</v>
      </c>
      <c r="AJ234" s="20">
        <v>1.2843</v>
      </c>
      <c r="AK234" s="20">
        <v>1.274</v>
      </c>
      <c r="AL234" s="20">
        <v>1.2621</v>
      </c>
      <c r="AM234" s="20">
        <v>1.2524</v>
      </c>
      <c r="AN234" s="20">
        <v>1.2408999999999999</v>
      </c>
      <c r="AO234" s="20">
        <v>1.2281</v>
      </c>
      <c r="AP234" s="20">
        <v>1.2201</v>
      </c>
      <c r="AQ234" s="20">
        <v>1.2087000000000001</v>
      </c>
      <c r="AR234" s="20">
        <v>1.1867000000000001</v>
      </c>
      <c r="AS234" s="20">
        <v>1.1460999999999999</v>
      </c>
      <c r="AT234" s="20">
        <v>1.1019000000000001</v>
      </c>
      <c r="AU234" s="20">
        <v>1.0592999999999999</v>
      </c>
      <c r="AV234" s="20">
        <v>1.0263</v>
      </c>
      <c r="AW234" s="20">
        <v>1.01</v>
      </c>
      <c r="AX234" s="20">
        <v>1.01</v>
      </c>
      <c r="AY234" s="20">
        <v>1</v>
      </c>
      <c r="AZ234" s="20">
        <v>1</v>
      </c>
      <c r="BA234" s="20">
        <v>1</v>
      </c>
      <c r="BB234" s="35">
        <v>1</v>
      </c>
    </row>
    <row r="235" spans="1:54">
      <c r="A235" s="10"/>
      <c r="B235" s="10" t="s">
        <v>4</v>
      </c>
      <c r="C235" s="27">
        <v>50000</v>
      </c>
      <c r="D235" s="27">
        <v>28000</v>
      </c>
      <c r="E235" s="23">
        <f t="shared" si="11"/>
        <v>1.3621874999999999E-3</v>
      </c>
      <c r="F235" s="23">
        <f>2.1*S235/100</f>
        <v>3.0513000000000003E-3</v>
      </c>
      <c r="G235" s="27">
        <v>0.34</v>
      </c>
      <c r="H235" s="27">
        <v>0.1</v>
      </c>
      <c r="I235" s="27">
        <v>0.05</v>
      </c>
      <c r="J235" s="27">
        <v>15</v>
      </c>
      <c r="K235" s="59">
        <v>2.1093750000000001E-2</v>
      </c>
      <c r="L235" s="59">
        <v>3.9427312775330399</v>
      </c>
      <c r="M235" s="59"/>
      <c r="N235" s="27">
        <v>0.9375</v>
      </c>
      <c r="O235" s="79">
        <v>-2</v>
      </c>
      <c r="P235" s="27">
        <v>0</v>
      </c>
      <c r="Q235" s="27"/>
      <c r="R235" s="27">
        <v>10</v>
      </c>
      <c r="S235" s="29">
        <v>0.14530000000000001</v>
      </c>
      <c r="T235" s="29"/>
      <c r="U235" s="29">
        <v>0</v>
      </c>
      <c r="X235" s="20">
        <v>55</v>
      </c>
      <c r="Y235" s="20" t="s">
        <v>121</v>
      </c>
      <c r="Z235" s="20">
        <v>1.3928</v>
      </c>
      <c r="AA235" s="20">
        <v>1.3819999999999999</v>
      </c>
      <c r="AB235" s="20">
        <v>1.3711</v>
      </c>
      <c r="AC235" s="20">
        <v>1.3603000000000001</v>
      </c>
      <c r="AD235" s="20">
        <v>1.3493999999999999</v>
      </c>
      <c r="AE235" s="20">
        <v>1.3386</v>
      </c>
      <c r="AF235" s="20">
        <v>1.3277000000000001</v>
      </c>
      <c r="AG235" s="20">
        <v>1.3169</v>
      </c>
      <c r="AH235" s="20">
        <v>1.306</v>
      </c>
      <c r="AI235" s="20">
        <v>1.2951999999999999</v>
      </c>
      <c r="AJ235" s="20">
        <v>1.2843</v>
      </c>
      <c r="AK235" s="20">
        <v>1.274</v>
      </c>
      <c r="AL235" s="20">
        <v>1.2621</v>
      </c>
      <c r="AM235" s="20">
        <v>1.2524</v>
      </c>
      <c r="AN235" s="20">
        <v>1.2408999999999999</v>
      </c>
      <c r="AO235" s="20">
        <v>1.2281</v>
      </c>
      <c r="AP235" s="20">
        <v>1.2201</v>
      </c>
      <c r="AQ235" s="20">
        <v>1.2087000000000001</v>
      </c>
      <c r="AR235" s="20">
        <v>1.1867000000000001</v>
      </c>
      <c r="AS235" s="20">
        <v>1.1460999999999999</v>
      </c>
      <c r="AT235" s="20">
        <v>1.1019000000000001</v>
      </c>
      <c r="AU235" s="20">
        <v>1.0592999999999999</v>
      </c>
      <c r="AV235" s="20">
        <v>1.0263</v>
      </c>
      <c r="AW235" s="20">
        <v>1.01</v>
      </c>
      <c r="AX235" s="20">
        <v>1.01</v>
      </c>
      <c r="AY235" s="20">
        <v>1</v>
      </c>
      <c r="AZ235" s="20">
        <v>1</v>
      </c>
      <c r="BA235" s="20">
        <v>1</v>
      </c>
      <c r="BB235" s="35">
        <v>1</v>
      </c>
    </row>
    <row r="236" spans="1:54">
      <c r="A236" s="11" t="s">
        <v>7</v>
      </c>
      <c r="B236" s="11" t="s">
        <v>3</v>
      </c>
      <c r="C236" s="27">
        <v>186000</v>
      </c>
      <c r="D236" s="27">
        <v>12330</v>
      </c>
      <c r="E236" s="23">
        <f t="shared" si="11"/>
        <v>2.0251187499999998E-3</v>
      </c>
      <c r="F236" s="23">
        <f>5.4*S236/100</f>
        <v>7.8462000000000011E-3</v>
      </c>
      <c r="G236" s="27">
        <v>0.17100000000000001</v>
      </c>
      <c r="H236" s="27">
        <v>0.1</v>
      </c>
      <c r="I236" s="27">
        <v>0.05</v>
      </c>
      <c r="J236" s="27">
        <v>15</v>
      </c>
      <c r="K236" s="59">
        <v>3.1359374999999995E-2</v>
      </c>
      <c r="L236" s="59">
        <v>10.36</v>
      </c>
      <c r="M236" s="59"/>
      <c r="N236" s="27">
        <v>1.3937499999999998</v>
      </c>
      <c r="O236" s="79">
        <v>0</v>
      </c>
      <c r="P236" s="27">
        <v>0</v>
      </c>
      <c r="Q236" s="27"/>
      <c r="R236" s="27">
        <v>10</v>
      </c>
      <c r="S236" s="29">
        <v>0.14530000000000001</v>
      </c>
      <c r="T236" s="29"/>
      <c r="U236" s="29">
        <v>0</v>
      </c>
      <c r="X236" s="20">
        <v>56</v>
      </c>
      <c r="Y236" s="20" t="s">
        <v>122</v>
      </c>
      <c r="Z236" s="20">
        <v>1.3928</v>
      </c>
      <c r="AA236" s="20">
        <v>1.3819999999999999</v>
      </c>
      <c r="AB236" s="20">
        <v>1.3711</v>
      </c>
      <c r="AC236" s="20">
        <v>1.3603000000000001</v>
      </c>
      <c r="AD236" s="20">
        <v>1.3493999999999999</v>
      </c>
      <c r="AE236" s="20">
        <v>1.3386</v>
      </c>
      <c r="AF236" s="20">
        <v>1.3277000000000001</v>
      </c>
      <c r="AG236" s="20">
        <v>1.3169</v>
      </c>
      <c r="AH236" s="20">
        <v>1.306</v>
      </c>
      <c r="AI236" s="20">
        <v>1.2951999999999999</v>
      </c>
      <c r="AJ236" s="20">
        <v>1.2843</v>
      </c>
      <c r="AK236" s="20">
        <v>1.274</v>
      </c>
      <c r="AL236" s="20">
        <v>1.2621</v>
      </c>
      <c r="AM236" s="20">
        <v>1.2524</v>
      </c>
      <c r="AN236" s="20">
        <v>1.2408999999999999</v>
      </c>
      <c r="AO236" s="20">
        <v>1.2281</v>
      </c>
      <c r="AP236" s="20">
        <v>1.2201</v>
      </c>
      <c r="AQ236" s="20">
        <v>1.2087000000000001</v>
      </c>
      <c r="AR236" s="20">
        <v>1.1867000000000001</v>
      </c>
      <c r="AS236" s="20">
        <v>1.1460999999999999</v>
      </c>
      <c r="AT236" s="20">
        <v>1.1019000000000001</v>
      </c>
      <c r="AU236" s="20">
        <v>1.0592999999999999</v>
      </c>
      <c r="AV236" s="20">
        <v>1.0263</v>
      </c>
      <c r="AW236" s="20">
        <v>1.01</v>
      </c>
      <c r="AX236" s="20">
        <v>1.01</v>
      </c>
      <c r="AY236" s="20">
        <v>1</v>
      </c>
      <c r="AZ236" s="20">
        <v>1</v>
      </c>
      <c r="BA236" s="20">
        <v>1</v>
      </c>
      <c r="BB236" s="35">
        <v>1</v>
      </c>
    </row>
    <row r="237" spans="1:54">
      <c r="A237" s="10"/>
      <c r="B237" s="10" t="s">
        <v>4</v>
      </c>
      <c r="C237" s="23">
        <f>C223*1.2</f>
        <v>30000</v>
      </c>
      <c r="D237" s="23">
        <v>22000</v>
      </c>
      <c r="E237" s="23">
        <f t="shared" si="11"/>
        <v>8.3599999999999994E-2</v>
      </c>
      <c r="F237" s="23">
        <f>2.1*S237/100</f>
        <v>1.5960000000000002E-2</v>
      </c>
      <c r="G237" s="23">
        <v>0.17100000000000001</v>
      </c>
      <c r="H237" s="23">
        <v>0.1</v>
      </c>
      <c r="I237" s="23">
        <v>0.05</v>
      </c>
      <c r="J237" s="23">
        <v>15</v>
      </c>
      <c r="K237" s="59">
        <v>2.8214999999999999</v>
      </c>
      <c r="L237" s="59">
        <v>3.9427312775330399</v>
      </c>
      <c r="M237" s="59"/>
      <c r="N237" s="23">
        <v>11</v>
      </c>
      <c r="O237" s="79">
        <v>0</v>
      </c>
      <c r="P237" s="23">
        <v>177.1</v>
      </c>
      <c r="Q237" s="23"/>
      <c r="R237" s="23">
        <v>10</v>
      </c>
      <c r="S237" s="20">
        <v>0.76</v>
      </c>
      <c r="U237" s="20">
        <v>1610</v>
      </c>
      <c r="X237" s="20">
        <v>57</v>
      </c>
      <c r="Y237" s="20" t="s">
        <v>53</v>
      </c>
      <c r="Z237" s="20">
        <v>1.3928</v>
      </c>
      <c r="AA237" s="20">
        <v>1.3819999999999999</v>
      </c>
      <c r="AB237" s="20">
        <v>1.3711</v>
      </c>
      <c r="AC237" s="20">
        <v>1.3603000000000001</v>
      </c>
      <c r="AD237" s="20">
        <v>1.3493999999999999</v>
      </c>
      <c r="AE237" s="20">
        <v>1.3386</v>
      </c>
      <c r="AF237" s="20">
        <v>1.3277000000000001</v>
      </c>
      <c r="AG237" s="20">
        <v>1.3169</v>
      </c>
      <c r="AH237" s="20">
        <v>1.306</v>
      </c>
      <c r="AI237" s="20">
        <v>1.2951999999999999</v>
      </c>
      <c r="AJ237" s="20">
        <v>1.2843</v>
      </c>
      <c r="AK237" s="20">
        <v>1.274</v>
      </c>
      <c r="AL237" s="20">
        <v>1.2621</v>
      </c>
      <c r="AM237" s="20">
        <v>1.2524</v>
      </c>
      <c r="AN237" s="20">
        <v>1.2408999999999999</v>
      </c>
      <c r="AO237" s="20">
        <v>1.2281</v>
      </c>
      <c r="AP237" s="20">
        <v>1.2201</v>
      </c>
      <c r="AQ237" s="20">
        <v>1.2087000000000001</v>
      </c>
      <c r="AR237" s="20">
        <v>1.1867000000000001</v>
      </c>
      <c r="AS237" s="20">
        <v>1.1460999999999999</v>
      </c>
      <c r="AT237" s="20">
        <v>1.1019000000000001</v>
      </c>
      <c r="AU237" s="20">
        <v>1.0592999999999999</v>
      </c>
      <c r="AV237" s="20">
        <v>1.0263</v>
      </c>
      <c r="AW237" s="20">
        <v>1.01</v>
      </c>
      <c r="AX237" s="20">
        <v>1.01</v>
      </c>
      <c r="AY237" s="20">
        <v>1</v>
      </c>
      <c r="AZ237" s="20">
        <v>1</v>
      </c>
      <c r="BA237" s="20">
        <v>1</v>
      </c>
      <c r="BB237" s="35">
        <v>1</v>
      </c>
    </row>
    <row r="238" spans="1:54">
      <c r="A238" s="11" t="s">
        <v>6</v>
      </c>
      <c r="B238" s="11" t="s">
        <v>3</v>
      </c>
      <c r="C238" s="23">
        <f>C224*1.2</f>
        <v>60000</v>
      </c>
      <c r="D238" s="23">
        <v>30000</v>
      </c>
      <c r="E238" s="23">
        <f t="shared" si="11"/>
        <v>0.26447999999999999</v>
      </c>
      <c r="F238" s="23">
        <f>5.4*S238/100</f>
        <v>4.104E-2</v>
      </c>
      <c r="G238" s="23">
        <v>0.17100000000000001</v>
      </c>
      <c r="H238" s="23">
        <v>0.1</v>
      </c>
      <c r="I238" s="23">
        <v>0.05</v>
      </c>
      <c r="J238" s="23">
        <v>15</v>
      </c>
      <c r="K238" s="59">
        <v>8.9261999999999997</v>
      </c>
      <c r="L238" s="59">
        <v>10.36</v>
      </c>
      <c r="M238" s="59"/>
      <c r="N238" s="23">
        <v>34.799999999999997</v>
      </c>
      <c r="O238" s="79">
        <v>-6</v>
      </c>
      <c r="P238" s="23">
        <v>560.28</v>
      </c>
      <c r="Q238" s="23"/>
      <c r="R238" s="23">
        <v>10</v>
      </c>
      <c r="S238" s="20">
        <v>0.76</v>
      </c>
      <c r="U238" s="20">
        <v>1610</v>
      </c>
      <c r="X238" s="20">
        <v>58</v>
      </c>
      <c r="Y238" s="20" t="s">
        <v>123</v>
      </c>
      <c r="Z238" s="20">
        <v>1.3928</v>
      </c>
      <c r="AA238" s="20">
        <v>1.3819999999999999</v>
      </c>
      <c r="AB238" s="20">
        <v>1.3711</v>
      </c>
      <c r="AC238" s="20">
        <v>1.3603000000000001</v>
      </c>
      <c r="AD238" s="20">
        <v>1.3493999999999999</v>
      </c>
      <c r="AE238" s="20">
        <v>1.3386</v>
      </c>
      <c r="AF238" s="20">
        <v>1.3277000000000001</v>
      </c>
      <c r="AG238" s="20">
        <v>1.3169</v>
      </c>
      <c r="AH238" s="20">
        <v>1.306</v>
      </c>
      <c r="AI238" s="20">
        <v>1.2951999999999999</v>
      </c>
      <c r="AJ238" s="20">
        <v>1.2843</v>
      </c>
      <c r="AK238" s="20">
        <v>1.274</v>
      </c>
      <c r="AL238" s="20">
        <v>1.2621</v>
      </c>
      <c r="AM238" s="20">
        <v>1.2524</v>
      </c>
      <c r="AN238" s="20">
        <v>1.2408999999999999</v>
      </c>
      <c r="AO238" s="20">
        <v>1.2281</v>
      </c>
      <c r="AP238" s="20">
        <v>1.2201</v>
      </c>
      <c r="AQ238" s="20">
        <v>1.2087000000000001</v>
      </c>
      <c r="AR238" s="20">
        <v>1.1867000000000001</v>
      </c>
      <c r="AS238" s="20">
        <v>1.1460999999999999</v>
      </c>
      <c r="AT238" s="20">
        <v>1.1019000000000001</v>
      </c>
      <c r="AU238" s="20">
        <v>1.0592999999999999</v>
      </c>
      <c r="AV238" s="20">
        <v>1.0263</v>
      </c>
      <c r="AW238" s="20">
        <v>1.01</v>
      </c>
      <c r="AX238" s="20">
        <v>1.01</v>
      </c>
      <c r="AY238" s="20">
        <v>1</v>
      </c>
      <c r="AZ238" s="20">
        <v>1</v>
      </c>
      <c r="BA238" s="20">
        <v>1</v>
      </c>
      <c r="BB238" s="35">
        <v>1</v>
      </c>
    </row>
    <row r="239" spans="1:54">
      <c r="A239" s="10"/>
      <c r="B239" s="10" t="s">
        <v>4</v>
      </c>
      <c r="C239" s="23">
        <f>C227+2500</f>
        <v>30165.624646016407</v>
      </c>
      <c r="D239" s="23">
        <f>D227/2</f>
        <v>5411.4411319906276</v>
      </c>
      <c r="E239" s="23">
        <f t="shared" si="11"/>
        <v>5.2199999999999996E-2</v>
      </c>
      <c r="F239" s="23">
        <f>2.1*S239/100</f>
        <v>1.218E-2</v>
      </c>
      <c r="G239" s="23">
        <v>0.17100000000000001</v>
      </c>
      <c r="H239" s="23">
        <v>0.1</v>
      </c>
      <c r="I239" s="23">
        <v>0.05</v>
      </c>
      <c r="J239" s="23">
        <v>15</v>
      </c>
      <c r="K239" s="59">
        <v>2.97</v>
      </c>
      <c r="L239" s="59">
        <v>3.9427312775330399</v>
      </c>
      <c r="M239" s="59"/>
      <c r="N239" s="27">
        <v>9</v>
      </c>
      <c r="O239" s="79">
        <v>0</v>
      </c>
      <c r="P239" s="23">
        <v>235.8</v>
      </c>
      <c r="Q239" s="23"/>
      <c r="R239" s="23">
        <v>10</v>
      </c>
      <c r="S239" s="20">
        <v>0.57999999999999996</v>
      </c>
      <c r="U239" s="20">
        <v>2620</v>
      </c>
      <c r="X239" s="20">
        <v>59</v>
      </c>
      <c r="Y239" s="20" t="s">
        <v>124</v>
      </c>
      <c r="Z239" s="20">
        <v>1.3928</v>
      </c>
      <c r="AA239" s="20">
        <v>1.3819999999999999</v>
      </c>
      <c r="AB239" s="20">
        <v>1.3711</v>
      </c>
      <c r="AC239" s="20">
        <v>1.3603000000000001</v>
      </c>
      <c r="AD239" s="20">
        <v>1.3493999999999999</v>
      </c>
      <c r="AE239" s="20">
        <v>1.3386</v>
      </c>
      <c r="AF239" s="20">
        <v>1.3277000000000001</v>
      </c>
      <c r="AG239" s="20">
        <v>1.3169</v>
      </c>
      <c r="AH239" s="20">
        <v>1.306</v>
      </c>
      <c r="AI239" s="20">
        <v>1.2951999999999999</v>
      </c>
      <c r="AJ239" s="20">
        <v>1.2843</v>
      </c>
      <c r="AK239" s="20">
        <v>1.274</v>
      </c>
      <c r="AL239" s="20">
        <v>1.2621</v>
      </c>
      <c r="AM239" s="20">
        <v>1.2524</v>
      </c>
      <c r="AN239" s="20">
        <v>1.2408999999999999</v>
      </c>
      <c r="AO239" s="20">
        <v>1.2281</v>
      </c>
      <c r="AP239" s="20">
        <v>1.2201</v>
      </c>
      <c r="AQ239" s="20">
        <v>1.2087000000000001</v>
      </c>
      <c r="AR239" s="20">
        <v>1.1867000000000001</v>
      </c>
      <c r="AS239" s="20">
        <v>1.1460999999999999</v>
      </c>
      <c r="AT239" s="20">
        <v>1.1019000000000001</v>
      </c>
      <c r="AU239" s="20">
        <v>1.0592999999999999</v>
      </c>
      <c r="AV239" s="20">
        <v>1.0263</v>
      </c>
      <c r="AW239" s="20">
        <v>1.01</v>
      </c>
      <c r="AX239" s="20">
        <v>1.01</v>
      </c>
      <c r="AY239" s="20">
        <v>1</v>
      </c>
      <c r="AZ239" s="20">
        <v>1</v>
      </c>
      <c r="BA239" s="20">
        <v>1</v>
      </c>
      <c r="BB239" s="35">
        <v>1</v>
      </c>
    </row>
    <row r="240" spans="1:54">
      <c r="A240" s="11" t="s">
        <v>8</v>
      </c>
      <c r="B240" s="11" t="s">
        <v>3</v>
      </c>
      <c r="C240" s="23">
        <f>C228+5000</f>
        <v>119000</v>
      </c>
      <c r="D240" s="23">
        <f>D228/2</f>
        <v>22500</v>
      </c>
      <c r="E240" s="23">
        <f t="shared" si="11"/>
        <v>0.16820000000000002</v>
      </c>
      <c r="F240" s="23">
        <f>5.4*S240/100</f>
        <v>3.1320000000000001E-2</v>
      </c>
      <c r="G240" s="23">
        <v>0.17100000000000001</v>
      </c>
      <c r="H240" s="23">
        <v>0.1</v>
      </c>
      <c r="I240" s="23">
        <v>0.05</v>
      </c>
      <c r="J240" s="23">
        <v>15</v>
      </c>
      <c r="K240" s="59">
        <v>9.57</v>
      </c>
      <c r="L240" s="59">
        <v>10.36</v>
      </c>
      <c r="M240" s="59"/>
      <c r="N240" s="23">
        <v>29</v>
      </c>
      <c r="O240" s="79">
        <v>0</v>
      </c>
      <c r="P240" s="23">
        <v>759.8</v>
      </c>
      <c r="Q240" s="23"/>
      <c r="R240" s="23">
        <v>10</v>
      </c>
      <c r="S240" s="20">
        <v>0.57999999999999996</v>
      </c>
      <c r="U240" s="20">
        <v>2620</v>
      </c>
      <c r="X240" s="20" t="s">
        <v>131</v>
      </c>
      <c r="AW240" s="20"/>
      <c r="AX240" s="20"/>
    </row>
    <row r="241" spans="1:54">
      <c r="A241" s="4"/>
      <c r="B241" s="4" t="s">
        <v>37</v>
      </c>
      <c r="C241" s="27">
        <f>C227*3</f>
        <v>82996.873938049219</v>
      </c>
      <c r="D241" s="27">
        <v>1000</v>
      </c>
      <c r="E241" s="23">
        <f t="shared" si="11"/>
        <v>0</v>
      </c>
      <c r="F241" s="23">
        <f>2.1*S241/100</f>
        <v>3.0513000000000003E-3</v>
      </c>
      <c r="G241" s="23">
        <v>0.17100000000000001</v>
      </c>
      <c r="H241" s="23">
        <v>0.1</v>
      </c>
      <c r="I241" s="23">
        <v>0.05</v>
      </c>
      <c r="J241" s="23">
        <v>15</v>
      </c>
      <c r="K241" s="59">
        <v>0</v>
      </c>
      <c r="L241" s="59">
        <v>3.9427312775330399</v>
      </c>
      <c r="M241" s="59"/>
      <c r="N241" s="23">
        <v>0</v>
      </c>
      <c r="O241" s="79">
        <v>0</v>
      </c>
      <c r="P241" s="23">
        <v>0</v>
      </c>
      <c r="Q241" s="23"/>
      <c r="R241" s="23">
        <v>10</v>
      </c>
      <c r="S241" s="29">
        <v>0.14530000000000001</v>
      </c>
      <c r="U241" s="20">
        <v>0</v>
      </c>
      <c r="Y241" s="20" t="s">
        <v>128</v>
      </c>
      <c r="Z241" s="20">
        <v>1990</v>
      </c>
      <c r="AA241" s="20">
        <v>1991</v>
      </c>
      <c r="AB241" s="20">
        <v>1992</v>
      </c>
      <c r="AC241" s="20">
        <v>1993</v>
      </c>
      <c r="AD241" s="20">
        <v>1994</v>
      </c>
      <c r="AE241" s="20">
        <v>1995</v>
      </c>
      <c r="AF241" s="20">
        <v>1996</v>
      </c>
      <c r="AG241" s="20">
        <v>1997</v>
      </c>
      <c r="AH241" s="20">
        <v>1998</v>
      </c>
      <c r="AI241" s="20">
        <v>1999</v>
      </c>
      <c r="AJ241" s="20">
        <v>2000</v>
      </c>
      <c r="AK241" s="20">
        <v>2001</v>
      </c>
      <c r="AL241" s="20">
        <v>2002</v>
      </c>
      <c r="AM241" s="20">
        <v>2003</v>
      </c>
      <c r="AN241" s="20">
        <v>2004</v>
      </c>
      <c r="AO241" s="20">
        <v>2005</v>
      </c>
      <c r="AP241" s="20">
        <v>2006</v>
      </c>
      <c r="AQ241" s="20">
        <v>2007</v>
      </c>
      <c r="AR241" s="20">
        <v>2008</v>
      </c>
      <c r="AS241" s="20">
        <v>2009</v>
      </c>
      <c r="AT241" s="20">
        <v>2010</v>
      </c>
      <c r="AU241" s="20">
        <v>2011</v>
      </c>
      <c r="AV241" s="20">
        <v>2012</v>
      </c>
      <c r="AW241" s="20">
        <v>2013</v>
      </c>
      <c r="AX241" s="20">
        <v>2014</v>
      </c>
      <c r="AY241" s="20">
        <v>2015</v>
      </c>
      <c r="AZ241" s="20">
        <v>2016</v>
      </c>
      <c r="BA241" s="20">
        <v>2017</v>
      </c>
      <c r="BB241" s="35">
        <v>2018</v>
      </c>
    </row>
    <row r="242" spans="1:54">
      <c r="A242" s="14" t="s">
        <v>36</v>
      </c>
      <c r="B242" s="14" t="s">
        <v>38</v>
      </c>
      <c r="C242" s="27">
        <f>C228*2</f>
        <v>228000</v>
      </c>
      <c r="D242" s="27">
        <v>1000</v>
      </c>
      <c r="E242" s="23">
        <f t="shared" si="11"/>
        <v>0</v>
      </c>
      <c r="F242" s="23">
        <f>2.1*S242/100</f>
        <v>3.0513000000000003E-3</v>
      </c>
      <c r="G242" s="23">
        <v>0.17100000000000001</v>
      </c>
      <c r="H242" s="23">
        <v>0.1</v>
      </c>
      <c r="I242" s="23">
        <v>0.05</v>
      </c>
      <c r="J242" s="23">
        <v>15</v>
      </c>
      <c r="K242" s="59">
        <v>0</v>
      </c>
      <c r="L242" s="59">
        <v>10.36</v>
      </c>
      <c r="M242" s="59"/>
      <c r="N242" s="23">
        <v>0</v>
      </c>
      <c r="O242" s="79">
        <v>0</v>
      </c>
      <c r="P242" s="23">
        <v>0</v>
      </c>
      <c r="Q242" s="23"/>
      <c r="R242" s="23">
        <v>10</v>
      </c>
      <c r="S242" s="29">
        <v>0.14530000000000001</v>
      </c>
      <c r="U242" s="20">
        <v>0</v>
      </c>
      <c r="X242" s="20">
        <v>1</v>
      </c>
      <c r="Y242" s="20" t="s">
        <v>76</v>
      </c>
      <c r="Z242" s="20">
        <v>0</v>
      </c>
      <c r="AA242" s="20">
        <v>0</v>
      </c>
      <c r="AB242" s="20">
        <v>0</v>
      </c>
      <c r="AC242" s="20">
        <v>0</v>
      </c>
      <c r="AD242" s="20">
        <v>0</v>
      </c>
      <c r="AE242" s="20">
        <v>0</v>
      </c>
      <c r="AF242" s="20">
        <v>0</v>
      </c>
      <c r="AG242" s="20">
        <v>0</v>
      </c>
      <c r="AH242" s="20">
        <v>0</v>
      </c>
      <c r="AI242" s="20">
        <v>0</v>
      </c>
      <c r="AJ242" s="20">
        <v>0</v>
      </c>
      <c r="AK242" s="20">
        <v>0</v>
      </c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U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</row>
    <row r="243" spans="1:54">
      <c r="X243" s="20">
        <v>2</v>
      </c>
      <c r="Y243" s="20" t="s">
        <v>9</v>
      </c>
      <c r="Z243" s="20">
        <v>0</v>
      </c>
      <c r="AA243" s="20">
        <v>0</v>
      </c>
      <c r="AB243" s="20">
        <v>0</v>
      </c>
      <c r="AC243" s="20">
        <v>0</v>
      </c>
      <c r="AD243" s="20">
        <v>0</v>
      </c>
      <c r="AE243" s="20">
        <v>0</v>
      </c>
      <c r="AF243" s="20">
        <v>0</v>
      </c>
      <c r="AG243" s="20">
        <v>0</v>
      </c>
      <c r="AH243" s="20">
        <v>0</v>
      </c>
      <c r="AI243" s="20">
        <v>0</v>
      </c>
      <c r="AJ243" s="20">
        <v>0</v>
      </c>
      <c r="AK243" s="20">
        <v>0</v>
      </c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U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</row>
    <row r="244" spans="1:54">
      <c r="A244" s="1" t="s">
        <v>79</v>
      </c>
      <c r="B244" s="2">
        <v>12</v>
      </c>
      <c r="C244" s="23" t="s">
        <v>20</v>
      </c>
      <c r="D244" s="23" t="s">
        <v>21</v>
      </c>
      <c r="E244" s="24" t="s">
        <v>22</v>
      </c>
      <c r="F244" s="24" t="s">
        <v>23</v>
      </c>
      <c r="G244" s="24" t="s">
        <v>24</v>
      </c>
      <c r="H244" s="24" t="s">
        <v>25</v>
      </c>
      <c r="I244" s="25" t="s">
        <v>26</v>
      </c>
      <c r="J244" s="20" t="s">
        <v>27</v>
      </c>
      <c r="K244" s="58" t="s">
        <v>28</v>
      </c>
      <c r="L244" s="59" t="s">
        <v>216</v>
      </c>
      <c r="N244" s="24" t="s">
        <v>49</v>
      </c>
      <c r="O244" s="78" t="s">
        <v>29</v>
      </c>
      <c r="P244" s="20" t="s">
        <v>30</v>
      </c>
      <c r="Q244" s="24" t="s">
        <v>31</v>
      </c>
      <c r="R244" s="24" t="s">
        <v>32</v>
      </c>
      <c r="S244" s="12" t="s">
        <v>46</v>
      </c>
      <c r="X244" s="20">
        <v>3</v>
      </c>
      <c r="Y244" s="20" t="s">
        <v>10</v>
      </c>
      <c r="Z244" s="20">
        <v>0</v>
      </c>
      <c r="AA244" s="20">
        <v>0</v>
      </c>
      <c r="AB244" s="20">
        <v>0</v>
      </c>
      <c r="AC244" s="20">
        <v>0</v>
      </c>
      <c r="AD244" s="20">
        <v>0</v>
      </c>
      <c r="AE244" s="20">
        <v>0</v>
      </c>
      <c r="AF244" s="20">
        <v>0</v>
      </c>
      <c r="AG244" s="20">
        <v>0</v>
      </c>
      <c r="AH244" s="20">
        <v>0</v>
      </c>
      <c r="AI244" s="20">
        <v>0</v>
      </c>
      <c r="AJ244" s="20">
        <v>0</v>
      </c>
      <c r="AK244" s="20">
        <v>0</v>
      </c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T244" s="20">
        <v>0</v>
      </c>
      <c r="AU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</row>
    <row r="245" spans="1:54">
      <c r="A245" s="10"/>
      <c r="B245" s="10" t="s">
        <v>4</v>
      </c>
      <c r="C245" s="23">
        <v>25000</v>
      </c>
      <c r="D245" s="23">
        <v>22000</v>
      </c>
      <c r="E245" s="23">
        <f>S245*N245/100</f>
        <v>0.14850000000000002</v>
      </c>
      <c r="F245" s="23">
        <f>2.1*S245/100</f>
        <v>2.8350000000000004E-2</v>
      </c>
      <c r="G245" s="23">
        <v>0.17100000000000001</v>
      </c>
      <c r="H245" s="23">
        <v>0.1</v>
      </c>
      <c r="I245" s="23">
        <v>0.05</v>
      </c>
      <c r="J245" s="23">
        <v>15</v>
      </c>
      <c r="K245" s="59">
        <v>3.7620000000000005</v>
      </c>
      <c r="L245" s="59">
        <v>2.41</v>
      </c>
      <c r="M245" s="59"/>
      <c r="N245" s="23">
        <v>11</v>
      </c>
      <c r="O245" s="79">
        <v>0</v>
      </c>
      <c r="P245" s="23">
        <v>253</v>
      </c>
      <c r="Q245" s="23"/>
      <c r="R245" s="23">
        <v>10</v>
      </c>
      <c r="S245" s="20">
        <v>1.35</v>
      </c>
      <c r="U245" s="20">
        <v>2300</v>
      </c>
      <c r="X245" s="20">
        <v>4</v>
      </c>
      <c r="Y245" s="20" t="s">
        <v>11</v>
      </c>
      <c r="Z245" s="20">
        <v>0</v>
      </c>
      <c r="AA245" s="20">
        <v>0</v>
      </c>
      <c r="AB245" s="20">
        <v>0</v>
      </c>
      <c r="AC245" s="20">
        <v>0</v>
      </c>
      <c r="AD245" s="20">
        <v>0</v>
      </c>
      <c r="AE245" s="20">
        <v>0</v>
      </c>
      <c r="AF245" s="20">
        <v>0</v>
      </c>
      <c r="AG245" s="20">
        <v>0</v>
      </c>
      <c r="AH245" s="20">
        <v>0</v>
      </c>
      <c r="AI245" s="20">
        <v>0</v>
      </c>
      <c r="AJ245" s="20">
        <v>0</v>
      </c>
      <c r="AK245" s="20">
        <v>0</v>
      </c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T245" s="20">
        <v>0</v>
      </c>
      <c r="AU245" s="20">
        <v>0</v>
      </c>
      <c r="AV245" s="20">
        <v>0</v>
      </c>
      <c r="AW245" s="20">
        <v>0</v>
      </c>
      <c r="AX245" s="20">
        <v>0</v>
      </c>
      <c r="AY245" s="20">
        <v>0</v>
      </c>
      <c r="AZ245" s="20">
        <v>0</v>
      </c>
    </row>
    <row r="246" spans="1:54">
      <c r="A246" s="11" t="s">
        <v>0</v>
      </c>
      <c r="B246" s="11" t="s">
        <v>3</v>
      </c>
      <c r="C246" s="23">
        <v>50000</v>
      </c>
      <c r="D246" s="23">
        <v>30000</v>
      </c>
      <c r="E246" s="23">
        <f t="shared" ref="E246:E264" si="12">S246*N246/100</f>
        <v>0.4698</v>
      </c>
      <c r="F246" s="23">
        <f>5.4*S246/100</f>
        <v>7.2900000000000006E-2</v>
      </c>
      <c r="G246" s="23">
        <v>0.17100000000000001</v>
      </c>
      <c r="H246" s="23">
        <v>0.1</v>
      </c>
      <c r="I246" s="23">
        <v>0.05</v>
      </c>
      <c r="J246" s="23">
        <v>15</v>
      </c>
      <c r="K246" s="59">
        <v>11.9016</v>
      </c>
      <c r="L246" s="59">
        <v>9.8000000000000007</v>
      </c>
      <c r="M246" s="59"/>
      <c r="N246" s="23">
        <f>N250*1.2</f>
        <v>34.799999999999997</v>
      </c>
      <c r="O246" s="79">
        <v>0</v>
      </c>
      <c r="P246" s="23">
        <v>800.4</v>
      </c>
      <c r="Q246" s="23"/>
      <c r="R246" s="23">
        <v>10</v>
      </c>
      <c r="S246" s="20">
        <v>1.35</v>
      </c>
      <c r="U246" s="20">
        <v>2300</v>
      </c>
      <c r="X246" s="20">
        <v>5</v>
      </c>
      <c r="Y246" s="20" t="s">
        <v>12</v>
      </c>
      <c r="Z246" s="20">
        <v>0</v>
      </c>
      <c r="AA246" s="20">
        <v>0</v>
      </c>
      <c r="AB246" s="20">
        <v>0</v>
      </c>
      <c r="AC246" s="20">
        <v>0</v>
      </c>
      <c r="AD246" s="20">
        <v>0</v>
      </c>
      <c r="AE246" s="20">
        <v>0</v>
      </c>
      <c r="AF246" s="20">
        <v>0</v>
      </c>
      <c r="AG246" s="20">
        <v>0</v>
      </c>
      <c r="AH246" s="20">
        <v>0</v>
      </c>
      <c r="AI246" s="20">
        <v>0</v>
      </c>
      <c r="AJ246" s="20">
        <v>0</v>
      </c>
      <c r="AK246" s="20">
        <v>0</v>
      </c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T246" s="20">
        <v>0</v>
      </c>
      <c r="AU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</row>
    <row r="247" spans="1:54">
      <c r="A247" s="5"/>
      <c r="B247" s="5" t="s">
        <v>34</v>
      </c>
      <c r="C247" s="23">
        <v>25000</v>
      </c>
      <c r="D247" s="23">
        <v>22000</v>
      </c>
      <c r="E247" s="23">
        <f t="shared" si="12"/>
        <v>0.11880000000000003</v>
      </c>
      <c r="F247" s="23">
        <f>2.1*S247/100</f>
        <v>2.8350000000000004E-2</v>
      </c>
      <c r="G247" s="23">
        <v>0.17100000000000001</v>
      </c>
      <c r="H247" s="23">
        <v>0.1</v>
      </c>
      <c r="I247" s="23">
        <v>0.05</v>
      </c>
      <c r="J247" s="23">
        <v>15</v>
      </c>
      <c r="K247" s="59">
        <v>3.0096000000000003</v>
      </c>
      <c r="L247" s="59">
        <v>2.41</v>
      </c>
      <c r="M247" s="59"/>
      <c r="N247" s="23">
        <f>N245*0.8</f>
        <v>8.8000000000000007</v>
      </c>
      <c r="O247" s="79">
        <v>0</v>
      </c>
      <c r="P247" s="23">
        <v>202.4</v>
      </c>
      <c r="Q247" s="23"/>
      <c r="R247" s="23">
        <v>10</v>
      </c>
      <c r="S247" s="20">
        <v>1.35</v>
      </c>
      <c r="U247" s="20">
        <v>2300</v>
      </c>
      <c r="X247" s="20">
        <v>6</v>
      </c>
      <c r="Y247" s="20" t="s">
        <v>13</v>
      </c>
      <c r="Z247" s="20">
        <v>0</v>
      </c>
      <c r="AA247" s="20">
        <v>0</v>
      </c>
      <c r="AB247" s="20">
        <v>0</v>
      </c>
      <c r="AC247" s="20">
        <v>0</v>
      </c>
      <c r="AD247" s="20">
        <v>0</v>
      </c>
      <c r="AE247" s="20">
        <v>0</v>
      </c>
      <c r="AF247" s="20">
        <v>0</v>
      </c>
      <c r="AG247" s="20">
        <v>0</v>
      </c>
      <c r="AH247" s="20">
        <v>0</v>
      </c>
      <c r="AI247" s="20">
        <v>0</v>
      </c>
      <c r="AJ247" s="20">
        <v>0</v>
      </c>
      <c r="AK247" s="20">
        <v>0</v>
      </c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U247" s="20">
        <v>0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</row>
    <row r="248" spans="1:54">
      <c r="A248" s="5"/>
      <c r="B248" s="5" t="s">
        <v>35</v>
      </c>
      <c r="C248" s="23">
        <v>50000</v>
      </c>
      <c r="D248" s="23">
        <v>30000</v>
      </c>
      <c r="E248" s="23">
        <f t="shared" si="12"/>
        <v>0.37584000000000001</v>
      </c>
      <c r="F248" s="23">
        <f>5.4*S248/100</f>
        <v>7.2900000000000006E-2</v>
      </c>
      <c r="G248" s="23">
        <v>0.17100000000000001</v>
      </c>
      <c r="H248" s="23">
        <v>0.1</v>
      </c>
      <c r="I248" s="23">
        <v>0.05</v>
      </c>
      <c r="J248" s="23">
        <v>15</v>
      </c>
      <c r="K248" s="59">
        <v>9.5212800000000009</v>
      </c>
      <c r="L248" s="59">
        <v>9.8000000000000007</v>
      </c>
      <c r="M248" s="59"/>
      <c r="N248" s="23">
        <f>N246*0.8</f>
        <v>27.84</v>
      </c>
      <c r="O248" s="79">
        <v>0</v>
      </c>
      <c r="P248" s="23">
        <v>640.32000000000005</v>
      </c>
      <c r="Q248" s="23"/>
      <c r="R248" s="23">
        <v>10</v>
      </c>
      <c r="S248" s="20">
        <v>1.35</v>
      </c>
      <c r="U248" s="20">
        <v>2300</v>
      </c>
      <c r="X248" s="20">
        <v>7</v>
      </c>
      <c r="Y248" s="20" t="s">
        <v>14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0">
        <v>0</v>
      </c>
      <c r="AF248" s="20">
        <v>0</v>
      </c>
      <c r="AG248" s="20">
        <v>0</v>
      </c>
      <c r="AH248" s="20">
        <v>0</v>
      </c>
      <c r="AI248" s="20">
        <v>0</v>
      </c>
      <c r="AJ248" s="20">
        <v>0</v>
      </c>
      <c r="AK248" s="20">
        <v>0</v>
      </c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U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</row>
    <row r="249" spans="1:54">
      <c r="A249" s="10"/>
      <c r="B249" s="10" t="s">
        <v>4</v>
      </c>
      <c r="C249" s="30">
        <v>27665.624646016407</v>
      </c>
      <c r="D249" s="27">
        <v>10822.882263981255</v>
      </c>
      <c r="E249" s="23">
        <f t="shared" si="12"/>
        <v>0.1278</v>
      </c>
      <c r="F249" s="23">
        <f>5.2*S249/100</f>
        <v>7.3839999999999989E-2</v>
      </c>
      <c r="G249" s="27">
        <v>0.17100000000000001</v>
      </c>
      <c r="H249" s="27">
        <v>0.1</v>
      </c>
      <c r="I249" s="27">
        <v>0.05</v>
      </c>
      <c r="J249" s="27">
        <v>15</v>
      </c>
      <c r="K249" s="59">
        <v>3.4740000000000002</v>
      </c>
      <c r="L249" s="59">
        <v>2.41</v>
      </c>
      <c r="M249" s="59"/>
      <c r="N249" s="27">
        <v>9</v>
      </c>
      <c r="O249" s="79">
        <v>-1.7</v>
      </c>
      <c r="P249" s="27">
        <v>239.4</v>
      </c>
      <c r="Q249" s="27"/>
      <c r="R249" s="27">
        <v>10</v>
      </c>
      <c r="S249" s="20">
        <v>1.42</v>
      </c>
      <c r="T249" s="29"/>
      <c r="U249" s="29">
        <v>2660</v>
      </c>
      <c r="X249" s="20">
        <v>8</v>
      </c>
      <c r="Y249" s="20" t="s">
        <v>15</v>
      </c>
      <c r="Z249" s="20">
        <v>0</v>
      </c>
      <c r="AA249" s="20">
        <v>0</v>
      </c>
      <c r="AB249" s="20">
        <v>0</v>
      </c>
      <c r="AC249" s="20">
        <v>0</v>
      </c>
      <c r="AD249" s="20">
        <v>0</v>
      </c>
      <c r="AE249" s="20">
        <v>0</v>
      </c>
      <c r="AF249" s="20">
        <v>0</v>
      </c>
      <c r="AG249" s="20">
        <v>0</v>
      </c>
      <c r="AH249" s="20">
        <v>0</v>
      </c>
      <c r="AI249" s="20">
        <v>0</v>
      </c>
      <c r="AJ249" s="20">
        <v>0</v>
      </c>
      <c r="AK249" s="20">
        <v>0</v>
      </c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U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</row>
    <row r="250" spans="1:54">
      <c r="A250" s="11" t="s">
        <v>1</v>
      </c>
      <c r="B250" s="11" t="s">
        <v>3</v>
      </c>
      <c r="C250" s="23">
        <v>114000</v>
      </c>
      <c r="D250" s="23">
        <v>45000</v>
      </c>
      <c r="E250" s="23">
        <f t="shared" si="12"/>
        <v>0.4118</v>
      </c>
      <c r="F250" s="23">
        <f>7.1*S250/100</f>
        <v>0.10081999999999999</v>
      </c>
      <c r="G250" s="23">
        <v>0.17100000000000001</v>
      </c>
      <c r="H250" s="23">
        <v>0.1</v>
      </c>
      <c r="I250" s="23">
        <v>0.05</v>
      </c>
      <c r="J250" s="23">
        <v>15</v>
      </c>
      <c r="K250" s="59">
        <v>11.194000000000001</v>
      </c>
      <c r="L250" s="59">
        <v>9.8000000000000007</v>
      </c>
      <c r="M250" s="59"/>
      <c r="N250" s="23">
        <v>29</v>
      </c>
      <c r="O250" s="79">
        <v>5</v>
      </c>
      <c r="P250" s="23">
        <v>771.4</v>
      </c>
      <c r="Q250" s="23"/>
      <c r="R250" s="23">
        <v>10</v>
      </c>
      <c r="S250" s="20">
        <v>1.42</v>
      </c>
      <c r="U250" s="20">
        <v>2660</v>
      </c>
      <c r="X250" s="20">
        <v>9</v>
      </c>
      <c r="Y250" s="20" t="s">
        <v>16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0">
        <v>0</v>
      </c>
      <c r="AF250" s="20">
        <v>0</v>
      </c>
      <c r="AG250" s="20">
        <v>0</v>
      </c>
      <c r="AH250" s="20">
        <v>0</v>
      </c>
      <c r="AI250" s="20">
        <v>0</v>
      </c>
      <c r="AJ250" s="20">
        <v>0</v>
      </c>
      <c r="AK250" s="20">
        <v>0</v>
      </c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U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</row>
    <row r="251" spans="1:54">
      <c r="A251" s="5"/>
      <c r="B251" s="5" t="s">
        <v>34</v>
      </c>
      <c r="C251" s="15">
        <v>27665.624646016407</v>
      </c>
      <c r="D251" s="23">
        <v>10822.882263981255</v>
      </c>
      <c r="E251" s="23">
        <f t="shared" si="12"/>
        <v>0.10224</v>
      </c>
      <c r="F251" s="23">
        <f>5.2*S251/100</f>
        <v>7.3839999999999989E-2</v>
      </c>
      <c r="G251" s="23">
        <v>0.17100000000000001</v>
      </c>
      <c r="H251" s="23">
        <v>0.1</v>
      </c>
      <c r="I251" s="23">
        <v>0.05</v>
      </c>
      <c r="J251" s="23">
        <v>15</v>
      </c>
      <c r="K251" s="59">
        <v>2.7792000000000003</v>
      </c>
      <c r="L251" s="59">
        <v>2.41</v>
      </c>
      <c r="M251" s="59"/>
      <c r="N251" s="23">
        <f>N249*0.8</f>
        <v>7.2</v>
      </c>
      <c r="O251" s="79">
        <v>-1</v>
      </c>
      <c r="P251" s="23">
        <v>191.52</v>
      </c>
      <c r="Q251" s="23"/>
      <c r="R251" s="23">
        <v>10</v>
      </c>
      <c r="S251" s="20">
        <v>1.42</v>
      </c>
      <c r="U251" s="20">
        <v>2660</v>
      </c>
      <c r="X251" s="20">
        <v>10</v>
      </c>
      <c r="Y251" s="20" t="s">
        <v>77</v>
      </c>
      <c r="Z251" s="20">
        <v>0</v>
      </c>
      <c r="AA251" s="20">
        <v>0</v>
      </c>
      <c r="AB251" s="20">
        <v>0</v>
      </c>
      <c r="AC251" s="20">
        <v>0</v>
      </c>
      <c r="AD251" s="20">
        <v>0</v>
      </c>
      <c r="AE251" s="20">
        <v>0</v>
      </c>
      <c r="AF251" s="20">
        <v>0</v>
      </c>
      <c r="AG251" s="20">
        <v>0</v>
      </c>
      <c r="AH251" s="20">
        <v>0</v>
      </c>
      <c r="AI251" s="20">
        <v>0</v>
      </c>
      <c r="AJ251" s="20">
        <v>0</v>
      </c>
      <c r="AK251" s="20">
        <v>0</v>
      </c>
      <c r="AL251" s="20">
        <v>0</v>
      </c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U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20">
        <v>0</v>
      </c>
    </row>
    <row r="252" spans="1:54">
      <c r="A252" s="5"/>
      <c r="B252" s="5" t="s">
        <v>35</v>
      </c>
      <c r="C252" s="23">
        <v>114000</v>
      </c>
      <c r="D252" s="23">
        <v>45000</v>
      </c>
      <c r="E252" s="23">
        <f t="shared" si="12"/>
        <v>0.32944000000000001</v>
      </c>
      <c r="F252" s="23">
        <f>7.1*S252/100</f>
        <v>0.10081999999999999</v>
      </c>
      <c r="G252" s="23">
        <v>0.17100000000000001</v>
      </c>
      <c r="H252" s="23">
        <v>0.1</v>
      </c>
      <c r="I252" s="23">
        <v>0.05</v>
      </c>
      <c r="J252" s="23">
        <v>15</v>
      </c>
      <c r="K252" s="59">
        <v>8.9552000000000014</v>
      </c>
      <c r="L252" s="59">
        <v>9.8000000000000007</v>
      </c>
      <c r="M252" s="59"/>
      <c r="N252" s="23">
        <f>N250*0.8</f>
        <v>23.200000000000003</v>
      </c>
      <c r="O252" s="79">
        <v>0</v>
      </c>
      <c r="P252" s="23">
        <v>617.12000000000012</v>
      </c>
      <c r="Q252" s="23"/>
      <c r="R252" s="23">
        <v>10</v>
      </c>
      <c r="S252" s="20">
        <v>1.42</v>
      </c>
      <c r="U252" s="20">
        <v>2660</v>
      </c>
      <c r="X252" s="20">
        <v>11</v>
      </c>
      <c r="Y252" s="20" t="s">
        <v>78</v>
      </c>
      <c r="Z252" s="20">
        <v>0</v>
      </c>
      <c r="AA252" s="20">
        <v>0</v>
      </c>
      <c r="AB252" s="20">
        <v>0</v>
      </c>
      <c r="AC252" s="20">
        <v>0</v>
      </c>
      <c r="AD252" s="20">
        <v>0</v>
      </c>
      <c r="AE252" s="20">
        <v>0</v>
      </c>
      <c r="AF252" s="20">
        <v>0</v>
      </c>
      <c r="AG252" s="20">
        <v>0</v>
      </c>
      <c r="AH252" s="20">
        <v>0</v>
      </c>
      <c r="AI252" s="20">
        <v>0</v>
      </c>
      <c r="AJ252" s="20">
        <v>0</v>
      </c>
      <c r="AK252" s="20">
        <v>0</v>
      </c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U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</row>
    <row r="253" spans="1:54">
      <c r="A253" s="10"/>
      <c r="B253" s="10" t="s">
        <v>4</v>
      </c>
      <c r="C253" s="23">
        <f>C249+2400</f>
        <v>30065.624646016407</v>
      </c>
      <c r="D253" s="23">
        <f>D249/2</f>
        <v>5411.4411319906276</v>
      </c>
      <c r="E253" s="23">
        <f t="shared" si="12"/>
        <v>8.208E-2</v>
      </c>
      <c r="F253" s="23">
        <f>2.1*S253/100</f>
        <v>1.6800000000000002E-2</v>
      </c>
      <c r="G253" s="23">
        <v>0.17100000000000001</v>
      </c>
      <c r="H253" s="23">
        <v>0.1</v>
      </c>
      <c r="I253" s="23">
        <v>0.05</v>
      </c>
      <c r="J253" s="23">
        <v>15</v>
      </c>
      <c r="K253" s="59">
        <v>0.9234</v>
      </c>
      <c r="L253" s="59">
        <v>2.41</v>
      </c>
      <c r="M253" s="59"/>
      <c r="N253" s="23">
        <f>N249*1.14</f>
        <v>10.26</v>
      </c>
      <c r="O253" s="79">
        <v>2.5</v>
      </c>
      <c r="P253" s="23">
        <v>170.82900000000001</v>
      </c>
      <c r="Q253" s="23"/>
      <c r="R253" s="23">
        <v>10</v>
      </c>
      <c r="S253" s="20">
        <v>0.8</v>
      </c>
      <c r="U253" s="20">
        <v>1665</v>
      </c>
      <c r="X253" s="20">
        <v>12</v>
      </c>
      <c r="Y253" s="20" t="s">
        <v>79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0</v>
      </c>
      <c r="AH253" s="20">
        <v>0</v>
      </c>
      <c r="AI253" s="20">
        <v>0</v>
      </c>
      <c r="AJ253" s="20">
        <v>0</v>
      </c>
      <c r="AK253" s="20">
        <v>0</v>
      </c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U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</row>
    <row r="254" spans="1:54">
      <c r="A254" s="11" t="s">
        <v>5</v>
      </c>
      <c r="B254" s="11" t="s">
        <v>3</v>
      </c>
      <c r="C254" s="23">
        <f>C250+2400</f>
        <v>116400</v>
      </c>
      <c r="D254" s="23">
        <f>D250/3</f>
        <v>15000</v>
      </c>
      <c r="E254" s="23">
        <f t="shared" si="12"/>
        <v>0.26400000000000001</v>
      </c>
      <c r="F254" s="23">
        <f>5.4*S254/100</f>
        <v>4.3200000000000002E-2</v>
      </c>
      <c r="G254" s="23">
        <v>0.17100000000000001</v>
      </c>
      <c r="H254" s="23">
        <v>0.1</v>
      </c>
      <c r="I254" s="23">
        <v>0.05</v>
      </c>
      <c r="J254" s="23">
        <v>15</v>
      </c>
      <c r="K254" s="59">
        <v>2.97</v>
      </c>
      <c r="L254" s="59">
        <v>9.8000000000000007</v>
      </c>
      <c r="M254" s="59"/>
      <c r="N254" s="23">
        <v>33</v>
      </c>
      <c r="O254" s="79">
        <v>0</v>
      </c>
      <c r="P254" s="23">
        <v>549.45000000000005</v>
      </c>
      <c r="Q254" s="23"/>
      <c r="R254" s="23">
        <v>10</v>
      </c>
      <c r="S254" s="20">
        <v>0.8</v>
      </c>
      <c r="U254" s="20">
        <v>1665</v>
      </c>
      <c r="X254" s="20">
        <v>13</v>
      </c>
      <c r="Y254" s="20" t="s">
        <v>80</v>
      </c>
      <c r="Z254" s="20">
        <v>0</v>
      </c>
      <c r="AA254" s="20">
        <v>0</v>
      </c>
      <c r="AB254" s="20">
        <v>0</v>
      </c>
      <c r="AC254" s="20">
        <v>0</v>
      </c>
      <c r="AD254" s="20">
        <v>0</v>
      </c>
      <c r="AE254" s="20">
        <v>0</v>
      </c>
      <c r="AF254" s="20">
        <v>0</v>
      </c>
      <c r="AG254" s="20">
        <v>0</v>
      </c>
      <c r="AH254" s="20">
        <v>0</v>
      </c>
      <c r="AI254" s="20">
        <v>0</v>
      </c>
      <c r="AJ254" s="20">
        <v>0</v>
      </c>
      <c r="AK254" s="20">
        <v>0</v>
      </c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U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</row>
    <row r="255" spans="1:54">
      <c r="A255" s="10"/>
      <c r="B255" s="10" t="s">
        <v>4</v>
      </c>
      <c r="C255" s="23">
        <v>34235</v>
      </c>
      <c r="D255" s="23">
        <v>45000</v>
      </c>
      <c r="E255" s="23">
        <f t="shared" si="12"/>
        <v>0.10224</v>
      </c>
      <c r="F255" s="23">
        <f>2.1*S255/100</f>
        <v>2.9819999999999999E-2</v>
      </c>
      <c r="G255" s="23">
        <v>0.17100000000000001</v>
      </c>
      <c r="H255" s="23">
        <v>0.1</v>
      </c>
      <c r="I255" s="23">
        <v>0.05</v>
      </c>
      <c r="J255" s="23">
        <v>15</v>
      </c>
      <c r="K255" s="59">
        <v>2.4624000000000006</v>
      </c>
      <c r="L255" s="59">
        <v>2.41</v>
      </c>
      <c r="M255" s="59"/>
      <c r="N255" s="23">
        <f>N249*0.8</f>
        <v>7.2</v>
      </c>
      <c r="O255" s="79">
        <v>0</v>
      </c>
      <c r="P255" s="23">
        <v>191.52</v>
      </c>
      <c r="Q255" s="23"/>
      <c r="R255" s="23">
        <v>10</v>
      </c>
      <c r="S255" s="20">
        <v>1.42</v>
      </c>
      <c r="U255" s="20">
        <v>2660</v>
      </c>
      <c r="X255" s="20">
        <v>14</v>
      </c>
      <c r="Y255" s="20" t="s">
        <v>81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0">
        <v>0</v>
      </c>
      <c r="AF255" s="20">
        <v>0</v>
      </c>
      <c r="AG255" s="20">
        <v>0</v>
      </c>
      <c r="AH255" s="20">
        <v>0</v>
      </c>
      <c r="AI255" s="20">
        <v>0</v>
      </c>
      <c r="AJ255" s="20">
        <v>0</v>
      </c>
      <c r="AK255" s="20">
        <v>0</v>
      </c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U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</row>
    <row r="256" spans="1:54">
      <c r="A256" s="11" t="s">
        <v>2</v>
      </c>
      <c r="B256" s="11" t="s">
        <v>3</v>
      </c>
      <c r="C256" s="23">
        <f>C250*1.4</f>
        <v>159600</v>
      </c>
      <c r="D256" s="23">
        <v>11330</v>
      </c>
      <c r="E256" s="23">
        <f t="shared" si="12"/>
        <v>0.32944000000000001</v>
      </c>
      <c r="F256" s="23">
        <f>5.4*S256/100</f>
        <v>7.6679999999999998E-2</v>
      </c>
      <c r="G256" s="23">
        <v>0.17100000000000001</v>
      </c>
      <c r="H256" s="23">
        <v>0.1</v>
      </c>
      <c r="I256" s="23">
        <v>0.05</v>
      </c>
      <c r="J256" s="23">
        <v>15</v>
      </c>
      <c r="K256" s="59">
        <v>7.9344000000000019</v>
      </c>
      <c r="L256" s="59">
        <v>9.8000000000000007</v>
      </c>
      <c r="M256" s="59"/>
      <c r="N256" s="23">
        <f>N250*0.8</f>
        <v>23.200000000000003</v>
      </c>
      <c r="O256" s="79">
        <v>0</v>
      </c>
      <c r="P256" s="23">
        <v>617.12000000000012</v>
      </c>
      <c r="Q256" s="23"/>
      <c r="R256" s="23">
        <v>10</v>
      </c>
      <c r="S256" s="20">
        <v>1.42</v>
      </c>
      <c r="U256" s="20">
        <v>2660</v>
      </c>
      <c r="X256" s="20">
        <v>15</v>
      </c>
      <c r="Y256" s="20" t="s">
        <v>82</v>
      </c>
      <c r="Z256" s="20">
        <v>0</v>
      </c>
      <c r="AA256" s="20">
        <v>0</v>
      </c>
      <c r="AB256" s="20">
        <v>0</v>
      </c>
      <c r="AC256" s="20">
        <v>0</v>
      </c>
      <c r="AD256" s="20">
        <v>0</v>
      </c>
      <c r="AE256" s="20">
        <v>0</v>
      </c>
      <c r="AF256" s="20">
        <v>0</v>
      </c>
      <c r="AG256" s="20">
        <v>0</v>
      </c>
      <c r="AH256" s="20">
        <v>0</v>
      </c>
      <c r="AI256" s="20">
        <v>0</v>
      </c>
      <c r="AJ256" s="20">
        <v>0</v>
      </c>
      <c r="AK256" s="20">
        <v>0</v>
      </c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U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</row>
    <row r="257" spans="1:52">
      <c r="A257" s="10"/>
      <c r="B257" s="10" t="s">
        <v>4</v>
      </c>
      <c r="C257" s="27">
        <v>50000</v>
      </c>
      <c r="D257" s="27">
        <v>28000</v>
      </c>
      <c r="E257" s="23">
        <f t="shared" si="12"/>
        <v>1.3621874999999999E-3</v>
      </c>
      <c r="F257" s="23">
        <f>2.1*S257/100</f>
        <v>3.0513000000000003E-3</v>
      </c>
      <c r="G257" s="27">
        <v>0.34</v>
      </c>
      <c r="H257" s="27">
        <v>0.1</v>
      </c>
      <c r="I257" s="27">
        <v>0.05</v>
      </c>
      <c r="J257" s="27">
        <v>15</v>
      </c>
      <c r="K257" s="59">
        <v>2.1093750000000001E-2</v>
      </c>
      <c r="L257" s="59">
        <v>2.41</v>
      </c>
      <c r="M257" s="59"/>
      <c r="N257" s="27">
        <v>0.9375</v>
      </c>
      <c r="O257" s="79">
        <v>-5</v>
      </c>
      <c r="P257" s="27">
        <v>0</v>
      </c>
      <c r="Q257" s="27"/>
      <c r="R257" s="27">
        <v>10</v>
      </c>
      <c r="S257" s="29">
        <v>0.14530000000000001</v>
      </c>
      <c r="T257" s="29"/>
      <c r="U257" s="29">
        <v>0</v>
      </c>
      <c r="X257" s="20">
        <v>16</v>
      </c>
      <c r="Y257" s="20" t="s">
        <v>83</v>
      </c>
      <c r="Z257" s="20">
        <v>0</v>
      </c>
      <c r="AA257" s="20">
        <v>0</v>
      </c>
      <c r="AB257" s="20">
        <v>0</v>
      </c>
      <c r="AC257" s="20">
        <v>0</v>
      </c>
      <c r="AD257" s="20">
        <v>0</v>
      </c>
      <c r="AE257" s="20">
        <v>0</v>
      </c>
      <c r="AF257" s="20">
        <v>0</v>
      </c>
      <c r="AG257" s="20">
        <v>0</v>
      </c>
      <c r="AH257" s="20">
        <v>0</v>
      </c>
      <c r="AI257" s="20">
        <v>0</v>
      </c>
      <c r="AJ257" s="20">
        <v>0</v>
      </c>
      <c r="AK257" s="20">
        <v>0</v>
      </c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U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</row>
    <row r="258" spans="1:52">
      <c r="A258" s="11" t="s">
        <v>7</v>
      </c>
      <c r="B258" s="11" t="s">
        <v>3</v>
      </c>
      <c r="C258" s="27">
        <v>186000</v>
      </c>
      <c r="D258" s="27">
        <v>12330</v>
      </c>
      <c r="E258" s="23">
        <f t="shared" si="12"/>
        <v>2.0251187499999998E-3</v>
      </c>
      <c r="F258" s="23">
        <f>5.4*S258/100</f>
        <v>7.8462000000000011E-3</v>
      </c>
      <c r="G258" s="27">
        <v>0.17100000000000001</v>
      </c>
      <c r="H258" s="27">
        <v>0.1</v>
      </c>
      <c r="I258" s="27">
        <v>0.05</v>
      </c>
      <c r="J258" s="27">
        <v>15</v>
      </c>
      <c r="K258" s="59">
        <v>3.1359374999999995E-2</v>
      </c>
      <c r="L258" s="59">
        <v>9.8000000000000007</v>
      </c>
      <c r="M258" s="59"/>
      <c r="N258" s="27">
        <v>1.3937499999999998</v>
      </c>
      <c r="O258" s="79">
        <v>0</v>
      </c>
      <c r="P258" s="27">
        <v>0</v>
      </c>
      <c r="Q258" s="27"/>
      <c r="R258" s="27">
        <v>10</v>
      </c>
      <c r="S258" s="29">
        <v>0.14530000000000001</v>
      </c>
      <c r="T258" s="29"/>
      <c r="U258" s="29">
        <v>0</v>
      </c>
      <c r="X258" s="20">
        <v>17</v>
      </c>
      <c r="Y258" s="20" t="s">
        <v>84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0">
        <v>0</v>
      </c>
      <c r="AF258" s="20">
        <v>0</v>
      </c>
      <c r="AG258" s="20">
        <v>0</v>
      </c>
      <c r="AH258" s="20">
        <v>0</v>
      </c>
      <c r="AI258" s="20">
        <v>0</v>
      </c>
      <c r="AJ258" s="20">
        <v>0</v>
      </c>
      <c r="AK258" s="20">
        <v>0</v>
      </c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U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</row>
    <row r="259" spans="1:52">
      <c r="A259" s="10"/>
      <c r="B259" s="10" t="s">
        <v>4</v>
      </c>
      <c r="C259" s="23">
        <f>C245*1.2</f>
        <v>30000</v>
      </c>
      <c r="D259" s="23">
        <v>22000</v>
      </c>
      <c r="E259" s="23">
        <f t="shared" si="12"/>
        <v>8.3599999999999994E-2</v>
      </c>
      <c r="F259" s="23">
        <f>2.1*S259/100</f>
        <v>1.5960000000000002E-2</v>
      </c>
      <c r="G259" s="23">
        <v>0.17100000000000001</v>
      </c>
      <c r="H259" s="23">
        <v>0.1</v>
      </c>
      <c r="I259" s="23">
        <v>0.05</v>
      </c>
      <c r="J259" s="23">
        <v>15</v>
      </c>
      <c r="K259" s="59">
        <v>2.8214999999999999</v>
      </c>
      <c r="L259" s="59">
        <v>2.41</v>
      </c>
      <c r="M259" s="59"/>
      <c r="N259" s="23">
        <v>11</v>
      </c>
      <c r="O259" s="79">
        <v>0</v>
      </c>
      <c r="P259" s="23">
        <v>177.1</v>
      </c>
      <c r="Q259" s="23"/>
      <c r="R259" s="23">
        <v>10</v>
      </c>
      <c r="S259" s="20">
        <v>0.76</v>
      </c>
      <c r="U259" s="20">
        <v>1610</v>
      </c>
      <c r="X259" s="20">
        <v>18</v>
      </c>
      <c r="Y259" s="20" t="s">
        <v>85</v>
      </c>
      <c r="Z259" s="20">
        <v>0</v>
      </c>
      <c r="AA259" s="20">
        <v>0</v>
      </c>
      <c r="AB259" s="20">
        <v>0</v>
      </c>
      <c r="AC259" s="20">
        <v>0</v>
      </c>
      <c r="AD259" s="20">
        <v>0</v>
      </c>
      <c r="AE259" s="20">
        <v>0</v>
      </c>
      <c r="AF259" s="20">
        <v>0</v>
      </c>
      <c r="AG259" s="20">
        <v>0</v>
      </c>
      <c r="AH259" s="20">
        <v>0</v>
      </c>
      <c r="AI259" s="20">
        <v>0</v>
      </c>
      <c r="AJ259" s="20">
        <v>0</v>
      </c>
      <c r="AK259" s="20">
        <v>0</v>
      </c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U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</row>
    <row r="260" spans="1:52">
      <c r="A260" s="11" t="s">
        <v>6</v>
      </c>
      <c r="B260" s="11" t="s">
        <v>3</v>
      </c>
      <c r="C260" s="23">
        <f>C246*1.2</f>
        <v>60000</v>
      </c>
      <c r="D260" s="23">
        <v>30000</v>
      </c>
      <c r="E260" s="23">
        <f t="shared" si="12"/>
        <v>0.26447999999999999</v>
      </c>
      <c r="F260" s="23">
        <f>5.4*S260/100</f>
        <v>4.104E-2</v>
      </c>
      <c r="G260" s="23">
        <v>0.17100000000000001</v>
      </c>
      <c r="H260" s="23">
        <v>0.1</v>
      </c>
      <c r="I260" s="23">
        <v>0.05</v>
      </c>
      <c r="J260" s="23">
        <v>15</v>
      </c>
      <c r="K260" s="59">
        <v>8.9261999999999997</v>
      </c>
      <c r="L260" s="59">
        <v>9.8000000000000007</v>
      </c>
      <c r="M260" s="59"/>
      <c r="N260" s="23">
        <v>34.799999999999997</v>
      </c>
      <c r="O260" s="79">
        <v>-6</v>
      </c>
      <c r="P260" s="23">
        <v>560.28</v>
      </c>
      <c r="Q260" s="23"/>
      <c r="R260" s="23">
        <v>10</v>
      </c>
      <c r="S260" s="20">
        <v>0.76</v>
      </c>
      <c r="U260" s="20">
        <v>1610</v>
      </c>
      <c r="X260" s="20">
        <v>19</v>
      </c>
      <c r="Y260" s="20" t="s">
        <v>86</v>
      </c>
      <c r="Z260" s="20">
        <v>0</v>
      </c>
      <c r="AA260" s="20">
        <v>0</v>
      </c>
      <c r="AB260" s="20">
        <v>0</v>
      </c>
      <c r="AC260" s="20">
        <v>0</v>
      </c>
      <c r="AD260" s="20">
        <v>0</v>
      </c>
      <c r="AE260" s="20">
        <v>0</v>
      </c>
      <c r="AF260" s="20">
        <v>0</v>
      </c>
      <c r="AG260" s="20">
        <v>0</v>
      </c>
      <c r="AH260" s="20">
        <v>0</v>
      </c>
      <c r="AI260" s="20">
        <v>0</v>
      </c>
      <c r="AJ260" s="20">
        <v>0</v>
      </c>
      <c r="AK260" s="20">
        <v>0</v>
      </c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T260" s="20">
        <v>0</v>
      </c>
      <c r="AU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</row>
    <row r="261" spans="1:52">
      <c r="A261" s="10"/>
      <c r="B261" s="10" t="s">
        <v>4</v>
      </c>
      <c r="C261" s="23">
        <f>C249+2500</f>
        <v>30165.624646016407</v>
      </c>
      <c r="D261" s="23">
        <f>D249/2</f>
        <v>5411.4411319906276</v>
      </c>
      <c r="E261" s="23">
        <f t="shared" si="12"/>
        <v>5.2199999999999996E-2</v>
      </c>
      <c r="F261" s="23">
        <f>2.1*S261/100</f>
        <v>1.218E-2</v>
      </c>
      <c r="G261" s="23">
        <v>0.17100000000000001</v>
      </c>
      <c r="H261" s="23">
        <v>0.1</v>
      </c>
      <c r="I261" s="23">
        <v>0.05</v>
      </c>
      <c r="J261" s="23">
        <v>15</v>
      </c>
      <c r="K261" s="59">
        <v>2.97</v>
      </c>
      <c r="L261" s="59">
        <v>2.41</v>
      </c>
      <c r="M261" s="59"/>
      <c r="N261" s="27">
        <v>9</v>
      </c>
      <c r="O261" s="79">
        <v>0</v>
      </c>
      <c r="P261" s="23">
        <v>235.8</v>
      </c>
      <c r="Q261" s="23"/>
      <c r="R261" s="23">
        <v>10</v>
      </c>
      <c r="S261" s="20">
        <v>0.57999999999999996</v>
      </c>
      <c r="U261" s="20">
        <v>2620</v>
      </c>
      <c r="X261" s="20">
        <v>20</v>
      </c>
      <c r="Y261" s="20" t="s">
        <v>87</v>
      </c>
      <c r="Z261" s="20">
        <v>0</v>
      </c>
      <c r="AA261" s="20">
        <v>0</v>
      </c>
      <c r="AB261" s="20">
        <v>0</v>
      </c>
      <c r="AC261" s="20">
        <v>0</v>
      </c>
      <c r="AD261" s="20">
        <v>0</v>
      </c>
      <c r="AE261" s="20">
        <v>0</v>
      </c>
      <c r="AF261" s="20">
        <v>0</v>
      </c>
      <c r="AG261" s="20">
        <v>0</v>
      </c>
      <c r="AH261" s="20">
        <v>0</v>
      </c>
      <c r="AI261" s="20">
        <v>0</v>
      </c>
      <c r="AJ261" s="20">
        <v>0</v>
      </c>
      <c r="AK261" s="20">
        <v>0</v>
      </c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U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</row>
    <row r="262" spans="1:52">
      <c r="A262" s="11" t="s">
        <v>8</v>
      </c>
      <c r="B262" s="11" t="s">
        <v>3</v>
      </c>
      <c r="C262" s="23">
        <f>C250+5000</f>
        <v>119000</v>
      </c>
      <c r="D262" s="23">
        <f>D250/2</f>
        <v>22500</v>
      </c>
      <c r="E262" s="23">
        <f t="shared" si="12"/>
        <v>0.16820000000000002</v>
      </c>
      <c r="F262" s="23">
        <f>5.4*S262/100</f>
        <v>3.1320000000000001E-2</v>
      </c>
      <c r="G262" s="23">
        <v>0.17100000000000001</v>
      </c>
      <c r="H262" s="23">
        <v>0.1</v>
      </c>
      <c r="I262" s="23">
        <v>0.05</v>
      </c>
      <c r="J262" s="23">
        <v>15</v>
      </c>
      <c r="K262" s="59">
        <v>9.57</v>
      </c>
      <c r="L262" s="59">
        <v>9.8000000000000007</v>
      </c>
      <c r="M262" s="59"/>
      <c r="N262" s="23">
        <v>29</v>
      </c>
      <c r="O262" s="79">
        <v>0</v>
      </c>
      <c r="P262" s="23">
        <v>759.8</v>
      </c>
      <c r="Q262" s="23"/>
      <c r="R262" s="23">
        <v>10</v>
      </c>
      <c r="S262" s="20">
        <v>0.57999999999999996</v>
      </c>
      <c r="U262" s="20">
        <v>2620</v>
      </c>
      <c r="X262" s="20">
        <v>21</v>
      </c>
      <c r="Y262" s="20" t="s">
        <v>88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0</v>
      </c>
      <c r="AH262" s="20">
        <v>0</v>
      </c>
      <c r="AI262" s="20">
        <v>0</v>
      </c>
      <c r="AJ262" s="20">
        <v>0</v>
      </c>
      <c r="AK262" s="20">
        <v>0</v>
      </c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U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</row>
    <row r="263" spans="1:52">
      <c r="A263" s="4"/>
      <c r="B263" s="4" t="s">
        <v>37</v>
      </c>
      <c r="C263" s="27">
        <f>C249*3</f>
        <v>82996.873938049219</v>
      </c>
      <c r="D263" s="27">
        <v>1000</v>
      </c>
      <c r="E263" s="23">
        <f t="shared" si="12"/>
        <v>0</v>
      </c>
      <c r="F263" s="23">
        <f>2.1*S263/100</f>
        <v>3.0513000000000003E-3</v>
      </c>
      <c r="G263" s="23">
        <v>0.17100000000000001</v>
      </c>
      <c r="H263" s="23">
        <v>0.1</v>
      </c>
      <c r="I263" s="23">
        <v>0.05</v>
      </c>
      <c r="J263" s="23">
        <v>15</v>
      </c>
      <c r="K263" s="59">
        <v>0</v>
      </c>
      <c r="L263" s="59">
        <v>2.41</v>
      </c>
      <c r="M263" s="59"/>
      <c r="N263" s="23">
        <v>0</v>
      </c>
      <c r="O263" s="79">
        <v>0</v>
      </c>
      <c r="P263" s="23">
        <v>0</v>
      </c>
      <c r="Q263" s="23"/>
      <c r="R263" s="23">
        <v>10</v>
      </c>
      <c r="S263" s="29">
        <v>0.14530000000000001</v>
      </c>
      <c r="U263" s="20">
        <v>0</v>
      </c>
      <c r="X263" s="20">
        <v>22</v>
      </c>
      <c r="Y263" s="20" t="s">
        <v>89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0">
        <v>0</v>
      </c>
      <c r="AF263" s="20">
        <v>0</v>
      </c>
      <c r="AG263" s="20">
        <v>0</v>
      </c>
      <c r="AH263" s="20">
        <v>0</v>
      </c>
      <c r="AI263" s="20">
        <v>0</v>
      </c>
      <c r="AJ263" s="20">
        <v>0</v>
      </c>
      <c r="AK263" s="20">
        <v>0</v>
      </c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U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</row>
    <row r="264" spans="1:52">
      <c r="A264" s="14" t="s">
        <v>36</v>
      </c>
      <c r="B264" s="14" t="s">
        <v>38</v>
      </c>
      <c r="C264" s="27">
        <f>C250*2</f>
        <v>228000</v>
      </c>
      <c r="D264" s="27">
        <v>1000</v>
      </c>
      <c r="E264" s="23">
        <f t="shared" si="12"/>
        <v>0</v>
      </c>
      <c r="F264" s="23">
        <f>2.1*S264/100</f>
        <v>3.0513000000000003E-3</v>
      </c>
      <c r="G264" s="23">
        <v>0.17100000000000001</v>
      </c>
      <c r="H264" s="23">
        <v>0.1</v>
      </c>
      <c r="I264" s="23">
        <v>0.05</v>
      </c>
      <c r="J264" s="23">
        <v>15</v>
      </c>
      <c r="K264" s="59">
        <v>0</v>
      </c>
      <c r="L264" s="59">
        <v>9.8000000000000007</v>
      </c>
      <c r="M264" s="59"/>
      <c r="N264" s="23">
        <v>0</v>
      </c>
      <c r="O264" s="79">
        <v>0</v>
      </c>
      <c r="P264" s="23">
        <v>0</v>
      </c>
      <c r="Q264" s="23"/>
      <c r="R264" s="23">
        <v>10</v>
      </c>
      <c r="S264" s="29">
        <v>0.14530000000000001</v>
      </c>
      <c r="U264" s="20">
        <v>0</v>
      </c>
      <c r="X264" s="20">
        <v>23</v>
      </c>
      <c r="Y264" s="20" t="s">
        <v>90</v>
      </c>
      <c r="Z264" s="20">
        <v>0</v>
      </c>
      <c r="AA264" s="20">
        <v>0</v>
      </c>
      <c r="AB264" s="20">
        <v>0</v>
      </c>
      <c r="AC264" s="20">
        <v>0</v>
      </c>
      <c r="AD264" s="20">
        <v>0</v>
      </c>
      <c r="AE264" s="20">
        <v>0</v>
      </c>
      <c r="AF264" s="20">
        <v>0</v>
      </c>
      <c r="AG264" s="20">
        <v>0</v>
      </c>
      <c r="AH264" s="20">
        <v>0</v>
      </c>
      <c r="AI264" s="20">
        <v>0</v>
      </c>
      <c r="AJ264" s="20">
        <v>0</v>
      </c>
      <c r="AK264" s="20">
        <v>0</v>
      </c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U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</row>
    <row r="265" spans="1:52">
      <c r="E265" s="23"/>
      <c r="F265" s="23"/>
      <c r="G265" s="23"/>
      <c r="H265" s="23"/>
      <c r="I265" s="23"/>
      <c r="J265" s="23"/>
      <c r="K265" s="59"/>
      <c r="L265" s="59"/>
      <c r="M265" s="59"/>
      <c r="N265" s="23"/>
      <c r="O265" s="79"/>
      <c r="P265" s="23"/>
      <c r="Q265" s="23"/>
      <c r="R265" s="23"/>
      <c r="X265" s="20">
        <v>24</v>
      </c>
      <c r="Y265" s="20" t="s">
        <v>91</v>
      </c>
      <c r="Z265" s="20">
        <v>0</v>
      </c>
      <c r="AA265" s="20">
        <v>0</v>
      </c>
      <c r="AB265" s="20">
        <v>0</v>
      </c>
      <c r="AC265" s="20">
        <v>0</v>
      </c>
      <c r="AD265" s="20">
        <v>0</v>
      </c>
      <c r="AE265" s="20">
        <v>0</v>
      </c>
      <c r="AF265" s="20">
        <v>0</v>
      </c>
      <c r="AG265" s="20">
        <v>0</v>
      </c>
      <c r="AH265" s="20">
        <v>0</v>
      </c>
      <c r="AI265" s="20">
        <v>0</v>
      </c>
      <c r="AJ265" s="20">
        <v>0</v>
      </c>
      <c r="AK265" s="20">
        <v>0</v>
      </c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U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</row>
    <row r="266" spans="1:52">
      <c r="A266" s="1" t="s">
        <v>80</v>
      </c>
      <c r="B266" s="2">
        <v>13</v>
      </c>
      <c r="C266" s="23" t="s">
        <v>20</v>
      </c>
      <c r="D266" s="23" t="s">
        <v>21</v>
      </c>
      <c r="E266" s="24" t="s">
        <v>22</v>
      </c>
      <c r="F266" s="24" t="s">
        <v>23</v>
      </c>
      <c r="G266" s="24" t="s">
        <v>24</v>
      </c>
      <c r="H266" s="24" t="s">
        <v>25</v>
      </c>
      <c r="I266" s="25" t="s">
        <v>26</v>
      </c>
      <c r="J266" s="20" t="s">
        <v>27</v>
      </c>
      <c r="K266" s="58" t="s">
        <v>28</v>
      </c>
      <c r="L266" s="59" t="s">
        <v>216</v>
      </c>
      <c r="N266" s="24" t="s">
        <v>49</v>
      </c>
      <c r="O266" s="78" t="s">
        <v>29</v>
      </c>
      <c r="P266" s="20" t="s">
        <v>30</v>
      </c>
      <c r="Q266" s="24" t="s">
        <v>31</v>
      </c>
      <c r="R266" s="24" t="s">
        <v>32</v>
      </c>
      <c r="S266" s="12" t="s">
        <v>46</v>
      </c>
      <c r="X266" s="20">
        <v>25</v>
      </c>
      <c r="Y266" s="20" t="s">
        <v>92</v>
      </c>
      <c r="Z266" s="20">
        <v>0</v>
      </c>
      <c r="AA266" s="20">
        <v>0</v>
      </c>
      <c r="AB266" s="20">
        <v>0</v>
      </c>
      <c r="AC266" s="20">
        <v>0</v>
      </c>
      <c r="AD266" s="20">
        <v>0</v>
      </c>
      <c r="AE266" s="20">
        <v>0</v>
      </c>
      <c r="AF266" s="20">
        <v>0</v>
      </c>
      <c r="AG266" s="20">
        <v>0</v>
      </c>
      <c r="AH266" s="20">
        <v>0</v>
      </c>
      <c r="AI266" s="20">
        <v>0</v>
      </c>
      <c r="AJ266" s="20">
        <v>0</v>
      </c>
      <c r="AK266" s="20">
        <v>0</v>
      </c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U266" s="20">
        <v>0</v>
      </c>
      <c r="AV266" s="20">
        <v>0</v>
      </c>
      <c r="AW266" s="20">
        <v>0</v>
      </c>
      <c r="AX266" s="20">
        <v>0</v>
      </c>
      <c r="AY266" s="20">
        <v>0</v>
      </c>
      <c r="AZ266" s="20">
        <v>0</v>
      </c>
    </row>
    <row r="267" spans="1:52">
      <c r="A267" s="10"/>
      <c r="B267" s="10" t="s">
        <v>4</v>
      </c>
      <c r="C267" s="23">
        <v>25000</v>
      </c>
      <c r="D267" s="23">
        <v>22000</v>
      </c>
      <c r="E267" s="23">
        <f>S267*N267/100</f>
        <v>0.14850000000000002</v>
      </c>
      <c r="F267" s="23">
        <f>2.1*S267/100</f>
        <v>2.8350000000000004E-2</v>
      </c>
      <c r="G267" s="23">
        <v>0.17100000000000001</v>
      </c>
      <c r="H267" s="23">
        <v>0.1</v>
      </c>
      <c r="I267" s="23">
        <v>0.05</v>
      </c>
      <c r="J267" s="23">
        <v>15</v>
      </c>
      <c r="K267" s="59">
        <v>3.7620000000000005</v>
      </c>
      <c r="L267" s="59">
        <v>1.5402298850574712</v>
      </c>
      <c r="M267" s="59"/>
      <c r="N267" s="23">
        <v>11</v>
      </c>
      <c r="O267" s="79">
        <v>0</v>
      </c>
      <c r="P267" s="23">
        <v>253</v>
      </c>
      <c r="Q267" s="23"/>
      <c r="R267" s="23">
        <v>10</v>
      </c>
      <c r="S267" s="20">
        <v>1.35</v>
      </c>
      <c r="U267" s="20">
        <v>2300</v>
      </c>
      <c r="X267" s="20">
        <v>26</v>
      </c>
      <c r="Y267" s="20" t="s">
        <v>93</v>
      </c>
      <c r="Z267" s="20">
        <v>0</v>
      </c>
      <c r="AA267" s="20">
        <v>0</v>
      </c>
      <c r="AB267" s="20">
        <v>0</v>
      </c>
      <c r="AC267" s="20">
        <v>0</v>
      </c>
      <c r="AD267" s="20">
        <v>0</v>
      </c>
      <c r="AE267" s="20">
        <v>0</v>
      </c>
      <c r="AF267" s="20">
        <v>0</v>
      </c>
      <c r="AG267" s="20">
        <v>0</v>
      </c>
      <c r="AH267" s="20">
        <v>0</v>
      </c>
      <c r="AI267" s="20">
        <v>0</v>
      </c>
      <c r="AJ267" s="20">
        <v>0</v>
      </c>
      <c r="AK267" s="20">
        <v>0</v>
      </c>
      <c r="AL267" s="20">
        <v>0</v>
      </c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T267" s="20">
        <v>0</v>
      </c>
      <c r="AU267" s="20">
        <v>0</v>
      </c>
      <c r="AV267" s="20">
        <v>0</v>
      </c>
      <c r="AW267" s="20">
        <v>0</v>
      </c>
      <c r="AX267" s="20">
        <v>0</v>
      </c>
      <c r="AY267" s="20">
        <v>0</v>
      </c>
      <c r="AZ267" s="20">
        <v>0</v>
      </c>
    </row>
    <row r="268" spans="1:52">
      <c r="A268" s="11" t="s">
        <v>0</v>
      </c>
      <c r="B268" s="11" t="s">
        <v>3</v>
      </c>
      <c r="C268" s="23">
        <v>50000</v>
      </c>
      <c r="D268" s="23">
        <v>30000</v>
      </c>
      <c r="E268" s="23">
        <f t="shared" ref="E268:E286" si="13">S268*N268/100</f>
        <v>0.4698</v>
      </c>
      <c r="F268" s="23">
        <f>5.4*S268/100</f>
        <v>7.2900000000000006E-2</v>
      </c>
      <c r="G268" s="23">
        <v>0.17100000000000001</v>
      </c>
      <c r="H268" s="23">
        <v>0.1</v>
      </c>
      <c r="I268" s="23">
        <v>0.05</v>
      </c>
      <c r="J268" s="23">
        <v>15</v>
      </c>
      <c r="K268" s="59">
        <v>11.9016</v>
      </c>
      <c r="L268" s="59">
        <v>8.07</v>
      </c>
      <c r="M268" s="59"/>
      <c r="N268" s="23">
        <f>N272*1.2</f>
        <v>34.799999999999997</v>
      </c>
      <c r="O268" s="79">
        <v>0</v>
      </c>
      <c r="P268" s="23">
        <v>800.4</v>
      </c>
      <c r="Q268" s="23"/>
      <c r="R268" s="23">
        <v>10</v>
      </c>
      <c r="S268" s="20">
        <v>1.35</v>
      </c>
      <c r="U268" s="20">
        <v>2300</v>
      </c>
      <c r="X268" s="20">
        <v>27</v>
      </c>
      <c r="Y268" s="20" t="s">
        <v>94</v>
      </c>
      <c r="Z268" s="20">
        <v>0</v>
      </c>
      <c r="AA268" s="20">
        <v>0</v>
      </c>
      <c r="AB268" s="20">
        <v>0</v>
      </c>
      <c r="AC268" s="20">
        <v>0</v>
      </c>
      <c r="AD268" s="20">
        <v>0</v>
      </c>
      <c r="AE268" s="20">
        <v>0</v>
      </c>
      <c r="AF268" s="20">
        <v>0</v>
      </c>
      <c r="AG268" s="20">
        <v>0</v>
      </c>
      <c r="AH268" s="20">
        <v>0</v>
      </c>
      <c r="AI268" s="20">
        <v>0</v>
      </c>
      <c r="AJ268" s="20">
        <v>0</v>
      </c>
      <c r="AK268" s="20">
        <v>0</v>
      </c>
      <c r="AL268" s="20">
        <v>0</v>
      </c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U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</row>
    <row r="269" spans="1:52">
      <c r="A269" s="5"/>
      <c r="B269" s="5" t="s">
        <v>34</v>
      </c>
      <c r="C269" s="23">
        <v>25000</v>
      </c>
      <c r="D269" s="23">
        <v>22000</v>
      </c>
      <c r="E269" s="23">
        <f t="shared" si="13"/>
        <v>0.11880000000000003</v>
      </c>
      <c r="F269" s="23">
        <f>2.1*S269/100</f>
        <v>2.8350000000000004E-2</v>
      </c>
      <c r="G269" s="23">
        <v>0.17100000000000001</v>
      </c>
      <c r="H269" s="23">
        <v>0.1</v>
      </c>
      <c r="I269" s="23">
        <v>0.05</v>
      </c>
      <c r="J269" s="23">
        <v>15</v>
      </c>
      <c r="K269" s="59">
        <v>3.0096000000000003</v>
      </c>
      <c r="L269" s="59">
        <v>1.5402298850574712</v>
      </c>
      <c r="M269" s="59"/>
      <c r="N269" s="23">
        <f>N267*0.8</f>
        <v>8.8000000000000007</v>
      </c>
      <c r="O269" s="79">
        <v>0</v>
      </c>
      <c r="P269" s="23">
        <v>202.4</v>
      </c>
      <c r="Q269" s="23"/>
      <c r="R269" s="23">
        <v>10</v>
      </c>
      <c r="S269" s="20">
        <v>1.35</v>
      </c>
      <c r="U269" s="20">
        <v>2300</v>
      </c>
      <c r="X269" s="20">
        <v>28</v>
      </c>
      <c r="Y269" s="20" t="s">
        <v>95</v>
      </c>
      <c r="Z269" s="20">
        <v>0</v>
      </c>
      <c r="AA269" s="20">
        <v>0</v>
      </c>
      <c r="AB269" s="20">
        <v>0</v>
      </c>
      <c r="AC269" s="20">
        <v>0</v>
      </c>
      <c r="AD269" s="20">
        <v>0</v>
      </c>
      <c r="AE269" s="20">
        <v>0</v>
      </c>
      <c r="AF269" s="20">
        <v>0</v>
      </c>
      <c r="AG269" s="20">
        <v>0</v>
      </c>
      <c r="AH269" s="20">
        <v>0</v>
      </c>
      <c r="AI269" s="20">
        <v>0</v>
      </c>
      <c r="AJ269" s="20">
        <v>0</v>
      </c>
      <c r="AK269" s="20">
        <v>0</v>
      </c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U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</row>
    <row r="270" spans="1:52">
      <c r="A270" s="5"/>
      <c r="B270" s="5" t="s">
        <v>35</v>
      </c>
      <c r="C270" s="23">
        <v>50000</v>
      </c>
      <c r="D270" s="23">
        <v>30000</v>
      </c>
      <c r="E270" s="23">
        <f t="shared" si="13"/>
        <v>0.37584000000000001</v>
      </c>
      <c r="F270" s="23">
        <f>5.4*S270/100</f>
        <v>7.2900000000000006E-2</v>
      </c>
      <c r="G270" s="23">
        <v>0.17100000000000001</v>
      </c>
      <c r="H270" s="23">
        <v>0.1</v>
      </c>
      <c r="I270" s="23">
        <v>0.05</v>
      </c>
      <c r="J270" s="23">
        <v>15</v>
      </c>
      <c r="K270" s="59">
        <v>9.5212800000000009</v>
      </c>
      <c r="L270" s="59">
        <v>8.07</v>
      </c>
      <c r="M270" s="59"/>
      <c r="N270" s="23">
        <f>N268*0.8</f>
        <v>27.84</v>
      </c>
      <c r="O270" s="79">
        <v>0</v>
      </c>
      <c r="P270" s="23">
        <v>640.32000000000005</v>
      </c>
      <c r="Q270" s="23"/>
      <c r="R270" s="23">
        <v>10</v>
      </c>
      <c r="S270" s="20">
        <v>1.35</v>
      </c>
      <c r="U270" s="20">
        <v>2300</v>
      </c>
      <c r="X270" s="20">
        <v>29</v>
      </c>
      <c r="Y270" s="20" t="s">
        <v>96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0">
        <v>0</v>
      </c>
      <c r="AF270" s="20">
        <v>0</v>
      </c>
      <c r="AG270" s="20">
        <v>0</v>
      </c>
      <c r="AH270" s="20">
        <v>0</v>
      </c>
      <c r="AI270" s="20">
        <v>0</v>
      </c>
      <c r="AJ270" s="20">
        <v>0</v>
      </c>
      <c r="AK270" s="20">
        <v>0</v>
      </c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U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</row>
    <row r="271" spans="1:52">
      <c r="A271" s="10"/>
      <c r="B271" s="10" t="s">
        <v>4</v>
      </c>
      <c r="C271" s="30">
        <v>27665.624646016407</v>
      </c>
      <c r="D271" s="27">
        <v>10822.882263981255</v>
      </c>
      <c r="E271" s="23">
        <f t="shared" si="13"/>
        <v>0.1278</v>
      </c>
      <c r="F271" s="23">
        <f>5.2*S271/100</f>
        <v>7.3839999999999989E-2</v>
      </c>
      <c r="G271" s="27">
        <v>0.17100000000000001</v>
      </c>
      <c r="H271" s="27">
        <v>0.1</v>
      </c>
      <c r="I271" s="27">
        <v>0.05</v>
      </c>
      <c r="J271" s="27">
        <v>15</v>
      </c>
      <c r="K271" s="59">
        <v>3.4740000000000002</v>
      </c>
      <c r="L271" s="59">
        <v>1.5402298850574712</v>
      </c>
      <c r="M271" s="59"/>
      <c r="N271" s="27">
        <v>9</v>
      </c>
      <c r="O271" s="79">
        <v>-1.7</v>
      </c>
      <c r="P271" s="27">
        <v>239.4</v>
      </c>
      <c r="Q271" s="27"/>
      <c r="R271" s="27">
        <v>10</v>
      </c>
      <c r="S271" s="20">
        <v>1.42</v>
      </c>
      <c r="T271" s="29"/>
      <c r="U271" s="29">
        <v>2660</v>
      </c>
      <c r="X271" s="20">
        <v>30</v>
      </c>
      <c r="Y271" s="20" t="s">
        <v>97</v>
      </c>
      <c r="Z271" s="20">
        <v>0</v>
      </c>
      <c r="AA271" s="20">
        <v>0</v>
      </c>
      <c r="AB271" s="20">
        <v>0</v>
      </c>
      <c r="AC271" s="20">
        <v>0</v>
      </c>
      <c r="AD271" s="20">
        <v>0</v>
      </c>
      <c r="AE271" s="20">
        <v>0</v>
      </c>
      <c r="AF271" s="20">
        <v>0</v>
      </c>
      <c r="AG271" s="20">
        <v>0</v>
      </c>
      <c r="AH271" s="20">
        <v>0</v>
      </c>
      <c r="AI271" s="20">
        <v>0</v>
      </c>
      <c r="AJ271" s="20">
        <v>0</v>
      </c>
      <c r="AK271" s="20">
        <v>0</v>
      </c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T271" s="20">
        <v>0</v>
      </c>
      <c r="AU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20">
        <v>0</v>
      </c>
    </row>
    <row r="272" spans="1:52">
      <c r="A272" s="11" t="s">
        <v>1</v>
      </c>
      <c r="B272" s="11" t="s">
        <v>3</v>
      </c>
      <c r="C272" s="23">
        <v>114000</v>
      </c>
      <c r="D272" s="23">
        <v>45000</v>
      </c>
      <c r="E272" s="23">
        <f t="shared" si="13"/>
        <v>0.4118</v>
      </c>
      <c r="F272" s="23">
        <f>7.1*S272/100</f>
        <v>0.10081999999999999</v>
      </c>
      <c r="G272" s="23">
        <v>0.17100000000000001</v>
      </c>
      <c r="H272" s="23">
        <v>0.1</v>
      </c>
      <c r="I272" s="23">
        <v>0.05</v>
      </c>
      <c r="J272" s="23">
        <v>15</v>
      </c>
      <c r="K272" s="59">
        <v>11.194000000000001</v>
      </c>
      <c r="L272" s="59">
        <v>8.07</v>
      </c>
      <c r="M272" s="59"/>
      <c r="N272" s="23">
        <v>29</v>
      </c>
      <c r="O272" s="79">
        <v>5</v>
      </c>
      <c r="P272" s="23">
        <v>771.4</v>
      </c>
      <c r="Q272" s="23"/>
      <c r="R272" s="23">
        <v>10</v>
      </c>
      <c r="S272" s="20">
        <v>1.42</v>
      </c>
      <c r="U272" s="20">
        <v>2660</v>
      </c>
      <c r="X272" s="20">
        <v>31</v>
      </c>
      <c r="Y272" s="20" t="s">
        <v>98</v>
      </c>
      <c r="Z272" s="20">
        <v>0</v>
      </c>
      <c r="AA272" s="20">
        <v>0</v>
      </c>
      <c r="AB272" s="20">
        <v>0</v>
      </c>
      <c r="AC272" s="20">
        <v>0</v>
      </c>
      <c r="AD272" s="20">
        <v>0</v>
      </c>
      <c r="AE272" s="20">
        <v>0</v>
      </c>
      <c r="AF272" s="20">
        <v>0</v>
      </c>
      <c r="AG272" s="20">
        <v>0</v>
      </c>
      <c r="AH272" s="20">
        <v>0</v>
      </c>
      <c r="AI272" s="20">
        <v>0</v>
      </c>
      <c r="AJ272" s="20">
        <v>0</v>
      </c>
      <c r="AK272" s="20">
        <v>0</v>
      </c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U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20">
        <v>0</v>
      </c>
    </row>
    <row r="273" spans="1:52">
      <c r="A273" s="5"/>
      <c r="B273" s="5" t="s">
        <v>34</v>
      </c>
      <c r="C273" s="15">
        <v>27665.624646016407</v>
      </c>
      <c r="D273" s="23">
        <v>10822.882263981255</v>
      </c>
      <c r="E273" s="23">
        <f t="shared" si="13"/>
        <v>0.10224</v>
      </c>
      <c r="F273" s="23">
        <f>5.2*S273/100</f>
        <v>7.3839999999999989E-2</v>
      </c>
      <c r="G273" s="23">
        <v>0.17100000000000001</v>
      </c>
      <c r="H273" s="23">
        <v>0.1</v>
      </c>
      <c r="I273" s="23">
        <v>0.05</v>
      </c>
      <c r="J273" s="23">
        <v>15</v>
      </c>
      <c r="K273" s="59">
        <v>2.7792000000000003</v>
      </c>
      <c r="L273" s="59">
        <v>1.5402298850574712</v>
      </c>
      <c r="M273" s="59"/>
      <c r="N273" s="23">
        <f>N271*0.8</f>
        <v>7.2</v>
      </c>
      <c r="O273" s="79">
        <v>-1</v>
      </c>
      <c r="P273" s="23">
        <v>191.52</v>
      </c>
      <c r="Q273" s="23"/>
      <c r="R273" s="23">
        <v>10</v>
      </c>
      <c r="S273" s="20">
        <v>1.42</v>
      </c>
      <c r="U273" s="20">
        <v>2660</v>
      </c>
      <c r="X273" s="20">
        <v>32</v>
      </c>
      <c r="Y273" s="20" t="s">
        <v>99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0">
        <v>0</v>
      </c>
      <c r="AF273" s="20">
        <v>0</v>
      </c>
      <c r="AG273" s="20">
        <v>0</v>
      </c>
      <c r="AH273" s="20">
        <v>0</v>
      </c>
      <c r="AI273" s="20">
        <v>0</v>
      </c>
      <c r="AJ273" s="20">
        <v>0</v>
      </c>
      <c r="AK273" s="20">
        <v>0</v>
      </c>
      <c r="AL273" s="20">
        <v>0</v>
      </c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T273" s="20">
        <v>0</v>
      </c>
      <c r="AU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20">
        <v>0</v>
      </c>
    </row>
    <row r="274" spans="1:52">
      <c r="A274" s="5"/>
      <c r="B274" s="5" t="s">
        <v>35</v>
      </c>
      <c r="C274" s="23">
        <v>114000</v>
      </c>
      <c r="D274" s="23">
        <v>45000</v>
      </c>
      <c r="E274" s="23">
        <f t="shared" si="13"/>
        <v>0.32944000000000001</v>
      </c>
      <c r="F274" s="23">
        <f>7.1*S274/100</f>
        <v>0.10081999999999999</v>
      </c>
      <c r="G274" s="23">
        <v>0.17100000000000001</v>
      </c>
      <c r="H274" s="23">
        <v>0.1</v>
      </c>
      <c r="I274" s="23">
        <v>0.05</v>
      </c>
      <c r="J274" s="23">
        <v>15</v>
      </c>
      <c r="K274" s="59">
        <v>8.9552000000000014</v>
      </c>
      <c r="L274" s="59">
        <v>8.07</v>
      </c>
      <c r="M274" s="59"/>
      <c r="N274" s="23">
        <f>N272*0.8</f>
        <v>23.200000000000003</v>
      </c>
      <c r="O274" s="79">
        <v>0</v>
      </c>
      <c r="P274" s="23">
        <v>617.12000000000012</v>
      </c>
      <c r="Q274" s="23"/>
      <c r="R274" s="23">
        <v>10</v>
      </c>
      <c r="S274" s="20">
        <v>1.42</v>
      </c>
      <c r="U274" s="20">
        <v>2660</v>
      </c>
      <c r="X274" s="20">
        <v>33</v>
      </c>
      <c r="Y274" s="20" t="s">
        <v>100</v>
      </c>
      <c r="Z274" s="20">
        <v>0</v>
      </c>
      <c r="AA274" s="20">
        <v>0</v>
      </c>
      <c r="AB274" s="20">
        <v>0</v>
      </c>
      <c r="AC274" s="20">
        <v>0</v>
      </c>
      <c r="AD274" s="20">
        <v>0</v>
      </c>
      <c r="AE274" s="20">
        <v>0</v>
      </c>
      <c r="AF274" s="20">
        <v>0</v>
      </c>
      <c r="AG274" s="20">
        <v>0</v>
      </c>
      <c r="AH274" s="20">
        <v>0</v>
      </c>
      <c r="AI274" s="20">
        <v>0</v>
      </c>
      <c r="AJ274" s="20">
        <v>0</v>
      </c>
      <c r="AK274" s="20">
        <v>0</v>
      </c>
      <c r="AL274" s="20">
        <v>0</v>
      </c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T274" s="20">
        <v>0</v>
      </c>
      <c r="AU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20">
        <v>0</v>
      </c>
    </row>
    <row r="275" spans="1:52">
      <c r="A275" s="10"/>
      <c r="B275" s="10" t="s">
        <v>4</v>
      </c>
      <c r="C275" s="23">
        <f>C271+2400</f>
        <v>30065.624646016407</v>
      </c>
      <c r="D275" s="23">
        <f>D271/2</f>
        <v>5411.4411319906276</v>
      </c>
      <c r="E275" s="23">
        <f t="shared" si="13"/>
        <v>8.208E-2</v>
      </c>
      <c r="F275" s="23">
        <f>2.1*S275/100</f>
        <v>1.6800000000000002E-2</v>
      </c>
      <c r="G275" s="23">
        <v>0.17100000000000001</v>
      </c>
      <c r="H275" s="23">
        <v>0.1</v>
      </c>
      <c r="I275" s="23">
        <v>0.05</v>
      </c>
      <c r="J275" s="23">
        <v>15</v>
      </c>
      <c r="K275" s="59">
        <v>0.9234</v>
      </c>
      <c r="L275" s="59">
        <v>1.5402298850574712</v>
      </c>
      <c r="M275" s="59"/>
      <c r="N275" s="23">
        <f>N271*1.14</f>
        <v>10.26</v>
      </c>
      <c r="O275" s="79">
        <v>-4</v>
      </c>
      <c r="P275" s="23">
        <v>170.82900000000001</v>
      </c>
      <c r="Q275" s="23"/>
      <c r="R275" s="23">
        <v>10</v>
      </c>
      <c r="S275" s="20">
        <v>0.8</v>
      </c>
      <c r="U275" s="20">
        <v>1665</v>
      </c>
      <c r="X275" s="20">
        <v>34</v>
      </c>
      <c r="Y275" s="20" t="s">
        <v>101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0">
        <v>0</v>
      </c>
      <c r="AF275" s="20">
        <v>0</v>
      </c>
      <c r="AG275" s="20">
        <v>0</v>
      </c>
      <c r="AH275" s="20">
        <v>0</v>
      </c>
      <c r="AI275" s="20">
        <v>0</v>
      </c>
      <c r="AJ275" s="20">
        <v>0</v>
      </c>
      <c r="AK275" s="20">
        <v>0</v>
      </c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T275" s="20">
        <v>0</v>
      </c>
      <c r="AU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20">
        <v>0</v>
      </c>
    </row>
    <row r="276" spans="1:52">
      <c r="A276" s="11" t="s">
        <v>5</v>
      </c>
      <c r="B276" s="11" t="s">
        <v>3</v>
      </c>
      <c r="C276" s="23">
        <f>C272+2400</f>
        <v>116400</v>
      </c>
      <c r="D276" s="23">
        <f>D272/3</f>
        <v>15000</v>
      </c>
      <c r="E276" s="23">
        <f t="shared" si="13"/>
        <v>0.26400000000000001</v>
      </c>
      <c r="F276" s="23">
        <f>5.4*S276/100</f>
        <v>4.3200000000000002E-2</v>
      </c>
      <c r="G276" s="23">
        <v>0.17100000000000001</v>
      </c>
      <c r="H276" s="23">
        <v>0.1</v>
      </c>
      <c r="I276" s="23">
        <v>0.05</v>
      </c>
      <c r="J276" s="23">
        <v>15</v>
      </c>
      <c r="K276" s="59">
        <v>2.97</v>
      </c>
      <c r="L276" s="59">
        <v>8.07</v>
      </c>
      <c r="M276" s="59"/>
      <c r="N276" s="23">
        <v>33</v>
      </c>
      <c r="O276" s="79">
        <v>0</v>
      </c>
      <c r="P276" s="23">
        <v>549.45000000000005</v>
      </c>
      <c r="Q276" s="23"/>
      <c r="R276" s="23">
        <v>10</v>
      </c>
      <c r="S276" s="20">
        <v>0.8</v>
      </c>
      <c r="U276" s="20">
        <v>1665</v>
      </c>
      <c r="X276" s="20">
        <v>35</v>
      </c>
      <c r="Y276" s="20" t="s">
        <v>18</v>
      </c>
      <c r="Z276" s="20">
        <v>0</v>
      </c>
      <c r="AA276" s="20">
        <v>0</v>
      </c>
      <c r="AB276" s="20">
        <v>0</v>
      </c>
      <c r="AC276" s="20">
        <v>0</v>
      </c>
      <c r="AD276" s="20">
        <v>0</v>
      </c>
      <c r="AE276" s="20">
        <v>0</v>
      </c>
      <c r="AF276" s="20">
        <v>0</v>
      </c>
      <c r="AG276" s="20">
        <v>0</v>
      </c>
      <c r="AH276" s="20">
        <v>0</v>
      </c>
      <c r="AI276" s="20">
        <v>0</v>
      </c>
      <c r="AJ276" s="20">
        <v>0</v>
      </c>
      <c r="AK276" s="20">
        <v>0</v>
      </c>
      <c r="AL276" s="20">
        <v>0</v>
      </c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T276" s="20">
        <v>0</v>
      </c>
      <c r="AU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20">
        <v>0</v>
      </c>
    </row>
    <row r="277" spans="1:52">
      <c r="A277" s="10"/>
      <c r="B277" s="10" t="s">
        <v>4</v>
      </c>
      <c r="C277" s="23">
        <v>34235</v>
      </c>
      <c r="D277" s="23">
        <v>45000</v>
      </c>
      <c r="E277" s="23">
        <f t="shared" si="13"/>
        <v>0.10224</v>
      </c>
      <c r="F277" s="23">
        <f>2.1*S277/100</f>
        <v>2.9819999999999999E-2</v>
      </c>
      <c r="G277" s="23">
        <v>0.17100000000000001</v>
      </c>
      <c r="H277" s="23">
        <v>0.1</v>
      </c>
      <c r="I277" s="23">
        <v>0.05</v>
      </c>
      <c r="J277" s="23">
        <v>15</v>
      </c>
      <c r="K277" s="59">
        <v>2.4624000000000006</v>
      </c>
      <c r="L277" s="59">
        <v>1.5402298850574712</v>
      </c>
      <c r="M277" s="59"/>
      <c r="N277" s="23">
        <f>N271*0.8</f>
        <v>7.2</v>
      </c>
      <c r="O277" s="79">
        <v>0</v>
      </c>
      <c r="P277" s="23">
        <v>191.52</v>
      </c>
      <c r="Q277" s="23"/>
      <c r="R277" s="23">
        <v>10</v>
      </c>
      <c r="S277" s="20">
        <v>1.42</v>
      </c>
      <c r="U277" s="20">
        <v>2660</v>
      </c>
      <c r="X277" s="20">
        <v>36</v>
      </c>
      <c r="Y277" s="20" t="s">
        <v>102</v>
      </c>
      <c r="Z277" s="20">
        <v>0</v>
      </c>
      <c r="AA277" s="20">
        <v>0</v>
      </c>
      <c r="AB277" s="20">
        <v>0</v>
      </c>
      <c r="AC277" s="20">
        <v>0</v>
      </c>
      <c r="AD277" s="20">
        <v>0</v>
      </c>
      <c r="AE277" s="20">
        <v>0</v>
      </c>
      <c r="AF277" s="20">
        <v>0</v>
      </c>
      <c r="AG277" s="20">
        <v>0</v>
      </c>
      <c r="AH277" s="20">
        <v>0</v>
      </c>
      <c r="AI277" s="20">
        <v>0</v>
      </c>
      <c r="AJ277" s="20">
        <v>0</v>
      </c>
      <c r="AK277" s="20">
        <v>0</v>
      </c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T277" s="20">
        <v>0</v>
      </c>
      <c r="AU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0</v>
      </c>
    </row>
    <row r="278" spans="1:52">
      <c r="A278" s="11" t="s">
        <v>2</v>
      </c>
      <c r="B278" s="11" t="s">
        <v>3</v>
      </c>
      <c r="C278" s="23">
        <f>C272*1.4</f>
        <v>159600</v>
      </c>
      <c r="D278" s="23">
        <v>11330</v>
      </c>
      <c r="E278" s="23">
        <f t="shared" si="13"/>
        <v>0.32944000000000001</v>
      </c>
      <c r="F278" s="23">
        <f>5.4*S278/100</f>
        <v>7.6679999999999998E-2</v>
      </c>
      <c r="G278" s="23">
        <v>0.17100000000000001</v>
      </c>
      <c r="H278" s="23">
        <v>0.1</v>
      </c>
      <c r="I278" s="23">
        <v>0.05</v>
      </c>
      <c r="J278" s="23">
        <v>15</v>
      </c>
      <c r="K278" s="59">
        <v>7.9344000000000019</v>
      </c>
      <c r="L278" s="59">
        <v>8.07</v>
      </c>
      <c r="M278" s="59"/>
      <c r="N278" s="23">
        <f>N272*0.8</f>
        <v>23.200000000000003</v>
      </c>
      <c r="O278" s="79">
        <v>0</v>
      </c>
      <c r="P278" s="23">
        <v>617.12000000000012</v>
      </c>
      <c r="Q278" s="23"/>
      <c r="R278" s="23">
        <v>10</v>
      </c>
      <c r="S278" s="20">
        <v>1.42</v>
      </c>
      <c r="U278" s="20">
        <v>2660</v>
      </c>
      <c r="X278" s="20">
        <v>37</v>
      </c>
      <c r="Y278" s="20" t="s">
        <v>103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0">
        <v>0</v>
      </c>
      <c r="AF278" s="20">
        <v>0</v>
      </c>
      <c r="AG278" s="20">
        <v>0</v>
      </c>
      <c r="AH278" s="20">
        <v>0</v>
      </c>
      <c r="AI278" s="20">
        <v>0</v>
      </c>
      <c r="AJ278" s="20">
        <v>0</v>
      </c>
      <c r="AK278" s="20">
        <v>0</v>
      </c>
      <c r="AL278" s="20">
        <v>0</v>
      </c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T278" s="20">
        <v>0</v>
      </c>
      <c r="AU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20">
        <v>0</v>
      </c>
    </row>
    <row r="279" spans="1:52">
      <c r="A279" s="10"/>
      <c r="B279" s="10" t="s">
        <v>4</v>
      </c>
      <c r="C279" s="27">
        <v>50000</v>
      </c>
      <c r="D279" s="27">
        <v>28000</v>
      </c>
      <c r="E279" s="23">
        <f t="shared" si="13"/>
        <v>1.3621874999999999E-3</v>
      </c>
      <c r="F279" s="23">
        <f>2.1*S279/100</f>
        <v>3.0513000000000003E-3</v>
      </c>
      <c r="G279" s="27">
        <v>0.34</v>
      </c>
      <c r="H279" s="27">
        <v>0.1</v>
      </c>
      <c r="I279" s="27">
        <v>0.05</v>
      </c>
      <c r="J279" s="27">
        <v>15</v>
      </c>
      <c r="K279" s="59">
        <v>2.1093750000000001E-2</v>
      </c>
      <c r="L279" s="59">
        <v>1.5402298850574712</v>
      </c>
      <c r="M279" s="59"/>
      <c r="N279" s="27">
        <v>0.9375</v>
      </c>
      <c r="O279" s="79">
        <v>-5</v>
      </c>
      <c r="P279" s="27">
        <v>0</v>
      </c>
      <c r="Q279" s="27"/>
      <c r="R279" s="27">
        <v>10</v>
      </c>
      <c r="S279" s="29">
        <v>0.14530000000000001</v>
      </c>
      <c r="T279" s="29"/>
      <c r="U279" s="29">
        <v>0</v>
      </c>
      <c r="X279" s="20">
        <v>38</v>
      </c>
      <c r="Y279" s="20" t="s">
        <v>104</v>
      </c>
      <c r="Z279" s="20">
        <v>0</v>
      </c>
      <c r="AA279" s="20">
        <v>0</v>
      </c>
      <c r="AB279" s="20">
        <v>0</v>
      </c>
      <c r="AC279" s="20">
        <v>0</v>
      </c>
      <c r="AD279" s="20">
        <v>0</v>
      </c>
      <c r="AE279" s="20">
        <v>0</v>
      </c>
      <c r="AF279" s="20">
        <v>0</v>
      </c>
      <c r="AG279" s="20">
        <v>0</v>
      </c>
      <c r="AH279" s="20">
        <v>0</v>
      </c>
      <c r="AI279" s="20">
        <v>0</v>
      </c>
      <c r="AJ279" s="20">
        <v>0</v>
      </c>
      <c r="AK279" s="20">
        <v>0</v>
      </c>
      <c r="AL279" s="20">
        <v>0</v>
      </c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T279" s="20">
        <v>0</v>
      </c>
      <c r="AU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20">
        <v>0</v>
      </c>
    </row>
    <row r="280" spans="1:52">
      <c r="A280" s="11" t="s">
        <v>7</v>
      </c>
      <c r="B280" s="11" t="s">
        <v>3</v>
      </c>
      <c r="C280" s="27">
        <v>186000</v>
      </c>
      <c r="D280" s="27">
        <v>12330</v>
      </c>
      <c r="E280" s="23">
        <f t="shared" si="13"/>
        <v>2.0251187499999998E-3</v>
      </c>
      <c r="F280" s="23">
        <f>5.4*S280/100</f>
        <v>7.8462000000000011E-3</v>
      </c>
      <c r="G280" s="27">
        <v>0.17100000000000001</v>
      </c>
      <c r="H280" s="27">
        <v>0.1</v>
      </c>
      <c r="I280" s="27">
        <v>0.05</v>
      </c>
      <c r="J280" s="27">
        <v>15</v>
      </c>
      <c r="K280" s="59">
        <v>3.1359374999999995E-2</v>
      </c>
      <c r="L280" s="59">
        <v>8.07</v>
      </c>
      <c r="M280" s="59"/>
      <c r="N280" s="27">
        <v>1.3937499999999998</v>
      </c>
      <c r="O280" s="79">
        <v>0</v>
      </c>
      <c r="P280" s="27">
        <v>0</v>
      </c>
      <c r="Q280" s="27"/>
      <c r="R280" s="27">
        <v>10</v>
      </c>
      <c r="S280" s="29">
        <v>0.14530000000000001</v>
      </c>
      <c r="T280" s="29"/>
      <c r="U280" s="29">
        <v>0</v>
      </c>
      <c r="X280" s="20">
        <v>39</v>
      </c>
      <c r="Y280" s="20" t="s">
        <v>105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0">
        <v>0</v>
      </c>
      <c r="AF280" s="20">
        <v>0</v>
      </c>
      <c r="AG280" s="20">
        <v>0</v>
      </c>
      <c r="AH280" s="20">
        <v>0</v>
      </c>
      <c r="AI280" s="20">
        <v>0</v>
      </c>
      <c r="AJ280" s="20">
        <v>0</v>
      </c>
      <c r="AK280" s="20">
        <v>0</v>
      </c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U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20">
        <v>0</v>
      </c>
    </row>
    <row r="281" spans="1:52">
      <c r="A281" s="10"/>
      <c r="B281" s="10" t="s">
        <v>4</v>
      </c>
      <c r="C281" s="23">
        <f>C267*1.2</f>
        <v>30000</v>
      </c>
      <c r="D281" s="23">
        <v>22000</v>
      </c>
      <c r="E281" s="23">
        <f t="shared" si="13"/>
        <v>8.3599999999999994E-2</v>
      </c>
      <c r="F281" s="23">
        <f>2.1*S281/100</f>
        <v>1.5960000000000002E-2</v>
      </c>
      <c r="G281" s="23">
        <v>0.17100000000000001</v>
      </c>
      <c r="H281" s="23">
        <v>0.1</v>
      </c>
      <c r="I281" s="23">
        <v>0.05</v>
      </c>
      <c r="J281" s="23">
        <v>15</v>
      </c>
      <c r="K281" s="59">
        <v>2.8214999999999999</v>
      </c>
      <c r="L281" s="59">
        <v>1.5402298850574712</v>
      </c>
      <c r="M281" s="59"/>
      <c r="N281" s="23">
        <v>11</v>
      </c>
      <c r="O281" s="79">
        <v>-2</v>
      </c>
      <c r="P281" s="23">
        <v>177.1</v>
      </c>
      <c r="Q281" s="23"/>
      <c r="R281" s="23">
        <v>10</v>
      </c>
      <c r="S281" s="20">
        <v>0.76</v>
      </c>
      <c r="U281" s="20">
        <v>1610</v>
      </c>
      <c r="X281" s="20">
        <v>40</v>
      </c>
      <c r="Y281" s="20" t="s">
        <v>106</v>
      </c>
      <c r="Z281" s="20">
        <v>0</v>
      </c>
      <c r="AA281" s="20">
        <v>0</v>
      </c>
      <c r="AB281" s="20">
        <v>0</v>
      </c>
      <c r="AC281" s="20">
        <v>0</v>
      </c>
      <c r="AD281" s="20">
        <v>0</v>
      </c>
      <c r="AE281" s="20">
        <v>0</v>
      </c>
      <c r="AF281" s="20">
        <v>0</v>
      </c>
      <c r="AG281" s="20">
        <v>0</v>
      </c>
      <c r="AH281" s="20">
        <v>0</v>
      </c>
      <c r="AI281" s="20">
        <v>0</v>
      </c>
      <c r="AJ281" s="20">
        <v>0</v>
      </c>
      <c r="AK281" s="20">
        <v>0</v>
      </c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U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20">
        <v>0</v>
      </c>
    </row>
    <row r="282" spans="1:52">
      <c r="A282" s="11" t="s">
        <v>6</v>
      </c>
      <c r="B282" s="11" t="s">
        <v>3</v>
      </c>
      <c r="C282" s="23">
        <f>C268*1.2</f>
        <v>60000</v>
      </c>
      <c r="D282" s="23">
        <v>30000</v>
      </c>
      <c r="E282" s="23">
        <f t="shared" si="13"/>
        <v>0.26447999999999999</v>
      </c>
      <c r="F282" s="23">
        <f>5.4*S282/100</f>
        <v>4.104E-2</v>
      </c>
      <c r="G282" s="23">
        <v>0.17100000000000001</v>
      </c>
      <c r="H282" s="23">
        <v>0.1</v>
      </c>
      <c r="I282" s="23">
        <v>0.05</v>
      </c>
      <c r="J282" s="23">
        <v>15</v>
      </c>
      <c r="K282" s="59">
        <v>8.9261999999999997</v>
      </c>
      <c r="L282" s="59">
        <v>8.07</v>
      </c>
      <c r="M282" s="59"/>
      <c r="N282" s="23">
        <v>34.799999999999997</v>
      </c>
      <c r="O282" s="79">
        <v>-6</v>
      </c>
      <c r="P282" s="23">
        <v>560.28</v>
      </c>
      <c r="Q282" s="23"/>
      <c r="R282" s="23">
        <v>10</v>
      </c>
      <c r="S282" s="20">
        <v>0.76</v>
      </c>
      <c r="U282" s="20">
        <v>1610</v>
      </c>
      <c r="X282" s="20">
        <v>41</v>
      </c>
      <c r="Y282" s="20" t="s">
        <v>107</v>
      </c>
      <c r="Z282" s="20">
        <v>0</v>
      </c>
      <c r="AA282" s="20">
        <v>0</v>
      </c>
      <c r="AB282" s="20">
        <v>0</v>
      </c>
      <c r="AC282" s="20">
        <v>0</v>
      </c>
      <c r="AD282" s="20">
        <v>0</v>
      </c>
      <c r="AE282" s="20">
        <v>0</v>
      </c>
      <c r="AF282" s="20">
        <v>0</v>
      </c>
      <c r="AG282" s="20">
        <v>0</v>
      </c>
      <c r="AH282" s="20">
        <v>0</v>
      </c>
      <c r="AI282" s="20">
        <v>0</v>
      </c>
      <c r="AJ282" s="20">
        <v>0</v>
      </c>
      <c r="AK282" s="20">
        <v>0</v>
      </c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U282" s="20">
        <v>0</v>
      </c>
      <c r="AV282" s="20">
        <v>0</v>
      </c>
      <c r="AW282" s="20">
        <v>0</v>
      </c>
      <c r="AX282" s="20">
        <v>0</v>
      </c>
      <c r="AY282" s="20">
        <v>0</v>
      </c>
      <c r="AZ282" s="20">
        <v>0</v>
      </c>
    </row>
    <row r="283" spans="1:52">
      <c r="A283" s="10"/>
      <c r="B283" s="10" t="s">
        <v>4</v>
      </c>
      <c r="C283" s="23">
        <f>C271+2500</f>
        <v>30165.624646016407</v>
      </c>
      <c r="D283" s="23">
        <f>D271/2</f>
        <v>5411.4411319906276</v>
      </c>
      <c r="E283" s="23">
        <f t="shared" si="13"/>
        <v>5.2199999999999996E-2</v>
      </c>
      <c r="F283" s="23">
        <f>2.1*S283/100</f>
        <v>1.218E-2</v>
      </c>
      <c r="G283" s="23">
        <v>0.17100000000000001</v>
      </c>
      <c r="H283" s="23">
        <v>0.1</v>
      </c>
      <c r="I283" s="23">
        <v>0.05</v>
      </c>
      <c r="J283" s="23">
        <v>15</v>
      </c>
      <c r="K283" s="59">
        <v>2.97</v>
      </c>
      <c r="L283" s="59">
        <v>1.5402298850574712</v>
      </c>
      <c r="M283" s="59"/>
      <c r="N283" s="27">
        <v>9</v>
      </c>
      <c r="O283" s="79">
        <v>-4</v>
      </c>
      <c r="P283" s="23">
        <v>235.8</v>
      </c>
      <c r="Q283" s="23"/>
      <c r="R283" s="23">
        <v>10</v>
      </c>
      <c r="S283" s="20">
        <v>0.57999999999999996</v>
      </c>
      <c r="U283" s="20">
        <v>2620</v>
      </c>
      <c r="X283" s="20">
        <v>42</v>
      </c>
      <c r="Y283" s="20" t="s">
        <v>108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0">
        <v>0</v>
      </c>
      <c r="AF283" s="20">
        <v>0</v>
      </c>
      <c r="AG283" s="20">
        <v>0</v>
      </c>
      <c r="AH283" s="20">
        <v>0</v>
      </c>
      <c r="AI283" s="20">
        <v>0</v>
      </c>
      <c r="AJ283" s="20">
        <v>0</v>
      </c>
      <c r="AK283" s="20">
        <v>0</v>
      </c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U283" s="20">
        <v>0</v>
      </c>
      <c r="AV283" s="20">
        <v>0</v>
      </c>
      <c r="AW283" s="20">
        <v>0</v>
      </c>
      <c r="AX283" s="20">
        <v>0</v>
      </c>
      <c r="AY283" s="20">
        <v>0</v>
      </c>
      <c r="AZ283" s="20">
        <v>0</v>
      </c>
    </row>
    <row r="284" spans="1:52">
      <c r="A284" s="11" t="s">
        <v>8</v>
      </c>
      <c r="B284" s="11" t="s">
        <v>3</v>
      </c>
      <c r="C284" s="23">
        <f>C272+5000</f>
        <v>119000</v>
      </c>
      <c r="D284" s="23">
        <f>D272/2</f>
        <v>22500</v>
      </c>
      <c r="E284" s="23">
        <f t="shared" si="13"/>
        <v>0.16820000000000002</v>
      </c>
      <c r="F284" s="23">
        <f>5.4*S284/100</f>
        <v>3.1320000000000001E-2</v>
      </c>
      <c r="G284" s="23">
        <v>0.17100000000000001</v>
      </c>
      <c r="H284" s="23">
        <v>0.1</v>
      </c>
      <c r="I284" s="23">
        <v>0.05</v>
      </c>
      <c r="J284" s="23">
        <v>15</v>
      </c>
      <c r="K284" s="59">
        <v>9.57</v>
      </c>
      <c r="L284" s="59">
        <v>8.07</v>
      </c>
      <c r="M284" s="59"/>
      <c r="N284" s="23">
        <v>29</v>
      </c>
      <c r="O284" s="79">
        <v>0</v>
      </c>
      <c r="P284" s="23">
        <v>759.8</v>
      </c>
      <c r="Q284" s="23"/>
      <c r="R284" s="23">
        <v>10</v>
      </c>
      <c r="S284" s="20">
        <v>0.57999999999999996</v>
      </c>
      <c r="U284" s="20">
        <v>2620</v>
      </c>
      <c r="X284" s="20">
        <v>43</v>
      </c>
      <c r="Y284" s="20" t="s">
        <v>109</v>
      </c>
      <c r="Z284" s="20">
        <v>0</v>
      </c>
      <c r="AA284" s="20">
        <v>0</v>
      </c>
      <c r="AB284" s="20">
        <v>0</v>
      </c>
      <c r="AC284" s="20">
        <v>0</v>
      </c>
      <c r="AD284" s="20">
        <v>0</v>
      </c>
      <c r="AE284" s="20">
        <v>0</v>
      </c>
      <c r="AF284" s="20">
        <v>0</v>
      </c>
      <c r="AG284" s="20">
        <v>0</v>
      </c>
      <c r="AH284" s="20">
        <v>0</v>
      </c>
      <c r="AI284" s="20">
        <v>0</v>
      </c>
      <c r="AJ284" s="20">
        <v>0</v>
      </c>
      <c r="AK284" s="20">
        <v>0</v>
      </c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U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</row>
    <row r="285" spans="1:52">
      <c r="A285" s="4"/>
      <c r="B285" s="4" t="s">
        <v>37</v>
      </c>
      <c r="C285" s="27">
        <f>C271*3</f>
        <v>82996.873938049219</v>
      </c>
      <c r="D285" s="27">
        <v>1000</v>
      </c>
      <c r="E285" s="23">
        <f t="shared" si="13"/>
        <v>0</v>
      </c>
      <c r="F285" s="23">
        <f>2.1*S285/100</f>
        <v>3.0513000000000003E-3</v>
      </c>
      <c r="G285" s="23">
        <v>0.17100000000000001</v>
      </c>
      <c r="H285" s="23">
        <v>0.1</v>
      </c>
      <c r="I285" s="23">
        <v>0.05</v>
      </c>
      <c r="J285" s="23">
        <v>15</v>
      </c>
      <c r="K285" s="59">
        <v>0</v>
      </c>
      <c r="L285" s="59">
        <v>1.5402298850574712</v>
      </c>
      <c r="M285" s="59"/>
      <c r="N285" s="23">
        <v>0</v>
      </c>
      <c r="O285" s="79">
        <v>0</v>
      </c>
      <c r="P285" s="23">
        <v>0</v>
      </c>
      <c r="Q285" s="23"/>
      <c r="R285" s="23">
        <v>10</v>
      </c>
      <c r="S285" s="29">
        <v>0.14530000000000001</v>
      </c>
      <c r="U285" s="20">
        <v>0</v>
      </c>
      <c r="X285" s="20">
        <v>44</v>
      </c>
      <c r="Y285" s="20" t="s">
        <v>110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0">
        <v>0</v>
      </c>
      <c r="AF285" s="20">
        <v>0</v>
      </c>
      <c r="AG285" s="20">
        <v>0</v>
      </c>
      <c r="AH285" s="20">
        <v>0</v>
      </c>
      <c r="AI285" s="20">
        <v>0</v>
      </c>
      <c r="AJ285" s="20">
        <v>0</v>
      </c>
      <c r="AK285" s="20">
        <v>0</v>
      </c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U285" s="20">
        <v>0</v>
      </c>
      <c r="AV285" s="20">
        <v>0</v>
      </c>
      <c r="AW285" s="20">
        <v>0</v>
      </c>
      <c r="AX285" s="20">
        <v>0</v>
      </c>
      <c r="AY285" s="20">
        <v>0</v>
      </c>
      <c r="AZ285" s="20">
        <v>0</v>
      </c>
    </row>
    <row r="286" spans="1:52">
      <c r="A286" s="14" t="s">
        <v>36</v>
      </c>
      <c r="B286" s="14" t="s">
        <v>38</v>
      </c>
      <c r="C286" s="27">
        <f>C272*2</f>
        <v>228000</v>
      </c>
      <c r="D286" s="27">
        <v>1000</v>
      </c>
      <c r="E286" s="23">
        <f t="shared" si="13"/>
        <v>0</v>
      </c>
      <c r="F286" s="23">
        <f>2.1*S286/100</f>
        <v>3.0513000000000003E-3</v>
      </c>
      <c r="G286" s="23">
        <v>0.17100000000000001</v>
      </c>
      <c r="H286" s="23">
        <v>0.1</v>
      </c>
      <c r="I286" s="23">
        <v>0.05</v>
      </c>
      <c r="J286" s="23">
        <v>15</v>
      </c>
      <c r="K286" s="59">
        <v>0</v>
      </c>
      <c r="L286" s="59">
        <v>8.07</v>
      </c>
      <c r="M286" s="59"/>
      <c r="N286" s="23">
        <v>0</v>
      </c>
      <c r="O286" s="79">
        <v>0</v>
      </c>
      <c r="P286" s="23">
        <v>0</v>
      </c>
      <c r="Q286" s="23"/>
      <c r="R286" s="23">
        <v>10</v>
      </c>
      <c r="S286" s="29">
        <v>0.14530000000000001</v>
      </c>
      <c r="U286" s="20">
        <v>0</v>
      </c>
      <c r="X286" s="20">
        <v>45</v>
      </c>
      <c r="Y286" s="20" t="s">
        <v>111</v>
      </c>
      <c r="Z286" s="20">
        <v>0</v>
      </c>
      <c r="AA286" s="20">
        <v>0</v>
      </c>
      <c r="AB286" s="20">
        <v>0</v>
      </c>
      <c r="AC286" s="20">
        <v>0</v>
      </c>
      <c r="AD286" s="20">
        <v>0</v>
      </c>
      <c r="AE286" s="20">
        <v>0</v>
      </c>
      <c r="AF286" s="20">
        <v>0</v>
      </c>
      <c r="AG286" s="20">
        <v>0</v>
      </c>
      <c r="AH286" s="20">
        <v>0</v>
      </c>
      <c r="AI286" s="20">
        <v>0</v>
      </c>
      <c r="AJ286" s="20">
        <v>0</v>
      </c>
      <c r="AK286" s="20">
        <v>0</v>
      </c>
      <c r="AL286" s="20">
        <v>0</v>
      </c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U286" s="20">
        <v>0</v>
      </c>
      <c r="AV286" s="20">
        <v>0</v>
      </c>
      <c r="AW286" s="20">
        <v>0</v>
      </c>
      <c r="AX286" s="20">
        <v>0</v>
      </c>
      <c r="AY286" s="20">
        <v>0</v>
      </c>
      <c r="AZ286" s="20">
        <v>0</v>
      </c>
    </row>
    <row r="287" spans="1:52">
      <c r="X287" s="20">
        <v>46</v>
      </c>
      <c r="Y287" s="20" t="s">
        <v>112</v>
      </c>
      <c r="Z287" s="20">
        <v>0</v>
      </c>
      <c r="AA287" s="20">
        <v>0</v>
      </c>
      <c r="AB287" s="20">
        <v>0</v>
      </c>
      <c r="AC287" s="20">
        <v>0</v>
      </c>
      <c r="AD287" s="20">
        <v>0</v>
      </c>
      <c r="AE287" s="20">
        <v>0</v>
      </c>
      <c r="AF287" s="20">
        <v>0</v>
      </c>
      <c r="AG287" s="20">
        <v>0</v>
      </c>
      <c r="AH287" s="20">
        <v>0</v>
      </c>
      <c r="AI287" s="20">
        <v>0</v>
      </c>
      <c r="AJ287" s="20">
        <v>0</v>
      </c>
      <c r="AK287" s="20">
        <v>0</v>
      </c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T287" s="20">
        <v>0</v>
      </c>
      <c r="AU287" s="20">
        <v>0</v>
      </c>
      <c r="AV287" s="20">
        <v>0</v>
      </c>
      <c r="AW287" s="20">
        <v>0</v>
      </c>
      <c r="AX287" s="20">
        <v>0</v>
      </c>
      <c r="AY287" s="20">
        <v>0</v>
      </c>
      <c r="AZ287" s="20">
        <v>0</v>
      </c>
    </row>
    <row r="288" spans="1:52">
      <c r="A288" s="1" t="s">
        <v>81</v>
      </c>
      <c r="B288" s="2">
        <v>14</v>
      </c>
      <c r="C288" s="23" t="s">
        <v>20</v>
      </c>
      <c r="D288" s="23" t="s">
        <v>21</v>
      </c>
      <c r="E288" s="24" t="s">
        <v>22</v>
      </c>
      <c r="F288" s="24" t="s">
        <v>23</v>
      </c>
      <c r="G288" s="24" t="s">
        <v>24</v>
      </c>
      <c r="H288" s="24" t="s">
        <v>25</v>
      </c>
      <c r="I288" s="25" t="s">
        <v>26</v>
      </c>
      <c r="J288" s="20" t="s">
        <v>27</v>
      </c>
      <c r="K288" s="58" t="s">
        <v>28</v>
      </c>
      <c r="L288" s="59" t="s">
        <v>216</v>
      </c>
      <c r="N288" s="24" t="s">
        <v>49</v>
      </c>
      <c r="O288" s="78" t="s">
        <v>29</v>
      </c>
      <c r="P288" s="20" t="s">
        <v>30</v>
      </c>
      <c r="Q288" s="24" t="s">
        <v>31</v>
      </c>
      <c r="R288" s="24" t="s">
        <v>32</v>
      </c>
      <c r="S288" s="12" t="s">
        <v>46</v>
      </c>
      <c r="X288" s="20">
        <v>47</v>
      </c>
      <c r="Y288" s="20" t="s">
        <v>113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0">
        <v>0</v>
      </c>
      <c r="AF288" s="20">
        <v>0</v>
      </c>
      <c r="AG288" s="20">
        <v>0</v>
      </c>
      <c r="AH288" s="20">
        <v>0</v>
      </c>
      <c r="AI288" s="20">
        <v>0</v>
      </c>
      <c r="AJ288" s="20">
        <v>0</v>
      </c>
      <c r="AK288" s="20">
        <v>0</v>
      </c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U288" s="20">
        <v>0</v>
      </c>
      <c r="AV288" s="20">
        <v>0</v>
      </c>
      <c r="AW288" s="20">
        <v>0</v>
      </c>
      <c r="AX288" s="20">
        <v>0</v>
      </c>
      <c r="AY288" s="20">
        <v>0</v>
      </c>
      <c r="AZ288" s="20">
        <v>0</v>
      </c>
    </row>
    <row r="289" spans="1:52">
      <c r="A289" s="10"/>
      <c r="B289" s="10" t="s">
        <v>4</v>
      </c>
      <c r="C289" s="23">
        <v>25000</v>
      </c>
      <c r="D289" s="23">
        <v>22000</v>
      </c>
      <c r="E289" s="23">
        <f>S289*N289/100</f>
        <v>0.14850000000000002</v>
      </c>
      <c r="F289" s="23">
        <f>2.1*S289/100</f>
        <v>2.8350000000000004E-2</v>
      </c>
      <c r="G289" s="23">
        <v>0.17100000000000001</v>
      </c>
      <c r="H289" s="23">
        <v>0.1</v>
      </c>
      <c r="I289" s="23">
        <v>0.05</v>
      </c>
      <c r="J289" s="23">
        <v>15</v>
      </c>
      <c r="K289" s="59">
        <v>3.7620000000000005</v>
      </c>
      <c r="L289" s="59">
        <v>2.4656250000000002</v>
      </c>
      <c r="M289" s="59"/>
      <c r="N289" s="23">
        <v>11</v>
      </c>
      <c r="O289" s="79">
        <v>0</v>
      </c>
      <c r="P289" s="23">
        <v>253</v>
      </c>
      <c r="Q289" s="23"/>
      <c r="R289" s="23">
        <v>10</v>
      </c>
      <c r="S289" s="20">
        <v>1.35</v>
      </c>
      <c r="U289" s="20">
        <v>2300</v>
      </c>
      <c r="X289" s="20">
        <v>48</v>
      </c>
      <c r="Y289" s="20" t="s">
        <v>114</v>
      </c>
      <c r="Z289" s="20">
        <v>0</v>
      </c>
      <c r="AA289" s="20">
        <v>0</v>
      </c>
      <c r="AB289" s="20">
        <v>0</v>
      </c>
      <c r="AC289" s="20">
        <v>0</v>
      </c>
      <c r="AD289" s="20">
        <v>0</v>
      </c>
      <c r="AE289" s="20">
        <v>0</v>
      </c>
      <c r="AF289" s="20">
        <v>0</v>
      </c>
      <c r="AG289" s="20">
        <v>0</v>
      </c>
      <c r="AH289" s="20">
        <v>0</v>
      </c>
      <c r="AI289" s="20">
        <v>0</v>
      </c>
      <c r="AJ289" s="20">
        <v>0</v>
      </c>
      <c r="AK289" s="20">
        <v>0</v>
      </c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U289" s="20">
        <v>0</v>
      </c>
      <c r="AV289" s="20">
        <v>0</v>
      </c>
      <c r="AW289" s="20">
        <v>0</v>
      </c>
      <c r="AX289" s="20">
        <v>0</v>
      </c>
      <c r="AY289" s="20">
        <v>0</v>
      </c>
      <c r="AZ289" s="20">
        <v>0</v>
      </c>
    </row>
    <row r="290" spans="1:52">
      <c r="A290" s="11" t="s">
        <v>0</v>
      </c>
      <c r="B290" s="11" t="s">
        <v>3</v>
      </c>
      <c r="C290" s="23">
        <v>50000</v>
      </c>
      <c r="D290" s="23">
        <v>30000</v>
      </c>
      <c r="E290" s="23">
        <f t="shared" ref="E290:E308" si="14">S290*N290/100</f>
        <v>0.4698</v>
      </c>
      <c r="F290" s="23">
        <f>5.4*S290/100</f>
        <v>7.2900000000000006E-2</v>
      </c>
      <c r="G290" s="23">
        <v>0.17100000000000001</v>
      </c>
      <c r="H290" s="23">
        <v>0.1</v>
      </c>
      <c r="I290" s="23">
        <v>0.05</v>
      </c>
      <c r="J290" s="23">
        <v>15</v>
      </c>
      <c r="K290" s="59">
        <v>11.9016</v>
      </c>
      <c r="L290" s="59">
        <v>6.5</v>
      </c>
      <c r="M290" s="59"/>
      <c r="N290" s="23">
        <f>N294*1.2</f>
        <v>34.799999999999997</v>
      </c>
      <c r="O290" s="79">
        <v>0</v>
      </c>
      <c r="P290" s="23">
        <v>800.4</v>
      </c>
      <c r="Q290" s="23"/>
      <c r="R290" s="23">
        <v>10</v>
      </c>
      <c r="S290" s="20">
        <v>1.35</v>
      </c>
      <c r="U290" s="20">
        <v>2300</v>
      </c>
      <c r="X290" s="20">
        <v>49</v>
      </c>
      <c r="Y290" s="20" t="s">
        <v>115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0">
        <v>0</v>
      </c>
      <c r="AF290" s="20">
        <v>0</v>
      </c>
      <c r="AG290" s="20">
        <v>0</v>
      </c>
      <c r="AH290" s="20">
        <v>0</v>
      </c>
      <c r="AI290" s="20">
        <v>0</v>
      </c>
      <c r="AJ290" s="20">
        <v>0</v>
      </c>
      <c r="AK290" s="20">
        <v>0</v>
      </c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U290" s="20">
        <v>0</v>
      </c>
      <c r="AV290" s="20">
        <v>0</v>
      </c>
      <c r="AW290" s="20">
        <v>0</v>
      </c>
      <c r="AX290" s="20">
        <v>0</v>
      </c>
      <c r="AY290" s="20">
        <v>0</v>
      </c>
      <c r="AZ290" s="20">
        <v>0</v>
      </c>
    </row>
    <row r="291" spans="1:52">
      <c r="A291" s="5"/>
      <c r="B291" s="5" t="s">
        <v>34</v>
      </c>
      <c r="C291" s="23">
        <v>25000</v>
      </c>
      <c r="D291" s="23">
        <v>22000</v>
      </c>
      <c r="E291" s="23">
        <f t="shared" si="14"/>
        <v>0.11880000000000003</v>
      </c>
      <c r="F291" s="23">
        <f>2.1*S291/100</f>
        <v>2.8350000000000004E-2</v>
      </c>
      <c r="G291" s="23">
        <v>0.17100000000000001</v>
      </c>
      <c r="H291" s="23">
        <v>0.1</v>
      </c>
      <c r="I291" s="23">
        <v>0.05</v>
      </c>
      <c r="J291" s="23">
        <v>15</v>
      </c>
      <c r="K291" s="59">
        <v>3.0096000000000003</v>
      </c>
      <c r="L291" s="59">
        <v>2.4656250000000002</v>
      </c>
      <c r="M291" s="59"/>
      <c r="N291" s="23">
        <f>N289*0.8</f>
        <v>8.8000000000000007</v>
      </c>
      <c r="O291" s="79">
        <v>0</v>
      </c>
      <c r="P291" s="23">
        <v>202.4</v>
      </c>
      <c r="Q291" s="23"/>
      <c r="R291" s="23">
        <v>10</v>
      </c>
      <c r="S291" s="20">
        <v>1.35</v>
      </c>
      <c r="U291" s="20">
        <v>2300</v>
      </c>
      <c r="X291" s="20">
        <v>50</v>
      </c>
      <c r="Y291" s="20" t="s">
        <v>116</v>
      </c>
      <c r="Z291" s="20">
        <v>0</v>
      </c>
      <c r="AA291" s="20">
        <v>0</v>
      </c>
      <c r="AB291" s="20">
        <v>0</v>
      </c>
      <c r="AC291" s="20">
        <v>0</v>
      </c>
      <c r="AD291" s="20">
        <v>0</v>
      </c>
      <c r="AE291" s="20">
        <v>0</v>
      </c>
      <c r="AF291" s="20">
        <v>0</v>
      </c>
      <c r="AG291" s="20">
        <v>0</v>
      </c>
      <c r="AH291" s="20">
        <v>0</v>
      </c>
      <c r="AI291" s="20">
        <v>0</v>
      </c>
      <c r="AJ291" s="20">
        <v>0</v>
      </c>
      <c r="AK291" s="20">
        <v>0</v>
      </c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U291" s="20">
        <v>0</v>
      </c>
      <c r="AV291" s="20">
        <v>0</v>
      </c>
      <c r="AW291" s="20">
        <v>0</v>
      </c>
      <c r="AX291" s="20">
        <v>0</v>
      </c>
      <c r="AY291" s="20">
        <v>0</v>
      </c>
      <c r="AZ291" s="20">
        <v>0</v>
      </c>
    </row>
    <row r="292" spans="1:52">
      <c r="A292" s="5"/>
      <c r="B292" s="5" t="s">
        <v>35</v>
      </c>
      <c r="C292" s="23">
        <v>50000</v>
      </c>
      <c r="D292" s="23">
        <v>30000</v>
      </c>
      <c r="E292" s="23">
        <f t="shared" si="14"/>
        <v>0.37584000000000001</v>
      </c>
      <c r="F292" s="23">
        <f>5.4*S292/100</f>
        <v>7.2900000000000006E-2</v>
      </c>
      <c r="G292" s="23">
        <v>0.17100000000000001</v>
      </c>
      <c r="H292" s="23">
        <v>0.1</v>
      </c>
      <c r="I292" s="23">
        <v>0.05</v>
      </c>
      <c r="J292" s="23">
        <v>15</v>
      </c>
      <c r="K292" s="59">
        <v>9.5212800000000009</v>
      </c>
      <c r="L292" s="59">
        <v>6.5</v>
      </c>
      <c r="M292" s="59"/>
      <c r="N292" s="23">
        <f>N290*0.8</f>
        <v>27.84</v>
      </c>
      <c r="O292" s="79">
        <v>0</v>
      </c>
      <c r="P292" s="23">
        <v>640.32000000000005</v>
      </c>
      <c r="Q292" s="23"/>
      <c r="R292" s="23">
        <v>10</v>
      </c>
      <c r="S292" s="20">
        <v>1.35</v>
      </c>
      <c r="U292" s="20">
        <v>2300</v>
      </c>
      <c r="X292" s="20">
        <v>51</v>
      </c>
      <c r="Y292" s="20" t="s">
        <v>117</v>
      </c>
      <c r="Z292" s="20">
        <v>0</v>
      </c>
      <c r="AA292" s="20">
        <v>0</v>
      </c>
      <c r="AB292" s="20">
        <v>0</v>
      </c>
      <c r="AC292" s="20">
        <v>0</v>
      </c>
      <c r="AD292" s="20">
        <v>0</v>
      </c>
      <c r="AE292" s="20">
        <v>0</v>
      </c>
      <c r="AF292" s="20">
        <v>0</v>
      </c>
      <c r="AG292" s="20">
        <v>0</v>
      </c>
      <c r="AH292" s="20">
        <v>0</v>
      </c>
      <c r="AI292" s="20">
        <v>0</v>
      </c>
      <c r="AJ292" s="20">
        <v>0</v>
      </c>
      <c r="AK292" s="20">
        <v>0</v>
      </c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T292" s="20">
        <v>0</v>
      </c>
      <c r="AU292" s="20">
        <v>0</v>
      </c>
      <c r="AV292" s="20">
        <v>0</v>
      </c>
      <c r="AW292" s="20">
        <v>0</v>
      </c>
      <c r="AX292" s="20">
        <v>0</v>
      </c>
      <c r="AY292" s="20">
        <v>0</v>
      </c>
      <c r="AZ292" s="20">
        <v>0</v>
      </c>
    </row>
    <row r="293" spans="1:52">
      <c r="A293" s="10"/>
      <c r="B293" s="10" t="s">
        <v>4</v>
      </c>
      <c r="C293" s="30">
        <v>27665.624646016407</v>
      </c>
      <c r="D293" s="27">
        <v>10822.882263981255</v>
      </c>
      <c r="E293" s="23">
        <f t="shared" si="14"/>
        <v>0.1278</v>
      </c>
      <c r="F293" s="23">
        <f>5.2*S293/100</f>
        <v>7.3839999999999989E-2</v>
      </c>
      <c r="G293" s="27">
        <v>0.17100000000000001</v>
      </c>
      <c r="H293" s="27">
        <v>0.1</v>
      </c>
      <c r="I293" s="27">
        <v>0.05</v>
      </c>
      <c r="J293" s="27">
        <v>15</v>
      </c>
      <c r="K293" s="59">
        <v>3.4740000000000002</v>
      </c>
      <c r="L293" s="59">
        <v>2.4656250000000002</v>
      </c>
      <c r="M293" s="59"/>
      <c r="N293" s="27">
        <v>9</v>
      </c>
      <c r="O293" s="79">
        <v>-1.7</v>
      </c>
      <c r="P293" s="27">
        <v>239.4</v>
      </c>
      <c r="Q293" s="27"/>
      <c r="R293" s="27">
        <v>10</v>
      </c>
      <c r="S293" s="20">
        <v>1.42</v>
      </c>
      <c r="T293" s="29"/>
      <c r="U293" s="29">
        <v>2660</v>
      </c>
      <c r="X293" s="20">
        <v>52</v>
      </c>
      <c r="Y293" s="20" t="s">
        <v>118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0">
        <v>0</v>
      </c>
      <c r="AF293" s="20">
        <v>0</v>
      </c>
      <c r="AG293" s="20">
        <v>0</v>
      </c>
      <c r="AH293" s="20">
        <v>0</v>
      </c>
      <c r="AI293" s="20">
        <v>0</v>
      </c>
      <c r="AJ293" s="20">
        <v>0</v>
      </c>
      <c r="AK293" s="20">
        <v>0</v>
      </c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U293" s="20">
        <v>0</v>
      </c>
      <c r="AV293" s="20">
        <v>0</v>
      </c>
      <c r="AW293" s="20">
        <v>0</v>
      </c>
      <c r="AX293" s="20">
        <v>0</v>
      </c>
      <c r="AY293" s="20">
        <v>0</v>
      </c>
      <c r="AZ293" s="20">
        <v>0</v>
      </c>
    </row>
    <row r="294" spans="1:52">
      <c r="A294" s="11" t="s">
        <v>1</v>
      </c>
      <c r="B294" s="11" t="s">
        <v>3</v>
      </c>
      <c r="C294" s="23">
        <v>114000</v>
      </c>
      <c r="D294" s="23">
        <v>45000</v>
      </c>
      <c r="E294" s="23">
        <f t="shared" si="14"/>
        <v>0.4118</v>
      </c>
      <c r="F294" s="23">
        <f>7.1*S294/100</f>
        <v>0.10081999999999999</v>
      </c>
      <c r="G294" s="23">
        <v>0.17100000000000001</v>
      </c>
      <c r="H294" s="23">
        <v>0.1</v>
      </c>
      <c r="I294" s="23">
        <v>0.05</v>
      </c>
      <c r="J294" s="23">
        <v>15</v>
      </c>
      <c r="K294" s="59">
        <v>11.194000000000001</v>
      </c>
      <c r="L294" s="59">
        <v>6.5</v>
      </c>
      <c r="M294" s="59"/>
      <c r="N294" s="23">
        <v>29</v>
      </c>
      <c r="O294" s="79">
        <v>5</v>
      </c>
      <c r="P294" s="23">
        <v>771.4</v>
      </c>
      <c r="Q294" s="23"/>
      <c r="R294" s="23">
        <v>10</v>
      </c>
      <c r="S294" s="20">
        <v>1.42</v>
      </c>
      <c r="U294" s="20">
        <v>2660</v>
      </c>
      <c r="X294" s="20">
        <v>53</v>
      </c>
      <c r="Y294" s="20" t="s">
        <v>119</v>
      </c>
      <c r="Z294" s="20">
        <v>0</v>
      </c>
      <c r="AA294" s="20">
        <v>0</v>
      </c>
      <c r="AB294" s="20">
        <v>0</v>
      </c>
      <c r="AC294" s="20">
        <v>0</v>
      </c>
      <c r="AD294" s="20">
        <v>0</v>
      </c>
      <c r="AE294" s="20">
        <v>0</v>
      </c>
      <c r="AF294" s="20">
        <v>0</v>
      </c>
      <c r="AG294" s="20">
        <v>0</v>
      </c>
      <c r="AH294" s="20">
        <v>0</v>
      </c>
      <c r="AI294" s="20">
        <v>0</v>
      </c>
      <c r="AJ294" s="20">
        <v>0</v>
      </c>
      <c r="AK294" s="20">
        <v>0</v>
      </c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U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</row>
    <row r="295" spans="1:52">
      <c r="A295" s="5"/>
      <c r="B295" s="5" t="s">
        <v>34</v>
      </c>
      <c r="C295" s="15">
        <v>27665.624646016407</v>
      </c>
      <c r="D295" s="23">
        <v>10822.882263981255</v>
      </c>
      <c r="E295" s="23">
        <f t="shared" si="14"/>
        <v>0.10224</v>
      </c>
      <c r="F295" s="23">
        <f>5.2*S295/100</f>
        <v>7.3839999999999989E-2</v>
      </c>
      <c r="G295" s="23">
        <v>0.17100000000000001</v>
      </c>
      <c r="H295" s="23">
        <v>0.1</v>
      </c>
      <c r="I295" s="23">
        <v>0.05</v>
      </c>
      <c r="J295" s="23">
        <v>15</v>
      </c>
      <c r="K295" s="59">
        <v>2.7792000000000003</v>
      </c>
      <c r="L295" s="59">
        <v>2.4656250000000002</v>
      </c>
      <c r="M295" s="59"/>
      <c r="N295" s="23">
        <f>N293*0.8</f>
        <v>7.2</v>
      </c>
      <c r="O295" s="79">
        <v>-1</v>
      </c>
      <c r="P295" s="23">
        <v>191.52</v>
      </c>
      <c r="Q295" s="23"/>
      <c r="R295" s="23">
        <v>10</v>
      </c>
      <c r="S295" s="20">
        <v>1.42</v>
      </c>
      <c r="U295" s="20">
        <v>2660</v>
      </c>
      <c r="X295" s="20">
        <v>54</v>
      </c>
      <c r="Y295" s="20" t="s">
        <v>120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0">
        <v>0</v>
      </c>
      <c r="AF295" s="20">
        <v>0</v>
      </c>
      <c r="AG295" s="20">
        <v>0</v>
      </c>
      <c r="AH295" s="20">
        <v>0</v>
      </c>
      <c r="AI295" s="20">
        <v>0</v>
      </c>
      <c r="AJ295" s="20">
        <v>0</v>
      </c>
      <c r="AK295" s="20">
        <v>0</v>
      </c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U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</row>
    <row r="296" spans="1:52">
      <c r="A296" s="5"/>
      <c r="B296" s="5" t="s">
        <v>35</v>
      </c>
      <c r="C296" s="23">
        <v>114000</v>
      </c>
      <c r="D296" s="23">
        <v>45000</v>
      </c>
      <c r="E296" s="23">
        <f t="shared" si="14"/>
        <v>0.32944000000000001</v>
      </c>
      <c r="F296" s="23">
        <f>7.1*S296/100</f>
        <v>0.10081999999999999</v>
      </c>
      <c r="G296" s="23">
        <v>0.17100000000000001</v>
      </c>
      <c r="H296" s="23">
        <v>0.1</v>
      </c>
      <c r="I296" s="23">
        <v>0.05</v>
      </c>
      <c r="J296" s="23">
        <v>15</v>
      </c>
      <c r="K296" s="59">
        <v>8.9552000000000014</v>
      </c>
      <c r="L296" s="59">
        <v>6.5</v>
      </c>
      <c r="M296" s="59"/>
      <c r="N296" s="23">
        <f>N294*0.8</f>
        <v>23.200000000000003</v>
      </c>
      <c r="O296" s="79">
        <v>0</v>
      </c>
      <c r="P296" s="23">
        <v>617.12000000000012</v>
      </c>
      <c r="Q296" s="23"/>
      <c r="R296" s="23">
        <v>10</v>
      </c>
      <c r="S296" s="20">
        <v>1.42</v>
      </c>
      <c r="U296" s="20">
        <v>2660</v>
      </c>
      <c r="X296" s="20">
        <v>55</v>
      </c>
      <c r="Y296" s="20" t="s">
        <v>121</v>
      </c>
      <c r="Z296" s="20">
        <v>0</v>
      </c>
      <c r="AA296" s="20">
        <v>0</v>
      </c>
      <c r="AB296" s="20">
        <v>0</v>
      </c>
      <c r="AC296" s="20">
        <v>0</v>
      </c>
      <c r="AD296" s="20">
        <v>0</v>
      </c>
      <c r="AE296" s="20">
        <v>0</v>
      </c>
      <c r="AF296" s="20">
        <v>0</v>
      </c>
      <c r="AG296" s="20">
        <v>0</v>
      </c>
      <c r="AH296" s="20">
        <v>0</v>
      </c>
      <c r="AI296" s="20">
        <v>0</v>
      </c>
      <c r="AJ296" s="20">
        <v>0</v>
      </c>
      <c r="AK296" s="20">
        <v>0</v>
      </c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U296" s="20">
        <v>0</v>
      </c>
      <c r="AV296" s="20">
        <v>0</v>
      </c>
      <c r="AW296" s="20">
        <v>0</v>
      </c>
      <c r="AX296" s="20">
        <v>0</v>
      </c>
      <c r="AY296" s="20">
        <v>0</v>
      </c>
      <c r="AZ296" s="20">
        <v>0</v>
      </c>
    </row>
    <row r="297" spans="1:52">
      <c r="A297" s="10"/>
      <c r="B297" s="10" t="s">
        <v>4</v>
      </c>
      <c r="C297" s="23">
        <f>C293+2400</f>
        <v>30065.624646016407</v>
      </c>
      <c r="D297" s="23">
        <f>D293/2</f>
        <v>5411.4411319906276</v>
      </c>
      <c r="E297" s="23">
        <f t="shared" si="14"/>
        <v>8.208E-2</v>
      </c>
      <c r="F297" s="23">
        <f>2.1*S297/100</f>
        <v>1.6800000000000002E-2</v>
      </c>
      <c r="G297" s="23">
        <v>0.17100000000000001</v>
      </c>
      <c r="H297" s="23">
        <v>0.1</v>
      </c>
      <c r="I297" s="23">
        <v>0.05</v>
      </c>
      <c r="J297" s="23">
        <v>15</v>
      </c>
      <c r="K297" s="59">
        <v>0.9234</v>
      </c>
      <c r="L297" s="59">
        <v>2.4656250000000002</v>
      </c>
      <c r="M297" s="59"/>
      <c r="N297" s="23">
        <f>N293*1.14</f>
        <v>10.26</v>
      </c>
      <c r="O297" s="79">
        <v>-1.9</v>
      </c>
      <c r="P297" s="23">
        <v>170.82900000000001</v>
      </c>
      <c r="Q297" s="23"/>
      <c r="R297" s="23">
        <v>10</v>
      </c>
      <c r="S297" s="20">
        <v>0.8</v>
      </c>
      <c r="U297" s="20">
        <v>1665</v>
      </c>
      <c r="X297" s="20">
        <v>56</v>
      </c>
      <c r="Y297" s="20" t="s">
        <v>122</v>
      </c>
      <c r="Z297" s="20">
        <v>0</v>
      </c>
      <c r="AA297" s="20">
        <v>0</v>
      </c>
      <c r="AB297" s="20">
        <v>0</v>
      </c>
      <c r="AC297" s="20">
        <v>0</v>
      </c>
      <c r="AD297" s="20">
        <v>0</v>
      </c>
      <c r="AE297" s="20">
        <v>0</v>
      </c>
      <c r="AF297" s="20">
        <v>0</v>
      </c>
      <c r="AG297" s="20">
        <v>0</v>
      </c>
      <c r="AH297" s="20">
        <v>0</v>
      </c>
      <c r="AI297" s="20">
        <v>0</v>
      </c>
      <c r="AJ297" s="20">
        <v>0</v>
      </c>
      <c r="AK297" s="20">
        <v>0</v>
      </c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U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</row>
    <row r="298" spans="1:52">
      <c r="A298" s="11" t="s">
        <v>5</v>
      </c>
      <c r="B298" s="11" t="s">
        <v>3</v>
      </c>
      <c r="C298" s="23">
        <f>C294+2400</f>
        <v>116400</v>
      </c>
      <c r="D298" s="23">
        <f>D294/3</f>
        <v>15000</v>
      </c>
      <c r="E298" s="23">
        <f t="shared" si="14"/>
        <v>0.26400000000000001</v>
      </c>
      <c r="F298" s="23">
        <f>5.4*S298/100</f>
        <v>4.3200000000000002E-2</v>
      </c>
      <c r="G298" s="23">
        <v>0.17100000000000001</v>
      </c>
      <c r="H298" s="23">
        <v>0.1</v>
      </c>
      <c r="I298" s="23">
        <v>0.05</v>
      </c>
      <c r="J298" s="23">
        <v>15</v>
      </c>
      <c r="K298" s="59">
        <v>2.97</v>
      </c>
      <c r="L298" s="59">
        <v>6.5</v>
      </c>
      <c r="M298" s="59"/>
      <c r="N298" s="23">
        <v>33</v>
      </c>
      <c r="O298" s="79">
        <v>0</v>
      </c>
      <c r="P298" s="23">
        <v>549.45000000000005</v>
      </c>
      <c r="Q298" s="23"/>
      <c r="R298" s="23">
        <v>10</v>
      </c>
      <c r="S298" s="20">
        <v>0.8</v>
      </c>
      <c r="U298" s="20">
        <v>1665</v>
      </c>
      <c r="X298" s="20">
        <v>57</v>
      </c>
      <c r="Y298" s="20" t="s">
        <v>53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0">
        <v>0</v>
      </c>
      <c r="AF298" s="20">
        <v>0</v>
      </c>
      <c r="AG298" s="20">
        <v>0</v>
      </c>
      <c r="AH298" s="20">
        <v>0</v>
      </c>
      <c r="AI298" s="20">
        <v>0</v>
      </c>
      <c r="AJ298" s="20">
        <v>0</v>
      </c>
      <c r="AK298" s="20">
        <v>0</v>
      </c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U298" s="20">
        <v>0</v>
      </c>
      <c r="AV298" s="20">
        <v>0</v>
      </c>
      <c r="AW298" s="20">
        <v>0</v>
      </c>
      <c r="AX298" s="20">
        <v>0</v>
      </c>
      <c r="AY298" s="20">
        <v>0</v>
      </c>
      <c r="AZ298" s="20">
        <v>0</v>
      </c>
    </row>
    <row r="299" spans="1:52">
      <c r="A299" s="10"/>
      <c r="B299" s="10" t="s">
        <v>4</v>
      </c>
      <c r="C299" s="23">
        <v>34235</v>
      </c>
      <c r="D299" s="23">
        <v>45000</v>
      </c>
      <c r="E299" s="23">
        <f t="shared" si="14"/>
        <v>0.10224</v>
      </c>
      <c r="F299" s="23">
        <f>2.1*S299/100</f>
        <v>2.9819999999999999E-2</v>
      </c>
      <c r="G299" s="23">
        <v>0.17100000000000001</v>
      </c>
      <c r="H299" s="23">
        <v>0.1</v>
      </c>
      <c r="I299" s="23">
        <v>0.05</v>
      </c>
      <c r="J299" s="23">
        <v>15</v>
      </c>
      <c r="K299" s="59">
        <v>2.4624000000000006</v>
      </c>
      <c r="L299" s="59">
        <v>2.4656250000000002</v>
      </c>
      <c r="M299" s="59"/>
      <c r="N299" s="23">
        <f>N293*0.8</f>
        <v>7.2</v>
      </c>
      <c r="O299" s="79">
        <v>0</v>
      </c>
      <c r="P299" s="23">
        <v>191.52</v>
      </c>
      <c r="Q299" s="23"/>
      <c r="R299" s="23">
        <v>10</v>
      </c>
      <c r="S299" s="20">
        <v>1.42</v>
      </c>
      <c r="U299" s="20">
        <v>2660</v>
      </c>
      <c r="X299" s="20">
        <v>58</v>
      </c>
      <c r="Y299" s="20" t="s">
        <v>123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20">
        <v>0</v>
      </c>
      <c r="AH299" s="20">
        <v>0</v>
      </c>
      <c r="AI299" s="20">
        <v>0</v>
      </c>
      <c r="AJ299" s="20">
        <v>0</v>
      </c>
      <c r="AK299" s="20">
        <v>0</v>
      </c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U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20">
        <v>0</v>
      </c>
    </row>
    <row r="300" spans="1:52">
      <c r="A300" s="11" t="s">
        <v>2</v>
      </c>
      <c r="B300" s="11" t="s">
        <v>3</v>
      </c>
      <c r="C300" s="23">
        <f>C294*1.4</f>
        <v>159600</v>
      </c>
      <c r="D300" s="23">
        <v>11330</v>
      </c>
      <c r="E300" s="23">
        <f t="shared" si="14"/>
        <v>0.32944000000000001</v>
      </c>
      <c r="F300" s="23">
        <f>5.4*S300/100</f>
        <v>7.6679999999999998E-2</v>
      </c>
      <c r="G300" s="23">
        <v>0.17100000000000001</v>
      </c>
      <c r="H300" s="23">
        <v>0.1</v>
      </c>
      <c r="I300" s="23">
        <v>0.05</v>
      </c>
      <c r="J300" s="23">
        <v>15</v>
      </c>
      <c r="K300" s="59">
        <v>7.9344000000000019</v>
      </c>
      <c r="L300" s="59">
        <v>6.5</v>
      </c>
      <c r="M300" s="59"/>
      <c r="N300" s="23">
        <f>N294*0.8</f>
        <v>23.200000000000003</v>
      </c>
      <c r="O300" s="79">
        <v>0</v>
      </c>
      <c r="P300" s="23">
        <v>617.12000000000012</v>
      </c>
      <c r="Q300" s="23"/>
      <c r="R300" s="23">
        <v>10</v>
      </c>
      <c r="S300" s="20">
        <v>1.42</v>
      </c>
      <c r="U300" s="20">
        <v>2660</v>
      </c>
      <c r="X300" s="20">
        <v>59</v>
      </c>
      <c r="Y300" s="20" t="s">
        <v>124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0">
        <v>0</v>
      </c>
      <c r="AF300" s="20">
        <v>0</v>
      </c>
      <c r="AG300" s="20">
        <v>0</v>
      </c>
      <c r="AH300" s="20">
        <v>0</v>
      </c>
      <c r="AI300" s="20">
        <v>0</v>
      </c>
      <c r="AJ300" s="20">
        <v>0</v>
      </c>
      <c r="AK300" s="20">
        <v>0</v>
      </c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U300" s="20">
        <v>0</v>
      </c>
      <c r="AV300" s="20">
        <v>0</v>
      </c>
      <c r="AW300" s="20">
        <v>0</v>
      </c>
      <c r="AX300" s="20">
        <v>0</v>
      </c>
      <c r="AY300" s="20">
        <v>0</v>
      </c>
      <c r="AZ300" s="20">
        <v>0</v>
      </c>
    </row>
    <row r="301" spans="1:52">
      <c r="A301" s="10"/>
      <c r="B301" s="10" t="s">
        <v>4</v>
      </c>
      <c r="C301" s="27">
        <v>50000</v>
      </c>
      <c r="D301" s="27">
        <v>28000</v>
      </c>
      <c r="E301" s="23">
        <f t="shared" si="14"/>
        <v>1.3621874999999999E-3</v>
      </c>
      <c r="F301" s="23">
        <f>2.1*S301/100</f>
        <v>3.0513000000000003E-3</v>
      </c>
      <c r="G301" s="27">
        <v>0.34</v>
      </c>
      <c r="H301" s="27">
        <v>0.1</v>
      </c>
      <c r="I301" s="27">
        <v>0.05</v>
      </c>
      <c r="J301" s="27">
        <v>15</v>
      </c>
      <c r="K301" s="59">
        <v>2.1093750000000001E-2</v>
      </c>
      <c r="L301" s="59">
        <v>2.4656250000000002</v>
      </c>
      <c r="M301" s="59"/>
      <c r="N301" s="27">
        <v>0.9375</v>
      </c>
      <c r="O301" s="79">
        <v>-5</v>
      </c>
      <c r="P301" s="27">
        <v>0</v>
      </c>
      <c r="Q301" s="27"/>
      <c r="R301" s="27">
        <v>10</v>
      </c>
      <c r="S301" s="29">
        <v>0.14530000000000001</v>
      </c>
      <c r="T301" s="29"/>
      <c r="U301" s="29">
        <v>0</v>
      </c>
      <c r="X301" s="20" t="s">
        <v>132</v>
      </c>
      <c r="AW301" s="20"/>
      <c r="AX301" s="20"/>
    </row>
    <row r="302" spans="1:52">
      <c r="A302" s="11" t="s">
        <v>7</v>
      </c>
      <c r="B302" s="11" t="s">
        <v>3</v>
      </c>
      <c r="C302" s="27">
        <v>186000</v>
      </c>
      <c r="D302" s="27">
        <v>12330</v>
      </c>
      <c r="E302" s="23">
        <f t="shared" si="14"/>
        <v>2.0251187499999998E-3</v>
      </c>
      <c r="F302" s="23">
        <f>5.4*S302/100</f>
        <v>7.8462000000000011E-3</v>
      </c>
      <c r="G302" s="27">
        <v>0.17100000000000001</v>
      </c>
      <c r="H302" s="27">
        <v>0.1</v>
      </c>
      <c r="I302" s="27">
        <v>0.05</v>
      </c>
      <c r="J302" s="27">
        <v>15</v>
      </c>
      <c r="K302" s="59">
        <v>3.1359374999999995E-2</v>
      </c>
      <c r="L302" s="59">
        <v>6.5</v>
      </c>
      <c r="M302" s="59"/>
      <c r="N302" s="27">
        <v>1.3937499999999998</v>
      </c>
      <c r="O302" s="79">
        <v>0</v>
      </c>
      <c r="P302" s="27">
        <v>0</v>
      </c>
      <c r="Q302" s="27"/>
      <c r="R302" s="27">
        <v>10</v>
      </c>
      <c r="S302" s="29">
        <v>0.14530000000000001</v>
      </c>
      <c r="T302" s="29"/>
      <c r="U302" s="29">
        <v>0</v>
      </c>
      <c r="Z302" s="20" t="s">
        <v>133</v>
      </c>
      <c r="AA302" s="20" t="s">
        <v>134</v>
      </c>
      <c r="AB302" s="20" t="s">
        <v>135</v>
      </c>
      <c r="AC302" s="20" t="s">
        <v>136</v>
      </c>
      <c r="AD302" s="20" t="s">
        <v>137</v>
      </c>
      <c r="AE302" s="20" t="s">
        <v>138</v>
      </c>
      <c r="AF302" s="20" t="s">
        <v>139</v>
      </c>
      <c r="AG302" s="20" t="s">
        <v>7</v>
      </c>
      <c r="AH302" s="20" t="s">
        <v>140</v>
      </c>
      <c r="AI302" s="20" t="s">
        <v>141</v>
      </c>
      <c r="AJ302" s="20" t="s">
        <v>142</v>
      </c>
      <c r="AK302" s="20" t="s">
        <v>143</v>
      </c>
      <c r="AW302" s="20"/>
      <c r="AX302" s="20"/>
    </row>
    <row r="303" spans="1:52">
      <c r="A303" s="10"/>
      <c r="B303" s="10" t="s">
        <v>4</v>
      </c>
      <c r="C303" s="23">
        <f>C289*1.2</f>
        <v>30000</v>
      </c>
      <c r="D303" s="23">
        <v>22000</v>
      </c>
      <c r="E303" s="23">
        <f t="shared" si="14"/>
        <v>8.3599999999999994E-2</v>
      </c>
      <c r="F303" s="23">
        <f>2.1*S303/100</f>
        <v>1.5960000000000002E-2</v>
      </c>
      <c r="G303" s="23">
        <v>0.17100000000000001</v>
      </c>
      <c r="H303" s="23">
        <v>0.1</v>
      </c>
      <c r="I303" s="23">
        <v>0.05</v>
      </c>
      <c r="J303" s="23">
        <v>15</v>
      </c>
      <c r="K303" s="59">
        <v>2.8214999999999999</v>
      </c>
      <c r="L303" s="59">
        <v>2.4656250000000002</v>
      </c>
      <c r="M303" s="59"/>
      <c r="N303" s="23">
        <v>11</v>
      </c>
      <c r="O303" s="79">
        <v>0</v>
      </c>
      <c r="P303" s="23">
        <v>177.1</v>
      </c>
      <c r="Q303" s="23"/>
      <c r="R303" s="23">
        <v>10</v>
      </c>
      <c r="S303" s="20">
        <v>0.76</v>
      </c>
      <c r="U303" s="20">
        <v>1610</v>
      </c>
      <c r="Y303" s="20" t="s">
        <v>4</v>
      </c>
      <c r="Z303" s="20">
        <v>0</v>
      </c>
      <c r="AA303" s="20">
        <v>0</v>
      </c>
      <c r="AB303" s="20">
        <v>0</v>
      </c>
      <c r="AC303" s="20">
        <v>0</v>
      </c>
      <c r="AD303" s="20">
        <v>1</v>
      </c>
      <c r="AE303" s="20">
        <v>0</v>
      </c>
      <c r="AF303" s="20">
        <v>0</v>
      </c>
      <c r="AG303" s="20">
        <v>0</v>
      </c>
      <c r="AH303" s="20">
        <v>0</v>
      </c>
      <c r="AI303" s="20">
        <v>0</v>
      </c>
      <c r="AJ303" s="20">
        <v>1</v>
      </c>
      <c r="AK303" s="20">
        <v>0</v>
      </c>
      <c r="AW303" s="20"/>
      <c r="AX303" s="20"/>
    </row>
    <row r="304" spans="1:52">
      <c r="A304" s="11" t="s">
        <v>6</v>
      </c>
      <c r="B304" s="11" t="s">
        <v>3</v>
      </c>
      <c r="C304" s="23">
        <f>C290*1.2</f>
        <v>60000</v>
      </c>
      <c r="D304" s="23">
        <v>30000</v>
      </c>
      <c r="E304" s="23">
        <f t="shared" si="14"/>
        <v>0.26447999999999999</v>
      </c>
      <c r="F304" s="23">
        <f>5.4*S304/100</f>
        <v>4.104E-2</v>
      </c>
      <c r="G304" s="23">
        <v>0.17100000000000001</v>
      </c>
      <c r="H304" s="23">
        <v>0.1</v>
      </c>
      <c r="I304" s="23">
        <v>0.05</v>
      </c>
      <c r="J304" s="23">
        <v>15</v>
      </c>
      <c r="K304" s="59">
        <v>8.9261999999999997</v>
      </c>
      <c r="L304" s="59">
        <v>6.5</v>
      </c>
      <c r="M304" s="59"/>
      <c r="N304" s="23">
        <v>34.799999999999997</v>
      </c>
      <c r="O304" s="79">
        <v>-6</v>
      </c>
      <c r="P304" s="23">
        <v>560.28</v>
      </c>
      <c r="Q304" s="23"/>
      <c r="R304" s="23">
        <v>10</v>
      </c>
      <c r="S304" s="20">
        <v>0.76</v>
      </c>
      <c r="U304" s="20">
        <v>1610</v>
      </c>
      <c r="X304" s="20" t="s">
        <v>0</v>
      </c>
      <c r="Y304" s="20" t="s">
        <v>3</v>
      </c>
      <c r="Z304" s="20">
        <v>0</v>
      </c>
      <c r="AA304" s="20">
        <v>0</v>
      </c>
      <c r="AB304" s="20">
        <v>0</v>
      </c>
      <c r="AC304" s="20">
        <v>0</v>
      </c>
      <c r="AD304" s="20">
        <v>1</v>
      </c>
      <c r="AE304" s="20">
        <v>0</v>
      </c>
      <c r="AF304" s="20">
        <v>0</v>
      </c>
      <c r="AG304" s="20">
        <v>0</v>
      </c>
      <c r="AH304" s="20">
        <v>0</v>
      </c>
      <c r="AI304" s="20">
        <v>0</v>
      </c>
      <c r="AJ304" s="20">
        <v>1</v>
      </c>
      <c r="AK304" s="20">
        <v>0</v>
      </c>
      <c r="AW304" s="20"/>
      <c r="AX304" s="20"/>
    </row>
    <row r="305" spans="1:50">
      <c r="A305" s="10"/>
      <c r="B305" s="10" t="s">
        <v>4</v>
      </c>
      <c r="C305" s="23">
        <f>C293+2500</f>
        <v>30165.624646016407</v>
      </c>
      <c r="D305" s="23">
        <f>D293/2</f>
        <v>5411.4411319906276</v>
      </c>
      <c r="E305" s="23">
        <f t="shared" si="14"/>
        <v>5.2199999999999996E-2</v>
      </c>
      <c r="F305" s="23">
        <f>2.1*S305/100</f>
        <v>1.218E-2</v>
      </c>
      <c r="G305" s="23">
        <v>0.17100000000000001</v>
      </c>
      <c r="H305" s="23">
        <v>0.1</v>
      </c>
      <c r="I305" s="23">
        <v>0.05</v>
      </c>
      <c r="J305" s="23">
        <v>15</v>
      </c>
      <c r="K305" s="59">
        <v>2.97</v>
      </c>
      <c r="L305" s="59">
        <v>2.4656250000000002</v>
      </c>
      <c r="M305" s="59"/>
      <c r="N305" s="27">
        <v>9</v>
      </c>
      <c r="O305" s="79">
        <v>0</v>
      </c>
      <c r="P305" s="23">
        <v>235.8</v>
      </c>
      <c r="Q305" s="23"/>
      <c r="R305" s="23">
        <v>10</v>
      </c>
      <c r="S305" s="20">
        <v>0.57999999999999996</v>
      </c>
      <c r="U305" s="20">
        <v>2620</v>
      </c>
      <c r="Y305" s="20" t="s">
        <v>34</v>
      </c>
      <c r="Z305" s="20">
        <v>0</v>
      </c>
      <c r="AA305" s="20">
        <v>0</v>
      </c>
      <c r="AB305" s="20">
        <v>0</v>
      </c>
      <c r="AC305" s="20">
        <v>0</v>
      </c>
      <c r="AD305" s="20">
        <v>1</v>
      </c>
      <c r="AE305" s="20">
        <v>0</v>
      </c>
      <c r="AF305" s="20">
        <v>0</v>
      </c>
      <c r="AG305" s="20">
        <v>0</v>
      </c>
      <c r="AH305" s="20">
        <v>0</v>
      </c>
      <c r="AI305" s="20">
        <v>0</v>
      </c>
      <c r="AJ305" s="20">
        <v>1</v>
      </c>
      <c r="AK305" s="20">
        <v>0</v>
      </c>
      <c r="AW305" s="20"/>
      <c r="AX305" s="20"/>
    </row>
    <row r="306" spans="1:50">
      <c r="A306" s="11" t="s">
        <v>8</v>
      </c>
      <c r="B306" s="11" t="s">
        <v>3</v>
      </c>
      <c r="C306" s="23">
        <f>C294+5000</f>
        <v>119000</v>
      </c>
      <c r="D306" s="23">
        <f>D294/2</f>
        <v>22500</v>
      </c>
      <c r="E306" s="23">
        <f t="shared" si="14"/>
        <v>0.16820000000000002</v>
      </c>
      <c r="F306" s="23">
        <f>5.4*S306/100</f>
        <v>3.1320000000000001E-2</v>
      </c>
      <c r="G306" s="23">
        <v>0.17100000000000001</v>
      </c>
      <c r="H306" s="23">
        <v>0.1</v>
      </c>
      <c r="I306" s="23">
        <v>0.05</v>
      </c>
      <c r="J306" s="23">
        <v>15</v>
      </c>
      <c r="K306" s="59">
        <v>9.57</v>
      </c>
      <c r="L306" s="59">
        <v>6.5</v>
      </c>
      <c r="M306" s="59"/>
      <c r="N306" s="23">
        <v>29</v>
      </c>
      <c r="O306" s="79">
        <v>0</v>
      </c>
      <c r="P306" s="23">
        <v>759.8</v>
      </c>
      <c r="Q306" s="23"/>
      <c r="R306" s="23">
        <v>10</v>
      </c>
      <c r="S306" s="20">
        <v>0.57999999999999996</v>
      </c>
      <c r="U306" s="20">
        <v>2620</v>
      </c>
      <c r="Y306" s="20" t="s">
        <v>35</v>
      </c>
      <c r="Z306" s="20">
        <v>0</v>
      </c>
      <c r="AA306" s="20">
        <v>0</v>
      </c>
      <c r="AB306" s="20">
        <v>0</v>
      </c>
      <c r="AC306" s="20">
        <v>0</v>
      </c>
      <c r="AD306" s="20">
        <v>1</v>
      </c>
      <c r="AE306" s="20">
        <v>0</v>
      </c>
      <c r="AF306" s="20">
        <v>0</v>
      </c>
      <c r="AG306" s="20">
        <v>0</v>
      </c>
      <c r="AH306" s="20">
        <v>0</v>
      </c>
      <c r="AI306" s="20">
        <v>0</v>
      </c>
      <c r="AJ306" s="20">
        <v>1</v>
      </c>
      <c r="AK306" s="20">
        <v>0</v>
      </c>
      <c r="AW306" s="20"/>
      <c r="AX306" s="20"/>
    </row>
    <row r="307" spans="1:50">
      <c r="A307" s="4"/>
      <c r="B307" s="4" t="s">
        <v>37</v>
      </c>
      <c r="C307" s="27">
        <f>C293*3</f>
        <v>82996.873938049219</v>
      </c>
      <c r="D307" s="27">
        <v>1000</v>
      </c>
      <c r="E307" s="23">
        <f t="shared" si="14"/>
        <v>0</v>
      </c>
      <c r="F307" s="23">
        <f>2.1*S307/100</f>
        <v>3.0513000000000003E-3</v>
      </c>
      <c r="G307" s="23">
        <v>0.17100000000000001</v>
      </c>
      <c r="H307" s="23">
        <v>0.1</v>
      </c>
      <c r="I307" s="23">
        <v>0.05</v>
      </c>
      <c r="J307" s="23">
        <v>15</v>
      </c>
      <c r="K307" s="59">
        <v>0</v>
      </c>
      <c r="L307" s="59">
        <v>2.4656250000000002</v>
      </c>
      <c r="M307" s="59"/>
      <c r="N307" s="23">
        <v>0</v>
      </c>
      <c r="O307" s="79">
        <v>0</v>
      </c>
      <c r="P307" s="23">
        <v>0</v>
      </c>
      <c r="Q307" s="23"/>
      <c r="R307" s="23">
        <v>10</v>
      </c>
      <c r="S307" s="29">
        <v>0.14530000000000001</v>
      </c>
      <c r="U307" s="20">
        <v>0</v>
      </c>
      <c r="Y307" s="20" t="s">
        <v>4</v>
      </c>
      <c r="Z307" s="20">
        <v>0</v>
      </c>
      <c r="AA307" s="20">
        <v>0</v>
      </c>
      <c r="AB307" s="20">
        <v>0</v>
      </c>
      <c r="AC307" s="20">
        <v>0</v>
      </c>
      <c r="AD307" s="20">
        <v>1</v>
      </c>
      <c r="AE307" s="20">
        <v>0</v>
      </c>
      <c r="AF307" s="20">
        <v>0</v>
      </c>
      <c r="AG307" s="20">
        <v>0</v>
      </c>
      <c r="AH307" s="20">
        <v>0</v>
      </c>
      <c r="AI307" s="20">
        <v>0</v>
      </c>
      <c r="AJ307" s="20">
        <v>1</v>
      </c>
      <c r="AK307" s="20">
        <v>0</v>
      </c>
      <c r="AW307" s="20"/>
      <c r="AX307" s="20"/>
    </row>
    <row r="308" spans="1:50">
      <c r="A308" s="14" t="s">
        <v>36</v>
      </c>
      <c r="B308" s="14" t="s">
        <v>38</v>
      </c>
      <c r="C308" s="27">
        <f>C294*2</f>
        <v>228000</v>
      </c>
      <c r="D308" s="27">
        <v>1000</v>
      </c>
      <c r="E308" s="23">
        <f t="shared" si="14"/>
        <v>0</v>
      </c>
      <c r="F308" s="23">
        <f>2.1*S308/100</f>
        <v>3.0513000000000003E-3</v>
      </c>
      <c r="G308" s="23">
        <v>0.17100000000000001</v>
      </c>
      <c r="H308" s="23">
        <v>0.1</v>
      </c>
      <c r="I308" s="23">
        <v>0.05</v>
      </c>
      <c r="J308" s="23">
        <v>15</v>
      </c>
      <c r="K308" s="59">
        <v>0</v>
      </c>
      <c r="L308" s="59">
        <v>6.5</v>
      </c>
      <c r="M308" s="59"/>
      <c r="N308" s="23">
        <v>0</v>
      </c>
      <c r="O308" s="79">
        <v>0</v>
      </c>
      <c r="P308" s="23">
        <v>0</v>
      </c>
      <c r="Q308" s="23"/>
      <c r="R308" s="23">
        <v>10</v>
      </c>
      <c r="S308" s="29">
        <v>0.14530000000000001</v>
      </c>
      <c r="U308" s="20">
        <v>0</v>
      </c>
      <c r="X308" s="20" t="s">
        <v>1</v>
      </c>
      <c r="Y308" s="20" t="s">
        <v>3</v>
      </c>
      <c r="Z308" s="20">
        <v>0</v>
      </c>
      <c r="AA308" s="20">
        <v>0</v>
      </c>
      <c r="AB308" s="20">
        <v>0</v>
      </c>
      <c r="AC308" s="20">
        <v>0</v>
      </c>
      <c r="AD308" s="20">
        <v>1</v>
      </c>
      <c r="AE308" s="20">
        <v>0</v>
      </c>
      <c r="AF308" s="20">
        <v>0</v>
      </c>
      <c r="AG308" s="20">
        <v>0</v>
      </c>
      <c r="AH308" s="20">
        <v>0</v>
      </c>
      <c r="AI308" s="20">
        <v>0</v>
      </c>
      <c r="AJ308" s="20">
        <v>1</v>
      </c>
      <c r="AK308" s="20">
        <v>0</v>
      </c>
      <c r="AW308" s="20"/>
      <c r="AX308" s="20"/>
    </row>
    <row r="309" spans="1:50">
      <c r="Y309" s="20" t="s">
        <v>34</v>
      </c>
      <c r="Z309" s="20">
        <v>0</v>
      </c>
      <c r="AA309" s="20">
        <v>0</v>
      </c>
      <c r="AB309" s="20">
        <v>0</v>
      </c>
      <c r="AC309" s="20">
        <v>0</v>
      </c>
      <c r="AD309" s="20">
        <v>1</v>
      </c>
      <c r="AE309" s="20">
        <v>0</v>
      </c>
      <c r="AF309" s="20">
        <v>0</v>
      </c>
      <c r="AG309" s="20">
        <v>0</v>
      </c>
      <c r="AH309" s="20">
        <v>0</v>
      </c>
      <c r="AI309" s="20">
        <v>0</v>
      </c>
      <c r="AJ309" s="20">
        <v>1</v>
      </c>
      <c r="AK309" s="20">
        <v>0</v>
      </c>
      <c r="AW309" s="20"/>
      <c r="AX309" s="20"/>
    </row>
    <row r="310" spans="1:50">
      <c r="A310" s="1" t="s">
        <v>218</v>
      </c>
      <c r="B310" s="2">
        <v>15</v>
      </c>
      <c r="C310" s="23" t="s">
        <v>20</v>
      </c>
      <c r="D310" s="23" t="s">
        <v>21</v>
      </c>
      <c r="E310" s="24" t="s">
        <v>22</v>
      </c>
      <c r="F310" s="24" t="s">
        <v>23</v>
      </c>
      <c r="G310" s="24" t="s">
        <v>24</v>
      </c>
      <c r="H310" s="24" t="s">
        <v>25</v>
      </c>
      <c r="I310" s="25" t="s">
        <v>26</v>
      </c>
      <c r="J310" s="20" t="s">
        <v>27</v>
      </c>
      <c r="K310" s="58" t="s">
        <v>28</v>
      </c>
      <c r="L310" s="59" t="s">
        <v>216</v>
      </c>
      <c r="N310" s="24" t="s">
        <v>49</v>
      </c>
      <c r="O310" s="78" t="s">
        <v>29</v>
      </c>
      <c r="P310" s="20" t="s">
        <v>30</v>
      </c>
      <c r="Q310" s="24" t="s">
        <v>31</v>
      </c>
      <c r="R310" s="24" t="s">
        <v>32</v>
      </c>
      <c r="S310" s="12" t="s">
        <v>46</v>
      </c>
      <c r="Y310" s="20" t="s">
        <v>35</v>
      </c>
      <c r="Z310" s="20">
        <v>0</v>
      </c>
      <c r="AA310" s="20">
        <v>0</v>
      </c>
      <c r="AB310" s="20">
        <v>0</v>
      </c>
      <c r="AC310" s="20">
        <v>0</v>
      </c>
      <c r="AD310" s="20">
        <v>1</v>
      </c>
      <c r="AE310" s="20">
        <v>0</v>
      </c>
      <c r="AF310" s="20">
        <v>0</v>
      </c>
      <c r="AG310" s="20">
        <v>0</v>
      </c>
      <c r="AH310" s="20">
        <v>0</v>
      </c>
      <c r="AI310" s="20">
        <v>0</v>
      </c>
      <c r="AJ310" s="20">
        <v>1</v>
      </c>
      <c r="AK310" s="20">
        <v>0</v>
      </c>
      <c r="AW310" s="20"/>
      <c r="AX310" s="20"/>
    </row>
    <row r="311" spans="1:50">
      <c r="A311" s="10"/>
      <c r="B311" s="10" t="s">
        <v>4</v>
      </c>
      <c r="C311" s="23">
        <v>25000</v>
      </c>
      <c r="D311" s="23">
        <v>22000</v>
      </c>
      <c r="E311" s="23">
        <f>S311*N311/100</f>
        <v>0.14850000000000002</v>
      </c>
      <c r="F311" s="23">
        <f>2.1*S311/100</f>
        <v>2.8350000000000004E-2</v>
      </c>
      <c r="G311" s="23">
        <v>0.17100000000000001</v>
      </c>
      <c r="H311" s="23">
        <v>0.1</v>
      </c>
      <c r="I311" s="23">
        <v>0.05</v>
      </c>
      <c r="J311" s="23">
        <v>15</v>
      </c>
      <c r="K311" s="59">
        <v>3.7620000000000005</v>
      </c>
      <c r="L311" s="59">
        <v>1.8039163090128756</v>
      </c>
      <c r="M311" s="59"/>
      <c r="N311" s="23">
        <v>11</v>
      </c>
      <c r="O311" s="79">
        <v>0</v>
      </c>
      <c r="P311" s="23">
        <v>253</v>
      </c>
      <c r="Q311" s="23"/>
      <c r="R311" s="23">
        <v>10</v>
      </c>
      <c r="S311" s="20">
        <v>1.35</v>
      </c>
      <c r="U311" s="20">
        <v>2300</v>
      </c>
      <c r="Y311" s="20" t="s">
        <v>4</v>
      </c>
      <c r="Z311" s="20">
        <v>0</v>
      </c>
      <c r="AA311" s="20">
        <v>0</v>
      </c>
      <c r="AB311" s="20">
        <v>0</v>
      </c>
      <c r="AC311" s="20">
        <v>0</v>
      </c>
      <c r="AD311" s="20">
        <v>0</v>
      </c>
      <c r="AE311" s="20">
        <v>0</v>
      </c>
      <c r="AF311" s="20">
        <v>0</v>
      </c>
      <c r="AG311" s="20">
        <v>0</v>
      </c>
      <c r="AH311" s="20">
        <v>0</v>
      </c>
      <c r="AI311" s="20">
        <v>0</v>
      </c>
      <c r="AJ311" s="20">
        <v>0</v>
      </c>
      <c r="AK311" s="20">
        <v>0</v>
      </c>
      <c r="AW311" s="20"/>
      <c r="AX311" s="20"/>
    </row>
    <row r="312" spans="1:50">
      <c r="A312" s="11" t="s">
        <v>0</v>
      </c>
      <c r="B312" s="11" t="s">
        <v>3</v>
      </c>
      <c r="C312" s="23">
        <v>50000</v>
      </c>
      <c r="D312" s="23">
        <v>30000</v>
      </c>
      <c r="E312" s="23">
        <f t="shared" ref="E312:E330" si="15">S312*N312/100</f>
        <v>0.4698</v>
      </c>
      <c r="F312" s="23">
        <f>5.4*S312/100</f>
        <v>7.2900000000000006E-2</v>
      </c>
      <c r="G312" s="23">
        <v>0.17100000000000001</v>
      </c>
      <c r="H312" s="23">
        <v>0.1</v>
      </c>
      <c r="I312" s="23">
        <v>0.05</v>
      </c>
      <c r="J312" s="23">
        <v>15</v>
      </c>
      <c r="K312" s="59">
        <v>11.9016</v>
      </c>
      <c r="L312" s="59">
        <v>7.25</v>
      </c>
      <c r="M312" s="59"/>
      <c r="N312" s="23">
        <f>N316*1.2</f>
        <v>34.799999999999997</v>
      </c>
      <c r="O312" s="79">
        <v>0</v>
      </c>
      <c r="P312" s="23">
        <v>800.4</v>
      </c>
      <c r="Q312" s="23"/>
      <c r="R312" s="23">
        <v>10</v>
      </c>
      <c r="S312" s="20">
        <v>1.35</v>
      </c>
      <c r="U312" s="20">
        <v>2300</v>
      </c>
      <c r="X312" s="20" t="s">
        <v>5</v>
      </c>
      <c r="Y312" s="20" t="s">
        <v>3</v>
      </c>
      <c r="Z312" s="20">
        <v>0</v>
      </c>
      <c r="AA312" s="20">
        <v>0</v>
      </c>
      <c r="AB312" s="20">
        <v>0</v>
      </c>
      <c r="AC312" s="20">
        <v>0</v>
      </c>
      <c r="AD312" s="20">
        <v>0</v>
      </c>
      <c r="AE312" s="20">
        <v>1</v>
      </c>
      <c r="AF312" s="20">
        <v>0</v>
      </c>
      <c r="AG312" s="20">
        <v>0</v>
      </c>
      <c r="AH312" s="20">
        <v>0</v>
      </c>
      <c r="AI312" s="20">
        <v>0</v>
      </c>
      <c r="AJ312" s="20">
        <v>0</v>
      </c>
      <c r="AK312" s="20">
        <v>0</v>
      </c>
      <c r="AW312" s="20"/>
      <c r="AX312" s="20"/>
    </row>
    <row r="313" spans="1:50">
      <c r="A313" s="5"/>
      <c r="B313" s="5" t="s">
        <v>34</v>
      </c>
      <c r="C313" s="23">
        <v>25000</v>
      </c>
      <c r="D313" s="23">
        <v>22000</v>
      </c>
      <c r="E313" s="23">
        <f t="shared" si="15"/>
        <v>0.11880000000000003</v>
      </c>
      <c r="F313" s="23">
        <f>2.1*S313/100</f>
        <v>2.8350000000000004E-2</v>
      </c>
      <c r="G313" s="23">
        <v>0.17100000000000001</v>
      </c>
      <c r="H313" s="23">
        <v>0.1</v>
      </c>
      <c r="I313" s="23">
        <v>0.05</v>
      </c>
      <c r="J313" s="23">
        <v>15</v>
      </c>
      <c r="K313" s="59">
        <v>3.0096000000000003</v>
      </c>
      <c r="L313" s="59">
        <v>1.8039163090128756</v>
      </c>
      <c r="M313" s="59"/>
      <c r="N313" s="23">
        <f>N311*0.8</f>
        <v>8.8000000000000007</v>
      </c>
      <c r="O313" s="79">
        <v>0</v>
      </c>
      <c r="P313" s="23">
        <v>202.4</v>
      </c>
      <c r="Q313" s="23"/>
      <c r="R313" s="23">
        <v>10</v>
      </c>
      <c r="S313" s="20">
        <v>1.35</v>
      </c>
      <c r="U313" s="20">
        <v>2300</v>
      </c>
      <c r="Y313" s="20" t="s">
        <v>4</v>
      </c>
      <c r="Z313" s="20">
        <v>0</v>
      </c>
      <c r="AA313" s="20">
        <v>0</v>
      </c>
      <c r="AB313" s="20">
        <v>0</v>
      </c>
      <c r="AC313" s="20">
        <v>0</v>
      </c>
      <c r="AD313" s="20">
        <v>1</v>
      </c>
      <c r="AE313" s="20">
        <v>1</v>
      </c>
      <c r="AF313" s="20">
        <v>0</v>
      </c>
      <c r="AG313" s="20">
        <v>0</v>
      </c>
      <c r="AH313" s="20">
        <v>0</v>
      </c>
      <c r="AI313" s="20">
        <v>0</v>
      </c>
      <c r="AJ313" s="20">
        <v>0</v>
      </c>
      <c r="AK313" s="20">
        <v>0</v>
      </c>
      <c r="AW313" s="20"/>
      <c r="AX313" s="20"/>
    </row>
    <row r="314" spans="1:50">
      <c r="A314" s="5"/>
      <c r="B314" s="5" t="s">
        <v>35</v>
      </c>
      <c r="C314" s="23">
        <v>50000</v>
      </c>
      <c r="D314" s="23">
        <v>30000</v>
      </c>
      <c r="E314" s="23">
        <f t="shared" si="15"/>
        <v>0.37584000000000001</v>
      </c>
      <c r="F314" s="23">
        <f>5.4*S314/100</f>
        <v>7.2900000000000006E-2</v>
      </c>
      <c r="G314" s="23">
        <v>0.17100000000000001</v>
      </c>
      <c r="H314" s="23">
        <v>0.1</v>
      </c>
      <c r="I314" s="23">
        <v>0.05</v>
      </c>
      <c r="J314" s="23">
        <v>15</v>
      </c>
      <c r="K314" s="59">
        <v>9.5212800000000009</v>
      </c>
      <c r="L314" s="59">
        <v>7.25</v>
      </c>
      <c r="M314" s="59"/>
      <c r="N314" s="23">
        <f>N312*0.8</f>
        <v>27.84</v>
      </c>
      <c r="O314" s="79">
        <v>0</v>
      </c>
      <c r="P314" s="23">
        <v>640.32000000000005</v>
      </c>
      <c r="Q314" s="23"/>
      <c r="R314" s="23">
        <v>10</v>
      </c>
      <c r="S314" s="20">
        <v>1.35</v>
      </c>
      <c r="U314" s="20">
        <v>2300</v>
      </c>
      <c r="X314" s="20" t="s">
        <v>2</v>
      </c>
      <c r="Y314" s="20" t="s">
        <v>3</v>
      </c>
      <c r="Z314" s="20">
        <v>0</v>
      </c>
      <c r="AA314" s="20">
        <v>0</v>
      </c>
      <c r="AB314" s="20">
        <v>0</v>
      </c>
      <c r="AC314" s="20">
        <v>0</v>
      </c>
      <c r="AD314" s="20">
        <v>1</v>
      </c>
      <c r="AE314" s="20">
        <v>0</v>
      </c>
      <c r="AF314" s="20">
        <v>0</v>
      </c>
      <c r="AG314" s="20">
        <v>0</v>
      </c>
      <c r="AH314" s="20">
        <v>0</v>
      </c>
      <c r="AI314" s="20">
        <v>0</v>
      </c>
      <c r="AJ314" s="20">
        <v>0</v>
      </c>
      <c r="AK314" s="20">
        <v>0</v>
      </c>
      <c r="AW314" s="20"/>
      <c r="AX314" s="20"/>
    </row>
    <row r="315" spans="1:50">
      <c r="A315" s="16"/>
      <c r="B315" s="16" t="s">
        <v>4</v>
      </c>
      <c r="C315" s="30">
        <v>27665.624646016407</v>
      </c>
      <c r="D315" s="27">
        <v>10822.882263981255</v>
      </c>
      <c r="E315" s="23">
        <f t="shared" si="15"/>
        <v>0.1278</v>
      </c>
      <c r="F315" s="23">
        <f>5.2*S315/100</f>
        <v>7.3839999999999989E-2</v>
      </c>
      <c r="G315" s="27">
        <v>0.17100000000000001</v>
      </c>
      <c r="H315" s="27">
        <v>0.1</v>
      </c>
      <c r="I315" s="27">
        <v>0.05</v>
      </c>
      <c r="J315" s="27">
        <v>15</v>
      </c>
      <c r="K315" s="59">
        <v>3.4740000000000002</v>
      </c>
      <c r="L315" s="59">
        <v>1.8039163090128756</v>
      </c>
      <c r="M315" s="59"/>
      <c r="N315" s="27">
        <v>9</v>
      </c>
      <c r="O315" s="79">
        <v>-1.7</v>
      </c>
      <c r="P315" s="27">
        <v>239.4</v>
      </c>
      <c r="Q315" s="27"/>
      <c r="R315" s="27">
        <v>10</v>
      </c>
      <c r="S315" s="20">
        <v>1.42</v>
      </c>
      <c r="T315" s="29"/>
      <c r="U315" s="29">
        <v>2660</v>
      </c>
      <c r="Y315" s="20" t="s">
        <v>4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0">
        <v>0</v>
      </c>
      <c r="AF315" s="20">
        <v>0</v>
      </c>
      <c r="AG315" s="20">
        <v>1</v>
      </c>
      <c r="AH315" s="20">
        <v>0</v>
      </c>
      <c r="AI315" s="20">
        <v>0</v>
      </c>
      <c r="AJ315" s="20">
        <v>0</v>
      </c>
      <c r="AK315" s="20">
        <v>0</v>
      </c>
      <c r="AW315" s="20"/>
      <c r="AX315" s="20"/>
    </row>
    <row r="316" spans="1:50">
      <c r="A316" s="17" t="s">
        <v>1</v>
      </c>
      <c r="B316" s="17" t="s">
        <v>3</v>
      </c>
      <c r="C316" s="23">
        <v>114000</v>
      </c>
      <c r="D316" s="23">
        <v>45000</v>
      </c>
      <c r="E316" s="23">
        <f t="shared" si="15"/>
        <v>0.4118</v>
      </c>
      <c r="F316" s="23">
        <f>7.1*S316/100</f>
        <v>0.10081999999999999</v>
      </c>
      <c r="G316" s="23">
        <v>0.17100000000000001</v>
      </c>
      <c r="H316" s="23">
        <v>0.1</v>
      </c>
      <c r="I316" s="23">
        <v>0.05</v>
      </c>
      <c r="J316" s="23">
        <v>15</v>
      </c>
      <c r="K316" s="59">
        <v>11.194000000000001</v>
      </c>
      <c r="L316" s="59">
        <v>7.25</v>
      </c>
      <c r="M316" s="59"/>
      <c r="N316" s="23">
        <v>29</v>
      </c>
      <c r="O316" s="79">
        <v>10</v>
      </c>
      <c r="P316" s="23">
        <v>771.4</v>
      </c>
      <c r="Q316" s="23"/>
      <c r="R316" s="23">
        <v>10</v>
      </c>
      <c r="S316" s="20">
        <v>1.42</v>
      </c>
      <c r="U316" s="20">
        <v>2660</v>
      </c>
      <c r="X316" s="20" t="s">
        <v>7</v>
      </c>
      <c r="Y316" s="20" t="s">
        <v>3</v>
      </c>
      <c r="Z316" s="20">
        <v>0</v>
      </c>
      <c r="AA316" s="20">
        <v>0</v>
      </c>
      <c r="AB316" s="20">
        <v>0</v>
      </c>
      <c r="AC316" s="20">
        <v>0</v>
      </c>
      <c r="AD316" s="20">
        <v>0</v>
      </c>
      <c r="AE316" s="20">
        <v>0</v>
      </c>
      <c r="AF316" s="20">
        <v>0</v>
      </c>
      <c r="AG316" s="20">
        <v>1</v>
      </c>
      <c r="AH316" s="20">
        <v>0</v>
      </c>
      <c r="AI316" s="20">
        <v>0</v>
      </c>
      <c r="AJ316" s="20">
        <v>0</v>
      </c>
      <c r="AK316" s="20">
        <v>0</v>
      </c>
      <c r="AW316" s="20"/>
      <c r="AX316" s="20"/>
    </row>
    <row r="317" spans="1:50">
      <c r="A317" s="5"/>
      <c r="B317" s="5" t="s">
        <v>34</v>
      </c>
      <c r="C317" s="15">
        <v>27665.624646016407</v>
      </c>
      <c r="D317" s="23">
        <v>10822.882263981255</v>
      </c>
      <c r="E317" s="23">
        <f t="shared" si="15"/>
        <v>0.10224</v>
      </c>
      <c r="F317" s="23">
        <f>5.2*S317/100</f>
        <v>7.3839999999999989E-2</v>
      </c>
      <c r="G317" s="23">
        <v>0.17100000000000001</v>
      </c>
      <c r="H317" s="23">
        <v>0.1</v>
      </c>
      <c r="I317" s="23">
        <v>0.05</v>
      </c>
      <c r="J317" s="23">
        <v>15</v>
      </c>
      <c r="K317" s="59">
        <v>2.7792000000000003</v>
      </c>
      <c r="L317" s="59">
        <v>1.8039163090128756</v>
      </c>
      <c r="M317" s="59"/>
      <c r="N317" s="23">
        <f>N315*0.8</f>
        <v>7.2</v>
      </c>
      <c r="O317" s="79">
        <v>-1</v>
      </c>
      <c r="P317" s="23">
        <v>191.52</v>
      </c>
      <c r="Q317" s="23"/>
      <c r="R317" s="23">
        <v>10</v>
      </c>
      <c r="S317" s="20">
        <v>1.42</v>
      </c>
      <c r="U317" s="20">
        <v>2660</v>
      </c>
      <c r="Y317" s="20" t="s">
        <v>4</v>
      </c>
      <c r="Z317" s="20">
        <v>0</v>
      </c>
      <c r="AA317" s="20">
        <v>0</v>
      </c>
      <c r="AB317" s="20">
        <v>0</v>
      </c>
      <c r="AC317" s="20">
        <v>0</v>
      </c>
      <c r="AD317" s="20">
        <v>0</v>
      </c>
      <c r="AE317" s="20">
        <v>0</v>
      </c>
      <c r="AF317" s="20">
        <v>0</v>
      </c>
      <c r="AG317" s="20">
        <v>0</v>
      </c>
      <c r="AH317" s="20">
        <v>0</v>
      </c>
      <c r="AI317" s="20">
        <v>0</v>
      </c>
      <c r="AJ317" s="20">
        <v>1</v>
      </c>
      <c r="AK317" s="20">
        <v>0</v>
      </c>
      <c r="AW317" s="20"/>
      <c r="AX317" s="20"/>
    </row>
    <row r="318" spans="1:50">
      <c r="A318" s="5"/>
      <c r="B318" s="5" t="s">
        <v>35</v>
      </c>
      <c r="C318" s="23">
        <v>114000</v>
      </c>
      <c r="D318" s="23">
        <v>45000</v>
      </c>
      <c r="E318" s="23">
        <f t="shared" si="15"/>
        <v>0.32944000000000001</v>
      </c>
      <c r="F318" s="23">
        <f>7.1*S318/100</f>
        <v>0.10081999999999999</v>
      </c>
      <c r="G318" s="23">
        <v>0.17100000000000001</v>
      </c>
      <c r="H318" s="23">
        <v>0.1</v>
      </c>
      <c r="I318" s="23">
        <v>0.05</v>
      </c>
      <c r="J318" s="23">
        <v>15</v>
      </c>
      <c r="K318" s="59">
        <v>8.9552000000000014</v>
      </c>
      <c r="L318" s="59">
        <v>7.25</v>
      </c>
      <c r="M318" s="59"/>
      <c r="N318" s="23">
        <f>N316*0.8</f>
        <v>23.200000000000003</v>
      </c>
      <c r="O318" s="79">
        <v>0</v>
      </c>
      <c r="P318" s="23">
        <v>617.12000000000012</v>
      </c>
      <c r="Q318" s="23"/>
      <c r="R318" s="23">
        <v>10</v>
      </c>
      <c r="S318" s="20">
        <v>1.42</v>
      </c>
      <c r="U318" s="20">
        <v>2660</v>
      </c>
      <c r="X318" s="20" t="s">
        <v>6</v>
      </c>
      <c r="Y318" s="20" t="s">
        <v>3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0">
        <v>0</v>
      </c>
      <c r="AF318" s="20">
        <v>0</v>
      </c>
      <c r="AG318" s="20">
        <v>0</v>
      </c>
      <c r="AH318" s="20">
        <v>0</v>
      </c>
      <c r="AI318" s="20">
        <v>0</v>
      </c>
      <c r="AJ318" s="20">
        <v>1</v>
      </c>
      <c r="AK318" s="20">
        <v>0</v>
      </c>
      <c r="AW318" s="20"/>
      <c r="AX318" s="20"/>
    </row>
    <row r="319" spans="1:50" s="35" customFormat="1">
      <c r="A319" s="81"/>
      <c r="B319" s="81" t="s">
        <v>4</v>
      </c>
      <c r="C319" s="67">
        <f>C315+2400</f>
        <v>30065.624646016407</v>
      </c>
      <c r="D319" s="67">
        <f>D315/2</f>
        <v>5411.4411319906276</v>
      </c>
      <c r="E319" s="67">
        <f t="shared" si="15"/>
        <v>8.208E-2</v>
      </c>
      <c r="F319" s="67">
        <f>2.1*S319/100</f>
        <v>1.6800000000000002E-2</v>
      </c>
      <c r="G319" s="67">
        <v>0.17100000000000001</v>
      </c>
      <c r="H319" s="67">
        <v>0.1</v>
      </c>
      <c r="I319" s="67">
        <v>0.05</v>
      </c>
      <c r="J319" s="67">
        <v>15</v>
      </c>
      <c r="K319" s="67">
        <v>0.9234</v>
      </c>
      <c r="L319" s="67">
        <v>1.8039163090128756</v>
      </c>
      <c r="M319" s="67"/>
      <c r="N319" s="67">
        <f>N315*1.14</f>
        <v>10.26</v>
      </c>
      <c r="O319" s="67">
        <v>-3</v>
      </c>
      <c r="P319" s="67">
        <v>170.82900000000001</v>
      </c>
      <c r="Q319" s="67"/>
      <c r="R319" s="67">
        <v>10</v>
      </c>
      <c r="S319" s="35">
        <v>0.8</v>
      </c>
      <c r="U319" s="35">
        <v>1665</v>
      </c>
      <c r="Y319" s="35" t="s">
        <v>4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  <c r="AF319" s="35">
        <v>0</v>
      </c>
      <c r="AG319" s="35">
        <v>0</v>
      </c>
      <c r="AH319" s="35">
        <v>0</v>
      </c>
      <c r="AI319" s="35">
        <v>0</v>
      </c>
      <c r="AJ319" s="35">
        <v>1</v>
      </c>
      <c r="AK319" s="35">
        <v>0</v>
      </c>
    </row>
    <row r="320" spans="1:50">
      <c r="A320" s="11" t="s">
        <v>5</v>
      </c>
      <c r="B320" s="11" t="s">
        <v>3</v>
      </c>
      <c r="C320" s="23">
        <f>C316+2400</f>
        <v>116400</v>
      </c>
      <c r="D320" s="23">
        <f>D316/3</f>
        <v>15000</v>
      </c>
      <c r="E320" s="23">
        <f t="shared" si="15"/>
        <v>0.26400000000000001</v>
      </c>
      <c r="F320" s="23">
        <f>5.4*S320/100</f>
        <v>4.3200000000000002E-2</v>
      </c>
      <c r="G320" s="23">
        <v>0.17100000000000001</v>
      </c>
      <c r="H320" s="23">
        <v>0.1</v>
      </c>
      <c r="I320" s="23">
        <v>0.05</v>
      </c>
      <c r="J320" s="23">
        <v>15</v>
      </c>
      <c r="K320" s="59">
        <v>2.97</v>
      </c>
      <c r="L320" s="59">
        <v>7.25</v>
      </c>
      <c r="M320" s="59"/>
      <c r="N320" s="23">
        <v>33</v>
      </c>
      <c r="O320" s="79">
        <v>0</v>
      </c>
      <c r="P320" s="23">
        <v>549.45000000000005</v>
      </c>
      <c r="Q320" s="23"/>
      <c r="R320" s="23">
        <v>10</v>
      </c>
      <c r="S320" s="20">
        <v>0.8</v>
      </c>
      <c r="U320" s="20">
        <v>1665</v>
      </c>
      <c r="X320" s="20" t="s">
        <v>8</v>
      </c>
      <c r="Y320" s="20" t="s">
        <v>3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0">
        <v>0</v>
      </c>
      <c r="AF320" s="20">
        <v>0</v>
      </c>
      <c r="AG320" s="20">
        <v>0</v>
      </c>
      <c r="AH320" s="20">
        <v>0</v>
      </c>
      <c r="AI320" s="20">
        <v>0</v>
      </c>
      <c r="AJ320" s="20">
        <v>1</v>
      </c>
      <c r="AK320" s="20">
        <v>0</v>
      </c>
      <c r="AW320" s="20"/>
      <c r="AX320" s="20"/>
    </row>
    <row r="321" spans="1:50">
      <c r="A321" s="10"/>
      <c r="B321" s="10" t="s">
        <v>4</v>
      </c>
      <c r="C321" s="23">
        <v>34235</v>
      </c>
      <c r="D321" s="23">
        <v>45000</v>
      </c>
      <c r="E321" s="23">
        <f t="shared" si="15"/>
        <v>0.10224</v>
      </c>
      <c r="F321" s="23">
        <f>2.1*S321/100</f>
        <v>2.9819999999999999E-2</v>
      </c>
      <c r="G321" s="23">
        <v>0.17100000000000001</v>
      </c>
      <c r="H321" s="23">
        <v>0.1</v>
      </c>
      <c r="I321" s="23">
        <v>0.05</v>
      </c>
      <c r="J321" s="23">
        <v>15</v>
      </c>
      <c r="K321" s="59">
        <v>2.4624000000000006</v>
      </c>
      <c r="L321" s="59">
        <v>1.8039163090128756</v>
      </c>
      <c r="M321" s="59"/>
      <c r="N321" s="23">
        <f>N315*0.8</f>
        <v>7.2</v>
      </c>
      <c r="O321" s="79">
        <v>-3</v>
      </c>
      <c r="P321" s="23">
        <v>191.52</v>
      </c>
      <c r="Q321" s="23"/>
      <c r="R321" s="23">
        <v>10</v>
      </c>
      <c r="S321" s="20">
        <v>1.42</v>
      </c>
      <c r="U321" s="20">
        <v>2660</v>
      </c>
      <c r="Y321" s="20" t="s">
        <v>37</v>
      </c>
      <c r="Z321" s="20">
        <v>0</v>
      </c>
      <c r="AA321" s="20">
        <v>0</v>
      </c>
      <c r="AB321" s="20">
        <v>0</v>
      </c>
      <c r="AC321" s="20">
        <v>0</v>
      </c>
      <c r="AD321" s="20">
        <v>0</v>
      </c>
      <c r="AE321" s="20">
        <v>0</v>
      </c>
      <c r="AF321" s="20">
        <v>0</v>
      </c>
      <c r="AG321" s="20">
        <v>0</v>
      </c>
      <c r="AH321" s="20">
        <v>0</v>
      </c>
      <c r="AI321" s="20">
        <v>0</v>
      </c>
      <c r="AJ321" s="20">
        <v>0</v>
      </c>
      <c r="AK321" s="20">
        <v>1</v>
      </c>
      <c r="AW321" s="20"/>
      <c r="AX321" s="20"/>
    </row>
    <row r="322" spans="1:50">
      <c r="A322" s="11" t="s">
        <v>2</v>
      </c>
      <c r="B322" s="11" t="s">
        <v>3</v>
      </c>
      <c r="C322" s="23">
        <f>C316*1.4</f>
        <v>159600</v>
      </c>
      <c r="D322" s="23">
        <v>11330</v>
      </c>
      <c r="E322" s="23">
        <f t="shared" si="15"/>
        <v>0.32944000000000001</v>
      </c>
      <c r="F322" s="23">
        <f>5.4*S322/100</f>
        <v>7.6679999999999998E-2</v>
      </c>
      <c r="G322" s="23">
        <v>0.17100000000000001</v>
      </c>
      <c r="H322" s="23">
        <v>0.1</v>
      </c>
      <c r="I322" s="23">
        <v>0.05</v>
      </c>
      <c r="J322" s="23">
        <v>15</v>
      </c>
      <c r="K322" s="59">
        <v>7.9344000000000019</v>
      </c>
      <c r="L322" s="59">
        <v>7.25</v>
      </c>
      <c r="M322" s="59"/>
      <c r="N322" s="23">
        <f>N316*0.8</f>
        <v>23.200000000000003</v>
      </c>
      <c r="O322" s="79">
        <v>0</v>
      </c>
      <c r="P322" s="23">
        <v>617.12000000000012</v>
      </c>
      <c r="Q322" s="23"/>
      <c r="R322" s="23">
        <v>10</v>
      </c>
      <c r="S322" s="20">
        <v>1.42</v>
      </c>
      <c r="U322" s="20">
        <v>2660</v>
      </c>
      <c r="X322" s="20" t="s">
        <v>36</v>
      </c>
      <c r="Y322" s="20" t="s">
        <v>38</v>
      </c>
      <c r="Z322" s="20">
        <v>0</v>
      </c>
      <c r="AA322" s="20">
        <v>0</v>
      </c>
      <c r="AB322" s="20">
        <v>0</v>
      </c>
      <c r="AC322" s="20">
        <v>0</v>
      </c>
      <c r="AD322" s="20">
        <v>0</v>
      </c>
      <c r="AE322" s="20">
        <v>0</v>
      </c>
      <c r="AF322" s="20">
        <v>0</v>
      </c>
      <c r="AG322" s="20">
        <v>0</v>
      </c>
      <c r="AH322" s="20">
        <v>0</v>
      </c>
      <c r="AI322" s="20">
        <v>0</v>
      </c>
      <c r="AJ322" s="20">
        <v>0</v>
      </c>
      <c r="AK322" s="20">
        <v>1</v>
      </c>
      <c r="AW322" s="20"/>
      <c r="AX322" s="20"/>
    </row>
    <row r="323" spans="1:50">
      <c r="A323" s="10"/>
      <c r="B323" s="10" t="s">
        <v>4</v>
      </c>
      <c r="C323" s="27">
        <v>50000</v>
      </c>
      <c r="D323" s="27">
        <v>28000</v>
      </c>
      <c r="E323" s="23">
        <f t="shared" si="15"/>
        <v>1.3621874999999999E-3</v>
      </c>
      <c r="F323" s="23">
        <f>2.1*S323/100</f>
        <v>3.0513000000000003E-3</v>
      </c>
      <c r="G323" s="27">
        <v>0.34</v>
      </c>
      <c r="H323" s="27">
        <v>0.1</v>
      </c>
      <c r="I323" s="27">
        <v>0.05</v>
      </c>
      <c r="J323" s="27">
        <v>15</v>
      </c>
      <c r="K323" s="59">
        <v>2.1093750000000001E-2</v>
      </c>
      <c r="L323" s="59">
        <v>1.8039163090128756</v>
      </c>
      <c r="M323" s="59"/>
      <c r="N323" s="27">
        <v>0.9375</v>
      </c>
      <c r="O323" s="79">
        <v>-2</v>
      </c>
      <c r="P323" s="27">
        <v>0</v>
      </c>
      <c r="Q323" s="27"/>
      <c r="R323" s="27">
        <v>10</v>
      </c>
      <c r="S323" s="29">
        <v>0.14530000000000001</v>
      </c>
      <c r="T323" s="29"/>
      <c r="U323" s="29">
        <v>0</v>
      </c>
      <c r="AW323" s="20"/>
      <c r="AX323" s="20"/>
    </row>
    <row r="324" spans="1:50">
      <c r="A324" s="11" t="s">
        <v>7</v>
      </c>
      <c r="B324" s="11" t="s">
        <v>3</v>
      </c>
      <c r="C324" s="27">
        <v>186000</v>
      </c>
      <c r="D324" s="27">
        <v>12330</v>
      </c>
      <c r="E324" s="23">
        <f t="shared" si="15"/>
        <v>2.0251187499999998E-3</v>
      </c>
      <c r="F324" s="23">
        <f>5.4*S324/100</f>
        <v>7.8462000000000011E-3</v>
      </c>
      <c r="G324" s="27">
        <v>0.17100000000000001</v>
      </c>
      <c r="H324" s="27">
        <v>0.1</v>
      </c>
      <c r="I324" s="27">
        <v>0.05</v>
      </c>
      <c r="J324" s="27">
        <v>15</v>
      </c>
      <c r="K324" s="59">
        <v>3.1359374999999995E-2</v>
      </c>
      <c r="L324" s="59">
        <v>7.25</v>
      </c>
      <c r="M324" s="59"/>
      <c r="N324" s="27">
        <v>1.3937499999999998</v>
      </c>
      <c r="O324" s="79">
        <v>3</v>
      </c>
      <c r="P324" s="27">
        <v>0</v>
      </c>
      <c r="Q324" s="27"/>
      <c r="R324" s="27">
        <v>10</v>
      </c>
      <c r="S324" s="29">
        <v>0.14530000000000001</v>
      </c>
      <c r="T324" s="29"/>
      <c r="U324" s="29">
        <v>0</v>
      </c>
      <c r="X324" s="20" t="s">
        <v>206</v>
      </c>
      <c r="AW324" s="20"/>
      <c r="AX324" s="20"/>
    </row>
    <row r="325" spans="1:50">
      <c r="A325" s="10"/>
      <c r="B325" s="10" t="s">
        <v>4</v>
      </c>
      <c r="C325" s="23">
        <f>C311*1.2</f>
        <v>30000</v>
      </c>
      <c r="D325" s="23">
        <v>22000</v>
      </c>
      <c r="E325" s="23">
        <f t="shared" si="15"/>
        <v>8.3599999999999994E-2</v>
      </c>
      <c r="F325" s="23">
        <f>2.1*S325/100</f>
        <v>1.5960000000000002E-2</v>
      </c>
      <c r="G325" s="23">
        <v>0.17100000000000001</v>
      </c>
      <c r="H325" s="23">
        <v>0.1</v>
      </c>
      <c r="I325" s="23">
        <v>0.05</v>
      </c>
      <c r="J325" s="23">
        <v>15</v>
      </c>
      <c r="K325" s="59">
        <v>2.8214999999999999</v>
      </c>
      <c r="L325" s="59">
        <v>1.8039163090128756</v>
      </c>
      <c r="M325" s="59"/>
      <c r="N325" s="23">
        <v>11</v>
      </c>
      <c r="O325" s="79">
        <v>0</v>
      </c>
      <c r="P325" s="23">
        <v>177.1</v>
      </c>
      <c r="Q325" s="23"/>
      <c r="R325" s="23">
        <v>10</v>
      </c>
      <c r="S325" s="20">
        <v>0.76</v>
      </c>
      <c r="U325" s="20">
        <v>1610</v>
      </c>
      <c r="Y325" s="20" t="s">
        <v>128</v>
      </c>
      <c r="Z325" s="20">
        <v>2015</v>
      </c>
      <c r="AW325" s="20"/>
      <c r="AX325" s="20"/>
    </row>
    <row r="326" spans="1:50">
      <c r="A326" s="11" t="s">
        <v>6</v>
      </c>
      <c r="B326" s="11" t="s">
        <v>3</v>
      </c>
      <c r="C326" s="23">
        <f>C312*1.2</f>
        <v>60000</v>
      </c>
      <c r="D326" s="23">
        <v>30000</v>
      </c>
      <c r="E326" s="23">
        <f t="shared" si="15"/>
        <v>0.26447999999999999</v>
      </c>
      <c r="F326" s="23">
        <f>5.4*S326/100</f>
        <v>4.104E-2</v>
      </c>
      <c r="G326" s="23">
        <v>0.17100000000000001</v>
      </c>
      <c r="H326" s="23">
        <v>0.1</v>
      </c>
      <c r="I326" s="23">
        <v>0.05</v>
      </c>
      <c r="J326" s="23">
        <v>15</v>
      </c>
      <c r="K326" s="59">
        <v>8.9261999999999997</v>
      </c>
      <c r="L326" s="59">
        <v>7.25</v>
      </c>
      <c r="M326" s="59"/>
      <c r="N326" s="23">
        <v>34.799999999999997</v>
      </c>
      <c r="O326" s="79">
        <v>-6</v>
      </c>
      <c r="P326" s="23">
        <v>560.28</v>
      </c>
      <c r="Q326" s="23"/>
      <c r="R326" s="23">
        <v>10</v>
      </c>
      <c r="S326" s="20">
        <v>0.76</v>
      </c>
      <c r="U326" s="20">
        <v>1610</v>
      </c>
      <c r="AW326" s="20"/>
      <c r="AX326" s="20"/>
    </row>
    <row r="327" spans="1:50">
      <c r="A327" s="10"/>
      <c r="B327" s="10" t="s">
        <v>4</v>
      </c>
      <c r="C327" s="23">
        <f>C315+2500</f>
        <v>30165.624646016407</v>
      </c>
      <c r="D327" s="23">
        <f>D315/2</f>
        <v>5411.4411319906276</v>
      </c>
      <c r="E327" s="23">
        <f t="shared" si="15"/>
        <v>5.2199999999999996E-2</v>
      </c>
      <c r="F327" s="23">
        <f>2.1*S327/100</f>
        <v>1.218E-2</v>
      </c>
      <c r="G327" s="23">
        <v>0.17100000000000001</v>
      </c>
      <c r="H327" s="23">
        <v>0.1</v>
      </c>
      <c r="I327" s="23">
        <v>0.05</v>
      </c>
      <c r="J327" s="23">
        <v>15</v>
      </c>
      <c r="K327" s="59">
        <v>2.97</v>
      </c>
      <c r="L327" s="59">
        <v>1.8039163090128756</v>
      </c>
      <c r="M327" s="59"/>
      <c r="N327" s="27">
        <v>9</v>
      </c>
      <c r="O327" s="79">
        <v>0</v>
      </c>
      <c r="P327" s="23">
        <v>235.8</v>
      </c>
      <c r="Q327" s="23"/>
      <c r="R327" s="23">
        <v>10</v>
      </c>
      <c r="S327" s="20">
        <v>0.57999999999999996</v>
      </c>
      <c r="U327" s="20">
        <v>2620</v>
      </c>
      <c r="X327" s="20">
        <v>1</v>
      </c>
      <c r="Y327" s="20" t="s">
        <v>76</v>
      </c>
      <c r="Z327" s="20">
        <v>1.45</v>
      </c>
      <c r="AW327" s="20"/>
      <c r="AX327" s="20"/>
    </row>
    <row r="328" spans="1:50">
      <c r="A328" s="11" t="s">
        <v>8</v>
      </c>
      <c r="B328" s="11" t="s">
        <v>3</v>
      </c>
      <c r="C328" s="23">
        <f>C316+5000</f>
        <v>119000</v>
      </c>
      <c r="D328" s="23">
        <f>D316/2</f>
        <v>22500</v>
      </c>
      <c r="E328" s="23">
        <f t="shared" si="15"/>
        <v>0.16820000000000002</v>
      </c>
      <c r="F328" s="23">
        <f>5.4*S328/100</f>
        <v>3.1320000000000001E-2</v>
      </c>
      <c r="G328" s="23">
        <v>0.17100000000000001</v>
      </c>
      <c r="H328" s="23">
        <v>0.1</v>
      </c>
      <c r="I328" s="23">
        <v>0.05</v>
      </c>
      <c r="J328" s="23">
        <v>15</v>
      </c>
      <c r="K328" s="59">
        <v>9.57</v>
      </c>
      <c r="L328" s="59">
        <v>7.25</v>
      </c>
      <c r="M328" s="59"/>
      <c r="N328" s="23">
        <v>29</v>
      </c>
      <c r="O328" s="79">
        <v>0</v>
      </c>
      <c r="P328" s="23">
        <v>759.8</v>
      </c>
      <c r="Q328" s="23"/>
      <c r="R328" s="23">
        <v>10</v>
      </c>
      <c r="S328" s="20">
        <v>0.57999999999999996</v>
      </c>
      <c r="U328" s="20">
        <v>2620</v>
      </c>
      <c r="X328" s="20">
        <v>2</v>
      </c>
      <c r="Y328" s="20" t="s">
        <v>9</v>
      </c>
      <c r="Z328" s="20">
        <v>1.45</v>
      </c>
      <c r="AW328" s="20"/>
      <c r="AX328" s="20"/>
    </row>
    <row r="329" spans="1:50">
      <c r="A329" s="4"/>
      <c r="B329" s="4" t="s">
        <v>37</v>
      </c>
      <c r="C329" s="27">
        <f>C315*3</f>
        <v>82996.873938049219</v>
      </c>
      <c r="D329" s="27">
        <v>1000</v>
      </c>
      <c r="E329" s="23">
        <f t="shared" si="15"/>
        <v>0</v>
      </c>
      <c r="F329" s="23">
        <f>2.1*S329/100</f>
        <v>3.0513000000000003E-3</v>
      </c>
      <c r="G329" s="23">
        <v>0.17100000000000001</v>
      </c>
      <c r="H329" s="23">
        <v>0.1</v>
      </c>
      <c r="I329" s="23">
        <v>0.05</v>
      </c>
      <c r="J329" s="23">
        <v>15</v>
      </c>
      <c r="K329" s="59">
        <v>0</v>
      </c>
      <c r="L329" s="59">
        <v>1.8039163090128756</v>
      </c>
      <c r="M329" s="59"/>
      <c r="N329" s="23">
        <v>0</v>
      </c>
      <c r="O329" s="79">
        <v>0</v>
      </c>
      <c r="P329" s="23">
        <v>0</v>
      </c>
      <c r="Q329" s="23"/>
      <c r="R329" s="23">
        <v>10</v>
      </c>
      <c r="S329" s="29">
        <v>0.14530000000000001</v>
      </c>
      <c r="U329" s="20">
        <v>0</v>
      </c>
      <c r="X329" s="20">
        <v>3</v>
      </c>
      <c r="Y329" s="20" t="s">
        <v>10</v>
      </c>
      <c r="Z329" s="20">
        <v>1.45</v>
      </c>
      <c r="AW329" s="20"/>
      <c r="AX329" s="20"/>
    </row>
    <row r="330" spans="1:50">
      <c r="A330" s="14" t="s">
        <v>36</v>
      </c>
      <c r="B330" s="14" t="s">
        <v>38</v>
      </c>
      <c r="C330" s="27">
        <f>C316*2</f>
        <v>228000</v>
      </c>
      <c r="D330" s="27">
        <v>1000</v>
      </c>
      <c r="E330" s="23">
        <f t="shared" si="15"/>
        <v>0</v>
      </c>
      <c r="F330" s="23">
        <f>2.1*S330/100</f>
        <v>3.0513000000000003E-3</v>
      </c>
      <c r="G330" s="23">
        <v>0.17100000000000001</v>
      </c>
      <c r="H330" s="23">
        <v>0.1</v>
      </c>
      <c r="I330" s="23">
        <v>0.05</v>
      </c>
      <c r="J330" s="23">
        <v>15</v>
      </c>
      <c r="K330" s="59">
        <v>0</v>
      </c>
      <c r="L330" s="59">
        <v>7.25</v>
      </c>
      <c r="M330" s="59"/>
      <c r="N330" s="23">
        <v>0</v>
      </c>
      <c r="O330" s="79">
        <v>0</v>
      </c>
      <c r="P330" s="23">
        <v>0</v>
      </c>
      <c r="Q330" s="23"/>
      <c r="R330" s="23">
        <v>10</v>
      </c>
      <c r="S330" s="29">
        <v>0.14530000000000001</v>
      </c>
      <c r="U330" s="20">
        <v>0</v>
      </c>
      <c r="X330" s="20">
        <v>4</v>
      </c>
      <c r="Y330" s="20" t="s">
        <v>11</v>
      </c>
      <c r="Z330" s="20">
        <v>1.45</v>
      </c>
      <c r="AW330" s="20"/>
      <c r="AX330" s="20"/>
    </row>
    <row r="331" spans="1:50">
      <c r="X331" s="20">
        <v>5</v>
      </c>
      <c r="Y331" s="20" t="s">
        <v>12</v>
      </c>
      <c r="Z331" s="20">
        <v>1.45</v>
      </c>
      <c r="AW331" s="20"/>
      <c r="AX331" s="20"/>
    </row>
    <row r="332" spans="1:50">
      <c r="A332" s="1" t="e">
        <f>LOOKUP(B332,[2]Regions!$A$4:$A$98,[2]Regions!$B$4:$B$98)</f>
        <v>#N/A</v>
      </c>
      <c r="B332" s="2">
        <v>16</v>
      </c>
      <c r="C332" s="23" t="s">
        <v>20</v>
      </c>
      <c r="D332" s="23" t="s">
        <v>21</v>
      </c>
      <c r="E332" s="24" t="s">
        <v>22</v>
      </c>
      <c r="F332" s="24" t="s">
        <v>23</v>
      </c>
      <c r="G332" s="24" t="s">
        <v>24</v>
      </c>
      <c r="H332" s="24" t="s">
        <v>25</v>
      </c>
      <c r="I332" s="25" t="s">
        <v>26</v>
      </c>
      <c r="J332" s="20" t="s">
        <v>27</v>
      </c>
      <c r="K332" s="58" t="s">
        <v>28</v>
      </c>
      <c r="L332" s="59" t="s">
        <v>216</v>
      </c>
      <c r="N332" s="24" t="s">
        <v>49</v>
      </c>
      <c r="O332" s="78" t="s">
        <v>29</v>
      </c>
      <c r="P332" s="20" t="s">
        <v>30</v>
      </c>
      <c r="Q332" s="24" t="s">
        <v>31</v>
      </c>
      <c r="R332" s="24" t="s">
        <v>32</v>
      </c>
      <c r="S332" s="12" t="s">
        <v>46</v>
      </c>
      <c r="X332" s="20">
        <v>6</v>
      </c>
      <c r="Y332" s="20" t="s">
        <v>13</v>
      </c>
      <c r="Z332" s="20">
        <v>1.45</v>
      </c>
      <c r="AW332" s="20"/>
      <c r="AX332" s="20"/>
    </row>
    <row r="333" spans="1:50">
      <c r="A333" s="10"/>
      <c r="B333" s="10" t="s">
        <v>4</v>
      </c>
      <c r="C333" s="23">
        <v>25000</v>
      </c>
      <c r="D333" s="23">
        <v>22000</v>
      </c>
      <c r="E333" s="23">
        <f>S333*N333/100</f>
        <v>0.14850000000000002</v>
      </c>
      <c r="F333" s="23">
        <f>2.1*S333/100</f>
        <v>2.8350000000000004E-2</v>
      </c>
      <c r="G333" s="23">
        <v>0.17100000000000001</v>
      </c>
      <c r="H333" s="23">
        <v>0.1</v>
      </c>
      <c r="I333" s="23">
        <v>0.05</v>
      </c>
      <c r="J333" s="23">
        <v>15</v>
      </c>
      <c r="K333" s="59">
        <v>3.7620000000000005</v>
      </c>
      <c r="L333" s="59">
        <v>2.8931665062560152</v>
      </c>
      <c r="M333" s="59"/>
      <c r="N333" s="23">
        <v>11</v>
      </c>
      <c r="O333" s="79">
        <v>0</v>
      </c>
      <c r="P333" s="23">
        <v>253</v>
      </c>
      <c r="Q333" s="23"/>
      <c r="R333" s="23">
        <v>10</v>
      </c>
      <c r="S333" s="20">
        <v>1.35</v>
      </c>
      <c r="U333" s="20">
        <v>2300</v>
      </c>
      <c r="X333" s="20">
        <v>7</v>
      </c>
      <c r="Y333" s="20" t="s">
        <v>14</v>
      </c>
      <c r="Z333" s="20">
        <v>1.45</v>
      </c>
      <c r="AW333" s="20"/>
      <c r="AX333" s="20"/>
    </row>
    <row r="334" spans="1:50">
      <c r="A334" s="11" t="s">
        <v>0</v>
      </c>
      <c r="B334" s="11" t="s">
        <v>3</v>
      </c>
      <c r="C334" s="23">
        <v>50000</v>
      </c>
      <c r="D334" s="23">
        <v>30000</v>
      </c>
      <c r="E334" s="23">
        <f t="shared" ref="E334:E352" si="16">S334*N334/100</f>
        <v>0.4698</v>
      </c>
      <c r="F334" s="23">
        <f>5.4*S334/100</f>
        <v>7.2900000000000006E-2</v>
      </c>
      <c r="G334" s="23">
        <v>0.17100000000000001</v>
      </c>
      <c r="H334" s="23">
        <v>0.1</v>
      </c>
      <c r="I334" s="23">
        <v>0.05</v>
      </c>
      <c r="J334" s="23">
        <v>15</v>
      </c>
      <c r="K334" s="59">
        <v>11.9016</v>
      </c>
      <c r="L334" s="59">
        <v>8.57</v>
      </c>
      <c r="M334" s="59"/>
      <c r="N334" s="23">
        <f>N338*1.2</f>
        <v>34.799999999999997</v>
      </c>
      <c r="O334" s="79">
        <v>0</v>
      </c>
      <c r="P334" s="23">
        <v>800.4</v>
      </c>
      <c r="Q334" s="23"/>
      <c r="R334" s="23">
        <v>10</v>
      </c>
      <c r="S334" s="20">
        <v>1.35</v>
      </c>
      <c r="U334" s="20">
        <v>2300</v>
      </c>
      <c r="X334" s="20">
        <v>8</v>
      </c>
      <c r="Y334" s="20" t="s">
        <v>15</v>
      </c>
      <c r="Z334" s="20">
        <v>1.45</v>
      </c>
      <c r="AW334" s="20"/>
      <c r="AX334" s="20"/>
    </row>
    <row r="335" spans="1:50">
      <c r="A335" s="5"/>
      <c r="B335" s="5" t="s">
        <v>34</v>
      </c>
      <c r="C335" s="23">
        <v>25000</v>
      </c>
      <c r="D335" s="23">
        <v>22000</v>
      </c>
      <c r="E335" s="23">
        <f t="shared" si="16"/>
        <v>0.11880000000000003</v>
      </c>
      <c r="F335" s="23">
        <f>2.1*S335/100</f>
        <v>2.8350000000000004E-2</v>
      </c>
      <c r="G335" s="23">
        <v>0.17100000000000001</v>
      </c>
      <c r="H335" s="23">
        <v>0.1</v>
      </c>
      <c r="I335" s="23">
        <v>0.05</v>
      </c>
      <c r="J335" s="23">
        <v>15</v>
      </c>
      <c r="K335" s="59">
        <v>3.0096000000000003</v>
      </c>
      <c r="L335" s="59">
        <v>2.8931665062560152</v>
      </c>
      <c r="M335" s="59"/>
      <c r="N335" s="23">
        <f>N333*0.8</f>
        <v>8.8000000000000007</v>
      </c>
      <c r="O335" s="79">
        <v>0</v>
      </c>
      <c r="P335" s="23">
        <v>202.4</v>
      </c>
      <c r="Q335" s="23"/>
      <c r="R335" s="23">
        <v>10</v>
      </c>
      <c r="S335" s="20">
        <v>1.35</v>
      </c>
      <c r="U335" s="20">
        <v>2300</v>
      </c>
      <c r="X335" s="20">
        <v>9</v>
      </c>
      <c r="Y335" s="20" t="s">
        <v>16</v>
      </c>
      <c r="Z335" s="20">
        <v>1.45</v>
      </c>
      <c r="AW335" s="20"/>
      <c r="AX335" s="20"/>
    </row>
    <row r="336" spans="1:50">
      <c r="A336" s="5"/>
      <c r="B336" s="5" t="s">
        <v>35</v>
      </c>
      <c r="C336" s="23">
        <v>50000</v>
      </c>
      <c r="D336" s="23">
        <v>30000</v>
      </c>
      <c r="E336" s="23">
        <f t="shared" si="16"/>
        <v>0.37584000000000001</v>
      </c>
      <c r="F336" s="23">
        <f>5.4*S336/100</f>
        <v>7.2900000000000006E-2</v>
      </c>
      <c r="G336" s="23">
        <v>0.17100000000000001</v>
      </c>
      <c r="H336" s="23">
        <v>0.1</v>
      </c>
      <c r="I336" s="23">
        <v>0.05</v>
      </c>
      <c r="J336" s="23">
        <v>15</v>
      </c>
      <c r="K336" s="59">
        <v>9.5212800000000009</v>
      </c>
      <c r="L336" s="59">
        <v>8.57</v>
      </c>
      <c r="M336" s="59"/>
      <c r="N336" s="23">
        <f>N334*0.8</f>
        <v>27.84</v>
      </c>
      <c r="O336" s="79">
        <v>0</v>
      </c>
      <c r="P336" s="23">
        <v>640.32000000000005</v>
      </c>
      <c r="Q336" s="23"/>
      <c r="R336" s="23">
        <v>10</v>
      </c>
      <c r="S336" s="20">
        <v>1.35</v>
      </c>
      <c r="U336" s="20">
        <v>2300</v>
      </c>
      <c r="X336" s="20">
        <v>10</v>
      </c>
      <c r="Y336" s="20" t="s">
        <v>77</v>
      </c>
      <c r="Z336" s="20">
        <v>1.45</v>
      </c>
      <c r="AW336" s="20"/>
      <c r="AX336" s="20"/>
    </row>
    <row r="337" spans="1:50">
      <c r="A337" s="10"/>
      <c r="B337" s="10" t="s">
        <v>4</v>
      </c>
      <c r="C337" s="30">
        <v>27665.624646016407</v>
      </c>
      <c r="D337" s="27">
        <v>10822.882263981255</v>
      </c>
      <c r="E337" s="23">
        <f t="shared" si="16"/>
        <v>0.1278</v>
      </c>
      <c r="F337" s="23">
        <f>5.2*S337/100</f>
        <v>7.3839999999999989E-2</v>
      </c>
      <c r="G337" s="27">
        <v>0.17100000000000001</v>
      </c>
      <c r="H337" s="27">
        <v>0.1</v>
      </c>
      <c r="I337" s="27">
        <v>0.05</v>
      </c>
      <c r="J337" s="27">
        <v>15</v>
      </c>
      <c r="K337" s="59">
        <v>3.4740000000000002</v>
      </c>
      <c r="L337" s="59">
        <v>2.8931665062560152</v>
      </c>
      <c r="M337" s="59"/>
      <c r="N337" s="27">
        <v>9</v>
      </c>
      <c r="O337" s="79">
        <v>-1.7</v>
      </c>
      <c r="P337" s="27">
        <v>239.4</v>
      </c>
      <c r="Q337" s="27"/>
      <c r="R337" s="27">
        <v>10</v>
      </c>
      <c r="S337" s="20">
        <v>1.42</v>
      </c>
      <c r="T337" s="29"/>
      <c r="U337" s="29">
        <v>2660</v>
      </c>
      <c r="X337" s="20">
        <v>11</v>
      </c>
      <c r="Y337" s="20" t="s">
        <v>78</v>
      </c>
      <c r="Z337" s="20">
        <v>1.45</v>
      </c>
      <c r="AW337" s="20"/>
      <c r="AX337" s="20"/>
    </row>
    <row r="338" spans="1:50">
      <c r="A338" s="11" t="s">
        <v>1</v>
      </c>
      <c r="B338" s="11" t="s">
        <v>3</v>
      </c>
      <c r="C338" s="23">
        <v>114000</v>
      </c>
      <c r="D338" s="23">
        <v>45000</v>
      </c>
      <c r="E338" s="23">
        <f t="shared" si="16"/>
        <v>0.4118</v>
      </c>
      <c r="F338" s="23">
        <f>7.1*S338/100</f>
        <v>0.10081999999999999</v>
      </c>
      <c r="G338" s="23">
        <v>0.17100000000000001</v>
      </c>
      <c r="H338" s="23">
        <v>0.1</v>
      </c>
      <c r="I338" s="23">
        <v>0.05</v>
      </c>
      <c r="J338" s="23">
        <v>15</v>
      </c>
      <c r="K338" s="59">
        <v>11.194000000000001</v>
      </c>
      <c r="L338" s="59">
        <v>8.57</v>
      </c>
      <c r="M338" s="59"/>
      <c r="N338" s="23">
        <v>29</v>
      </c>
      <c r="O338" s="79">
        <v>5</v>
      </c>
      <c r="P338" s="23">
        <v>771.4</v>
      </c>
      <c r="Q338" s="23"/>
      <c r="R338" s="23">
        <v>10</v>
      </c>
      <c r="S338" s="20">
        <v>1.42</v>
      </c>
      <c r="U338" s="20">
        <v>2660</v>
      </c>
      <c r="X338" s="20">
        <v>12</v>
      </c>
      <c r="Y338" s="20" t="s">
        <v>79</v>
      </c>
      <c r="Z338" s="20">
        <v>1.45</v>
      </c>
      <c r="AW338" s="20"/>
      <c r="AX338" s="20"/>
    </row>
    <row r="339" spans="1:50">
      <c r="A339" s="5"/>
      <c r="B339" s="5" t="s">
        <v>34</v>
      </c>
      <c r="C339" s="15">
        <v>27665.624646016407</v>
      </c>
      <c r="D339" s="23">
        <v>10822.882263981255</v>
      </c>
      <c r="E339" s="23">
        <f t="shared" si="16"/>
        <v>0.10224</v>
      </c>
      <c r="F339" s="23">
        <f>5.2*S339/100</f>
        <v>7.3839999999999989E-2</v>
      </c>
      <c r="G339" s="23">
        <v>0.17100000000000001</v>
      </c>
      <c r="H339" s="23">
        <v>0.1</v>
      </c>
      <c r="I339" s="23">
        <v>0.05</v>
      </c>
      <c r="J339" s="23">
        <v>15</v>
      </c>
      <c r="K339" s="59">
        <v>2.7792000000000003</v>
      </c>
      <c r="L339" s="59">
        <v>2.8931665062560152</v>
      </c>
      <c r="M339" s="59"/>
      <c r="N339" s="23">
        <f>N337*0.8</f>
        <v>7.2</v>
      </c>
      <c r="O339" s="79">
        <v>-1</v>
      </c>
      <c r="P339" s="23">
        <v>191.52</v>
      </c>
      <c r="Q339" s="23"/>
      <c r="R339" s="23">
        <v>10</v>
      </c>
      <c r="S339" s="20">
        <v>1.42</v>
      </c>
      <c r="U339" s="20">
        <v>2660</v>
      </c>
      <c r="X339" s="20">
        <v>13</v>
      </c>
      <c r="Y339" s="20" t="s">
        <v>80</v>
      </c>
      <c r="Z339" s="20">
        <v>1.45</v>
      </c>
      <c r="AW339" s="20"/>
      <c r="AX339" s="20"/>
    </row>
    <row r="340" spans="1:50">
      <c r="A340" s="5"/>
      <c r="B340" s="5" t="s">
        <v>35</v>
      </c>
      <c r="C340" s="23">
        <v>114000</v>
      </c>
      <c r="D340" s="23">
        <v>45000</v>
      </c>
      <c r="E340" s="23">
        <f t="shared" si="16"/>
        <v>0.32944000000000001</v>
      </c>
      <c r="F340" s="23">
        <f>7.1*S340/100</f>
        <v>0.10081999999999999</v>
      </c>
      <c r="G340" s="23">
        <v>0.17100000000000001</v>
      </c>
      <c r="H340" s="23">
        <v>0.1</v>
      </c>
      <c r="I340" s="23">
        <v>0.05</v>
      </c>
      <c r="J340" s="23">
        <v>15</v>
      </c>
      <c r="K340" s="59">
        <v>8.9552000000000014</v>
      </c>
      <c r="L340" s="59">
        <v>8.57</v>
      </c>
      <c r="M340" s="59"/>
      <c r="N340" s="23">
        <f>N338*0.8</f>
        <v>23.200000000000003</v>
      </c>
      <c r="O340" s="79">
        <v>0</v>
      </c>
      <c r="P340" s="23">
        <v>617.12000000000012</v>
      </c>
      <c r="Q340" s="23"/>
      <c r="R340" s="23">
        <v>10</v>
      </c>
      <c r="S340" s="20">
        <v>1.42</v>
      </c>
      <c r="U340" s="20">
        <v>2660</v>
      </c>
      <c r="X340" s="20">
        <v>14</v>
      </c>
      <c r="Y340" s="20" t="s">
        <v>81</v>
      </c>
      <c r="Z340" s="20">
        <v>1.45</v>
      </c>
      <c r="AW340" s="20"/>
      <c r="AX340" s="20"/>
    </row>
    <row r="341" spans="1:50">
      <c r="A341" s="10"/>
      <c r="B341" s="10" t="s">
        <v>4</v>
      </c>
      <c r="C341" s="23">
        <f>C337+2400</f>
        <v>30065.624646016407</v>
      </c>
      <c r="D341" s="23">
        <f>D337/2</f>
        <v>5411.4411319906276</v>
      </c>
      <c r="E341" s="23">
        <f t="shared" si="16"/>
        <v>8.208E-2</v>
      </c>
      <c r="F341" s="23">
        <f>2.1*S341/100</f>
        <v>1.6800000000000002E-2</v>
      </c>
      <c r="G341" s="23">
        <v>0.17100000000000001</v>
      </c>
      <c r="H341" s="23">
        <v>0.1</v>
      </c>
      <c r="I341" s="23">
        <v>0.05</v>
      </c>
      <c r="J341" s="23">
        <v>15</v>
      </c>
      <c r="K341" s="59">
        <v>0.9234</v>
      </c>
      <c r="L341" s="59">
        <v>2.8931665062560152</v>
      </c>
      <c r="M341" s="59"/>
      <c r="N341" s="23">
        <f>N337*1.14</f>
        <v>10.26</v>
      </c>
      <c r="O341" s="79">
        <v>-1.9</v>
      </c>
      <c r="P341" s="23">
        <v>170.82900000000001</v>
      </c>
      <c r="Q341" s="23"/>
      <c r="R341" s="23">
        <v>10</v>
      </c>
      <c r="S341" s="20">
        <v>0.8</v>
      </c>
      <c r="U341" s="20">
        <v>1665</v>
      </c>
      <c r="X341" s="20">
        <v>15</v>
      </c>
      <c r="Y341" s="20" t="s">
        <v>82</v>
      </c>
      <c r="Z341" s="20">
        <v>1.45</v>
      </c>
      <c r="AW341" s="20"/>
      <c r="AX341" s="20"/>
    </row>
    <row r="342" spans="1:50" ht="16.25" customHeight="1">
      <c r="A342" s="11" t="s">
        <v>5</v>
      </c>
      <c r="B342" s="11" t="s">
        <v>3</v>
      </c>
      <c r="C342" s="23">
        <f>C338+2400</f>
        <v>116400</v>
      </c>
      <c r="D342" s="23">
        <f>D338/3</f>
        <v>15000</v>
      </c>
      <c r="E342" s="23">
        <f t="shared" si="16"/>
        <v>0.26400000000000001</v>
      </c>
      <c r="F342" s="23">
        <f>5.4*S342/100</f>
        <v>4.3200000000000002E-2</v>
      </c>
      <c r="G342" s="23">
        <v>0.17100000000000001</v>
      </c>
      <c r="H342" s="23">
        <v>0.1</v>
      </c>
      <c r="I342" s="23">
        <v>0.05</v>
      </c>
      <c r="J342" s="23">
        <v>15</v>
      </c>
      <c r="K342" s="59">
        <v>2.97</v>
      </c>
      <c r="L342" s="59">
        <v>8.57</v>
      </c>
      <c r="M342" s="59"/>
      <c r="N342" s="23">
        <v>33</v>
      </c>
      <c r="O342" s="79">
        <v>0</v>
      </c>
      <c r="P342" s="23">
        <v>549.45000000000005</v>
      </c>
      <c r="Q342" s="23"/>
      <c r="R342" s="23">
        <v>10</v>
      </c>
      <c r="S342" s="20">
        <v>0.8</v>
      </c>
      <c r="U342" s="20">
        <v>1665</v>
      </c>
      <c r="X342" s="20">
        <v>16</v>
      </c>
      <c r="Y342" s="20" t="s">
        <v>83</v>
      </c>
      <c r="Z342" s="20">
        <v>1.45</v>
      </c>
      <c r="AW342" s="20"/>
      <c r="AX342" s="20"/>
    </row>
    <row r="343" spans="1:50" s="35" customFormat="1">
      <c r="A343" s="81"/>
      <c r="B343" s="81" t="s">
        <v>4</v>
      </c>
      <c r="C343" s="67">
        <v>34235</v>
      </c>
      <c r="D343" s="67">
        <v>45000</v>
      </c>
      <c r="E343" s="67">
        <f t="shared" si="16"/>
        <v>0.10224</v>
      </c>
      <c r="F343" s="67">
        <f>2.1*S343/100</f>
        <v>2.9819999999999999E-2</v>
      </c>
      <c r="G343" s="67">
        <v>0.17100000000000001</v>
      </c>
      <c r="H343" s="67">
        <v>0.1</v>
      </c>
      <c r="I343" s="67">
        <v>0.05</v>
      </c>
      <c r="J343" s="67">
        <v>15</v>
      </c>
      <c r="K343" s="67">
        <v>2.4624000000000006</v>
      </c>
      <c r="L343" s="67">
        <v>2.8931665062560152</v>
      </c>
      <c r="M343" s="67"/>
      <c r="N343" s="67">
        <f>N337*0.8</f>
        <v>7.2</v>
      </c>
      <c r="O343" s="67">
        <v>-2</v>
      </c>
      <c r="P343" s="67">
        <v>191.52</v>
      </c>
      <c r="Q343" s="67"/>
      <c r="R343" s="67">
        <v>10</v>
      </c>
      <c r="S343" s="35">
        <v>1.42</v>
      </c>
      <c r="U343" s="35">
        <v>2660</v>
      </c>
      <c r="X343" s="35">
        <v>17</v>
      </c>
      <c r="Y343" s="35" t="s">
        <v>84</v>
      </c>
      <c r="Z343" s="35">
        <v>1.45</v>
      </c>
    </row>
    <row r="344" spans="1:50">
      <c r="A344" s="11" t="s">
        <v>2</v>
      </c>
      <c r="B344" s="11" t="s">
        <v>3</v>
      </c>
      <c r="C344" s="23">
        <f>C338*1.4</f>
        <v>159600</v>
      </c>
      <c r="D344" s="23">
        <v>11330</v>
      </c>
      <c r="E344" s="23">
        <f t="shared" si="16"/>
        <v>0.32944000000000001</v>
      </c>
      <c r="F344" s="23">
        <f>5.4*S344/100</f>
        <v>7.6679999999999998E-2</v>
      </c>
      <c r="G344" s="23">
        <v>0.17100000000000001</v>
      </c>
      <c r="H344" s="23">
        <v>0.1</v>
      </c>
      <c r="I344" s="23">
        <v>0.05</v>
      </c>
      <c r="J344" s="23">
        <v>15</v>
      </c>
      <c r="K344" s="59">
        <v>7.9344000000000019</v>
      </c>
      <c r="L344" s="59">
        <v>8.57</v>
      </c>
      <c r="M344" s="59"/>
      <c r="N344" s="23">
        <f>N338*0.8</f>
        <v>23.200000000000003</v>
      </c>
      <c r="O344" s="79">
        <v>0</v>
      </c>
      <c r="P344" s="23">
        <v>617.12000000000012</v>
      </c>
      <c r="Q344" s="23"/>
      <c r="R344" s="23">
        <v>10</v>
      </c>
      <c r="S344" s="20">
        <v>1.42</v>
      </c>
      <c r="U344" s="20">
        <v>2660</v>
      </c>
      <c r="X344" s="20">
        <v>18</v>
      </c>
      <c r="Y344" s="20" t="s">
        <v>85</v>
      </c>
      <c r="Z344" s="20">
        <v>1.45</v>
      </c>
      <c r="AW344" s="20"/>
      <c r="AX344" s="20"/>
    </row>
    <row r="345" spans="1:50">
      <c r="A345" s="10"/>
      <c r="B345" s="10" t="s">
        <v>4</v>
      </c>
      <c r="C345" s="27">
        <v>50000</v>
      </c>
      <c r="D345" s="27">
        <v>28000</v>
      </c>
      <c r="E345" s="23">
        <f t="shared" si="16"/>
        <v>1.3621874999999999E-3</v>
      </c>
      <c r="F345" s="23">
        <f>2.1*S345/100</f>
        <v>3.0513000000000003E-3</v>
      </c>
      <c r="G345" s="27">
        <v>0.34</v>
      </c>
      <c r="H345" s="27">
        <v>0.1</v>
      </c>
      <c r="I345" s="27">
        <v>0.05</v>
      </c>
      <c r="J345" s="27">
        <v>15</v>
      </c>
      <c r="K345" s="59">
        <v>2.1093750000000001E-2</v>
      </c>
      <c r="L345" s="59">
        <v>2.8931665062560152</v>
      </c>
      <c r="M345" s="59"/>
      <c r="N345" s="27">
        <v>0.9375</v>
      </c>
      <c r="O345" s="67">
        <v>-5</v>
      </c>
      <c r="P345" s="27">
        <v>0</v>
      </c>
      <c r="Q345" s="27"/>
      <c r="R345" s="27">
        <v>10</v>
      </c>
      <c r="S345" s="29">
        <v>0.14530000000000001</v>
      </c>
      <c r="T345" s="29"/>
      <c r="U345" s="29">
        <v>0</v>
      </c>
      <c r="X345" s="20">
        <v>19</v>
      </c>
      <c r="Y345" s="20" t="s">
        <v>86</v>
      </c>
      <c r="Z345" s="20">
        <v>1.45</v>
      </c>
      <c r="AW345" s="20"/>
      <c r="AX345" s="20"/>
    </row>
    <row r="346" spans="1:50">
      <c r="A346" s="11" t="s">
        <v>7</v>
      </c>
      <c r="B346" s="11" t="s">
        <v>3</v>
      </c>
      <c r="C346" s="27">
        <v>186000</v>
      </c>
      <c r="D346" s="27">
        <v>12330</v>
      </c>
      <c r="E346" s="23">
        <f t="shared" si="16"/>
        <v>2.0251187499999998E-3</v>
      </c>
      <c r="F346" s="23">
        <f>5.4*S346/100</f>
        <v>7.8462000000000011E-3</v>
      </c>
      <c r="G346" s="27">
        <v>0.17100000000000001</v>
      </c>
      <c r="H346" s="27">
        <v>0.1</v>
      </c>
      <c r="I346" s="27">
        <v>0.05</v>
      </c>
      <c r="J346" s="27">
        <v>15</v>
      </c>
      <c r="K346" s="59">
        <v>3.1359374999999995E-2</v>
      </c>
      <c r="L346" s="59">
        <v>8.57</v>
      </c>
      <c r="M346" s="59"/>
      <c r="N346" s="27">
        <v>1.3937499999999998</v>
      </c>
      <c r="O346" s="79">
        <v>0</v>
      </c>
      <c r="P346" s="27">
        <v>0</v>
      </c>
      <c r="Q346" s="27"/>
      <c r="R346" s="27">
        <v>10</v>
      </c>
      <c r="S346" s="29">
        <v>0.14530000000000001</v>
      </c>
      <c r="T346" s="29"/>
      <c r="U346" s="29">
        <v>0</v>
      </c>
      <c r="X346" s="20">
        <v>20</v>
      </c>
      <c r="Y346" s="20" t="s">
        <v>87</v>
      </c>
      <c r="Z346" s="20">
        <v>1.45</v>
      </c>
      <c r="AW346" s="20"/>
      <c r="AX346" s="20"/>
    </row>
    <row r="347" spans="1:50">
      <c r="A347" s="10"/>
      <c r="B347" s="10" t="s">
        <v>4</v>
      </c>
      <c r="C347" s="23">
        <f>C333*1.2</f>
        <v>30000</v>
      </c>
      <c r="D347" s="23">
        <v>22000</v>
      </c>
      <c r="E347" s="23">
        <f t="shared" si="16"/>
        <v>8.3599999999999994E-2</v>
      </c>
      <c r="F347" s="23">
        <f>2.1*S347/100</f>
        <v>1.5960000000000002E-2</v>
      </c>
      <c r="G347" s="23">
        <v>0.17100000000000001</v>
      </c>
      <c r="H347" s="23">
        <v>0.1</v>
      </c>
      <c r="I347" s="23">
        <v>0.05</v>
      </c>
      <c r="J347" s="23">
        <v>15</v>
      </c>
      <c r="K347" s="59">
        <v>2.8214999999999999</v>
      </c>
      <c r="L347" s="59">
        <v>2.8931665062560152</v>
      </c>
      <c r="M347" s="59"/>
      <c r="N347" s="23">
        <v>11</v>
      </c>
      <c r="O347" s="79">
        <v>0</v>
      </c>
      <c r="P347" s="23">
        <v>177.1</v>
      </c>
      <c r="Q347" s="23"/>
      <c r="R347" s="23">
        <v>10</v>
      </c>
      <c r="S347" s="20">
        <v>0.76</v>
      </c>
      <c r="U347" s="20">
        <v>1610</v>
      </c>
      <c r="X347" s="20">
        <v>21</v>
      </c>
      <c r="Y347" s="20" t="s">
        <v>88</v>
      </c>
      <c r="Z347" s="20">
        <v>1.45</v>
      </c>
      <c r="AW347" s="20"/>
      <c r="AX347" s="20"/>
    </row>
    <row r="348" spans="1:50">
      <c r="A348" s="11" t="s">
        <v>6</v>
      </c>
      <c r="B348" s="11" t="s">
        <v>3</v>
      </c>
      <c r="C348" s="23">
        <f>C334*1.2</f>
        <v>60000</v>
      </c>
      <c r="D348" s="23">
        <v>30000</v>
      </c>
      <c r="E348" s="23">
        <f t="shared" si="16"/>
        <v>0.26447999999999999</v>
      </c>
      <c r="F348" s="23">
        <f>5.4*S348/100</f>
        <v>4.104E-2</v>
      </c>
      <c r="G348" s="23">
        <v>0.17100000000000001</v>
      </c>
      <c r="H348" s="23">
        <v>0.1</v>
      </c>
      <c r="I348" s="23">
        <v>0.05</v>
      </c>
      <c r="J348" s="23">
        <v>15</v>
      </c>
      <c r="K348" s="59">
        <v>8.9261999999999997</v>
      </c>
      <c r="L348" s="59">
        <v>8.57</v>
      </c>
      <c r="M348" s="59"/>
      <c r="N348" s="23">
        <v>34.799999999999997</v>
      </c>
      <c r="O348" s="79">
        <v>-6</v>
      </c>
      <c r="P348" s="23">
        <v>560.28</v>
      </c>
      <c r="Q348" s="23"/>
      <c r="R348" s="23">
        <v>10</v>
      </c>
      <c r="S348" s="20">
        <v>0.76</v>
      </c>
      <c r="U348" s="20">
        <v>1610</v>
      </c>
      <c r="X348" s="20">
        <v>22</v>
      </c>
      <c r="Y348" s="20" t="s">
        <v>89</v>
      </c>
      <c r="Z348" s="20">
        <v>1.45</v>
      </c>
      <c r="AW348" s="20"/>
      <c r="AX348" s="20"/>
    </row>
    <row r="349" spans="1:50">
      <c r="A349" s="10"/>
      <c r="B349" s="10" t="s">
        <v>4</v>
      </c>
      <c r="C349" s="23">
        <f>C337+2500</f>
        <v>30165.624646016407</v>
      </c>
      <c r="D349" s="23">
        <f>D337/2</f>
        <v>5411.4411319906276</v>
      </c>
      <c r="E349" s="23">
        <f t="shared" si="16"/>
        <v>5.2199999999999996E-2</v>
      </c>
      <c r="F349" s="23">
        <f>2.1*S349/100</f>
        <v>1.218E-2</v>
      </c>
      <c r="G349" s="23">
        <v>0.17100000000000001</v>
      </c>
      <c r="H349" s="23">
        <v>0.1</v>
      </c>
      <c r="I349" s="23">
        <v>0.05</v>
      </c>
      <c r="J349" s="23">
        <v>15</v>
      </c>
      <c r="K349" s="59">
        <v>2.97</v>
      </c>
      <c r="L349" s="59">
        <v>2.8931665062560152</v>
      </c>
      <c r="M349" s="59"/>
      <c r="N349" s="27">
        <v>9</v>
      </c>
      <c r="O349" s="79">
        <v>0</v>
      </c>
      <c r="P349" s="23">
        <v>235.8</v>
      </c>
      <c r="Q349" s="23"/>
      <c r="R349" s="23">
        <v>10</v>
      </c>
      <c r="S349" s="20">
        <v>0.57999999999999996</v>
      </c>
      <c r="U349" s="20">
        <v>2620</v>
      </c>
      <c r="X349" s="20">
        <v>23</v>
      </c>
      <c r="Y349" s="20" t="s">
        <v>90</v>
      </c>
      <c r="Z349" s="20">
        <v>1.45</v>
      </c>
      <c r="AW349" s="20"/>
      <c r="AX349" s="20"/>
    </row>
    <row r="350" spans="1:50">
      <c r="A350" s="11" t="s">
        <v>8</v>
      </c>
      <c r="B350" s="11" t="s">
        <v>3</v>
      </c>
      <c r="C350" s="23">
        <f>C338+5000</f>
        <v>119000</v>
      </c>
      <c r="D350" s="23">
        <f>D338/2</f>
        <v>22500</v>
      </c>
      <c r="E350" s="23">
        <f t="shared" si="16"/>
        <v>0.16820000000000002</v>
      </c>
      <c r="F350" s="23">
        <f>5.4*S350/100</f>
        <v>3.1320000000000001E-2</v>
      </c>
      <c r="G350" s="23">
        <v>0.17100000000000001</v>
      </c>
      <c r="H350" s="23">
        <v>0.1</v>
      </c>
      <c r="I350" s="23">
        <v>0.05</v>
      </c>
      <c r="J350" s="23">
        <v>15</v>
      </c>
      <c r="K350" s="59">
        <v>9.57</v>
      </c>
      <c r="L350" s="59">
        <v>8.57</v>
      </c>
      <c r="M350" s="59"/>
      <c r="N350" s="23">
        <v>29</v>
      </c>
      <c r="O350" s="79">
        <v>0</v>
      </c>
      <c r="P350" s="23">
        <v>759.8</v>
      </c>
      <c r="Q350" s="23"/>
      <c r="R350" s="23">
        <v>10</v>
      </c>
      <c r="S350" s="20">
        <v>0.57999999999999996</v>
      </c>
      <c r="U350" s="20">
        <v>2620</v>
      </c>
      <c r="X350" s="20">
        <v>24</v>
      </c>
      <c r="Y350" s="20" t="s">
        <v>91</v>
      </c>
      <c r="Z350" s="20">
        <v>1.45</v>
      </c>
      <c r="AW350" s="20"/>
      <c r="AX350" s="20"/>
    </row>
    <row r="351" spans="1:50">
      <c r="A351" s="4"/>
      <c r="B351" s="4" t="s">
        <v>37</v>
      </c>
      <c r="C351" s="27">
        <f>C337*3</f>
        <v>82996.873938049219</v>
      </c>
      <c r="D351" s="27">
        <v>1000</v>
      </c>
      <c r="E351" s="23">
        <f t="shared" si="16"/>
        <v>0</v>
      </c>
      <c r="F351" s="23">
        <f>2.1*S351/100</f>
        <v>3.0513000000000003E-3</v>
      </c>
      <c r="G351" s="23">
        <v>0.17100000000000001</v>
      </c>
      <c r="H351" s="23">
        <v>0.1</v>
      </c>
      <c r="I351" s="23">
        <v>0.05</v>
      </c>
      <c r="J351" s="23">
        <v>15</v>
      </c>
      <c r="K351" s="59">
        <v>0</v>
      </c>
      <c r="L351" s="59">
        <v>2.8931665062560152</v>
      </c>
      <c r="M351" s="59"/>
      <c r="N351" s="23">
        <v>0</v>
      </c>
      <c r="O351" s="79">
        <v>0</v>
      </c>
      <c r="P351" s="23">
        <v>0</v>
      </c>
      <c r="Q351" s="23"/>
      <c r="R351" s="23">
        <v>10</v>
      </c>
      <c r="S351" s="29">
        <v>0.14530000000000001</v>
      </c>
      <c r="U351" s="20">
        <v>0</v>
      </c>
      <c r="X351" s="20">
        <v>25</v>
      </c>
      <c r="Y351" s="20" t="s">
        <v>92</v>
      </c>
      <c r="Z351" s="20">
        <v>1.45</v>
      </c>
      <c r="AW351" s="20"/>
      <c r="AX351" s="20"/>
    </row>
    <row r="352" spans="1:50">
      <c r="A352" s="14" t="s">
        <v>36</v>
      </c>
      <c r="B352" s="14" t="s">
        <v>38</v>
      </c>
      <c r="C352" s="27">
        <f>C338*2</f>
        <v>228000</v>
      </c>
      <c r="D352" s="27">
        <v>1000</v>
      </c>
      <c r="E352" s="23">
        <f t="shared" si="16"/>
        <v>0</v>
      </c>
      <c r="F352" s="23">
        <f>2.1*S352/100</f>
        <v>3.0513000000000003E-3</v>
      </c>
      <c r="G352" s="23">
        <v>0.17100000000000001</v>
      </c>
      <c r="H352" s="23">
        <v>0.1</v>
      </c>
      <c r="I352" s="23">
        <v>0.05</v>
      </c>
      <c r="J352" s="23">
        <v>15</v>
      </c>
      <c r="K352" s="59">
        <v>0</v>
      </c>
      <c r="L352" s="59">
        <v>8.57</v>
      </c>
      <c r="M352" s="59"/>
      <c r="N352" s="23">
        <v>0</v>
      </c>
      <c r="O352" s="79">
        <v>0</v>
      </c>
      <c r="P352" s="23">
        <v>0</v>
      </c>
      <c r="Q352" s="23"/>
      <c r="R352" s="23">
        <v>10</v>
      </c>
      <c r="S352" s="29">
        <v>0.14530000000000001</v>
      </c>
      <c r="U352" s="20">
        <v>0</v>
      </c>
      <c r="X352" s="20">
        <v>26</v>
      </c>
      <c r="Y352" s="20" t="s">
        <v>93</v>
      </c>
      <c r="Z352" s="20">
        <v>1.45</v>
      </c>
      <c r="AW352" s="20"/>
      <c r="AX352" s="20"/>
    </row>
    <row r="353" spans="1:50">
      <c r="X353" s="20">
        <v>27</v>
      </c>
      <c r="Y353" s="20" t="s">
        <v>94</v>
      </c>
      <c r="Z353" s="20">
        <v>1.45</v>
      </c>
      <c r="AW353" s="20"/>
      <c r="AX353" s="20"/>
    </row>
    <row r="354" spans="1:50">
      <c r="A354" s="1" t="e">
        <f>LOOKUP(B354,[2]Regions!$A$4:$A$98,[2]Regions!$B$4:$B$98)</f>
        <v>#N/A</v>
      </c>
      <c r="B354" s="2">
        <v>17</v>
      </c>
      <c r="C354" s="23" t="s">
        <v>20</v>
      </c>
      <c r="D354" s="23" t="s">
        <v>21</v>
      </c>
      <c r="E354" s="24" t="s">
        <v>22</v>
      </c>
      <c r="F354" s="24" t="s">
        <v>23</v>
      </c>
      <c r="G354" s="24" t="s">
        <v>24</v>
      </c>
      <c r="H354" s="24" t="s">
        <v>25</v>
      </c>
      <c r="I354" s="25" t="s">
        <v>26</v>
      </c>
      <c r="J354" s="20" t="s">
        <v>27</v>
      </c>
      <c r="K354" s="58" t="s">
        <v>28</v>
      </c>
      <c r="L354" s="59" t="s">
        <v>216</v>
      </c>
      <c r="N354" s="24" t="s">
        <v>49</v>
      </c>
      <c r="O354" s="78" t="s">
        <v>29</v>
      </c>
      <c r="P354" s="20" t="s">
        <v>30</v>
      </c>
      <c r="Q354" s="24" t="s">
        <v>31</v>
      </c>
      <c r="R354" s="24" t="s">
        <v>32</v>
      </c>
      <c r="S354" s="12" t="s">
        <v>46</v>
      </c>
      <c r="X354" s="20">
        <v>28</v>
      </c>
      <c r="Y354" s="20" t="s">
        <v>95</v>
      </c>
      <c r="Z354" s="20">
        <v>1.45</v>
      </c>
      <c r="AW354" s="20"/>
      <c r="AX354" s="20"/>
    </row>
    <row r="355" spans="1:50">
      <c r="A355" s="10"/>
      <c r="B355" s="10" t="s">
        <v>4</v>
      </c>
      <c r="C355" s="23">
        <v>25000</v>
      </c>
      <c r="D355" s="23">
        <v>22000</v>
      </c>
      <c r="E355" s="23">
        <f>S355*N355/100</f>
        <v>0.14850000000000002</v>
      </c>
      <c r="F355" s="23">
        <f>2.1*S355/100</f>
        <v>2.8350000000000004E-2</v>
      </c>
      <c r="G355" s="23">
        <v>0.17100000000000001</v>
      </c>
      <c r="H355" s="23">
        <v>0.1</v>
      </c>
      <c r="I355" s="23">
        <v>0.05</v>
      </c>
      <c r="J355" s="23">
        <v>15</v>
      </c>
      <c r="K355" s="59">
        <v>3.7620000000000005</v>
      </c>
      <c r="L355" s="59">
        <v>4.0526315789473681</v>
      </c>
      <c r="M355" s="59"/>
      <c r="N355" s="23">
        <v>11</v>
      </c>
      <c r="O355" s="79">
        <v>0</v>
      </c>
      <c r="P355" s="23">
        <v>253</v>
      </c>
      <c r="Q355" s="23"/>
      <c r="R355" s="23">
        <v>10</v>
      </c>
      <c r="S355" s="20">
        <v>1.35</v>
      </c>
      <c r="U355" s="20">
        <v>2300</v>
      </c>
      <c r="X355" s="20">
        <v>29</v>
      </c>
      <c r="Y355" s="20" t="s">
        <v>96</v>
      </c>
      <c r="Z355" s="20">
        <v>1.45</v>
      </c>
      <c r="AW355" s="20"/>
      <c r="AX355" s="20"/>
    </row>
    <row r="356" spans="1:50">
      <c r="A356" s="11" t="s">
        <v>0</v>
      </c>
      <c r="B356" s="11" t="s">
        <v>3</v>
      </c>
      <c r="C356" s="23">
        <v>50000</v>
      </c>
      <c r="D356" s="23">
        <v>30000</v>
      </c>
      <c r="E356" s="23">
        <f t="shared" ref="E356:E374" si="17">S356*N356/100</f>
        <v>0.4698</v>
      </c>
      <c r="F356" s="23">
        <f>5.4*S356/100</f>
        <v>7.2900000000000006E-2</v>
      </c>
      <c r="G356" s="23">
        <v>0.17100000000000001</v>
      </c>
      <c r="H356" s="23">
        <v>0.1</v>
      </c>
      <c r="I356" s="23">
        <v>0.05</v>
      </c>
      <c r="J356" s="23">
        <v>15</v>
      </c>
      <c r="K356" s="59">
        <v>11.9016</v>
      </c>
      <c r="L356" s="59">
        <v>10.8</v>
      </c>
      <c r="M356" s="59"/>
      <c r="N356" s="23">
        <f>N360*1.2</f>
        <v>34.799999999999997</v>
      </c>
      <c r="O356" s="79">
        <v>0</v>
      </c>
      <c r="P356" s="23">
        <v>800.4</v>
      </c>
      <c r="Q356" s="23"/>
      <c r="R356" s="23">
        <v>10</v>
      </c>
      <c r="S356" s="20">
        <v>1.35</v>
      </c>
      <c r="U356" s="20">
        <v>2300</v>
      </c>
      <c r="X356" s="20">
        <v>30</v>
      </c>
      <c r="Y356" s="20" t="s">
        <v>97</v>
      </c>
      <c r="Z356" s="20">
        <v>1.45</v>
      </c>
      <c r="AW356" s="20"/>
      <c r="AX356" s="20"/>
    </row>
    <row r="357" spans="1:50">
      <c r="A357" s="5"/>
      <c r="B357" s="5" t="s">
        <v>34</v>
      </c>
      <c r="C357" s="23">
        <v>25000</v>
      </c>
      <c r="D357" s="23">
        <v>22000</v>
      </c>
      <c r="E357" s="23">
        <f t="shared" si="17"/>
        <v>0.11880000000000003</v>
      </c>
      <c r="F357" s="23">
        <f>2.1*S357/100</f>
        <v>2.8350000000000004E-2</v>
      </c>
      <c r="G357" s="23">
        <v>0.17100000000000001</v>
      </c>
      <c r="H357" s="23">
        <v>0.1</v>
      </c>
      <c r="I357" s="23">
        <v>0.05</v>
      </c>
      <c r="J357" s="23">
        <v>15</v>
      </c>
      <c r="K357" s="59">
        <v>3.0096000000000003</v>
      </c>
      <c r="L357" s="59">
        <v>4.0526315789473681</v>
      </c>
      <c r="M357" s="59"/>
      <c r="N357" s="23">
        <f>N355*0.8</f>
        <v>8.8000000000000007</v>
      </c>
      <c r="O357" s="79">
        <v>0</v>
      </c>
      <c r="P357" s="23">
        <v>202.4</v>
      </c>
      <c r="Q357" s="23"/>
      <c r="R357" s="23">
        <v>10</v>
      </c>
      <c r="S357" s="20">
        <v>1.35</v>
      </c>
      <c r="U357" s="20">
        <v>2300</v>
      </c>
      <c r="X357" s="20">
        <v>31</v>
      </c>
      <c r="Y357" s="20" t="s">
        <v>98</v>
      </c>
      <c r="Z357" s="20">
        <v>1.45</v>
      </c>
      <c r="AW357" s="20"/>
      <c r="AX357" s="20"/>
    </row>
    <row r="358" spans="1:50">
      <c r="A358" s="5"/>
      <c r="B358" s="5" t="s">
        <v>35</v>
      </c>
      <c r="C358" s="23">
        <v>50000</v>
      </c>
      <c r="D358" s="23">
        <v>30000</v>
      </c>
      <c r="E358" s="23">
        <f t="shared" si="17"/>
        <v>0.37584000000000001</v>
      </c>
      <c r="F358" s="23">
        <f>5.4*S358/100</f>
        <v>7.2900000000000006E-2</v>
      </c>
      <c r="G358" s="23">
        <v>0.17100000000000001</v>
      </c>
      <c r="H358" s="23">
        <v>0.1</v>
      </c>
      <c r="I358" s="23">
        <v>0.05</v>
      </c>
      <c r="J358" s="23">
        <v>15</v>
      </c>
      <c r="K358" s="59">
        <v>9.5212800000000009</v>
      </c>
      <c r="L358" s="59">
        <v>10.8</v>
      </c>
      <c r="M358" s="59"/>
      <c r="N358" s="23">
        <f>N356*0.8</f>
        <v>27.84</v>
      </c>
      <c r="O358" s="79">
        <v>0</v>
      </c>
      <c r="P358" s="23">
        <v>640.32000000000005</v>
      </c>
      <c r="Q358" s="23"/>
      <c r="R358" s="23">
        <v>10</v>
      </c>
      <c r="S358" s="20">
        <v>1.35</v>
      </c>
      <c r="U358" s="20">
        <v>2300</v>
      </c>
      <c r="X358" s="20">
        <v>32</v>
      </c>
      <c r="Y358" s="20" t="s">
        <v>99</v>
      </c>
      <c r="Z358" s="20">
        <v>1.45</v>
      </c>
      <c r="AW358" s="20"/>
      <c r="AX358" s="20"/>
    </row>
    <row r="359" spans="1:50">
      <c r="A359" s="10"/>
      <c r="B359" s="10" t="s">
        <v>4</v>
      </c>
      <c r="C359" s="30">
        <v>27665.624646016407</v>
      </c>
      <c r="D359" s="27">
        <v>10822.882263981255</v>
      </c>
      <c r="E359" s="23">
        <f t="shared" si="17"/>
        <v>0.1278</v>
      </c>
      <c r="F359" s="23">
        <f>5.2*S359/100</f>
        <v>7.3839999999999989E-2</v>
      </c>
      <c r="G359" s="27">
        <v>0.17100000000000001</v>
      </c>
      <c r="H359" s="27">
        <v>0.1</v>
      </c>
      <c r="I359" s="27">
        <v>0.05</v>
      </c>
      <c r="J359" s="27">
        <v>15</v>
      </c>
      <c r="K359" s="59">
        <v>3.4740000000000002</v>
      </c>
      <c r="L359" s="59">
        <v>4.0526315789473681</v>
      </c>
      <c r="M359" s="59"/>
      <c r="N359" s="27">
        <v>9</v>
      </c>
      <c r="O359" s="79">
        <v>-1.7</v>
      </c>
      <c r="P359" s="27">
        <v>239.4</v>
      </c>
      <c r="Q359" s="27"/>
      <c r="R359" s="27">
        <v>10</v>
      </c>
      <c r="S359" s="20">
        <v>1.42</v>
      </c>
      <c r="T359" s="29"/>
      <c r="U359" s="29">
        <v>2660</v>
      </c>
      <c r="X359" s="20">
        <v>33</v>
      </c>
      <c r="Y359" s="20" t="s">
        <v>100</v>
      </c>
      <c r="Z359" s="20">
        <v>0.85</v>
      </c>
      <c r="AW359" s="20"/>
      <c r="AX359" s="20"/>
    </row>
    <row r="360" spans="1:50">
      <c r="A360" s="11" t="s">
        <v>1</v>
      </c>
      <c r="B360" s="11" t="s">
        <v>3</v>
      </c>
      <c r="C360" s="23">
        <v>114000</v>
      </c>
      <c r="D360" s="23">
        <v>45000</v>
      </c>
      <c r="E360" s="23">
        <f t="shared" si="17"/>
        <v>0.4118</v>
      </c>
      <c r="F360" s="23">
        <f>7.1*S360/100</f>
        <v>0.10081999999999999</v>
      </c>
      <c r="G360" s="23">
        <v>0.17100000000000001</v>
      </c>
      <c r="H360" s="23">
        <v>0.1</v>
      </c>
      <c r="I360" s="23">
        <v>0.05</v>
      </c>
      <c r="J360" s="23">
        <v>15</v>
      </c>
      <c r="K360" s="59">
        <v>11.194000000000001</v>
      </c>
      <c r="L360" s="59">
        <v>10.8</v>
      </c>
      <c r="M360" s="59"/>
      <c r="N360" s="23">
        <v>29</v>
      </c>
      <c r="O360" s="79">
        <v>5</v>
      </c>
      <c r="P360" s="23">
        <v>771.4</v>
      </c>
      <c r="Q360" s="23"/>
      <c r="R360" s="23">
        <v>10</v>
      </c>
      <c r="S360" s="20">
        <v>1.42</v>
      </c>
      <c r="U360" s="20">
        <v>2660</v>
      </c>
      <c r="X360" s="20">
        <v>34</v>
      </c>
      <c r="Y360" s="20" t="s">
        <v>101</v>
      </c>
      <c r="Z360" s="20">
        <v>0.53</v>
      </c>
      <c r="AW360" s="20"/>
      <c r="AX360" s="20"/>
    </row>
    <row r="361" spans="1:50">
      <c r="A361" s="5"/>
      <c r="B361" s="5" t="s">
        <v>34</v>
      </c>
      <c r="C361" s="15">
        <v>27665.624646016407</v>
      </c>
      <c r="D361" s="23">
        <v>10822.882263981255</v>
      </c>
      <c r="E361" s="23">
        <f t="shared" si="17"/>
        <v>0.10224</v>
      </c>
      <c r="F361" s="23">
        <f>5.2*S361/100</f>
        <v>7.3839999999999989E-2</v>
      </c>
      <c r="G361" s="23">
        <v>0.17100000000000001</v>
      </c>
      <c r="H361" s="23">
        <v>0.1</v>
      </c>
      <c r="I361" s="23">
        <v>0.05</v>
      </c>
      <c r="J361" s="23">
        <v>15</v>
      </c>
      <c r="K361" s="59">
        <v>2.7792000000000003</v>
      </c>
      <c r="L361" s="59">
        <v>4.0526315789473681</v>
      </c>
      <c r="M361" s="59"/>
      <c r="N361" s="23">
        <f>N359*0.8</f>
        <v>7.2</v>
      </c>
      <c r="O361" s="79">
        <v>-1</v>
      </c>
      <c r="P361" s="23">
        <v>191.52</v>
      </c>
      <c r="Q361" s="23"/>
      <c r="R361" s="23">
        <v>10</v>
      </c>
      <c r="S361" s="20">
        <v>1.42</v>
      </c>
      <c r="U361" s="20">
        <v>2660</v>
      </c>
      <c r="X361" s="20">
        <v>35</v>
      </c>
      <c r="Y361" s="20" t="s">
        <v>18</v>
      </c>
      <c r="Z361" s="20">
        <v>0.56000000000000005</v>
      </c>
      <c r="AW361" s="20"/>
      <c r="AX361" s="20"/>
    </row>
    <row r="362" spans="1:50">
      <c r="A362" s="5"/>
      <c r="B362" s="5" t="s">
        <v>35</v>
      </c>
      <c r="C362" s="23">
        <v>114000</v>
      </c>
      <c r="D362" s="23">
        <v>45000</v>
      </c>
      <c r="E362" s="23">
        <f t="shared" si="17"/>
        <v>0.32944000000000001</v>
      </c>
      <c r="F362" s="23">
        <f>7.1*S362/100</f>
        <v>0.10081999999999999</v>
      </c>
      <c r="G362" s="23">
        <v>0.17100000000000001</v>
      </c>
      <c r="H362" s="23">
        <v>0.1</v>
      </c>
      <c r="I362" s="23">
        <v>0.05</v>
      </c>
      <c r="J362" s="23">
        <v>15</v>
      </c>
      <c r="K362" s="59">
        <v>8.9552000000000014</v>
      </c>
      <c r="L362" s="59">
        <v>10.8</v>
      </c>
      <c r="M362" s="59"/>
      <c r="N362" s="23">
        <f>N360*0.8</f>
        <v>23.200000000000003</v>
      </c>
      <c r="O362" s="79">
        <v>0</v>
      </c>
      <c r="P362" s="23">
        <v>617.12000000000012</v>
      </c>
      <c r="Q362" s="23"/>
      <c r="R362" s="23">
        <v>10</v>
      </c>
      <c r="S362" s="20">
        <v>1.42</v>
      </c>
      <c r="U362" s="20">
        <v>2660</v>
      </c>
      <c r="X362" s="20">
        <v>36</v>
      </c>
      <c r="Y362" s="20" t="s">
        <v>102</v>
      </c>
      <c r="Z362" s="20">
        <v>0.53</v>
      </c>
      <c r="AW362" s="20"/>
      <c r="AX362" s="20"/>
    </row>
    <row r="363" spans="1:50">
      <c r="A363" s="10"/>
      <c r="B363" s="10" t="s">
        <v>4</v>
      </c>
      <c r="C363" s="23">
        <f>C359+2400</f>
        <v>30065.624646016407</v>
      </c>
      <c r="D363" s="23">
        <f>D359/2</f>
        <v>5411.4411319906276</v>
      </c>
      <c r="E363" s="23">
        <f t="shared" si="17"/>
        <v>8.208E-2</v>
      </c>
      <c r="F363" s="23">
        <f>2.1*S363/100</f>
        <v>1.6800000000000002E-2</v>
      </c>
      <c r="G363" s="23">
        <v>0.17100000000000001</v>
      </c>
      <c r="H363" s="23">
        <v>0.1</v>
      </c>
      <c r="I363" s="23">
        <v>0.05</v>
      </c>
      <c r="J363" s="23">
        <v>15</v>
      </c>
      <c r="K363" s="59">
        <v>0.9234</v>
      </c>
      <c r="L363" s="59">
        <v>4.0526315789473681</v>
      </c>
      <c r="M363" s="59"/>
      <c r="N363" s="23">
        <f>N359*1.14</f>
        <v>10.26</v>
      </c>
      <c r="O363" s="79">
        <v>-1.9</v>
      </c>
      <c r="P363" s="23">
        <v>170.82900000000001</v>
      </c>
      <c r="Q363" s="23"/>
      <c r="R363" s="23">
        <v>10</v>
      </c>
      <c r="S363" s="20">
        <v>0.8</v>
      </c>
      <c r="U363" s="20">
        <v>1665</v>
      </c>
      <c r="X363" s="20">
        <v>37</v>
      </c>
      <c r="Y363" s="20" t="s">
        <v>103</v>
      </c>
      <c r="Z363" s="20">
        <v>0.53</v>
      </c>
      <c r="AW363" s="20"/>
      <c r="AX363" s="20"/>
    </row>
    <row r="364" spans="1:50">
      <c r="A364" s="11" t="s">
        <v>5</v>
      </c>
      <c r="B364" s="11" t="s">
        <v>3</v>
      </c>
      <c r="C364" s="23">
        <f>C360+2400</f>
        <v>116400</v>
      </c>
      <c r="D364" s="23">
        <f>D360/3</f>
        <v>15000</v>
      </c>
      <c r="E364" s="23">
        <f t="shared" si="17"/>
        <v>0.26400000000000001</v>
      </c>
      <c r="F364" s="23">
        <f>5.4*S364/100</f>
        <v>4.3200000000000002E-2</v>
      </c>
      <c r="G364" s="23">
        <v>0.17100000000000001</v>
      </c>
      <c r="H364" s="23">
        <v>0.1</v>
      </c>
      <c r="I364" s="23">
        <v>0.05</v>
      </c>
      <c r="J364" s="23">
        <v>15</v>
      </c>
      <c r="K364" s="59">
        <v>2.97</v>
      </c>
      <c r="L364" s="59">
        <v>10.8</v>
      </c>
      <c r="M364" s="59"/>
      <c r="N364" s="23">
        <v>33</v>
      </c>
      <c r="O364" s="79">
        <v>0</v>
      </c>
      <c r="P364" s="23">
        <v>549.45000000000005</v>
      </c>
      <c r="Q364" s="23"/>
      <c r="R364" s="23">
        <v>10</v>
      </c>
      <c r="S364" s="20">
        <v>0.8</v>
      </c>
      <c r="U364" s="20">
        <v>1665</v>
      </c>
      <c r="X364" s="20">
        <v>38</v>
      </c>
      <c r="Y364" s="20" t="s">
        <v>104</v>
      </c>
      <c r="Z364" s="20">
        <v>0.53</v>
      </c>
      <c r="AW364" s="20"/>
      <c r="AX364" s="20"/>
    </row>
    <row r="365" spans="1:50">
      <c r="A365" s="10"/>
      <c r="B365" s="10" t="s">
        <v>4</v>
      </c>
      <c r="C365" s="23">
        <v>34235</v>
      </c>
      <c r="D365" s="23">
        <v>45000</v>
      </c>
      <c r="E365" s="23">
        <f t="shared" si="17"/>
        <v>0.10224</v>
      </c>
      <c r="F365" s="23">
        <f>2.1*S365/100</f>
        <v>2.9819999999999999E-2</v>
      </c>
      <c r="G365" s="23">
        <v>0.17100000000000001</v>
      </c>
      <c r="H365" s="23">
        <v>0.1</v>
      </c>
      <c r="I365" s="23">
        <v>0.05</v>
      </c>
      <c r="J365" s="23">
        <v>15</v>
      </c>
      <c r="K365" s="59">
        <v>2.4624000000000006</v>
      </c>
      <c r="L365" s="59">
        <v>4.0526315789473681</v>
      </c>
      <c r="M365" s="59"/>
      <c r="N365" s="23">
        <f>N359*0.8</f>
        <v>7.2</v>
      </c>
      <c r="O365" s="79">
        <v>-2</v>
      </c>
      <c r="P365" s="23">
        <v>191.52</v>
      </c>
      <c r="Q365" s="23"/>
      <c r="R365" s="23">
        <v>10</v>
      </c>
      <c r="S365" s="20">
        <v>1.42</v>
      </c>
      <c r="U365" s="20">
        <v>2660</v>
      </c>
      <c r="X365" s="20">
        <v>39</v>
      </c>
      <c r="Y365" s="20" t="s">
        <v>105</v>
      </c>
      <c r="Z365" s="20">
        <v>0.27</v>
      </c>
      <c r="AW365" s="20"/>
      <c r="AX365" s="20"/>
    </row>
    <row r="366" spans="1:50">
      <c r="A366" s="11" t="s">
        <v>2</v>
      </c>
      <c r="B366" s="11" t="s">
        <v>3</v>
      </c>
      <c r="C366" s="23">
        <f>C360*1.4</f>
        <v>159600</v>
      </c>
      <c r="D366" s="23">
        <v>11330</v>
      </c>
      <c r="E366" s="23">
        <f t="shared" si="17"/>
        <v>0.32944000000000001</v>
      </c>
      <c r="F366" s="23">
        <f>5.4*S366/100</f>
        <v>7.6679999999999998E-2</v>
      </c>
      <c r="G366" s="23">
        <v>0.17100000000000001</v>
      </c>
      <c r="H366" s="23">
        <v>0.1</v>
      </c>
      <c r="I366" s="23">
        <v>0.05</v>
      </c>
      <c r="J366" s="23">
        <v>15</v>
      </c>
      <c r="K366" s="59">
        <v>7.9344000000000019</v>
      </c>
      <c r="L366" s="59">
        <v>10.8</v>
      </c>
      <c r="M366" s="59"/>
      <c r="N366" s="23">
        <f>N360*0.8</f>
        <v>23.200000000000003</v>
      </c>
      <c r="O366" s="79">
        <v>0</v>
      </c>
      <c r="P366" s="23">
        <v>617.12000000000012</v>
      </c>
      <c r="Q366" s="23"/>
      <c r="R366" s="23">
        <v>10</v>
      </c>
      <c r="S366" s="20">
        <v>1.42</v>
      </c>
      <c r="U366" s="20">
        <v>2660</v>
      </c>
      <c r="X366" s="20">
        <v>40</v>
      </c>
      <c r="Y366" s="20" t="s">
        <v>106</v>
      </c>
      <c r="Z366" s="20">
        <v>0.53</v>
      </c>
      <c r="AW366" s="20"/>
      <c r="AX366" s="20"/>
    </row>
    <row r="367" spans="1:50">
      <c r="A367" s="10"/>
      <c r="B367" s="10" t="s">
        <v>4</v>
      </c>
      <c r="C367" s="27">
        <v>50000</v>
      </c>
      <c r="D367" s="27">
        <v>28000</v>
      </c>
      <c r="E367" s="23">
        <f t="shared" si="17"/>
        <v>1.3621874999999999E-3</v>
      </c>
      <c r="F367" s="23">
        <f>2.1*S367/100</f>
        <v>3.0513000000000003E-3</v>
      </c>
      <c r="G367" s="27">
        <v>0.34</v>
      </c>
      <c r="H367" s="27">
        <v>0.1</v>
      </c>
      <c r="I367" s="27">
        <v>0.05</v>
      </c>
      <c r="J367" s="27">
        <v>15</v>
      </c>
      <c r="K367" s="59">
        <v>2.1093750000000001E-2</v>
      </c>
      <c r="L367" s="59">
        <v>4.0526315789473681</v>
      </c>
      <c r="M367" s="59"/>
      <c r="N367" s="27">
        <v>0.9375</v>
      </c>
      <c r="O367" s="79">
        <v>-1.7</v>
      </c>
      <c r="P367" s="27">
        <v>0</v>
      </c>
      <c r="Q367" s="27"/>
      <c r="R367" s="27">
        <v>10</v>
      </c>
      <c r="S367" s="29">
        <v>0.14530000000000001</v>
      </c>
      <c r="T367" s="29"/>
      <c r="U367" s="29">
        <v>0</v>
      </c>
      <c r="X367" s="20">
        <v>41</v>
      </c>
      <c r="Y367" s="20" t="s">
        <v>107</v>
      </c>
      <c r="Z367" s="20">
        <v>0.45</v>
      </c>
      <c r="AW367" s="20"/>
      <c r="AX367" s="20"/>
    </row>
    <row r="368" spans="1:50">
      <c r="A368" s="11" t="s">
        <v>7</v>
      </c>
      <c r="B368" s="11" t="s">
        <v>3</v>
      </c>
      <c r="C368" s="27">
        <v>186000</v>
      </c>
      <c r="D368" s="27">
        <v>12330</v>
      </c>
      <c r="E368" s="23">
        <f t="shared" si="17"/>
        <v>2.0251187499999998E-3</v>
      </c>
      <c r="F368" s="23">
        <f>5.4*S368/100</f>
        <v>7.8462000000000011E-3</v>
      </c>
      <c r="G368" s="27">
        <v>0.17100000000000001</v>
      </c>
      <c r="H368" s="27">
        <v>0.1</v>
      </c>
      <c r="I368" s="27">
        <v>0.05</v>
      </c>
      <c r="J368" s="27">
        <v>15</v>
      </c>
      <c r="K368" s="59">
        <v>3.1359374999999995E-2</v>
      </c>
      <c r="L368" s="59">
        <v>10.8</v>
      </c>
      <c r="M368" s="59"/>
      <c r="N368" s="27">
        <v>1.3937499999999998</v>
      </c>
      <c r="O368" s="79">
        <v>0</v>
      </c>
      <c r="P368" s="27">
        <v>0</v>
      </c>
      <c r="Q368" s="27"/>
      <c r="R368" s="27">
        <v>10</v>
      </c>
      <c r="S368" s="29">
        <v>0.14530000000000001</v>
      </c>
      <c r="T368" s="29"/>
      <c r="U368" s="29">
        <v>0</v>
      </c>
      <c r="X368" s="20">
        <v>42</v>
      </c>
      <c r="Y368" s="20" t="s">
        <v>108</v>
      </c>
      <c r="Z368" s="20">
        <v>0.28999999999999998</v>
      </c>
      <c r="AW368" s="20"/>
      <c r="AX368" s="20"/>
    </row>
    <row r="369" spans="1:50">
      <c r="A369" s="10"/>
      <c r="B369" s="10" t="s">
        <v>4</v>
      </c>
      <c r="C369" s="23">
        <f>C355*1.2</f>
        <v>30000</v>
      </c>
      <c r="D369" s="23">
        <v>22000</v>
      </c>
      <c r="E369" s="23">
        <f t="shared" si="17"/>
        <v>8.3599999999999994E-2</v>
      </c>
      <c r="F369" s="23">
        <f>2.1*S369/100</f>
        <v>1.5960000000000002E-2</v>
      </c>
      <c r="G369" s="23">
        <v>0.17100000000000001</v>
      </c>
      <c r="H369" s="23">
        <v>0.1</v>
      </c>
      <c r="I369" s="23">
        <v>0.05</v>
      </c>
      <c r="J369" s="23">
        <v>15</v>
      </c>
      <c r="K369" s="59">
        <v>2.8214999999999999</v>
      </c>
      <c r="L369" s="59">
        <v>4.0526315789473681</v>
      </c>
      <c r="M369" s="59"/>
      <c r="N369" s="23">
        <v>11</v>
      </c>
      <c r="O369" s="79">
        <v>0</v>
      </c>
      <c r="P369" s="23">
        <v>177.1</v>
      </c>
      <c r="Q369" s="23"/>
      <c r="R369" s="23">
        <v>10</v>
      </c>
      <c r="S369" s="20">
        <v>0.76</v>
      </c>
      <c r="U369" s="20">
        <v>1610</v>
      </c>
      <c r="X369" s="20">
        <v>43</v>
      </c>
      <c r="Y369" s="20" t="s">
        <v>109</v>
      </c>
      <c r="Z369" s="20">
        <v>0.7</v>
      </c>
      <c r="AW369" s="20"/>
      <c r="AX369" s="20"/>
    </row>
    <row r="370" spans="1:50">
      <c r="A370" s="11" t="s">
        <v>6</v>
      </c>
      <c r="B370" s="11" t="s">
        <v>3</v>
      </c>
      <c r="C370" s="23">
        <f>C356*1.2</f>
        <v>60000</v>
      </c>
      <c r="D370" s="23">
        <v>30000</v>
      </c>
      <c r="E370" s="23">
        <f t="shared" si="17"/>
        <v>0.26447999999999999</v>
      </c>
      <c r="F370" s="23">
        <f>5.4*S370/100</f>
        <v>4.104E-2</v>
      </c>
      <c r="G370" s="23">
        <v>0.17100000000000001</v>
      </c>
      <c r="H370" s="23">
        <v>0.1</v>
      </c>
      <c r="I370" s="23">
        <v>0.05</v>
      </c>
      <c r="J370" s="23">
        <v>15</v>
      </c>
      <c r="K370" s="59">
        <v>8.9261999999999997</v>
      </c>
      <c r="L370" s="59">
        <v>10.8</v>
      </c>
      <c r="M370" s="59"/>
      <c r="N370" s="23">
        <v>34.799999999999997</v>
      </c>
      <c r="O370" s="79">
        <v>-6</v>
      </c>
      <c r="P370" s="23">
        <v>560.28</v>
      </c>
      <c r="Q370" s="23"/>
      <c r="R370" s="23">
        <v>10</v>
      </c>
      <c r="S370" s="20">
        <v>0.76</v>
      </c>
      <c r="U370" s="20">
        <v>1610</v>
      </c>
      <c r="X370" s="20">
        <v>44</v>
      </c>
      <c r="Y370" s="20" t="s">
        <v>110</v>
      </c>
      <c r="Z370" s="20">
        <v>0.7</v>
      </c>
      <c r="AW370" s="20"/>
      <c r="AX370" s="20"/>
    </row>
    <row r="371" spans="1:50">
      <c r="A371" s="10"/>
      <c r="B371" s="10" t="s">
        <v>4</v>
      </c>
      <c r="C371" s="23">
        <f>C359+2500</f>
        <v>30165.624646016407</v>
      </c>
      <c r="D371" s="23">
        <f>D359/2</f>
        <v>5411.4411319906276</v>
      </c>
      <c r="E371" s="23">
        <f t="shared" si="17"/>
        <v>5.2199999999999996E-2</v>
      </c>
      <c r="F371" s="23">
        <f>2.1*S371/100</f>
        <v>1.218E-2</v>
      </c>
      <c r="G371" s="23">
        <v>0.17100000000000001</v>
      </c>
      <c r="H371" s="23">
        <v>0.1</v>
      </c>
      <c r="I371" s="23">
        <v>0.05</v>
      </c>
      <c r="J371" s="23">
        <v>15</v>
      </c>
      <c r="K371" s="59">
        <v>2.97</v>
      </c>
      <c r="L371" s="59">
        <v>4.0526315789473681</v>
      </c>
      <c r="M371" s="59"/>
      <c r="N371" s="27">
        <v>9</v>
      </c>
      <c r="O371" s="79">
        <v>0</v>
      </c>
      <c r="P371" s="23">
        <v>235.8</v>
      </c>
      <c r="Q371" s="23"/>
      <c r="R371" s="23">
        <v>10</v>
      </c>
      <c r="S371" s="20">
        <v>0.57999999999999996</v>
      </c>
      <c r="U371" s="20">
        <v>2620</v>
      </c>
      <c r="X371" s="20">
        <v>45</v>
      </c>
      <c r="Y371" s="20" t="s">
        <v>111</v>
      </c>
      <c r="Z371" s="20">
        <v>0.7</v>
      </c>
      <c r="AW371" s="20"/>
      <c r="AX371" s="20"/>
    </row>
    <row r="372" spans="1:50">
      <c r="A372" s="11" t="s">
        <v>8</v>
      </c>
      <c r="B372" s="11" t="s">
        <v>3</v>
      </c>
      <c r="C372" s="23">
        <f>C360+5000</f>
        <v>119000</v>
      </c>
      <c r="D372" s="23">
        <f>D360/2</f>
        <v>22500</v>
      </c>
      <c r="E372" s="23">
        <f t="shared" si="17"/>
        <v>0.16820000000000002</v>
      </c>
      <c r="F372" s="23">
        <f>5.4*S372/100</f>
        <v>3.1320000000000001E-2</v>
      </c>
      <c r="G372" s="23">
        <v>0.17100000000000001</v>
      </c>
      <c r="H372" s="23">
        <v>0.1</v>
      </c>
      <c r="I372" s="23">
        <v>0.05</v>
      </c>
      <c r="J372" s="23">
        <v>15</v>
      </c>
      <c r="K372" s="59">
        <v>9.57</v>
      </c>
      <c r="L372" s="59">
        <v>10.8</v>
      </c>
      <c r="M372" s="59"/>
      <c r="N372" s="23">
        <v>29</v>
      </c>
      <c r="O372" s="79">
        <v>0</v>
      </c>
      <c r="P372" s="23">
        <v>759.8</v>
      </c>
      <c r="Q372" s="23"/>
      <c r="R372" s="23">
        <v>10</v>
      </c>
      <c r="S372" s="20">
        <v>0.57999999999999996</v>
      </c>
      <c r="U372" s="20">
        <v>2620</v>
      </c>
      <c r="X372" s="20">
        <v>46</v>
      </c>
      <c r="Y372" s="20" t="s">
        <v>112</v>
      </c>
      <c r="Z372" s="20">
        <v>0.7</v>
      </c>
      <c r="AW372" s="20"/>
      <c r="AX372" s="20"/>
    </row>
    <row r="373" spans="1:50">
      <c r="A373" s="10"/>
      <c r="B373" s="10" t="s">
        <v>37</v>
      </c>
      <c r="C373" s="27">
        <f>C359*3</f>
        <v>82996.873938049219</v>
      </c>
      <c r="D373" s="27">
        <v>1000</v>
      </c>
      <c r="E373" s="23">
        <f t="shared" si="17"/>
        <v>0</v>
      </c>
      <c r="F373" s="23">
        <f>2.1*S373/100</f>
        <v>3.0513000000000003E-3</v>
      </c>
      <c r="G373" s="23">
        <v>0.17100000000000001</v>
      </c>
      <c r="H373" s="23">
        <v>0.1</v>
      </c>
      <c r="I373" s="23">
        <v>0.05</v>
      </c>
      <c r="J373" s="23">
        <v>15</v>
      </c>
      <c r="K373" s="59">
        <v>0</v>
      </c>
      <c r="L373" s="59">
        <v>4.0526315789473681</v>
      </c>
      <c r="M373" s="59"/>
      <c r="N373" s="23">
        <v>0</v>
      </c>
      <c r="O373" s="79">
        <v>0</v>
      </c>
      <c r="P373" s="23">
        <v>0</v>
      </c>
      <c r="Q373" s="23"/>
      <c r="R373" s="23">
        <v>10</v>
      </c>
      <c r="S373" s="29">
        <v>0.14530000000000001</v>
      </c>
      <c r="U373" s="20">
        <v>0</v>
      </c>
      <c r="X373" s="20">
        <v>47</v>
      </c>
      <c r="Y373" s="20" t="s">
        <v>113</v>
      </c>
      <c r="Z373" s="20">
        <v>0.7</v>
      </c>
      <c r="AW373" s="20"/>
      <c r="AX373" s="20"/>
    </row>
    <row r="374" spans="1:50">
      <c r="A374" s="19" t="s">
        <v>36</v>
      </c>
      <c r="B374" s="19" t="s">
        <v>38</v>
      </c>
      <c r="C374" s="27">
        <f>C360*2</f>
        <v>228000</v>
      </c>
      <c r="D374" s="27">
        <v>1000</v>
      </c>
      <c r="E374" s="23">
        <f t="shared" si="17"/>
        <v>0</v>
      </c>
      <c r="F374" s="23">
        <f>2.1*S374/100</f>
        <v>3.0513000000000003E-3</v>
      </c>
      <c r="G374" s="23">
        <v>0.17100000000000001</v>
      </c>
      <c r="H374" s="23">
        <v>0.1</v>
      </c>
      <c r="I374" s="23">
        <v>0.05</v>
      </c>
      <c r="J374" s="23">
        <v>15</v>
      </c>
      <c r="K374" s="59">
        <v>0</v>
      </c>
      <c r="L374" s="59">
        <v>10.8</v>
      </c>
      <c r="M374" s="59"/>
      <c r="N374" s="23">
        <v>0</v>
      </c>
      <c r="O374" s="79">
        <v>0</v>
      </c>
      <c r="P374" s="23">
        <v>0</v>
      </c>
      <c r="Q374" s="23"/>
      <c r="R374" s="23">
        <v>10</v>
      </c>
      <c r="S374" s="29">
        <v>0.14530000000000001</v>
      </c>
      <c r="U374" s="20">
        <v>0</v>
      </c>
      <c r="X374" s="20">
        <v>48</v>
      </c>
      <c r="Y374" s="20" t="s">
        <v>114</v>
      </c>
      <c r="Z374" s="20">
        <v>0.56000000000000005</v>
      </c>
      <c r="AW374" s="20"/>
      <c r="AX374" s="20"/>
    </row>
    <row r="375" spans="1:50">
      <c r="I375" s="26"/>
      <c r="X375" s="20">
        <v>49</v>
      </c>
      <c r="Y375" s="20" t="s">
        <v>115</v>
      </c>
      <c r="Z375" s="20">
        <v>0.56000000000000005</v>
      </c>
      <c r="AW375" s="20"/>
      <c r="AX375" s="20"/>
    </row>
    <row r="376" spans="1:50">
      <c r="A376" s="1" t="e">
        <f>LOOKUP(B376,[2]Regions!$A$4:$A$98,[2]Regions!$B$4:$B$98)</f>
        <v>#N/A</v>
      </c>
      <c r="B376" s="2">
        <v>18</v>
      </c>
      <c r="C376" s="23" t="s">
        <v>20</v>
      </c>
      <c r="D376" s="23" t="s">
        <v>21</v>
      </c>
      <c r="E376" s="24" t="s">
        <v>22</v>
      </c>
      <c r="F376" s="24" t="s">
        <v>23</v>
      </c>
      <c r="G376" s="24" t="s">
        <v>24</v>
      </c>
      <c r="H376" s="24" t="s">
        <v>25</v>
      </c>
      <c r="I376" s="25" t="s">
        <v>26</v>
      </c>
      <c r="J376" s="20" t="s">
        <v>27</v>
      </c>
      <c r="K376" s="58" t="s">
        <v>28</v>
      </c>
      <c r="L376" s="59" t="s">
        <v>216</v>
      </c>
      <c r="N376" s="24" t="s">
        <v>49</v>
      </c>
      <c r="O376" s="78" t="s">
        <v>29</v>
      </c>
      <c r="P376" s="20" t="s">
        <v>30</v>
      </c>
      <c r="Q376" s="24" t="s">
        <v>31</v>
      </c>
      <c r="R376" s="24" t="s">
        <v>32</v>
      </c>
      <c r="S376" s="12" t="s">
        <v>46</v>
      </c>
      <c r="X376" s="20">
        <v>50</v>
      </c>
      <c r="Y376" s="20" t="s">
        <v>116</v>
      </c>
      <c r="Z376" s="20">
        <v>0.5</v>
      </c>
      <c r="AW376" s="20"/>
      <c r="AX376" s="20"/>
    </row>
    <row r="377" spans="1:50">
      <c r="A377" s="10"/>
      <c r="B377" s="10" t="s">
        <v>4</v>
      </c>
      <c r="C377" s="23">
        <v>25000</v>
      </c>
      <c r="D377" s="23">
        <v>22000</v>
      </c>
      <c r="E377" s="23">
        <f>S377*N377/100</f>
        <v>0.14850000000000002</v>
      </c>
      <c r="F377" s="23">
        <f>2.1*S377/100</f>
        <v>2.8350000000000004E-2</v>
      </c>
      <c r="G377" s="23">
        <v>0.17100000000000001</v>
      </c>
      <c r="H377" s="23">
        <v>0.1</v>
      </c>
      <c r="I377" s="23">
        <v>0.05</v>
      </c>
      <c r="J377" s="23">
        <v>15</v>
      </c>
      <c r="K377" s="59">
        <v>3.7620000000000005</v>
      </c>
      <c r="L377" s="59">
        <v>3.4375</v>
      </c>
      <c r="M377" s="59"/>
      <c r="N377" s="23">
        <v>11</v>
      </c>
      <c r="O377" s="79">
        <v>-1</v>
      </c>
      <c r="P377" s="23">
        <v>253</v>
      </c>
      <c r="Q377" s="23"/>
      <c r="R377" s="23">
        <v>10</v>
      </c>
      <c r="S377" s="20">
        <v>1.35</v>
      </c>
      <c r="U377" s="20">
        <v>2300</v>
      </c>
      <c r="X377" s="20">
        <v>51</v>
      </c>
      <c r="Y377" s="20" t="s">
        <v>117</v>
      </c>
      <c r="Z377" s="20">
        <v>0.5</v>
      </c>
      <c r="AW377" s="20"/>
      <c r="AX377" s="20"/>
    </row>
    <row r="378" spans="1:50">
      <c r="A378" s="11" t="s">
        <v>0</v>
      </c>
      <c r="B378" s="11" t="s">
        <v>3</v>
      </c>
      <c r="C378" s="23">
        <v>50000</v>
      </c>
      <c r="D378" s="23">
        <v>30000</v>
      </c>
      <c r="E378" s="23">
        <f t="shared" ref="E378:E396" si="18">S378*N378/100</f>
        <v>0.4698</v>
      </c>
      <c r="F378" s="23">
        <f>5.4*S378/100</f>
        <v>7.2900000000000006E-2</v>
      </c>
      <c r="G378" s="23">
        <v>0.17100000000000001</v>
      </c>
      <c r="H378" s="23">
        <v>0.1</v>
      </c>
      <c r="I378" s="23">
        <v>0.05</v>
      </c>
      <c r="J378" s="23">
        <v>15</v>
      </c>
      <c r="K378" s="59">
        <v>11.9016</v>
      </c>
      <c r="L378" s="59">
        <v>10</v>
      </c>
      <c r="M378" s="59"/>
      <c r="N378" s="23">
        <f>N382*1.2</f>
        <v>34.799999999999997</v>
      </c>
      <c r="O378" s="79">
        <v>0</v>
      </c>
      <c r="P378" s="23">
        <v>800.4</v>
      </c>
      <c r="Q378" s="23"/>
      <c r="R378" s="23">
        <v>10</v>
      </c>
      <c r="S378" s="20">
        <v>1.35</v>
      </c>
      <c r="U378" s="20">
        <v>2300</v>
      </c>
      <c r="X378" s="20">
        <v>52</v>
      </c>
      <c r="Y378" s="20" t="s">
        <v>118</v>
      </c>
      <c r="Z378" s="20">
        <v>0.34</v>
      </c>
      <c r="AW378" s="20"/>
      <c r="AX378" s="20"/>
    </row>
    <row r="379" spans="1:50">
      <c r="A379" s="5"/>
      <c r="B379" s="5" t="s">
        <v>34</v>
      </c>
      <c r="C379" s="23">
        <v>25000</v>
      </c>
      <c r="D379" s="23">
        <v>22000</v>
      </c>
      <c r="E379" s="23">
        <f t="shared" si="18"/>
        <v>0.11880000000000003</v>
      </c>
      <c r="F379" s="23">
        <f>2.1*S379/100</f>
        <v>2.8350000000000004E-2</v>
      </c>
      <c r="G379" s="23">
        <v>0.17100000000000001</v>
      </c>
      <c r="H379" s="23">
        <v>0.1</v>
      </c>
      <c r="I379" s="23">
        <v>0.05</v>
      </c>
      <c r="J379" s="23">
        <v>15</v>
      </c>
      <c r="K379" s="59">
        <v>3.0096000000000003</v>
      </c>
      <c r="L379" s="59">
        <v>3.4375</v>
      </c>
      <c r="M379" s="59"/>
      <c r="N379" s="23">
        <f>N377*0.8</f>
        <v>8.8000000000000007</v>
      </c>
      <c r="O379" s="79">
        <v>0</v>
      </c>
      <c r="P379" s="23">
        <v>202.4</v>
      </c>
      <c r="Q379" s="23"/>
      <c r="R379" s="23">
        <v>10</v>
      </c>
      <c r="S379" s="20">
        <v>1.35</v>
      </c>
      <c r="U379" s="20">
        <v>2300</v>
      </c>
      <c r="X379" s="20">
        <v>53</v>
      </c>
      <c r="Y379" s="20" t="s">
        <v>119</v>
      </c>
      <c r="Z379" s="20">
        <v>0.34</v>
      </c>
      <c r="AW379" s="20"/>
      <c r="AX379" s="20"/>
    </row>
    <row r="380" spans="1:50">
      <c r="A380" s="5"/>
      <c r="B380" s="5" t="s">
        <v>35</v>
      </c>
      <c r="C380" s="23">
        <v>50000</v>
      </c>
      <c r="D380" s="23">
        <v>30000</v>
      </c>
      <c r="E380" s="23">
        <f t="shared" si="18"/>
        <v>0.37584000000000001</v>
      </c>
      <c r="F380" s="23">
        <f>5.4*S380/100</f>
        <v>7.2900000000000006E-2</v>
      </c>
      <c r="G380" s="23">
        <v>0.17100000000000001</v>
      </c>
      <c r="H380" s="23">
        <v>0.1</v>
      </c>
      <c r="I380" s="23">
        <v>0.05</v>
      </c>
      <c r="J380" s="23">
        <v>15</v>
      </c>
      <c r="K380" s="59">
        <v>9.5212800000000009</v>
      </c>
      <c r="L380" s="59">
        <v>10</v>
      </c>
      <c r="M380" s="59"/>
      <c r="N380" s="23">
        <f>N378*0.8</f>
        <v>27.84</v>
      </c>
      <c r="O380" s="79">
        <v>0</v>
      </c>
      <c r="P380" s="23">
        <v>640.32000000000005</v>
      </c>
      <c r="Q380" s="23"/>
      <c r="R380" s="23">
        <v>10</v>
      </c>
      <c r="S380" s="20">
        <v>1.35</v>
      </c>
      <c r="U380" s="20">
        <v>2300</v>
      </c>
      <c r="X380" s="20">
        <v>54</v>
      </c>
      <c r="Y380" s="20" t="s">
        <v>120</v>
      </c>
      <c r="Z380" s="20">
        <v>0.34</v>
      </c>
      <c r="AW380" s="20"/>
      <c r="AX380" s="20"/>
    </row>
    <row r="381" spans="1:50">
      <c r="A381" s="10"/>
      <c r="B381" s="10" t="s">
        <v>4</v>
      </c>
      <c r="C381" s="30">
        <v>27665.624646016407</v>
      </c>
      <c r="D381" s="27">
        <v>10822.882263981255</v>
      </c>
      <c r="E381" s="23">
        <f t="shared" si="18"/>
        <v>0.1278</v>
      </c>
      <c r="F381" s="23">
        <f>5.2*S381/100</f>
        <v>7.3839999999999989E-2</v>
      </c>
      <c r="G381" s="27">
        <v>0.17100000000000001</v>
      </c>
      <c r="H381" s="27">
        <v>0.1</v>
      </c>
      <c r="I381" s="27">
        <v>0.05</v>
      </c>
      <c r="J381" s="27">
        <v>15</v>
      </c>
      <c r="K381" s="59">
        <v>3.4740000000000002</v>
      </c>
      <c r="L381" s="59">
        <v>3.4375</v>
      </c>
      <c r="M381" s="59"/>
      <c r="N381" s="27">
        <v>9</v>
      </c>
      <c r="O381" s="79">
        <v>-1.7</v>
      </c>
      <c r="P381" s="27">
        <v>239.4</v>
      </c>
      <c r="Q381" s="27"/>
      <c r="R381" s="27">
        <v>10</v>
      </c>
      <c r="S381" s="20">
        <v>1.42</v>
      </c>
      <c r="T381" s="29"/>
      <c r="U381" s="29">
        <v>2660</v>
      </c>
      <c r="X381" s="20">
        <v>55</v>
      </c>
      <c r="Y381" s="20" t="s">
        <v>121</v>
      </c>
      <c r="Z381" s="20">
        <v>0.34</v>
      </c>
      <c r="AW381" s="20"/>
      <c r="AX381" s="20"/>
    </row>
    <row r="382" spans="1:50">
      <c r="A382" s="11" t="s">
        <v>1</v>
      </c>
      <c r="B382" s="11" t="s">
        <v>3</v>
      </c>
      <c r="C382" s="23">
        <v>114000</v>
      </c>
      <c r="D382" s="23">
        <v>45000</v>
      </c>
      <c r="E382" s="23">
        <f t="shared" si="18"/>
        <v>0.4118</v>
      </c>
      <c r="F382" s="23">
        <f>7.1*S382/100</f>
        <v>0.10081999999999999</v>
      </c>
      <c r="G382" s="23">
        <v>0.17100000000000001</v>
      </c>
      <c r="H382" s="23">
        <v>0.1</v>
      </c>
      <c r="I382" s="23">
        <v>0.05</v>
      </c>
      <c r="J382" s="23">
        <v>15</v>
      </c>
      <c r="K382" s="59">
        <v>11.194000000000001</v>
      </c>
      <c r="L382" s="59">
        <v>10</v>
      </c>
      <c r="M382" s="59"/>
      <c r="N382" s="23">
        <v>29</v>
      </c>
      <c r="O382" s="79">
        <v>5</v>
      </c>
      <c r="P382" s="23">
        <v>771.4</v>
      </c>
      <c r="Q382" s="23"/>
      <c r="R382" s="23">
        <v>10</v>
      </c>
      <c r="S382" s="20">
        <v>1.42</v>
      </c>
      <c r="U382" s="20">
        <v>2660</v>
      </c>
      <c r="X382" s="20">
        <v>56</v>
      </c>
      <c r="Y382" s="20" t="s">
        <v>122</v>
      </c>
      <c r="Z382" s="20">
        <v>0.34</v>
      </c>
      <c r="AW382" s="20"/>
      <c r="AX382" s="20"/>
    </row>
    <row r="383" spans="1:50">
      <c r="A383" s="5"/>
      <c r="B383" s="5" t="s">
        <v>34</v>
      </c>
      <c r="C383" s="15">
        <v>27665.624646016407</v>
      </c>
      <c r="D383" s="23">
        <v>10822.882263981255</v>
      </c>
      <c r="E383" s="23">
        <f t="shared" si="18"/>
        <v>0.10224</v>
      </c>
      <c r="F383" s="23">
        <f>5.2*S383/100</f>
        <v>7.3839999999999989E-2</v>
      </c>
      <c r="G383" s="23">
        <v>0.17100000000000001</v>
      </c>
      <c r="H383" s="23">
        <v>0.1</v>
      </c>
      <c r="I383" s="23">
        <v>0.05</v>
      </c>
      <c r="J383" s="23">
        <v>15</v>
      </c>
      <c r="K383" s="59">
        <v>2.7792000000000003</v>
      </c>
      <c r="L383" s="59">
        <v>3.4375</v>
      </c>
      <c r="M383" s="59"/>
      <c r="N383" s="23">
        <f>N381*0.8</f>
        <v>7.2</v>
      </c>
      <c r="O383" s="79">
        <v>-1</v>
      </c>
      <c r="P383" s="23">
        <v>191.52</v>
      </c>
      <c r="Q383" s="23"/>
      <c r="R383" s="23">
        <v>10</v>
      </c>
      <c r="S383" s="20">
        <v>1.42</v>
      </c>
      <c r="U383" s="20">
        <v>2660</v>
      </c>
      <c r="X383" s="20">
        <v>57</v>
      </c>
      <c r="Y383" s="20" t="s">
        <v>53</v>
      </c>
      <c r="Z383" s="20">
        <v>0.68</v>
      </c>
      <c r="AW383" s="20"/>
      <c r="AX383" s="20"/>
    </row>
    <row r="384" spans="1:50">
      <c r="A384" s="5"/>
      <c r="B384" s="5" t="s">
        <v>35</v>
      </c>
      <c r="C384" s="23">
        <v>114000</v>
      </c>
      <c r="D384" s="23">
        <v>45000</v>
      </c>
      <c r="E384" s="23">
        <f t="shared" si="18"/>
        <v>0.32944000000000001</v>
      </c>
      <c r="F384" s="23">
        <f>7.1*S384/100</f>
        <v>0.10081999999999999</v>
      </c>
      <c r="G384" s="23">
        <v>0.17100000000000001</v>
      </c>
      <c r="H384" s="23">
        <v>0.1</v>
      </c>
      <c r="I384" s="23">
        <v>0.05</v>
      </c>
      <c r="J384" s="23">
        <v>15</v>
      </c>
      <c r="K384" s="59">
        <v>8.9552000000000014</v>
      </c>
      <c r="L384" s="59">
        <v>10</v>
      </c>
      <c r="M384" s="59"/>
      <c r="N384" s="23">
        <f>N382*0.8</f>
        <v>23.200000000000003</v>
      </c>
      <c r="O384" s="79">
        <v>0</v>
      </c>
      <c r="P384" s="23">
        <v>617.12000000000012</v>
      </c>
      <c r="Q384" s="23"/>
      <c r="R384" s="23">
        <v>10</v>
      </c>
      <c r="S384" s="20">
        <v>1.42</v>
      </c>
      <c r="U384" s="20">
        <v>2660</v>
      </c>
      <c r="X384" s="20">
        <v>58</v>
      </c>
      <c r="Y384" s="20" t="s">
        <v>123</v>
      </c>
      <c r="Z384" s="20">
        <v>0.68</v>
      </c>
      <c r="AW384" s="20"/>
      <c r="AX384" s="20"/>
    </row>
    <row r="385" spans="1:50">
      <c r="A385" s="10"/>
      <c r="B385" s="10" t="s">
        <v>4</v>
      </c>
      <c r="C385" s="23">
        <f>C381+2400</f>
        <v>30065.624646016407</v>
      </c>
      <c r="D385" s="23">
        <f>D381/2</f>
        <v>5411.4411319906276</v>
      </c>
      <c r="E385" s="23">
        <f t="shared" si="18"/>
        <v>8.208E-2</v>
      </c>
      <c r="F385" s="23">
        <f>2.1*S385/100</f>
        <v>1.6800000000000002E-2</v>
      </c>
      <c r="G385" s="23">
        <v>0.17100000000000001</v>
      </c>
      <c r="H385" s="23">
        <v>0.1</v>
      </c>
      <c r="I385" s="23">
        <v>0.05</v>
      </c>
      <c r="J385" s="23">
        <v>15</v>
      </c>
      <c r="K385" s="59">
        <v>0.9234</v>
      </c>
      <c r="L385" s="59">
        <v>3.4375</v>
      </c>
      <c r="M385" s="59"/>
      <c r="N385" s="23">
        <f>N381*1.14</f>
        <v>10.26</v>
      </c>
      <c r="O385" s="79">
        <v>-1.9</v>
      </c>
      <c r="P385" s="23">
        <v>170.82900000000001</v>
      </c>
      <c r="Q385" s="23"/>
      <c r="R385" s="23">
        <v>10</v>
      </c>
      <c r="S385" s="20">
        <v>0.8</v>
      </c>
      <c r="U385" s="20">
        <v>1665</v>
      </c>
      <c r="X385" s="20">
        <v>59</v>
      </c>
      <c r="Y385" s="20" t="s">
        <v>124</v>
      </c>
      <c r="Z385" s="20">
        <v>0.68</v>
      </c>
      <c r="AW385" s="20"/>
      <c r="AX385" s="20"/>
    </row>
    <row r="386" spans="1:50">
      <c r="A386" s="11" t="s">
        <v>5</v>
      </c>
      <c r="B386" s="11" t="s">
        <v>3</v>
      </c>
      <c r="C386" s="23">
        <f>C382+2400</f>
        <v>116400</v>
      </c>
      <c r="D386" s="23">
        <f>D382/3</f>
        <v>15000</v>
      </c>
      <c r="E386" s="23">
        <f t="shared" si="18"/>
        <v>0.26400000000000001</v>
      </c>
      <c r="F386" s="23">
        <f>5.4*S386/100</f>
        <v>4.3200000000000002E-2</v>
      </c>
      <c r="G386" s="23">
        <v>0.17100000000000001</v>
      </c>
      <c r="H386" s="23">
        <v>0.1</v>
      </c>
      <c r="I386" s="23">
        <v>0.05</v>
      </c>
      <c r="J386" s="23">
        <v>15</v>
      </c>
      <c r="K386" s="59">
        <v>2.97</v>
      </c>
      <c r="L386" s="59">
        <v>10</v>
      </c>
      <c r="M386" s="59"/>
      <c r="N386" s="23">
        <v>33</v>
      </c>
      <c r="O386" s="79">
        <v>0</v>
      </c>
      <c r="P386" s="23">
        <v>549.45000000000005</v>
      </c>
      <c r="Q386" s="23"/>
      <c r="R386" s="23">
        <v>10</v>
      </c>
      <c r="S386" s="20">
        <v>0.8</v>
      </c>
      <c r="U386" s="20">
        <v>1665</v>
      </c>
      <c r="X386" s="20">
        <v>60</v>
      </c>
      <c r="Y386" s="20" t="s">
        <v>207</v>
      </c>
      <c r="Z386" s="20">
        <v>0.26</v>
      </c>
      <c r="AW386" s="20"/>
      <c r="AX386" s="20"/>
    </row>
    <row r="387" spans="1:50">
      <c r="A387" s="10"/>
      <c r="B387" s="10" t="s">
        <v>4</v>
      </c>
      <c r="C387" s="23">
        <v>34235</v>
      </c>
      <c r="D387" s="23">
        <v>45000</v>
      </c>
      <c r="E387" s="23">
        <f t="shared" si="18"/>
        <v>0.10224</v>
      </c>
      <c r="F387" s="23">
        <f>2.1*S387/100</f>
        <v>2.9819999999999999E-2</v>
      </c>
      <c r="G387" s="23">
        <v>0.17100000000000001</v>
      </c>
      <c r="H387" s="23">
        <v>0.1</v>
      </c>
      <c r="I387" s="23">
        <v>0.05</v>
      </c>
      <c r="J387" s="23">
        <v>15</v>
      </c>
      <c r="K387" s="59">
        <v>2.4624000000000006</v>
      </c>
      <c r="L387" s="59">
        <v>3.4375</v>
      </c>
      <c r="M387" s="59"/>
      <c r="N387" s="23">
        <f>N381*0.8</f>
        <v>7.2</v>
      </c>
      <c r="O387" s="79">
        <v>-2</v>
      </c>
      <c r="P387" s="23">
        <v>191.52</v>
      </c>
      <c r="Q387" s="23"/>
      <c r="R387" s="23">
        <v>10</v>
      </c>
      <c r="S387" s="20">
        <v>1.42</v>
      </c>
      <c r="U387" s="20">
        <v>2660</v>
      </c>
      <c r="X387" s="20">
        <v>61</v>
      </c>
      <c r="Y387" s="20" t="s">
        <v>208</v>
      </c>
      <c r="Z387" s="20">
        <v>0.26</v>
      </c>
      <c r="AW387" s="20"/>
      <c r="AX387" s="20"/>
    </row>
    <row r="388" spans="1:50">
      <c r="A388" s="11" t="s">
        <v>2</v>
      </c>
      <c r="B388" s="11" t="s">
        <v>3</v>
      </c>
      <c r="C388" s="23">
        <f>C382*1.4</f>
        <v>159600</v>
      </c>
      <c r="D388" s="23">
        <v>11330</v>
      </c>
      <c r="E388" s="23">
        <f t="shared" si="18"/>
        <v>0.32944000000000001</v>
      </c>
      <c r="F388" s="23">
        <f>5.4*S388/100</f>
        <v>7.6679999999999998E-2</v>
      </c>
      <c r="G388" s="23">
        <v>0.17100000000000001</v>
      </c>
      <c r="H388" s="23">
        <v>0.1</v>
      </c>
      <c r="I388" s="23">
        <v>0.05</v>
      </c>
      <c r="J388" s="23">
        <v>15</v>
      </c>
      <c r="K388" s="59">
        <v>7.9344000000000019</v>
      </c>
      <c r="L388" s="59">
        <v>10</v>
      </c>
      <c r="M388" s="59"/>
      <c r="N388" s="23">
        <f>N382*0.8</f>
        <v>23.200000000000003</v>
      </c>
      <c r="O388" s="79">
        <v>0</v>
      </c>
      <c r="P388" s="23">
        <v>617.12000000000012</v>
      </c>
      <c r="Q388" s="23"/>
      <c r="R388" s="23">
        <v>10</v>
      </c>
      <c r="S388" s="20">
        <v>1.42</v>
      </c>
      <c r="U388" s="20">
        <v>2660</v>
      </c>
      <c r="AW388" s="20"/>
      <c r="AX388" s="20"/>
    </row>
    <row r="389" spans="1:50">
      <c r="A389" s="10"/>
      <c r="B389" s="10" t="s">
        <v>4</v>
      </c>
      <c r="C389" s="27">
        <v>50000</v>
      </c>
      <c r="D389" s="27">
        <v>28000</v>
      </c>
      <c r="E389" s="23">
        <f t="shared" si="18"/>
        <v>1.3621874999999999E-3</v>
      </c>
      <c r="F389" s="23">
        <f>2.1*S389/100</f>
        <v>3.0513000000000003E-3</v>
      </c>
      <c r="G389" s="27">
        <v>0.34</v>
      </c>
      <c r="H389" s="27">
        <v>0.1</v>
      </c>
      <c r="I389" s="27">
        <v>0.05</v>
      </c>
      <c r="J389" s="27">
        <v>15</v>
      </c>
      <c r="K389" s="59">
        <v>2.1093750000000001E-2</v>
      </c>
      <c r="L389" s="59">
        <v>3.4375</v>
      </c>
      <c r="M389" s="59"/>
      <c r="N389" s="27">
        <v>0.9375</v>
      </c>
      <c r="O389" s="79">
        <v>-1.7</v>
      </c>
      <c r="P389" s="27">
        <v>0</v>
      </c>
      <c r="Q389" s="27"/>
      <c r="R389" s="27">
        <v>10</v>
      </c>
      <c r="S389" s="29">
        <v>0.14530000000000001</v>
      </c>
      <c r="T389" s="29"/>
      <c r="U389" s="29">
        <v>0</v>
      </c>
      <c r="X389" s="20" t="s">
        <v>209</v>
      </c>
      <c r="AW389" s="20"/>
      <c r="AX389" s="20"/>
    </row>
    <row r="390" spans="1:50">
      <c r="A390" s="11" t="s">
        <v>7</v>
      </c>
      <c r="B390" s="11" t="s">
        <v>3</v>
      </c>
      <c r="C390" s="27">
        <v>186000</v>
      </c>
      <c r="D390" s="27">
        <v>12330</v>
      </c>
      <c r="E390" s="23">
        <f t="shared" si="18"/>
        <v>2.0251187499999998E-3</v>
      </c>
      <c r="F390" s="23">
        <f>5.4*S390/100</f>
        <v>7.8462000000000011E-3</v>
      </c>
      <c r="G390" s="27">
        <v>0.17100000000000001</v>
      </c>
      <c r="H390" s="27">
        <v>0.1</v>
      </c>
      <c r="I390" s="27">
        <v>0.05</v>
      </c>
      <c r="J390" s="27">
        <v>15</v>
      </c>
      <c r="K390" s="59">
        <v>3.1359374999999995E-2</v>
      </c>
      <c r="L390" s="59">
        <v>10</v>
      </c>
      <c r="M390" s="59"/>
      <c r="N390" s="27">
        <v>1.3937499999999998</v>
      </c>
      <c r="O390" s="79">
        <v>0</v>
      </c>
      <c r="P390" s="27">
        <v>0</v>
      </c>
      <c r="Q390" s="27"/>
      <c r="R390" s="27">
        <v>10</v>
      </c>
      <c r="S390" s="29">
        <v>0.14530000000000001</v>
      </c>
      <c r="T390" s="29"/>
      <c r="U390" s="29">
        <v>0</v>
      </c>
      <c r="Y390" s="20" t="s">
        <v>128</v>
      </c>
      <c r="Z390" s="20">
        <v>2018</v>
      </c>
      <c r="AW390" s="20"/>
      <c r="AX390" s="20"/>
    </row>
    <row r="391" spans="1:50">
      <c r="A391" s="10"/>
      <c r="B391" s="10" t="s">
        <v>4</v>
      </c>
      <c r="C391" s="23">
        <f>C377*1.2</f>
        <v>30000</v>
      </c>
      <c r="D391" s="23">
        <v>22000</v>
      </c>
      <c r="E391" s="23">
        <f t="shared" si="18"/>
        <v>8.3599999999999994E-2</v>
      </c>
      <c r="F391" s="23">
        <f>2.1*S391/100</f>
        <v>1.5960000000000002E-2</v>
      </c>
      <c r="G391" s="23">
        <v>0.17100000000000001</v>
      </c>
      <c r="H391" s="23">
        <v>0.1</v>
      </c>
      <c r="I391" s="23">
        <v>0.05</v>
      </c>
      <c r="J391" s="23">
        <v>15</v>
      </c>
      <c r="K391" s="59">
        <v>2.8214999999999999</v>
      </c>
      <c r="L391" s="59">
        <v>3.4375</v>
      </c>
      <c r="M391" s="59"/>
      <c r="N391" s="23">
        <v>11</v>
      </c>
      <c r="O391" s="79">
        <v>0</v>
      </c>
      <c r="P391" s="23">
        <v>177.1</v>
      </c>
      <c r="Q391" s="23"/>
      <c r="R391" s="23">
        <v>10</v>
      </c>
      <c r="S391" s="20">
        <v>0.76</v>
      </c>
      <c r="U391" s="20">
        <v>1610</v>
      </c>
      <c r="AW391" s="20"/>
      <c r="AX391" s="20"/>
    </row>
    <row r="392" spans="1:50">
      <c r="A392" s="11" t="s">
        <v>6</v>
      </c>
      <c r="B392" s="11" t="s">
        <v>3</v>
      </c>
      <c r="C392" s="23">
        <f>C378*1.2</f>
        <v>60000</v>
      </c>
      <c r="D392" s="23">
        <v>30000</v>
      </c>
      <c r="E392" s="23">
        <f t="shared" si="18"/>
        <v>0.26447999999999999</v>
      </c>
      <c r="F392" s="23">
        <f>5.4*S392/100</f>
        <v>4.104E-2</v>
      </c>
      <c r="G392" s="23">
        <v>0.17100000000000001</v>
      </c>
      <c r="H392" s="23">
        <v>0.1</v>
      </c>
      <c r="I392" s="23">
        <v>0.05</v>
      </c>
      <c r="J392" s="23">
        <v>15</v>
      </c>
      <c r="K392" s="59">
        <v>8.9261999999999997</v>
      </c>
      <c r="L392" s="59">
        <v>10</v>
      </c>
      <c r="M392" s="59"/>
      <c r="N392" s="23">
        <v>34.799999999999997</v>
      </c>
      <c r="O392" s="79">
        <v>-6</v>
      </c>
      <c r="P392" s="23">
        <v>560.28</v>
      </c>
      <c r="Q392" s="23"/>
      <c r="R392" s="23">
        <v>10</v>
      </c>
      <c r="S392" s="20">
        <v>0.76</v>
      </c>
      <c r="U392" s="20">
        <v>1610</v>
      </c>
      <c r="X392" s="20">
        <v>1</v>
      </c>
      <c r="Y392" s="20" t="s">
        <v>76</v>
      </c>
      <c r="Z392" s="20">
        <v>13.111111111111111</v>
      </c>
      <c r="AA392" s="20">
        <v>3</v>
      </c>
      <c r="AW392" s="20"/>
      <c r="AX392" s="20"/>
    </row>
    <row r="393" spans="1:50">
      <c r="A393" s="10"/>
      <c r="B393" s="10" t="s">
        <v>4</v>
      </c>
      <c r="C393" s="23">
        <f>C381+2500</f>
        <v>30165.624646016407</v>
      </c>
      <c r="D393" s="23">
        <f>D381/2</f>
        <v>5411.4411319906276</v>
      </c>
      <c r="E393" s="23">
        <f t="shared" si="18"/>
        <v>5.2199999999999996E-2</v>
      </c>
      <c r="F393" s="23">
        <f>2.1*S393/100</f>
        <v>1.218E-2</v>
      </c>
      <c r="G393" s="23">
        <v>0.17100000000000001</v>
      </c>
      <c r="H393" s="23">
        <v>0.1</v>
      </c>
      <c r="I393" s="23">
        <v>0.05</v>
      </c>
      <c r="J393" s="23">
        <v>15</v>
      </c>
      <c r="K393" s="59">
        <v>2.97</v>
      </c>
      <c r="L393" s="59">
        <v>3.4375</v>
      </c>
      <c r="M393" s="59"/>
      <c r="N393" s="27">
        <v>9</v>
      </c>
      <c r="O393" s="79">
        <v>0</v>
      </c>
      <c r="P393" s="23">
        <v>235.8</v>
      </c>
      <c r="Q393" s="23"/>
      <c r="R393" s="23">
        <v>10</v>
      </c>
      <c r="S393" s="20">
        <v>0.57999999999999996</v>
      </c>
      <c r="U393" s="20">
        <v>2620</v>
      </c>
      <c r="X393" s="20">
        <v>2</v>
      </c>
      <c r="Y393" s="20" t="s">
        <v>9</v>
      </c>
      <c r="Z393" s="20">
        <v>11.45750184774575</v>
      </c>
      <c r="AA393" s="20">
        <v>3</v>
      </c>
      <c r="AW393" s="20"/>
      <c r="AX393" s="20"/>
    </row>
    <row r="394" spans="1:50">
      <c r="A394" s="11" t="s">
        <v>8</v>
      </c>
      <c r="B394" s="11" t="s">
        <v>3</v>
      </c>
      <c r="C394" s="23">
        <f>C382+5000</f>
        <v>119000</v>
      </c>
      <c r="D394" s="23">
        <f>D382/2</f>
        <v>22500</v>
      </c>
      <c r="E394" s="23">
        <f t="shared" si="18"/>
        <v>0.16820000000000002</v>
      </c>
      <c r="F394" s="23">
        <f>5.4*S394/100</f>
        <v>3.1320000000000001E-2</v>
      </c>
      <c r="G394" s="23">
        <v>0.17100000000000001</v>
      </c>
      <c r="H394" s="23">
        <v>0.1</v>
      </c>
      <c r="I394" s="23">
        <v>0.05</v>
      </c>
      <c r="J394" s="23">
        <v>15</v>
      </c>
      <c r="K394" s="59">
        <v>9.57</v>
      </c>
      <c r="L394" s="59">
        <v>10</v>
      </c>
      <c r="M394" s="59"/>
      <c r="N394" s="23">
        <v>29</v>
      </c>
      <c r="O394" s="79">
        <v>0</v>
      </c>
      <c r="P394" s="23">
        <v>759.8</v>
      </c>
      <c r="Q394" s="23"/>
      <c r="R394" s="23">
        <v>10</v>
      </c>
      <c r="S394" s="20">
        <v>0.57999999999999996</v>
      </c>
      <c r="U394" s="20">
        <v>2620</v>
      </c>
      <c r="X394" s="20">
        <v>3</v>
      </c>
      <c r="Y394" s="20" t="s">
        <v>10</v>
      </c>
      <c r="Z394" s="20">
        <v>13.289861223104019</v>
      </c>
      <c r="AA394" s="20">
        <v>3</v>
      </c>
      <c r="AW394" s="20"/>
      <c r="AX394" s="20"/>
    </row>
    <row r="395" spans="1:50">
      <c r="A395" s="10"/>
      <c r="B395" s="10" t="s">
        <v>37</v>
      </c>
      <c r="C395" s="27">
        <f>C381*3</f>
        <v>82996.873938049219</v>
      </c>
      <c r="D395" s="27">
        <v>1000</v>
      </c>
      <c r="E395" s="23">
        <f t="shared" si="18"/>
        <v>0</v>
      </c>
      <c r="F395" s="23">
        <f>2.1*S395/100</f>
        <v>3.0513000000000003E-3</v>
      </c>
      <c r="G395" s="23">
        <v>0.17100000000000001</v>
      </c>
      <c r="H395" s="23">
        <v>0.1</v>
      </c>
      <c r="I395" s="23">
        <v>0.05</v>
      </c>
      <c r="J395" s="23">
        <v>15</v>
      </c>
      <c r="K395" s="59">
        <v>0</v>
      </c>
      <c r="L395" s="59">
        <v>3.4375</v>
      </c>
      <c r="M395" s="59"/>
      <c r="N395" s="23">
        <v>0</v>
      </c>
      <c r="O395" s="79">
        <v>0</v>
      </c>
      <c r="P395" s="23">
        <v>0</v>
      </c>
      <c r="Q395" s="23"/>
      <c r="R395" s="23">
        <v>10</v>
      </c>
      <c r="S395" s="29">
        <v>0.14530000000000001</v>
      </c>
      <c r="U395" s="20">
        <v>0</v>
      </c>
      <c r="X395" s="20">
        <v>4</v>
      </c>
      <c r="Y395" s="20" t="s">
        <v>11</v>
      </c>
      <c r="Z395" s="20">
        <v>15.97804054054054</v>
      </c>
      <c r="AA395" s="20">
        <v>3</v>
      </c>
      <c r="AW395" s="20"/>
      <c r="AX395" s="20"/>
    </row>
    <row r="396" spans="1:50">
      <c r="A396" s="19" t="s">
        <v>36</v>
      </c>
      <c r="B396" s="19" t="s">
        <v>38</v>
      </c>
      <c r="C396" s="27">
        <f>C382*2</f>
        <v>228000</v>
      </c>
      <c r="D396" s="27">
        <v>1000</v>
      </c>
      <c r="E396" s="23">
        <f t="shared" si="18"/>
        <v>0</v>
      </c>
      <c r="F396" s="23">
        <f>2.1*S396/100</f>
        <v>3.0513000000000003E-3</v>
      </c>
      <c r="G396" s="23">
        <v>0.17100000000000001</v>
      </c>
      <c r="H396" s="23">
        <v>0.1</v>
      </c>
      <c r="I396" s="23">
        <v>0.05</v>
      </c>
      <c r="J396" s="23">
        <v>15</v>
      </c>
      <c r="K396" s="59">
        <v>0</v>
      </c>
      <c r="L396" s="59">
        <v>10</v>
      </c>
      <c r="M396" s="59"/>
      <c r="N396" s="23">
        <v>0</v>
      </c>
      <c r="O396" s="79">
        <v>0</v>
      </c>
      <c r="P396" s="23">
        <v>0</v>
      </c>
      <c r="Q396" s="23"/>
      <c r="R396" s="23">
        <v>10</v>
      </c>
      <c r="S396" s="29">
        <v>0.14530000000000001</v>
      </c>
      <c r="U396" s="20">
        <v>0</v>
      </c>
      <c r="X396" s="20">
        <v>5</v>
      </c>
      <c r="Y396" s="20" t="s">
        <v>12</v>
      </c>
      <c r="Z396" s="20">
        <v>16.138896648044692</v>
      </c>
      <c r="AA396" s="20">
        <v>3</v>
      </c>
      <c r="AW396" s="20"/>
      <c r="AX396" s="20"/>
    </row>
    <row r="397" spans="1:50">
      <c r="X397" s="20">
        <v>6</v>
      </c>
      <c r="Y397" s="20" t="s">
        <v>13</v>
      </c>
      <c r="Z397" s="20">
        <v>11.950612884834664</v>
      </c>
      <c r="AA397" s="20">
        <v>3</v>
      </c>
      <c r="AW397" s="20"/>
      <c r="AX397" s="20"/>
    </row>
    <row r="398" spans="1:50">
      <c r="A398" s="1" t="e">
        <f>LOOKUP(B398,[2]Regions!$A$4:$A$98,[2]Regions!$B$4:$B$98)</f>
        <v>#N/A</v>
      </c>
      <c r="B398" s="2">
        <v>19</v>
      </c>
      <c r="C398" s="23" t="s">
        <v>20</v>
      </c>
      <c r="D398" s="23" t="s">
        <v>21</v>
      </c>
      <c r="E398" s="24" t="s">
        <v>22</v>
      </c>
      <c r="F398" s="24" t="s">
        <v>23</v>
      </c>
      <c r="G398" s="24" t="s">
        <v>24</v>
      </c>
      <c r="H398" s="24" t="s">
        <v>25</v>
      </c>
      <c r="I398" s="25" t="s">
        <v>26</v>
      </c>
      <c r="J398" s="20" t="s">
        <v>27</v>
      </c>
      <c r="K398" s="58" t="s">
        <v>28</v>
      </c>
      <c r="L398" s="59" t="s">
        <v>216</v>
      </c>
      <c r="N398" s="24" t="s">
        <v>49</v>
      </c>
      <c r="O398" s="78" t="s">
        <v>29</v>
      </c>
      <c r="P398" s="20" t="s">
        <v>30</v>
      </c>
      <c r="Q398" s="24" t="s">
        <v>31</v>
      </c>
      <c r="R398" s="24" t="s">
        <v>32</v>
      </c>
      <c r="S398" s="12" t="s">
        <v>46</v>
      </c>
      <c r="X398" s="20">
        <v>7</v>
      </c>
      <c r="Y398" s="20" t="s">
        <v>14</v>
      </c>
      <c r="Z398" s="20">
        <v>11.435748792270532</v>
      </c>
      <c r="AA398" s="20">
        <v>3</v>
      </c>
      <c r="AW398" s="20"/>
      <c r="AX398" s="20"/>
    </row>
    <row r="399" spans="1:50">
      <c r="A399" s="10"/>
      <c r="B399" s="10" t="s">
        <v>4</v>
      </c>
      <c r="C399" s="23">
        <v>25000</v>
      </c>
      <c r="D399" s="23">
        <v>22000</v>
      </c>
      <c r="E399" s="23">
        <f>S399*N399/100</f>
        <v>0.14850000000000002</v>
      </c>
      <c r="F399" s="23">
        <f>2.1*S399/100</f>
        <v>2.8350000000000004E-2</v>
      </c>
      <c r="G399" s="23">
        <v>0.17100000000000001</v>
      </c>
      <c r="H399" s="23">
        <v>0.1</v>
      </c>
      <c r="I399" s="23">
        <v>0.05</v>
      </c>
      <c r="J399" s="23">
        <v>15</v>
      </c>
      <c r="K399" s="59">
        <v>3.7620000000000005</v>
      </c>
      <c r="L399" s="59">
        <v>3.5272727272727273</v>
      </c>
      <c r="M399" s="59"/>
      <c r="N399" s="23">
        <v>11</v>
      </c>
      <c r="O399" s="79">
        <v>-1</v>
      </c>
      <c r="P399" s="23">
        <v>253</v>
      </c>
      <c r="Q399" s="23"/>
      <c r="R399" s="23">
        <v>10</v>
      </c>
      <c r="S399" s="20">
        <v>1.35</v>
      </c>
      <c r="U399" s="20">
        <v>2300</v>
      </c>
      <c r="X399" s="20">
        <v>8</v>
      </c>
      <c r="Y399" s="20" t="s">
        <v>15</v>
      </c>
      <c r="Z399" s="20">
        <v>15.021420374856559</v>
      </c>
      <c r="AA399" s="20">
        <v>3</v>
      </c>
      <c r="AW399" s="20"/>
      <c r="AX399" s="20"/>
    </row>
    <row r="400" spans="1:50">
      <c r="A400" s="11" t="s">
        <v>0</v>
      </c>
      <c r="B400" s="11" t="s">
        <v>3</v>
      </c>
      <c r="C400" s="23">
        <v>50000</v>
      </c>
      <c r="D400" s="23">
        <v>30000</v>
      </c>
      <c r="E400" s="23">
        <f t="shared" ref="E400:E418" si="19">S400*N400/100</f>
        <v>0.4698</v>
      </c>
      <c r="F400" s="23">
        <f>5.4*S400/100</f>
        <v>7.2900000000000006E-2</v>
      </c>
      <c r="G400" s="23">
        <v>0.17100000000000001</v>
      </c>
      <c r="H400" s="23">
        <v>0.1</v>
      </c>
      <c r="I400" s="23">
        <v>0.05</v>
      </c>
      <c r="J400" s="23">
        <v>15</v>
      </c>
      <c r="K400" s="59">
        <v>11.9016</v>
      </c>
      <c r="L400" s="59">
        <v>7.89</v>
      </c>
      <c r="M400" s="59"/>
      <c r="N400" s="23">
        <f>N404*1.2</f>
        <v>34.799999999999997</v>
      </c>
      <c r="O400" s="79">
        <v>2.5</v>
      </c>
      <c r="P400" s="23">
        <v>800.4</v>
      </c>
      <c r="Q400" s="23"/>
      <c r="R400" s="23">
        <v>10</v>
      </c>
      <c r="S400" s="20">
        <v>1.35</v>
      </c>
      <c r="U400" s="20">
        <v>2300</v>
      </c>
      <c r="X400" s="20">
        <v>9</v>
      </c>
      <c r="Y400" s="20" t="s">
        <v>16</v>
      </c>
      <c r="Z400" s="20">
        <v>15.88785046728972</v>
      </c>
      <c r="AA400" s="20">
        <v>3</v>
      </c>
      <c r="AW400" s="20"/>
      <c r="AX400" s="20"/>
    </row>
    <row r="401" spans="1:50">
      <c r="A401" s="5"/>
      <c r="B401" s="5" t="s">
        <v>34</v>
      </c>
      <c r="C401" s="23">
        <v>25000</v>
      </c>
      <c r="D401" s="23">
        <v>22000</v>
      </c>
      <c r="E401" s="23">
        <f t="shared" si="19"/>
        <v>0.11880000000000003</v>
      </c>
      <c r="F401" s="23">
        <f>2.1*S401/100</f>
        <v>2.8350000000000004E-2</v>
      </c>
      <c r="G401" s="23">
        <v>0.17100000000000001</v>
      </c>
      <c r="H401" s="23">
        <v>0.1</v>
      </c>
      <c r="I401" s="23">
        <v>0.05</v>
      </c>
      <c r="J401" s="23">
        <v>15</v>
      </c>
      <c r="K401" s="59">
        <v>3.0096000000000003</v>
      </c>
      <c r="L401" s="59">
        <v>3.5272727272727273</v>
      </c>
      <c r="M401" s="59"/>
      <c r="N401" s="23">
        <f>N399*0.8</f>
        <v>8.8000000000000007</v>
      </c>
      <c r="O401" s="79">
        <v>0</v>
      </c>
      <c r="P401" s="23">
        <v>202.4</v>
      </c>
      <c r="Q401" s="23"/>
      <c r="R401" s="23">
        <v>10</v>
      </c>
      <c r="S401" s="20">
        <v>1.35</v>
      </c>
      <c r="U401" s="20">
        <v>2300</v>
      </c>
      <c r="X401" s="20">
        <v>10</v>
      </c>
      <c r="Y401" s="20" t="s">
        <v>77</v>
      </c>
      <c r="Z401" s="20">
        <v>12.675112612612613</v>
      </c>
      <c r="AA401" s="20">
        <v>3</v>
      </c>
      <c r="AW401" s="20"/>
      <c r="AX401" s="20"/>
    </row>
    <row r="402" spans="1:50">
      <c r="A402" s="5"/>
      <c r="B402" s="5" t="s">
        <v>35</v>
      </c>
      <c r="C402" s="23">
        <v>50000</v>
      </c>
      <c r="D402" s="23">
        <v>30000</v>
      </c>
      <c r="E402" s="23">
        <f t="shared" si="19"/>
        <v>0.37584000000000001</v>
      </c>
      <c r="F402" s="23">
        <f>5.4*S402/100</f>
        <v>7.2900000000000006E-2</v>
      </c>
      <c r="G402" s="23">
        <v>0.17100000000000001</v>
      </c>
      <c r="H402" s="23">
        <v>0.1</v>
      </c>
      <c r="I402" s="23">
        <v>0.05</v>
      </c>
      <c r="J402" s="23">
        <v>15</v>
      </c>
      <c r="K402" s="59">
        <v>9.5212800000000009</v>
      </c>
      <c r="L402" s="59">
        <v>7.89</v>
      </c>
      <c r="M402" s="59"/>
      <c r="N402" s="23">
        <f>N400*0.8</f>
        <v>27.84</v>
      </c>
      <c r="O402" s="79">
        <v>0</v>
      </c>
      <c r="P402" s="23">
        <v>640.32000000000005</v>
      </c>
      <c r="Q402" s="23"/>
      <c r="R402" s="23">
        <v>10</v>
      </c>
      <c r="S402" s="20">
        <v>1.35</v>
      </c>
      <c r="U402" s="20">
        <v>2300</v>
      </c>
      <c r="X402" s="20">
        <v>11</v>
      </c>
      <c r="Y402" s="20" t="s">
        <v>78</v>
      </c>
      <c r="Z402" s="20">
        <v>14.718413597733711</v>
      </c>
      <c r="AA402" s="20">
        <v>3</v>
      </c>
      <c r="AW402" s="20"/>
      <c r="AX402" s="20"/>
    </row>
    <row r="403" spans="1:50">
      <c r="A403" s="10"/>
      <c r="B403" s="10" t="s">
        <v>4</v>
      </c>
      <c r="C403" s="30">
        <v>27665.624646016407</v>
      </c>
      <c r="D403" s="27">
        <v>10822.882263981255</v>
      </c>
      <c r="E403" s="23">
        <f t="shared" si="19"/>
        <v>0.1278</v>
      </c>
      <c r="F403" s="23">
        <f>5.2*S403/100</f>
        <v>7.3839999999999989E-2</v>
      </c>
      <c r="G403" s="27">
        <v>0.17100000000000001</v>
      </c>
      <c r="H403" s="27">
        <v>0.1</v>
      </c>
      <c r="I403" s="27">
        <v>0.05</v>
      </c>
      <c r="J403" s="27">
        <v>15</v>
      </c>
      <c r="K403" s="59">
        <v>3.4740000000000002</v>
      </c>
      <c r="L403" s="59">
        <v>3.5272727272727273</v>
      </c>
      <c r="M403" s="59"/>
      <c r="N403" s="27">
        <v>9</v>
      </c>
      <c r="O403" s="79">
        <v>-1.7</v>
      </c>
      <c r="P403" s="27">
        <v>239.4</v>
      </c>
      <c r="Q403" s="27"/>
      <c r="R403" s="27">
        <v>10</v>
      </c>
      <c r="S403" s="20">
        <v>1.42</v>
      </c>
      <c r="T403" s="29"/>
      <c r="U403" s="29">
        <v>2660</v>
      </c>
      <c r="X403" s="20">
        <v>12</v>
      </c>
      <c r="Y403" s="20" t="s">
        <v>79</v>
      </c>
      <c r="Z403" s="20">
        <v>15.553230209281164</v>
      </c>
      <c r="AA403" s="20">
        <v>3</v>
      </c>
      <c r="AW403" s="20"/>
      <c r="AX403" s="20"/>
    </row>
    <row r="404" spans="1:50">
      <c r="A404" s="11" t="s">
        <v>1</v>
      </c>
      <c r="B404" s="11" t="s">
        <v>3</v>
      </c>
      <c r="C404" s="23">
        <v>114000</v>
      </c>
      <c r="D404" s="23">
        <v>45000</v>
      </c>
      <c r="E404" s="23">
        <f t="shared" si="19"/>
        <v>0.4118</v>
      </c>
      <c r="F404" s="23">
        <f>7.1*S404/100</f>
        <v>0.10081999999999999</v>
      </c>
      <c r="G404" s="23">
        <v>0.17100000000000001</v>
      </c>
      <c r="H404" s="23">
        <v>0.1</v>
      </c>
      <c r="I404" s="23">
        <v>0.05</v>
      </c>
      <c r="J404" s="23">
        <v>15</v>
      </c>
      <c r="K404" s="59">
        <v>11.194000000000001</v>
      </c>
      <c r="L404" s="59">
        <v>7.89</v>
      </c>
      <c r="M404" s="59"/>
      <c r="N404" s="23">
        <v>29</v>
      </c>
      <c r="O404" s="79">
        <v>5</v>
      </c>
      <c r="P404" s="23">
        <v>771.4</v>
      </c>
      <c r="Q404" s="23"/>
      <c r="R404" s="23">
        <v>10</v>
      </c>
      <c r="S404" s="20">
        <v>1.42</v>
      </c>
      <c r="U404" s="20">
        <v>2660</v>
      </c>
      <c r="X404" s="20">
        <v>13</v>
      </c>
      <c r="Y404" s="20" t="s">
        <v>80</v>
      </c>
      <c r="Z404" s="20">
        <v>17.125535823637478</v>
      </c>
      <c r="AA404" s="20">
        <v>3</v>
      </c>
      <c r="AW404" s="20"/>
      <c r="AX404" s="20"/>
    </row>
    <row r="405" spans="1:50">
      <c r="A405" s="5"/>
      <c r="B405" s="5" t="s">
        <v>34</v>
      </c>
      <c r="C405" s="15">
        <v>27665.624646016407</v>
      </c>
      <c r="D405" s="23">
        <v>10822.882263981255</v>
      </c>
      <c r="E405" s="23">
        <f t="shared" si="19"/>
        <v>0.10224</v>
      </c>
      <c r="F405" s="23">
        <f>5.2*S405/100</f>
        <v>7.3839999999999989E-2</v>
      </c>
      <c r="G405" s="23">
        <v>0.17100000000000001</v>
      </c>
      <c r="H405" s="23">
        <v>0.1</v>
      </c>
      <c r="I405" s="23">
        <v>0.05</v>
      </c>
      <c r="J405" s="23">
        <v>15</v>
      </c>
      <c r="K405" s="59">
        <v>2.7792000000000003</v>
      </c>
      <c r="L405" s="59">
        <v>3.5272727272727273</v>
      </c>
      <c r="M405" s="59"/>
      <c r="N405" s="23">
        <f>N403*0.8</f>
        <v>7.2</v>
      </c>
      <c r="O405" s="79">
        <v>-1</v>
      </c>
      <c r="P405" s="23">
        <v>191.52</v>
      </c>
      <c r="Q405" s="23"/>
      <c r="R405" s="23">
        <v>10</v>
      </c>
      <c r="S405" s="20">
        <v>1.42</v>
      </c>
      <c r="U405" s="20">
        <v>2660</v>
      </c>
      <c r="X405" s="20">
        <v>14</v>
      </c>
      <c r="Y405" s="20" t="s">
        <v>81</v>
      </c>
      <c r="Z405" s="20">
        <v>16.360828772478499</v>
      </c>
      <c r="AA405" s="20">
        <v>3</v>
      </c>
      <c r="AW405" s="20"/>
      <c r="AX405" s="20"/>
    </row>
    <row r="406" spans="1:50">
      <c r="A406" s="5"/>
      <c r="B406" s="5" t="s">
        <v>35</v>
      </c>
      <c r="C406" s="23">
        <v>114000</v>
      </c>
      <c r="D406" s="23">
        <v>45000</v>
      </c>
      <c r="E406" s="23">
        <f t="shared" si="19"/>
        <v>0.32944000000000001</v>
      </c>
      <c r="F406" s="23">
        <f>7.1*S406/100</f>
        <v>0.10081999999999999</v>
      </c>
      <c r="G406" s="23">
        <v>0.17100000000000001</v>
      </c>
      <c r="H406" s="23">
        <v>0.1</v>
      </c>
      <c r="I406" s="23">
        <v>0.05</v>
      </c>
      <c r="J406" s="23">
        <v>15</v>
      </c>
      <c r="K406" s="59">
        <v>8.9552000000000014</v>
      </c>
      <c r="L406" s="59">
        <v>7.89</v>
      </c>
      <c r="M406" s="59"/>
      <c r="N406" s="23">
        <f>N404*0.8</f>
        <v>23.200000000000003</v>
      </c>
      <c r="O406" s="79">
        <v>0</v>
      </c>
      <c r="P406" s="23">
        <v>617.12000000000012</v>
      </c>
      <c r="Q406" s="23"/>
      <c r="R406" s="23">
        <v>10</v>
      </c>
      <c r="S406" s="20">
        <v>1.42</v>
      </c>
      <c r="U406" s="20">
        <v>2660</v>
      </c>
      <c r="X406" s="20">
        <v>15</v>
      </c>
      <c r="Y406" s="20" t="s">
        <v>82</v>
      </c>
      <c r="Z406" s="20">
        <v>9.8786498106911385</v>
      </c>
      <c r="AA406" s="20">
        <v>3</v>
      </c>
      <c r="AW406" s="20"/>
      <c r="AX406" s="20"/>
    </row>
    <row r="407" spans="1:50">
      <c r="A407" s="10"/>
      <c r="B407" s="10" t="s">
        <v>4</v>
      </c>
      <c r="C407" s="23">
        <f>C403+2400</f>
        <v>30065.624646016407</v>
      </c>
      <c r="D407" s="23">
        <f>D403/2</f>
        <v>5411.4411319906276</v>
      </c>
      <c r="E407" s="23">
        <f t="shared" si="19"/>
        <v>8.208E-2</v>
      </c>
      <c r="F407" s="23">
        <f>2.1*S407/100</f>
        <v>1.6800000000000002E-2</v>
      </c>
      <c r="G407" s="23">
        <v>0.17100000000000001</v>
      </c>
      <c r="H407" s="23">
        <v>0.1</v>
      </c>
      <c r="I407" s="23">
        <v>0.05</v>
      </c>
      <c r="J407" s="23">
        <v>15</v>
      </c>
      <c r="K407" s="59">
        <v>0.9234</v>
      </c>
      <c r="L407" s="59">
        <v>3.5272727272727273</v>
      </c>
      <c r="M407" s="59"/>
      <c r="N407" s="23">
        <f>N403*1.14</f>
        <v>10.26</v>
      </c>
      <c r="O407" s="79">
        <v>-1.9</v>
      </c>
      <c r="P407" s="23">
        <v>170.82900000000001</v>
      </c>
      <c r="Q407" s="23"/>
      <c r="R407" s="23">
        <v>10</v>
      </c>
      <c r="S407" s="20">
        <v>0.8</v>
      </c>
      <c r="U407" s="20">
        <v>1665</v>
      </c>
      <c r="X407" s="20">
        <v>16</v>
      </c>
      <c r="Y407" s="20" t="s">
        <v>83</v>
      </c>
      <c r="Z407" s="20">
        <v>11.608285264813844</v>
      </c>
      <c r="AA407" s="20">
        <v>3</v>
      </c>
      <c r="AW407" s="20"/>
      <c r="AX407" s="20"/>
    </row>
    <row r="408" spans="1:50">
      <c r="A408" s="11" t="s">
        <v>5</v>
      </c>
      <c r="B408" s="11" t="s">
        <v>3</v>
      </c>
      <c r="C408" s="23">
        <f>C404+2400</f>
        <v>116400</v>
      </c>
      <c r="D408" s="23">
        <f>D404/3</f>
        <v>15000</v>
      </c>
      <c r="E408" s="23">
        <f t="shared" si="19"/>
        <v>0.26400000000000001</v>
      </c>
      <c r="F408" s="23">
        <f>5.4*S408/100</f>
        <v>4.3200000000000002E-2</v>
      </c>
      <c r="G408" s="23">
        <v>0.17100000000000001</v>
      </c>
      <c r="H408" s="23">
        <v>0.1</v>
      </c>
      <c r="I408" s="23">
        <v>0.05</v>
      </c>
      <c r="J408" s="23">
        <v>15</v>
      </c>
      <c r="K408" s="59">
        <v>2.97</v>
      </c>
      <c r="L408" s="59">
        <v>7.89</v>
      </c>
      <c r="M408" s="59"/>
      <c r="N408" s="23">
        <v>33</v>
      </c>
      <c r="O408" s="79">
        <v>0</v>
      </c>
      <c r="P408" s="23">
        <v>549.45000000000005</v>
      </c>
      <c r="Q408" s="23"/>
      <c r="R408" s="23">
        <v>10</v>
      </c>
      <c r="S408" s="20">
        <v>0.8</v>
      </c>
      <c r="U408" s="20">
        <v>1665</v>
      </c>
      <c r="X408" s="20">
        <v>17</v>
      </c>
      <c r="Y408" s="20" t="s">
        <v>84</v>
      </c>
      <c r="Z408" s="20">
        <v>16.956164383561642</v>
      </c>
      <c r="AA408" s="20">
        <v>3</v>
      </c>
      <c r="AW408" s="20"/>
      <c r="AX408" s="20"/>
    </row>
    <row r="409" spans="1:50">
      <c r="A409" s="10"/>
      <c r="B409" s="10" t="s">
        <v>4</v>
      </c>
      <c r="C409" s="23">
        <v>34235</v>
      </c>
      <c r="D409" s="23">
        <v>45000</v>
      </c>
      <c r="E409" s="23">
        <f t="shared" si="19"/>
        <v>0.10224</v>
      </c>
      <c r="F409" s="23">
        <f>2.1*S409/100</f>
        <v>2.9819999999999999E-2</v>
      </c>
      <c r="G409" s="23">
        <v>0.17100000000000001</v>
      </c>
      <c r="H409" s="23">
        <v>0.1</v>
      </c>
      <c r="I409" s="23">
        <v>0.05</v>
      </c>
      <c r="J409" s="23">
        <v>15</v>
      </c>
      <c r="K409" s="59">
        <v>2.4624000000000006</v>
      </c>
      <c r="L409" s="59">
        <v>3.5272727272727273</v>
      </c>
      <c r="M409" s="59"/>
      <c r="N409" s="23">
        <f>N403*0.8</f>
        <v>7.2</v>
      </c>
      <c r="O409" s="79">
        <v>-2</v>
      </c>
      <c r="P409" s="23">
        <v>191.52</v>
      </c>
      <c r="Q409" s="23"/>
      <c r="R409" s="23">
        <v>10</v>
      </c>
      <c r="S409" s="20">
        <v>1.42</v>
      </c>
      <c r="U409" s="20">
        <v>2660</v>
      </c>
      <c r="X409" s="20">
        <v>18</v>
      </c>
      <c r="Y409" s="20" t="s">
        <v>85</v>
      </c>
      <c r="Z409" s="20">
        <v>11.013333333333334</v>
      </c>
      <c r="AA409" s="20">
        <v>3</v>
      </c>
      <c r="AW409" s="20"/>
      <c r="AX409" s="20"/>
    </row>
    <row r="410" spans="1:50">
      <c r="A410" s="11" t="s">
        <v>2</v>
      </c>
      <c r="B410" s="11" t="s">
        <v>3</v>
      </c>
      <c r="C410" s="23">
        <f>C404*1.4</f>
        <v>159600</v>
      </c>
      <c r="D410" s="23">
        <v>11330</v>
      </c>
      <c r="E410" s="23">
        <f t="shared" si="19"/>
        <v>0.32944000000000001</v>
      </c>
      <c r="F410" s="23">
        <f>5.4*S410/100</f>
        <v>7.6679999999999998E-2</v>
      </c>
      <c r="G410" s="23">
        <v>0.17100000000000001</v>
      </c>
      <c r="H410" s="23">
        <v>0.1</v>
      </c>
      <c r="I410" s="23">
        <v>0.05</v>
      </c>
      <c r="J410" s="23">
        <v>15</v>
      </c>
      <c r="K410" s="59">
        <v>7.9344000000000019</v>
      </c>
      <c r="L410" s="59">
        <v>7.89</v>
      </c>
      <c r="M410" s="59"/>
      <c r="N410" s="23">
        <f>N404*0.8</f>
        <v>23.200000000000003</v>
      </c>
      <c r="O410" s="79">
        <v>0</v>
      </c>
      <c r="P410" s="23">
        <v>617.12000000000012</v>
      </c>
      <c r="Q410" s="23"/>
      <c r="R410" s="23">
        <v>10</v>
      </c>
      <c r="S410" s="20">
        <v>1.42</v>
      </c>
      <c r="U410" s="20">
        <v>2660</v>
      </c>
      <c r="X410" s="20">
        <v>19</v>
      </c>
      <c r="Y410" s="20" t="s">
        <v>86</v>
      </c>
      <c r="Z410" s="20">
        <v>15.876988335100743</v>
      </c>
      <c r="AA410" s="20">
        <v>3</v>
      </c>
      <c r="AW410" s="20"/>
      <c r="AX410" s="20"/>
    </row>
    <row r="411" spans="1:50">
      <c r="A411" s="10"/>
      <c r="B411" s="10" t="s">
        <v>4</v>
      </c>
      <c r="C411" s="27">
        <v>50000</v>
      </c>
      <c r="D411" s="27">
        <v>28000</v>
      </c>
      <c r="E411" s="23">
        <f t="shared" si="19"/>
        <v>1.3621874999999999E-3</v>
      </c>
      <c r="F411" s="23">
        <f>2.1*S411/100</f>
        <v>3.0513000000000003E-3</v>
      </c>
      <c r="G411" s="27">
        <v>0.34</v>
      </c>
      <c r="H411" s="27">
        <v>0.1</v>
      </c>
      <c r="I411" s="27">
        <v>0.05</v>
      </c>
      <c r="J411" s="27">
        <v>15</v>
      </c>
      <c r="K411" s="59">
        <v>2.1093750000000001E-2</v>
      </c>
      <c r="L411" s="59">
        <v>3.5272727272727273</v>
      </c>
      <c r="M411" s="59"/>
      <c r="N411" s="27">
        <v>0.9375</v>
      </c>
      <c r="O411" s="79">
        <v>-1.7</v>
      </c>
      <c r="P411" s="27">
        <v>0</v>
      </c>
      <c r="Q411" s="27"/>
      <c r="R411" s="27">
        <v>10</v>
      </c>
      <c r="S411" s="29">
        <v>0.14530000000000001</v>
      </c>
      <c r="T411" s="29"/>
      <c r="U411" s="29">
        <v>0</v>
      </c>
      <c r="X411" s="20">
        <v>20</v>
      </c>
      <c r="Y411" s="20" t="s">
        <v>87</v>
      </c>
      <c r="Z411" s="20">
        <v>16.277685262281434</v>
      </c>
      <c r="AA411" s="20">
        <v>3</v>
      </c>
      <c r="AW411" s="20"/>
      <c r="AX411" s="20"/>
    </row>
    <row r="412" spans="1:50">
      <c r="A412" s="11" t="s">
        <v>7</v>
      </c>
      <c r="B412" s="11" t="s">
        <v>3</v>
      </c>
      <c r="C412" s="27">
        <v>186000</v>
      </c>
      <c r="D412" s="27">
        <v>12330</v>
      </c>
      <c r="E412" s="23">
        <f t="shared" si="19"/>
        <v>2.0251187499999998E-3</v>
      </c>
      <c r="F412" s="23">
        <f>5.4*S412/100</f>
        <v>7.8462000000000011E-3</v>
      </c>
      <c r="G412" s="27">
        <v>0.17100000000000001</v>
      </c>
      <c r="H412" s="27">
        <v>0.1</v>
      </c>
      <c r="I412" s="27">
        <v>0.05</v>
      </c>
      <c r="J412" s="27">
        <v>15</v>
      </c>
      <c r="K412" s="59">
        <v>3.1359374999999995E-2</v>
      </c>
      <c r="L412" s="59">
        <v>7.89</v>
      </c>
      <c r="M412" s="59"/>
      <c r="N412" s="27">
        <v>1.3937499999999998</v>
      </c>
      <c r="O412" s="79">
        <v>0</v>
      </c>
      <c r="P412" s="27">
        <v>0</v>
      </c>
      <c r="Q412" s="27"/>
      <c r="R412" s="27">
        <v>10</v>
      </c>
      <c r="S412" s="29">
        <v>0.14530000000000001</v>
      </c>
      <c r="T412" s="29"/>
      <c r="U412" s="29">
        <v>0</v>
      </c>
      <c r="X412" s="20">
        <v>21</v>
      </c>
      <c r="Y412" s="20" t="s">
        <v>88</v>
      </c>
      <c r="Z412" s="20">
        <v>14.414820196149655</v>
      </c>
      <c r="AA412" s="20">
        <v>3</v>
      </c>
      <c r="AW412" s="20"/>
      <c r="AX412" s="20"/>
    </row>
    <row r="413" spans="1:50">
      <c r="A413" s="10"/>
      <c r="B413" s="10" t="s">
        <v>4</v>
      </c>
      <c r="C413" s="23">
        <f>C399*1.2</f>
        <v>30000</v>
      </c>
      <c r="D413" s="23">
        <v>22000</v>
      </c>
      <c r="E413" s="23">
        <f t="shared" si="19"/>
        <v>8.3599999999999994E-2</v>
      </c>
      <c r="F413" s="23">
        <f>2.1*S413/100</f>
        <v>1.5960000000000002E-2</v>
      </c>
      <c r="G413" s="23">
        <v>0.17100000000000001</v>
      </c>
      <c r="H413" s="23">
        <v>0.1</v>
      </c>
      <c r="I413" s="23">
        <v>0.05</v>
      </c>
      <c r="J413" s="23">
        <v>15</v>
      </c>
      <c r="K413" s="59">
        <v>2.8214999999999999</v>
      </c>
      <c r="L413" s="59">
        <v>3.5272727272727273</v>
      </c>
      <c r="M413" s="59"/>
      <c r="N413" s="23">
        <v>11</v>
      </c>
      <c r="O413" s="79">
        <v>0</v>
      </c>
      <c r="P413" s="23">
        <v>177.1</v>
      </c>
      <c r="Q413" s="23"/>
      <c r="R413" s="23">
        <v>10</v>
      </c>
      <c r="S413" s="20">
        <v>0.76</v>
      </c>
      <c r="U413" s="20">
        <v>1610</v>
      </c>
      <c r="X413" s="20">
        <v>22</v>
      </c>
      <c r="Y413" s="20" t="s">
        <v>89</v>
      </c>
      <c r="Z413" s="20">
        <v>14.414820196149655</v>
      </c>
      <c r="AA413" s="20">
        <v>3</v>
      </c>
      <c r="AW413" s="20"/>
      <c r="AX413" s="20"/>
    </row>
    <row r="414" spans="1:50">
      <c r="A414" s="11" t="s">
        <v>6</v>
      </c>
      <c r="B414" s="11" t="s">
        <v>3</v>
      </c>
      <c r="C414" s="23">
        <f>C400*1.2</f>
        <v>60000</v>
      </c>
      <c r="D414" s="23">
        <v>30000</v>
      </c>
      <c r="E414" s="23">
        <f t="shared" si="19"/>
        <v>0.26447999999999999</v>
      </c>
      <c r="F414" s="23">
        <f>5.4*S414/100</f>
        <v>4.104E-2</v>
      </c>
      <c r="G414" s="23">
        <v>0.17100000000000001</v>
      </c>
      <c r="H414" s="23">
        <v>0.1</v>
      </c>
      <c r="I414" s="23">
        <v>0.05</v>
      </c>
      <c r="J414" s="23">
        <v>15</v>
      </c>
      <c r="K414" s="59">
        <v>8.9261999999999997</v>
      </c>
      <c r="L414" s="59">
        <v>7.89</v>
      </c>
      <c r="M414" s="59"/>
      <c r="N414" s="23">
        <v>34.799999999999997</v>
      </c>
      <c r="O414" s="79">
        <v>-6</v>
      </c>
      <c r="P414" s="23">
        <v>560.28</v>
      </c>
      <c r="Q414" s="23"/>
      <c r="R414" s="23">
        <v>10</v>
      </c>
      <c r="S414" s="20">
        <v>0.76</v>
      </c>
      <c r="U414" s="20">
        <v>1610</v>
      </c>
      <c r="X414" s="20">
        <v>23</v>
      </c>
      <c r="Y414" s="20" t="s">
        <v>90</v>
      </c>
      <c r="Z414" s="20">
        <v>14.983908456999821</v>
      </c>
      <c r="AA414" s="20">
        <v>3</v>
      </c>
      <c r="AW414" s="20"/>
      <c r="AX414" s="20"/>
    </row>
    <row r="415" spans="1:50">
      <c r="A415" s="10"/>
      <c r="B415" s="10" t="s">
        <v>4</v>
      </c>
      <c r="C415" s="23">
        <f>C403+2500</f>
        <v>30165.624646016407</v>
      </c>
      <c r="D415" s="23">
        <f>D403/2</f>
        <v>5411.4411319906276</v>
      </c>
      <c r="E415" s="23">
        <f t="shared" si="19"/>
        <v>5.2199999999999996E-2</v>
      </c>
      <c r="F415" s="23">
        <f>2.1*S415/100</f>
        <v>1.218E-2</v>
      </c>
      <c r="G415" s="23">
        <v>0.17100000000000001</v>
      </c>
      <c r="H415" s="23">
        <v>0.1</v>
      </c>
      <c r="I415" s="23">
        <v>0.05</v>
      </c>
      <c r="J415" s="23">
        <v>15</v>
      </c>
      <c r="K415" s="59">
        <v>2.97</v>
      </c>
      <c r="L415" s="59">
        <v>3.5272727272727273</v>
      </c>
      <c r="M415" s="59"/>
      <c r="N415" s="27">
        <v>9</v>
      </c>
      <c r="O415" s="79">
        <v>0</v>
      </c>
      <c r="P415" s="23">
        <v>235.8</v>
      </c>
      <c r="Q415" s="23"/>
      <c r="R415" s="23">
        <v>10</v>
      </c>
      <c r="S415" s="20">
        <v>0.57999999999999996</v>
      </c>
      <c r="U415" s="20">
        <v>2620</v>
      </c>
      <c r="X415" s="20">
        <v>24</v>
      </c>
      <c r="Y415" s="20" t="s">
        <v>91</v>
      </c>
      <c r="Z415" s="20">
        <v>15.816109422492401</v>
      </c>
      <c r="AA415" s="20">
        <v>3</v>
      </c>
      <c r="AW415" s="20"/>
      <c r="AX415" s="20"/>
    </row>
    <row r="416" spans="1:50">
      <c r="A416" s="11" t="s">
        <v>8</v>
      </c>
      <c r="B416" s="11" t="s">
        <v>3</v>
      </c>
      <c r="C416" s="23">
        <f>C404+5000</f>
        <v>119000</v>
      </c>
      <c r="D416" s="23">
        <f>D404/2</f>
        <v>22500</v>
      </c>
      <c r="E416" s="23">
        <f t="shared" si="19"/>
        <v>0.16820000000000002</v>
      </c>
      <c r="F416" s="23">
        <f>5.4*S416/100</f>
        <v>3.1320000000000001E-2</v>
      </c>
      <c r="G416" s="23">
        <v>0.17100000000000001</v>
      </c>
      <c r="H416" s="23">
        <v>0.1</v>
      </c>
      <c r="I416" s="23">
        <v>0.05</v>
      </c>
      <c r="J416" s="23">
        <v>15</v>
      </c>
      <c r="K416" s="59">
        <v>9.57</v>
      </c>
      <c r="L416" s="59">
        <v>7.89</v>
      </c>
      <c r="M416" s="59"/>
      <c r="N416" s="23">
        <v>29</v>
      </c>
      <c r="O416" s="79">
        <v>0</v>
      </c>
      <c r="P416" s="23">
        <v>759.8</v>
      </c>
      <c r="Q416" s="23"/>
      <c r="R416" s="23">
        <v>10</v>
      </c>
      <c r="S416" s="20">
        <v>0.57999999999999996</v>
      </c>
      <c r="U416" s="20">
        <v>2620</v>
      </c>
      <c r="X416" s="20">
        <v>25</v>
      </c>
      <c r="Y416" s="20" t="s">
        <v>92</v>
      </c>
      <c r="Z416" s="20">
        <v>10.163892078071182</v>
      </c>
      <c r="AA416" s="20">
        <v>3</v>
      </c>
      <c r="AW416" s="20"/>
      <c r="AX416" s="20"/>
    </row>
    <row r="417" spans="1:50">
      <c r="A417" s="10"/>
      <c r="B417" s="10" t="s">
        <v>37</v>
      </c>
      <c r="C417" s="27">
        <f>C403*3</f>
        <v>82996.873938049219</v>
      </c>
      <c r="D417" s="27">
        <v>1000</v>
      </c>
      <c r="E417" s="23">
        <f t="shared" si="19"/>
        <v>0</v>
      </c>
      <c r="F417" s="23">
        <f>2.1*S417/100</f>
        <v>3.0513000000000003E-3</v>
      </c>
      <c r="G417" s="23">
        <v>0.17100000000000001</v>
      </c>
      <c r="H417" s="23">
        <v>0.1</v>
      </c>
      <c r="I417" s="23">
        <v>0.05</v>
      </c>
      <c r="J417" s="23">
        <v>15</v>
      </c>
      <c r="K417" s="59">
        <v>0</v>
      </c>
      <c r="L417" s="59">
        <v>3.5272727272727273</v>
      </c>
      <c r="M417" s="59"/>
      <c r="N417" s="23">
        <v>0</v>
      </c>
      <c r="O417" s="79">
        <v>0</v>
      </c>
      <c r="P417" s="23">
        <v>0</v>
      </c>
      <c r="Q417" s="23"/>
      <c r="R417" s="23">
        <v>10</v>
      </c>
      <c r="S417" s="29">
        <v>0.14530000000000001</v>
      </c>
      <c r="U417" s="20">
        <v>0</v>
      </c>
      <c r="X417" s="20">
        <v>26</v>
      </c>
      <c r="Y417" s="20" t="s">
        <v>93</v>
      </c>
      <c r="Z417" s="20">
        <v>16.273148148148149</v>
      </c>
      <c r="AA417" s="20">
        <v>3</v>
      </c>
      <c r="AW417" s="20"/>
      <c r="AX417" s="20"/>
    </row>
    <row r="418" spans="1:50">
      <c r="A418" s="19" t="s">
        <v>36</v>
      </c>
      <c r="B418" s="19" t="s">
        <v>38</v>
      </c>
      <c r="C418" s="27">
        <f>C404*2</f>
        <v>228000</v>
      </c>
      <c r="D418" s="27">
        <v>1000</v>
      </c>
      <c r="E418" s="23">
        <f t="shared" si="19"/>
        <v>0</v>
      </c>
      <c r="F418" s="23">
        <f>2.1*S418/100</f>
        <v>3.0513000000000003E-3</v>
      </c>
      <c r="G418" s="23">
        <v>0.17100000000000001</v>
      </c>
      <c r="H418" s="23">
        <v>0.1</v>
      </c>
      <c r="I418" s="23">
        <v>0.05</v>
      </c>
      <c r="J418" s="23">
        <v>15</v>
      </c>
      <c r="K418" s="59">
        <v>0</v>
      </c>
      <c r="L418" s="59">
        <v>7.89</v>
      </c>
      <c r="M418" s="59"/>
      <c r="N418" s="23">
        <v>0</v>
      </c>
      <c r="O418" s="79">
        <v>0</v>
      </c>
      <c r="P418" s="23">
        <v>0</v>
      </c>
      <c r="Q418" s="23"/>
      <c r="R418" s="23">
        <v>10</v>
      </c>
      <c r="S418" s="29">
        <v>0.14530000000000001</v>
      </c>
      <c r="U418" s="20">
        <v>0</v>
      </c>
      <c r="X418" s="20">
        <v>27</v>
      </c>
      <c r="Y418" s="20" t="s">
        <v>94</v>
      </c>
      <c r="Z418" s="20">
        <v>14.665951742627346</v>
      </c>
      <c r="AA418" s="20">
        <v>3</v>
      </c>
      <c r="AW418" s="20"/>
      <c r="AX418" s="20"/>
    </row>
    <row r="419" spans="1:50">
      <c r="X419" s="20">
        <v>28</v>
      </c>
      <c r="Y419" s="20" t="s">
        <v>95</v>
      </c>
      <c r="Z419" s="20">
        <v>14.665951742627346</v>
      </c>
      <c r="AA419" s="20">
        <v>3</v>
      </c>
      <c r="AW419" s="20"/>
      <c r="AX419" s="20"/>
    </row>
    <row r="420" spans="1:50">
      <c r="A420" s="1" t="str">
        <f>LOOKUP(B420,[2]Regions!$A$4:$A$98,[2]Regions!$B$4:$B$98)</f>
        <v>Lithuania</v>
      </c>
      <c r="B420" s="2">
        <v>20</v>
      </c>
      <c r="C420" s="23" t="s">
        <v>20</v>
      </c>
      <c r="D420" s="23" t="s">
        <v>21</v>
      </c>
      <c r="E420" s="24" t="s">
        <v>22</v>
      </c>
      <c r="F420" s="24" t="s">
        <v>23</v>
      </c>
      <c r="G420" s="24" t="s">
        <v>24</v>
      </c>
      <c r="H420" s="24" t="s">
        <v>25</v>
      </c>
      <c r="I420" s="25" t="s">
        <v>26</v>
      </c>
      <c r="J420" s="20" t="s">
        <v>27</v>
      </c>
      <c r="K420" s="58" t="s">
        <v>28</v>
      </c>
      <c r="L420" s="59" t="s">
        <v>216</v>
      </c>
      <c r="N420" s="24" t="s">
        <v>49</v>
      </c>
      <c r="O420" s="78" t="s">
        <v>29</v>
      </c>
      <c r="P420" s="20" t="s">
        <v>30</v>
      </c>
      <c r="Q420" s="24" t="s">
        <v>31</v>
      </c>
      <c r="R420" s="24" t="s">
        <v>32</v>
      </c>
      <c r="S420" s="12" t="s">
        <v>46</v>
      </c>
      <c r="X420" s="20">
        <v>29</v>
      </c>
      <c r="Y420" s="20" t="s">
        <v>96</v>
      </c>
      <c r="Z420" s="20">
        <v>8.7459736456808201</v>
      </c>
      <c r="AA420" s="20">
        <v>3</v>
      </c>
      <c r="AW420" s="20"/>
      <c r="AX420" s="20"/>
    </row>
    <row r="421" spans="1:50">
      <c r="A421" s="10"/>
      <c r="B421" s="10" t="s">
        <v>4</v>
      </c>
      <c r="C421" s="23">
        <v>25000</v>
      </c>
      <c r="D421" s="23">
        <v>22000</v>
      </c>
      <c r="E421" s="23">
        <f>S421*N421/100</f>
        <v>0.14850000000000002</v>
      </c>
      <c r="F421" s="23">
        <f>2.1*S421/100</f>
        <v>2.8350000000000004E-2</v>
      </c>
      <c r="G421" s="23">
        <v>0.17100000000000001</v>
      </c>
      <c r="H421" s="23">
        <v>0.1</v>
      </c>
      <c r="I421" s="23">
        <v>0.05</v>
      </c>
      <c r="J421" s="23">
        <v>15</v>
      </c>
      <c r="K421" s="59">
        <v>3.7620000000000005</v>
      </c>
      <c r="L421" s="59">
        <v>5.3511450381679388</v>
      </c>
      <c r="M421" s="59"/>
      <c r="N421" s="23">
        <v>11</v>
      </c>
      <c r="O421" s="79">
        <v>0</v>
      </c>
      <c r="P421" s="23">
        <v>253</v>
      </c>
      <c r="Q421" s="23"/>
      <c r="R421" s="23">
        <v>10</v>
      </c>
      <c r="S421" s="20">
        <v>1.35</v>
      </c>
      <c r="U421" s="20">
        <v>2300</v>
      </c>
      <c r="X421" s="20">
        <v>30</v>
      </c>
      <c r="Y421" s="20" t="s">
        <v>97</v>
      </c>
      <c r="Z421" s="20">
        <v>8.7459736456808201</v>
      </c>
      <c r="AA421" s="20">
        <v>3</v>
      </c>
      <c r="AW421" s="20"/>
      <c r="AX421" s="20"/>
    </row>
    <row r="422" spans="1:50">
      <c r="A422" s="11" t="s">
        <v>0</v>
      </c>
      <c r="B422" s="11" t="s">
        <v>3</v>
      </c>
      <c r="C422" s="23">
        <v>50000</v>
      </c>
      <c r="D422" s="23">
        <v>30000</v>
      </c>
      <c r="E422" s="23">
        <f t="shared" ref="E422:E440" si="20">S422*N422/100</f>
        <v>0.4698</v>
      </c>
      <c r="F422" s="23">
        <f>5.4*S422/100</f>
        <v>7.2900000000000006E-2</v>
      </c>
      <c r="G422" s="23">
        <v>0.17100000000000001</v>
      </c>
      <c r="H422" s="23">
        <v>0.1</v>
      </c>
      <c r="I422" s="23">
        <v>0.05</v>
      </c>
      <c r="J422" s="23">
        <v>15</v>
      </c>
      <c r="K422" s="59">
        <v>11.9016</v>
      </c>
      <c r="L422" s="59">
        <v>14</v>
      </c>
      <c r="M422" s="59"/>
      <c r="N422" s="23">
        <f>N426*1.2</f>
        <v>34.799999999999997</v>
      </c>
      <c r="O422" s="79">
        <v>0</v>
      </c>
      <c r="P422" s="23">
        <v>800.4</v>
      </c>
      <c r="Q422" s="23"/>
      <c r="R422" s="23">
        <v>10</v>
      </c>
      <c r="S422" s="20">
        <v>1.35</v>
      </c>
      <c r="U422" s="20">
        <v>2300</v>
      </c>
      <c r="X422" s="20">
        <v>31</v>
      </c>
      <c r="Y422" s="20" t="s">
        <v>98</v>
      </c>
      <c r="Z422" s="20">
        <v>12.7</v>
      </c>
      <c r="AA422" s="20">
        <v>3</v>
      </c>
      <c r="AW422" s="20"/>
      <c r="AX422" s="20"/>
    </row>
    <row r="423" spans="1:50">
      <c r="A423" s="5"/>
      <c r="B423" s="5" t="s">
        <v>34</v>
      </c>
      <c r="C423" s="23">
        <v>25000</v>
      </c>
      <c r="D423" s="23">
        <v>22000</v>
      </c>
      <c r="E423" s="23">
        <f t="shared" si="20"/>
        <v>0.11880000000000003</v>
      </c>
      <c r="F423" s="23">
        <f>2.1*S423/100</f>
        <v>2.8350000000000004E-2</v>
      </c>
      <c r="G423" s="23">
        <v>0.17100000000000001</v>
      </c>
      <c r="H423" s="23">
        <v>0.1</v>
      </c>
      <c r="I423" s="23">
        <v>0.05</v>
      </c>
      <c r="J423" s="23">
        <v>15</v>
      </c>
      <c r="K423" s="59">
        <v>3.0096000000000003</v>
      </c>
      <c r="L423" s="59">
        <v>5.3511450381679388</v>
      </c>
      <c r="M423" s="59"/>
      <c r="N423" s="23">
        <f>N421*0.8</f>
        <v>8.8000000000000007</v>
      </c>
      <c r="O423" s="79">
        <v>0</v>
      </c>
      <c r="P423" s="23">
        <v>202.4</v>
      </c>
      <c r="Q423" s="23"/>
      <c r="R423" s="23">
        <v>10</v>
      </c>
      <c r="S423" s="20">
        <v>1.35</v>
      </c>
      <c r="U423" s="20">
        <v>2300</v>
      </c>
      <c r="X423" s="20">
        <v>32</v>
      </c>
      <c r="Y423" s="20" t="s">
        <v>99</v>
      </c>
      <c r="Z423" s="20">
        <v>12.7</v>
      </c>
      <c r="AA423" s="20">
        <v>3</v>
      </c>
      <c r="AW423" s="20"/>
      <c r="AX423" s="20"/>
    </row>
    <row r="424" spans="1:50">
      <c r="A424" s="5"/>
      <c r="B424" s="5" t="s">
        <v>35</v>
      </c>
      <c r="C424" s="23">
        <v>50000</v>
      </c>
      <c r="D424" s="23">
        <v>30000</v>
      </c>
      <c r="E424" s="23">
        <f t="shared" si="20"/>
        <v>0.37584000000000001</v>
      </c>
      <c r="F424" s="23">
        <f>5.4*S424/100</f>
        <v>7.2900000000000006E-2</v>
      </c>
      <c r="G424" s="23">
        <v>0.17100000000000001</v>
      </c>
      <c r="H424" s="23">
        <v>0.1</v>
      </c>
      <c r="I424" s="23">
        <v>0.05</v>
      </c>
      <c r="J424" s="23">
        <v>15</v>
      </c>
      <c r="K424" s="59">
        <v>9.5212800000000009</v>
      </c>
      <c r="L424" s="59">
        <v>14</v>
      </c>
      <c r="M424" s="59"/>
      <c r="N424" s="23">
        <f>N422*0.8</f>
        <v>27.84</v>
      </c>
      <c r="O424" s="79">
        <v>0</v>
      </c>
      <c r="P424" s="23">
        <v>640.32000000000005</v>
      </c>
      <c r="Q424" s="23"/>
      <c r="R424" s="23">
        <v>10</v>
      </c>
      <c r="S424" s="20">
        <v>1.35</v>
      </c>
      <c r="U424" s="20">
        <v>2300</v>
      </c>
      <c r="X424" s="20">
        <v>33</v>
      </c>
      <c r="Y424" s="20" t="s">
        <v>100</v>
      </c>
      <c r="Z424" s="20">
        <v>12.7</v>
      </c>
      <c r="AA424" s="20">
        <v>3</v>
      </c>
      <c r="AW424" s="20"/>
      <c r="AX424" s="20"/>
    </row>
    <row r="425" spans="1:50">
      <c r="A425" s="10"/>
      <c r="B425" s="10" t="s">
        <v>4</v>
      </c>
      <c r="C425" s="30">
        <v>27665.624646016407</v>
      </c>
      <c r="D425" s="27">
        <v>10822.882263981255</v>
      </c>
      <c r="E425" s="23">
        <f t="shared" si="20"/>
        <v>0.1278</v>
      </c>
      <c r="F425" s="23">
        <f>5.2*S425/100</f>
        <v>7.3839999999999989E-2</v>
      </c>
      <c r="G425" s="27">
        <v>0.17100000000000001</v>
      </c>
      <c r="H425" s="27">
        <v>0.1</v>
      </c>
      <c r="I425" s="27">
        <v>0.05</v>
      </c>
      <c r="J425" s="27">
        <v>15</v>
      </c>
      <c r="K425" s="59">
        <v>3.4740000000000002</v>
      </c>
      <c r="L425" s="59">
        <v>5.3511450381679388</v>
      </c>
      <c r="M425" s="59"/>
      <c r="N425" s="27">
        <v>9</v>
      </c>
      <c r="O425" s="79">
        <v>-1.7</v>
      </c>
      <c r="P425" s="27">
        <v>239.4</v>
      </c>
      <c r="Q425" s="27"/>
      <c r="R425" s="27">
        <v>10</v>
      </c>
      <c r="S425" s="20">
        <v>1.42</v>
      </c>
      <c r="T425" s="29"/>
      <c r="U425" s="29">
        <v>2660</v>
      </c>
      <c r="X425" s="20">
        <v>34</v>
      </c>
      <c r="Y425" s="20" t="s">
        <v>101</v>
      </c>
      <c r="Z425" s="20">
        <v>7.1746660069272643</v>
      </c>
      <c r="AA425" s="20">
        <v>3</v>
      </c>
      <c r="AW425" s="20"/>
      <c r="AX425" s="20"/>
    </row>
    <row r="426" spans="1:50">
      <c r="A426" s="11" t="s">
        <v>1</v>
      </c>
      <c r="B426" s="11" t="s">
        <v>3</v>
      </c>
      <c r="C426" s="23">
        <v>114000</v>
      </c>
      <c r="D426" s="23">
        <v>45000</v>
      </c>
      <c r="E426" s="23">
        <f t="shared" si="20"/>
        <v>0.4118</v>
      </c>
      <c r="F426" s="23">
        <f>7.1*S426/100</f>
        <v>0.10081999999999999</v>
      </c>
      <c r="G426" s="23">
        <v>0.17100000000000001</v>
      </c>
      <c r="H426" s="23">
        <v>0.1</v>
      </c>
      <c r="I426" s="23">
        <v>0.05</v>
      </c>
      <c r="J426" s="23">
        <v>15</v>
      </c>
      <c r="K426" s="59">
        <v>11.194000000000001</v>
      </c>
      <c r="L426" s="59">
        <v>14</v>
      </c>
      <c r="M426" s="59"/>
      <c r="N426" s="23">
        <v>29</v>
      </c>
      <c r="O426" s="79">
        <v>5</v>
      </c>
      <c r="P426" s="23">
        <v>771.4</v>
      </c>
      <c r="Q426" s="23"/>
      <c r="R426" s="23">
        <v>10</v>
      </c>
      <c r="S426" s="20">
        <v>1.42</v>
      </c>
      <c r="U426" s="20">
        <v>2660</v>
      </c>
      <c r="X426" s="20">
        <v>35</v>
      </c>
      <c r="Y426" s="20" t="s">
        <v>18</v>
      </c>
      <c r="Z426" s="20">
        <v>2.19</v>
      </c>
      <c r="AA426" s="20">
        <v>3</v>
      </c>
      <c r="AW426" s="20"/>
      <c r="AX426" s="20"/>
    </row>
    <row r="427" spans="1:50">
      <c r="A427" s="5"/>
      <c r="B427" s="5" t="s">
        <v>34</v>
      </c>
      <c r="C427" s="15">
        <v>27665.624646016407</v>
      </c>
      <c r="D427" s="23">
        <v>10822.882263981255</v>
      </c>
      <c r="E427" s="23">
        <f t="shared" si="20"/>
        <v>0.10224</v>
      </c>
      <c r="F427" s="23">
        <f>5.2*S427/100</f>
        <v>7.3839999999999989E-2</v>
      </c>
      <c r="G427" s="23">
        <v>0.17100000000000001</v>
      </c>
      <c r="H427" s="23">
        <v>0.1</v>
      </c>
      <c r="I427" s="23">
        <v>0.05</v>
      </c>
      <c r="J427" s="23">
        <v>15</v>
      </c>
      <c r="K427" s="59">
        <v>2.7792000000000003</v>
      </c>
      <c r="L427" s="59">
        <v>5.3511450381679388</v>
      </c>
      <c r="M427" s="59"/>
      <c r="N427" s="23">
        <f>N425*0.8</f>
        <v>7.2</v>
      </c>
      <c r="O427" s="79">
        <v>-1</v>
      </c>
      <c r="P427" s="23">
        <v>191.52</v>
      </c>
      <c r="Q427" s="23"/>
      <c r="R427" s="23">
        <v>10</v>
      </c>
      <c r="S427" s="20">
        <v>1.42</v>
      </c>
      <c r="U427" s="20">
        <v>2660</v>
      </c>
      <c r="X427" s="20">
        <v>36</v>
      </c>
      <c r="Y427" s="20" t="s">
        <v>102</v>
      </c>
      <c r="Z427" s="20">
        <v>7.1746660069272643</v>
      </c>
      <c r="AA427" s="20">
        <v>3</v>
      </c>
      <c r="AW427" s="20"/>
      <c r="AX427" s="20"/>
    </row>
    <row r="428" spans="1:50">
      <c r="A428" s="5"/>
      <c r="B428" s="5" t="s">
        <v>35</v>
      </c>
      <c r="C428" s="23">
        <v>114000</v>
      </c>
      <c r="D428" s="23">
        <v>45000</v>
      </c>
      <c r="E428" s="23">
        <f t="shared" si="20"/>
        <v>0.32944000000000001</v>
      </c>
      <c r="F428" s="23">
        <f>7.1*S428/100</f>
        <v>0.10081999999999999</v>
      </c>
      <c r="G428" s="23">
        <v>0.17100000000000001</v>
      </c>
      <c r="H428" s="23">
        <v>0.1</v>
      </c>
      <c r="I428" s="23">
        <v>0.05</v>
      </c>
      <c r="J428" s="23">
        <v>15</v>
      </c>
      <c r="K428" s="59">
        <v>8.9552000000000014</v>
      </c>
      <c r="L428" s="59">
        <v>14</v>
      </c>
      <c r="M428" s="59"/>
      <c r="N428" s="23">
        <f>N426*0.8</f>
        <v>23.200000000000003</v>
      </c>
      <c r="O428" s="79">
        <v>0</v>
      </c>
      <c r="P428" s="23">
        <v>617.12000000000012</v>
      </c>
      <c r="Q428" s="23"/>
      <c r="R428" s="23">
        <v>10</v>
      </c>
      <c r="S428" s="20">
        <v>1.42</v>
      </c>
      <c r="U428" s="20">
        <v>2660</v>
      </c>
      <c r="X428" s="20">
        <v>37</v>
      </c>
      <c r="Y428" s="20" t="s">
        <v>103</v>
      </c>
      <c r="Z428" s="20">
        <v>4.2300000000000004</v>
      </c>
      <c r="AA428" s="20">
        <v>3</v>
      </c>
      <c r="AW428" s="20"/>
      <c r="AX428" s="20"/>
    </row>
    <row r="429" spans="1:50">
      <c r="A429" s="10"/>
      <c r="B429" s="10" t="s">
        <v>4</v>
      </c>
      <c r="C429" s="23">
        <f>C425+2400</f>
        <v>30065.624646016407</v>
      </c>
      <c r="D429" s="23">
        <f>D425/2</f>
        <v>5411.4411319906276</v>
      </c>
      <c r="E429" s="23">
        <f t="shared" si="20"/>
        <v>8.208E-2</v>
      </c>
      <c r="F429" s="23">
        <f>2.1*S429/100</f>
        <v>1.6800000000000002E-2</v>
      </c>
      <c r="G429" s="23">
        <v>0.17100000000000001</v>
      </c>
      <c r="H429" s="23">
        <v>0.1</v>
      </c>
      <c r="I429" s="23">
        <v>0.05</v>
      </c>
      <c r="J429" s="23">
        <v>15</v>
      </c>
      <c r="K429" s="59">
        <v>0.9234</v>
      </c>
      <c r="L429" s="59">
        <v>5.3511450381679388</v>
      </c>
      <c r="M429" s="59"/>
      <c r="N429" s="23">
        <f>N425*1.14</f>
        <v>10.26</v>
      </c>
      <c r="O429" s="79">
        <v>-1.9</v>
      </c>
      <c r="P429" s="23">
        <v>170.82900000000001</v>
      </c>
      <c r="Q429" s="23"/>
      <c r="R429" s="23">
        <v>10</v>
      </c>
      <c r="S429" s="20">
        <v>0.8</v>
      </c>
      <c r="U429" s="20">
        <v>1665</v>
      </c>
      <c r="X429" s="20">
        <v>38</v>
      </c>
      <c r="Y429" s="20" t="s">
        <v>104</v>
      </c>
      <c r="Z429" s="20">
        <v>4.2300000000000004</v>
      </c>
      <c r="AA429" s="20">
        <v>3</v>
      </c>
      <c r="AW429" s="20"/>
      <c r="AX429" s="20"/>
    </row>
    <row r="430" spans="1:50">
      <c r="A430" s="11" t="s">
        <v>5</v>
      </c>
      <c r="B430" s="11" t="s">
        <v>3</v>
      </c>
      <c r="C430" s="23">
        <f>C426+2400</f>
        <v>116400</v>
      </c>
      <c r="D430" s="23">
        <f>D426/3</f>
        <v>15000</v>
      </c>
      <c r="E430" s="23">
        <f t="shared" si="20"/>
        <v>0.26400000000000001</v>
      </c>
      <c r="F430" s="23">
        <f>5.4*S430/100</f>
        <v>4.3200000000000002E-2</v>
      </c>
      <c r="G430" s="23">
        <v>0.17100000000000001</v>
      </c>
      <c r="H430" s="23">
        <v>0.1</v>
      </c>
      <c r="I430" s="23">
        <v>0.05</v>
      </c>
      <c r="J430" s="23">
        <v>15</v>
      </c>
      <c r="K430" s="59">
        <v>2.97</v>
      </c>
      <c r="L430" s="59">
        <v>14</v>
      </c>
      <c r="M430" s="59"/>
      <c r="N430" s="23">
        <v>33</v>
      </c>
      <c r="O430" s="79">
        <v>0</v>
      </c>
      <c r="P430" s="23">
        <v>549.45000000000005</v>
      </c>
      <c r="Q430" s="23"/>
      <c r="R430" s="23">
        <v>10</v>
      </c>
      <c r="S430" s="20">
        <v>0.8</v>
      </c>
      <c r="U430" s="20">
        <v>1665</v>
      </c>
      <c r="X430" s="20">
        <v>39</v>
      </c>
      <c r="Y430" s="20" t="s">
        <v>105</v>
      </c>
      <c r="Z430" s="20">
        <v>12.55</v>
      </c>
      <c r="AA430" s="20">
        <v>3</v>
      </c>
      <c r="AW430" s="20"/>
      <c r="AX430" s="20"/>
    </row>
    <row r="431" spans="1:50">
      <c r="A431" s="10"/>
      <c r="B431" s="10" t="s">
        <v>4</v>
      </c>
      <c r="C431" s="23">
        <v>34235</v>
      </c>
      <c r="D431" s="23">
        <v>45000</v>
      </c>
      <c r="E431" s="23">
        <f t="shared" si="20"/>
        <v>0.10224</v>
      </c>
      <c r="F431" s="23">
        <f>2.1*S431/100</f>
        <v>2.9819999999999999E-2</v>
      </c>
      <c r="G431" s="23">
        <v>0.17100000000000001</v>
      </c>
      <c r="H431" s="23">
        <v>0.1</v>
      </c>
      <c r="I431" s="23">
        <v>0.05</v>
      </c>
      <c r="J431" s="23">
        <v>15</v>
      </c>
      <c r="K431" s="59">
        <v>2.4624000000000006</v>
      </c>
      <c r="L431" s="59">
        <v>5.3511450381679388</v>
      </c>
      <c r="M431" s="59"/>
      <c r="N431" s="23">
        <f>N425*0.8</f>
        <v>7.2</v>
      </c>
      <c r="O431" s="79">
        <v>-2</v>
      </c>
      <c r="P431" s="23">
        <v>191.52</v>
      </c>
      <c r="Q431" s="23"/>
      <c r="R431" s="23">
        <v>10</v>
      </c>
      <c r="S431" s="20">
        <v>1.42</v>
      </c>
      <c r="U431" s="20">
        <v>2660</v>
      </c>
      <c r="X431" s="20">
        <v>40</v>
      </c>
      <c r="Y431" s="20" t="s">
        <v>106</v>
      </c>
      <c r="Z431" s="20">
        <v>12.55</v>
      </c>
      <c r="AA431" s="20">
        <v>3</v>
      </c>
      <c r="AW431" s="20"/>
      <c r="AX431" s="20"/>
    </row>
    <row r="432" spans="1:50">
      <c r="A432" s="11" t="s">
        <v>2</v>
      </c>
      <c r="B432" s="11" t="s">
        <v>3</v>
      </c>
      <c r="C432" s="23">
        <f>C426*1.4</f>
        <v>159600</v>
      </c>
      <c r="D432" s="23">
        <v>11330</v>
      </c>
      <c r="E432" s="23">
        <f t="shared" si="20"/>
        <v>0.32944000000000001</v>
      </c>
      <c r="F432" s="23">
        <f>5.4*S432/100</f>
        <v>7.6679999999999998E-2</v>
      </c>
      <c r="G432" s="23">
        <v>0.17100000000000001</v>
      </c>
      <c r="H432" s="23">
        <v>0.1</v>
      </c>
      <c r="I432" s="23">
        <v>0.05</v>
      </c>
      <c r="J432" s="23">
        <v>15</v>
      </c>
      <c r="K432" s="59">
        <v>7.9344000000000019</v>
      </c>
      <c r="L432" s="59">
        <v>14</v>
      </c>
      <c r="M432" s="59"/>
      <c r="N432" s="23">
        <f>N426*0.8</f>
        <v>23.200000000000003</v>
      </c>
      <c r="O432" s="79">
        <v>0</v>
      </c>
      <c r="P432" s="23">
        <v>617.12000000000012</v>
      </c>
      <c r="Q432" s="23"/>
      <c r="R432" s="23">
        <v>10</v>
      </c>
      <c r="S432" s="20">
        <v>1.42</v>
      </c>
      <c r="U432" s="20">
        <v>2660</v>
      </c>
      <c r="X432" s="20">
        <v>41</v>
      </c>
      <c r="Y432" s="20" t="s">
        <v>107</v>
      </c>
      <c r="Z432" s="20">
        <v>12.55</v>
      </c>
      <c r="AA432" s="20">
        <v>3</v>
      </c>
      <c r="AW432" s="20"/>
      <c r="AX432" s="20"/>
    </row>
    <row r="433" spans="1:50">
      <c r="A433" s="10"/>
      <c r="B433" s="10" t="s">
        <v>4</v>
      </c>
      <c r="C433" s="27">
        <v>50000</v>
      </c>
      <c r="D433" s="27">
        <v>28000</v>
      </c>
      <c r="E433" s="23">
        <f t="shared" si="20"/>
        <v>1.3621874999999999E-3</v>
      </c>
      <c r="F433" s="23">
        <f>2.1*S433/100</f>
        <v>3.0513000000000003E-3</v>
      </c>
      <c r="G433" s="27">
        <v>0.34</v>
      </c>
      <c r="H433" s="27">
        <v>0.1</v>
      </c>
      <c r="I433" s="27">
        <v>0.05</v>
      </c>
      <c r="J433" s="27">
        <v>15</v>
      </c>
      <c r="K433" s="59">
        <v>2.1093750000000001E-2</v>
      </c>
      <c r="L433" s="59">
        <v>5.3511450381679388</v>
      </c>
      <c r="M433" s="59"/>
      <c r="N433" s="27">
        <v>0.9375</v>
      </c>
      <c r="O433" s="79">
        <v>-5</v>
      </c>
      <c r="P433" s="27">
        <v>0</v>
      </c>
      <c r="Q433" s="27"/>
      <c r="R433" s="27">
        <v>10</v>
      </c>
      <c r="S433" s="29">
        <v>0.14530000000000001</v>
      </c>
      <c r="T433" s="29"/>
      <c r="U433" s="29">
        <v>0</v>
      </c>
      <c r="X433" s="20">
        <v>42</v>
      </c>
      <c r="Y433" s="20" t="s">
        <v>108</v>
      </c>
      <c r="Z433" s="20">
        <v>17</v>
      </c>
      <c r="AA433" s="20">
        <v>3</v>
      </c>
      <c r="AW433" s="20"/>
      <c r="AX433" s="20"/>
    </row>
    <row r="434" spans="1:50">
      <c r="A434" s="11" t="s">
        <v>7</v>
      </c>
      <c r="B434" s="11" t="s">
        <v>3</v>
      </c>
      <c r="C434" s="27">
        <v>186000</v>
      </c>
      <c r="D434" s="27">
        <v>12330</v>
      </c>
      <c r="E434" s="23">
        <f t="shared" si="20"/>
        <v>2.0251187499999998E-3</v>
      </c>
      <c r="F434" s="23">
        <f>5.4*S434/100</f>
        <v>7.8462000000000011E-3</v>
      </c>
      <c r="G434" s="27">
        <v>0.17100000000000001</v>
      </c>
      <c r="H434" s="27">
        <v>0.1</v>
      </c>
      <c r="I434" s="27">
        <v>0.05</v>
      </c>
      <c r="J434" s="27">
        <v>15</v>
      </c>
      <c r="K434" s="59">
        <v>3.1359374999999995E-2</v>
      </c>
      <c r="L434" s="59">
        <v>14</v>
      </c>
      <c r="M434" s="59"/>
      <c r="N434" s="27">
        <v>1.3937499999999998</v>
      </c>
      <c r="O434" s="79">
        <v>0</v>
      </c>
      <c r="P434" s="27">
        <v>0</v>
      </c>
      <c r="Q434" s="27"/>
      <c r="R434" s="27">
        <v>10</v>
      </c>
      <c r="S434" s="29">
        <v>0.14530000000000001</v>
      </c>
      <c r="T434" s="29"/>
      <c r="U434" s="29">
        <v>0</v>
      </c>
      <c r="X434" s="20">
        <v>43</v>
      </c>
      <c r="Y434" s="20" t="s">
        <v>109</v>
      </c>
      <c r="Z434" s="20">
        <v>7.69</v>
      </c>
      <c r="AA434" s="20">
        <v>3</v>
      </c>
      <c r="AW434" s="20"/>
      <c r="AX434" s="20"/>
    </row>
    <row r="435" spans="1:50">
      <c r="A435" s="10"/>
      <c r="B435" s="10" t="s">
        <v>4</v>
      </c>
      <c r="C435" s="23">
        <f>C421*1.2</f>
        <v>30000</v>
      </c>
      <c r="D435" s="23">
        <v>22000</v>
      </c>
      <c r="E435" s="23">
        <f t="shared" si="20"/>
        <v>8.3599999999999994E-2</v>
      </c>
      <c r="F435" s="23">
        <f>2.1*S435/100</f>
        <v>1.5960000000000002E-2</v>
      </c>
      <c r="G435" s="23">
        <v>0.17100000000000001</v>
      </c>
      <c r="H435" s="23">
        <v>0.1</v>
      </c>
      <c r="I435" s="23">
        <v>0.05</v>
      </c>
      <c r="J435" s="23">
        <v>15</v>
      </c>
      <c r="K435" s="59">
        <v>2.8214999999999999</v>
      </c>
      <c r="L435" s="59">
        <v>5.3511450381679388</v>
      </c>
      <c r="M435" s="59"/>
      <c r="N435" s="23">
        <v>11</v>
      </c>
      <c r="O435" s="79">
        <v>0</v>
      </c>
      <c r="P435" s="23">
        <v>177.1</v>
      </c>
      <c r="Q435" s="23"/>
      <c r="R435" s="23">
        <v>10</v>
      </c>
      <c r="S435" s="20">
        <v>0.76</v>
      </c>
      <c r="U435" s="20">
        <v>1610</v>
      </c>
      <c r="X435" s="20">
        <v>44</v>
      </c>
      <c r="Y435" s="20" t="s">
        <v>110</v>
      </c>
      <c r="Z435" s="20">
        <v>8.7899999999999991</v>
      </c>
      <c r="AA435" s="20">
        <v>3</v>
      </c>
      <c r="AW435" s="20"/>
      <c r="AX435" s="20"/>
    </row>
    <row r="436" spans="1:50">
      <c r="A436" s="11" t="s">
        <v>6</v>
      </c>
      <c r="B436" s="11" t="s">
        <v>3</v>
      </c>
      <c r="C436" s="23">
        <f>C422*1.2</f>
        <v>60000</v>
      </c>
      <c r="D436" s="23">
        <v>30000</v>
      </c>
      <c r="E436" s="23">
        <f t="shared" si="20"/>
        <v>0.26447999999999999</v>
      </c>
      <c r="F436" s="23">
        <f>5.4*S436/100</f>
        <v>4.104E-2</v>
      </c>
      <c r="G436" s="23">
        <v>0.17100000000000001</v>
      </c>
      <c r="H436" s="23">
        <v>0.1</v>
      </c>
      <c r="I436" s="23">
        <v>0.05</v>
      </c>
      <c r="J436" s="23">
        <v>15</v>
      </c>
      <c r="K436" s="59">
        <v>8.9261999999999997</v>
      </c>
      <c r="L436" s="59">
        <v>14</v>
      </c>
      <c r="M436" s="59"/>
      <c r="N436" s="23">
        <v>34.799999999999997</v>
      </c>
      <c r="O436" s="79">
        <v>-6</v>
      </c>
      <c r="P436" s="23">
        <v>560.28</v>
      </c>
      <c r="Q436" s="23"/>
      <c r="R436" s="23">
        <v>10</v>
      </c>
      <c r="S436" s="20">
        <v>0.76</v>
      </c>
      <c r="U436" s="20">
        <v>1610</v>
      </c>
      <c r="X436" s="20">
        <v>45</v>
      </c>
      <c r="Y436" s="20" t="s">
        <v>111</v>
      </c>
      <c r="Z436" s="20">
        <v>8.7899999999999991</v>
      </c>
      <c r="AA436" s="20">
        <v>3</v>
      </c>
      <c r="AW436" s="20"/>
      <c r="AX436" s="20"/>
    </row>
    <row r="437" spans="1:50">
      <c r="A437" s="10"/>
      <c r="B437" s="10" t="s">
        <v>4</v>
      </c>
      <c r="C437" s="23">
        <f>C425+2500</f>
        <v>30165.624646016407</v>
      </c>
      <c r="D437" s="23">
        <f>D425/2</f>
        <v>5411.4411319906276</v>
      </c>
      <c r="E437" s="23">
        <f t="shared" si="20"/>
        <v>5.2199999999999996E-2</v>
      </c>
      <c r="F437" s="23">
        <f>2.1*S437/100</f>
        <v>1.218E-2</v>
      </c>
      <c r="G437" s="23">
        <v>0.17100000000000001</v>
      </c>
      <c r="H437" s="23">
        <v>0.1</v>
      </c>
      <c r="I437" s="23">
        <v>0.05</v>
      </c>
      <c r="J437" s="23">
        <v>15</v>
      </c>
      <c r="K437" s="59">
        <v>2.97</v>
      </c>
      <c r="L437" s="59">
        <v>5.3511450381679388</v>
      </c>
      <c r="M437" s="59"/>
      <c r="N437" s="27">
        <v>9</v>
      </c>
      <c r="O437" s="79">
        <v>0</v>
      </c>
      <c r="P437" s="23">
        <v>235.8</v>
      </c>
      <c r="Q437" s="23"/>
      <c r="R437" s="23">
        <v>10</v>
      </c>
      <c r="S437" s="20">
        <v>0.57999999999999996</v>
      </c>
      <c r="U437" s="20">
        <v>2620</v>
      </c>
      <c r="X437" s="20">
        <v>46</v>
      </c>
      <c r="Y437" s="20" t="s">
        <v>112</v>
      </c>
      <c r="Z437" s="20">
        <v>8.7899999999999991</v>
      </c>
      <c r="AA437" s="20">
        <v>3</v>
      </c>
      <c r="AW437" s="20"/>
      <c r="AX437" s="20"/>
    </row>
    <row r="438" spans="1:50">
      <c r="A438" s="11" t="s">
        <v>8</v>
      </c>
      <c r="B438" s="11" t="s">
        <v>3</v>
      </c>
      <c r="C438" s="23">
        <f>C426+5000</f>
        <v>119000</v>
      </c>
      <c r="D438" s="23">
        <f>D426/2</f>
        <v>22500</v>
      </c>
      <c r="E438" s="23">
        <f t="shared" si="20"/>
        <v>0.16820000000000002</v>
      </c>
      <c r="F438" s="23">
        <f>5.4*S438/100</f>
        <v>3.1320000000000001E-2</v>
      </c>
      <c r="G438" s="23">
        <v>0.17100000000000001</v>
      </c>
      <c r="H438" s="23">
        <v>0.1</v>
      </c>
      <c r="I438" s="23">
        <v>0.05</v>
      </c>
      <c r="J438" s="23">
        <v>15</v>
      </c>
      <c r="K438" s="59">
        <v>9.57</v>
      </c>
      <c r="L438" s="59">
        <v>14</v>
      </c>
      <c r="M438" s="59"/>
      <c r="N438" s="23">
        <v>29</v>
      </c>
      <c r="O438" s="79">
        <v>0</v>
      </c>
      <c r="P438" s="23">
        <v>759.8</v>
      </c>
      <c r="Q438" s="23"/>
      <c r="R438" s="23">
        <v>10</v>
      </c>
      <c r="S438" s="20">
        <v>0.57999999999999996</v>
      </c>
      <c r="U438" s="20">
        <v>2620</v>
      </c>
      <c r="X438" s="20">
        <v>47</v>
      </c>
      <c r="Y438" s="20" t="s">
        <v>113</v>
      </c>
      <c r="Z438" s="20">
        <v>8.7899999999999991</v>
      </c>
      <c r="AA438" s="20">
        <v>3</v>
      </c>
      <c r="AW438" s="20"/>
      <c r="AX438" s="20"/>
    </row>
    <row r="439" spans="1:50">
      <c r="A439" s="10"/>
      <c r="B439" s="10" t="s">
        <v>37</v>
      </c>
      <c r="C439" s="27">
        <f>C425*3</f>
        <v>82996.873938049219</v>
      </c>
      <c r="D439" s="27">
        <v>1000</v>
      </c>
      <c r="E439" s="23">
        <f t="shared" si="20"/>
        <v>0</v>
      </c>
      <c r="F439" s="23">
        <f>2.1*S439/100</f>
        <v>3.0513000000000003E-3</v>
      </c>
      <c r="G439" s="23">
        <v>0.17100000000000001</v>
      </c>
      <c r="H439" s="23">
        <v>0.1</v>
      </c>
      <c r="I439" s="23">
        <v>0.05</v>
      </c>
      <c r="J439" s="23">
        <v>15</v>
      </c>
      <c r="K439" s="59">
        <v>0</v>
      </c>
      <c r="L439" s="59">
        <v>5.3511450381679388</v>
      </c>
      <c r="M439" s="59"/>
      <c r="N439" s="23">
        <v>0</v>
      </c>
      <c r="O439" s="79">
        <v>0</v>
      </c>
      <c r="P439" s="23">
        <v>0</v>
      </c>
      <c r="Q439" s="23"/>
      <c r="R439" s="23">
        <v>10</v>
      </c>
      <c r="S439" s="29">
        <v>0.14530000000000001</v>
      </c>
      <c r="U439" s="20">
        <v>0</v>
      </c>
      <c r="X439" s="20">
        <v>48</v>
      </c>
      <c r="Y439" s="20" t="s">
        <v>114</v>
      </c>
      <c r="Z439" s="20">
        <v>2.19</v>
      </c>
      <c r="AA439" s="20">
        <v>3</v>
      </c>
      <c r="AW439" s="20"/>
      <c r="AX439" s="20"/>
    </row>
    <row r="440" spans="1:50">
      <c r="A440" s="19" t="s">
        <v>36</v>
      </c>
      <c r="B440" s="19" t="s">
        <v>38</v>
      </c>
      <c r="C440" s="27">
        <f>C426*2</f>
        <v>228000</v>
      </c>
      <c r="D440" s="27">
        <v>1000</v>
      </c>
      <c r="E440" s="23">
        <f t="shared" si="20"/>
        <v>0</v>
      </c>
      <c r="F440" s="23">
        <f>2.1*S440/100</f>
        <v>3.0513000000000003E-3</v>
      </c>
      <c r="G440" s="23">
        <v>0.17100000000000001</v>
      </c>
      <c r="H440" s="23">
        <v>0.1</v>
      </c>
      <c r="I440" s="23">
        <v>0.05</v>
      </c>
      <c r="J440" s="23">
        <v>15</v>
      </c>
      <c r="K440" s="59">
        <v>0</v>
      </c>
      <c r="L440" s="59">
        <v>14</v>
      </c>
      <c r="M440" s="59"/>
      <c r="N440" s="23">
        <v>0</v>
      </c>
      <c r="O440" s="79">
        <v>0</v>
      </c>
      <c r="P440" s="23">
        <v>0</v>
      </c>
      <c r="Q440" s="23"/>
      <c r="R440" s="23">
        <v>10</v>
      </c>
      <c r="S440" s="29">
        <v>0.14530000000000001</v>
      </c>
      <c r="U440" s="20">
        <v>0</v>
      </c>
      <c r="X440" s="20">
        <v>49</v>
      </c>
      <c r="Y440" s="20" t="s">
        <v>115</v>
      </c>
      <c r="Z440" s="20">
        <v>2.19</v>
      </c>
      <c r="AA440" s="20">
        <v>3</v>
      </c>
      <c r="AW440" s="20"/>
      <c r="AX440" s="20"/>
    </row>
    <row r="441" spans="1:50">
      <c r="X441" s="20">
        <v>50</v>
      </c>
      <c r="Y441" s="20" t="s">
        <v>116</v>
      </c>
      <c r="Z441" s="20">
        <v>15</v>
      </c>
      <c r="AA441" s="20">
        <v>3</v>
      </c>
      <c r="AW441" s="20"/>
      <c r="AX441" s="20"/>
    </row>
    <row r="442" spans="1:50">
      <c r="A442" s="1" t="str">
        <f>LOOKUP(B442,[2]Regions!$A$4:$A$98,[2]Regions!$B$4:$B$98)</f>
        <v>Hungary</v>
      </c>
      <c r="B442" s="2">
        <v>21</v>
      </c>
      <c r="C442" s="23" t="s">
        <v>20</v>
      </c>
      <c r="D442" s="23" t="s">
        <v>21</v>
      </c>
      <c r="E442" s="24" t="s">
        <v>22</v>
      </c>
      <c r="F442" s="24" t="s">
        <v>23</v>
      </c>
      <c r="G442" s="24" t="s">
        <v>24</v>
      </c>
      <c r="H442" s="24" t="s">
        <v>25</v>
      </c>
      <c r="I442" s="25" t="s">
        <v>26</v>
      </c>
      <c r="J442" s="20" t="s">
        <v>27</v>
      </c>
      <c r="K442" s="58" t="s">
        <v>28</v>
      </c>
      <c r="L442" s="59" t="s">
        <v>216</v>
      </c>
      <c r="N442" s="24" t="s">
        <v>49</v>
      </c>
      <c r="O442" s="78" t="s">
        <v>29</v>
      </c>
      <c r="P442" s="20" t="s">
        <v>30</v>
      </c>
      <c r="Q442" s="24" t="s">
        <v>31</v>
      </c>
      <c r="R442" s="24" t="s">
        <v>32</v>
      </c>
      <c r="S442" s="12" t="s">
        <v>46</v>
      </c>
      <c r="X442" s="20">
        <v>51</v>
      </c>
      <c r="Y442" s="20" t="s">
        <v>117</v>
      </c>
      <c r="Z442" s="20">
        <v>15</v>
      </c>
      <c r="AA442" s="20">
        <v>3</v>
      </c>
      <c r="AW442" s="20"/>
      <c r="AX442" s="20"/>
    </row>
    <row r="443" spans="1:50">
      <c r="A443" s="10"/>
      <c r="B443" s="10" t="s">
        <v>4</v>
      </c>
      <c r="C443" s="23">
        <v>25000</v>
      </c>
      <c r="D443" s="23">
        <v>22000</v>
      </c>
      <c r="E443" s="23">
        <v>0.14850000000000002</v>
      </c>
      <c r="F443" s="23">
        <v>2.8350000000000004E-2</v>
      </c>
      <c r="G443" s="23">
        <v>0.17100000000000001</v>
      </c>
      <c r="H443" s="23">
        <v>0.1</v>
      </c>
      <c r="I443" s="23">
        <v>0.05</v>
      </c>
      <c r="J443" s="23">
        <v>15</v>
      </c>
      <c r="K443" s="59">
        <v>3.7620000000000005</v>
      </c>
      <c r="L443" s="59">
        <v>3.8778877887788781</v>
      </c>
      <c r="M443" s="59"/>
      <c r="N443" s="23">
        <v>11</v>
      </c>
      <c r="O443" s="79">
        <v>0</v>
      </c>
      <c r="P443" s="23">
        <v>253</v>
      </c>
      <c r="Q443" s="23"/>
      <c r="R443" s="23">
        <v>10</v>
      </c>
      <c r="S443" s="20">
        <v>1.35</v>
      </c>
      <c r="U443" s="20">
        <v>2300</v>
      </c>
      <c r="X443" s="20">
        <v>52</v>
      </c>
      <c r="Y443" s="20" t="s">
        <v>118</v>
      </c>
      <c r="Z443" s="20">
        <v>10</v>
      </c>
      <c r="AA443" s="20">
        <v>3</v>
      </c>
      <c r="AW443" s="20"/>
      <c r="AX443" s="20"/>
    </row>
    <row r="444" spans="1:50">
      <c r="A444" s="11" t="s">
        <v>0</v>
      </c>
      <c r="B444" s="11" t="s">
        <v>3</v>
      </c>
      <c r="C444" s="23">
        <v>50000</v>
      </c>
      <c r="D444" s="23">
        <v>30000</v>
      </c>
      <c r="E444" s="23">
        <v>0.4698</v>
      </c>
      <c r="F444" s="23">
        <v>7.2900000000000006E-2</v>
      </c>
      <c r="G444" s="23">
        <v>0.17100000000000001</v>
      </c>
      <c r="H444" s="23">
        <v>0.1</v>
      </c>
      <c r="I444" s="23">
        <v>0.05</v>
      </c>
      <c r="J444" s="23">
        <v>15</v>
      </c>
      <c r="K444" s="59">
        <v>11.9016</v>
      </c>
      <c r="L444" s="59">
        <v>10</v>
      </c>
      <c r="M444" s="59"/>
      <c r="N444" s="23">
        <v>34.799999999999997</v>
      </c>
      <c r="O444" s="79">
        <v>0</v>
      </c>
      <c r="P444" s="23">
        <v>800.4</v>
      </c>
      <c r="Q444" s="23"/>
      <c r="R444" s="23">
        <v>10</v>
      </c>
      <c r="S444" s="20">
        <v>1.35</v>
      </c>
      <c r="U444" s="20">
        <v>2300</v>
      </c>
      <c r="X444" s="20">
        <v>53</v>
      </c>
      <c r="Y444" s="20" t="s">
        <v>119</v>
      </c>
      <c r="Z444" s="20">
        <v>10</v>
      </c>
      <c r="AA444" s="20">
        <v>3</v>
      </c>
      <c r="AW444" s="20"/>
      <c r="AX444" s="20"/>
    </row>
    <row r="445" spans="1:50">
      <c r="A445" s="5"/>
      <c r="B445" s="5" t="s">
        <v>34</v>
      </c>
      <c r="C445" s="23">
        <v>25000</v>
      </c>
      <c r="D445" s="23">
        <v>22000</v>
      </c>
      <c r="E445" s="23">
        <v>0.11880000000000003</v>
      </c>
      <c r="F445" s="23">
        <v>2.8350000000000004E-2</v>
      </c>
      <c r="G445" s="23">
        <v>0.17100000000000001</v>
      </c>
      <c r="H445" s="23">
        <v>0.1</v>
      </c>
      <c r="I445" s="23">
        <v>0.05</v>
      </c>
      <c r="J445" s="23">
        <v>15</v>
      </c>
      <c r="K445" s="59">
        <v>3.0096000000000003</v>
      </c>
      <c r="L445" s="59">
        <v>3.8778877887788781</v>
      </c>
      <c r="M445" s="59"/>
      <c r="N445" s="23">
        <v>8.8000000000000007</v>
      </c>
      <c r="O445" s="79">
        <v>0</v>
      </c>
      <c r="P445" s="23">
        <v>202.4</v>
      </c>
      <c r="Q445" s="23"/>
      <c r="R445" s="23">
        <v>10</v>
      </c>
      <c r="S445" s="20">
        <v>1.35</v>
      </c>
      <c r="U445" s="20">
        <v>2300</v>
      </c>
      <c r="X445" s="20">
        <v>54</v>
      </c>
      <c r="Y445" s="20" t="s">
        <v>120</v>
      </c>
      <c r="Z445" s="20">
        <v>10</v>
      </c>
      <c r="AA445" s="20">
        <v>3</v>
      </c>
      <c r="AW445" s="20"/>
      <c r="AX445" s="20"/>
    </row>
    <row r="446" spans="1:50">
      <c r="A446" s="5"/>
      <c r="B446" s="5" t="s">
        <v>35</v>
      </c>
      <c r="C446" s="23">
        <v>50000</v>
      </c>
      <c r="D446" s="23">
        <v>30000</v>
      </c>
      <c r="E446" s="23">
        <v>0.37584000000000001</v>
      </c>
      <c r="F446" s="23">
        <v>7.2900000000000006E-2</v>
      </c>
      <c r="G446" s="23">
        <v>0.17100000000000001</v>
      </c>
      <c r="H446" s="23">
        <v>0.1</v>
      </c>
      <c r="I446" s="23">
        <v>0.05</v>
      </c>
      <c r="J446" s="23">
        <v>15</v>
      </c>
      <c r="K446" s="59">
        <v>9.5212800000000009</v>
      </c>
      <c r="L446" s="59">
        <v>10</v>
      </c>
      <c r="M446" s="59"/>
      <c r="N446" s="23">
        <v>27.84</v>
      </c>
      <c r="O446" s="79">
        <v>0</v>
      </c>
      <c r="P446" s="23">
        <v>640.32000000000005</v>
      </c>
      <c r="Q446" s="23"/>
      <c r="R446" s="23">
        <v>10</v>
      </c>
      <c r="S446" s="20">
        <v>1.35</v>
      </c>
      <c r="U446" s="20">
        <v>2300</v>
      </c>
      <c r="X446" s="20">
        <v>55</v>
      </c>
      <c r="Y446" s="20" t="s">
        <v>121</v>
      </c>
      <c r="Z446" s="20">
        <v>10</v>
      </c>
      <c r="AA446" s="20">
        <v>3</v>
      </c>
      <c r="AW446" s="20"/>
      <c r="AX446" s="20"/>
    </row>
    <row r="447" spans="1:50">
      <c r="A447" s="10"/>
      <c r="B447" s="10" t="s">
        <v>4</v>
      </c>
      <c r="C447" s="30">
        <v>27665.624646016407</v>
      </c>
      <c r="D447" s="27">
        <v>10822.882263981255</v>
      </c>
      <c r="E447" s="23">
        <v>0.1278</v>
      </c>
      <c r="F447" s="23">
        <v>7.3839999999999989E-2</v>
      </c>
      <c r="G447" s="27">
        <v>0.17100000000000001</v>
      </c>
      <c r="H447" s="27">
        <v>0.1</v>
      </c>
      <c r="I447" s="27">
        <v>0.05</v>
      </c>
      <c r="J447" s="27">
        <v>15</v>
      </c>
      <c r="K447" s="59">
        <v>3.4740000000000002</v>
      </c>
      <c r="L447" s="59">
        <v>3.8778877887788781</v>
      </c>
      <c r="M447" s="59"/>
      <c r="N447" s="27">
        <v>9</v>
      </c>
      <c r="O447" s="79">
        <v>-1.7</v>
      </c>
      <c r="P447" s="27">
        <v>239.4</v>
      </c>
      <c r="Q447" s="27"/>
      <c r="R447" s="27">
        <v>10</v>
      </c>
      <c r="S447" s="20">
        <v>1.42</v>
      </c>
      <c r="T447" s="29"/>
      <c r="U447" s="29">
        <v>2660</v>
      </c>
      <c r="X447" s="20">
        <v>56</v>
      </c>
      <c r="Y447" s="20" t="s">
        <v>122</v>
      </c>
      <c r="Z447" s="20">
        <v>10</v>
      </c>
      <c r="AA447" s="20">
        <v>3</v>
      </c>
      <c r="AW447" s="20"/>
      <c r="AX447" s="20"/>
    </row>
    <row r="448" spans="1:50">
      <c r="A448" s="11" t="s">
        <v>1</v>
      </c>
      <c r="B448" s="11" t="s">
        <v>3</v>
      </c>
      <c r="C448" s="23">
        <v>114000</v>
      </c>
      <c r="D448" s="23">
        <v>45000</v>
      </c>
      <c r="E448" s="23">
        <v>0.4118</v>
      </c>
      <c r="F448" s="23">
        <v>0.10081999999999999</v>
      </c>
      <c r="G448" s="23">
        <v>0.17100000000000001</v>
      </c>
      <c r="H448" s="23">
        <v>0.1</v>
      </c>
      <c r="I448" s="23">
        <v>0.05</v>
      </c>
      <c r="J448" s="23">
        <v>15</v>
      </c>
      <c r="K448" s="59">
        <v>11.194000000000001</v>
      </c>
      <c r="L448" s="59">
        <v>10</v>
      </c>
      <c r="M448" s="59"/>
      <c r="N448" s="23">
        <v>29</v>
      </c>
      <c r="O448" s="79">
        <v>5</v>
      </c>
      <c r="P448" s="23">
        <v>771.4</v>
      </c>
      <c r="Q448" s="23"/>
      <c r="R448" s="23">
        <v>10</v>
      </c>
      <c r="S448" s="20">
        <v>1.42</v>
      </c>
      <c r="U448" s="20">
        <v>2660</v>
      </c>
      <c r="X448" s="20">
        <v>57</v>
      </c>
      <c r="Y448" s="20" t="s">
        <v>53</v>
      </c>
      <c r="Z448" s="20">
        <v>10</v>
      </c>
      <c r="AA448" s="20">
        <v>3</v>
      </c>
      <c r="AW448" s="20"/>
      <c r="AX448" s="20"/>
    </row>
    <row r="449" spans="1:50">
      <c r="A449" s="5"/>
      <c r="B449" s="5" t="s">
        <v>34</v>
      </c>
      <c r="C449" s="15">
        <v>27665.624646016407</v>
      </c>
      <c r="D449" s="23">
        <v>10822.882263981255</v>
      </c>
      <c r="E449" s="23">
        <v>0.10224</v>
      </c>
      <c r="F449" s="23">
        <v>7.3839999999999989E-2</v>
      </c>
      <c r="G449" s="23">
        <v>0.17100000000000001</v>
      </c>
      <c r="H449" s="23">
        <v>0.1</v>
      </c>
      <c r="I449" s="23">
        <v>0.05</v>
      </c>
      <c r="J449" s="23">
        <v>15</v>
      </c>
      <c r="K449" s="59">
        <v>2.7792000000000003</v>
      </c>
      <c r="L449" s="59">
        <v>3.8778877887788781</v>
      </c>
      <c r="M449" s="59"/>
      <c r="N449" s="23">
        <v>7.2</v>
      </c>
      <c r="O449" s="79">
        <v>-1</v>
      </c>
      <c r="P449" s="23">
        <v>191.52</v>
      </c>
      <c r="Q449" s="23"/>
      <c r="R449" s="23">
        <v>10</v>
      </c>
      <c r="S449" s="20">
        <v>1.42</v>
      </c>
      <c r="U449" s="20">
        <v>2660</v>
      </c>
      <c r="X449" s="20">
        <v>58</v>
      </c>
      <c r="Y449" s="20" t="s">
        <v>123</v>
      </c>
      <c r="Z449" s="20">
        <v>10</v>
      </c>
      <c r="AA449" s="20">
        <v>3</v>
      </c>
      <c r="AW449" s="20"/>
      <c r="AX449" s="20"/>
    </row>
    <row r="450" spans="1:50">
      <c r="A450" s="5"/>
      <c r="B450" s="5" t="s">
        <v>35</v>
      </c>
      <c r="C450" s="23">
        <v>114000</v>
      </c>
      <c r="D450" s="23">
        <v>45000</v>
      </c>
      <c r="E450" s="23">
        <v>0.32944000000000001</v>
      </c>
      <c r="F450" s="23">
        <v>0.10081999999999999</v>
      </c>
      <c r="G450" s="23">
        <v>0.17100000000000001</v>
      </c>
      <c r="H450" s="23">
        <v>0.1</v>
      </c>
      <c r="I450" s="23">
        <v>0.05</v>
      </c>
      <c r="J450" s="23">
        <v>15</v>
      </c>
      <c r="K450" s="59">
        <v>8.9552000000000014</v>
      </c>
      <c r="L450" s="59">
        <v>10</v>
      </c>
      <c r="M450" s="59"/>
      <c r="N450" s="23">
        <v>23.200000000000003</v>
      </c>
      <c r="O450" s="79">
        <v>0</v>
      </c>
      <c r="P450" s="23">
        <v>617.12000000000012</v>
      </c>
      <c r="Q450" s="23"/>
      <c r="R450" s="23">
        <v>10</v>
      </c>
      <c r="S450" s="20">
        <v>1.42</v>
      </c>
      <c r="U450" s="20">
        <v>2660</v>
      </c>
      <c r="X450" s="20">
        <v>59</v>
      </c>
      <c r="Y450" s="20" t="s">
        <v>124</v>
      </c>
      <c r="Z450" s="20">
        <v>10</v>
      </c>
      <c r="AA450" s="20">
        <v>3</v>
      </c>
      <c r="AW450" s="20"/>
      <c r="AX450" s="20"/>
    </row>
    <row r="451" spans="1:50">
      <c r="A451" s="10"/>
      <c r="B451" s="10" t="s">
        <v>4</v>
      </c>
      <c r="C451" s="23">
        <v>30065.624646016407</v>
      </c>
      <c r="D451" s="23">
        <v>5411.4411319906276</v>
      </c>
      <c r="E451" s="23">
        <v>8.208E-2</v>
      </c>
      <c r="F451" s="23">
        <v>1.6800000000000002E-2</v>
      </c>
      <c r="G451" s="23">
        <v>0.17100000000000001</v>
      </c>
      <c r="H451" s="23">
        <v>0.1</v>
      </c>
      <c r="I451" s="23">
        <v>0.05</v>
      </c>
      <c r="J451" s="23">
        <v>15</v>
      </c>
      <c r="K451" s="59">
        <v>0.9234</v>
      </c>
      <c r="L451" s="59">
        <v>3.8778877887788781</v>
      </c>
      <c r="M451" s="59"/>
      <c r="N451" s="23">
        <v>10.26</v>
      </c>
      <c r="O451" s="79">
        <v>-1.9</v>
      </c>
      <c r="P451" s="23">
        <v>170.82900000000001</v>
      </c>
      <c r="Q451" s="23"/>
      <c r="R451" s="23">
        <v>10</v>
      </c>
      <c r="S451" s="20">
        <v>0.8</v>
      </c>
      <c r="U451" s="20">
        <v>1665</v>
      </c>
      <c r="X451" s="20">
        <v>60</v>
      </c>
      <c r="Y451" s="20" t="s">
        <v>207</v>
      </c>
      <c r="Z451" s="20">
        <v>10</v>
      </c>
      <c r="AA451" s="20">
        <v>3</v>
      </c>
      <c r="AW451" s="20"/>
      <c r="AX451" s="20"/>
    </row>
    <row r="452" spans="1:50">
      <c r="A452" s="11" t="s">
        <v>5</v>
      </c>
      <c r="B452" s="11" t="s">
        <v>3</v>
      </c>
      <c r="C452" s="23">
        <v>116400</v>
      </c>
      <c r="D452" s="23">
        <v>15000</v>
      </c>
      <c r="E452" s="23">
        <v>0.26400000000000001</v>
      </c>
      <c r="F452" s="23">
        <v>4.3200000000000002E-2</v>
      </c>
      <c r="G452" s="23">
        <v>0.17100000000000001</v>
      </c>
      <c r="H452" s="23">
        <v>0.1</v>
      </c>
      <c r="I452" s="23">
        <v>0.05</v>
      </c>
      <c r="J452" s="23">
        <v>15</v>
      </c>
      <c r="K452" s="59">
        <v>2.97</v>
      </c>
      <c r="L452" s="59">
        <v>10</v>
      </c>
      <c r="M452" s="59"/>
      <c r="N452" s="23">
        <v>33</v>
      </c>
      <c r="O452" s="79">
        <v>0</v>
      </c>
      <c r="P452" s="23">
        <v>549.45000000000005</v>
      </c>
      <c r="Q452" s="23"/>
      <c r="R452" s="23">
        <v>10</v>
      </c>
      <c r="S452" s="20">
        <v>0.8</v>
      </c>
      <c r="U452" s="20">
        <v>1665</v>
      </c>
      <c r="X452" s="20">
        <v>61</v>
      </c>
      <c r="Y452" s="20" t="s">
        <v>208</v>
      </c>
      <c r="Z452" s="20">
        <v>10</v>
      </c>
      <c r="AA452" s="20">
        <v>3</v>
      </c>
      <c r="AW452" s="20"/>
      <c r="AX452" s="20"/>
    </row>
    <row r="453" spans="1:50">
      <c r="A453" s="10"/>
      <c r="B453" s="10" t="s">
        <v>4</v>
      </c>
      <c r="C453" s="23">
        <v>34235</v>
      </c>
      <c r="D453" s="23">
        <v>45000</v>
      </c>
      <c r="E453" s="23">
        <v>0.10224</v>
      </c>
      <c r="F453" s="23">
        <v>2.9819999999999999E-2</v>
      </c>
      <c r="G453" s="23">
        <v>0.17100000000000001</v>
      </c>
      <c r="H453" s="23">
        <v>0.1</v>
      </c>
      <c r="I453" s="23">
        <v>0.05</v>
      </c>
      <c r="J453" s="23">
        <v>15</v>
      </c>
      <c r="K453" s="59">
        <v>2.4624000000000006</v>
      </c>
      <c r="L453" s="59">
        <v>3.8778877887788781</v>
      </c>
      <c r="M453" s="59"/>
      <c r="N453" s="23">
        <v>7.2</v>
      </c>
      <c r="O453" s="79">
        <v>0</v>
      </c>
      <c r="P453" s="23">
        <v>191.52</v>
      </c>
      <c r="Q453" s="23"/>
      <c r="R453" s="23">
        <v>10</v>
      </c>
      <c r="S453" s="20">
        <v>1.42</v>
      </c>
      <c r="U453" s="20">
        <v>2660</v>
      </c>
      <c r="AW453" s="20"/>
      <c r="AX453" s="20"/>
    </row>
    <row r="454" spans="1:50">
      <c r="A454" s="11" t="s">
        <v>2</v>
      </c>
      <c r="B454" s="11" t="s">
        <v>3</v>
      </c>
      <c r="C454" s="23">
        <v>159600</v>
      </c>
      <c r="D454" s="23">
        <v>11330</v>
      </c>
      <c r="E454" s="23">
        <v>0.32944000000000001</v>
      </c>
      <c r="F454" s="23">
        <v>7.6679999999999998E-2</v>
      </c>
      <c r="G454" s="23">
        <v>0.17100000000000001</v>
      </c>
      <c r="H454" s="23">
        <v>0.1</v>
      </c>
      <c r="I454" s="23">
        <v>0.05</v>
      </c>
      <c r="J454" s="23">
        <v>15</v>
      </c>
      <c r="K454" s="59">
        <v>7.9344000000000019</v>
      </c>
      <c r="L454" s="59">
        <v>10</v>
      </c>
      <c r="M454" s="59"/>
      <c r="N454" s="23">
        <v>23.200000000000003</v>
      </c>
      <c r="O454" s="79">
        <v>0</v>
      </c>
      <c r="P454" s="23">
        <v>617.12000000000012</v>
      </c>
      <c r="Q454" s="23"/>
      <c r="R454" s="23">
        <v>10</v>
      </c>
      <c r="S454" s="20">
        <v>1.42</v>
      </c>
      <c r="U454" s="20">
        <v>2660</v>
      </c>
      <c r="AW454" s="20"/>
      <c r="AX454" s="20"/>
    </row>
    <row r="455" spans="1:50">
      <c r="A455" s="10"/>
      <c r="B455" s="10" t="s">
        <v>4</v>
      </c>
      <c r="C455" s="27">
        <v>50000</v>
      </c>
      <c r="D455" s="27">
        <v>28000</v>
      </c>
      <c r="E455" s="23">
        <v>1.3621874999999999E-3</v>
      </c>
      <c r="F455" s="23">
        <v>3.0513000000000003E-3</v>
      </c>
      <c r="G455" s="27">
        <v>0.34</v>
      </c>
      <c r="H455" s="27">
        <v>0.1</v>
      </c>
      <c r="I455" s="27">
        <v>0.05</v>
      </c>
      <c r="J455" s="27">
        <v>15</v>
      </c>
      <c r="K455" s="59">
        <v>2.1093750000000001E-2</v>
      </c>
      <c r="L455" s="59">
        <v>3.8778877887788781</v>
      </c>
      <c r="M455" s="59"/>
      <c r="N455" s="27">
        <v>0.9375</v>
      </c>
      <c r="O455" s="79">
        <v>-5</v>
      </c>
      <c r="P455" s="27">
        <v>0</v>
      </c>
      <c r="Q455" s="27"/>
      <c r="R455" s="27">
        <v>10</v>
      </c>
      <c r="S455" s="29">
        <v>0.14530000000000001</v>
      </c>
      <c r="T455" s="29"/>
      <c r="U455" s="29">
        <v>0</v>
      </c>
      <c r="AW455" s="20"/>
      <c r="AX455" s="20"/>
    </row>
    <row r="456" spans="1:50">
      <c r="A456" s="11" t="s">
        <v>7</v>
      </c>
      <c r="B456" s="11" t="s">
        <v>3</v>
      </c>
      <c r="C456" s="27">
        <v>186000</v>
      </c>
      <c r="D456" s="27">
        <v>12330</v>
      </c>
      <c r="E456" s="23">
        <v>2.0251187499999998E-3</v>
      </c>
      <c r="F456" s="23">
        <v>7.8462000000000011E-3</v>
      </c>
      <c r="G456" s="27">
        <v>0.17100000000000001</v>
      </c>
      <c r="H456" s="27">
        <v>0.1</v>
      </c>
      <c r="I456" s="27">
        <v>0.05</v>
      </c>
      <c r="J456" s="27">
        <v>15</v>
      </c>
      <c r="K456" s="59">
        <v>3.1359374999999995E-2</v>
      </c>
      <c r="L456" s="59">
        <v>10</v>
      </c>
      <c r="M456" s="59"/>
      <c r="N456" s="27">
        <v>1.3937499999999998</v>
      </c>
      <c r="O456" s="79">
        <v>0</v>
      </c>
      <c r="P456" s="27">
        <v>0</v>
      </c>
      <c r="Q456" s="27"/>
      <c r="R456" s="27">
        <v>10</v>
      </c>
      <c r="S456" s="29">
        <v>0.14530000000000001</v>
      </c>
      <c r="T456" s="29"/>
      <c r="U456" s="29">
        <v>0</v>
      </c>
      <c r="AW456" s="20"/>
      <c r="AX456" s="20"/>
    </row>
    <row r="457" spans="1:50">
      <c r="A457" s="10"/>
      <c r="B457" s="10" t="s">
        <v>4</v>
      </c>
      <c r="C457" s="23">
        <v>30000</v>
      </c>
      <c r="D457" s="23">
        <v>22000</v>
      </c>
      <c r="E457" s="23">
        <v>8.3599999999999994E-2</v>
      </c>
      <c r="F457" s="23">
        <v>1.5960000000000002E-2</v>
      </c>
      <c r="G457" s="23">
        <v>0.17100000000000001</v>
      </c>
      <c r="H457" s="23">
        <v>0.1</v>
      </c>
      <c r="I457" s="23">
        <v>0.05</v>
      </c>
      <c r="J457" s="23">
        <v>15</v>
      </c>
      <c r="K457" s="59">
        <v>2.8214999999999999</v>
      </c>
      <c r="L457" s="59">
        <v>3.8778877887788781</v>
      </c>
      <c r="M457" s="59"/>
      <c r="N457" s="23">
        <v>11</v>
      </c>
      <c r="O457" s="79">
        <v>0</v>
      </c>
      <c r="P457" s="23">
        <v>177.1</v>
      </c>
      <c r="Q457" s="23"/>
      <c r="R457" s="23">
        <v>10</v>
      </c>
      <c r="S457" s="20">
        <v>0.76</v>
      </c>
      <c r="U457" s="20">
        <v>1610</v>
      </c>
      <c r="AW457" s="20"/>
      <c r="AX457" s="20"/>
    </row>
    <row r="458" spans="1:50">
      <c r="A458" s="11" t="s">
        <v>6</v>
      </c>
      <c r="B458" s="11" t="s">
        <v>3</v>
      </c>
      <c r="C458" s="23">
        <v>60000</v>
      </c>
      <c r="D458" s="23">
        <v>30000</v>
      </c>
      <c r="E458" s="23">
        <v>0.26447999999999999</v>
      </c>
      <c r="F458" s="23">
        <v>4.104E-2</v>
      </c>
      <c r="G458" s="23">
        <v>0.17100000000000001</v>
      </c>
      <c r="H458" s="23">
        <v>0.1</v>
      </c>
      <c r="I458" s="23">
        <v>0.05</v>
      </c>
      <c r="J458" s="23">
        <v>15</v>
      </c>
      <c r="K458" s="59">
        <v>8.9261999999999997</v>
      </c>
      <c r="L458" s="59">
        <v>10</v>
      </c>
      <c r="M458" s="59"/>
      <c r="N458" s="23">
        <v>34.799999999999997</v>
      </c>
      <c r="O458" s="79">
        <v>-6</v>
      </c>
      <c r="P458" s="23">
        <v>560.28</v>
      </c>
      <c r="Q458" s="23"/>
      <c r="R458" s="23">
        <v>10</v>
      </c>
      <c r="S458" s="20">
        <v>0.76</v>
      </c>
      <c r="U458" s="20">
        <v>1610</v>
      </c>
      <c r="AW458" s="20"/>
      <c r="AX458" s="20"/>
    </row>
    <row r="459" spans="1:50">
      <c r="A459" s="10"/>
      <c r="B459" s="10" t="s">
        <v>4</v>
      </c>
      <c r="C459" s="23">
        <v>30165.624646016407</v>
      </c>
      <c r="D459" s="23">
        <v>5411.4411319906276</v>
      </c>
      <c r="E459" s="23">
        <v>5.2199999999999996E-2</v>
      </c>
      <c r="F459" s="23">
        <v>1.218E-2</v>
      </c>
      <c r="G459" s="23">
        <v>0.17100000000000001</v>
      </c>
      <c r="H459" s="23">
        <v>0.1</v>
      </c>
      <c r="I459" s="23">
        <v>0.05</v>
      </c>
      <c r="J459" s="23">
        <v>15</v>
      </c>
      <c r="K459" s="59">
        <v>2.97</v>
      </c>
      <c r="L459" s="59">
        <v>3.8778877887788781</v>
      </c>
      <c r="M459" s="59"/>
      <c r="N459" s="27">
        <v>9</v>
      </c>
      <c r="O459" s="79">
        <v>0</v>
      </c>
      <c r="P459" s="23">
        <v>235.8</v>
      </c>
      <c r="Q459" s="23"/>
      <c r="R459" s="23">
        <v>10</v>
      </c>
      <c r="S459" s="20">
        <v>0.57999999999999996</v>
      </c>
      <c r="U459" s="20">
        <v>2620</v>
      </c>
      <c r="AW459" s="20"/>
      <c r="AX459" s="20"/>
    </row>
    <row r="460" spans="1:50">
      <c r="A460" s="11" t="s">
        <v>8</v>
      </c>
      <c r="B460" s="11" t="s">
        <v>3</v>
      </c>
      <c r="C460" s="23">
        <v>119000</v>
      </c>
      <c r="D460" s="23">
        <v>22500</v>
      </c>
      <c r="E460" s="23">
        <v>0.16820000000000002</v>
      </c>
      <c r="F460" s="23">
        <v>3.1320000000000001E-2</v>
      </c>
      <c r="G460" s="23">
        <v>0.17100000000000001</v>
      </c>
      <c r="H460" s="23">
        <v>0.1</v>
      </c>
      <c r="I460" s="23">
        <v>0.05</v>
      </c>
      <c r="J460" s="23">
        <v>15</v>
      </c>
      <c r="K460" s="59">
        <v>9.57</v>
      </c>
      <c r="L460" s="59">
        <v>10</v>
      </c>
      <c r="M460" s="59"/>
      <c r="N460" s="23">
        <v>29</v>
      </c>
      <c r="O460" s="79">
        <v>0</v>
      </c>
      <c r="P460" s="23">
        <v>759.8</v>
      </c>
      <c r="Q460" s="23"/>
      <c r="R460" s="23">
        <v>10</v>
      </c>
      <c r="S460" s="20">
        <v>0.57999999999999996</v>
      </c>
      <c r="U460" s="20">
        <v>2620</v>
      </c>
      <c r="AW460" s="20"/>
      <c r="AX460" s="20"/>
    </row>
    <row r="461" spans="1:50">
      <c r="A461" s="10"/>
      <c r="B461" s="10" t="s">
        <v>37</v>
      </c>
      <c r="C461" s="27">
        <v>82996.873938049219</v>
      </c>
      <c r="D461" s="27">
        <v>1000</v>
      </c>
      <c r="E461" s="23">
        <v>0</v>
      </c>
      <c r="F461" s="23">
        <v>3.0513000000000003E-3</v>
      </c>
      <c r="G461" s="23">
        <v>0.17100000000000001</v>
      </c>
      <c r="H461" s="23">
        <v>0.1</v>
      </c>
      <c r="I461" s="23">
        <v>0.05</v>
      </c>
      <c r="J461" s="23">
        <v>15</v>
      </c>
      <c r="K461" s="59">
        <v>0</v>
      </c>
      <c r="L461" s="59">
        <v>3.8778877887788781</v>
      </c>
      <c r="M461" s="59"/>
      <c r="N461" s="23">
        <v>0</v>
      </c>
      <c r="O461" s="79">
        <v>0</v>
      </c>
      <c r="P461" s="23">
        <v>0</v>
      </c>
      <c r="Q461" s="23"/>
      <c r="R461" s="23">
        <v>10</v>
      </c>
      <c r="S461" s="29">
        <v>0.14530000000000001</v>
      </c>
      <c r="U461" s="20">
        <v>0</v>
      </c>
      <c r="AW461" s="20"/>
      <c r="AX461" s="20"/>
    </row>
    <row r="462" spans="1:50">
      <c r="A462" s="19" t="s">
        <v>36</v>
      </c>
      <c r="B462" s="19" t="s">
        <v>38</v>
      </c>
      <c r="C462" s="27">
        <v>228000</v>
      </c>
      <c r="D462" s="27">
        <v>1000</v>
      </c>
      <c r="E462" s="23">
        <v>0</v>
      </c>
      <c r="F462" s="23">
        <v>3.0513000000000003E-3</v>
      </c>
      <c r="G462" s="23">
        <v>0.17100000000000001</v>
      </c>
      <c r="H462" s="23">
        <v>0.1</v>
      </c>
      <c r="I462" s="23">
        <v>0.05</v>
      </c>
      <c r="J462" s="23">
        <v>15</v>
      </c>
      <c r="K462" s="59">
        <v>0</v>
      </c>
      <c r="L462" s="59">
        <v>10</v>
      </c>
      <c r="M462" s="59"/>
      <c r="N462" s="23">
        <v>0</v>
      </c>
      <c r="O462" s="79">
        <v>0</v>
      </c>
      <c r="P462" s="23">
        <v>0</v>
      </c>
      <c r="Q462" s="23"/>
      <c r="R462" s="23">
        <v>10</v>
      </c>
      <c r="S462" s="29">
        <v>0.14530000000000001</v>
      </c>
      <c r="U462" s="20">
        <v>0</v>
      </c>
      <c r="AW462" s="20"/>
      <c r="AX462" s="20"/>
    </row>
    <row r="463" spans="1:50">
      <c r="E463" s="23"/>
      <c r="F463" s="23"/>
      <c r="G463" s="23"/>
      <c r="H463" s="23"/>
      <c r="I463" s="23"/>
      <c r="J463" s="23"/>
      <c r="K463" s="59"/>
      <c r="L463" s="59"/>
      <c r="M463" s="59"/>
      <c r="N463" s="23"/>
      <c r="O463" s="79"/>
      <c r="P463" s="23"/>
      <c r="Q463" s="23"/>
      <c r="R463" s="23"/>
      <c r="S463" s="23"/>
      <c r="T463" s="23"/>
      <c r="AW463" s="20"/>
      <c r="AX463" s="20"/>
    </row>
    <row r="464" spans="1:50">
      <c r="A464" s="1" t="str">
        <f>LOOKUP(B464,[2]Regions!$A$4:$A$98,[2]Regions!$B$4:$B$98)</f>
        <v>Malta</v>
      </c>
      <c r="B464" s="2">
        <v>22</v>
      </c>
      <c r="C464" s="23" t="s">
        <v>20</v>
      </c>
      <c r="D464" s="23" t="s">
        <v>21</v>
      </c>
      <c r="E464" s="24" t="s">
        <v>22</v>
      </c>
      <c r="F464" s="24" t="s">
        <v>23</v>
      </c>
      <c r="G464" s="24" t="s">
        <v>24</v>
      </c>
      <c r="H464" s="24" t="s">
        <v>25</v>
      </c>
      <c r="I464" s="25" t="s">
        <v>26</v>
      </c>
      <c r="J464" s="20" t="s">
        <v>27</v>
      </c>
      <c r="K464" s="58" t="s">
        <v>28</v>
      </c>
      <c r="L464" s="59" t="s">
        <v>216</v>
      </c>
      <c r="N464" s="24" t="s">
        <v>49</v>
      </c>
      <c r="O464" s="78" t="s">
        <v>29</v>
      </c>
      <c r="P464" s="20" t="s">
        <v>30</v>
      </c>
      <c r="Q464" s="24" t="s">
        <v>31</v>
      </c>
      <c r="R464" s="24" t="s">
        <v>32</v>
      </c>
      <c r="S464" s="12" t="s">
        <v>46</v>
      </c>
      <c r="T464" s="23"/>
      <c r="AW464" s="20"/>
      <c r="AX464" s="20"/>
    </row>
    <row r="465" spans="1:50">
      <c r="A465" s="10"/>
      <c r="B465" s="10" t="s">
        <v>4</v>
      </c>
      <c r="C465" s="23">
        <v>25000</v>
      </c>
      <c r="D465" s="23">
        <v>22000</v>
      </c>
      <c r="E465" s="23">
        <f>S465*N465/100</f>
        <v>0.14850000000000002</v>
      </c>
      <c r="F465" s="23">
        <f>2.1*S465/100</f>
        <v>2.8350000000000004E-2</v>
      </c>
      <c r="G465" s="23">
        <v>0.17100000000000001</v>
      </c>
      <c r="H465" s="23">
        <v>0.1</v>
      </c>
      <c r="I465" s="23">
        <v>0.05</v>
      </c>
      <c r="J465" s="23">
        <v>15</v>
      </c>
      <c r="K465" s="59">
        <v>3.7620000000000005</v>
      </c>
      <c r="L465" s="59">
        <v>3</v>
      </c>
      <c r="M465" s="59"/>
      <c r="N465" s="23">
        <v>11</v>
      </c>
      <c r="O465" s="79">
        <v>0</v>
      </c>
      <c r="P465" s="23">
        <v>253</v>
      </c>
      <c r="Q465" s="23"/>
      <c r="R465" s="23">
        <v>10</v>
      </c>
      <c r="S465" s="20">
        <v>1.35</v>
      </c>
      <c r="U465" s="20">
        <v>2300</v>
      </c>
      <c r="AW465" s="20"/>
      <c r="AX465" s="20"/>
    </row>
    <row r="466" spans="1:50">
      <c r="A466" s="11" t="s">
        <v>0</v>
      </c>
      <c r="B466" s="11" t="s">
        <v>3</v>
      </c>
      <c r="C466" s="23">
        <v>50000</v>
      </c>
      <c r="D466" s="23">
        <v>30000</v>
      </c>
      <c r="E466" s="23">
        <f t="shared" ref="E466:E484" si="21">S466*N466/100</f>
        <v>0.4698</v>
      </c>
      <c r="F466" s="23">
        <f>5.4*S466/100</f>
        <v>7.2900000000000006E-2</v>
      </c>
      <c r="G466" s="23">
        <v>0.17100000000000001</v>
      </c>
      <c r="H466" s="23">
        <v>0.1</v>
      </c>
      <c r="I466" s="23">
        <v>0.05</v>
      </c>
      <c r="J466" s="23">
        <v>15</v>
      </c>
      <c r="K466" s="59">
        <v>11.9016</v>
      </c>
      <c r="L466" s="59">
        <v>9</v>
      </c>
      <c r="M466" s="59"/>
      <c r="N466" s="23">
        <f>N470*1.2</f>
        <v>34.799999999999997</v>
      </c>
      <c r="O466" s="79">
        <v>0</v>
      </c>
      <c r="P466" s="23">
        <v>800.4</v>
      </c>
      <c r="Q466" s="23"/>
      <c r="R466" s="23">
        <v>10</v>
      </c>
      <c r="S466" s="20">
        <v>1.35</v>
      </c>
      <c r="U466" s="20">
        <v>2300</v>
      </c>
      <c r="AW466" s="20"/>
      <c r="AX466" s="20"/>
    </row>
    <row r="467" spans="1:50">
      <c r="A467" s="5"/>
      <c r="B467" s="5" t="s">
        <v>34</v>
      </c>
      <c r="C467" s="23">
        <v>25000</v>
      </c>
      <c r="D467" s="23">
        <v>22000</v>
      </c>
      <c r="E467" s="23">
        <f t="shared" si="21"/>
        <v>0.11880000000000003</v>
      </c>
      <c r="F467" s="23">
        <f>2.1*S467/100</f>
        <v>2.8350000000000004E-2</v>
      </c>
      <c r="G467" s="23">
        <v>0.17100000000000001</v>
      </c>
      <c r="H467" s="23">
        <v>0.1</v>
      </c>
      <c r="I467" s="23">
        <v>0.05</v>
      </c>
      <c r="J467" s="23">
        <v>15</v>
      </c>
      <c r="K467" s="59">
        <v>3.0096000000000003</v>
      </c>
      <c r="L467" s="59">
        <v>3</v>
      </c>
      <c r="M467" s="59"/>
      <c r="N467" s="23">
        <f>N465*0.8</f>
        <v>8.8000000000000007</v>
      </c>
      <c r="O467" s="79">
        <v>0</v>
      </c>
      <c r="P467" s="23">
        <v>202.4</v>
      </c>
      <c r="Q467" s="23"/>
      <c r="R467" s="23">
        <v>10</v>
      </c>
      <c r="S467" s="20">
        <v>1.35</v>
      </c>
      <c r="U467" s="20">
        <v>2300</v>
      </c>
      <c r="AW467" s="20"/>
      <c r="AX467" s="20"/>
    </row>
    <row r="468" spans="1:50">
      <c r="A468" s="5"/>
      <c r="B468" s="5" t="s">
        <v>35</v>
      </c>
      <c r="C468" s="23">
        <v>50000</v>
      </c>
      <c r="D468" s="23">
        <v>30000</v>
      </c>
      <c r="E468" s="23">
        <f t="shared" si="21"/>
        <v>0.37584000000000001</v>
      </c>
      <c r="F468" s="23">
        <f>5.4*S468/100</f>
        <v>7.2900000000000006E-2</v>
      </c>
      <c r="G468" s="23">
        <v>0.17100000000000001</v>
      </c>
      <c r="H468" s="23">
        <v>0.1</v>
      </c>
      <c r="I468" s="23">
        <v>0.05</v>
      </c>
      <c r="J468" s="23">
        <v>15</v>
      </c>
      <c r="K468" s="59">
        <v>9.5212800000000009</v>
      </c>
      <c r="L468" s="59">
        <v>9</v>
      </c>
      <c r="M468" s="59"/>
      <c r="N468" s="23">
        <f>N466*0.8</f>
        <v>27.84</v>
      </c>
      <c r="O468" s="79">
        <v>0</v>
      </c>
      <c r="P468" s="23">
        <v>640.32000000000005</v>
      </c>
      <c r="Q468" s="23"/>
      <c r="R468" s="23">
        <v>10</v>
      </c>
      <c r="S468" s="20">
        <v>1.35</v>
      </c>
      <c r="U468" s="20">
        <v>2300</v>
      </c>
      <c r="AW468" s="20"/>
      <c r="AX468" s="20"/>
    </row>
    <row r="469" spans="1:50">
      <c r="A469" s="10"/>
      <c r="B469" s="10" t="s">
        <v>4</v>
      </c>
      <c r="C469" s="30">
        <v>27665.624646016407</v>
      </c>
      <c r="D469" s="27">
        <v>10822.882263981255</v>
      </c>
      <c r="E469" s="23">
        <f t="shared" si="21"/>
        <v>0.1278</v>
      </c>
      <c r="F469" s="23">
        <f>5.2*S469/100</f>
        <v>7.3839999999999989E-2</v>
      </c>
      <c r="G469" s="27">
        <v>0.17100000000000001</v>
      </c>
      <c r="H469" s="27">
        <v>0.1</v>
      </c>
      <c r="I469" s="27">
        <v>0.05</v>
      </c>
      <c r="J469" s="27">
        <v>15</v>
      </c>
      <c r="K469" s="59">
        <v>3.4740000000000002</v>
      </c>
      <c r="L469" s="59">
        <v>3</v>
      </c>
      <c r="M469" s="59"/>
      <c r="N469" s="27">
        <v>9</v>
      </c>
      <c r="O469" s="79">
        <v>-1.7</v>
      </c>
      <c r="P469" s="27">
        <v>239.4</v>
      </c>
      <c r="Q469" s="27"/>
      <c r="R469" s="27">
        <v>10</v>
      </c>
      <c r="S469" s="20">
        <v>1.42</v>
      </c>
      <c r="T469" s="29"/>
      <c r="U469" s="29">
        <v>2660</v>
      </c>
      <c r="AW469" s="20"/>
      <c r="AX469" s="20"/>
    </row>
    <row r="470" spans="1:50">
      <c r="A470" s="11" t="s">
        <v>1</v>
      </c>
      <c r="B470" s="11" t="s">
        <v>3</v>
      </c>
      <c r="C470" s="23">
        <v>114000</v>
      </c>
      <c r="D470" s="23">
        <v>45000</v>
      </c>
      <c r="E470" s="23">
        <f t="shared" si="21"/>
        <v>0.4118</v>
      </c>
      <c r="F470" s="23">
        <f>7.1*S470/100</f>
        <v>0.10081999999999999</v>
      </c>
      <c r="G470" s="23">
        <v>0.17100000000000001</v>
      </c>
      <c r="H470" s="23">
        <v>0.1</v>
      </c>
      <c r="I470" s="23">
        <v>0.05</v>
      </c>
      <c r="J470" s="23">
        <v>15</v>
      </c>
      <c r="K470" s="59">
        <v>11.194000000000001</v>
      </c>
      <c r="L470" s="59">
        <v>9</v>
      </c>
      <c r="M470" s="59"/>
      <c r="N470" s="23">
        <v>29</v>
      </c>
      <c r="O470" s="79">
        <v>5</v>
      </c>
      <c r="P470" s="23">
        <v>771.4</v>
      </c>
      <c r="Q470" s="23"/>
      <c r="R470" s="23">
        <v>10</v>
      </c>
      <c r="S470" s="20">
        <v>1.42</v>
      </c>
      <c r="U470" s="20">
        <v>2660</v>
      </c>
      <c r="AW470" s="20"/>
      <c r="AX470" s="20"/>
    </row>
    <row r="471" spans="1:50">
      <c r="A471" s="5"/>
      <c r="B471" s="5" t="s">
        <v>34</v>
      </c>
      <c r="C471" s="15">
        <v>27665.624646016407</v>
      </c>
      <c r="D471" s="23">
        <v>10822.882263981255</v>
      </c>
      <c r="E471" s="23">
        <f t="shared" si="21"/>
        <v>0.10224</v>
      </c>
      <c r="F471" s="23">
        <f>5.2*S471/100</f>
        <v>7.3839999999999989E-2</v>
      </c>
      <c r="G471" s="23">
        <v>0.17100000000000001</v>
      </c>
      <c r="H471" s="23">
        <v>0.1</v>
      </c>
      <c r="I471" s="23">
        <v>0.05</v>
      </c>
      <c r="J471" s="23">
        <v>15</v>
      </c>
      <c r="K471" s="59">
        <v>2.7792000000000003</v>
      </c>
      <c r="L471" s="59">
        <v>3</v>
      </c>
      <c r="M471" s="59"/>
      <c r="N471" s="23">
        <f>N469*0.8</f>
        <v>7.2</v>
      </c>
      <c r="O471" s="79">
        <v>-1</v>
      </c>
      <c r="P471" s="23">
        <v>191.52</v>
      </c>
      <c r="Q471" s="23"/>
      <c r="R471" s="23">
        <v>10</v>
      </c>
      <c r="S471" s="20">
        <v>1.42</v>
      </c>
      <c r="U471" s="20">
        <v>2660</v>
      </c>
      <c r="AW471" s="20"/>
      <c r="AX471" s="20"/>
    </row>
    <row r="472" spans="1:50">
      <c r="A472" s="5"/>
      <c r="B472" s="5" t="s">
        <v>35</v>
      </c>
      <c r="C472" s="23">
        <v>114000</v>
      </c>
      <c r="D472" s="23">
        <v>45000</v>
      </c>
      <c r="E472" s="23">
        <f t="shared" si="21"/>
        <v>0.32944000000000001</v>
      </c>
      <c r="F472" s="23">
        <f>7.1*S472/100</f>
        <v>0.10081999999999999</v>
      </c>
      <c r="G472" s="23">
        <v>0.17100000000000001</v>
      </c>
      <c r="H472" s="23">
        <v>0.1</v>
      </c>
      <c r="I472" s="23">
        <v>0.05</v>
      </c>
      <c r="J472" s="23">
        <v>15</v>
      </c>
      <c r="K472" s="59">
        <v>8.9552000000000014</v>
      </c>
      <c r="L472" s="59">
        <v>9</v>
      </c>
      <c r="M472" s="59"/>
      <c r="N472" s="23">
        <f>N470*0.8</f>
        <v>23.200000000000003</v>
      </c>
      <c r="O472" s="79">
        <v>0</v>
      </c>
      <c r="P472" s="23">
        <v>617.12000000000012</v>
      </c>
      <c r="Q472" s="23"/>
      <c r="R472" s="23">
        <v>10</v>
      </c>
      <c r="S472" s="20">
        <v>1.42</v>
      </c>
      <c r="U472" s="20">
        <v>2660</v>
      </c>
      <c r="AW472" s="20"/>
      <c r="AX472" s="20"/>
    </row>
    <row r="473" spans="1:50">
      <c r="A473" s="10"/>
      <c r="B473" s="10" t="s">
        <v>4</v>
      </c>
      <c r="C473" s="23">
        <f>C469+2400</f>
        <v>30065.624646016407</v>
      </c>
      <c r="D473" s="23">
        <f>D469/2</f>
        <v>5411.4411319906276</v>
      </c>
      <c r="E473" s="23">
        <f t="shared" si="21"/>
        <v>8.208E-2</v>
      </c>
      <c r="F473" s="23">
        <f>2.1*S473/100</f>
        <v>1.6800000000000002E-2</v>
      </c>
      <c r="G473" s="23">
        <v>0.17100000000000001</v>
      </c>
      <c r="H473" s="23">
        <v>0.1</v>
      </c>
      <c r="I473" s="23">
        <v>0.05</v>
      </c>
      <c r="J473" s="23">
        <v>15</v>
      </c>
      <c r="K473" s="59">
        <v>0.9234</v>
      </c>
      <c r="L473" s="59">
        <v>3</v>
      </c>
      <c r="M473" s="59"/>
      <c r="N473" s="23">
        <f>N469*1.14</f>
        <v>10.26</v>
      </c>
      <c r="O473" s="79">
        <v>-1.9</v>
      </c>
      <c r="P473" s="23">
        <v>170.82900000000001</v>
      </c>
      <c r="Q473" s="23"/>
      <c r="R473" s="23">
        <v>10</v>
      </c>
      <c r="S473" s="20">
        <v>0.8</v>
      </c>
      <c r="U473" s="20">
        <v>1665</v>
      </c>
      <c r="AW473" s="20"/>
      <c r="AX473" s="20"/>
    </row>
    <row r="474" spans="1:50">
      <c r="A474" s="11" t="s">
        <v>5</v>
      </c>
      <c r="B474" s="11" t="s">
        <v>3</v>
      </c>
      <c r="C474" s="23">
        <f>C470+2400</f>
        <v>116400</v>
      </c>
      <c r="D474" s="23">
        <f>D470/3</f>
        <v>15000</v>
      </c>
      <c r="E474" s="23">
        <f t="shared" si="21"/>
        <v>0.26400000000000001</v>
      </c>
      <c r="F474" s="23">
        <f>5.4*S474/100</f>
        <v>4.3200000000000002E-2</v>
      </c>
      <c r="G474" s="23">
        <v>0.17100000000000001</v>
      </c>
      <c r="H474" s="23">
        <v>0.1</v>
      </c>
      <c r="I474" s="23">
        <v>0.05</v>
      </c>
      <c r="J474" s="23">
        <v>15</v>
      </c>
      <c r="K474" s="59">
        <v>2.97</v>
      </c>
      <c r="L474" s="59">
        <v>9</v>
      </c>
      <c r="M474" s="59"/>
      <c r="N474" s="23">
        <v>33</v>
      </c>
      <c r="O474" s="79">
        <v>0</v>
      </c>
      <c r="P474" s="23">
        <v>549.45000000000005</v>
      </c>
      <c r="Q474" s="23"/>
      <c r="R474" s="23">
        <v>10</v>
      </c>
      <c r="S474" s="20">
        <v>0.8</v>
      </c>
      <c r="U474" s="20">
        <v>1665</v>
      </c>
      <c r="AW474" s="20"/>
      <c r="AX474" s="20"/>
    </row>
    <row r="475" spans="1:50">
      <c r="A475" s="10"/>
      <c r="B475" s="10" t="s">
        <v>4</v>
      </c>
      <c r="C475" s="23">
        <v>34235</v>
      </c>
      <c r="D475" s="23">
        <v>45000</v>
      </c>
      <c r="E475" s="23">
        <f t="shared" si="21"/>
        <v>0.10224</v>
      </c>
      <c r="F475" s="23">
        <f>2.1*S475/100</f>
        <v>2.9819999999999999E-2</v>
      </c>
      <c r="G475" s="23">
        <v>0.17100000000000001</v>
      </c>
      <c r="H475" s="23">
        <v>0.1</v>
      </c>
      <c r="I475" s="23">
        <v>0.05</v>
      </c>
      <c r="J475" s="23">
        <v>15</v>
      </c>
      <c r="K475" s="59">
        <v>2.4624000000000006</v>
      </c>
      <c r="L475" s="59">
        <v>3</v>
      </c>
      <c r="M475" s="59"/>
      <c r="N475" s="23">
        <f>N469*0.8</f>
        <v>7.2</v>
      </c>
      <c r="O475" s="79">
        <v>0</v>
      </c>
      <c r="P475" s="23">
        <v>191.52</v>
      </c>
      <c r="Q475" s="23"/>
      <c r="R475" s="23">
        <v>10</v>
      </c>
      <c r="S475" s="20">
        <v>1.42</v>
      </c>
      <c r="U475" s="20">
        <v>2660</v>
      </c>
      <c r="AW475" s="20"/>
      <c r="AX475" s="20"/>
    </row>
    <row r="476" spans="1:50">
      <c r="A476" s="11" t="s">
        <v>2</v>
      </c>
      <c r="B476" s="11" t="s">
        <v>3</v>
      </c>
      <c r="C476" s="23">
        <f>C470*1.4</f>
        <v>159600</v>
      </c>
      <c r="D476" s="23">
        <v>11330</v>
      </c>
      <c r="E476" s="23">
        <f t="shared" si="21"/>
        <v>0.32944000000000001</v>
      </c>
      <c r="F476" s="23">
        <f>5.4*S476/100</f>
        <v>7.6679999999999998E-2</v>
      </c>
      <c r="G476" s="23">
        <v>0.17100000000000001</v>
      </c>
      <c r="H476" s="23">
        <v>0.1</v>
      </c>
      <c r="I476" s="23">
        <v>0.05</v>
      </c>
      <c r="J476" s="23">
        <v>15</v>
      </c>
      <c r="K476" s="59">
        <v>7.9344000000000019</v>
      </c>
      <c r="L476" s="59">
        <v>9</v>
      </c>
      <c r="M476" s="59"/>
      <c r="N476" s="23">
        <f>N470*0.8</f>
        <v>23.200000000000003</v>
      </c>
      <c r="O476" s="79">
        <v>0</v>
      </c>
      <c r="P476" s="23">
        <v>617.12000000000012</v>
      </c>
      <c r="Q476" s="23"/>
      <c r="R476" s="23">
        <v>10</v>
      </c>
      <c r="S476" s="20">
        <v>1.42</v>
      </c>
      <c r="U476" s="20">
        <v>2660</v>
      </c>
      <c r="AW476" s="20"/>
      <c r="AX476" s="20"/>
    </row>
    <row r="477" spans="1:50">
      <c r="A477" s="10"/>
      <c r="B477" s="10" t="s">
        <v>4</v>
      </c>
      <c r="C477" s="27">
        <v>50000</v>
      </c>
      <c r="D477" s="27">
        <v>28000</v>
      </c>
      <c r="E477" s="23">
        <f t="shared" si="21"/>
        <v>1.3621874999999999E-3</v>
      </c>
      <c r="F477" s="23">
        <f>2.1*S477/100</f>
        <v>3.0513000000000003E-3</v>
      </c>
      <c r="G477" s="27">
        <v>0.34</v>
      </c>
      <c r="H477" s="27">
        <v>0.1</v>
      </c>
      <c r="I477" s="27">
        <v>0.05</v>
      </c>
      <c r="J477" s="27">
        <v>15</v>
      </c>
      <c r="K477" s="59">
        <v>2.1093750000000001E-2</v>
      </c>
      <c r="L477" s="59">
        <v>3</v>
      </c>
      <c r="M477" s="59"/>
      <c r="N477" s="27">
        <v>0.9375</v>
      </c>
      <c r="O477" s="79">
        <v>-5</v>
      </c>
      <c r="P477" s="27">
        <v>0</v>
      </c>
      <c r="Q477" s="27"/>
      <c r="R477" s="27">
        <v>10</v>
      </c>
      <c r="S477" s="29">
        <v>0.14530000000000001</v>
      </c>
      <c r="T477" s="29"/>
      <c r="U477" s="29">
        <v>0</v>
      </c>
      <c r="AW477" s="20"/>
      <c r="AX477" s="20"/>
    </row>
    <row r="478" spans="1:50">
      <c r="A478" s="11" t="s">
        <v>7</v>
      </c>
      <c r="B478" s="11" t="s">
        <v>3</v>
      </c>
      <c r="C478" s="27">
        <v>186000</v>
      </c>
      <c r="D478" s="27">
        <v>12330</v>
      </c>
      <c r="E478" s="23">
        <f t="shared" si="21"/>
        <v>2.0251187499999998E-3</v>
      </c>
      <c r="F478" s="23">
        <f>5.4*S478/100</f>
        <v>7.8462000000000011E-3</v>
      </c>
      <c r="G478" s="27">
        <v>0.17100000000000001</v>
      </c>
      <c r="H478" s="27">
        <v>0.1</v>
      </c>
      <c r="I478" s="27">
        <v>0.05</v>
      </c>
      <c r="J478" s="27">
        <v>15</v>
      </c>
      <c r="K478" s="59">
        <v>3.1359374999999995E-2</v>
      </c>
      <c r="L478" s="59">
        <v>9</v>
      </c>
      <c r="M478" s="59"/>
      <c r="N478" s="27">
        <v>1.3937499999999998</v>
      </c>
      <c r="O478" s="79">
        <v>0</v>
      </c>
      <c r="P478" s="27">
        <v>0</v>
      </c>
      <c r="Q478" s="27"/>
      <c r="R478" s="27">
        <v>10</v>
      </c>
      <c r="S478" s="29">
        <v>0.14530000000000001</v>
      </c>
      <c r="T478" s="29"/>
      <c r="U478" s="29">
        <v>0</v>
      </c>
      <c r="AW478" s="20"/>
      <c r="AX478" s="20"/>
    </row>
    <row r="479" spans="1:50">
      <c r="A479" s="10"/>
      <c r="B479" s="10" t="s">
        <v>4</v>
      </c>
      <c r="C479" s="23">
        <f>C465*1.2</f>
        <v>30000</v>
      </c>
      <c r="D479" s="23">
        <v>22000</v>
      </c>
      <c r="E479" s="23">
        <f t="shared" si="21"/>
        <v>8.3599999999999994E-2</v>
      </c>
      <c r="F479" s="23">
        <f>2.1*S479/100</f>
        <v>1.5960000000000002E-2</v>
      </c>
      <c r="G479" s="23">
        <v>0.17100000000000001</v>
      </c>
      <c r="H479" s="23">
        <v>0.1</v>
      </c>
      <c r="I479" s="23">
        <v>0.05</v>
      </c>
      <c r="J479" s="23">
        <v>15</v>
      </c>
      <c r="K479" s="59">
        <v>2.8214999999999999</v>
      </c>
      <c r="L479" s="59">
        <v>3</v>
      </c>
      <c r="M479" s="59"/>
      <c r="N479" s="23">
        <v>11</v>
      </c>
      <c r="O479" s="79">
        <v>0</v>
      </c>
      <c r="P479" s="23">
        <v>177.1</v>
      </c>
      <c r="Q479" s="23"/>
      <c r="R479" s="23">
        <v>10</v>
      </c>
      <c r="S479" s="20">
        <v>0.76</v>
      </c>
      <c r="U479" s="20">
        <v>1610</v>
      </c>
      <c r="AW479" s="20"/>
      <c r="AX479" s="20"/>
    </row>
    <row r="480" spans="1:50">
      <c r="A480" s="11" t="s">
        <v>6</v>
      </c>
      <c r="B480" s="11" t="s">
        <v>3</v>
      </c>
      <c r="C480" s="23">
        <f>C466*1.2</f>
        <v>60000</v>
      </c>
      <c r="D480" s="23">
        <v>30000</v>
      </c>
      <c r="E480" s="23">
        <f t="shared" si="21"/>
        <v>0.26447999999999999</v>
      </c>
      <c r="F480" s="23">
        <f>5.4*S480/100</f>
        <v>4.104E-2</v>
      </c>
      <c r="G480" s="23">
        <v>0.17100000000000001</v>
      </c>
      <c r="H480" s="23">
        <v>0.1</v>
      </c>
      <c r="I480" s="23">
        <v>0.05</v>
      </c>
      <c r="J480" s="23">
        <v>15</v>
      </c>
      <c r="K480" s="59">
        <v>8.9261999999999997</v>
      </c>
      <c r="L480" s="59">
        <v>9</v>
      </c>
      <c r="M480" s="59"/>
      <c r="N480" s="23">
        <v>34.799999999999997</v>
      </c>
      <c r="O480" s="79">
        <v>-6</v>
      </c>
      <c r="P480" s="23">
        <v>560.28</v>
      </c>
      <c r="Q480" s="23"/>
      <c r="R480" s="23">
        <v>10</v>
      </c>
      <c r="S480" s="20">
        <v>0.76</v>
      </c>
      <c r="U480" s="20">
        <v>1610</v>
      </c>
      <c r="AW480" s="20"/>
      <c r="AX480" s="20"/>
    </row>
    <row r="481" spans="1:50">
      <c r="A481" s="10"/>
      <c r="B481" s="10" t="s">
        <v>4</v>
      </c>
      <c r="C481" s="23">
        <f>C469+2500</f>
        <v>30165.624646016407</v>
      </c>
      <c r="D481" s="23">
        <f>D469/2</f>
        <v>5411.4411319906276</v>
      </c>
      <c r="E481" s="23">
        <f t="shared" si="21"/>
        <v>5.2199999999999996E-2</v>
      </c>
      <c r="F481" s="23">
        <f>2.1*S481/100</f>
        <v>1.218E-2</v>
      </c>
      <c r="G481" s="23">
        <v>0.17100000000000001</v>
      </c>
      <c r="H481" s="23">
        <v>0.1</v>
      </c>
      <c r="I481" s="23">
        <v>0.05</v>
      </c>
      <c r="J481" s="23">
        <v>15</v>
      </c>
      <c r="K481" s="59">
        <v>2.97</v>
      </c>
      <c r="L481" s="59">
        <v>3</v>
      </c>
      <c r="M481" s="59"/>
      <c r="N481" s="27">
        <v>9</v>
      </c>
      <c r="O481" s="79">
        <v>0</v>
      </c>
      <c r="P481" s="23">
        <v>235.8</v>
      </c>
      <c r="Q481" s="23"/>
      <c r="R481" s="23">
        <v>10</v>
      </c>
      <c r="S481" s="20">
        <v>0.57999999999999996</v>
      </c>
      <c r="U481" s="20">
        <v>2620</v>
      </c>
      <c r="AW481" s="20"/>
      <c r="AX481" s="20"/>
    </row>
    <row r="482" spans="1:50">
      <c r="A482" s="11" t="s">
        <v>8</v>
      </c>
      <c r="B482" s="11" t="s">
        <v>3</v>
      </c>
      <c r="C482" s="23">
        <f>C470+5000</f>
        <v>119000</v>
      </c>
      <c r="D482" s="23">
        <f>D470/2</f>
        <v>22500</v>
      </c>
      <c r="E482" s="23">
        <f t="shared" si="21"/>
        <v>0.16820000000000002</v>
      </c>
      <c r="F482" s="23">
        <f>5.4*S482/100</f>
        <v>3.1320000000000001E-2</v>
      </c>
      <c r="G482" s="23">
        <v>0.17100000000000001</v>
      </c>
      <c r="H482" s="23">
        <v>0.1</v>
      </c>
      <c r="I482" s="23">
        <v>0.05</v>
      </c>
      <c r="J482" s="23">
        <v>15</v>
      </c>
      <c r="K482" s="59">
        <v>9.57</v>
      </c>
      <c r="L482" s="59">
        <v>9</v>
      </c>
      <c r="M482" s="59"/>
      <c r="N482" s="23">
        <v>29</v>
      </c>
      <c r="O482" s="79">
        <v>0</v>
      </c>
      <c r="P482" s="23">
        <v>759.8</v>
      </c>
      <c r="Q482" s="23"/>
      <c r="R482" s="23">
        <v>10</v>
      </c>
      <c r="S482" s="20">
        <v>0.57999999999999996</v>
      </c>
      <c r="U482" s="20">
        <v>2620</v>
      </c>
      <c r="AW482" s="20"/>
      <c r="AX482" s="20"/>
    </row>
    <row r="483" spans="1:50">
      <c r="A483" s="10"/>
      <c r="B483" s="10" t="s">
        <v>37</v>
      </c>
      <c r="C483" s="27">
        <f>C469*3</f>
        <v>82996.873938049219</v>
      </c>
      <c r="D483" s="27">
        <v>1000</v>
      </c>
      <c r="E483" s="23">
        <f t="shared" si="21"/>
        <v>0</v>
      </c>
      <c r="F483" s="23">
        <f>2.1*S483/100</f>
        <v>3.0513000000000003E-3</v>
      </c>
      <c r="G483" s="23">
        <v>0.17100000000000001</v>
      </c>
      <c r="H483" s="23">
        <v>0.1</v>
      </c>
      <c r="I483" s="23">
        <v>0.05</v>
      </c>
      <c r="J483" s="23">
        <v>15</v>
      </c>
      <c r="K483" s="59">
        <v>0</v>
      </c>
      <c r="L483" s="59">
        <v>3</v>
      </c>
      <c r="M483" s="59"/>
      <c r="N483" s="23">
        <v>0</v>
      </c>
      <c r="O483" s="79">
        <v>0</v>
      </c>
      <c r="P483" s="23">
        <v>0</v>
      </c>
      <c r="Q483" s="23"/>
      <c r="R483" s="23">
        <v>10</v>
      </c>
      <c r="S483" s="29">
        <v>0.14530000000000001</v>
      </c>
      <c r="U483" s="20">
        <v>0</v>
      </c>
      <c r="AW483" s="20"/>
      <c r="AX483" s="20"/>
    </row>
    <row r="484" spans="1:50">
      <c r="A484" s="19" t="s">
        <v>36</v>
      </c>
      <c r="B484" s="19" t="s">
        <v>38</v>
      </c>
      <c r="C484" s="27">
        <f>C470*2</f>
        <v>228000</v>
      </c>
      <c r="D484" s="27">
        <v>1000</v>
      </c>
      <c r="E484" s="23">
        <f t="shared" si="21"/>
        <v>0</v>
      </c>
      <c r="F484" s="23">
        <f>2.1*S484/100</f>
        <v>3.0513000000000003E-3</v>
      </c>
      <c r="G484" s="23">
        <v>0.17100000000000001</v>
      </c>
      <c r="H484" s="23">
        <v>0.1</v>
      </c>
      <c r="I484" s="23">
        <v>0.05</v>
      </c>
      <c r="J484" s="23">
        <v>15</v>
      </c>
      <c r="K484" s="59">
        <v>0</v>
      </c>
      <c r="L484" s="59">
        <v>9</v>
      </c>
      <c r="M484" s="59"/>
      <c r="N484" s="23">
        <v>0</v>
      </c>
      <c r="O484" s="79">
        <v>0</v>
      </c>
      <c r="P484" s="23">
        <v>0</v>
      </c>
      <c r="Q484" s="23"/>
      <c r="R484" s="23">
        <v>10</v>
      </c>
      <c r="S484" s="29">
        <v>0.14530000000000001</v>
      </c>
      <c r="U484" s="20">
        <v>0</v>
      </c>
      <c r="AW484" s="20"/>
      <c r="AX484" s="20"/>
    </row>
    <row r="485" spans="1:50">
      <c r="E485" s="23"/>
      <c r="F485" s="23"/>
      <c r="G485" s="23"/>
      <c r="H485" s="23"/>
      <c r="I485" s="23"/>
      <c r="J485" s="23"/>
      <c r="K485" s="59"/>
      <c r="L485" s="59"/>
      <c r="M485" s="59"/>
      <c r="N485" s="23"/>
      <c r="O485" s="79"/>
      <c r="P485" s="23"/>
      <c r="Q485" s="23"/>
      <c r="R485" s="23"/>
      <c r="S485" s="23"/>
      <c r="T485" s="23"/>
      <c r="AW485" s="20"/>
      <c r="AX485" s="20"/>
    </row>
    <row r="486" spans="1:50">
      <c r="A486" s="1" t="str">
        <f>LOOKUP(B486,[2]Regions!$A$4:$A$98,[2]Regions!$B$4:$B$98)</f>
        <v>Poland</v>
      </c>
      <c r="B486" s="2">
        <v>23</v>
      </c>
      <c r="C486" s="23" t="s">
        <v>20</v>
      </c>
      <c r="D486" s="23" t="s">
        <v>21</v>
      </c>
      <c r="E486" s="24" t="s">
        <v>22</v>
      </c>
      <c r="F486" s="24" t="s">
        <v>23</v>
      </c>
      <c r="G486" s="24" t="s">
        <v>24</v>
      </c>
      <c r="H486" s="24" t="s">
        <v>25</v>
      </c>
      <c r="I486" s="25" t="s">
        <v>26</v>
      </c>
      <c r="J486" s="20" t="s">
        <v>27</v>
      </c>
      <c r="K486" s="58" t="s">
        <v>28</v>
      </c>
      <c r="L486" s="59" t="s">
        <v>216</v>
      </c>
      <c r="N486" s="24" t="s">
        <v>49</v>
      </c>
      <c r="O486" s="78" t="s">
        <v>29</v>
      </c>
      <c r="P486" s="20" t="s">
        <v>30</v>
      </c>
      <c r="Q486" s="24" t="s">
        <v>31</v>
      </c>
      <c r="R486" s="24" t="s">
        <v>32</v>
      </c>
      <c r="S486" s="12" t="s">
        <v>46</v>
      </c>
      <c r="T486" s="23"/>
      <c r="AW486" s="20"/>
      <c r="AX486" s="20"/>
    </row>
    <row r="487" spans="1:50">
      <c r="A487" s="10"/>
      <c r="B487" s="10" t="s">
        <v>4</v>
      </c>
      <c r="C487" s="23">
        <v>25000</v>
      </c>
      <c r="D487" s="23">
        <v>22000</v>
      </c>
      <c r="E487" s="23">
        <v>0.14850000000000002</v>
      </c>
      <c r="F487" s="23">
        <v>2.8350000000000004E-2</v>
      </c>
      <c r="G487" s="23">
        <v>0.17100000000000001</v>
      </c>
      <c r="H487" s="23">
        <v>0.1</v>
      </c>
      <c r="I487" s="23">
        <v>0.05</v>
      </c>
      <c r="J487" s="23">
        <v>15</v>
      </c>
      <c r="K487" s="59">
        <v>3.7620000000000005</v>
      </c>
      <c r="L487" s="59">
        <v>3</v>
      </c>
      <c r="M487" s="59"/>
      <c r="N487" s="23">
        <v>11</v>
      </c>
      <c r="O487" s="79">
        <v>0</v>
      </c>
      <c r="P487" s="23">
        <v>253</v>
      </c>
      <c r="Q487" s="23"/>
      <c r="R487" s="23">
        <v>10</v>
      </c>
      <c r="S487" s="20">
        <v>1.35</v>
      </c>
      <c r="U487" s="20">
        <v>2300</v>
      </c>
      <c r="AW487" s="20"/>
      <c r="AX487" s="20"/>
    </row>
    <row r="488" spans="1:50">
      <c r="A488" s="11" t="s">
        <v>0</v>
      </c>
      <c r="B488" s="11" t="s">
        <v>3</v>
      </c>
      <c r="C488" s="23">
        <v>50000</v>
      </c>
      <c r="D488" s="23">
        <v>30000</v>
      </c>
      <c r="E488" s="23">
        <v>0.4698</v>
      </c>
      <c r="F488" s="23">
        <v>7.2900000000000006E-2</v>
      </c>
      <c r="G488" s="23">
        <v>0.17100000000000001</v>
      </c>
      <c r="H488" s="23">
        <v>0.1</v>
      </c>
      <c r="I488" s="23">
        <v>0.05</v>
      </c>
      <c r="J488" s="23">
        <v>15</v>
      </c>
      <c r="K488" s="59">
        <v>11.9016</v>
      </c>
      <c r="L488" s="59">
        <v>10</v>
      </c>
      <c r="M488" s="59"/>
      <c r="N488" s="23">
        <v>34.799999999999997</v>
      </c>
      <c r="O488" s="79">
        <v>0</v>
      </c>
      <c r="P488" s="23">
        <v>800.4</v>
      </c>
      <c r="Q488" s="23"/>
      <c r="R488" s="23">
        <v>10</v>
      </c>
      <c r="S488" s="20">
        <v>1.35</v>
      </c>
      <c r="U488" s="20">
        <v>2300</v>
      </c>
      <c r="AW488" s="20"/>
      <c r="AX488" s="20"/>
    </row>
    <row r="489" spans="1:50">
      <c r="A489" s="5"/>
      <c r="B489" s="5" t="s">
        <v>34</v>
      </c>
      <c r="C489" s="23">
        <v>25000</v>
      </c>
      <c r="D489" s="23">
        <v>22000</v>
      </c>
      <c r="E489" s="23">
        <v>0.11880000000000003</v>
      </c>
      <c r="F489" s="23">
        <v>2.8350000000000004E-2</v>
      </c>
      <c r="G489" s="23">
        <v>0.17100000000000001</v>
      </c>
      <c r="H489" s="23">
        <v>0.1</v>
      </c>
      <c r="I489" s="23">
        <v>0.05</v>
      </c>
      <c r="J489" s="23">
        <v>15</v>
      </c>
      <c r="K489" s="59">
        <v>3.0096000000000003</v>
      </c>
      <c r="L489" s="59">
        <v>3</v>
      </c>
      <c r="M489" s="59"/>
      <c r="N489" s="23">
        <v>8.8000000000000007</v>
      </c>
      <c r="O489" s="79">
        <v>0</v>
      </c>
      <c r="P489" s="23">
        <v>202.4</v>
      </c>
      <c r="Q489" s="23"/>
      <c r="R489" s="23">
        <v>10</v>
      </c>
      <c r="S489" s="20">
        <v>1.35</v>
      </c>
      <c r="U489" s="20">
        <v>2300</v>
      </c>
      <c r="AW489" s="20"/>
      <c r="AX489" s="20"/>
    </row>
    <row r="490" spans="1:50">
      <c r="A490" s="5"/>
      <c r="B490" s="5" t="s">
        <v>35</v>
      </c>
      <c r="C490" s="23">
        <v>50000</v>
      </c>
      <c r="D490" s="23">
        <v>30000</v>
      </c>
      <c r="E490" s="23">
        <v>0.37584000000000001</v>
      </c>
      <c r="F490" s="23">
        <v>7.2900000000000006E-2</v>
      </c>
      <c r="G490" s="23">
        <v>0.17100000000000001</v>
      </c>
      <c r="H490" s="23">
        <v>0.1</v>
      </c>
      <c r="I490" s="23">
        <v>0.05</v>
      </c>
      <c r="J490" s="23">
        <v>15</v>
      </c>
      <c r="K490" s="59">
        <v>9.5212800000000009</v>
      </c>
      <c r="L490" s="59">
        <v>10</v>
      </c>
      <c r="M490" s="59"/>
      <c r="N490" s="23">
        <v>27.84</v>
      </c>
      <c r="O490" s="79">
        <v>0</v>
      </c>
      <c r="P490" s="23">
        <v>640.32000000000005</v>
      </c>
      <c r="Q490" s="23"/>
      <c r="R490" s="23">
        <v>10</v>
      </c>
      <c r="S490" s="20">
        <v>1.35</v>
      </c>
      <c r="U490" s="20">
        <v>2300</v>
      </c>
      <c r="AW490" s="20"/>
      <c r="AX490" s="20"/>
    </row>
    <row r="491" spans="1:50">
      <c r="A491" s="10"/>
      <c r="B491" s="10" t="s">
        <v>4</v>
      </c>
      <c r="C491" s="30">
        <v>27665.624646016407</v>
      </c>
      <c r="D491" s="27">
        <v>10822.882263981255</v>
      </c>
      <c r="E491" s="23">
        <v>0.1278</v>
      </c>
      <c r="F491" s="23">
        <v>7.3839999999999989E-2</v>
      </c>
      <c r="G491" s="27">
        <v>0.17100000000000001</v>
      </c>
      <c r="H491" s="27">
        <v>0.1</v>
      </c>
      <c r="I491" s="27">
        <v>0.05</v>
      </c>
      <c r="J491" s="27">
        <v>15</v>
      </c>
      <c r="K491" s="59">
        <v>3.4740000000000002</v>
      </c>
      <c r="L491" s="59">
        <v>3</v>
      </c>
      <c r="M491" s="59"/>
      <c r="N491" s="27">
        <v>9</v>
      </c>
      <c r="O491" s="79">
        <v>-1.7</v>
      </c>
      <c r="P491" s="27">
        <v>239.4</v>
      </c>
      <c r="Q491" s="27"/>
      <c r="R491" s="27">
        <v>10</v>
      </c>
      <c r="S491" s="20">
        <v>1.42</v>
      </c>
      <c r="T491" s="29"/>
      <c r="U491" s="29">
        <v>2660</v>
      </c>
      <c r="AW491" s="20"/>
      <c r="AX491" s="20"/>
    </row>
    <row r="492" spans="1:50">
      <c r="A492" s="11" t="s">
        <v>1</v>
      </c>
      <c r="B492" s="11" t="s">
        <v>3</v>
      </c>
      <c r="C492" s="23">
        <v>114000</v>
      </c>
      <c r="D492" s="23">
        <v>45000</v>
      </c>
      <c r="E492" s="23">
        <v>0.4118</v>
      </c>
      <c r="F492" s="23">
        <v>0.10081999999999999</v>
      </c>
      <c r="G492" s="23">
        <v>0.17100000000000001</v>
      </c>
      <c r="H492" s="23">
        <v>0.1</v>
      </c>
      <c r="I492" s="23">
        <v>0.05</v>
      </c>
      <c r="J492" s="23">
        <v>15</v>
      </c>
      <c r="K492" s="59">
        <v>11.194000000000001</v>
      </c>
      <c r="L492" s="59">
        <v>10</v>
      </c>
      <c r="M492" s="59"/>
      <c r="N492" s="23">
        <v>29</v>
      </c>
      <c r="O492" s="79">
        <v>5</v>
      </c>
      <c r="P492" s="23">
        <v>771.4</v>
      </c>
      <c r="Q492" s="23"/>
      <c r="R492" s="23">
        <v>10</v>
      </c>
      <c r="S492" s="20">
        <v>1.42</v>
      </c>
      <c r="U492" s="20">
        <v>2660</v>
      </c>
      <c r="AW492" s="20"/>
      <c r="AX492" s="20"/>
    </row>
    <row r="493" spans="1:50">
      <c r="A493" s="5"/>
      <c r="B493" s="5" t="s">
        <v>34</v>
      </c>
      <c r="C493" s="15">
        <v>27665.624646016407</v>
      </c>
      <c r="D493" s="23">
        <v>10822.882263981255</v>
      </c>
      <c r="E493" s="23">
        <v>0.10224</v>
      </c>
      <c r="F493" s="23">
        <v>7.3839999999999989E-2</v>
      </c>
      <c r="G493" s="23">
        <v>0.17100000000000001</v>
      </c>
      <c r="H493" s="23">
        <v>0.1</v>
      </c>
      <c r="I493" s="23">
        <v>0.05</v>
      </c>
      <c r="J493" s="23">
        <v>15</v>
      </c>
      <c r="K493" s="59">
        <v>2.7792000000000003</v>
      </c>
      <c r="L493" s="59">
        <v>3</v>
      </c>
      <c r="M493" s="59"/>
      <c r="N493" s="23">
        <v>7.2</v>
      </c>
      <c r="O493" s="79">
        <v>-1</v>
      </c>
      <c r="P493" s="23">
        <v>191.52</v>
      </c>
      <c r="Q493" s="23"/>
      <c r="R493" s="23">
        <v>10</v>
      </c>
      <c r="S493" s="20">
        <v>1.42</v>
      </c>
      <c r="U493" s="20">
        <v>2660</v>
      </c>
      <c r="AW493" s="20"/>
      <c r="AX493" s="20"/>
    </row>
    <row r="494" spans="1:50">
      <c r="A494" s="5"/>
      <c r="B494" s="5" t="s">
        <v>35</v>
      </c>
      <c r="C494" s="23">
        <v>114000</v>
      </c>
      <c r="D494" s="23">
        <v>45000</v>
      </c>
      <c r="E494" s="23">
        <v>0.32944000000000001</v>
      </c>
      <c r="F494" s="23">
        <v>0.10081999999999999</v>
      </c>
      <c r="G494" s="23">
        <v>0.17100000000000001</v>
      </c>
      <c r="H494" s="23">
        <v>0.1</v>
      </c>
      <c r="I494" s="23">
        <v>0.05</v>
      </c>
      <c r="J494" s="23">
        <v>15</v>
      </c>
      <c r="K494" s="59">
        <v>8.9552000000000014</v>
      </c>
      <c r="L494" s="59">
        <v>10</v>
      </c>
      <c r="M494" s="59"/>
      <c r="N494" s="23">
        <v>23.200000000000003</v>
      </c>
      <c r="O494" s="79">
        <v>0</v>
      </c>
      <c r="P494" s="23">
        <v>617.12000000000012</v>
      </c>
      <c r="Q494" s="23"/>
      <c r="R494" s="23">
        <v>10</v>
      </c>
      <c r="S494" s="20">
        <v>1.42</v>
      </c>
      <c r="U494" s="20">
        <v>2660</v>
      </c>
      <c r="AW494" s="20"/>
      <c r="AX494" s="20"/>
    </row>
    <row r="495" spans="1:50" s="35" customFormat="1">
      <c r="A495" s="81"/>
      <c r="B495" s="81" t="s">
        <v>4</v>
      </c>
      <c r="C495" s="67">
        <v>30065.624646016407</v>
      </c>
      <c r="D495" s="67">
        <v>5411.4411319906276</v>
      </c>
      <c r="E495" s="67">
        <v>8.208E-2</v>
      </c>
      <c r="F495" s="67">
        <v>1.6800000000000002E-2</v>
      </c>
      <c r="G495" s="67">
        <v>0.17100000000000001</v>
      </c>
      <c r="H495" s="67">
        <v>0.1</v>
      </c>
      <c r="I495" s="67">
        <v>0.05</v>
      </c>
      <c r="J495" s="67">
        <v>15</v>
      </c>
      <c r="K495" s="67">
        <v>0.9234</v>
      </c>
      <c r="L495" s="67">
        <v>25</v>
      </c>
      <c r="M495" s="67"/>
      <c r="N495" s="67">
        <v>10.26</v>
      </c>
      <c r="O495" s="67">
        <v>-1.9</v>
      </c>
      <c r="P495" s="67">
        <v>170.82900000000001</v>
      </c>
      <c r="Q495" s="67"/>
      <c r="R495" s="67">
        <v>10</v>
      </c>
      <c r="S495" s="35">
        <v>0.8</v>
      </c>
      <c r="U495" s="35">
        <v>1665</v>
      </c>
    </row>
    <row r="496" spans="1:50">
      <c r="A496" s="11" t="s">
        <v>5</v>
      </c>
      <c r="B496" s="11" t="s">
        <v>3</v>
      </c>
      <c r="C496" s="23">
        <v>116400</v>
      </c>
      <c r="D496" s="23">
        <v>15000</v>
      </c>
      <c r="E496" s="23">
        <v>0.26400000000000001</v>
      </c>
      <c r="F496" s="23">
        <v>4.3200000000000002E-2</v>
      </c>
      <c r="G496" s="23">
        <v>0.17100000000000001</v>
      </c>
      <c r="H496" s="23">
        <v>0.1</v>
      </c>
      <c r="I496" s="23">
        <v>0.05</v>
      </c>
      <c r="J496" s="23">
        <v>15</v>
      </c>
      <c r="K496" s="59">
        <v>2.97</v>
      </c>
      <c r="L496" s="59">
        <v>10</v>
      </c>
      <c r="M496" s="59"/>
      <c r="N496" s="23">
        <v>33</v>
      </c>
      <c r="O496" s="79">
        <v>0</v>
      </c>
      <c r="P496" s="23">
        <v>549.45000000000005</v>
      </c>
      <c r="Q496" s="23"/>
      <c r="R496" s="23">
        <v>10</v>
      </c>
      <c r="S496" s="20">
        <v>0.8</v>
      </c>
      <c r="U496" s="20">
        <v>1665</v>
      </c>
      <c r="AW496" s="20"/>
      <c r="AX496" s="20"/>
    </row>
    <row r="497" spans="1:50">
      <c r="A497" s="10"/>
      <c r="B497" s="10" t="s">
        <v>4</v>
      </c>
      <c r="C497" s="23">
        <v>34235</v>
      </c>
      <c r="D497" s="23">
        <v>45000</v>
      </c>
      <c r="E497" s="23">
        <v>0.10224</v>
      </c>
      <c r="F497" s="23">
        <v>2.9819999999999999E-2</v>
      </c>
      <c r="G497" s="23">
        <v>0.17100000000000001</v>
      </c>
      <c r="H497" s="23">
        <v>0.1</v>
      </c>
      <c r="I497" s="23">
        <v>0.05</v>
      </c>
      <c r="J497" s="23">
        <v>15</v>
      </c>
      <c r="K497" s="59">
        <v>2.4624000000000006</v>
      </c>
      <c r="L497" s="59">
        <v>3</v>
      </c>
      <c r="M497" s="59"/>
      <c r="N497" s="23">
        <v>7.2</v>
      </c>
      <c r="O497" s="79">
        <v>0</v>
      </c>
      <c r="P497" s="23">
        <v>191.52</v>
      </c>
      <c r="Q497" s="23"/>
      <c r="R497" s="23">
        <v>10</v>
      </c>
      <c r="S497" s="20">
        <v>1.42</v>
      </c>
      <c r="U497" s="20">
        <v>2660</v>
      </c>
      <c r="AW497" s="20"/>
      <c r="AX497" s="20"/>
    </row>
    <row r="498" spans="1:50">
      <c r="A498" s="11" t="s">
        <v>2</v>
      </c>
      <c r="B498" s="11" t="s">
        <v>3</v>
      </c>
      <c r="C498" s="23">
        <v>159600</v>
      </c>
      <c r="D498" s="23">
        <v>11330</v>
      </c>
      <c r="E498" s="23">
        <v>0.32944000000000001</v>
      </c>
      <c r="F498" s="23">
        <v>7.6679999999999998E-2</v>
      </c>
      <c r="G498" s="23">
        <v>0.17100000000000001</v>
      </c>
      <c r="H498" s="23">
        <v>0.1</v>
      </c>
      <c r="I498" s="23">
        <v>0.05</v>
      </c>
      <c r="J498" s="23">
        <v>15</v>
      </c>
      <c r="K498" s="59">
        <v>7.9344000000000019</v>
      </c>
      <c r="L498" s="59">
        <v>10</v>
      </c>
      <c r="M498" s="59"/>
      <c r="N498" s="23">
        <v>23.200000000000003</v>
      </c>
      <c r="O498" s="79">
        <v>0</v>
      </c>
      <c r="P498" s="23">
        <v>617.12000000000012</v>
      </c>
      <c r="Q498" s="23"/>
      <c r="R498" s="23">
        <v>10</v>
      </c>
      <c r="S498" s="20">
        <v>1.42</v>
      </c>
      <c r="U498" s="20">
        <v>2660</v>
      </c>
      <c r="AW498" s="20"/>
      <c r="AX498" s="20"/>
    </row>
    <row r="499" spans="1:50">
      <c r="A499" s="10"/>
      <c r="B499" s="10" t="s">
        <v>4</v>
      </c>
      <c r="C499" s="27">
        <v>50000</v>
      </c>
      <c r="D499" s="27">
        <v>28000</v>
      </c>
      <c r="E499" s="23">
        <v>1.3621874999999999E-3</v>
      </c>
      <c r="F499" s="23">
        <v>3.0513000000000003E-3</v>
      </c>
      <c r="G499" s="27">
        <v>0.34</v>
      </c>
      <c r="H499" s="27">
        <v>0.1</v>
      </c>
      <c r="I499" s="27">
        <v>0.05</v>
      </c>
      <c r="J499" s="27">
        <v>15</v>
      </c>
      <c r="K499" s="59">
        <v>2.1093750000000001E-2</v>
      </c>
      <c r="L499" s="59">
        <v>3</v>
      </c>
      <c r="M499" s="59"/>
      <c r="N499" s="27">
        <v>0.9375</v>
      </c>
      <c r="O499" s="79">
        <v>-7</v>
      </c>
      <c r="P499" s="27">
        <v>0</v>
      </c>
      <c r="Q499" s="27"/>
      <c r="R499" s="27">
        <v>10</v>
      </c>
      <c r="S499" s="29">
        <v>0.14530000000000001</v>
      </c>
      <c r="T499" s="29"/>
      <c r="U499" s="29">
        <v>0</v>
      </c>
      <c r="AW499" s="20"/>
      <c r="AX499" s="20"/>
    </row>
    <row r="500" spans="1:50">
      <c r="A500" s="11" t="s">
        <v>7</v>
      </c>
      <c r="B500" s="11" t="s">
        <v>3</v>
      </c>
      <c r="C500" s="27">
        <v>186000</v>
      </c>
      <c r="D500" s="27">
        <v>12330</v>
      </c>
      <c r="E500" s="23">
        <v>2.0251187499999998E-3</v>
      </c>
      <c r="F500" s="23">
        <v>7.8462000000000011E-3</v>
      </c>
      <c r="G500" s="27">
        <v>0.17100000000000001</v>
      </c>
      <c r="H500" s="27">
        <v>0.1</v>
      </c>
      <c r="I500" s="27">
        <v>0.05</v>
      </c>
      <c r="J500" s="27">
        <v>15</v>
      </c>
      <c r="K500" s="59">
        <v>3.1359374999999995E-2</v>
      </c>
      <c r="L500" s="59">
        <v>10</v>
      </c>
      <c r="M500" s="59"/>
      <c r="N500" s="27">
        <v>1.3937499999999998</v>
      </c>
      <c r="O500" s="79">
        <v>0</v>
      </c>
      <c r="P500" s="27">
        <v>0</v>
      </c>
      <c r="Q500" s="27"/>
      <c r="R500" s="27">
        <v>10</v>
      </c>
      <c r="S500" s="29">
        <v>0.14530000000000001</v>
      </c>
      <c r="T500" s="29"/>
      <c r="U500" s="29">
        <v>0</v>
      </c>
      <c r="AW500" s="20"/>
      <c r="AX500" s="20"/>
    </row>
    <row r="501" spans="1:50">
      <c r="A501" s="10"/>
      <c r="B501" s="10" t="s">
        <v>4</v>
      </c>
      <c r="C501" s="23">
        <v>30000</v>
      </c>
      <c r="D501" s="23">
        <v>22000</v>
      </c>
      <c r="E501" s="23">
        <v>8.3599999999999994E-2</v>
      </c>
      <c r="F501" s="23">
        <v>1.5960000000000002E-2</v>
      </c>
      <c r="G501" s="23">
        <v>0.17100000000000001</v>
      </c>
      <c r="H501" s="23">
        <v>0.1</v>
      </c>
      <c r="I501" s="23">
        <v>0.05</v>
      </c>
      <c r="J501" s="23">
        <v>15</v>
      </c>
      <c r="K501" s="59">
        <v>2.8214999999999999</v>
      </c>
      <c r="L501" s="59">
        <v>3</v>
      </c>
      <c r="M501" s="59"/>
      <c r="N501" s="23">
        <v>11</v>
      </c>
      <c r="O501" s="79">
        <v>0</v>
      </c>
      <c r="P501" s="23">
        <v>177.1</v>
      </c>
      <c r="Q501" s="23"/>
      <c r="R501" s="23">
        <v>10</v>
      </c>
      <c r="S501" s="20">
        <v>0.76</v>
      </c>
      <c r="U501" s="20">
        <v>1610</v>
      </c>
      <c r="AW501" s="20"/>
      <c r="AX501" s="20"/>
    </row>
    <row r="502" spans="1:50">
      <c r="A502" s="11" t="s">
        <v>6</v>
      </c>
      <c r="B502" s="11" t="s">
        <v>3</v>
      </c>
      <c r="C502" s="23">
        <v>60000</v>
      </c>
      <c r="D502" s="23">
        <v>30000</v>
      </c>
      <c r="E502" s="23">
        <v>0.26447999999999999</v>
      </c>
      <c r="F502" s="23">
        <v>4.104E-2</v>
      </c>
      <c r="G502" s="23">
        <v>0.17100000000000001</v>
      </c>
      <c r="H502" s="23">
        <v>0.1</v>
      </c>
      <c r="I502" s="23">
        <v>0.05</v>
      </c>
      <c r="J502" s="23">
        <v>15</v>
      </c>
      <c r="K502" s="59">
        <v>8.9261999999999997</v>
      </c>
      <c r="L502" s="59">
        <v>10</v>
      </c>
      <c r="M502" s="59"/>
      <c r="N502" s="23">
        <v>34.799999999999997</v>
      </c>
      <c r="O502" s="79">
        <v>-6</v>
      </c>
      <c r="P502" s="23">
        <v>560.28</v>
      </c>
      <c r="Q502" s="23"/>
      <c r="R502" s="23">
        <v>10</v>
      </c>
      <c r="S502" s="20">
        <v>0.76</v>
      </c>
      <c r="U502" s="20">
        <v>1610</v>
      </c>
      <c r="AW502" s="20"/>
      <c r="AX502" s="20"/>
    </row>
    <row r="503" spans="1:50">
      <c r="A503" s="10"/>
      <c r="B503" s="10" t="s">
        <v>4</v>
      </c>
      <c r="C503" s="23">
        <v>30165.624646016407</v>
      </c>
      <c r="D503" s="23">
        <v>5411.4411319906276</v>
      </c>
      <c r="E503" s="23">
        <v>5.2199999999999996E-2</v>
      </c>
      <c r="F503" s="23">
        <v>1.218E-2</v>
      </c>
      <c r="G503" s="23">
        <v>0.17100000000000001</v>
      </c>
      <c r="H503" s="23">
        <v>0.1</v>
      </c>
      <c r="I503" s="23">
        <v>0.05</v>
      </c>
      <c r="J503" s="23">
        <v>15</v>
      </c>
      <c r="K503" s="59">
        <v>2.97</v>
      </c>
      <c r="L503" s="59">
        <v>3</v>
      </c>
      <c r="M503" s="59"/>
      <c r="N503" s="27">
        <v>9</v>
      </c>
      <c r="O503" s="79">
        <v>0</v>
      </c>
      <c r="P503" s="23">
        <v>235.8</v>
      </c>
      <c r="Q503" s="23"/>
      <c r="R503" s="23">
        <v>10</v>
      </c>
      <c r="S503" s="20">
        <v>0.57999999999999996</v>
      </c>
      <c r="U503" s="20">
        <v>2620</v>
      </c>
      <c r="AW503" s="20"/>
      <c r="AX503" s="20"/>
    </row>
    <row r="504" spans="1:50">
      <c r="A504" s="11" t="s">
        <v>8</v>
      </c>
      <c r="B504" s="11" t="s">
        <v>3</v>
      </c>
      <c r="C504" s="23">
        <v>119000</v>
      </c>
      <c r="D504" s="23">
        <v>22500</v>
      </c>
      <c r="E504" s="23">
        <v>0.16820000000000002</v>
      </c>
      <c r="F504" s="23">
        <v>3.1320000000000001E-2</v>
      </c>
      <c r="G504" s="23">
        <v>0.17100000000000001</v>
      </c>
      <c r="H504" s="23">
        <v>0.1</v>
      </c>
      <c r="I504" s="23">
        <v>0.05</v>
      </c>
      <c r="J504" s="23">
        <v>15</v>
      </c>
      <c r="K504" s="59">
        <v>9.57</v>
      </c>
      <c r="L504" s="59">
        <v>10</v>
      </c>
      <c r="M504" s="59"/>
      <c r="N504" s="23">
        <v>29</v>
      </c>
      <c r="O504" s="79">
        <v>0</v>
      </c>
      <c r="P504" s="23">
        <v>759.8</v>
      </c>
      <c r="Q504" s="23"/>
      <c r="R504" s="23">
        <v>10</v>
      </c>
      <c r="S504" s="20">
        <v>0.57999999999999996</v>
      </c>
      <c r="U504" s="20">
        <v>2620</v>
      </c>
      <c r="AW504" s="20"/>
      <c r="AX504" s="20"/>
    </row>
    <row r="505" spans="1:50">
      <c r="A505" s="10"/>
      <c r="B505" s="10" t="s">
        <v>37</v>
      </c>
      <c r="C505" s="27">
        <v>82996.873938049219</v>
      </c>
      <c r="D505" s="27">
        <v>1000</v>
      </c>
      <c r="E505" s="23">
        <v>0</v>
      </c>
      <c r="F505" s="23">
        <v>3.0513000000000003E-3</v>
      </c>
      <c r="G505" s="23">
        <v>0.17100000000000001</v>
      </c>
      <c r="H505" s="23">
        <v>0.1</v>
      </c>
      <c r="I505" s="23">
        <v>0.05</v>
      </c>
      <c r="J505" s="23">
        <v>15</v>
      </c>
      <c r="K505" s="59">
        <v>0</v>
      </c>
      <c r="L505" s="59">
        <v>3</v>
      </c>
      <c r="M505" s="59"/>
      <c r="N505" s="23">
        <v>0</v>
      </c>
      <c r="O505" s="79">
        <v>0</v>
      </c>
      <c r="P505" s="23">
        <v>0</v>
      </c>
      <c r="Q505" s="23"/>
      <c r="R505" s="23">
        <v>10</v>
      </c>
      <c r="S505" s="29">
        <v>0.14530000000000001</v>
      </c>
      <c r="U505" s="20">
        <v>0</v>
      </c>
      <c r="AW505" s="20"/>
      <c r="AX505" s="20"/>
    </row>
    <row r="506" spans="1:50">
      <c r="A506" s="19" t="s">
        <v>36</v>
      </c>
      <c r="B506" s="19" t="s">
        <v>38</v>
      </c>
      <c r="C506" s="27">
        <v>228000</v>
      </c>
      <c r="D506" s="27">
        <v>1000</v>
      </c>
      <c r="E506" s="23">
        <v>0</v>
      </c>
      <c r="F506" s="23">
        <v>3.0513000000000003E-3</v>
      </c>
      <c r="G506" s="23">
        <v>0.17100000000000001</v>
      </c>
      <c r="H506" s="23">
        <v>0.1</v>
      </c>
      <c r="I506" s="23">
        <v>0.05</v>
      </c>
      <c r="J506" s="23">
        <v>15</v>
      </c>
      <c r="K506" s="59">
        <v>0</v>
      </c>
      <c r="L506" s="59">
        <v>10</v>
      </c>
      <c r="M506" s="59"/>
      <c r="N506" s="23">
        <v>0</v>
      </c>
      <c r="O506" s="79">
        <v>0</v>
      </c>
      <c r="P506" s="23">
        <v>0</v>
      </c>
      <c r="Q506" s="23"/>
      <c r="R506" s="23">
        <v>10</v>
      </c>
      <c r="S506" s="29">
        <v>0.14530000000000001</v>
      </c>
      <c r="U506" s="20">
        <v>0</v>
      </c>
      <c r="AW506" s="20"/>
      <c r="AX506" s="20"/>
    </row>
    <row r="507" spans="1:50">
      <c r="E507" s="23"/>
      <c r="F507" s="23"/>
      <c r="G507" s="23"/>
      <c r="H507" s="23"/>
      <c r="I507" s="23"/>
      <c r="J507" s="23"/>
      <c r="K507" s="59"/>
      <c r="L507" s="59"/>
      <c r="M507" s="59"/>
      <c r="N507" s="23"/>
      <c r="O507" s="79"/>
      <c r="P507" s="23"/>
      <c r="Q507" s="23"/>
      <c r="R507" s="23"/>
      <c r="S507" s="23"/>
      <c r="T507" s="23"/>
      <c r="AW507" s="20"/>
      <c r="AX507" s="20"/>
    </row>
    <row r="508" spans="1:50">
      <c r="A508" s="1" t="str">
        <f>LOOKUP(B508,[2]Regions!$A$4:$A$98,[2]Regions!$B$4:$B$98)</f>
        <v>Slovenia</v>
      </c>
      <c r="B508" s="2">
        <v>24</v>
      </c>
      <c r="C508" s="23" t="s">
        <v>20</v>
      </c>
      <c r="D508" s="23" t="s">
        <v>21</v>
      </c>
      <c r="E508" s="24" t="s">
        <v>22</v>
      </c>
      <c r="F508" s="24" t="s">
        <v>23</v>
      </c>
      <c r="G508" s="24" t="s">
        <v>24</v>
      </c>
      <c r="H508" s="24" t="s">
        <v>25</v>
      </c>
      <c r="I508" s="25" t="s">
        <v>26</v>
      </c>
      <c r="J508" s="20" t="s">
        <v>27</v>
      </c>
      <c r="K508" s="58" t="s">
        <v>28</v>
      </c>
      <c r="L508" s="59" t="s">
        <v>216</v>
      </c>
      <c r="N508" s="24" t="s">
        <v>49</v>
      </c>
      <c r="O508" s="78" t="s">
        <v>29</v>
      </c>
      <c r="P508" s="20" t="s">
        <v>30</v>
      </c>
      <c r="Q508" s="24" t="s">
        <v>31</v>
      </c>
      <c r="R508" s="24" t="s">
        <v>32</v>
      </c>
      <c r="S508" s="12" t="s">
        <v>46</v>
      </c>
      <c r="T508" s="23"/>
      <c r="AW508" s="20"/>
      <c r="AX508" s="20"/>
    </row>
    <row r="509" spans="1:50">
      <c r="A509" s="10"/>
      <c r="B509" s="10" t="s">
        <v>4</v>
      </c>
      <c r="C509" s="23">
        <v>25000</v>
      </c>
      <c r="D509" s="23">
        <v>22000</v>
      </c>
      <c r="E509" s="23">
        <v>0.14850000000000002</v>
      </c>
      <c r="F509" s="23">
        <v>2.8350000000000004E-2</v>
      </c>
      <c r="G509" s="23">
        <v>0.17100000000000001</v>
      </c>
      <c r="H509" s="23">
        <v>0.1</v>
      </c>
      <c r="I509" s="23">
        <v>0.05</v>
      </c>
      <c r="J509" s="23">
        <v>15</v>
      </c>
      <c r="K509" s="59">
        <v>3.7620000000000005</v>
      </c>
      <c r="L509" s="59">
        <v>3.6</v>
      </c>
      <c r="M509" s="59"/>
      <c r="N509" s="23">
        <v>11</v>
      </c>
      <c r="O509" s="79">
        <v>0</v>
      </c>
      <c r="P509" s="23">
        <v>253</v>
      </c>
      <c r="Q509" s="23"/>
      <c r="R509" s="23">
        <v>10</v>
      </c>
      <c r="S509" s="20">
        <v>1.35</v>
      </c>
      <c r="U509" s="20">
        <v>2300</v>
      </c>
      <c r="AW509" s="20"/>
      <c r="AX509" s="20"/>
    </row>
    <row r="510" spans="1:50">
      <c r="A510" s="11" t="s">
        <v>0</v>
      </c>
      <c r="B510" s="11" t="s">
        <v>3</v>
      </c>
      <c r="C510" s="23">
        <v>50000</v>
      </c>
      <c r="D510" s="23">
        <v>30000</v>
      </c>
      <c r="E510" s="23">
        <v>0.4698</v>
      </c>
      <c r="F510" s="23">
        <v>7.2900000000000006E-2</v>
      </c>
      <c r="G510" s="23">
        <v>0.17100000000000001</v>
      </c>
      <c r="H510" s="23">
        <v>0.1</v>
      </c>
      <c r="I510" s="23">
        <v>0.05</v>
      </c>
      <c r="J510" s="23">
        <v>15</v>
      </c>
      <c r="K510" s="59">
        <v>11.9016</v>
      </c>
      <c r="L510" s="59">
        <v>9.2799999999999994</v>
      </c>
      <c r="M510" s="59"/>
      <c r="N510" s="23">
        <v>34.799999999999997</v>
      </c>
      <c r="O510" s="79">
        <v>0</v>
      </c>
      <c r="P510" s="23">
        <v>800.4</v>
      </c>
      <c r="Q510" s="23"/>
      <c r="R510" s="23">
        <v>10</v>
      </c>
      <c r="S510" s="20">
        <v>1.35</v>
      </c>
      <c r="U510" s="20">
        <v>2300</v>
      </c>
      <c r="AW510" s="20"/>
      <c r="AX510" s="20"/>
    </row>
    <row r="511" spans="1:50">
      <c r="A511" s="5"/>
      <c r="B511" s="5" t="s">
        <v>34</v>
      </c>
      <c r="C511" s="23">
        <v>25000</v>
      </c>
      <c r="D511" s="23">
        <v>22000</v>
      </c>
      <c r="E511" s="23">
        <v>0.11880000000000003</v>
      </c>
      <c r="F511" s="23">
        <v>2.8350000000000004E-2</v>
      </c>
      <c r="G511" s="23">
        <v>0.17100000000000001</v>
      </c>
      <c r="H511" s="23">
        <v>0.1</v>
      </c>
      <c r="I511" s="23">
        <v>0.05</v>
      </c>
      <c r="J511" s="23">
        <v>15</v>
      </c>
      <c r="K511" s="59">
        <v>3.0096000000000003</v>
      </c>
      <c r="L511" s="59">
        <v>3.6</v>
      </c>
      <c r="M511" s="59"/>
      <c r="N511" s="23">
        <v>8.8000000000000007</v>
      </c>
      <c r="O511" s="79">
        <v>0</v>
      </c>
      <c r="P511" s="23">
        <v>202.4</v>
      </c>
      <c r="Q511" s="23"/>
      <c r="R511" s="23">
        <v>10</v>
      </c>
      <c r="S511" s="20">
        <v>1.35</v>
      </c>
      <c r="U511" s="20">
        <v>2300</v>
      </c>
      <c r="AW511" s="20"/>
      <c r="AX511" s="20"/>
    </row>
    <row r="512" spans="1:50">
      <c r="A512" s="5"/>
      <c r="B512" s="5" t="s">
        <v>35</v>
      </c>
      <c r="C512" s="23">
        <v>50000</v>
      </c>
      <c r="D512" s="23">
        <v>30000</v>
      </c>
      <c r="E512" s="23">
        <v>0.37584000000000001</v>
      </c>
      <c r="F512" s="23">
        <v>7.2900000000000006E-2</v>
      </c>
      <c r="G512" s="23">
        <v>0.17100000000000001</v>
      </c>
      <c r="H512" s="23">
        <v>0.1</v>
      </c>
      <c r="I512" s="23">
        <v>0.05</v>
      </c>
      <c r="J512" s="23">
        <v>15</v>
      </c>
      <c r="K512" s="59">
        <v>9.5212800000000009</v>
      </c>
      <c r="L512" s="59">
        <v>9.2799999999999994</v>
      </c>
      <c r="M512" s="59"/>
      <c r="N512" s="23">
        <v>27.84</v>
      </c>
      <c r="O512" s="79">
        <v>0</v>
      </c>
      <c r="P512" s="23">
        <v>640.32000000000005</v>
      </c>
      <c r="Q512" s="23"/>
      <c r="R512" s="23">
        <v>10</v>
      </c>
      <c r="S512" s="20">
        <v>1.35</v>
      </c>
      <c r="U512" s="20">
        <v>2300</v>
      </c>
      <c r="AW512" s="20"/>
      <c r="AX512" s="20"/>
    </row>
    <row r="513" spans="1:50">
      <c r="A513" s="10"/>
      <c r="B513" s="10" t="s">
        <v>4</v>
      </c>
      <c r="C513" s="30">
        <v>27665.624646016407</v>
      </c>
      <c r="D513" s="27">
        <v>10822.882263981255</v>
      </c>
      <c r="E513" s="23">
        <v>0.1278</v>
      </c>
      <c r="F513" s="23">
        <v>7.3839999999999989E-2</v>
      </c>
      <c r="G513" s="27">
        <v>0.17100000000000001</v>
      </c>
      <c r="H513" s="27">
        <v>0.1</v>
      </c>
      <c r="I513" s="27">
        <v>0.05</v>
      </c>
      <c r="J513" s="27">
        <v>15</v>
      </c>
      <c r="K513" s="59">
        <v>3.4740000000000002</v>
      </c>
      <c r="L513" s="59">
        <v>3.6</v>
      </c>
      <c r="M513" s="59"/>
      <c r="N513" s="27">
        <v>9</v>
      </c>
      <c r="O513" s="79">
        <v>-1.7</v>
      </c>
      <c r="P513" s="27">
        <v>239.4</v>
      </c>
      <c r="Q513" s="27"/>
      <c r="R513" s="27">
        <v>10</v>
      </c>
      <c r="S513" s="20">
        <v>1.42</v>
      </c>
      <c r="T513" s="29"/>
      <c r="U513" s="29">
        <v>2660</v>
      </c>
      <c r="AW513" s="20"/>
      <c r="AX513" s="20"/>
    </row>
    <row r="514" spans="1:50">
      <c r="A514" s="11" t="s">
        <v>1</v>
      </c>
      <c r="B514" s="11" t="s">
        <v>3</v>
      </c>
      <c r="C514" s="23">
        <v>114000</v>
      </c>
      <c r="D514" s="23">
        <v>45000</v>
      </c>
      <c r="E514" s="23">
        <v>0.4118</v>
      </c>
      <c r="F514" s="23">
        <v>0.10081999999999999</v>
      </c>
      <c r="G514" s="23">
        <v>0.17100000000000001</v>
      </c>
      <c r="H514" s="23">
        <v>0.1</v>
      </c>
      <c r="I514" s="23">
        <v>0.05</v>
      </c>
      <c r="J514" s="23">
        <v>15</v>
      </c>
      <c r="K514" s="59">
        <v>11.194000000000001</v>
      </c>
      <c r="L514" s="59">
        <v>9.2799999999999994</v>
      </c>
      <c r="M514" s="59"/>
      <c r="N514" s="23">
        <v>29</v>
      </c>
      <c r="O514" s="79">
        <v>5</v>
      </c>
      <c r="P514" s="23">
        <v>771.4</v>
      </c>
      <c r="Q514" s="23"/>
      <c r="R514" s="23">
        <v>10</v>
      </c>
      <c r="S514" s="20">
        <v>1.42</v>
      </c>
      <c r="U514" s="20">
        <v>2660</v>
      </c>
      <c r="AW514" s="20"/>
      <c r="AX514" s="20"/>
    </row>
    <row r="515" spans="1:50">
      <c r="A515" s="5"/>
      <c r="B515" s="5" t="s">
        <v>34</v>
      </c>
      <c r="C515" s="15">
        <v>27665.624646016407</v>
      </c>
      <c r="D515" s="23">
        <v>10822.882263981255</v>
      </c>
      <c r="E515" s="23">
        <v>0.10224</v>
      </c>
      <c r="F515" s="23">
        <v>7.3839999999999989E-2</v>
      </c>
      <c r="G515" s="23">
        <v>0.17100000000000001</v>
      </c>
      <c r="H515" s="23">
        <v>0.1</v>
      </c>
      <c r="I515" s="23">
        <v>0.05</v>
      </c>
      <c r="J515" s="23">
        <v>15</v>
      </c>
      <c r="K515" s="59">
        <v>2.7792000000000003</v>
      </c>
      <c r="L515" s="59">
        <v>3.6</v>
      </c>
      <c r="M515" s="59"/>
      <c r="N515" s="23">
        <v>7.2</v>
      </c>
      <c r="O515" s="79">
        <v>-1</v>
      </c>
      <c r="P515" s="23">
        <v>191.52</v>
      </c>
      <c r="Q515" s="23"/>
      <c r="R515" s="23">
        <v>10</v>
      </c>
      <c r="S515" s="20">
        <v>1.42</v>
      </c>
      <c r="U515" s="20">
        <v>2660</v>
      </c>
      <c r="AW515" s="20"/>
      <c r="AX515" s="20"/>
    </row>
    <row r="516" spans="1:50">
      <c r="A516" s="5"/>
      <c r="B516" s="5" t="s">
        <v>35</v>
      </c>
      <c r="C516" s="23">
        <v>114000</v>
      </c>
      <c r="D516" s="23">
        <v>45000</v>
      </c>
      <c r="E516" s="23">
        <v>0.32944000000000001</v>
      </c>
      <c r="F516" s="23">
        <v>0.10081999999999999</v>
      </c>
      <c r="G516" s="23">
        <v>0.17100000000000001</v>
      </c>
      <c r="H516" s="23">
        <v>0.1</v>
      </c>
      <c r="I516" s="23">
        <v>0.05</v>
      </c>
      <c r="J516" s="23">
        <v>15</v>
      </c>
      <c r="K516" s="59">
        <v>8.9552000000000014</v>
      </c>
      <c r="L516" s="59">
        <v>9.2799999999999994</v>
      </c>
      <c r="M516" s="59"/>
      <c r="N516" s="23">
        <v>23.200000000000003</v>
      </c>
      <c r="O516" s="79">
        <v>0</v>
      </c>
      <c r="P516" s="23">
        <v>617.12000000000012</v>
      </c>
      <c r="Q516" s="23"/>
      <c r="R516" s="23">
        <v>10</v>
      </c>
      <c r="S516" s="20">
        <v>1.42</v>
      </c>
      <c r="U516" s="20">
        <v>2660</v>
      </c>
      <c r="AW516" s="20"/>
      <c r="AX516" s="20"/>
    </row>
    <row r="517" spans="1:50">
      <c r="A517" s="10"/>
      <c r="B517" s="10" t="s">
        <v>4</v>
      </c>
      <c r="C517" s="23">
        <v>30065.624646016407</v>
      </c>
      <c r="D517" s="23">
        <v>5411.4411319906276</v>
      </c>
      <c r="E517" s="23">
        <v>8.208E-2</v>
      </c>
      <c r="F517" s="23">
        <v>1.6800000000000002E-2</v>
      </c>
      <c r="G517" s="23">
        <v>0.17100000000000001</v>
      </c>
      <c r="H517" s="23">
        <v>0.1</v>
      </c>
      <c r="I517" s="23">
        <v>0.05</v>
      </c>
      <c r="J517" s="23">
        <v>15</v>
      </c>
      <c r="K517" s="59">
        <v>0.9234</v>
      </c>
      <c r="L517" s="59">
        <v>3.6</v>
      </c>
      <c r="M517" s="59"/>
      <c r="N517" s="23">
        <v>10.26</v>
      </c>
      <c r="O517" s="79">
        <v>2</v>
      </c>
      <c r="P517" s="23">
        <v>170.82900000000001</v>
      </c>
      <c r="Q517" s="23"/>
      <c r="R517" s="23">
        <v>10</v>
      </c>
      <c r="S517" s="20">
        <v>0.8</v>
      </c>
      <c r="U517" s="20">
        <v>1665</v>
      </c>
      <c r="AW517" s="20"/>
      <c r="AX517" s="20"/>
    </row>
    <row r="518" spans="1:50">
      <c r="A518" s="11" t="s">
        <v>5</v>
      </c>
      <c r="B518" s="11" t="s">
        <v>3</v>
      </c>
      <c r="C518" s="23">
        <v>116400</v>
      </c>
      <c r="D518" s="23">
        <v>15000</v>
      </c>
      <c r="E518" s="23">
        <v>0.26400000000000001</v>
      </c>
      <c r="F518" s="23">
        <v>4.3200000000000002E-2</v>
      </c>
      <c r="G518" s="23">
        <v>0.17100000000000001</v>
      </c>
      <c r="H518" s="23">
        <v>0.1</v>
      </c>
      <c r="I518" s="23">
        <v>0.05</v>
      </c>
      <c r="J518" s="23">
        <v>15</v>
      </c>
      <c r="K518" s="59">
        <v>2.97</v>
      </c>
      <c r="L518" s="59">
        <v>9.2799999999999994</v>
      </c>
      <c r="M518" s="59"/>
      <c r="N518" s="23">
        <v>33</v>
      </c>
      <c r="O518" s="79">
        <v>0</v>
      </c>
      <c r="P518" s="23">
        <v>549.45000000000005</v>
      </c>
      <c r="Q518" s="23"/>
      <c r="R518" s="23">
        <v>10</v>
      </c>
      <c r="S518" s="20">
        <v>0.8</v>
      </c>
      <c r="U518" s="20">
        <v>1665</v>
      </c>
      <c r="AW518" s="20"/>
      <c r="AX518" s="20"/>
    </row>
    <row r="519" spans="1:50">
      <c r="A519" s="10"/>
      <c r="B519" s="10" t="s">
        <v>4</v>
      </c>
      <c r="C519" s="23">
        <v>34235</v>
      </c>
      <c r="D519" s="23">
        <v>45000</v>
      </c>
      <c r="E519" s="23">
        <v>0.10224</v>
      </c>
      <c r="F519" s="23">
        <v>2.9819999999999999E-2</v>
      </c>
      <c r="G519" s="23">
        <v>0.17100000000000001</v>
      </c>
      <c r="H519" s="23">
        <v>0.1</v>
      </c>
      <c r="I519" s="23">
        <v>0.05</v>
      </c>
      <c r="J519" s="23">
        <v>15</v>
      </c>
      <c r="K519" s="59">
        <v>2.4624000000000006</v>
      </c>
      <c r="L519" s="59">
        <v>3.6</v>
      </c>
      <c r="M519" s="59"/>
      <c r="N519" s="23">
        <v>7.2</v>
      </c>
      <c r="O519" s="79">
        <v>0</v>
      </c>
      <c r="P519" s="23">
        <v>191.52</v>
      </c>
      <c r="Q519" s="23"/>
      <c r="R519" s="23">
        <v>10</v>
      </c>
      <c r="S519" s="20">
        <v>1.42</v>
      </c>
      <c r="U519" s="20">
        <v>2660</v>
      </c>
      <c r="AW519" s="20"/>
      <c r="AX519" s="20"/>
    </row>
    <row r="520" spans="1:50">
      <c r="A520" s="11" t="s">
        <v>2</v>
      </c>
      <c r="B520" s="11" t="s">
        <v>3</v>
      </c>
      <c r="C520" s="23">
        <v>159600</v>
      </c>
      <c r="D520" s="23">
        <v>11330</v>
      </c>
      <c r="E520" s="23">
        <v>0.32944000000000001</v>
      </c>
      <c r="F520" s="23">
        <v>7.6679999999999998E-2</v>
      </c>
      <c r="G520" s="23">
        <v>0.17100000000000001</v>
      </c>
      <c r="H520" s="23">
        <v>0.1</v>
      </c>
      <c r="I520" s="23">
        <v>0.05</v>
      </c>
      <c r="J520" s="23">
        <v>15</v>
      </c>
      <c r="K520" s="59">
        <v>7.9344000000000019</v>
      </c>
      <c r="L520" s="59">
        <v>9.2799999999999994</v>
      </c>
      <c r="M520" s="59"/>
      <c r="N520" s="23">
        <v>23.200000000000003</v>
      </c>
      <c r="O520" s="79">
        <v>0</v>
      </c>
      <c r="P520" s="23">
        <v>617.12000000000012</v>
      </c>
      <c r="Q520" s="23"/>
      <c r="R520" s="23">
        <v>10</v>
      </c>
      <c r="S520" s="20">
        <v>1.42</v>
      </c>
      <c r="U520" s="20">
        <v>2660</v>
      </c>
      <c r="AW520" s="20"/>
      <c r="AX520" s="20"/>
    </row>
    <row r="521" spans="1:50">
      <c r="A521" s="10"/>
      <c r="B521" s="10" t="s">
        <v>4</v>
      </c>
      <c r="C521" s="27">
        <v>50000</v>
      </c>
      <c r="D521" s="27">
        <v>28000</v>
      </c>
      <c r="E521" s="23">
        <v>1.3621874999999999E-3</v>
      </c>
      <c r="F521" s="23">
        <v>3.0513000000000003E-3</v>
      </c>
      <c r="G521" s="27">
        <v>0.34</v>
      </c>
      <c r="H521" s="27">
        <v>0.1</v>
      </c>
      <c r="I521" s="27">
        <v>0.05</v>
      </c>
      <c r="J521" s="27">
        <v>15</v>
      </c>
      <c r="K521" s="59">
        <v>2.1093750000000001E-2</v>
      </c>
      <c r="L521" s="59">
        <v>3.6</v>
      </c>
      <c r="M521" s="59"/>
      <c r="N521" s="27">
        <v>0.9375</v>
      </c>
      <c r="O521" s="79">
        <v>-2</v>
      </c>
      <c r="P521" s="27">
        <v>0</v>
      </c>
      <c r="Q521" s="27"/>
      <c r="R521" s="27">
        <v>10</v>
      </c>
      <c r="S521" s="29">
        <v>0.14530000000000001</v>
      </c>
      <c r="T521" s="29"/>
      <c r="U521" s="29">
        <v>0</v>
      </c>
      <c r="AW521" s="20"/>
      <c r="AX521" s="20"/>
    </row>
    <row r="522" spans="1:50">
      <c r="A522" s="11" t="s">
        <v>7</v>
      </c>
      <c r="B522" s="11" t="s">
        <v>3</v>
      </c>
      <c r="C522" s="27">
        <v>186000</v>
      </c>
      <c r="D522" s="27">
        <v>12330</v>
      </c>
      <c r="E522" s="23">
        <v>2.0251187499999998E-3</v>
      </c>
      <c r="F522" s="23">
        <v>7.8462000000000011E-3</v>
      </c>
      <c r="G522" s="27">
        <v>0.17100000000000001</v>
      </c>
      <c r="H522" s="27">
        <v>0.1</v>
      </c>
      <c r="I522" s="27">
        <v>0.05</v>
      </c>
      <c r="J522" s="27">
        <v>15</v>
      </c>
      <c r="K522" s="59">
        <v>3.1359374999999995E-2</v>
      </c>
      <c r="L522" s="59">
        <v>9.2799999999999994</v>
      </c>
      <c r="M522" s="59"/>
      <c r="N522" s="27">
        <v>1.3937499999999998</v>
      </c>
      <c r="O522" s="79">
        <v>0</v>
      </c>
      <c r="P522" s="27">
        <v>0</v>
      </c>
      <c r="Q522" s="27"/>
      <c r="R522" s="27">
        <v>10</v>
      </c>
      <c r="S522" s="29">
        <v>0.14530000000000001</v>
      </c>
      <c r="T522" s="29"/>
      <c r="U522" s="29">
        <v>0</v>
      </c>
      <c r="AW522" s="20"/>
      <c r="AX522" s="20"/>
    </row>
    <row r="523" spans="1:50">
      <c r="A523" s="10"/>
      <c r="B523" s="10" t="s">
        <v>4</v>
      </c>
      <c r="C523" s="23">
        <v>30000</v>
      </c>
      <c r="D523" s="23">
        <v>22000</v>
      </c>
      <c r="E523" s="23">
        <v>8.3599999999999994E-2</v>
      </c>
      <c r="F523" s="23">
        <v>1.5960000000000002E-2</v>
      </c>
      <c r="G523" s="23">
        <v>0.17100000000000001</v>
      </c>
      <c r="H523" s="23">
        <v>0.1</v>
      </c>
      <c r="I523" s="23">
        <v>0.05</v>
      </c>
      <c r="J523" s="23">
        <v>15</v>
      </c>
      <c r="K523" s="59">
        <v>2.8214999999999999</v>
      </c>
      <c r="L523" s="59">
        <v>3.6</v>
      </c>
      <c r="M523" s="59"/>
      <c r="N523" s="23">
        <v>11</v>
      </c>
      <c r="O523" s="79">
        <v>0</v>
      </c>
      <c r="P523" s="23">
        <v>177.1</v>
      </c>
      <c r="Q523" s="23"/>
      <c r="R523" s="23">
        <v>10</v>
      </c>
      <c r="S523" s="20">
        <v>0.76</v>
      </c>
      <c r="U523" s="20">
        <v>1610</v>
      </c>
      <c r="AW523" s="20"/>
      <c r="AX523" s="20"/>
    </row>
    <row r="524" spans="1:50">
      <c r="A524" s="11" t="s">
        <v>6</v>
      </c>
      <c r="B524" s="11" t="s">
        <v>3</v>
      </c>
      <c r="C524" s="23">
        <v>60000</v>
      </c>
      <c r="D524" s="23">
        <v>30000</v>
      </c>
      <c r="E524" s="23">
        <v>0.26447999999999999</v>
      </c>
      <c r="F524" s="23">
        <v>4.104E-2</v>
      </c>
      <c r="G524" s="23">
        <v>0.17100000000000001</v>
      </c>
      <c r="H524" s="23">
        <v>0.1</v>
      </c>
      <c r="I524" s="23">
        <v>0.05</v>
      </c>
      <c r="J524" s="23">
        <v>15</v>
      </c>
      <c r="K524" s="59">
        <v>8.9261999999999997</v>
      </c>
      <c r="L524" s="59">
        <v>9.2799999999999994</v>
      </c>
      <c r="M524" s="59"/>
      <c r="N524" s="23">
        <v>34.799999999999997</v>
      </c>
      <c r="O524" s="79">
        <v>-6</v>
      </c>
      <c r="P524" s="23">
        <v>560.28</v>
      </c>
      <c r="Q524" s="23"/>
      <c r="R524" s="23">
        <v>10</v>
      </c>
      <c r="S524" s="20">
        <v>0.76</v>
      </c>
      <c r="U524" s="20">
        <v>1610</v>
      </c>
      <c r="AW524" s="20"/>
      <c r="AX524" s="20"/>
    </row>
    <row r="525" spans="1:50">
      <c r="A525" s="10"/>
      <c r="B525" s="10" t="s">
        <v>4</v>
      </c>
      <c r="C525" s="23">
        <v>30165.624646016407</v>
      </c>
      <c r="D525" s="23">
        <v>5411.4411319906276</v>
      </c>
      <c r="E525" s="23">
        <v>5.2199999999999996E-2</v>
      </c>
      <c r="F525" s="23">
        <v>1.218E-2</v>
      </c>
      <c r="G525" s="23">
        <v>0.17100000000000001</v>
      </c>
      <c r="H525" s="23">
        <v>0.1</v>
      </c>
      <c r="I525" s="23">
        <v>0.05</v>
      </c>
      <c r="J525" s="23">
        <v>15</v>
      </c>
      <c r="K525" s="59">
        <v>2.97</v>
      </c>
      <c r="L525" s="59">
        <v>3.6</v>
      </c>
      <c r="M525" s="59"/>
      <c r="N525" s="27">
        <v>9</v>
      </c>
      <c r="O525" s="79">
        <v>0</v>
      </c>
      <c r="P525" s="23">
        <v>235.8</v>
      </c>
      <c r="Q525" s="23"/>
      <c r="R525" s="23">
        <v>10</v>
      </c>
      <c r="S525" s="20">
        <v>0.57999999999999996</v>
      </c>
      <c r="U525" s="20">
        <v>2620</v>
      </c>
      <c r="AW525" s="20"/>
      <c r="AX525" s="20"/>
    </row>
    <row r="526" spans="1:50">
      <c r="A526" s="11" t="s">
        <v>8</v>
      </c>
      <c r="B526" s="11" t="s">
        <v>3</v>
      </c>
      <c r="C526" s="23">
        <v>119000</v>
      </c>
      <c r="D526" s="23">
        <v>22500</v>
      </c>
      <c r="E526" s="23">
        <v>0.16820000000000002</v>
      </c>
      <c r="F526" s="23">
        <v>3.1320000000000001E-2</v>
      </c>
      <c r="G526" s="23">
        <v>0.17100000000000001</v>
      </c>
      <c r="H526" s="23">
        <v>0.1</v>
      </c>
      <c r="I526" s="23">
        <v>0.05</v>
      </c>
      <c r="J526" s="23">
        <v>15</v>
      </c>
      <c r="K526" s="59">
        <v>9.57</v>
      </c>
      <c r="L526" s="59">
        <v>9.2799999999999994</v>
      </c>
      <c r="M526" s="59"/>
      <c r="N526" s="23">
        <v>29</v>
      </c>
      <c r="O526" s="79">
        <v>0</v>
      </c>
      <c r="P526" s="23">
        <v>759.8</v>
      </c>
      <c r="Q526" s="23"/>
      <c r="R526" s="23">
        <v>10</v>
      </c>
      <c r="S526" s="20">
        <v>0.57999999999999996</v>
      </c>
      <c r="U526" s="20">
        <v>2620</v>
      </c>
      <c r="AW526" s="20"/>
      <c r="AX526" s="20"/>
    </row>
    <row r="527" spans="1:50">
      <c r="A527" s="10"/>
      <c r="B527" s="10" t="s">
        <v>37</v>
      </c>
      <c r="C527" s="27">
        <v>82996.873938049219</v>
      </c>
      <c r="D527" s="27">
        <v>1000</v>
      </c>
      <c r="E527" s="23">
        <v>0</v>
      </c>
      <c r="F527" s="23">
        <v>3.0513000000000003E-3</v>
      </c>
      <c r="G527" s="23">
        <v>0.17100000000000001</v>
      </c>
      <c r="H527" s="23">
        <v>0.1</v>
      </c>
      <c r="I527" s="23">
        <v>0.05</v>
      </c>
      <c r="J527" s="23">
        <v>15</v>
      </c>
      <c r="K527" s="59">
        <v>0</v>
      </c>
      <c r="L527" s="59">
        <v>3.6</v>
      </c>
      <c r="M527" s="59"/>
      <c r="N527" s="23">
        <v>0</v>
      </c>
      <c r="O527" s="79">
        <v>0</v>
      </c>
      <c r="P527" s="23">
        <v>0</v>
      </c>
      <c r="Q527" s="23"/>
      <c r="R527" s="23">
        <v>10</v>
      </c>
      <c r="S527" s="29">
        <v>0.14530000000000001</v>
      </c>
      <c r="U527" s="20">
        <v>0</v>
      </c>
      <c r="AW527" s="20"/>
      <c r="AX527" s="20"/>
    </row>
    <row r="528" spans="1:50">
      <c r="A528" s="19" t="s">
        <v>36</v>
      </c>
      <c r="B528" s="19" t="s">
        <v>38</v>
      </c>
      <c r="C528" s="27">
        <v>228000</v>
      </c>
      <c r="D528" s="27">
        <v>1000</v>
      </c>
      <c r="E528" s="23">
        <v>0</v>
      </c>
      <c r="F528" s="23">
        <v>3.0513000000000003E-3</v>
      </c>
      <c r="G528" s="23">
        <v>0.17100000000000001</v>
      </c>
      <c r="H528" s="23">
        <v>0.1</v>
      </c>
      <c r="I528" s="23">
        <v>0.05</v>
      </c>
      <c r="J528" s="23">
        <v>15</v>
      </c>
      <c r="K528" s="59">
        <v>0</v>
      </c>
      <c r="L528" s="59">
        <v>9.2799999999999994</v>
      </c>
      <c r="M528" s="59"/>
      <c r="N528" s="23">
        <v>0</v>
      </c>
      <c r="O528" s="79">
        <v>0</v>
      </c>
      <c r="P528" s="23">
        <v>0</v>
      </c>
      <c r="Q528" s="23"/>
      <c r="R528" s="23">
        <v>10</v>
      </c>
      <c r="S528" s="29">
        <v>0.14530000000000001</v>
      </c>
      <c r="U528" s="20">
        <v>0</v>
      </c>
      <c r="AW528" s="20"/>
      <c r="AX528" s="20"/>
    </row>
    <row r="529" spans="1:50">
      <c r="E529" s="23"/>
      <c r="F529" s="23"/>
      <c r="G529" s="23"/>
      <c r="H529" s="23"/>
      <c r="I529" s="23"/>
      <c r="J529" s="23"/>
      <c r="K529" s="59"/>
      <c r="L529" s="59"/>
      <c r="M529" s="59"/>
      <c r="N529" s="23"/>
      <c r="O529" s="79"/>
      <c r="P529" s="23"/>
      <c r="Q529" s="23"/>
      <c r="R529" s="23"/>
      <c r="S529" s="23"/>
      <c r="T529" s="23"/>
      <c r="AW529" s="20"/>
      <c r="AX529" s="20"/>
    </row>
    <row r="530" spans="1:50">
      <c r="A530" s="1" t="str">
        <f>LOOKUP(B530,[2]Regions!$A$4:$A$98,[2]Regions!$B$4:$B$98)</f>
        <v>Slovakia</v>
      </c>
      <c r="B530" s="2">
        <v>25</v>
      </c>
      <c r="C530" s="23" t="s">
        <v>20</v>
      </c>
      <c r="D530" s="23" t="s">
        <v>21</v>
      </c>
      <c r="E530" s="24" t="s">
        <v>22</v>
      </c>
      <c r="F530" s="24" t="s">
        <v>23</v>
      </c>
      <c r="G530" s="24" t="s">
        <v>24</v>
      </c>
      <c r="H530" s="24" t="s">
        <v>25</v>
      </c>
      <c r="I530" s="25" t="s">
        <v>26</v>
      </c>
      <c r="J530" s="20" t="s">
        <v>27</v>
      </c>
      <c r="K530" s="58" t="s">
        <v>28</v>
      </c>
      <c r="L530" s="59" t="s">
        <v>216</v>
      </c>
      <c r="N530" s="24" t="s">
        <v>49</v>
      </c>
      <c r="O530" s="78" t="s">
        <v>29</v>
      </c>
      <c r="P530" s="20" t="s">
        <v>30</v>
      </c>
      <c r="Q530" s="24" t="s">
        <v>31</v>
      </c>
      <c r="R530" s="24" t="s">
        <v>32</v>
      </c>
      <c r="S530" s="12" t="s">
        <v>46</v>
      </c>
      <c r="T530" s="23"/>
      <c r="AW530" s="20"/>
      <c r="AX530" s="20"/>
    </row>
    <row r="531" spans="1:50">
      <c r="A531" s="10"/>
      <c r="B531" s="10" t="s">
        <v>4</v>
      </c>
      <c r="C531" s="23">
        <v>25000</v>
      </c>
      <c r="D531" s="23">
        <v>22000</v>
      </c>
      <c r="E531" s="23">
        <v>0.14850000000000002</v>
      </c>
      <c r="F531" s="23">
        <v>2.8350000000000004E-2</v>
      </c>
      <c r="G531" s="23">
        <v>0.17100000000000001</v>
      </c>
      <c r="H531" s="23">
        <v>0.1</v>
      </c>
      <c r="I531" s="23">
        <v>0.05</v>
      </c>
      <c r="J531" s="23">
        <v>15</v>
      </c>
      <c r="K531" s="59">
        <v>3.7620000000000005</v>
      </c>
      <c r="L531" s="59">
        <v>1.44</v>
      </c>
      <c r="M531" s="59"/>
      <c r="N531" s="23">
        <v>11</v>
      </c>
      <c r="O531" s="79">
        <v>0</v>
      </c>
      <c r="P531" s="23">
        <v>253</v>
      </c>
      <c r="Q531" s="23"/>
      <c r="R531" s="23">
        <v>10</v>
      </c>
      <c r="S531" s="20">
        <v>1.35</v>
      </c>
      <c r="U531" s="20">
        <v>2300</v>
      </c>
      <c r="AW531" s="20"/>
      <c r="AX531" s="20"/>
    </row>
    <row r="532" spans="1:50">
      <c r="A532" s="11" t="s">
        <v>0</v>
      </c>
      <c r="B532" s="11" t="s">
        <v>3</v>
      </c>
      <c r="C532" s="23">
        <v>50000</v>
      </c>
      <c r="D532" s="23">
        <v>30000</v>
      </c>
      <c r="E532" s="23">
        <v>0.4698</v>
      </c>
      <c r="F532" s="23">
        <v>7.2900000000000006E-2</v>
      </c>
      <c r="G532" s="23">
        <v>0.17100000000000001</v>
      </c>
      <c r="H532" s="23">
        <v>0.1</v>
      </c>
      <c r="I532" s="23">
        <v>0.05</v>
      </c>
      <c r="J532" s="23">
        <v>15</v>
      </c>
      <c r="K532" s="59">
        <v>11.9016</v>
      </c>
      <c r="L532" s="59">
        <v>10.35</v>
      </c>
      <c r="M532" s="59"/>
      <c r="N532" s="23">
        <v>34.799999999999997</v>
      </c>
      <c r="O532" s="79">
        <v>0</v>
      </c>
      <c r="P532" s="23">
        <v>800.4</v>
      </c>
      <c r="Q532" s="23"/>
      <c r="R532" s="23">
        <v>10</v>
      </c>
      <c r="S532" s="20">
        <v>1.35</v>
      </c>
      <c r="U532" s="20">
        <v>2300</v>
      </c>
      <c r="AW532" s="20"/>
      <c r="AX532" s="20"/>
    </row>
    <row r="533" spans="1:50">
      <c r="A533" s="5"/>
      <c r="B533" s="5" t="s">
        <v>34</v>
      </c>
      <c r="C533" s="23">
        <v>25000</v>
      </c>
      <c r="D533" s="23">
        <v>22000</v>
      </c>
      <c r="E533" s="23">
        <v>0.11880000000000003</v>
      </c>
      <c r="F533" s="23">
        <v>2.8350000000000004E-2</v>
      </c>
      <c r="G533" s="23">
        <v>0.17100000000000001</v>
      </c>
      <c r="H533" s="23">
        <v>0.1</v>
      </c>
      <c r="I533" s="23">
        <v>0.05</v>
      </c>
      <c r="J533" s="23">
        <v>15</v>
      </c>
      <c r="K533" s="59">
        <v>3.0096000000000003</v>
      </c>
      <c r="L533" s="59">
        <v>1.44</v>
      </c>
      <c r="M533" s="59"/>
      <c r="N533" s="23">
        <v>8.8000000000000007</v>
      </c>
      <c r="O533" s="79">
        <v>0</v>
      </c>
      <c r="P533" s="23">
        <v>202.4</v>
      </c>
      <c r="Q533" s="23"/>
      <c r="R533" s="23">
        <v>10</v>
      </c>
      <c r="S533" s="20">
        <v>1.35</v>
      </c>
      <c r="U533" s="20">
        <v>2300</v>
      </c>
      <c r="AW533" s="20"/>
      <c r="AX533" s="20"/>
    </row>
    <row r="534" spans="1:50">
      <c r="A534" s="5"/>
      <c r="B534" s="5" t="s">
        <v>35</v>
      </c>
      <c r="C534" s="23">
        <v>50000</v>
      </c>
      <c r="D534" s="23">
        <v>30000</v>
      </c>
      <c r="E534" s="23">
        <v>0.37584000000000001</v>
      </c>
      <c r="F534" s="23">
        <v>7.2900000000000006E-2</v>
      </c>
      <c r="G534" s="23">
        <v>0.17100000000000001</v>
      </c>
      <c r="H534" s="23">
        <v>0.1</v>
      </c>
      <c r="I534" s="23">
        <v>0.05</v>
      </c>
      <c r="J534" s="23">
        <v>15</v>
      </c>
      <c r="K534" s="59">
        <v>9.5212800000000009</v>
      </c>
      <c r="L534" s="59">
        <v>10.35</v>
      </c>
      <c r="M534" s="59"/>
      <c r="N534" s="23">
        <v>27.84</v>
      </c>
      <c r="O534" s="79">
        <v>0</v>
      </c>
      <c r="P534" s="23">
        <v>640.32000000000005</v>
      </c>
      <c r="Q534" s="23"/>
      <c r="R534" s="23">
        <v>10</v>
      </c>
      <c r="S534" s="20">
        <v>1.35</v>
      </c>
      <c r="U534" s="20">
        <v>2300</v>
      </c>
      <c r="AW534" s="20"/>
      <c r="AX534" s="20"/>
    </row>
    <row r="535" spans="1:50">
      <c r="A535" s="10"/>
      <c r="B535" s="10" t="s">
        <v>4</v>
      </c>
      <c r="C535" s="30">
        <v>27665.624646016407</v>
      </c>
      <c r="D535" s="27">
        <v>10822.882263981255</v>
      </c>
      <c r="E535" s="23">
        <v>0.1278</v>
      </c>
      <c r="F535" s="23">
        <v>7.3839999999999989E-2</v>
      </c>
      <c r="G535" s="27">
        <v>0.17100000000000001</v>
      </c>
      <c r="H535" s="27">
        <v>0.1</v>
      </c>
      <c r="I535" s="27">
        <v>0.05</v>
      </c>
      <c r="J535" s="27">
        <v>15</v>
      </c>
      <c r="K535" s="59">
        <v>3.4740000000000002</v>
      </c>
      <c r="L535" s="59">
        <v>1.44</v>
      </c>
      <c r="M535" s="59"/>
      <c r="N535" s="27">
        <v>9</v>
      </c>
      <c r="O535" s="79">
        <v>-1.7</v>
      </c>
      <c r="P535" s="27">
        <v>239.4</v>
      </c>
      <c r="Q535" s="27"/>
      <c r="R535" s="27">
        <v>10</v>
      </c>
      <c r="S535" s="20">
        <v>1.42</v>
      </c>
      <c r="T535" s="29"/>
      <c r="U535" s="29">
        <v>2660</v>
      </c>
      <c r="AW535" s="20"/>
      <c r="AX535" s="20"/>
    </row>
    <row r="536" spans="1:50">
      <c r="A536" s="11" t="s">
        <v>1</v>
      </c>
      <c r="B536" s="11" t="s">
        <v>3</v>
      </c>
      <c r="C536" s="23">
        <v>114000</v>
      </c>
      <c r="D536" s="23">
        <v>45000</v>
      </c>
      <c r="E536" s="23">
        <v>0.4118</v>
      </c>
      <c r="F536" s="23">
        <v>0.10081999999999999</v>
      </c>
      <c r="G536" s="23">
        <v>0.17100000000000001</v>
      </c>
      <c r="H536" s="23">
        <v>0.1</v>
      </c>
      <c r="I536" s="23">
        <v>0.05</v>
      </c>
      <c r="J536" s="23">
        <v>15</v>
      </c>
      <c r="K536" s="59">
        <v>11.194000000000001</v>
      </c>
      <c r="L536" s="59">
        <v>10.35</v>
      </c>
      <c r="M536" s="59"/>
      <c r="N536" s="23">
        <v>29</v>
      </c>
      <c r="O536" s="79">
        <v>5</v>
      </c>
      <c r="P536" s="23">
        <v>771.4</v>
      </c>
      <c r="Q536" s="23"/>
      <c r="R536" s="23">
        <v>10</v>
      </c>
      <c r="S536" s="20">
        <v>1.42</v>
      </c>
      <c r="U536" s="20">
        <v>2660</v>
      </c>
      <c r="AW536" s="20"/>
      <c r="AX536" s="20"/>
    </row>
    <row r="537" spans="1:50">
      <c r="A537" s="5"/>
      <c r="B537" s="5" t="s">
        <v>34</v>
      </c>
      <c r="C537" s="15">
        <v>27665.624646016407</v>
      </c>
      <c r="D537" s="23">
        <v>10822.882263981255</v>
      </c>
      <c r="E537" s="23">
        <v>0.10224</v>
      </c>
      <c r="F537" s="23">
        <v>7.3839999999999989E-2</v>
      </c>
      <c r="G537" s="23">
        <v>0.17100000000000001</v>
      </c>
      <c r="H537" s="23">
        <v>0.1</v>
      </c>
      <c r="I537" s="23">
        <v>0.05</v>
      </c>
      <c r="J537" s="23">
        <v>15</v>
      </c>
      <c r="K537" s="59">
        <v>2.7792000000000003</v>
      </c>
      <c r="L537" s="59">
        <v>1.44</v>
      </c>
      <c r="M537" s="59"/>
      <c r="N537" s="23">
        <v>7.2</v>
      </c>
      <c r="O537" s="79">
        <v>-1</v>
      </c>
      <c r="P537" s="23">
        <v>191.52</v>
      </c>
      <c r="Q537" s="23"/>
      <c r="R537" s="23">
        <v>10</v>
      </c>
      <c r="S537" s="20">
        <v>1.42</v>
      </c>
      <c r="U537" s="20">
        <v>2660</v>
      </c>
      <c r="AW537" s="20"/>
      <c r="AX537" s="20"/>
    </row>
    <row r="538" spans="1:50">
      <c r="A538" s="5"/>
      <c r="B538" s="5" t="s">
        <v>35</v>
      </c>
      <c r="C538" s="23">
        <v>114000</v>
      </c>
      <c r="D538" s="23">
        <v>45000</v>
      </c>
      <c r="E538" s="23">
        <v>0.32944000000000001</v>
      </c>
      <c r="F538" s="23">
        <v>0.10081999999999999</v>
      </c>
      <c r="G538" s="23">
        <v>0.17100000000000001</v>
      </c>
      <c r="H538" s="23">
        <v>0.1</v>
      </c>
      <c r="I538" s="23">
        <v>0.05</v>
      </c>
      <c r="J538" s="23">
        <v>15</v>
      </c>
      <c r="K538" s="59">
        <v>8.9552000000000014</v>
      </c>
      <c r="L538" s="59">
        <v>10.35</v>
      </c>
      <c r="M538" s="59"/>
      <c r="N538" s="23">
        <v>23.200000000000003</v>
      </c>
      <c r="O538" s="79">
        <v>0</v>
      </c>
      <c r="P538" s="23">
        <v>617.12000000000012</v>
      </c>
      <c r="Q538" s="23"/>
      <c r="R538" s="23">
        <v>10</v>
      </c>
      <c r="S538" s="20">
        <v>1.42</v>
      </c>
      <c r="U538" s="20">
        <v>2660</v>
      </c>
      <c r="AW538" s="20"/>
      <c r="AX538" s="20"/>
    </row>
    <row r="539" spans="1:50">
      <c r="A539" s="10"/>
      <c r="B539" s="10" t="s">
        <v>4</v>
      </c>
      <c r="C539" s="23">
        <v>30065.624646016407</v>
      </c>
      <c r="D539" s="23">
        <v>5411.4411319906276</v>
      </c>
      <c r="E539" s="23">
        <v>8.208E-2</v>
      </c>
      <c r="F539" s="23">
        <v>1.6800000000000002E-2</v>
      </c>
      <c r="G539" s="23">
        <v>0.17100000000000001</v>
      </c>
      <c r="H539" s="23">
        <v>0.1</v>
      </c>
      <c r="I539" s="23">
        <v>0.05</v>
      </c>
      <c r="J539" s="23">
        <v>15</v>
      </c>
      <c r="K539" s="59">
        <v>0.9234</v>
      </c>
      <c r="L539" s="59">
        <v>1.44</v>
      </c>
      <c r="M539" s="59"/>
      <c r="N539" s="23">
        <v>10.26</v>
      </c>
      <c r="O539" s="79">
        <v>0.6</v>
      </c>
      <c r="P539" s="23">
        <v>170.82900000000001</v>
      </c>
      <c r="Q539" s="23"/>
      <c r="R539" s="23">
        <v>10</v>
      </c>
      <c r="S539" s="20">
        <v>0.8</v>
      </c>
      <c r="U539" s="20">
        <v>1665</v>
      </c>
      <c r="AW539" s="20"/>
      <c r="AX539" s="20"/>
    </row>
    <row r="540" spans="1:50">
      <c r="A540" s="11" t="s">
        <v>5</v>
      </c>
      <c r="B540" s="11" t="s">
        <v>3</v>
      </c>
      <c r="C540" s="23">
        <v>116400</v>
      </c>
      <c r="D540" s="23">
        <v>15000</v>
      </c>
      <c r="E540" s="23">
        <v>0.26400000000000001</v>
      </c>
      <c r="F540" s="23">
        <v>4.3200000000000002E-2</v>
      </c>
      <c r="G540" s="23">
        <v>0.17100000000000001</v>
      </c>
      <c r="H540" s="23">
        <v>0.1</v>
      </c>
      <c r="I540" s="23">
        <v>0.05</v>
      </c>
      <c r="J540" s="23">
        <v>15</v>
      </c>
      <c r="K540" s="59">
        <v>2.97</v>
      </c>
      <c r="L540" s="59">
        <v>10.35</v>
      </c>
      <c r="M540" s="59"/>
      <c r="N540" s="23">
        <v>33</v>
      </c>
      <c r="O540" s="79">
        <v>0</v>
      </c>
      <c r="P540" s="23">
        <v>549.45000000000005</v>
      </c>
      <c r="Q540" s="23"/>
      <c r="R540" s="23">
        <v>10</v>
      </c>
      <c r="S540" s="20">
        <v>0.8</v>
      </c>
      <c r="U540" s="20">
        <v>1665</v>
      </c>
      <c r="AW540" s="20"/>
      <c r="AX540" s="20"/>
    </row>
    <row r="541" spans="1:50">
      <c r="A541" s="10"/>
      <c r="B541" s="10" t="s">
        <v>4</v>
      </c>
      <c r="C541" s="23">
        <v>34235</v>
      </c>
      <c r="D541" s="23">
        <v>45000</v>
      </c>
      <c r="E541" s="23">
        <v>0.10224</v>
      </c>
      <c r="F541" s="23">
        <v>2.9819999999999999E-2</v>
      </c>
      <c r="G541" s="23">
        <v>0.17100000000000001</v>
      </c>
      <c r="H541" s="23">
        <v>0.1</v>
      </c>
      <c r="I541" s="23">
        <v>0.05</v>
      </c>
      <c r="J541" s="23">
        <v>15</v>
      </c>
      <c r="K541" s="59">
        <v>2.4624000000000006</v>
      </c>
      <c r="L541" s="59">
        <v>1.44</v>
      </c>
      <c r="M541" s="59"/>
      <c r="N541" s="23">
        <v>7.2</v>
      </c>
      <c r="O541" s="79">
        <v>0</v>
      </c>
      <c r="P541" s="23">
        <v>191.52</v>
      </c>
      <c r="Q541" s="23"/>
      <c r="R541" s="23">
        <v>10</v>
      </c>
      <c r="S541" s="20">
        <v>1.42</v>
      </c>
      <c r="U541" s="20">
        <v>2660</v>
      </c>
      <c r="AW541" s="20"/>
      <c r="AX541" s="20"/>
    </row>
    <row r="542" spans="1:50">
      <c r="A542" s="11" t="s">
        <v>2</v>
      </c>
      <c r="B542" s="11" t="s">
        <v>3</v>
      </c>
      <c r="C542" s="23">
        <v>159600</v>
      </c>
      <c r="D542" s="23">
        <v>11330</v>
      </c>
      <c r="E542" s="23">
        <v>0.32944000000000001</v>
      </c>
      <c r="F542" s="23">
        <v>7.6679999999999998E-2</v>
      </c>
      <c r="G542" s="23">
        <v>0.17100000000000001</v>
      </c>
      <c r="H542" s="23">
        <v>0.1</v>
      </c>
      <c r="I542" s="23">
        <v>0.05</v>
      </c>
      <c r="J542" s="23">
        <v>15</v>
      </c>
      <c r="K542" s="59">
        <v>7.9344000000000019</v>
      </c>
      <c r="L542" s="59">
        <v>10.35</v>
      </c>
      <c r="M542" s="59"/>
      <c r="N542" s="23">
        <v>23.200000000000003</v>
      </c>
      <c r="O542" s="79">
        <v>0</v>
      </c>
      <c r="P542" s="23">
        <v>617.12000000000012</v>
      </c>
      <c r="Q542" s="23"/>
      <c r="R542" s="23">
        <v>10</v>
      </c>
      <c r="S542" s="20">
        <v>1.42</v>
      </c>
      <c r="U542" s="20">
        <v>2660</v>
      </c>
      <c r="AW542" s="20"/>
      <c r="AX542" s="20"/>
    </row>
    <row r="543" spans="1:50">
      <c r="A543" s="10"/>
      <c r="B543" s="10" t="s">
        <v>4</v>
      </c>
      <c r="C543" s="27">
        <v>50000</v>
      </c>
      <c r="D543" s="27">
        <v>28000</v>
      </c>
      <c r="E543" s="23">
        <v>1.3621874999999999E-3</v>
      </c>
      <c r="F543" s="23">
        <v>3.0513000000000003E-3</v>
      </c>
      <c r="G543" s="27">
        <v>0.34</v>
      </c>
      <c r="H543" s="27">
        <v>0.1</v>
      </c>
      <c r="I543" s="27">
        <v>0.05</v>
      </c>
      <c r="J543" s="27">
        <v>15</v>
      </c>
      <c r="K543" s="59">
        <v>2.1093750000000001E-2</v>
      </c>
      <c r="L543" s="59">
        <v>1.44</v>
      </c>
      <c r="M543" s="59"/>
      <c r="N543" s="27">
        <v>0.9375</v>
      </c>
      <c r="O543" s="79">
        <v>-2</v>
      </c>
      <c r="P543" s="27">
        <v>0</v>
      </c>
      <c r="Q543" s="27"/>
      <c r="R543" s="27">
        <v>10</v>
      </c>
      <c r="S543" s="29">
        <v>0.14530000000000001</v>
      </c>
      <c r="T543" s="29"/>
      <c r="U543" s="29">
        <v>0</v>
      </c>
      <c r="AW543" s="20"/>
      <c r="AX543" s="20"/>
    </row>
    <row r="544" spans="1:50">
      <c r="A544" s="11" t="s">
        <v>7</v>
      </c>
      <c r="B544" s="11" t="s">
        <v>3</v>
      </c>
      <c r="C544" s="27">
        <v>186000</v>
      </c>
      <c r="D544" s="27">
        <v>12330</v>
      </c>
      <c r="E544" s="23">
        <v>2.0251187499999998E-3</v>
      </c>
      <c r="F544" s="23">
        <v>7.8462000000000011E-3</v>
      </c>
      <c r="G544" s="27">
        <v>0.17100000000000001</v>
      </c>
      <c r="H544" s="27">
        <v>0.1</v>
      </c>
      <c r="I544" s="27">
        <v>0.05</v>
      </c>
      <c r="J544" s="27">
        <v>15</v>
      </c>
      <c r="K544" s="59">
        <v>3.1359374999999995E-2</v>
      </c>
      <c r="L544" s="59">
        <v>10.35</v>
      </c>
      <c r="M544" s="59"/>
      <c r="N544" s="27">
        <v>1.3937499999999998</v>
      </c>
      <c r="O544" s="79">
        <v>0</v>
      </c>
      <c r="P544" s="27">
        <v>0</v>
      </c>
      <c r="Q544" s="27"/>
      <c r="R544" s="27">
        <v>10</v>
      </c>
      <c r="S544" s="29">
        <v>0.14530000000000001</v>
      </c>
      <c r="T544" s="29"/>
      <c r="U544" s="29">
        <v>0</v>
      </c>
      <c r="AW544" s="20"/>
      <c r="AX544" s="20"/>
    </row>
    <row r="545" spans="1:50">
      <c r="A545" s="10"/>
      <c r="B545" s="10" t="s">
        <v>4</v>
      </c>
      <c r="C545" s="23">
        <v>30000</v>
      </c>
      <c r="D545" s="23">
        <v>22000</v>
      </c>
      <c r="E545" s="23">
        <v>8.3599999999999994E-2</v>
      </c>
      <c r="F545" s="23">
        <v>1.5960000000000002E-2</v>
      </c>
      <c r="G545" s="23">
        <v>0.17100000000000001</v>
      </c>
      <c r="H545" s="23">
        <v>0.1</v>
      </c>
      <c r="I545" s="23">
        <v>0.05</v>
      </c>
      <c r="J545" s="23">
        <v>15</v>
      </c>
      <c r="K545" s="59">
        <v>2.8214999999999999</v>
      </c>
      <c r="L545" s="59">
        <v>1.44</v>
      </c>
      <c r="M545" s="59"/>
      <c r="N545" s="23">
        <v>11</v>
      </c>
      <c r="O545" s="79">
        <v>0</v>
      </c>
      <c r="P545" s="23">
        <v>177.1</v>
      </c>
      <c r="Q545" s="23"/>
      <c r="R545" s="23">
        <v>10</v>
      </c>
      <c r="S545" s="20">
        <v>0.76</v>
      </c>
      <c r="U545" s="20">
        <v>1610</v>
      </c>
      <c r="AW545" s="20"/>
      <c r="AX545" s="20"/>
    </row>
    <row r="546" spans="1:50">
      <c r="A546" s="11" t="s">
        <v>6</v>
      </c>
      <c r="B546" s="11" t="s">
        <v>3</v>
      </c>
      <c r="C546" s="23">
        <v>60000</v>
      </c>
      <c r="D546" s="23">
        <v>30000</v>
      </c>
      <c r="E546" s="23">
        <v>0.26447999999999999</v>
      </c>
      <c r="F546" s="23">
        <v>4.104E-2</v>
      </c>
      <c r="G546" s="23">
        <v>0.17100000000000001</v>
      </c>
      <c r="H546" s="23">
        <v>0.1</v>
      </c>
      <c r="I546" s="23">
        <v>0.05</v>
      </c>
      <c r="J546" s="23">
        <v>15</v>
      </c>
      <c r="K546" s="59">
        <v>8.9261999999999997</v>
      </c>
      <c r="L546" s="59">
        <v>10.35</v>
      </c>
      <c r="M546" s="59"/>
      <c r="N546" s="23">
        <v>34.799999999999997</v>
      </c>
      <c r="O546" s="79">
        <v>-6</v>
      </c>
      <c r="P546" s="23">
        <v>560.28</v>
      </c>
      <c r="Q546" s="23"/>
      <c r="R546" s="23">
        <v>10</v>
      </c>
      <c r="S546" s="20">
        <v>0.76</v>
      </c>
      <c r="U546" s="20">
        <v>1610</v>
      </c>
      <c r="AW546" s="20"/>
      <c r="AX546" s="20"/>
    </row>
    <row r="547" spans="1:50">
      <c r="A547" s="10"/>
      <c r="B547" s="10" t="s">
        <v>4</v>
      </c>
      <c r="C547" s="23">
        <v>30165.624646016407</v>
      </c>
      <c r="D547" s="23">
        <v>5411.4411319906276</v>
      </c>
      <c r="E547" s="23">
        <v>5.2199999999999996E-2</v>
      </c>
      <c r="F547" s="23">
        <v>1.218E-2</v>
      </c>
      <c r="G547" s="23">
        <v>0.17100000000000001</v>
      </c>
      <c r="H547" s="23">
        <v>0.1</v>
      </c>
      <c r="I547" s="23">
        <v>0.05</v>
      </c>
      <c r="J547" s="23">
        <v>15</v>
      </c>
      <c r="K547" s="59">
        <v>2.97</v>
      </c>
      <c r="L547" s="59">
        <v>1.44</v>
      </c>
      <c r="M547" s="59"/>
      <c r="N547" s="27">
        <v>9</v>
      </c>
      <c r="O547" s="79">
        <v>0</v>
      </c>
      <c r="P547" s="23">
        <v>235.8</v>
      </c>
      <c r="Q547" s="23"/>
      <c r="R547" s="23">
        <v>10</v>
      </c>
      <c r="S547" s="20">
        <v>0.57999999999999996</v>
      </c>
      <c r="U547" s="20">
        <v>2620</v>
      </c>
      <c r="AW547" s="20"/>
      <c r="AX547" s="20"/>
    </row>
    <row r="548" spans="1:50">
      <c r="A548" s="11" t="s">
        <v>8</v>
      </c>
      <c r="B548" s="11" t="s">
        <v>3</v>
      </c>
      <c r="C548" s="23">
        <v>119000</v>
      </c>
      <c r="D548" s="23">
        <v>22500</v>
      </c>
      <c r="E548" s="23">
        <v>0.16820000000000002</v>
      </c>
      <c r="F548" s="23">
        <v>3.1320000000000001E-2</v>
      </c>
      <c r="G548" s="23">
        <v>0.17100000000000001</v>
      </c>
      <c r="H548" s="23">
        <v>0.1</v>
      </c>
      <c r="I548" s="23">
        <v>0.05</v>
      </c>
      <c r="J548" s="23">
        <v>15</v>
      </c>
      <c r="K548" s="59">
        <v>9.57</v>
      </c>
      <c r="L548" s="59">
        <v>10.35</v>
      </c>
      <c r="M548" s="59"/>
      <c r="N548" s="23">
        <v>29</v>
      </c>
      <c r="O548" s="79">
        <v>0</v>
      </c>
      <c r="P548" s="23">
        <v>759.8</v>
      </c>
      <c r="Q548" s="23"/>
      <c r="R548" s="23">
        <v>10</v>
      </c>
      <c r="S548" s="20">
        <v>0.57999999999999996</v>
      </c>
      <c r="U548" s="20">
        <v>2620</v>
      </c>
      <c r="AW548" s="20"/>
      <c r="AX548" s="20"/>
    </row>
    <row r="549" spans="1:50">
      <c r="A549" s="10"/>
      <c r="B549" s="10" t="s">
        <v>37</v>
      </c>
      <c r="C549" s="27">
        <v>82996.873938049219</v>
      </c>
      <c r="D549" s="27">
        <v>1000</v>
      </c>
      <c r="E549" s="23">
        <v>0</v>
      </c>
      <c r="F549" s="23">
        <v>3.0513000000000003E-3</v>
      </c>
      <c r="G549" s="23">
        <v>0.17100000000000001</v>
      </c>
      <c r="H549" s="23">
        <v>0.1</v>
      </c>
      <c r="I549" s="23">
        <v>0.05</v>
      </c>
      <c r="J549" s="23">
        <v>15</v>
      </c>
      <c r="K549" s="59">
        <v>0</v>
      </c>
      <c r="L549" s="59">
        <v>1.44</v>
      </c>
      <c r="M549" s="59"/>
      <c r="N549" s="23">
        <v>0</v>
      </c>
      <c r="O549" s="79">
        <v>0</v>
      </c>
      <c r="P549" s="23">
        <v>0</v>
      </c>
      <c r="Q549" s="23"/>
      <c r="R549" s="23">
        <v>10</v>
      </c>
      <c r="S549" s="29">
        <v>0.14530000000000001</v>
      </c>
      <c r="U549" s="20">
        <v>0</v>
      </c>
      <c r="AW549" s="20"/>
      <c r="AX549" s="20"/>
    </row>
    <row r="550" spans="1:50">
      <c r="A550" s="19" t="s">
        <v>36</v>
      </c>
      <c r="B550" s="19" t="s">
        <v>38</v>
      </c>
      <c r="C550" s="27">
        <v>228000</v>
      </c>
      <c r="D550" s="27">
        <v>1000</v>
      </c>
      <c r="E550" s="23">
        <v>0</v>
      </c>
      <c r="F550" s="23">
        <v>3.0513000000000003E-3</v>
      </c>
      <c r="G550" s="23">
        <v>0.17100000000000001</v>
      </c>
      <c r="H550" s="23">
        <v>0.1</v>
      </c>
      <c r="I550" s="23">
        <v>0.05</v>
      </c>
      <c r="J550" s="23">
        <v>15</v>
      </c>
      <c r="K550" s="59">
        <v>0</v>
      </c>
      <c r="L550" s="59">
        <v>10.35</v>
      </c>
      <c r="M550" s="59"/>
      <c r="N550" s="23">
        <v>0</v>
      </c>
      <c r="O550" s="79">
        <v>0</v>
      </c>
      <c r="P550" s="23">
        <v>0</v>
      </c>
      <c r="Q550" s="23"/>
      <c r="R550" s="23">
        <v>10</v>
      </c>
      <c r="S550" s="29">
        <v>0.14530000000000001</v>
      </c>
      <c r="U550" s="20">
        <v>0</v>
      </c>
      <c r="AW550" s="20"/>
      <c r="AX550" s="20"/>
    </row>
    <row r="551" spans="1:50">
      <c r="E551" s="23"/>
      <c r="F551" s="23"/>
      <c r="G551" s="23"/>
      <c r="H551" s="23"/>
      <c r="I551" s="23"/>
      <c r="J551" s="23"/>
      <c r="K551" s="59"/>
      <c r="L551" s="59"/>
      <c r="M551" s="59"/>
      <c r="N551" s="23"/>
      <c r="O551" s="79"/>
      <c r="P551" s="23"/>
      <c r="Q551" s="23"/>
      <c r="R551" s="23"/>
      <c r="S551" s="23"/>
      <c r="T551" s="23"/>
      <c r="AW551" s="20"/>
      <c r="AX551" s="20"/>
    </row>
    <row r="552" spans="1:50">
      <c r="A552" s="1" t="e">
        <f>LOOKUP(B552,[2]Regions!$A$4:$A$98,[2]Regions!$B$4:$B$98)</f>
        <v>#N/A</v>
      </c>
      <c r="B552" s="2">
        <v>26</v>
      </c>
      <c r="C552" s="23" t="s">
        <v>20</v>
      </c>
      <c r="D552" s="23" t="s">
        <v>21</v>
      </c>
      <c r="E552" s="24" t="s">
        <v>22</v>
      </c>
      <c r="F552" s="24" t="s">
        <v>23</v>
      </c>
      <c r="G552" s="24" t="s">
        <v>24</v>
      </c>
      <c r="H552" s="24" t="s">
        <v>25</v>
      </c>
      <c r="I552" s="25" t="s">
        <v>26</v>
      </c>
      <c r="J552" s="20" t="s">
        <v>27</v>
      </c>
      <c r="K552" s="58" t="s">
        <v>28</v>
      </c>
      <c r="N552" s="24" t="s">
        <v>49</v>
      </c>
      <c r="O552" s="78" t="s">
        <v>29</v>
      </c>
      <c r="P552" s="20" t="s">
        <v>30</v>
      </c>
      <c r="Q552" s="24" t="s">
        <v>31</v>
      </c>
      <c r="R552" s="24" t="s">
        <v>32</v>
      </c>
      <c r="S552" s="12" t="s">
        <v>46</v>
      </c>
      <c r="T552" s="23"/>
      <c r="AW552" s="20"/>
      <c r="AX552" s="20"/>
    </row>
    <row r="553" spans="1:50">
      <c r="A553" s="10"/>
      <c r="B553" s="10" t="s">
        <v>4</v>
      </c>
      <c r="C553" s="23">
        <v>25000</v>
      </c>
      <c r="D553" s="23">
        <v>22000</v>
      </c>
      <c r="E553" s="23">
        <v>0.14850000000000002</v>
      </c>
      <c r="F553" s="23">
        <v>2.8350000000000004E-2</v>
      </c>
      <c r="G553" s="23">
        <v>0.17100000000000001</v>
      </c>
      <c r="H553" s="23">
        <v>0.1</v>
      </c>
      <c r="I553" s="23">
        <v>0.05</v>
      </c>
      <c r="J553" s="23">
        <v>15</v>
      </c>
      <c r="K553" s="59">
        <v>3.7620000000000005</v>
      </c>
      <c r="L553" s="59">
        <v>4.22</v>
      </c>
      <c r="M553" s="59"/>
      <c r="N553" s="23">
        <v>11</v>
      </c>
      <c r="O553" s="79">
        <v>0</v>
      </c>
      <c r="P553" s="23">
        <v>253</v>
      </c>
      <c r="Q553" s="23"/>
      <c r="R553" s="23">
        <v>10</v>
      </c>
      <c r="S553" s="20">
        <v>1.35</v>
      </c>
      <c r="U553" s="20">
        <v>2300</v>
      </c>
      <c r="AW553" s="20"/>
      <c r="AX553" s="20"/>
    </row>
    <row r="554" spans="1:50">
      <c r="A554" s="11" t="s">
        <v>0</v>
      </c>
      <c r="B554" s="11" t="s">
        <v>3</v>
      </c>
      <c r="C554" s="23">
        <v>50000</v>
      </c>
      <c r="D554" s="23">
        <v>30000</v>
      </c>
      <c r="E554" s="23">
        <v>0.4698</v>
      </c>
      <c r="F554" s="23">
        <v>7.2900000000000006E-2</v>
      </c>
      <c r="G554" s="23">
        <v>0.17100000000000001</v>
      </c>
      <c r="H554" s="23">
        <v>0.1</v>
      </c>
      <c r="I554" s="23">
        <v>0.05</v>
      </c>
      <c r="J554" s="23">
        <v>15</v>
      </c>
      <c r="K554" s="59">
        <v>11.9016</v>
      </c>
      <c r="L554" s="59">
        <v>11</v>
      </c>
      <c r="M554" s="59"/>
      <c r="N554" s="23">
        <v>34.799999999999997</v>
      </c>
      <c r="O554" s="79">
        <v>0</v>
      </c>
      <c r="P554" s="23">
        <v>800.4</v>
      </c>
      <c r="Q554" s="23"/>
      <c r="R554" s="23">
        <v>10</v>
      </c>
      <c r="S554" s="20">
        <v>1.35</v>
      </c>
      <c r="U554" s="20">
        <v>2300</v>
      </c>
      <c r="AW554" s="20"/>
      <c r="AX554" s="20"/>
    </row>
    <row r="555" spans="1:50">
      <c r="A555" s="5"/>
      <c r="B555" s="5" t="s">
        <v>34</v>
      </c>
      <c r="C555" s="23">
        <v>25000</v>
      </c>
      <c r="D555" s="23">
        <v>22000</v>
      </c>
      <c r="E555" s="23">
        <v>0.11880000000000003</v>
      </c>
      <c r="F555" s="23">
        <v>2.8350000000000004E-2</v>
      </c>
      <c r="G555" s="23">
        <v>0.17100000000000001</v>
      </c>
      <c r="H555" s="23">
        <v>0.1</v>
      </c>
      <c r="I555" s="23">
        <v>0.05</v>
      </c>
      <c r="J555" s="23">
        <v>15</v>
      </c>
      <c r="K555" s="59">
        <v>3.0096000000000003</v>
      </c>
      <c r="L555" s="59">
        <v>4.22</v>
      </c>
      <c r="M555" s="59"/>
      <c r="N555" s="23">
        <v>8.8000000000000007</v>
      </c>
      <c r="O555" s="79">
        <v>0</v>
      </c>
      <c r="P555" s="23">
        <v>202.4</v>
      </c>
      <c r="Q555" s="23"/>
      <c r="R555" s="23">
        <v>10</v>
      </c>
      <c r="S555" s="20">
        <v>1.35</v>
      </c>
      <c r="U555" s="20">
        <v>2300</v>
      </c>
      <c r="AW555" s="20"/>
      <c r="AX555" s="20"/>
    </row>
    <row r="556" spans="1:50">
      <c r="A556" s="5"/>
      <c r="B556" s="5" t="s">
        <v>35</v>
      </c>
      <c r="C556" s="23">
        <v>50000</v>
      </c>
      <c r="D556" s="23">
        <v>30000</v>
      </c>
      <c r="E556" s="23">
        <v>0.37584000000000001</v>
      </c>
      <c r="F556" s="23">
        <v>7.2900000000000006E-2</v>
      </c>
      <c r="G556" s="23">
        <v>0.17100000000000001</v>
      </c>
      <c r="H556" s="23">
        <v>0.1</v>
      </c>
      <c r="I556" s="23">
        <v>0.05</v>
      </c>
      <c r="J556" s="23">
        <v>15</v>
      </c>
      <c r="K556" s="59">
        <v>9.5212800000000009</v>
      </c>
      <c r="L556" s="59">
        <v>11</v>
      </c>
      <c r="M556" s="59"/>
      <c r="N556" s="23">
        <v>27.84</v>
      </c>
      <c r="O556" s="79">
        <v>0</v>
      </c>
      <c r="P556" s="23">
        <v>640.32000000000005</v>
      </c>
      <c r="Q556" s="23"/>
      <c r="R556" s="23">
        <v>10</v>
      </c>
      <c r="S556" s="20">
        <v>1.35</v>
      </c>
      <c r="U556" s="20">
        <v>2300</v>
      </c>
      <c r="AW556" s="20"/>
      <c r="AX556" s="20"/>
    </row>
    <row r="557" spans="1:50">
      <c r="A557" s="10"/>
      <c r="B557" s="10" t="s">
        <v>4</v>
      </c>
      <c r="C557" s="30">
        <v>27665.624646016407</v>
      </c>
      <c r="D557" s="27">
        <v>10822.882263981255</v>
      </c>
      <c r="E557" s="23">
        <v>0.1278</v>
      </c>
      <c r="F557" s="23">
        <v>7.3839999999999989E-2</v>
      </c>
      <c r="G557" s="27">
        <v>0.17100000000000001</v>
      </c>
      <c r="H557" s="27">
        <v>0.1</v>
      </c>
      <c r="I557" s="27">
        <v>0.05</v>
      </c>
      <c r="J557" s="27">
        <v>15</v>
      </c>
      <c r="K557" s="59">
        <v>3.4740000000000002</v>
      </c>
      <c r="L557" s="59">
        <v>4.22</v>
      </c>
      <c r="M557" s="59"/>
      <c r="N557" s="27">
        <v>9</v>
      </c>
      <c r="O557" s="79">
        <v>-1.7</v>
      </c>
      <c r="P557" s="27">
        <v>239.4</v>
      </c>
      <c r="Q557" s="27"/>
      <c r="R557" s="27">
        <v>10</v>
      </c>
      <c r="S557" s="20">
        <v>1.42</v>
      </c>
      <c r="T557" s="29"/>
      <c r="U557" s="29">
        <v>2660</v>
      </c>
      <c r="AW557" s="20"/>
      <c r="AX557" s="20"/>
    </row>
    <row r="558" spans="1:50">
      <c r="A558" s="11" t="s">
        <v>1</v>
      </c>
      <c r="B558" s="11" t="s">
        <v>3</v>
      </c>
      <c r="C558" s="23">
        <v>114000</v>
      </c>
      <c r="D558" s="23">
        <v>45000</v>
      </c>
      <c r="E558" s="23">
        <v>0.4118</v>
      </c>
      <c r="F558" s="23">
        <v>0.10081999999999999</v>
      </c>
      <c r="G558" s="23">
        <v>0.17100000000000001</v>
      </c>
      <c r="H558" s="23">
        <v>0.1</v>
      </c>
      <c r="I558" s="23">
        <v>0.05</v>
      </c>
      <c r="J558" s="23">
        <v>15</v>
      </c>
      <c r="K558" s="59">
        <v>11.194000000000001</v>
      </c>
      <c r="L558" s="59">
        <v>11</v>
      </c>
      <c r="M558" s="59"/>
      <c r="N558" s="23">
        <v>29</v>
      </c>
      <c r="O558" s="79">
        <v>5</v>
      </c>
      <c r="P558" s="23">
        <v>771.4</v>
      </c>
      <c r="Q558" s="23"/>
      <c r="R558" s="23">
        <v>10</v>
      </c>
      <c r="S558" s="20">
        <v>1.42</v>
      </c>
      <c r="U558" s="20">
        <v>2660</v>
      </c>
      <c r="AW558" s="20"/>
      <c r="AX558" s="20"/>
    </row>
    <row r="559" spans="1:50">
      <c r="A559" s="5"/>
      <c r="B559" s="5" t="s">
        <v>34</v>
      </c>
      <c r="C559" s="15">
        <v>27665.624646016407</v>
      </c>
      <c r="D559" s="23">
        <v>10822.882263981255</v>
      </c>
      <c r="E559" s="23">
        <v>0.10224</v>
      </c>
      <c r="F559" s="23">
        <v>7.3839999999999989E-2</v>
      </c>
      <c r="G559" s="23">
        <v>0.17100000000000001</v>
      </c>
      <c r="H559" s="23">
        <v>0.1</v>
      </c>
      <c r="I559" s="23">
        <v>0.05</v>
      </c>
      <c r="J559" s="23">
        <v>15</v>
      </c>
      <c r="K559" s="59">
        <v>2.7792000000000003</v>
      </c>
      <c r="L559" s="59">
        <v>4.22</v>
      </c>
      <c r="M559" s="59"/>
      <c r="N559" s="23">
        <v>7.2</v>
      </c>
      <c r="O559" s="79">
        <v>-1</v>
      </c>
      <c r="P559" s="23">
        <v>191.52</v>
      </c>
      <c r="Q559" s="23"/>
      <c r="R559" s="23">
        <v>10</v>
      </c>
      <c r="S559" s="20">
        <v>1.42</v>
      </c>
      <c r="U559" s="20">
        <v>2660</v>
      </c>
      <c r="AW559" s="20"/>
      <c r="AX559" s="20"/>
    </row>
    <row r="560" spans="1:50">
      <c r="A560" s="5"/>
      <c r="B560" s="5" t="s">
        <v>35</v>
      </c>
      <c r="C560" s="23">
        <v>114000</v>
      </c>
      <c r="D560" s="23">
        <v>45000</v>
      </c>
      <c r="E560" s="23">
        <v>0.32944000000000001</v>
      </c>
      <c r="F560" s="23">
        <v>0.10081999999999999</v>
      </c>
      <c r="G560" s="23">
        <v>0.17100000000000001</v>
      </c>
      <c r="H560" s="23">
        <v>0.1</v>
      </c>
      <c r="I560" s="23">
        <v>0.05</v>
      </c>
      <c r="J560" s="23">
        <v>15</v>
      </c>
      <c r="K560" s="59">
        <v>8.9552000000000014</v>
      </c>
      <c r="L560" s="59">
        <v>11</v>
      </c>
      <c r="M560" s="59"/>
      <c r="N560" s="23">
        <v>23.200000000000003</v>
      </c>
      <c r="O560" s="79">
        <v>0</v>
      </c>
      <c r="P560" s="23">
        <v>617.12000000000012</v>
      </c>
      <c r="Q560" s="23"/>
      <c r="R560" s="23">
        <v>10</v>
      </c>
      <c r="S560" s="20">
        <v>1.42</v>
      </c>
      <c r="U560" s="20">
        <v>2660</v>
      </c>
      <c r="AW560" s="20"/>
      <c r="AX560" s="20"/>
    </row>
    <row r="561" spans="1:50">
      <c r="A561" s="10"/>
      <c r="B561" s="10" t="s">
        <v>4</v>
      </c>
      <c r="C561" s="23">
        <v>30065.624646016407</v>
      </c>
      <c r="D561" s="23">
        <v>5411.4411319906276</v>
      </c>
      <c r="E561" s="23">
        <v>8.208E-2</v>
      </c>
      <c r="F561" s="23">
        <v>1.6800000000000002E-2</v>
      </c>
      <c r="G561" s="23">
        <v>0.17100000000000001</v>
      </c>
      <c r="H561" s="23">
        <v>0.1</v>
      </c>
      <c r="I561" s="23">
        <v>0.05</v>
      </c>
      <c r="J561" s="23">
        <v>15</v>
      </c>
      <c r="K561" s="59">
        <v>0.9234</v>
      </c>
      <c r="L561" s="59">
        <v>4.22</v>
      </c>
      <c r="M561" s="59"/>
      <c r="N561" s="23">
        <v>10.26</v>
      </c>
      <c r="O561" s="79">
        <v>0</v>
      </c>
      <c r="P561" s="23">
        <v>170.82900000000001</v>
      </c>
      <c r="Q561" s="23"/>
      <c r="R561" s="23">
        <v>10</v>
      </c>
      <c r="S561" s="20">
        <v>0.8</v>
      </c>
      <c r="U561" s="20">
        <v>1665</v>
      </c>
      <c r="AW561" s="20"/>
      <c r="AX561" s="20"/>
    </row>
    <row r="562" spans="1:50">
      <c r="A562" s="11" t="s">
        <v>5</v>
      </c>
      <c r="B562" s="11" t="s">
        <v>3</v>
      </c>
      <c r="C562" s="23">
        <v>116400</v>
      </c>
      <c r="D562" s="23">
        <v>15000</v>
      </c>
      <c r="E562" s="23">
        <v>0.26400000000000001</v>
      </c>
      <c r="F562" s="23">
        <v>4.3200000000000002E-2</v>
      </c>
      <c r="G562" s="23">
        <v>0.17100000000000001</v>
      </c>
      <c r="H562" s="23">
        <v>0.1</v>
      </c>
      <c r="I562" s="23">
        <v>0.05</v>
      </c>
      <c r="J562" s="23">
        <v>15</v>
      </c>
      <c r="K562" s="59">
        <v>2.97</v>
      </c>
      <c r="L562" s="59">
        <v>11</v>
      </c>
      <c r="M562" s="59"/>
      <c r="N562" s="23">
        <v>33</v>
      </c>
      <c r="O562" s="79">
        <v>0</v>
      </c>
      <c r="P562" s="23">
        <v>549.45000000000005</v>
      </c>
      <c r="Q562" s="23"/>
      <c r="R562" s="23">
        <v>10</v>
      </c>
      <c r="S562" s="20">
        <v>0.8</v>
      </c>
      <c r="U562" s="20">
        <v>1665</v>
      </c>
      <c r="AW562" s="20"/>
      <c r="AX562" s="20"/>
    </row>
    <row r="563" spans="1:50">
      <c r="A563" s="10"/>
      <c r="B563" s="10" t="s">
        <v>4</v>
      </c>
      <c r="C563" s="23">
        <v>34235</v>
      </c>
      <c r="D563" s="23">
        <v>45000</v>
      </c>
      <c r="E563" s="23">
        <v>0.10224</v>
      </c>
      <c r="F563" s="23">
        <v>2.9819999999999999E-2</v>
      </c>
      <c r="G563" s="23">
        <v>0.17100000000000001</v>
      </c>
      <c r="H563" s="23">
        <v>0.1</v>
      </c>
      <c r="I563" s="23">
        <v>0.05</v>
      </c>
      <c r="J563" s="23">
        <v>15</v>
      </c>
      <c r="K563" s="59">
        <v>2.4624000000000006</v>
      </c>
      <c r="L563" s="59">
        <v>4.22</v>
      </c>
      <c r="M563" s="59"/>
      <c r="N563" s="23">
        <v>7.2</v>
      </c>
      <c r="O563" s="79">
        <v>0</v>
      </c>
      <c r="P563" s="23">
        <v>191.52</v>
      </c>
      <c r="Q563" s="23"/>
      <c r="R563" s="23">
        <v>10</v>
      </c>
      <c r="S563" s="20">
        <v>1.42</v>
      </c>
      <c r="U563" s="20">
        <v>2660</v>
      </c>
      <c r="AW563" s="20"/>
      <c r="AX563" s="20"/>
    </row>
    <row r="564" spans="1:50">
      <c r="A564" s="11" t="s">
        <v>2</v>
      </c>
      <c r="B564" s="11" t="s">
        <v>3</v>
      </c>
      <c r="C564" s="23">
        <v>159600</v>
      </c>
      <c r="D564" s="23">
        <v>11330</v>
      </c>
      <c r="E564" s="23">
        <v>0.32944000000000001</v>
      </c>
      <c r="F564" s="23">
        <v>7.6679999999999998E-2</v>
      </c>
      <c r="G564" s="23">
        <v>0.17100000000000001</v>
      </c>
      <c r="H564" s="23">
        <v>0.1</v>
      </c>
      <c r="I564" s="23">
        <v>0.05</v>
      </c>
      <c r="J564" s="23">
        <v>15</v>
      </c>
      <c r="K564" s="59">
        <v>7.9344000000000019</v>
      </c>
      <c r="L564" s="59">
        <v>11</v>
      </c>
      <c r="M564" s="59"/>
      <c r="N564" s="23">
        <v>23.200000000000003</v>
      </c>
      <c r="O564" s="79">
        <v>0</v>
      </c>
      <c r="P564" s="23">
        <v>617.12000000000012</v>
      </c>
      <c r="Q564" s="23"/>
      <c r="R564" s="23">
        <v>10</v>
      </c>
      <c r="S564" s="20">
        <v>1.42</v>
      </c>
      <c r="U564" s="20">
        <v>2660</v>
      </c>
      <c r="AW564" s="20"/>
      <c r="AX564" s="20"/>
    </row>
    <row r="565" spans="1:50">
      <c r="A565" s="10"/>
      <c r="B565" s="10" t="s">
        <v>4</v>
      </c>
      <c r="C565" s="27">
        <v>50000</v>
      </c>
      <c r="D565" s="27">
        <v>28000</v>
      </c>
      <c r="E565" s="23">
        <v>1.3621874999999999E-3</v>
      </c>
      <c r="F565" s="23">
        <v>3.0513000000000003E-3</v>
      </c>
      <c r="G565" s="27">
        <v>0.34</v>
      </c>
      <c r="H565" s="27">
        <v>0.1</v>
      </c>
      <c r="I565" s="27">
        <v>0.05</v>
      </c>
      <c r="J565" s="27">
        <v>15</v>
      </c>
      <c r="K565" s="59">
        <v>2.1093750000000001E-2</v>
      </c>
      <c r="L565" s="59">
        <v>4.22</v>
      </c>
      <c r="M565" s="59"/>
      <c r="N565" s="27">
        <v>0.9375</v>
      </c>
      <c r="O565" s="79">
        <v>-2</v>
      </c>
      <c r="P565" s="27">
        <v>0</v>
      </c>
      <c r="Q565" s="27"/>
      <c r="R565" s="27">
        <v>10</v>
      </c>
      <c r="S565" s="29">
        <v>0.14530000000000001</v>
      </c>
      <c r="T565" s="29"/>
      <c r="U565" s="29">
        <v>0</v>
      </c>
      <c r="AW565" s="20"/>
      <c r="AX565" s="20"/>
    </row>
    <row r="566" spans="1:50">
      <c r="A566" s="11" t="s">
        <v>7</v>
      </c>
      <c r="B566" s="11" t="s">
        <v>3</v>
      </c>
      <c r="C566" s="27">
        <v>186000</v>
      </c>
      <c r="D566" s="27">
        <v>12330</v>
      </c>
      <c r="E566" s="23">
        <v>2.0251187499999998E-3</v>
      </c>
      <c r="F566" s="23">
        <v>7.8462000000000011E-3</v>
      </c>
      <c r="G566" s="27">
        <v>0.17100000000000001</v>
      </c>
      <c r="H566" s="27">
        <v>0.1</v>
      </c>
      <c r="I566" s="27">
        <v>0.05</v>
      </c>
      <c r="J566" s="27">
        <v>15</v>
      </c>
      <c r="K566" s="59">
        <v>3.1359374999999995E-2</v>
      </c>
      <c r="L566" s="59">
        <v>11</v>
      </c>
      <c r="M566" s="59"/>
      <c r="N566" s="27">
        <v>1.3937499999999998</v>
      </c>
      <c r="O566" s="79">
        <v>0</v>
      </c>
      <c r="P566" s="27">
        <v>0</v>
      </c>
      <c r="Q566" s="27"/>
      <c r="R566" s="27">
        <v>10</v>
      </c>
      <c r="S566" s="29">
        <v>0.14530000000000001</v>
      </c>
      <c r="T566" s="29"/>
      <c r="U566" s="29">
        <v>0</v>
      </c>
      <c r="AW566" s="20"/>
      <c r="AX566" s="20"/>
    </row>
    <row r="567" spans="1:50">
      <c r="A567" s="10"/>
      <c r="B567" s="10" t="s">
        <v>4</v>
      </c>
      <c r="C567" s="23">
        <v>30000</v>
      </c>
      <c r="D567" s="23">
        <v>22000</v>
      </c>
      <c r="E567" s="23">
        <v>8.3599999999999994E-2</v>
      </c>
      <c r="F567" s="23">
        <v>1.5960000000000002E-2</v>
      </c>
      <c r="G567" s="23">
        <v>0.17100000000000001</v>
      </c>
      <c r="H567" s="23">
        <v>0.1</v>
      </c>
      <c r="I567" s="23">
        <v>0.05</v>
      </c>
      <c r="J567" s="23">
        <v>15</v>
      </c>
      <c r="K567" s="59">
        <v>2.8214999999999999</v>
      </c>
      <c r="L567" s="59">
        <v>4.22</v>
      </c>
      <c r="M567" s="59"/>
      <c r="N567" s="23">
        <v>11</v>
      </c>
      <c r="O567" s="79">
        <v>0</v>
      </c>
      <c r="P567" s="23">
        <v>177.1</v>
      </c>
      <c r="Q567" s="23"/>
      <c r="R567" s="23">
        <v>10</v>
      </c>
      <c r="S567" s="20">
        <v>0.76</v>
      </c>
      <c r="U567" s="20">
        <v>1610</v>
      </c>
      <c r="AW567" s="20"/>
      <c r="AX567" s="20"/>
    </row>
    <row r="568" spans="1:50">
      <c r="A568" s="11" t="s">
        <v>6</v>
      </c>
      <c r="B568" s="11" t="s">
        <v>3</v>
      </c>
      <c r="C568" s="23">
        <v>60000</v>
      </c>
      <c r="D568" s="23">
        <v>30000</v>
      </c>
      <c r="E568" s="23">
        <v>0.26447999999999999</v>
      </c>
      <c r="F568" s="23">
        <v>4.104E-2</v>
      </c>
      <c r="G568" s="23">
        <v>0.17100000000000001</v>
      </c>
      <c r="H568" s="23">
        <v>0.1</v>
      </c>
      <c r="I568" s="23">
        <v>0.05</v>
      </c>
      <c r="J568" s="23">
        <v>15</v>
      </c>
      <c r="K568" s="59">
        <v>8.9261999999999997</v>
      </c>
      <c r="L568" s="59">
        <v>11</v>
      </c>
      <c r="M568" s="59"/>
      <c r="N568" s="23">
        <v>34.799999999999997</v>
      </c>
      <c r="O568" s="79">
        <v>-6</v>
      </c>
      <c r="P568" s="23">
        <v>560.28</v>
      </c>
      <c r="Q568" s="23"/>
      <c r="R568" s="23">
        <v>10</v>
      </c>
      <c r="S568" s="20">
        <v>0.76</v>
      </c>
      <c r="U568" s="20">
        <v>1610</v>
      </c>
      <c r="AW568" s="20"/>
      <c r="AX568" s="20"/>
    </row>
    <row r="569" spans="1:50">
      <c r="A569" s="10"/>
      <c r="B569" s="10" t="s">
        <v>4</v>
      </c>
      <c r="C569" s="23">
        <v>30165.624646016407</v>
      </c>
      <c r="D569" s="23">
        <v>5411.4411319906276</v>
      </c>
      <c r="E569" s="23">
        <v>5.2199999999999996E-2</v>
      </c>
      <c r="F569" s="23">
        <v>1.218E-2</v>
      </c>
      <c r="G569" s="23">
        <v>0.17100000000000001</v>
      </c>
      <c r="H569" s="23">
        <v>0.1</v>
      </c>
      <c r="I569" s="23">
        <v>0.05</v>
      </c>
      <c r="J569" s="23">
        <v>15</v>
      </c>
      <c r="K569" s="59">
        <v>2.97</v>
      </c>
      <c r="L569" s="59">
        <v>4.22</v>
      </c>
      <c r="M569" s="59"/>
      <c r="N569" s="27">
        <v>9</v>
      </c>
      <c r="O569" s="79">
        <v>0</v>
      </c>
      <c r="P569" s="23">
        <v>235.8</v>
      </c>
      <c r="Q569" s="23"/>
      <c r="R569" s="23">
        <v>10</v>
      </c>
      <c r="S569" s="20">
        <v>0.57999999999999996</v>
      </c>
      <c r="U569" s="20">
        <v>2620</v>
      </c>
      <c r="AW569" s="20"/>
      <c r="AX569" s="20"/>
    </row>
    <row r="570" spans="1:50">
      <c r="A570" s="11" t="s">
        <v>8</v>
      </c>
      <c r="B570" s="11" t="s">
        <v>3</v>
      </c>
      <c r="C570" s="23">
        <v>119000</v>
      </c>
      <c r="D570" s="23">
        <v>22500</v>
      </c>
      <c r="E570" s="23">
        <v>0.16820000000000002</v>
      </c>
      <c r="F570" s="23">
        <v>3.1320000000000001E-2</v>
      </c>
      <c r="G570" s="23">
        <v>0.17100000000000001</v>
      </c>
      <c r="H570" s="23">
        <v>0.1</v>
      </c>
      <c r="I570" s="23">
        <v>0.05</v>
      </c>
      <c r="J570" s="23">
        <v>15</v>
      </c>
      <c r="K570" s="59">
        <v>9.57</v>
      </c>
      <c r="L570" s="59">
        <v>11</v>
      </c>
      <c r="M570" s="59"/>
      <c r="N570" s="23">
        <v>29</v>
      </c>
      <c r="O570" s="79">
        <v>0</v>
      </c>
      <c r="P570" s="23">
        <v>759.8</v>
      </c>
      <c r="Q570" s="23"/>
      <c r="R570" s="23">
        <v>10</v>
      </c>
      <c r="S570" s="20">
        <v>0.57999999999999996</v>
      </c>
      <c r="U570" s="20">
        <v>2620</v>
      </c>
      <c r="AW570" s="20"/>
      <c r="AX570" s="20"/>
    </row>
    <row r="571" spans="1:50">
      <c r="A571" s="10"/>
      <c r="B571" s="10" t="s">
        <v>37</v>
      </c>
      <c r="C571" s="27">
        <v>82996.873938049219</v>
      </c>
      <c r="D571" s="27">
        <v>1000</v>
      </c>
      <c r="E571" s="23">
        <v>0</v>
      </c>
      <c r="F571" s="23">
        <v>3.0513000000000003E-3</v>
      </c>
      <c r="G571" s="23">
        <v>0.17100000000000001</v>
      </c>
      <c r="H571" s="23">
        <v>0.1</v>
      </c>
      <c r="I571" s="23">
        <v>0.05</v>
      </c>
      <c r="J571" s="23">
        <v>15</v>
      </c>
      <c r="K571" s="59">
        <v>0</v>
      </c>
      <c r="L571" s="59">
        <v>4.22</v>
      </c>
      <c r="M571" s="59"/>
      <c r="N571" s="23">
        <v>0</v>
      </c>
      <c r="O571" s="79">
        <v>0</v>
      </c>
      <c r="P571" s="23">
        <v>0</v>
      </c>
      <c r="Q571" s="23"/>
      <c r="R571" s="23">
        <v>10</v>
      </c>
      <c r="S571" s="29">
        <v>0.14530000000000001</v>
      </c>
      <c r="U571" s="20">
        <v>0</v>
      </c>
      <c r="AW571" s="20"/>
      <c r="AX571" s="20"/>
    </row>
    <row r="572" spans="1:50">
      <c r="A572" s="19" t="s">
        <v>36</v>
      </c>
      <c r="B572" s="19" t="s">
        <v>38</v>
      </c>
      <c r="C572" s="27">
        <v>228000</v>
      </c>
      <c r="D572" s="27">
        <v>1000</v>
      </c>
      <c r="E572" s="23">
        <v>0</v>
      </c>
      <c r="F572" s="23">
        <v>3.0513000000000003E-3</v>
      </c>
      <c r="G572" s="23">
        <v>0.17100000000000001</v>
      </c>
      <c r="H572" s="23">
        <v>0.1</v>
      </c>
      <c r="I572" s="23">
        <v>0.05</v>
      </c>
      <c r="J572" s="23">
        <v>15</v>
      </c>
      <c r="K572" s="59">
        <v>0</v>
      </c>
      <c r="L572" s="59">
        <v>11</v>
      </c>
      <c r="M572" s="59"/>
      <c r="N572" s="23">
        <v>0</v>
      </c>
      <c r="O572" s="79">
        <v>0</v>
      </c>
      <c r="P572" s="23">
        <v>0</v>
      </c>
      <c r="Q572" s="23"/>
      <c r="R572" s="23">
        <v>10</v>
      </c>
      <c r="S572" s="29">
        <v>0.14530000000000001</v>
      </c>
      <c r="U572" s="20">
        <v>0</v>
      </c>
      <c r="AW572" s="20"/>
      <c r="AX572" s="20"/>
    </row>
    <row r="573" spans="1:50">
      <c r="E573" s="23"/>
      <c r="F573" s="23"/>
      <c r="G573" s="23"/>
      <c r="H573" s="23"/>
      <c r="I573" s="23"/>
      <c r="J573" s="23"/>
      <c r="K573" s="59"/>
      <c r="L573" s="59"/>
      <c r="M573" s="59"/>
      <c r="N573" s="23"/>
      <c r="O573" s="79"/>
      <c r="P573" s="23"/>
      <c r="Q573" s="23"/>
      <c r="R573" s="23"/>
      <c r="S573" s="23"/>
      <c r="T573" s="23"/>
      <c r="AW573" s="20"/>
      <c r="AX573" s="20"/>
    </row>
    <row r="574" spans="1:50">
      <c r="A574" s="1" t="e">
        <f>LOOKUP(B574,[2]Regions!$A$4:$A$98,[2]Regions!$B$4:$B$98)</f>
        <v>#N/A</v>
      </c>
      <c r="B574" s="2">
        <v>27</v>
      </c>
      <c r="C574" s="23" t="s">
        <v>20</v>
      </c>
      <c r="D574" s="23" t="s">
        <v>21</v>
      </c>
      <c r="E574" s="24" t="s">
        <v>22</v>
      </c>
      <c r="F574" s="24" t="s">
        <v>23</v>
      </c>
      <c r="G574" s="24" t="s">
        <v>24</v>
      </c>
      <c r="H574" s="24" t="s">
        <v>25</v>
      </c>
      <c r="I574" s="25" t="s">
        <v>26</v>
      </c>
      <c r="J574" s="20" t="s">
        <v>27</v>
      </c>
      <c r="K574" s="58" t="s">
        <v>28</v>
      </c>
      <c r="N574" s="24" t="s">
        <v>49</v>
      </c>
      <c r="O574" s="78" t="s">
        <v>29</v>
      </c>
      <c r="P574" s="20" t="s">
        <v>30</v>
      </c>
      <c r="Q574" s="24" t="s">
        <v>31</v>
      </c>
      <c r="R574" s="24" t="s">
        <v>32</v>
      </c>
      <c r="S574" s="12" t="s">
        <v>46</v>
      </c>
      <c r="T574" s="23"/>
      <c r="AW574" s="20"/>
      <c r="AX574" s="20"/>
    </row>
    <row r="575" spans="1:50">
      <c r="A575" s="10"/>
      <c r="B575" s="10" t="s">
        <v>4</v>
      </c>
      <c r="C575" s="23">
        <v>25000</v>
      </c>
      <c r="D575" s="23">
        <v>22000</v>
      </c>
      <c r="E575" s="23">
        <v>0.14850000000000002</v>
      </c>
      <c r="F575" s="23">
        <v>2.8350000000000004E-2</v>
      </c>
      <c r="G575" s="23">
        <v>0.17100000000000001</v>
      </c>
      <c r="H575" s="23">
        <v>0.1</v>
      </c>
      <c r="I575" s="23">
        <v>0.05</v>
      </c>
      <c r="J575" s="23">
        <v>15</v>
      </c>
      <c r="K575" s="59">
        <v>3.7620000000000005</v>
      </c>
      <c r="L575" s="59">
        <v>5.375</v>
      </c>
      <c r="M575" s="59"/>
      <c r="N575" s="23">
        <v>11</v>
      </c>
      <c r="O575" s="79">
        <v>1.5</v>
      </c>
      <c r="P575" s="23">
        <v>253</v>
      </c>
      <c r="Q575" s="23"/>
      <c r="R575" s="23">
        <v>10</v>
      </c>
      <c r="S575" s="20">
        <v>1.35</v>
      </c>
      <c r="U575" s="20">
        <v>2300</v>
      </c>
      <c r="AW575" s="20"/>
      <c r="AX575" s="20"/>
    </row>
    <row r="576" spans="1:50">
      <c r="A576" s="11" t="s">
        <v>0</v>
      </c>
      <c r="B576" s="11" t="s">
        <v>3</v>
      </c>
      <c r="C576" s="23">
        <v>50000</v>
      </c>
      <c r="D576" s="23">
        <v>30000</v>
      </c>
      <c r="E576" s="23">
        <v>0.4698</v>
      </c>
      <c r="F576" s="23">
        <v>7.2900000000000006E-2</v>
      </c>
      <c r="G576" s="23">
        <v>0.17100000000000001</v>
      </c>
      <c r="H576" s="23">
        <v>0.1</v>
      </c>
      <c r="I576" s="23">
        <v>0.05</v>
      </c>
      <c r="J576" s="23">
        <v>15</v>
      </c>
      <c r="K576" s="59">
        <v>11.9016</v>
      </c>
      <c r="L576" s="59">
        <v>11</v>
      </c>
      <c r="M576" s="59"/>
      <c r="N576" s="23">
        <v>34.799999999999997</v>
      </c>
      <c r="O576" s="79">
        <v>0</v>
      </c>
      <c r="P576" s="23">
        <v>800.4</v>
      </c>
      <c r="Q576" s="23"/>
      <c r="R576" s="23">
        <v>10</v>
      </c>
      <c r="S576" s="20">
        <v>1.35</v>
      </c>
      <c r="U576" s="20">
        <v>2300</v>
      </c>
      <c r="AW576" s="20"/>
      <c r="AX576" s="20"/>
    </row>
    <row r="577" spans="1:50">
      <c r="A577" s="5"/>
      <c r="B577" s="5" t="s">
        <v>34</v>
      </c>
      <c r="C577" s="23">
        <v>25000</v>
      </c>
      <c r="D577" s="23">
        <v>22000</v>
      </c>
      <c r="E577" s="23">
        <v>0.11880000000000003</v>
      </c>
      <c r="F577" s="23">
        <v>2.8350000000000004E-2</v>
      </c>
      <c r="G577" s="23">
        <v>0.17100000000000001</v>
      </c>
      <c r="H577" s="23">
        <v>0.1</v>
      </c>
      <c r="I577" s="23">
        <v>0.05</v>
      </c>
      <c r="J577" s="23">
        <v>15</v>
      </c>
      <c r="K577" s="59">
        <v>3.0096000000000003</v>
      </c>
      <c r="L577" s="59">
        <v>5.375</v>
      </c>
      <c r="M577" s="59"/>
      <c r="N577" s="23">
        <v>8.8000000000000007</v>
      </c>
      <c r="O577" s="79">
        <v>0</v>
      </c>
      <c r="P577" s="23">
        <v>202.4</v>
      </c>
      <c r="Q577" s="23"/>
      <c r="R577" s="23">
        <v>10</v>
      </c>
      <c r="S577" s="20">
        <v>1.35</v>
      </c>
      <c r="U577" s="20">
        <v>2300</v>
      </c>
      <c r="AW577" s="20"/>
      <c r="AX577" s="20"/>
    </row>
    <row r="578" spans="1:50">
      <c r="A578" s="5"/>
      <c r="B578" s="5" t="s">
        <v>35</v>
      </c>
      <c r="C578" s="23">
        <v>50000</v>
      </c>
      <c r="D578" s="23">
        <v>30000</v>
      </c>
      <c r="E578" s="23">
        <v>0.37584000000000001</v>
      </c>
      <c r="F578" s="23">
        <v>7.2900000000000006E-2</v>
      </c>
      <c r="G578" s="23">
        <v>0.17100000000000001</v>
      </c>
      <c r="H578" s="23">
        <v>0.1</v>
      </c>
      <c r="I578" s="23">
        <v>0.05</v>
      </c>
      <c r="J578" s="23">
        <v>15</v>
      </c>
      <c r="K578" s="59">
        <v>9.5212800000000009</v>
      </c>
      <c r="L578" s="59">
        <v>11</v>
      </c>
      <c r="M578" s="59"/>
      <c r="N578" s="23">
        <v>27.84</v>
      </c>
      <c r="O578" s="79">
        <v>0</v>
      </c>
      <c r="P578" s="23">
        <v>640.32000000000005</v>
      </c>
      <c r="Q578" s="23"/>
      <c r="R578" s="23">
        <v>10</v>
      </c>
      <c r="S578" s="20">
        <v>1.35</v>
      </c>
      <c r="U578" s="20">
        <v>2300</v>
      </c>
      <c r="AW578" s="20"/>
      <c r="AX578" s="20"/>
    </row>
    <row r="579" spans="1:50">
      <c r="A579" s="10"/>
      <c r="B579" s="10" t="s">
        <v>4</v>
      </c>
      <c r="C579" s="30">
        <v>27665.624646016407</v>
      </c>
      <c r="D579" s="27">
        <v>10822.882263981255</v>
      </c>
      <c r="E579" s="23">
        <v>0.1278</v>
      </c>
      <c r="F579" s="23">
        <v>7.3839999999999989E-2</v>
      </c>
      <c r="G579" s="27">
        <v>0.17100000000000001</v>
      </c>
      <c r="H579" s="27">
        <v>0.1</v>
      </c>
      <c r="I579" s="27">
        <v>0.05</v>
      </c>
      <c r="J579" s="27">
        <v>15</v>
      </c>
      <c r="K579" s="59">
        <v>3.4740000000000002</v>
      </c>
      <c r="L579" s="59">
        <v>5.375</v>
      </c>
      <c r="M579" s="59"/>
      <c r="N579" s="27">
        <v>9</v>
      </c>
      <c r="O579" s="79">
        <v>0</v>
      </c>
      <c r="P579" s="27">
        <v>239.4</v>
      </c>
      <c r="Q579" s="27"/>
      <c r="R579" s="27">
        <v>10</v>
      </c>
      <c r="S579" s="20">
        <v>1.42</v>
      </c>
      <c r="T579" s="29"/>
      <c r="U579" s="29">
        <v>2660</v>
      </c>
      <c r="AW579" s="20"/>
      <c r="AX579" s="20"/>
    </row>
    <row r="580" spans="1:50">
      <c r="A580" s="11" t="s">
        <v>1</v>
      </c>
      <c r="B580" s="11" t="s">
        <v>3</v>
      </c>
      <c r="C580" s="23">
        <v>114000</v>
      </c>
      <c r="D580" s="23">
        <v>45000</v>
      </c>
      <c r="E580" s="23">
        <v>0.4118</v>
      </c>
      <c r="F580" s="23">
        <v>0.10081999999999999</v>
      </c>
      <c r="G580" s="23">
        <v>0.17100000000000001</v>
      </c>
      <c r="H580" s="23">
        <v>0.1</v>
      </c>
      <c r="I580" s="23">
        <v>0.05</v>
      </c>
      <c r="J580" s="23">
        <v>15</v>
      </c>
      <c r="K580" s="59">
        <v>11.194000000000001</v>
      </c>
      <c r="L580" s="59">
        <v>11</v>
      </c>
      <c r="M580" s="59"/>
      <c r="N580" s="23">
        <v>29</v>
      </c>
      <c r="O580" s="79">
        <v>0</v>
      </c>
      <c r="P580" s="23">
        <v>771.4</v>
      </c>
      <c r="Q580" s="23"/>
      <c r="R580" s="23">
        <v>10</v>
      </c>
      <c r="S580" s="20">
        <v>1.42</v>
      </c>
      <c r="U580" s="20">
        <v>2660</v>
      </c>
      <c r="AW580" s="20"/>
      <c r="AX580" s="20"/>
    </row>
    <row r="581" spans="1:50">
      <c r="A581" s="5"/>
      <c r="B581" s="5" t="s">
        <v>34</v>
      </c>
      <c r="C581" s="15">
        <v>27665.624646016407</v>
      </c>
      <c r="D581" s="23">
        <v>10822.882263981255</v>
      </c>
      <c r="E581" s="23">
        <v>0.10224</v>
      </c>
      <c r="F581" s="23">
        <v>7.3839999999999989E-2</v>
      </c>
      <c r="G581" s="23">
        <v>0.17100000000000001</v>
      </c>
      <c r="H581" s="23">
        <v>0.1</v>
      </c>
      <c r="I581" s="23">
        <v>0.05</v>
      </c>
      <c r="J581" s="23">
        <v>15</v>
      </c>
      <c r="K581" s="59">
        <v>2.7792000000000003</v>
      </c>
      <c r="L581" s="59">
        <v>5.375</v>
      </c>
      <c r="M581" s="59"/>
      <c r="N581" s="23">
        <v>7.2</v>
      </c>
      <c r="O581" s="79">
        <v>0</v>
      </c>
      <c r="P581" s="23">
        <v>191.52</v>
      </c>
      <c r="Q581" s="23"/>
      <c r="R581" s="23">
        <v>10</v>
      </c>
      <c r="S581" s="20">
        <v>1.42</v>
      </c>
      <c r="U581" s="20">
        <v>2660</v>
      </c>
      <c r="AW581" s="20"/>
      <c r="AX581" s="20"/>
    </row>
    <row r="582" spans="1:50">
      <c r="A582" s="5"/>
      <c r="B582" s="5" t="s">
        <v>35</v>
      </c>
      <c r="C582" s="23">
        <v>114000</v>
      </c>
      <c r="D582" s="23">
        <v>45000</v>
      </c>
      <c r="E582" s="23">
        <v>0.32944000000000001</v>
      </c>
      <c r="F582" s="23">
        <v>0.10081999999999999</v>
      </c>
      <c r="G582" s="23">
        <v>0.17100000000000001</v>
      </c>
      <c r="H582" s="23">
        <v>0.1</v>
      </c>
      <c r="I582" s="23">
        <v>0.05</v>
      </c>
      <c r="J582" s="23">
        <v>15</v>
      </c>
      <c r="K582" s="59">
        <v>8.9552000000000014</v>
      </c>
      <c r="L582" s="59">
        <v>11</v>
      </c>
      <c r="M582" s="59"/>
      <c r="N582" s="23">
        <v>23.200000000000003</v>
      </c>
      <c r="O582" s="79">
        <v>0</v>
      </c>
      <c r="P582" s="23">
        <v>617.12000000000012</v>
      </c>
      <c r="Q582" s="23"/>
      <c r="R582" s="23">
        <v>10</v>
      </c>
      <c r="S582" s="20">
        <v>1.42</v>
      </c>
      <c r="U582" s="20">
        <v>2660</v>
      </c>
      <c r="AW582" s="20"/>
      <c r="AX582" s="20"/>
    </row>
    <row r="583" spans="1:50">
      <c r="A583" s="10"/>
      <c r="B583" s="10" t="s">
        <v>4</v>
      </c>
      <c r="C583" s="23">
        <v>30065.624646016407</v>
      </c>
      <c r="D583" s="23">
        <v>5411.4411319906276</v>
      </c>
      <c r="E583" s="23">
        <v>8.208E-2</v>
      </c>
      <c r="F583" s="23">
        <v>1.6800000000000002E-2</v>
      </c>
      <c r="G583" s="23">
        <v>0.17100000000000001</v>
      </c>
      <c r="H583" s="23">
        <v>0.1</v>
      </c>
      <c r="I583" s="23">
        <v>0.05</v>
      </c>
      <c r="J583" s="23">
        <v>15</v>
      </c>
      <c r="K583" s="59">
        <v>0.9234</v>
      </c>
      <c r="L583" s="59">
        <v>5.375</v>
      </c>
      <c r="M583" s="59"/>
      <c r="N583" s="23">
        <v>10.26</v>
      </c>
      <c r="O583" s="79">
        <v>0</v>
      </c>
      <c r="P583" s="23">
        <v>170.82900000000001</v>
      </c>
      <c r="Q583" s="23"/>
      <c r="R583" s="23">
        <v>10</v>
      </c>
      <c r="S583" s="20">
        <v>0.8</v>
      </c>
      <c r="U583" s="20">
        <v>1665</v>
      </c>
      <c r="AW583" s="20"/>
      <c r="AX583" s="20"/>
    </row>
    <row r="584" spans="1:50">
      <c r="A584" s="11" t="s">
        <v>5</v>
      </c>
      <c r="B584" s="11" t="s">
        <v>3</v>
      </c>
      <c r="C584" s="23">
        <v>116400</v>
      </c>
      <c r="D584" s="23">
        <v>15000</v>
      </c>
      <c r="E584" s="23">
        <v>0.26400000000000001</v>
      </c>
      <c r="F584" s="23">
        <v>4.3200000000000002E-2</v>
      </c>
      <c r="G584" s="23">
        <v>0.17100000000000001</v>
      </c>
      <c r="H584" s="23">
        <v>0.1</v>
      </c>
      <c r="I584" s="23">
        <v>0.05</v>
      </c>
      <c r="J584" s="23">
        <v>15</v>
      </c>
      <c r="K584" s="59">
        <v>2.97</v>
      </c>
      <c r="L584" s="59">
        <v>11</v>
      </c>
      <c r="M584" s="59"/>
      <c r="N584" s="23">
        <v>33</v>
      </c>
      <c r="O584" s="79">
        <v>0</v>
      </c>
      <c r="P584" s="23">
        <v>549.45000000000005</v>
      </c>
      <c r="Q584" s="23"/>
      <c r="R584" s="23">
        <v>10</v>
      </c>
      <c r="S584" s="20">
        <v>0.8</v>
      </c>
      <c r="U584" s="20">
        <v>1665</v>
      </c>
      <c r="AW584" s="20"/>
      <c r="AX584" s="20"/>
    </row>
    <row r="585" spans="1:50">
      <c r="A585" s="10"/>
      <c r="B585" s="10" t="s">
        <v>4</v>
      </c>
      <c r="C585" s="23">
        <v>34235</v>
      </c>
      <c r="D585" s="23">
        <v>45000</v>
      </c>
      <c r="E585" s="23">
        <v>0.10224</v>
      </c>
      <c r="F585" s="23">
        <v>2.9819999999999999E-2</v>
      </c>
      <c r="G585" s="23">
        <v>0.17100000000000001</v>
      </c>
      <c r="H585" s="23">
        <v>0.1</v>
      </c>
      <c r="I585" s="23">
        <v>0.05</v>
      </c>
      <c r="J585" s="23">
        <v>15</v>
      </c>
      <c r="K585" s="59">
        <v>2.4624000000000006</v>
      </c>
      <c r="L585" s="59">
        <v>5.375</v>
      </c>
      <c r="M585" s="59"/>
      <c r="N585" s="23">
        <v>7.2</v>
      </c>
      <c r="O585" s="79">
        <v>0</v>
      </c>
      <c r="P585" s="23">
        <v>191.52</v>
      </c>
      <c r="Q585" s="23"/>
      <c r="R585" s="23">
        <v>10</v>
      </c>
      <c r="S585" s="20">
        <v>1.42</v>
      </c>
      <c r="U585" s="20">
        <v>2660</v>
      </c>
      <c r="AW585" s="20"/>
      <c r="AX585" s="20"/>
    </row>
    <row r="586" spans="1:50">
      <c r="A586" s="11" t="s">
        <v>2</v>
      </c>
      <c r="B586" s="11" t="s">
        <v>3</v>
      </c>
      <c r="C586" s="23">
        <v>159600</v>
      </c>
      <c r="D586" s="23">
        <v>11330</v>
      </c>
      <c r="E586" s="23">
        <v>0.32944000000000001</v>
      </c>
      <c r="F586" s="23">
        <v>7.6679999999999998E-2</v>
      </c>
      <c r="G586" s="23">
        <v>0.17100000000000001</v>
      </c>
      <c r="H586" s="23">
        <v>0.1</v>
      </c>
      <c r="I586" s="23">
        <v>0.05</v>
      </c>
      <c r="J586" s="23">
        <v>15</v>
      </c>
      <c r="K586" s="59">
        <v>7.9344000000000019</v>
      </c>
      <c r="L586" s="59">
        <v>11</v>
      </c>
      <c r="M586" s="59"/>
      <c r="N586" s="23">
        <v>23.200000000000003</v>
      </c>
      <c r="O586" s="79">
        <v>0</v>
      </c>
      <c r="P586" s="23">
        <v>617.12000000000012</v>
      </c>
      <c r="Q586" s="23"/>
      <c r="R586" s="23">
        <v>10</v>
      </c>
      <c r="S586" s="20">
        <v>1.42</v>
      </c>
      <c r="U586" s="20">
        <v>2660</v>
      </c>
      <c r="AW586" s="20"/>
      <c r="AX586" s="20"/>
    </row>
    <row r="587" spans="1:50">
      <c r="A587" s="10"/>
      <c r="B587" s="10" t="s">
        <v>4</v>
      </c>
      <c r="C587" s="27">
        <v>50000</v>
      </c>
      <c r="D587" s="27">
        <v>28000</v>
      </c>
      <c r="E587" s="23">
        <v>1.3621874999999999E-3</v>
      </c>
      <c r="F587" s="23">
        <v>3.0513000000000003E-3</v>
      </c>
      <c r="G587" s="27">
        <v>0.34</v>
      </c>
      <c r="H587" s="27">
        <v>0.1</v>
      </c>
      <c r="I587" s="27">
        <v>0.05</v>
      </c>
      <c r="J587" s="27">
        <v>15</v>
      </c>
      <c r="K587" s="59">
        <v>2.1093750000000001E-2</v>
      </c>
      <c r="L587" s="59">
        <v>5.375</v>
      </c>
      <c r="M587" s="59"/>
      <c r="N587" s="27">
        <v>0.9375</v>
      </c>
      <c r="O587" s="79">
        <v>-1</v>
      </c>
      <c r="P587" s="27">
        <v>0</v>
      </c>
      <c r="Q587" s="27"/>
      <c r="R587" s="27">
        <v>10</v>
      </c>
      <c r="S587" s="29">
        <v>0.14530000000000001</v>
      </c>
      <c r="T587" s="29"/>
      <c r="U587" s="29">
        <v>0</v>
      </c>
      <c r="AW587" s="20"/>
      <c r="AX587" s="20"/>
    </row>
    <row r="588" spans="1:50">
      <c r="A588" s="11" t="s">
        <v>7</v>
      </c>
      <c r="B588" s="11" t="s">
        <v>3</v>
      </c>
      <c r="C588" s="27">
        <v>186000</v>
      </c>
      <c r="D588" s="27">
        <v>12330</v>
      </c>
      <c r="E588" s="23">
        <v>2.0251187499999998E-3</v>
      </c>
      <c r="F588" s="23">
        <v>7.8462000000000011E-3</v>
      </c>
      <c r="G588" s="27">
        <v>0.17100000000000001</v>
      </c>
      <c r="H588" s="27">
        <v>0.1</v>
      </c>
      <c r="I588" s="27">
        <v>0.05</v>
      </c>
      <c r="J588" s="27">
        <v>15</v>
      </c>
      <c r="K588" s="59">
        <v>3.1359374999999995E-2</v>
      </c>
      <c r="L588" s="59">
        <v>11</v>
      </c>
      <c r="M588" s="59"/>
      <c r="N588" s="27">
        <v>1.3937499999999998</v>
      </c>
      <c r="O588" s="79">
        <v>-2</v>
      </c>
      <c r="P588" s="27">
        <v>0</v>
      </c>
      <c r="Q588" s="27"/>
      <c r="R588" s="27">
        <v>10</v>
      </c>
      <c r="S588" s="29">
        <v>0.14530000000000001</v>
      </c>
      <c r="T588" s="29"/>
      <c r="U588" s="29">
        <v>0</v>
      </c>
      <c r="AW588" s="20"/>
      <c r="AX588" s="20"/>
    </row>
    <row r="589" spans="1:50">
      <c r="A589" s="10"/>
      <c r="B589" s="10" t="s">
        <v>4</v>
      </c>
      <c r="C589" s="23">
        <v>30000</v>
      </c>
      <c r="D589" s="23">
        <v>22000</v>
      </c>
      <c r="E589" s="23">
        <v>8.3599999999999994E-2</v>
      </c>
      <c r="F589" s="23">
        <v>1.5960000000000002E-2</v>
      </c>
      <c r="G589" s="23">
        <v>0.17100000000000001</v>
      </c>
      <c r="H589" s="23">
        <v>0.1</v>
      </c>
      <c r="I589" s="23">
        <v>0.05</v>
      </c>
      <c r="J589" s="23">
        <v>15</v>
      </c>
      <c r="K589" s="59">
        <v>2.8214999999999999</v>
      </c>
      <c r="L589" s="59">
        <v>5.375</v>
      </c>
      <c r="M589" s="59"/>
      <c r="N589" s="23">
        <v>11</v>
      </c>
      <c r="O589" s="79">
        <v>0</v>
      </c>
      <c r="P589" s="23">
        <v>177.1</v>
      </c>
      <c r="Q589" s="23"/>
      <c r="R589" s="23">
        <v>10</v>
      </c>
      <c r="S589" s="20">
        <v>0.76</v>
      </c>
      <c r="U589" s="20">
        <v>1610</v>
      </c>
      <c r="AW589" s="20"/>
      <c r="AX589" s="20"/>
    </row>
    <row r="590" spans="1:50">
      <c r="A590" s="11" t="s">
        <v>6</v>
      </c>
      <c r="B590" s="11" t="s">
        <v>3</v>
      </c>
      <c r="C590" s="23">
        <v>60000</v>
      </c>
      <c r="D590" s="23">
        <v>30000</v>
      </c>
      <c r="E590" s="23">
        <v>0.26447999999999999</v>
      </c>
      <c r="F590" s="23">
        <v>4.104E-2</v>
      </c>
      <c r="G590" s="23">
        <v>0.17100000000000001</v>
      </c>
      <c r="H590" s="23">
        <v>0.1</v>
      </c>
      <c r="I590" s="23">
        <v>0.05</v>
      </c>
      <c r="J590" s="23">
        <v>15</v>
      </c>
      <c r="K590" s="59">
        <v>8.9261999999999997</v>
      </c>
      <c r="L590" s="59">
        <v>11</v>
      </c>
      <c r="M590" s="59"/>
      <c r="N590" s="23">
        <v>34.799999999999997</v>
      </c>
      <c r="O590" s="79">
        <v>0</v>
      </c>
      <c r="P590" s="23">
        <v>560.28</v>
      </c>
      <c r="Q590" s="23"/>
      <c r="R590" s="23">
        <v>10</v>
      </c>
      <c r="S590" s="20">
        <v>0.76</v>
      </c>
      <c r="U590" s="20">
        <v>1610</v>
      </c>
      <c r="AW590" s="20"/>
      <c r="AX590" s="20"/>
    </row>
    <row r="591" spans="1:50">
      <c r="A591" s="10"/>
      <c r="B591" s="10" t="s">
        <v>4</v>
      </c>
      <c r="C591" s="23">
        <v>30165.624646016407</v>
      </c>
      <c r="D591" s="23">
        <v>5411.4411319906276</v>
      </c>
      <c r="E591" s="23">
        <v>5.2199999999999996E-2</v>
      </c>
      <c r="F591" s="23">
        <v>1.218E-2</v>
      </c>
      <c r="G591" s="23">
        <v>0.17100000000000001</v>
      </c>
      <c r="H591" s="23">
        <v>0.1</v>
      </c>
      <c r="I591" s="23">
        <v>0.05</v>
      </c>
      <c r="J591" s="23">
        <v>15</v>
      </c>
      <c r="K591" s="59">
        <v>2.97</v>
      </c>
      <c r="L591" s="59">
        <v>5.375</v>
      </c>
      <c r="M591" s="59"/>
      <c r="N591" s="27">
        <v>9</v>
      </c>
      <c r="O591" s="79">
        <v>0</v>
      </c>
      <c r="P591" s="23">
        <v>235.8</v>
      </c>
      <c r="Q591" s="23"/>
      <c r="R591" s="23">
        <v>10</v>
      </c>
      <c r="S591" s="20">
        <v>0.57999999999999996</v>
      </c>
      <c r="U591" s="20">
        <v>2620</v>
      </c>
      <c r="AW591" s="20"/>
      <c r="AX591" s="20"/>
    </row>
    <row r="592" spans="1:50">
      <c r="A592" s="11" t="s">
        <v>8</v>
      </c>
      <c r="B592" s="11" t="s">
        <v>3</v>
      </c>
      <c r="C592" s="23">
        <v>119000</v>
      </c>
      <c r="D592" s="23">
        <v>22500</v>
      </c>
      <c r="E592" s="23">
        <v>0.16820000000000002</v>
      </c>
      <c r="F592" s="23">
        <v>3.1320000000000001E-2</v>
      </c>
      <c r="G592" s="23">
        <v>0.17100000000000001</v>
      </c>
      <c r="H592" s="23">
        <v>0.1</v>
      </c>
      <c r="I592" s="23">
        <v>0.05</v>
      </c>
      <c r="J592" s="23">
        <v>15</v>
      </c>
      <c r="K592" s="59">
        <v>9.57</v>
      </c>
      <c r="L592" s="59">
        <v>11</v>
      </c>
      <c r="M592" s="59"/>
      <c r="N592" s="23">
        <v>29</v>
      </c>
      <c r="O592" s="79">
        <v>0</v>
      </c>
      <c r="P592" s="23">
        <v>759.8</v>
      </c>
      <c r="Q592" s="23"/>
      <c r="R592" s="23">
        <v>10</v>
      </c>
      <c r="S592" s="20">
        <v>0.57999999999999996</v>
      </c>
      <c r="U592" s="20">
        <v>2620</v>
      </c>
      <c r="AW592" s="20"/>
      <c r="AX592" s="20"/>
    </row>
    <row r="593" spans="1:50">
      <c r="A593" s="10"/>
      <c r="B593" s="10" t="s">
        <v>37</v>
      </c>
      <c r="C593" s="27">
        <v>82996.873938049219</v>
      </c>
      <c r="D593" s="27">
        <v>1000</v>
      </c>
      <c r="E593" s="23">
        <v>0</v>
      </c>
      <c r="F593" s="23">
        <v>3.0513000000000003E-3</v>
      </c>
      <c r="G593" s="23">
        <v>0.17100000000000001</v>
      </c>
      <c r="H593" s="23">
        <v>0.1</v>
      </c>
      <c r="I593" s="23">
        <v>0.05</v>
      </c>
      <c r="J593" s="23">
        <v>15</v>
      </c>
      <c r="K593" s="59">
        <v>0</v>
      </c>
      <c r="L593" s="59">
        <v>5.375</v>
      </c>
      <c r="M593" s="59"/>
      <c r="N593" s="23">
        <v>0</v>
      </c>
      <c r="O593" s="79">
        <v>0</v>
      </c>
      <c r="P593" s="23">
        <v>0</v>
      </c>
      <c r="Q593" s="23"/>
      <c r="R593" s="23">
        <v>10</v>
      </c>
      <c r="S593" s="29">
        <v>0.14530000000000001</v>
      </c>
      <c r="U593" s="20">
        <v>0</v>
      </c>
      <c r="AW593" s="20"/>
      <c r="AX593" s="20"/>
    </row>
    <row r="594" spans="1:50">
      <c r="A594" s="19" t="s">
        <v>36</v>
      </c>
      <c r="B594" s="19" t="s">
        <v>38</v>
      </c>
      <c r="C594" s="27">
        <v>228000</v>
      </c>
      <c r="D594" s="27">
        <v>1000</v>
      </c>
      <c r="E594" s="23">
        <v>0</v>
      </c>
      <c r="F594" s="23">
        <v>3.0513000000000003E-3</v>
      </c>
      <c r="G594" s="23">
        <v>0.17100000000000001</v>
      </c>
      <c r="H594" s="23">
        <v>0.1</v>
      </c>
      <c r="I594" s="23">
        <v>0.05</v>
      </c>
      <c r="J594" s="23">
        <v>15</v>
      </c>
      <c r="K594" s="59">
        <v>0</v>
      </c>
      <c r="L594" s="59">
        <v>11</v>
      </c>
      <c r="M594" s="59"/>
      <c r="N594" s="23">
        <v>0</v>
      </c>
      <c r="O594" s="79">
        <v>0</v>
      </c>
      <c r="P594" s="23">
        <v>0</v>
      </c>
      <c r="Q594" s="23"/>
      <c r="R594" s="23">
        <v>10</v>
      </c>
      <c r="S594" s="29">
        <v>0.14530000000000001</v>
      </c>
      <c r="U594" s="20">
        <v>0</v>
      </c>
      <c r="AW594" s="20"/>
      <c r="AX594" s="20"/>
    </row>
    <row r="595" spans="1:50">
      <c r="E595" s="23"/>
      <c r="F595" s="23"/>
      <c r="G595" s="23"/>
      <c r="H595" s="23"/>
      <c r="I595" s="23"/>
      <c r="J595" s="23"/>
      <c r="K595" s="59"/>
      <c r="L595" s="59"/>
      <c r="M595" s="59"/>
      <c r="N595" s="23"/>
      <c r="O595" s="79"/>
      <c r="P595" s="23"/>
      <c r="Q595" s="23"/>
      <c r="R595" s="23"/>
      <c r="S595" s="23"/>
      <c r="T595" s="23"/>
      <c r="AW595" s="20"/>
      <c r="AX595" s="20"/>
    </row>
    <row r="596" spans="1:50">
      <c r="A596" s="1" t="e">
        <f>LOOKUP(B596,[2]Regions!$A$4:$A$98,[2]Regions!$B$4:$B$98)</f>
        <v>#N/A</v>
      </c>
      <c r="B596" s="2">
        <v>28</v>
      </c>
      <c r="C596" s="23" t="s">
        <v>20</v>
      </c>
      <c r="D596" s="23" t="s">
        <v>21</v>
      </c>
      <c r="E596" s="24" t="s">
        <v>22</v>
      </c>
      <c r="F596" s="24" t="s">
        <v>23</v>
      </c>
      <c r="G596" s="24" t="s">
        <v>24</v>
      </c>
      <c r="H596" s="24" t="s">
        <v>25</v>
      </c>
      <c r="I596" s="25" t="s">
        <v>26</v>
      </c>
      <c r="J596" s="20" t="s">
        <v>27</v>
      </c>
      <c r="K596" s="58" t="s">
        <v>28</v>
      </c>
      <c r="N596" s="24" t="s">
        <v>49</v>
      </c>
      <c r="O596" s="78" t="s">
        <v>29</v>
      </c>
      <c r="P596" s="20" t="s">
        <v>30</v>
      </c>
      <c r="Q596" s="24" t="s">
        <v>31</v>
      </c>
      <c r="R596" s="24" t="s">
        <v>32</v>
      </c>
      <c r="S596" s="12" t="s">
        <v>46</v>
      </c>
      <c r="T596" s="23"/>
      <c r="AW596" s="20"/>
      <c r="AX596" s="20"/>
    </row>
    <row r="597" spans="1:50">
      <c r="A597" s="10"/>
      <c r="B597" s="10" t="s">
        <v>4</v>
      </c>
      <c r="C597" s="23">
        <v>25000</v>
      </c>
      <c r="D597" s="23">
        <v>22000</v>
      </c>
      <c r="E597" s="23">
        <v>0.14850000000000002</v>
      </c>
      <c r="F597" s="23">
        <v>2.8350000000000004E-2</v>
      </c>
      <c r="G597" s="23">
        <v>0.17100000000000001</v>
      </c>
      <c r="H597" s="23">
        <v>0.1</v>
      </c>
      <c r="I597" s="23">
        <v>0.05</v>
      </c>
      <c r="J597" s="23">
        <v>15</v>
      </c>
      <c r="K597" s="59">
        <v>3.7620000000000005</v>
      </c>
      <c r="L597" s="59">
        <v>2.09</v>
      </c>
      <c r="M597" s="59"/>
      <c r="N597" s="23">
        <v>11</v>
      </c>
      <c r="O597" s="79">
        <v>2</v>
      </c>
      <c r="P597" s="23">
        <v>253</v>
      </c>
      <c r="Q597" s="23"/>
      <c r="R597" s="23">
        <v>10</v>
      </c>
      <c r="S597" s="20">
        <v>1.35</v>
      </c>
      <c r="U597" s="20">
        <v>2300</v>
      </c>
      <c r="AW597" s="20"/>
      <c r="AX597" s="20"/>
    </row>
    <row r="598" spans="1:50">
      <c r="A598" s="11" t="s">
        <v>0</v>
      </c>
      <c r="B598" s="11" t="s">
        <v>3</v>
      </c>
      <c r="C598" s="23">
        <v>50000</v>
      </c>
      <c r="D598" s="23">
        <v>30000</v>
      </c>
      <c r="E598" s="23">
        <v>0.4698</v>
      </c>
      <c r="F598" s="23">
        <v>7.2900000000000006E-2</v>
      </c>
      <c r="G598" s="23">
        <v>0.17100000000000001</v>
      </c>
      <c r="H598" s="23">
        <v>0.1</v>
      </c>
      <c r="I598" s="23">
        <v>0.05</v>
      </c>
      <c r="J598" s="23">
        <v>15</v>
      </c>
      <c r="K598" s="59">
        <v>11.9016</v>
      </c>
      <c r="L598" s="59">
        <v>5.6</v>
      </c>
      <c r="M598" s="59"/>
      <c r="N598" s="23">
        <v>34.799999999999997</v>
      </c>
      <c r="O598" s="79">
        <v>0</v>
      </c>
      <c r="P598" s="23">
        <v>800.4</v>
      </c>
      <c r="Q598" s="23"/>
      <c r="R598" s="23">
        <v>10</v>
      </c>
      <c r="S598" s="20">
        <v>1.35</v>
      </c>
      <c r="U598" s="20">
        <v>2300</v>
      </c>
      <c r="AW598" s="20"/>
      <c r="AX598" s="20"/>
    </row>
    <row r="599" spans="1:50">
      <c r="A599" s="5"/>
      <c r="B599" s="5" t="s">
        <v>34</v>
      </c>
      <c r="C599" s="23">
        <v>25000</v>
      </c>
      <c r="D599" s="23">
        <v>22000</v>
      </c>
      <c r="E599" s="23">
        <v>0.11880000000000003</v>
      </c>
      <c r="F599" s="23">
        <v>2.8350000000000004E-2</v>
      </c>
      <c r="G599" s="23">
        <v>0.17100000000000001</v>
      </c>
      <c r="H599" s="23">
        <v>0.1</v>
      </c>
      <c r="I599" s="23">
        <v>0.05</v>
      </c>
      <c r="J599" s="23">
        <v>15</v>
      </c>
      <c r="K599" s="59">
        <v>3.0096000000000003</v>
      </c>
      <c r="L599" s="59">
        <v>2.09</v>
      </c>
      <c r="M599" s="59"/>
      <c r="N599" s="23">
        <v>8.8000000000000007</v>
      </c>
      <c r="O599" s="79">
        <v>0</v>
      </c>
      <c r="P599" s="23">
        <v>202.4</v>
      </c>
      <c r="Q599" s="23"/>
      <c r="R599" s="23">
        <v>10</v>
      </c>
      <c r="S599" s="20">
        <v>1.35</v>
      </c>
      <c r="U599" s="20">
        <v>2300</v>
      </c>
      <c r="AW599" s="20"/>
      <c r="AX599" s="20"/>
    </row>
    <row r="600" spans="1:50">
      <c r="A600" s="5"/>
      <c r="B600" s="5" t="s">
        <v>35</v>
      </c>
      <c r="C600" s="23">
        <v>50000</v>
      </c>
      <c r="D600" s="23">
        <v>30000</v>
      </c>
      <c r="E600" s="23">
        <v>0.37584000000000001</v>
      </c>
      <c r="F600" s="23">
        <v>7.2900000000000006E-2</v>
      </c>
      <c r="G600" s="23">
        <v>0.17100000000000001</v>
      </c>
      <c r="H600" s="23">
        <v>0.1</v>
      </c>
      <c r="I600" s="23">
        <v>0.05</v>
      </c>
      <c r="J600" s="23">
        <v>15</v>
      </c>
      <c r="K600" s="59">
        <v>9.5212800000000009</v>
      </c>
      <c r="L600" s="59">
        <v>5.6</v>
      </c>
      <c r="M600" s="59"/>
      <c r="N600" s="23">
        <v>27.84</v>
      </c>
      <c r="O600" s="79">
        <v>0</v>
      </c>
      <c r="P600" s="23">
        <v>640.32000000000005</v>
      </c>
      <c r="Q600" s="23"/>
      <c r="R600" s="23">
        <v>10</v>
      </c>
      <c r="S600" s="20">
        <v>1.35</v>
      </c>
      <c r="U600" s="20">
        <v>2300</v>
      </c>
      <c r="AW600" s="20"/>
      <c r="AX600" s="20"/>
    </row>
    <row r="601" spans="1:50">
      <c r="A601" s="10"/>
      <c r="B601" s="10" t="s">
        <v>4</v>
      </c>
      <c r="C601" s="30">
        <v>27665.624646016407</v>
      </c>
      <c r="D601" s="27">
        <v>10822.882263981255</v>
      </c>
      <c r="E601" s="23">
        <v>0.1278</v>
      </c>
      <c r="F601" s="23">
        <v>7.3839999999999989E-2</v>
      </c>
      <c r="G601" s="27">
        <v>0.17100000000000001</v>
      </c>
      <c r="H601" s="27">
        <v>0.1</v>
      </c>
      <c r="I601" s="27">
        <v>0.05</v>
      </c>
      <c r="J601" s="27">
        <v>15</v>
      </c>
      <c r="K601" s="59">
        <v>3.4740000000000002</v>
      </c>
      <c r="L601" s="59">
        <v>2.09</v>
      </c>
      <c r="M601" s="59"/>
      <c r="N601" s="27">
        <v>9</v>
      </c>
      <c r="O601" s="79">
        <v>0</v>
      </c>
      <c r="P601" s="27">
        <v>239.4</v>
      </c>
      <c r="Q601" s="27"/>
      <c r="R601" s="27">
        <v>10</v>
      </c>
      <c r="S601" s="20">
        <v>1.42</v>
      </c>
      <c r="T601" s="29"/>
      <c r="U601" s="29">
        <v>2660</v>
      </c>
      <c r="AW601" s="20"/>
      <c r="AX601" s="20"/>
    </row>
    <row r="602" spans="1:50">
      <c r="A602" s="11" t="s">
        <v>1</v>
      </c>
      <c r="B602" s="11" t="s">
        <v>3</v>
      </c>
      <c r="C602" s="23">
        <v>114000</v>
      </c>
      <c r="D602" s="23">
        <v>45000</v>
      </c>
      <c r="E602" s="23">
        <v>0.4118</v>
      </c>
      <c r="F602" s="23">
        <v>0.10081999999999999</v>
      </c>
      <c r="G602" s="23">
        <v>0.17100000000000001</v>
      </c>
      <c r="H602" s="23">
        <v>0.1</v>
      </c>
      <c r="I602" s="23">
        <v>0.05</v>
      </c>
      <c r="J602" s="23">
        <v>15</v>
      </c>
      <c r="K602" s="59">
        <v>11.194000000000001</v>
      </c>
      <c r="L602" s="59">
        <v>5.6</v>
      </c>
      <c r="M602" s="59"/>
      <c r="N602" s="23">
        <v>29</v>
      </c>
      <c r="O602" s="79">
        <v>0</v>
      </c>
      <c r="P602" s="23">
        <v>771.4</v>
      </c>
      <c r="Q602" s="23"/>
      <c r="R602" s="23">
        <v>10</v>
      </c>
      <c r="S602" s="20">
        <v>1.42</v>
      </c>
      <c r="U602" s="20">
        <v>2660</v>
      </c>
      <c r="AW602" s="20"/>
      <c r="AX602" s="20"/>
    </row>
    <row r="603" spans="1:50">
      <c r="A603" s="5"/>
      <c r="B603" s="5" t="s">
        <v>34</v>
      </c>
      <c r="C603" s="15">
        <v>27665.624646016407</v>
      </c>
      <c r="D603" s="23">
        <v>10822.882263981255</v>
      </c>
      <c r="E603" s="23">
        <v>0.10224</v>
      </c>
      <c r="F603" s="23">
        <v>7.3839999999999989E-2</v>
      </c>
      <c r="G603" s="23">
        <v>0.17100000000000001</v>
      </c>
      <c r="H603" s="23">
        <v>0.1</v>
      </c>
      <c r="I603" s="23">
        <v>0.05</v>
      </c>
      <c r="J603" s="23">
        <v>15</v>
      </c>
      <c r="K603" s="59">
        <v>2.7792000000000003</v>
      </c>
      <c r="L603" s="59">
        <v>2.09</v>
      </c>
      <c r="M603" s="59"/>
      <c r="N603" s="23">
        <v>7.2</v>
      </c>
      <c r="O603" s="79">
        <v>0</v>
      </c>
      <c r="P603" s="23">
        <v>191.52</v>
      </c>
      <c r="Q603" s="23"/>
      <c r="R603" s="23">
        <v>10</v>
      </c>
      <c r="S603" s="20">
        <v>1.42</v>
      </c>
      <c r="U603" s="20">
        <v>2660</v>
      </c>
      <c r="AW603" s="20"/>
      <c r="AX603" s="20"/>
    </row>
    <row r="604" spans="1:50">
      <c r="A604" s="5"/>
      <c r="B604" s="5" t="s">
        <v>35</v>
      </c>
      <c r="C604" s="23">
        <v>114000</v>
      </c>
      <c r="D604" s="23">
        <v>45000</v>
      </c>
      <c r="E604" s="23">
        <v>0.32944000000000001</v>
      </c>
      <c r="F604" s="23">
        <v>0.10081999999999999</v>
      </c>
      <c r="G604" s="23">
        <v>0.17100000000000001</v>
      </c>
      <c r="H604" s="23">
        <v>0.1</v>
      </c>
      <c r="I604" s="23">
        <v>0.05</v>
      </c>
      <c r="J604" s="23">
        <v>15</v>
      </c>
      <c r="K604" s="59">
        <v>8.9552000000000014</v>
      </c>
      <c r="L604" s="59">
        <v>5.6</v>
      </c>
      <c r="M604" s="59"/>
      <c r="N604" s="23">
        <v>23.200000000000003</v>
      </c>
      <c r="O604" s="79">
        <v>0</v>
      </c>
      <c r="P604" s="23">
        <v>617.12000000000012</v>
      </c>
      <c r="Q604" s="23"/>
      <c r="R604" s="23">
        <v>10</v>
      </c>
      <c r="S604" s="20">
        <v>1.42</v>
      </c>
      <c r="U604" s="20">
        <v>2660</v>
      </c>
      <c r="AW604" s="20"/>
      <c r="AX604" s="20"/>
    </row>
    <row r="605" spans="1:50">
      <c r="A605" s="10"/>
      <c r="B605" s="10" t="s">
        <v>4</v>
      </c>
      <c r="C605" s="23">
        <v>30065.624646016407</v>
      </c>
      <c r="D605" s="23">
        <v>5411.4411319906276</v>
      </c>
      <c r="E605" s="23">
        <v>8.208E-2</v>
      </c>
      <c r="F605" s="23">
        <v>1.6800000000000002E-2</v>
      </c>
      <c r="G605" s="23">
        <v>0.17100000000000001</v>
      </c>
      <c r="H605" s="23">
        <v>0.1</v>
      </c>
      <c r="I605" s="23">
        <v>0.05</v>
      </c>
      <c r="J605" s="23">
        <v>15</v>
      </c>
      <c r="K605" s="59">
        <v>0.9234</v>
      </c>
      <c r="L605" s="59">
        <v>2.09</v>
      </c>
      <c r="M605" s="59"/>
      <c r="N605" s="23">
        <v>10.26</v>
      </c>
      <c r="O605" s="79">
        <v>-5</v>
      </c>
      <c r="P605" s="23">
        <v>170.82900000000001</v>
      </c>
      <c r="Q605" s="23"/>
      <c r="R605" s="23">
        <v>10</v>
      </c>
      <c r="S605" s="20">
        <v>0.8</v>
      </c>
      <c r="U605" s="20">
        <v>1665</v>
      </c>
      <c r="AW605" s="20"/>
      <c r="AX605" s="20"/>
    </row>
    <row r="606" spans="1:50">
      <c r="A606" s="11" t="s">
        <v>5</v>
      </c>
      <c r="B606" s="11" t="s">
        <v>3</v>
      </c>
      <c r="C606" s="23">
        <v>116400</v>
      </c>
      <c r="D606" s="23">
        <v>15000</v>
      </c>
      <c r="E606" s="23">
        <v>0.26400000000000001</v>
      </c>
      <c r="F606" s="23">
        <v>4.3200000000000002E-2</v>
      </c>
      <c r="G606" s="23">
        <v>0.17100000000000001</v>
      </c>
      <c r="H606" s="23">
        <v>0.1</v>
      </c>
      <c r="I606" s="23">
        <v>0.05</v>
      </c>
      <c r="J606" s="23">
        <v>15</v>
      </c>
      <c r="K606" s="59">
        <v>2.97</v>
      </c>
      <c r="L606" s="59">
        <v>5.6</v>
      </c>
      <c r="M606" s="59"/>
      <c r="N606" s="23">
        <v>33</v>
      </c>
      <c r="O606" s="79">
        <v>0</v>
      </c>
      <c r="P606" s="23">
        <v>549.45000000000005</v>
      </c>
      <c r="Q606" s="23"/>
      <c r="R606" s="23">
        <v>10</v>
      </c>
      <c r="S606" s="20">
        <v>0.8</v>
      </c>
      <c r="U606" s="20">
        <v>1665</v>
      </c>
      <c r="AW606" s="20"/>
      <c r="AX606" s="20"/>
    </row>
    <row r="607" spans="1:50">
      <c r="A607" s="10"/>
      <c r="B607" s="10" t="s">
        <v>4</v>
      </c>
      <c r="C607" s="23">
        <v>34235</v>
      </c>
      <c r="D607" s="23">
        <v>45000</v>
      </c>
      <c r="E607" s="23">
        <v>0.10224</v>
      </c>
      <c r="F607" s="23">
        <v>2.9819999999999999E-2</v>
      </c>
      <c r="G607" s="23">
        <v>0.17100000000000001</v>
      </c>
      <c r="H607" s="23">
        <v>0.1</v>
      </c>
      <c r="I607" s="23">
        <v>0.05</v>
      </c>
      <c r="J607" s="23">
        <v>15</v>
      </c>
      <c r="K607" s="59">
        <v>2.4624000000000006</v>
      </c>
      <c r="L607" s="59">
        <v>2.09</v>
      </c>
      <c r="M607" s="59"/>
      <c r="N607" s="23">
        <v>7.2</v>
      </c>
      <c r="O607" s="79">
        <v>0</v>
      </c>
      <c r="P607" s="23">
        <v>191.52</v>
      </c>
      <c r="Q607" s="23"/>
      <c r="R607" s="23">
        <v>10</v>
      </c>
      <c r="S607" s="20">
        <v>1.42</v>
      </c>
      <c r="U607" s="20">
        <v>2660</v>
      </c>
      <c r="AW607" s="20"/>
      <c r="AX607" s="20"/>
    </row>
    <row r="608" spans="1:50">
      <c r="A608" s="11" t="s">
        <v>2</v>
      </c>
      <c r="B608" s="11" t="s">
        <v>3</v>
      </c>
      <c r="C608" s="23">
        <v>159600</v>
      </c>
      <c r="D608" s="23">
        <v>11330</v>
      </c>
      <c r="E608" s="23">
        <v>0.32944000000000001</v>
      </c>
      <c r="F608" s="23">
        <v>7.6679999999999998E-2</v>
      </c>
      <c r="G608" s="23">
        <v>0.17100000000000001</v>
      </c>
      <c r="H608" s="23">
        <v>0.1</v>
      </c>
      <c r="I608" s="23">
        <v>0.05</v>
      </c>
      <c r="J608" s="23">
        <v>15</v>
      </c>
      <c r="K608" s="59">
        <v>7.9344000000000019</v>
      </c>
      <c r="L608" s="59">
        <v>5.6</v>
      </c>
      <c r="M608" s="59"/>
      <c r="N608" s="23">
        <v>23.200000000000003</v>
      </c>
      <c r="O608" s="79">
        <v>0</v>
      </c>
      <c r="P608" s="23">
        <v>617.12000000000012</v>
      </c>
      <c r="Q608" s="23"/>
      <c r="R608" s="23">
        <v>10</v>
      </c>
      <c r="S608" s="20">
        <v>1.42</v>
      </c>
      <c r="U608" s="20">
        <v>2660</v>
      </c>
      <c r="AW608" s="20"/>
      <c r="AX608" s="20"/>
    </row>
    <row r="609" spans="1:50">
      <c r="A609" s="10"/>
      <c r="B609" s="10" t="s">
        <v>4</v>
      </c>
      <c r="C609" s="27">
        <v>50000</v>
      </c>
      <c r="D609" s="27">
        <v>28000</v>
      </c>
      <c r="E609" s="23">
        <v>1.3621874999999999E-3</v>
      </c>
      <c r="F609" s="23">
        <v>3.0513000000000003E-3</v>
      </c>
      <c r="G609" s="27">
        <v>0.34</v>
      </c>
      <c r="H609" s="27">
        <v>0.1</v>
      </c>
      <c r="I609" s="27">
        <v>0.05</v>
      </c>
      <c r="J609" s="27">
        <v>15</v>
      </c>
      <c r="K609" s="59">
        <v>2.1093750000000001E-2</v>
      </c>
      <c r="L609" s="59">
        <v>2.09</v>
      </c>
      <c r="M609" s="59"/>
      <c r="N609" s="27">
        <v>0.9375</v>
      </c>
      <c r="O609" s="79">
        <v>-0.2</v>
      </c>
      <c r="P609" s="27">
        <v>0</v>
      </c>
      <c r="Q609" s="27"/>
      <c r="R609" s="27">
        <v>10</v>
      </c>
      <c r="S609" s="29">
        <v>0.14530000000000001</v>
      </c>
      <c r="T609" s="29"/>
      <c r="U609" s="29">
        <v>0</v>
      </c>
      <c r="AW609" s="20"/>
      <c r="AX609" s="20"/>
    </row>
    <row r="610" spans="1:50">
      <c r="A610" s="11" t="s">
        <v>7</v>
      </c>
      <c r="B610" s="11" t="s">
        <v>3</v>
      </c>
      <c r="C610" s="27">
        <v>186000</v>
      </c>
      <c r="D610" s="27">
        <v>12330</v>
      </c>
      <c r="E610" s="23">
        <v>2.0251187499999998E-3</v>
      </c>
      <c r="F610" s="23">
        <v>7.8462000000000011E-3</v>
      </c>
      <c r="G610" s="27">
        <v>0.17100000000000001</v>
      </c>
      <c r="H610" s="27">
        <v>0.1</v>
      </c>
      <c r="I610" s="27">
        <v>0.05</v>
      </c>
      <c r="J610" s="27">
        <v>15</v>
      </c>
      <c r="K610" s="59">
        <v>3.1359374999999995E-2</v>
      </c>
      <c r="L610" s="59">
        <v>5.6</v>
      </c>
      <c r="M610" s="59"/>
      <c r="N610" s="27">
        <v>1.3937499999999998</v>
      </c>
      <c r="O610" s="79">
        <v>-2</v>
      </c>
      <c r="P610" s="27">
        <v>0</v>
      </c>
      <c r="Q610" s="27"/>
      <c r="R610" s="27">
        <v>10</v>
      </c>
      <c r="S610" s="29">
        <v>0.14530000000000001</v>
      </c>
      <c r="T610" s="29"/>
      <c r="U610" s="29">
        <v>0</v>
      </c>
      <c r="AW610" s="20"/>
      <c r="AX610" s="20"/>
    </row>
    <row r="611" spans="1:50">
      <c r="A611" s="10"/>
      <c r="B611" s="10" t="s">
        <v>4</v>
      </c>
      <c r="C611" s="23">
        <v>30000</v>
      </c>
      <c r="D611" s="23">
        <v>22000</v>
      </c>
      <c r="E611" s="23">
        <v>8.3599999999999994E-2</v>
      </c>
      <c r="F611" s="23">
        <v>1.5960000000000002E-2</v>
      </c>
      <c r="G611" s="23">
        <v>0.17100000000000001</v>
      </c>
      <c r="H611" s="23">
        <v>0.1</v>
      </c>
      <c r="I611" s="23">
        <v>0.05</v>
      </c>
      <c r="J611" s="23">
        <v>15</v>
      </c>
      <c r="K611" s="59">
        <v>2.8214999999999999</v>
      </c>
      <c r="L611" s="59">
        <v>2.09</v>
      </c>
      <c r="M611" s="59"/>
      <c r="N611" s="23">
        <v>11</v>
      </c>
      <c r="O611" s="79">
        <v>0</v>
      </c>
      <c r="P611" s="23">
        <v>177.1</v>
      </c>
      <c r="Q611" s="23"/>
      <c r="R611" s="23">
        <v>10</v>
      </c>
      <c r="S611" s="20">
        <v>0.76</v>
      </c>
      <c r="U611" s="20">
        <v>1610</v>
      </c>
      <c r="AW611" s="20"/>
      <c r="AX611" s="20"/>
    </row>
    <row r="612" spans="1:50">
      <c r="A612" s="11" t="s">
        <v>6</v>
      </c>
      <c r="B612" s="11" t="s">
        <v>3</v>
      </c>
      <c r="C612" s="23">
        <v>60000</v>
      </c>
      <c r="D612" s="23">
        <v>30000</v>
      </c>
      <c r="E612" s="23">
        <v>0.26447999999999999</v>
      </c>
      <c r="F612" s="23">
        <v>4.104E-2</v>
      </c>
      <c r="G612" s="23">
        <v>0.17100000000000001</v>
      </c>
      <c r="H612" s="23">
        <v>0.1</v>
      </c>
      <c r="I612" s="23">
        <v>0.05</v>
      </c>
      <c r="J612" s="23">
        <v>15</v>
      </c>
      <c r="K612" s="59">
        <v>8.9261999999999997</v>
      </c>
      <c r="L612" s="59">
        <v>5.6</v>
      </c>
      <c r="M612" s="59"/>
      <c r="N612" s="23">
        <v>34.799999999999997</v>
      </c>
      <c r="O612" s="79">
        <v>0</v>
      </c>
      <c r="P612" s="23">
        <v>560.28</v>
      </c>
      <c r="Q612" s="23"/>
      <c r="R612" s="23">
        <v>10</v>
      </c>
      <c r="S612" s="20">
        <v>0.76</v>
      </c>
      <c r="U612" s="20">
        <v>1610</v>
      </c>
      <c r="AW612" s="20"/>
      <c r="AX612" s="20"/>
    </row>
    <row r="613" spans="1:50">
      <c r="A613" s="10"/>
      <c r="B613" s="10" t="s">
        <v>4</v>
      </c>
      <c r="C613" s="23">
        <v>30165.624646016407</v>
      </c>
      <c r="D613" s="23">
        <v>5411.4411319906276</v>
      </c>
      <c r="E613" s="23">
        <v>5.2199999999999996E-2</v>
      </c>
      <c r="F613" s="23">
        <v>1.218E-2</v>
      </c>
      <c r="G613" s="23">
        <v>0.17100000000000001</v>
      </c>
      <c r="H613" s="23">
        <v>0.1</v>
      </c>
      <c r="I613" s="23">
        <v>0.05</v>
      </c>
      <c r="J613" s="23">
        <v>15</v>
      </c>
      <c r="K613" s="59">
        <v>2.97</v>
      </c>
      <c r="L613" s="59">
        <v>2.09</v>
      </c>
      <c r="M613" s="59"/>
      <c r="N613" s="27">
        <v>9</v>
      </c>
      <c r="O613" s="79">
        <v>0</v>
      </c>
      <c r="P613" s="23">
        <v>235.8</v>
      </c>
      <c r="Q613" s="23"/>
      <c r="R613" s="23">
        <v>10</v>
      </c>
      <c r="S613" s="20">
        <v>0.57999999999999996</v>
      </c>
      <c r="U613" s="20">
        <v>2620</v>
      </c>
      <c r="AW613" s="20"/>
      <c r="AX613" s="20"/>
    </row>
    <row r="614" spans="1:50">
      <c r="A614" s="11" t="s">
        <v>8</v>
      </c>
      <c r="B614" s="11" t="s">
        <v>3</v>
      </c>
      <c r="C614" s="23">
        <v>119000</v>
      </c>
      <c r="D614" s="23">
        <v>22500</v>
      </c>
      <c r="E614" s="23">
        <v>0.16820000000000002</v>
      </c>
      <c r="F614" s="23">
        <v>3.1320000000000001E-2</v>
      </c>
      <c r="G614" s="23">
        <v>0.17100000000000001</v>
      </c>
      <c r="H614" s="23">
        <v>0.1</v>
      </c>
      <c r="I614" s="23">
        <v>0.05</v>
      </c>
      <c r="J614" s="23">
        <v>15</v>
      </c>
      <c r="K614" s="59">
        <v>9.57</v>
      </c>
      <c r="L614" s="59">
        <v>5.6</v>
      </c>
      <c r="M614" s="59"/>
      <c r="N614" s="23">
        <v>29</v>
      </c>
      <c r="O614" s="79">
        <v>0</v>
      </c>
      <c r="P614" s="23">
        <v>759.8</v>
      </c>
      <c r="Q614" s="23"/>
      <c r="R614" s="23">
        <v>10</v>
      </c>
      <c r="S614" s="20">
        <v>0.57999999999999996</v>
      </c>
      <c r="U614" s="20">
        <v>2620</v>
      </c>
      <c r="AW614" s="20"/>
      <c r="AX614" s="20"/>
    </row>
    <row r="615" spans="1:50">
      <c r="A615" s="10"/>
      <c r="B615" s="10" t="s">
        <v>37</v>
      </c>
      <c r="C615" s="27">
        <v>82996.873938049219</v>
      </c>
      <c r="D615" s="27">
        <v>1000</v>
      </c>
      <c r="E615" s="23">
        <v>0</v>
      </c>
      <c r="F615" s="23">
        <v>3.0513000000000003E-3</v>
      </c>
      <c r="G615" s="23">
        <v>0.17100000000000001</v>
      </c>
      <c r="H615" s="23">
        <v>0.1</v>
      </c>
      <c r="I615" s="23">
        <v>0.05</v>
      </c>
      <c r="J615" s="23">
        <v>15</v>
      </c>
      <c r="K615" s="59">
        <v>0</v>
      </c>
      <c r="L615" s="59">
        <v>2.09</v>
      </c>
      <c r="M615" s="59"/>
      <c r="N615" s="23">
        <v>0</v>
      </c>
      <c r="O615" s="79">
        <v>0</v>
      </c>
      <c r="P615" s="23">
        <v>0</v>
      </c>
      <c r="Q615" s="23"/>
      <c r="R615" s="23">
        <v>10</v>
      </c>
      <c r="S615" s="29">
        <v>0.14530000000000001</v>
      </c>
      <c r="U615" s="20">
        <v>0</v>
      </c>
      <c r="AW615" s="20"/>
      <c r="AX615" s="20"/>
    </row>
    <row r="616" spans="1:50">
      <c r="A616" s="19" t="s">
        <v>36</v>
      </c>
      <c r="B616" s="19" t="s">
        <v>38</v>
      </c>
      <c r="C616" s="27">
        <v>228000</v>
      </c>
      <c r="D616" s="27">
        <v>1000</v>
      </c>
      <c r="E616" s="23">
        <v>0</v>
      </c>
      <c r="F616" s="23">
        <v>3.0513000000000003E-3</v>
      </c>
      <c r="G616" s="23">
        <v>0.17100000000000001</v>
      </c>
      <c r="H616" s="23">
        <v>0.1</v>
      </c>
      <c r="I616" s="23">
        <v>0.05</v>
      </c>
      <c r="J616" s="23">
        <v>15</v>
      </c>
      <c r="K616" s="59">
        <v>0</v>
      </c>
      <c r="L616" s="59">
        <v>5.6</v>
      </c>
      <c r="M616" s="59"/>
      <c r="N616" s="23">
        <v>0</v>
      </c>
      <c r="O616" s="79">
        <v>0</v>
      </c>
      <c r="P616" s="23">
        <v>0</v>
      </c>
      <c r="Q616" s="23"/>
      <c r="R616" s="23">
        <v>10</v>
      </c>
      <c r="S616" s="29">
        <v>0.14530000000000001</v>
      </c>
      <c r="U616" s="20">
        <v>0</v>
      </c>
      <c r="AW616" s="20"/>
      <c r="AX616" s="20"/>
    </row>
    <row r="617" spans="1:50">
      <c r="E617" s="23"/>
      <c r="F617" s="23"/>
      <c r="G617" s="23"/>
      <c r="H617" s="23"/>
      <c r="I617" s="23"/>
      <c r="J617" s="23"/>
      <c r="K617" s="59"/>
      <c r="L617" s="59"/>
      <c r="M617" s="59"/>
      <c r="N617" s="23"/>
      <c r="O617" s="79"/>
      <c r="P617" s="23"/>
      <c r="Q617" s="23"/>
      <c r="R617" s="23"/>
      <c r="S617" s="23"/>
      <c r="T617" s="23"/>
      <c r="AW617" s="20"/>
      <c r="AX617" s="20"/>
    </row>
    <row r="618" spans="1:50">
      <c r="A618" s="1" t="e">
        <f>LOOKUP(B618,[2]Regions!$A$4:$A$98,[2]Regions!$B$4:$B$98)</f>
        <v>#N/A</v>
      </c>
      <c r="B618" s="2">
        <v>29</v>
      </c>
      <c r="C618" s="23" t="s">
        <v>20</v>
      </c>
      <c r="D618" s="23" t="s">
        <v>21</v>
      </c>
      <c r="E618" s="24" t="s">
        <v>22</v>
      </c>
      <c r="F618" s="24" t="s">
        <v>23</v>
      </c>
      <c r="G618" s="24" t="s">
        <v>24</v>
      </c>
      <c r="H618" s="24" t="s">
        <v>25</v>
      </c>
      <c r="I618" s="25" t="s">
        <v>26</v>
      </c>
      <c r="J618" s="20" t="s">
        <v>27</v>
      </c>
      <c r="K618" s="58" t="s">
        <v>28</v>
      </c>
      <c r="N618" s="24" t="s">
        <v>49</v>
      </c>
      <c r="O618" s="78" t="s">
        <v>29</v>
      </c>
      <c r="P618" s="20" t="s">
        <v>30</v>
      </c>
      <c r="Q618" s="24" t="s">
        <v>31</v>
      </c>
      <c r="R618" s="24" t="s">
        <v>32</v>
      </c>
      <c r="S618" s="12" t="s">
        <v>46</v>
      </c>
      <c r="T618" s="23"/>
      <c r="AW618" s="20"/>
      <c r="AX618" s="20"/>
    </row>
    <row r="619" spans="1:50">
      <c r="A619" s="10"/>
      <c r="B619" s="10" t="s">
        <v>4</v>
      </c>
      <c r="C619" s="23">
        <v>25000</v>
      </c>
      <c r="D619" s="23">
        <v>22000</v>
      </c>
      <c r="E619" s="23">
        <v>0.14850000000000002</v>
      </c>
      <c r="F619" s="23">
        <v>2.8350000000000004E-2</v>
      </c>
      <c r="G619" s="23">
        <v>0.17100000000000001</v>
      </c>
      <c r="H619" s="23">
        <v>0.1</v>
      </c>
      <c r="I619" s="23">
        <v>0.05</v>
      </c>
      <c r="J619" s="23">
        <v>15</v>
      </c>
      <c r="K619" s="59">
        <f>N619*34.2/100</f>
        <v>3.7620000000000005</v>
      </c>
      <c r="L619" s="59">
        <v>3.6041666666666665</v>
      </c>
      <c r="M619" s="59"/>
      <c r="N619" s="23">
        <v>11</v>
      </c>
      <c r="O619" s="79">
        <v>0.5</v>
      </c>
      <c r="P619" s="23">
        <v>253</v>
      </c>
      <c r="Q619" s="23"/>
      <c r="R619" s="23">
        <v>10</v>
      </c>
      <c r="S619" s="20">
        <v>1.35</v>
      </c>
      <c r="U619" s="20">
        <v>2300</v>
      </c>
      <c r="AW619" s="20"/>
      <c r="AX619" s="20"/>
    </row>
    <row r="620" spans="1:50">
      <c r="A620" s="11" t="s">
        <v>0</v>
      </c>
      <c r="B620" s="11" t="s">
        <v>3</v>
      </c>
      <c r="C620" s="23">
        <v>50000</v>
      </c>
      <c r="D620" s="23">
        <v>30000</v>
      </c>
      <c r="E620" s="23">
        <v>0.4698</v>
      </c>
      <c r="F620" s="23">
        <v>7.2900000000000006E-2</v>
      </c>
      <c r="G620" s="23">
        <v>0.17100000000000001</v>
      </c>
      <c r="H620" s="23">
        <v>0.1</v>
      </c>
      <c r="I620" s="23">
        <v>0.05</v>
      </c>
      <c r="J620" s="23">
        <v>15</v>
      </c>
      <c r="K620" s="59">
        <f>N620*34.2/100</f>
        <v>11.9016</v>
      </c>
      <c r="L620" s="59">
        <v>9.8000000000000007</v>
      </c>
      <c r="M620" s="59"/>
      <c r="N620" s="23">
        <v>34.799999999999997</v>
      </c>
      <c r="O620" s="79">
        <v>0</v>
      </c>
      <c r="P620" s="23">
        <v>800.4</v>
      </c>
      <c r="Q620" s="23"/>
      <c r="R620" s="23">
        <v>10</v>
      </c>
      <c r="S620" s="20">
        <v>1.35</v>
      </c>
      <c r="U620" s="20">
        <v>2300</v>
      </c>
      <c r="AW620" s="20"/>
      <c r="AX620" s="20"/>
    </row>
    <row r="621" spans="1:50">
      <c r="A621" s="5"/>
      <c r="B621" s="5" t="s">
        <v>34</v>
      </c>
      <c r="C621" s="23">
        <v>25000</v>
      </c>
      <c r="D621" s="23">
        <v>22000</v>
      </c>
      <c r="E621" s="23">
        <v>0.11880000000000003</v>
      </c>
      <c r="F621" s="23">
        <v>2.8350000000000004E-2</v>
      </c>
      <c r="G621" s="23">
        <v>0.17100000000000001</v>
      </c>
      <c r="H621" s="23">
        <v>0.1</v>
      </c>
      <c r="I621" s="23">
        <v>0.05</v>
      </c>
      <c r="J621" s="23">
        <v>15</v>
      </c>
      <c r="K621" s="59">
        <f>N621*34.2/100</f>
        <v>3.0096000000000003</v>
      </c>
      <c r="L621" s="59">
        <v>3.6041666666666665</v>
      </c>
      <c r="M621" s="59"/>
      <c r="N621" s="23">
        <v>8.8000000000000007</v>
      </c>
      <c r="O621" s="79">
        <v>0</v>
      </c>
      <c r="P621" s="23">
        <v>202.4</v>
      </c>
      <c r="Q621" s="23"/>
      <c r="R621" s="23">
        <v>10</v>
      </c>
      <c r="S621" s="20">
        <v>1.35</v>
      </c>
      <c r="U621" s="20">
        <v>2300</v>
      </c>
      <c r="AW621" s="20"/>
      <c r="AX621" s="20"/>
    </row>
    <row r="622" spans="1:50">
      <c r="A622" s="5"/>
      <c r="B622" s="5" t="s">
        <v>35</v>
      </c>
      <c r="C622" s="23">
        <v>50000</v>
      </c>
      <c r="D622" s="23">
        <v>30000</v>
      </c>
      <c r="E622" s="23">
        <v>0.37584000000000001</v>
      </c>
      <c r="F622" s="23">
        <v>7.2900000000000006E-2</v>
      </c>
      <c r="G622" s="23">
        <v>0.17100000000000001</v>
      </c>
      <c r="H622" s="23">
        <v>0.1</v>
      </c>
      <c r="I622" s="23">
        <v>0.05</v>
      </c>
      <c r="J622" s="23">
        <v>15</v>
      </c>
      <c r="K622" s="59">
        <f>N622*34.2/100</f>
        <v>9.5212800000000009</v>
      </c>
      <c r="L622" s="59">
        <v>9.8000000000000007</v>
      </c>
      <c r="M622" s="59"/>
      <c r="N622" s="23">
        <v>27.84</v>
      </c>
      <c r="O622" s="79">
        <v>0</v>
      </c>
      <c r="P622" s="23">
        <v>640.32000000000005</v>
      </c>
      <c r="Q622" s="23"/>
      <c r="R622" s="23">
        <v>10</v>
      </c>
      <c r="S622" s="20">
        <v>1.35</v>
      </c>
      <c r="U622" s="20">
        <v>2300</v>
      </c>
      <c r="AW622" s="20"/>
      <c r="AX622" s="20"/>
    </row>
    <row r="623" spans="1:50">
      <c r="A623" s="10"/>
      <c r="B623" s="10" t="s">
        <v>4</v>
      </c>
      <c r="C623" s="30">
        <v>27665.624646016407</v>
      </c>
      <c r="D623" s="27">
        <v>10822.882263981255</v>
      </c>
      <c r="E623" s="23">
        <v>0.1278</v>
      </c>
      <c r="F623" s="23">
        <v>7.3839999999999989E-2</v>
      </c>
      <c r="G623" s="27">
        <v>0.17100000000000001</v>
      </c>
      <c r="H623" s="27">
        <v>0.1</v>
      </c>
      <c r="I623" s="27">
        <v>0.05</v>
      </c>
      <c r="J623" s="27">
        <v>15</v>
      </c>
      <c r="K623" s="59">
        <f>N623*38.6/100</f>
        <v>3.4740000000000002</v>
      </c>
      <c r="L623" s="59">
        <v>3.6041666666666665</v>
      </c>
      <c r="M623" s="59"/>
      <c r="N623" s="27">
        <v>9</v>
      </c>
      <c r="O623" s="79">
        <v>0</v>
      </c>
      <c r="P623" s="27">
        <v>239.4</v>
      </c>
      <c r="Q623" s="27"/>
      <c r="R623" s="27">
        <v>10</v>
      </c>
      <c r="S623" s="20">
        <v>1.42</v>
      </c>
      <c r="T623" s="29"/>
      <c r="U623" s="29">
        <v>2660</v>
      </c>
      <c r="AW623" s="20"/>
      <c r="AX623" s="20"/>
    </row>
    <row r="624" spans="1:50">
      <c r="A624" s="11" t="s">
        <v>1</v>
      </c>
      <c r="B624" s="11" t="s">
        <v>3</v>
      </c>
      <c r="C624" s="23">
        <v>114000</v>
      </c>
      <c r="D624" s="23">
        <v>45000</v>
      </c>
      <c r="E624" s="23">
        <v>0.4118</v>
      </c>
      <c r="F624" s="23">
        <v>0.10081999999999999</v>
      </c>
      <c r="G624" s="23">
        <v>0.17100000000000001</v>
      </c>
      <c r="H624" s="23">
        <v>0.1</v>
      </c>
      <c r="I624" s="23">
        <v>0.05</v>
      </c>
      <c r="J624" s="23">
        <v>15</v>
      </c>
      <c r="K624" s="59">
        <f>N624*38.6/100</f>
        <v>11.194000000000001</v>
      </c>
      <c r="L624" s="59">
        <v>9.8000000000000007</v>
      </c>
      <c r="M624" s="59"/>
      <c r="N624" s="23">
        <v>29</v>
      </c>
      <c r="O624" s="79">
        <v>0</v>
      </c>
      <c r="P624" s="23">
        <v>771.4</v>
      </c>
      <c r="Q624" s="23"/>
      <c r="R624" s="23">
        <v>10</v>
      </c>
      <c r="S624" s="20">
        <v>1.42</v>
      </c>
      <c r="U624" s="20">
        <v>2660</v>
      </c>
      <c r="AW624" s="20"/>
      <c r="AX624" s="20"/>
    </row>
    <row r="625" spans="1:50">
      <c r="A625" s="5"/>
      <c r="B625" s="5" t="s">
        <v>34</v>
      </c>
      <c r="C625" s="15">
        <v>27665.624646016407</v>
      </c>
      <c r="D625" s="23">
        <v>10822.882263981255</v>
      </c>
      <c r="E625" s="23">
        <v>0.10224</v>
      </c>
      <c r="F625" s="23">
        <v>7.3839999999999989E-2</v>
      </c>
      <c r="G625" s="23">
        <v>0.17100000000000001</v>
      </c>
      <c r="H625" s="23">
        <v>0.1</v>
      </c>
      <c r="I625" s="23">
        <v>0.05</v>
      </c>
      <c r="J625" s="23">
        <v>15</v>
      </c>
      <c r="K625" s="59">
        <f>N625*38.6/100</f>
        <v>2.7792000000000003</v>
      </c>
      <c r="L625" s="59">
        <v>3.6041666666666665</v>
      </c>
      <c r="M625" s="59"/>
      <c r="N625" s="23">
        <v>7.2</v>
      </c>
      <c r="O625" s="79">
        <v>0</v>
      </c>
      <c r="P625" s="23">
        <v>191.52</v>
      </c>
      <c r="Q625" s="23"/>
      <c r="R625" s="23">
        <v>10</v>
      </c>
      <c r="S625" s="20">
        <v>1.42</v>
      </c>
      <c r="U625" s="20">
        <v>2660</v>
      </c>
      <c r="AW625" s="20"/>
      <c r="AX625" s="20"/>
    </row>
    <row r="626" spans="1:50">
      <c r="A626" s="5"/>
      <c r="B626" s="5" t="s">
        <v>35</v>
      </c>
      <c r="C626" s="23">
        <v>114000</v>
      </c>
      <c r="D626" s="23">
        <v>45000</v>
      </c>
      <c r="E626" s="23">
        <v>0.32944000000000001</v>
      </c>
      <c r="F626" s="23">
        <v>0.10081999999999999</v>
      </c>
      <c r="G626" s="23">
        <v>0.17100000000000001</v>
      </c>
      <c r="H626" s="23">
        <v>0.1</v>
      </c>
      <c r="I626" s="23">
        <v>0.05</v>
      </c>
      <c r="J626" s="23">
        <v>15</v>
      </c>
      <c r="K626" s="59">
        <f>N626*38.6/100</f>
        <v>8.9552000000000014</v>
      </c>
      <c r="L626" s="59">
        <v>9.8000000000000007</v>
      </c>
      <c r="M626" s="59"/>
      <c r="N626" s="23">
        <v>23.200000000000003</v>
      </c>
      <c r="O626" s="79">
        <v>0</v>
      </c>
      <c r="P626" s="23">
        <v>617.12000000000012</v>
      </c>
      <c r="Q626" s="23"/>
      <c r="R626" s="23">
        <v>10</v>
      </c>
      <c r="S626" s="20">
        <v>1.42</v>
      </c>
      <c r="U626" s="20">
        <v>2660</v>
      </c>
      <c r="AW626" s="20"/>
      <c r="AX626" s="20"/>
    </row>
    <row r="627" spans="1:50">
      <c r="A627" s="10"/>
      <c r="B627" s="10" t="s">
        <v>4</v>
      </c>
      <c r="C627" s="23">
        <v>30065.624646016407</v>
      </c>
      <c r="D627" s="23">
        <v>5411.4411319906276</v>
      </c>
      <c r="E627" s="23">
        <v>8.208E-2</v>
      </c>
      <c r="F627" s="23">
        <v>1.6800000000000002E-2</v>
      </c>
      <c r="G627" s="23">
        <v>0.17100000000000001</v>
      </c>
      <c r="H627" s="23">
        <v>0.1</v>
      </c>
      <c r="I627" s="23">
        <v>0.05</v>
      </c>
      <c r="J627" s="23">
        <v>15</v>
      </c>
      <c r="K627" s="59">
        <f>N627*9/100</f>
        <v>0.9234</v>
      </c>
      <c r="L627" s="59">
        <v>3.6041666666666665</v>
      </c>
      <c r="M627" s="59"/>
      <c r="N627" s="23">
        <v>10.26</v>
      </c>
      <c r="O627" s="79">
        <v>-10</v>
      </c>
      <c r="P627" s="23">
        <v>170.82900000000001</v>
      </c>
      <c r="Q627" s="23"/>
      <c r="R627" s="23">
        <v>10</v>
      </c>
      <c r="S627" s="20">
        <v>0.8</v>
      </c>
      <c r="U627" s="20">
        <v>1665</v>
      </c>
      <c r="AW627" s="20"/>
      <c r="AX627" s="20"/>
    </row>
    <row r="628" spans="1:50">
      <c r="A628" s="11" t="s">
        <v>5</v>
      </c>
      <c r="B628" s="11" t="s">
        <v>3</v>
      </c>
      <c r="C628" s="23">
        <v>116400</v>
      </c>
      <c r="D628" s="23">
        <v>15000</v>
      </c>
      <c r="E628" s="23">
        <v>0.26400000000000001</v>
      </c>
      <c r="F628" s="23">
        <v>4.3200000000000002E-2</v>
      </c>
      <c r="G628" s="23">
        <v>0.17100000000000001</v>
      </c>
      <c r="H628" s="23">
        <v>0.1</v>
      </c>
      <c r="I628" s="23">
        <v>0.05</v>
      </c>
      <c r="J628" s="23">
        <v>15</v>
      </c>
      <c r="K628" s="59">
        <f>N628*9/100</f>
        <v>2.97</v>
      </c>
      <c r="L628" s="59">
        <v>9.8000000000000007</v>
      </c>
      <c r="M628" s="59"/>
      <c r="N628" s="23">
        <v>33</v>
      </c>
      <c r="O628" s="79">
        <v>0</v>
      </c>
      <c r="P628" s="23">
        <v>549.45000000000005</v>
      </c>
      <c r="Q628" s="23"/>
      <c r="R628" s="23">
        <v>10</v>
      </c>
      <c r="S628" s="20">
        <v>0.8</v>
      </c>
      <c r="U628" s="20">
        <v>1665</v>
      </c>
      <c r="AW628" s="20"/>
      <c r="AX628" s="20"/>
    </row>
    <row r="629" spans="1:50">
      <c r="A629" s="10"/>
      <c r="B629" s="10" t="s">
        <v>4</v>
      </c>
      <c r="C629" s="23">
        <v>34235</v>
      </c>
      <c r="D629" s="23">
        <v>45000</v>
      </c>
      <c r="E629" s="23">
        <v>0.10224</v>
      </c>
      <c r="F629" s="23">
        <v>2.9819999999999999E-2</v>
      </c>
      <c r="G629" s="23">
        <v>0.17100000000000001</v>
      </c>
      <c r="H629" s="23">
        <v>0.1</v>
      </c>
      <c r="I629" s="23">
        <v>0.05</v>
      </c>
      <c r="J629" s="23">
        <v>15</v>
      </c>
      <c r="K629" s="59">
        <f>N629*34.2/100</f>
        <v>2.4624000000000006</v>
      </c>
      <c r="L629" s="59">
        <v>3.6041666666666665</v>
      </c>
      <c r="M629" s="59"/>
      <c r="N629" s="23">
        <v>7.2</v>
      </c>
      <c r="O629" s="79">
        <v>0</v>
      </c>
      <c r="P629" s="23">
        <v>191.52</v>
      </c>
      <c r="Q629" s="23"/>
      <c r="R629" s="23">
        <v>10</v>
      </c>
      <c r="S629" s="20">
        <v>1.42</v>
      </c>
      <c r="U629" s="20">
        <v>2660</v>
      </c>
      <c r="AW629" s="20"/>
      <c r="AX629" s="20"/>
    </row>
    <row r="630" spans="1:50">
      <c r="A630" s="11" t="s">
        <v>2</v>
      </c>
      <c r="B630" s="11" t="s">
        <v>3</v>
      </c>
      <c r="C630" s="23">
        <v>159600</v>
      </c>
      <c r="D630" s="23">
        <v>11330</v>
      </c>
      <c r="E630" s="23">
        <v>0.32944000000000001</v>
      </c>
      <c r="F630" s="23">
        <v>7.6679999999999998E-2</v>
      </c>
      <c r="G630" s="23">
        <v>0.17100000000000001</v>
      </c>
      <c r="H630" s="23">
        <v>0.1</v>
      </c>
      <c r="I630" s="23">
        <v>0.05</v>
      </c>
      <c r="J630" s="23">
        <v>15</v>
      </c>
      <c r="K630" s="59">
        <f>N630*34.2/100</f>
        <v>7.9344000000000019</v>
      </c>
      <c r="L630" s="59">
        <v>9.8000000000000007</v>
      </c>
      <c r="M630" s="59"/>
      <c r="N630" s="23">
        <v>23.200000000000003</v>
      </c>
      <c r="O630" s="79">
        <v>0</v>
      </c>
      <c r="P630" s="23">
        <v>617.12000000000012</v>
      </c>
      <c r="Q630" s="23"/>
      <c r="R630" s="23">
        <v>10</v>
      </c>
      <c r="S630" s="20">
        <v>1.42</v>
      </c>
      <c r="U630" s="20">
        <v>2660</v>
      </c>
      <c r="AW630" s="20"/>
      <c r="AX630" s="20"/>
    </row>
    <row r="631" spans="1:50">
      <c r="A631" s="10"/>
      <c r="B631" s="10" t="s">
        <v>4</v>
      </c>
      <c r="C631" s="27">
        <v>50000</v>
      </c>
      <c r="D631" s="27">
        <v>28000</v>
      </c>
      <c r="E631" s="23">
        <v>1.3621874999999999E-3</v>
      </c>
      <c r="F631" s="23">
        <v>3.0513000000000003E-3</v>
      </c>
      <c r="G631" s="27">
        <v>0.34</v>
      </c>
      <c r="H631" s="27">
        <v>0.1</v>
      </c>
      <c r="I631" s="27">
        <v>0.05</v>
      </c>
      <c r="J631" s="27">
        <v>15</v>
      </c>
      <c r="K631" s="59">
        <f>N631*3.6/1.6/100</f>
        <v>2.1093750000000001E-2</v>
      </c>
      <c r="L631" s="59">
        <v>3.6041666666666665</v>
      </c>
      <c r="M631" s="59"/>
      <c r="N631" s="27">
        <v>0.9375</v>
      </c>
      <c r="O631" s="79">
        <v>-5</v>
      </c>
      <c r="P631" s="27">
        <v>0</v>
      </c>
      <c r="Q631" s="27"/>
      <c r="R631" s="27">
        <v>10</v>
      </c>
      <c r="S631" s="29">
        <v>0.14530000000000001</v>
      </c>
      <c r="T631" s="29"/>
      <c r="U631" s="29">
        <v>0</v>
      </c>
      <c r="AW631" s="20"/>
      <c r="AX631" s="20"/>
    </row>
    <row r="632" spans="1:50">
      <c r="A632" s="11" t="s">
        <v>7</v>
      </c>
      <c r="B632" s="11" t="s">
        <v>3</v>
      </c>
      <c r="C632" s="27">
        <v>186000</v>
      </c>
      <c r="D632" s="27">
        <v>12330</v>
      </c>
      <c r="E632" s="23">
        <v>2.0251187499999998E-3</v>
      </c>
      <c r="F632" s="23">
        <v>7.8462000000000011E-3</v>
      </c>
      <c r="G632" s="27">
        <v>0.17100000000000001</v>
      </c>
      <c r="H632" s="27">
        <v>0.1</v>
      </c>
      <c r="I632" s="27">
        <v>0.05</v>
      </c>
      <c r="J632" s="27">
        <v>15</v>
      </c>
      <c r="K632" s="59">
        <f>N632*3.6/1.6/100</f>
        <v>3.1359374999999995E-2</v>
      </c>
      <c r="L632" s="59">
        <v>9.8000000000000007</v>
      </c>
      <c r="M632" s="59"/>
      <c r="N632" s="27">
        <v>1.3937499999999998</v>
      </c>
      <c r="O632" s="79">
        <v>0</v>
      </c>
      <c r="P632" s="27">
        <v>0</v>
      </c>
      <c r="Q632" s="27"/>
      <c r="R632" s="27">
        <v>10</v>
      </c>
      <c r="S632" s="29">
        <v>0.14530000000000001</v>
      </c>
      <c r="T632" s="29"/>
      <c r="U632" s="29">
        <v>0</v>
      </c>
      <c r="AW632" s="20"/>
      <c r="AX632" s="20"/>
    </row>
    <row r="633" spans="1:50">
      <c r="A633" s="10"/>
      <c r="B633" s="10" t="s">
        <v>4</v>
      </c>
      <c r="C633" s="23">
        <v>30000</v>
      </c>
      <c r="D633" s="23">
        <v>22000</v>
      </c>
      <c r="E633" s="23">
        <v>8.3599999999999994E-2</v>
      </c>
      <c r="F633" s="23">
        <v>1.5960000000000002E-2</v>
      </c>
      <c r="G633" s="23">
        <v>0.17100000000000001</v>
      </c>
      <c r="H633" s="23">
        <v>0.1</v>
      </c>
      <c r="I633" s="23">
        <v>0.05</v>
      </c>
      <c r="J633" s="23">
        <v>15</v>
      </c>
      <c r="K633" s="59">
        <f>N633*25.65/100</f>
        <v>2.8214999999999999</v>
      </c>
      <c r="L633" s="59">
        <v>3.6041666666666665</v>
      </c>
      <c r="M633" s="59"/>
      <c r="N633" s="23">
        <v>11</v>
      </c>
      <c r="O633" s="79">
        <v>0</v>
      </c>
      <c r="P633" s="23">
        <v>177.1</v>
      </c>
      <c r="Q633" s="23"/>
      <c r="R633" s="23">
        <v>10</v>
      </c>
      <c r="S633" s="20">
        <v>0.76</v>
      </c>
      <c r="U633" s="20">
        <v>1610</v>
      </c>
      <c r="AW633" s="20"/>
      <c r="AX633" s="20"/>
    </row>
    <row r="634" spans="1:50">
      <c r="A634" s="11" t="s">
        <v>6</v>
      </c>
      <c r="B634" s="11" t="s">
        <v>3</v>
      </c>
      <c r="C634" s="23">
        <v>60000</v>
      </c>
      <c r="D634" s="23">
        <v>30000</v>
      </c>
      <c r="E634" s="23">
        <v>0.26447999999999999</v>
      </c>
      <c r="F634" s="23">
        <v>4.104E-2</v>
      </c>
      <c r="G634" s="23">
        <v>0.17100000000000001</v>
      </c>
      <c r="H634" s="23">
        <v>0.1</v>
      </c>
      <c r="I634" s="23">
        <v>0.05</v>
      </c>
      <c r="J634" s="23">
        <v>15</v>
      </c>
      <c r="K634" s="59">
        <f>N634*25.65/100</f>
        <v>8.9261999999999997</v>
      </c>
      <c r="L634" s="59">
        <v>9.8000000000000007</v>
      </c>
      <c r="M634" s="59"/>
      <c r="N634" s="23">
        <v>34.799999999999997</v>
      </c>
      <c r="O634" s="79">
        <v>0</v>
      </c>
      <c r="P634" s="23">
        <v>560.28</v>
      </c>
      <c r="Q634" s="23"/>
      <c r="R634" s="23">
        <v>10</v>
      </c>
      <c r="S634" s="20">
        <v>0.76</v>
      </c>
      <c r="U634" s="20">
        <v>1610</v>
      </c>
      <c r="AW634" s="20"/>
      <c r="AX634" s="20"/>
    </row>
    <row r="635" spans="1:50">
      <c r="A635" s="10"/>
      <c r="B635" s="10" t="s">
        <v>4</v>
      </c>
      <c r="C635" s="23">
        <v>30165.624646016407</v>
      </c>
      <c r="D635" s="23">
        <v>5411.4411319906276</v>
      </c>
      <c r="E635" s="23">
        <v>5.2199999999999996E-2</v>
      </c>
      <c r="F635" s="23">
        <v>1.218E-2</v>
      </c>
      <c r="G635" s="23">
        <v>0.17100000000000001</v>
      </c>
      <c r="H635" s="23">
        <v>0.1</v>
      </c>
      <c r="I635" s="23">
        <v>0.05</v>
      </c>
      <c r="J635" s="23">
        <v>15</v>
      </c>
      <c r="K635" s="59">
        <f>N635*33/100</f>
        <v>2.97</v>
      </c>
      <c r="L635" s="59">
        <v>3.6041666666666665</v>
      </c>
      <c r="M635" s="59"/>
      <c r="N635" s="27">
        <v>9</v>
      </c>
      <c r="O635" s="79">
        <v>0</v>
      </c>
      <c r="P635" s="23">
        <v>235.8</v>
      </c>
      <c r="Q635" s="23"/>
      <c r="R635" s="23">
        <v>10</v>
      </c>
      <c r="S635" s="20">
        <v>0.57999999999999996</v>
      </c>
      <c r="U635" s="20">
        <v>2620</v>
      </c>
      <c r="AW635" s="20"/>
      <c r="AX635" s="20"/>
    </row>
    <row r="636" spans="1:50">
      <c r="A636" s="11" t="s">
        <v>8</v>
      </c>
      <c r="B636" s="11" t="s">
        <v>3</v>
      </c>
      <c r="C636" s="23">
        <v>119000</v>
      </c>
      <c r="D636" s="23">
        <v>22500</v>
      </c>
      <c r="E636" s="23">
        <v>0.16820000000000002</v>
      </c>
      <c r="F636" s="23">
        <v>3.1320000000000001E-2</v>
      </c>
      <c r="G636" s="23">
        <v>0.17100000000000001</v>
      </c>
      <c r="H636" s="23">
        <v>0.1</v>
      </c>
      <c r="I636" s="23">
        <v>0.05</v>
      </c>
      <c r="J636" s="23">
        <v>15</v>
      </c>
      <c r="K636" s="59">
        <f>N636*33/100</f>
        <v>9.57</v>
      </c>
      <c r="L636" s="59">
        <v>9.8000000000000007</v>
      </c>
      <c r="M636" s="59"/>
      <c r="N636" s="23">
        <v>29</v>
      </c>
      <c r="O636" s="79">
        <v>0</v>
      </c>
      <c r="P636" s="23">
        <v>759.8</v>
      </c>
      <c r="Q636" s="23"/>
      <c r="R636" s="23">
        <v>10</v>
      </c>
      <c r="S636" s="20">
        <v>0.57999999999999996</v>
      </c>
      <c r="U636" s="20">
        <v>2620</v>
      </c>
      <c r="AW636" s="20"/>
      <c r="AX636" s="20"/>
    </row>
    <row r="637" spans="1:50">
      <c r="A637" s="10"/>
      <c r="B637" s="10" t="s">
        <v>37</v>
      </c>
      <c r="C637" s="27">
        <v>82996.873938049219</v>
      </c>
      <c r="D637" s="27">
        <v>1000</v>
      </c>
      <c r="E637" s="23">
        <v>0</v>
      </c>
      <c r="F637" s="23">
        <v>3.0513000000000003E-3</v>
      </c>
      <c r="G637" s="23">
        <v>0.17100000000000001</v>
      </c>
      <c r="H637" s="23">
        <v>0.1</v>
      </c>
      <c r="I637" s="23">
        <v>0.05</v>
      </c>
      <c r="J637" s="23">
        <v>15</v>
      </c>
      <c r="K637" s="59">
        <f>N637*34.2/100</f>
        <v>0</v>
      </c>
      <c r="L637" s="59">
        <v>3.6041666666666665</v>
      </c>
      <c r="M637" s="59"/>
      <c r="N637" s="23">
        <v>0</v>
      </c>
      <c r="O637" s="79">
        <v>0</v>
      </c>
      <c r="P637" s="23">
        <v>0</v>
      </c>
      <c r="Q637" s="23"/>
      <c r="R637" s="23">
        <v>10</v>
      </c>
      <c r="S637" s="29">
        <v>0.14530000000000001</v>
      </c>
      <c r="U637" s="20">
        <v>0</v>
      </c>
      <c r="AW637" s="20"/>
      <c r="AX637" s="20"/>
    </row>
    <row r="638" spans="1:50">
      <c r="A638" s="19" t="s">
        <v>36</v>
      </c>
      <c r="B638" s="19" t="s">
        <v>38</v>
      </c>
      <c r="C638" s="27">
        <v>228000</v>
      </c>
      <c r="D638" s="27">
        <v>1000</v>
      </c>
      <c r="E638" s="23">
        <v>0</v>
      </c>
      <c r="F638" s="23">
        <v>3.0513000000000003E-3</v>
      </c>
      <c r="G638" s="23">
        <v>0.17100000000000001</v>
      </c>
      <c r="H638" s="23">
        <v>0.1</v>
      </c>
      <c r="I638" s="23">
        <v>0.05</v>
      </c>
      <c r="J638" s="23">
        <v>15</v>
      </c>
      <c r="K638" s="59">
        <f>N638*34.2/100</f>
        <v>0</v>
      </c>
      <c r="L638" s="59">
        <v>9.8000000000000007</v>
      </c>
      <c r="M638" s="59"/>
      <c r="N638" s="23">
        <v>0</v>
      </c>
      <c r="O638" s="79">
        <v>0</v>
      </c>
      <c r="P638" s="23">
        <v>0</v>
      </c>
      <c r="Q638" s="23"/>
      <c r="R638" s="23">
        <v>10</v>
      </c>
      <c r="S638" s="29">
        <v>0.14530000000000001</v>
      </c>
      <c r="U638" s="20">
        <v>0</v>
      </c>
      <c r="AW638" s="20"/>
      <c r="AX638" s="20"/>
    </row>
    <row r="639" spans="1:50">
      <c r="E639" s="23"/>
      <c r="F639" s="23"/>
      <c r="G639" s="23"/>
      <c r="H639" s="23"/>
      <c r="I639" s="23"/>
      <c r="J639" s="23"/>
      <c r="K639" s="59"/>
      <c r="L639" s="59"/>
      <c r="M639" s="59"/>
      <c r="N639" s="23"/>
      <c r="O639" s="79"/>
      <c r="P639" s="23"/>
      <c r="Q639" s="23"/>
      <c r="R639" s="23"/>
      <c r="S639" s="23"/>
      <c r="T639" s="23"/>
      <c r="AW639" s="20"/>
      <c r="AX639" s="20"/>
    </row>
    <row r="640" spans="1:50">
      <c r="A640" s="1" t="e">
        <f>LOOKUP(B640,[2]Regions!$A$4:$A$98,[2]Regions!$B$4:$B$98)</f>
        <v>#N/A</v>
      </c>
      <c r="B640" s="2">
        <v>30</v>
      </c>
      <c r="C640" s="23" t="s">
        <v>20</v>
      </c>
      <c r="D640" s="23" t="s">
        <v>21</v>
      </c>
      <c r="E640" s="24" t="s">
        <v>22</v>
      </c>
      <c r="F640" s="24" t="s">
        <v>23</v>
      </c>
      <c r="G640" s="24" t="s">
        <v>24</v>
      </c>
      <c r="H640" s="24" t="s">
        <v>25</v>
      </c>
      <c r="I640" s="25" t="s">
        <v>26</v>
      </c>
      <c r="J640" s="20" t="s">
        <v>27</v>
      </c>
      <c r="K640" s="58" t="s">
        <v>28</v>
      </c>
      <c r="N640" s="24" t="s">
        <v>49</v>
      </c>
      <c r="O640" s="78" t="s">
        <v>29</v>
      </c>
      <c r="P640" s="20" t="s">
        <v>30</v>
      </c>
      <c r="Q640" s="24" t="s">
        <v>31</v>
      </c>
      <c r="R640" s="24" t="s">
        <v>32</v>
      </c>
      <c r="S640" s="12" t="s">
        <v>46</v>
      </c>
      <c r="T640" s="23"/>
      <c r="AW640" s="20"/>
      <c r="AX640" s="20"/>
    </row>
    <row r="641" spans="1:50">
      <c r="A641" s="10"/>
      <c r="B641" s="10" t="s">
        <v>4</v>
      </c>
      <c r="C641" s="23">
        <v>25000</v>
      </c>
      <c r="D641" s="23">
        <v>22000</v>
      </c>
      <c r="E641" s="23">
        <v>0.14850000000000002</v>
      </c>
      <c r="F641" s="23">
        <v>2.8350000000000004E-2</v>
      </c>
      <c r="G641" s="23">
        <v>0.17100000000000001</v>
      </c>
      <c r="H641" s="23">
        <v>0.1</v>
      </c>
      <c r="I641" s="23">
        <v>0.05</v>
      </c>
      <c r="J641" s="23">
        <v>15</v>
      </c>
      <c r="K641" s="59">
        <v>3.7620000000000005</v>
      </c>
      <c r="L641" s="59">
        <v>3.6041666666666665</v>
      </c>
      <c r="M641" s="59"/>
      <c r="N641" s="23">
        <v>11</v>
      </c>
      <c r="O641" s="79">
        <v>1.5</v>
      </c>
      <c r="P641" s="23">
        <v>253</v>
      </c>
      <c r="Q641" s="23"/>
      <c r="R641" s="23">
        <v>10</v>
      </c>
      <c r="S641" s="20">
        <v>1.35</v>
      </c>
      <c r="U641" s="20">
        <v>2300</v>
      </c>
      <c r="AW641" s="20"/>
      <c r="AX641" s="20"/>
    </row>
    <row r="642" spans="1:50">
      <c r="A642" s="11" t="s">
        <v>0</v>
      </c>
      <c r="B642" s="11" t="s">
        <v>3</v>
      </c>
      <c r="C642" s="23">
        <v>50000</v>
      </c>
      <c r="D642" s="23">
        <v>30000</v>
      </c>
      <c r="E642" s="23">
        <v>0.4698</v>
      </c>
      <c r="F642" s="23">
        <v>7.2900000000000006E-2</v>
      </c>
      <c r="G642" s="23">
        <v>0.17100000000000001</v>
      </c>
      <c r="H642" s="23">
        <v>0.1</v>
      </c>
      <c r="I642" s="23">
        <v>0.05</v>
      </c>
      <c r="J642" s="23">
        <v>15</v>
      </c>
      <c r="K642" s="59">
        <v>11.9016</v>
      </c>
      <c r="L642" s="59">
        <v>9.8000000000000007</v>
      </c>
      <c r="M642" s="59"/>
      <c r="N642" s="23">
        <v>34.799999999999997</v>
      </c>
      <c r="O642" s="79">
        <v>0</v>
      </c>
      <c r="P642" s="23">
        <v>800.4</v>
      </c>
      <c r="Q642" s="23"/>
      <c r="R642" s="23">
        <v>10</v>
      </c>
      <c r="S642" s="20">
        <v>1.35</v>
      </c>
      <c r="U642" s="20">
        <v>2300</v>
      </c>
      <c r="AW642" s="20"/>
      <c r="AX642" s="20"/>
    </row>
    <row r="643" spans="1:50">
      <c r="A643" s="5"/>
      <c r="B643" s="5" t="s">
        <v>34</v>
      </c>
      <c r="C643" s="23">
        <v>25000</v>
      </c>
      <c r="D643" s="23">
        <v>22000</v>
      </c>
      <c r="E643" s="23">
        <v>0.11880000000000003</v>
      </c>
      <c r="F643" s="23">
        <v>2.8350000000000004E-2</v>
      </c>
      <c r="G643" s="23">
        <v>0.17100000000000001</v>
      </c>
      <c r="H643" s="23">
        <v>0.1</v>
      </c>
      <c r="I643" s="23">
        <v>0.05</v>
      </c>
      <c r="J643" s="23">
        <v>15</v>
      </c>
      <c r="K643" s="59">
        <v>3.0096000000000003</v>
      </c>
      <c r="L643" s="59">
        <v>3.6041666666666665</v>
      </c>
      <c r="M643" s="59"/>
      <c r="N643" s="23">
        <v>8.8000000000000007</v>
      </c>
      <c r="O643" s="79">
        <v>0</v>
      </c>
      <c r="P643" s="23">
        <v>202.4</v>
      </c>
      <c r="Q643" s="23"/>
      <c r="R643" s="23">
        <v>10</v>
      </c>
      <c r="S643" s="20">
        <v>1.35</v>
      </c>
      <c r="U643" s="20">
        <v>2300</v>
      </c>
      <c r="AW643" s="20"/>
      <c r="AX643" s="20"/>
    </row>
    <row r="644" spans="1:50">
      <c r="A644" s="5"/>
      <c r="B644" s="5" t="s">
        <v>35</v>
      </c>
      <c r="C644" s="23">
        <v>50000</v>
      </c>
      <c r="D644" s="23">
        <v>30000</v>
      </c>
      <c r="E644" s="23">
        <v>0.37584000000000001</v>
      </c>
      <c r="F644" s="23">
        <v>7.2900000000000006E-2</v>
      </c>
      <c r="G644" s="23">
        <v>0.17100000000000001</v>
      </c>
      <c r="H644" s="23">
        <v>0.1</v>
      </c>
      <c r="I644" s="23">
        <v>0.05</v>
      </c>
      <c r="J644" s="23">
        <v>15</v>
      </c>
      <c r="K644" s="59">
        <v>9.5212800000000009</v>
      </c>
      <c r="L644" s="59">
        <v>9.8000000000000007</v>
      </c>
      <c r="M644" s="59"/>
      <c r="N644" s="23">
        <v>27.84</v>
      </c>
      <c r="O644" s="79">
        <v>0</v>
      </c>
      <c r="P644" s="23">
        <v>640.32000000000005</v>
      </c>
      <c r="Q644" s="23"/>
      <c r="R644" s="23">
        <v>10</v>
      </c>
      <c r="S644" s="20">
        <v>1.35</v>
      </c>
      <c r="U644" s="20">
        <v>2300</v>
      </c>
      <c r="AW644" s="20"/>
      <c r="AX644" s="20"/>
    </row>
    <row r="645" spans="1:50">
      <c r="A645" s="10"/>
      <c r="B645" s="10" t="s">
        <v>4</v>
      </c>
      <c r="C645" s="30">
        <v>27665.624646016407</v>
      </c>
      <c r="D645" s="27">
        <v>10822.882263981255</v>
      </c>
      <c r="E645" s="23">
        <v>0.1278</v>
      </c>
      <c r="F645" s="23">
        <v>7.3839999999999989E-2</v>
      </c>
      <c r="G645" s="27">
        <v>0.17100000000000001</v>
      </c>
      <c r="H645" s="27">
        <v>0.1</v>
      </c>
      <c r="I645" s="27">
        <v>0.05</v>
      </c>
      <c r="J645" s="27">
        <v>15</v>
      </c>
      <c r="K645" s="59">
        <v>3.4740000000000002</v>
      </c>
      <c r="L645" s="59">
        <v>3.6041666666666665</v>
      </c>
      <c r="M645" s="59"/>
      <c r="N645" s="27">
        <v>9</v>
      </c>
      <c r="O645" s="79">
        <v>-1.5</v>
      </c>
      <c r="P645" s="27">
        <v>239.4</v>
      </c>
      <c r="Q645" s="27"/>
      <c r="R645" s="27">
        <v>10</v>
      </c>
      <c r="S645" s="20">
        <v>1.42</v>
      </c>
      <c r="T645" s="29"/>
      <c r="U645" s="29">
        <v>2660</v>
      </c>
      <c r="AW645" s="20"/>
      <c r="AX645" s="20"/>
    </row>
    <row r="646" spans="1:50">
      <c r="A646" s="11" t="s">
        <v>1</v>
      </c>
      <c r="B646" s="11" t="s">
        <v>3</v>
      </c>
      <c r="C646" s="23">
        <v>114000</v>
      </c>
      <c r="D646" s="23">
        <v>45000</v>
      </c>
      <c r="E646" s="23">
        <v>0.4118</v>
      </c>
      <c r="F646" s="23">
        <v>0.10081999999999999</v>
      </c>
      <c r="G646" s="23">
        <v>0.17100000000000001</v>
      </c>
      <c r="H646" s="23">
        <v>0.1</v>
      </c>
      <c r="I646" s="23">
        <v>0.05</v>
      </c>
      <c r="J646" s="23">
        <v>15</v>
      </c>
      <c r="K646" s="59">
        <v>11.194000000000001</v>
      </c>
      <c r="L646" s="59">
        <v>9.8000000000000007</v>
      </c>
      <c r="M646" s="59"/>
      <c r="N646" s="23">
        <v>29</v>
      </c>
      <c r="O646" s="79">
        <v>0</v>
      </c>
      <c r="P646" s="23">
        <v>771.4</v>
      </c>
      <c r="Q646" s="23"/>
      <c r="R646" s="23">
        <v>10</v>
      </c>
      <c r="S646" s="20">
        <v>1.42</v>
      </c>
      <c r="U646" s="20">
        <v>2660</v>
      </c>
      <c r="AW646" s="20"/>
      <c r="AX646" s="20"/>
    </row>
    <row r="647" spans="1:50">
      <c r="A647" s="5"/>
      <c r="B647" s="5" t="s">
        <v>34</v>
      </c>
      <c r="C647" s="15">
        <v>27665.624646016407</v>
      </c>
      <c r="D647" s="23">
        <v>10822.882263981255</v>
      </c>
      <c r="E647" s="23">
        <v>0.10224</v>
      </c>
      <c r="F647" s="23">
        <v>7.3839999999999989E-2</v>
      </c>
      <c r="G647" s="23">
        <v>0.17100000000000001</v>
      </c>
      <c r="H647" s="23">
        <v>0.1</v>
      </c>
      <c r="I647" s="23">
        <v>0.05</v>
      </c>
      <c r="J647" s="23">
        <v>15</v>
      </c>
      <c r="K647" s="59">
        <v>2.7792000000000003</v>
      </c>
      <c r="L647" s="59">
        <v>3.6041666666666665</v>
      </c>
      <c r="M647" s="59"/>
      <c r="N647" s="23">
        <v>7.2</v>
      </c>
      <c r="O647" s="79">
        <v>0</v>
      </c>
      <c r="P647" s="23">
        <v>191.52</v>
      </c>
      <c r="Q647" s="23"/>
      <c r="R647" s="23">
        <v>10</v>
      </c>
      <c r="S647" s="20">
        <v>1.42</v>
      </c>
      <c r="U647" s="20">
        <v>2660</v>
      </c>
      <c r="AW647" s="20"/>
      <c r="AX647" s="20"/>
    </row>
    <row r="648" spans="1:50">
      <c r="A648" s="5"/>
      <c r="B648" s="5" t="s">
        <v>35</v>
      </c>
      <c r="C648" s="23">
        <v>114000</v>
      </c>
      <c r="D648" s="23">
        <v>45000</v>
      </c>
      <c r="E648" s="23">
        <v>0.32944000000000001</v>
      </c>
      <c r="F648" s="23">
        <v>0.10081999999999999</v>
      </c>
      <c r="G648" s="23">
        <v>0.17100000000000001</v>
      </c>
      <c r="H648" s="23">
        <v>0.1</v>
      </c>
      <c r="I648" s="23">
        <v>0.05</v>
      </c>
      <c r="J648" s="23">
        <v>15</v>
      </c>
      <c r="K648" s="59">
        <v>8.9552000000000014</v>
      </c>
      <c r="L648" s="59">
        <v>9.8000000000000007</v>
      </c>
      <c r="M648" s="59"/>
      <c r="N648" s="23">
        <v>23.200000000000003</v>
      </c>
      <c r="O648" s="79">
        <v>0</v>
      </c>
      <c r="P648" s="23">
        <v>617.12000000000012</v>
      </c>
      <c r="Q648" s="23"/>
      <c r="R648" s="23">
        <v>10</v>
      </c>
      <c r="S648" s="20">
        <v>1.42</v>
      </c>
      <c r="U648" s="20">
        <v>2660</v>
      </c>
      <c r="AW648" s="20"/>
      <c r="AX648" s="20"/>
    </row>
    <row r="649" spans="1:50">
      <c r="A649" s="10"/>
      <c r="B649" s="10" t="s">
        <v>4</v>
      </c>
      <c r="C649" s="23">
        <v>30065.624646016407</v>
      </c>
      <c r="D649" s="23">
        <v>5411.4411319906276</v>
      </c>
      <c r="E649" s="23">
        <v>8.208E-2</v>
      </c>
      <c r="F649" s="23">
        <v>1.6800000000000002E-2</v>
      </c>
      <c r="G649" s="23">
        <v>0.17100000000000001</v>
      </c>
      <c r="H649" s="23">
        <v>0.1</v>
      </c>
      <c r="I649" s="23">
        <v>0.05</v>
      </c>
      <c r="J649" s="23">
        <v>15</v>
      </c>
      <c r="K649" s="59">
        <v>0.9234</v>
      </c>
      <c r="L649" s="59">
        <v>3.6041666666666665</v>
      </c>
      <c r="M649" s="59"/>
      <c r="N649" s="23">
        <v>10.26</v>
      </c>
      <c r="O649" s="79">
        <v>0</v>
      </c>
      <c r="P649" s="23">
        <v>170.82900000000001</v>
      </c>
      <c r="Q649" s="23"/>
      <c r="R649" s="23">
        <v>10</v>
      </c>
      <c r="S649" s="20">
        <v>0.8</v>
      </c>
      <c r="U649" s="20">
        <v>1665</v>
      </c>
      <c r="AW649" s="20"/>
      <c r="AX649" s="20"/>
    </row>
    <row r="650" spans="1:50">
      <c r="A650" s="11" t="s">
        <v>5</v>
      </c>
      <c r="B650" s="11" t="s">
        <v>3</v>
      </c>
      <c r="C650" s="23">
        <v>116400</v>
      </c>
      <c r="D650" s="23">
        <v>15000</v>
      </c>
      <c r="E650" s="23">
        <v>0.26400000000000001</v>
      </c>
      <c r="F650" s="23">
        <v>4.3200000000000002E-2</v>
      </c>
      <c r="G650" s="23">
        <v>0.17100000000000001</v>
      </c>
      <c r="H650" s="23">
        <v>0.1</v>
      </c>
      <c r="I650" s="23">
        <v>0.05</v>
      </c>
      <c r="J650" s="23">
        <v>15</v>
      </c>
      <c r="K650" s="59">
        <v>2.97</v>
      </c>
      <c r="L650" s="59">
        <v>9.8000000000000007</v>
      </c>
      <c r="M650" s="59"/>
      <c r="N650" s="23">
        <v>33</v>
      </c>
      <c r="O650" s="79">
        <v>0</v>
      </c>
      <c r="P650" s="23">
        <v>549.45000000000005</v>
      </c>
      <c r="Q650" s="23"/>
      <c r="R650" s="23">
        <v>10</v>
      </c>
      <c r="S650" s="20">
        <v>0.8</v>
      </c>
      <c r="U650" s="20">
        <v>1665</v>
      </c>
      <c r="AW650" s="20"/>
      <c r="AX650" s="20"/>
    </row>
    <row r="651" spans="1:50">
      <c r="A651" s="10"/>
      <c r="B651" s="10" t="s">
        <v>4</v>
      </c>
      <c r="C651" s="23">
        <v>34235</v>
      </c>
      <c r="D651" s="23">
        <v>45000</v>
      </c>
      <c r="E651" s="23">
        <v>0.10224</v>
      </c>
      <c r="F651" s="23">
        <v>2.9819999999999999E-2</v>
      </c>
      <c r="G651" s="23">
        <v>0.17100000000000001</v>
      </c>
      <c r="H651" s="23">
        <v>0.1</v>
      </c>
      <c r="I651" s="23">
        <v>0.05</v>
      </c>
      <c r="J651" s="23">
        <v>15</v>
      </c>
      <c r="K651" s="59">
        <v>2.4624000000000006</v>
      </c>
      <c r="L651" s="59">
        <v>3.6041666666666665</v>
      </c>
      <c r="M651" s="59"/>
      <c r="N651" s="23">
        <v>7.2</v>
      </c>
      <c r="O651" s="79">
        <v>0</v>
      </c>
      <c r="P651" s="23">
        <v>191.52</v>
      </c>
      <c r="Q651" s="23"/>
      <c r="R651" s="23">
        <v>10</v>
      </c>
      <c r="S651" s="20">
        <v>1.42</v>
      </c>
      <c r="U651" s="20">
        <v>2660</v>
      </c>
      <c r="AW651" s="20"/>
      <c r="AX651" s="20"/>
    </row>
    <row r="652" spans="1:50">
      <c r="A652" s="11" t="s">
        <v>2</v>
      </c>
      <c r="B652" s="11" t="s">
        <v>3</v>
      </c>
      <c r="C652" s="23">
        <v>159600</v>
      </c>
      <c r="D652" s="23">
        <v>11330</v>
      </c>
      <c r="E652" s="23">
        <v>0.32944000000000001</v>
      </c>
      <c r="F652" s="23">
        <v>7.6679999999999998E-2</v>
      </c>
      <c r="G652" s="23">
        <v>0.17100000000000001</v>
      </c>
      <c r="H652" s="23">
        <v>0.1</v>
      </c>
      <c r="I652" s="23">
        <v>0.05</v>
      </c>
      <c r="J652" s="23">
        <v>15</v>
      </c>
      <c r="K652" s="59">
        <v>7.9344000000000019</v>
      </c>
      <c r="L652" s="59">
        <v>9.8000000000000007</v>
      </c>
      <c r="M652" s="59"/>
      <c r="N652" s="23">
        <v>23.200000000000003</v>
      </c>
      <c r="O652" s="79">
        <v>0</v>
      </c>
      <c r="P652" s="23">
        <v>617.12000000000012</v>
      </c>
      <c r="Q652" s="23"/>
      <c r="R652" s="23">
        <v>10</v>
      </c>
      <c r="S652" s="20">
        <v>1.42</v>
      </c>
      <c r="U652" s="20">
        <v>2660</v>
      </c>
      <c r="AW652" s="20"/>
      <c r="AX652" s="20"/>
    </row>
    <row r="653" spans="1:50">
      <c r="A653" s="10"/>
      <c r="B653" s="10" t="s">
        <v>4</v>
      </c>
      <c r="C653" s="27">
        <v>50000</v>
      </c>
      <c r="D653" s="27">
        <v>28000</v>
      </c>
      <c r="E653" s="23">
        <v>1.3621874999999999E-3</v>
      </c>
      <c r="F653" s="23">
        <v>3.0513000000000003E-3</v>
      </c>
      <c r="G653" s="27">
        <v>0.34</v>
      </c>
      <c r="H653" s="27">
        <v>0.1</v>
      </c>
      <c r="I653" s="27">
        <v>0.05</v>
      </c>
      <c r="J653" s="27">
        <v>15</v>
      </c>
      <c r="K653" s="59">
        <v>2.1093750000000001E-2</v>
      </c>
      <c r="L653" s="59">
        <v>3.6041666666666665</v>
      </c>
      <c r="M653" s="59"/>
      <c r="N653" s="27">
        <v>0.9375</v>
      </c>
      <c r="O653" s="79">
        <v>-3</v>
      </c>
      <c r="P653" s="27">
        <v>0</v>
      </c>
      <c r="Q653" s="27"/>
      <c r="R653" s="27">
        <v>10</v>
      </c>
      <c r="S653" s="29">
        <v>0.14530000000000001</v>
      </c>
      <c r="T653" s="29"/>
      <c r="U653" s="29">
        <v>0</v>
      </c>
      <c r="AW653" s="20"/>
      <c r="AX653" s="20"/>
    </row>
    <row r="654" spans="1:50">
      <c r="A654" s="11" t="s">
        <v>7</v>
      </c>
      <c r="B654" s="11" t="s">
        <v>3</v>
      </c>
      <c r="C654" s="27">
        <v>186000</v>
      </c>
      <c r="D654" s="27">
        <v>12330</v>
      </c>
      <c r="E654" s="23">
        <v>2.0251187499999998E-3</v>
      </c>
      <c r="F654" s="23">
        <v>7.8462000000000011E-3</v>
      </c>
      <c r="G654" s="27">
        <v>0.17100000000000001</v>
      </c>
      <c r="H654" s="27">
        <v>0.1</v>
      </c>
      <c r="I654" s="27">
        <v>0.05</v>
      </c>
      <c r="J654" s="27">
        <v>15</v>
      </c>
      <c r="K654" s="59">
        <v>3.1359374999999995E-2</v>
      </c>
      <c r="L654" s="59">
        <v>9.8000000000000007</v>
      </c>
      <c r="M654" s="59"/>
      <c r="N654" s="27">
        <v>1.3937499999999998</v>
      </c>
      <c r="O654" s="79">
        <v>0</v>
      </c>
      <c r="P654" s="27">
        <v>0</v>
      </c>
      <c r="Q654" s="27"/>
      <c r="R654" s="27">
        <v>10</v>
      </c>
      <c r="S654" s="29">
        <v>0.14530000000000001</v>
      </c>
      <c r="T654" s="29"/>
      <c r="U654" s="29">
        <v>0</v>
      </c>
      <c r="AW654" s="20"/>
      <c r="AX654" s="20"/>
    </row>
    <row r="655" spans="1:50">
      <c r="A655" s="10"/>
      <c r="B655" s="10" t="s">
        <v>4</v>
      </c>
      <c r="C655" s="23">
        <v>30000</v>
      </c>
      <c r="D655" s="23">
        <v>22000</v>
      </c>
      <c r="E655" s="23">
        <v>8.3599999999999994E-2</v>
      </c>
      <c r="F655" s="23">
        <v>1.5960000000000002E-2</v>
      </c>
      <c r="G655" s="23">
        <v>0.17100000000000001</v>
      </c>
      <c r="H655" s="23">
        <v>0.1</v>
      </c>
      <c r="I655" s="23">
        <v>0.05</v>
      </c>
      <c r="J655" s="23">
        <v>15</v>
      </c>
      <c r="K655" s="59">
        <v>2.8214999999999999</v>
      </c>
      <c r="L655" s="59">
        <v>3.6041666666666665</v>
      </c>
      <c r="M655" s="59"/>
      <c r="N655" s="23">
        <v>11</v>
      </c>
      <c r="O655" s="79">
        <v>0</v>
      </c>
      <c r="P655" s="23">
        <v>177.1</v>
      </c>
      <c r="Q655" s="23"/>
      <c r="R655" s="23">
        <v>10</v>
      </c>
      <c r="S655" s="20">
        <v>0.76</v>
      </c>
      <c r="U655" s="20">
        <v>1610</v>
      </c>
      <c r="AW655" s="20"/>
      <c r="AX655" s="20"/>
    </row>
    <row r="656" spans="1:50">
      <c r="A656" s="11" t="s">
        <v>6</v>
      </c>
      <c r="B656" s="11" t="s">
        <v>3</v>
      </c>
      <c r="C656" s="23">
        <v>60000</v>
      </c>
      <c r="D656" s="23">
        <v>30000</v>
      </c>
      <c r="E656" s="23">
        <v>0.26447999999999999</v>
      </c>
      <c r="F656" s="23">
        <v>4.104E-2</v>
      </c>
      <c r="G656" s="23">
        <v>0.17100000000000001</v>
      </c>
      <c r="H656" s="23">
        <v>0.1</v>
      </c>
      <c r="I656" s="23">
        <v>0.05</v>
      </c>
      <c r="J656" s="23">
        <v>15</v>
      </c>
      <c r="K656" s="59">
        <v>8.9261999999999997</v>
      </c>
      <c r="L656" s="59">
        <v>9.8000000000000007</v>
      </c>
      <c r="M656" s="59"/>
      <c r="N656" s="23">
        <v>34.799999999999997</v>
      </c>
      <c r="O656" s="79">
        <v>0</v>
      </c>
      <c r="P656" s="23">
        <v>560.28</v>
      </c>
      <c r="Q656" s="23"/>
      <c r="R656" s="23">
        <v>10</v>
      </c>
      <c r="S656" s="20">
        <v>0.76</v>
      </c>
      <c r="U656" s="20">
        <v>1610</v>
      </c>
      <c r="AW656" s="20"/>
      <c r="AX656" s="20"/>
    </row>
    <row r="657" spans="1:50">
      <c r="A657" s="10"/>
      <c r="B657" s="10" t="s">
        <v>4</v>
      </c>
      <c r="C657" s="23">
        <v>30165.624646016407</v>
      </c>
      <c r="D657" s="23">
        <v>5411.4411319906276</v>
      </c>
      <c r="E657" s="23">
        <v>5.2199999999999996E-2</v>
      </c>
      <c r="F657" s="23">
        <v>1.218E-2</v>
      </c>
      <c r="G657" s="23">
        <v>0.17100000000000001</v>
      </c>
      <c r="H657" s="23">
        <v>0.1</v>
      </c>
      <c r="I657" s="23">
        <v>0.05</v>
      </c>
      <c r="J657" s="23">
        <v>15</v>
      </c>
      <c r="K657" s="59">
        <v>2.97</v>
      </c>
      <c r="L657" s="59">
        <v>3.6041666666666665</v>
      </c>
      <c r="M657" s="59"/>
      <c r="N657" s="27">
        <v>9</v>
      </c>
      <c r="O657" s="79">
        <v>0</v>
      </c>
      <c r="P657" s="23">
        <v>235.8</v>
      </c>
      <c r="Q657" s="23"/>
      <c r="R657" s="23">
        <v>10</v>
      </c>
      <c r="S657" s="20">
        <v>0.57999999999999996</v>
      </c>
      <c r="U657" s="20">
        <v>2620</v>
      </c>
      <c r="AW657" s="20"/>
      <c r="AX657" s="20"/>
    </row>
    <row r="658" spans="1:50">
      <c r="A658" s="11" t="s">
        <v>8</v>
      </c>
      <c r="B658" s="11" t="s">
        <v>3</v>
      </c>
      <c r="C658" s="23">
        <v>119000</v>
      </c>
      <c r="D658" s="23">
        <v>22500</v>
      </c>
      <c r="E658" s="23">
        <v>0.16820000000000002</v>
      </c>
      <c r="F658" s="23">
        <v>3.1320000000000001E-2</v>
      </c>
      <c r="G658" s="23">
        <v>0.17100000000000001</v>
      </c>
      <c r="H658" s="23">
        <v>0.1</v>
      </c>
      <c r="I658" s="23">
        <v>0.05</v>
      </c>
      <c r="J658" s="23">
        <v>15</v>
      </c>
      <c r="K658" s="59">
        <v>9.57</v>
      </c>
      <c r="L658" s="59">
        <v>9.8000000000000007</v>
      </c>
      <c r="M658" s="59"/>
      <c r="N658" s="23">
        <v>29</v>
      </c>
      <c r="O658" s="79">
        <v>0</v>
      </c>
      <c r="P658" s="23">
        <v>759.8</v>
      </c>
      <c r="Q658" s="23"/>
      <c r="R658" s="23">
        <v>10</v>
      </c>
      <c r="S658" s="20">
        <v>0.57999999999999996</v>
      </c>
      <c r="U658" s="20">
        <v>2620</v>
      </c>
      <c r="AW658" s="20"/>
      <c r="AX658" s="20"/>
    </row>
    <row r="659" spans="1:50">
      <c r="A659" s="10"/>
      <c r="B659" s="10" t="s">
        <v>37</v>
      </c>
      <c r="C659" s="27">
        <v>82996.873938049219</v>
      </c>
      <c r="D659" s="27">
        <v>1000</v>
      </c>
      <c r="E659" s="23">
        <v>0</v>
      </c>
      <c r="F659" s="23">
        <v>3.0513000000000003E-3</v>
      </c>
      <c r="G659" s="23">
        <v>0.17100000000000001</v>
      </c>
      <c r="H659" s="23">
        <v>0.1</v>
      </c>
      <c r="I659" s="23">
        <v>0.05</v>
      </c>
      <c r="J659" s="23">
        <v>15</v>
      </c>
      <c r="K659" s="59">
        <v>0</v>
      </c>
      <c r="L659" s="59">
        <v>3.6041666666666665</v>
      </c>
      <c r="M659" s="59"/>
      <c r="N659" s="23">
        <v>0</v>
      </c>
      <c r="O659" s="79">
        <v>0</v>
      </c>
      <c r="P659" s="23">
        <v>0</v>
      </c>
      <c r="Q659" s="23"/>
      <c r="R659" s="23">
        <v>10</v>
      </c>
      <c r="S659" s="29">
        <v>0.14530000000000001</v>
      </c>
      <c r="U659" s="20">
        <v>0</v>
      </c>
      <c r="AW659" s="20"/>
      <c r="AX659" s="20"/>
    </row>
    <row r="660" spans="1:50">
      <c r="A660" s="19" t="s">
        <v>36</v>
      </c>
      <c r="B660" s="19" t="s">
        <v>38</v>
      </c>
      <c r="C660" s="27">
        <v>228000</v>
      </c>
      <c r="D660" s="27">
        <v>1000</v>
      </c>
      <c r="E660" s="23">
        <v>0</v>
      </c>
      <c r="F660" s="23">
        <v>3.0513000000000003E-3</v>
      </c>
      <c r="G660" s="23">
        <v>0.17100000000000001</v>
      </c>
      <c r="H660" s="23">
        <v>0.1</v>
      </c>
      <c r="I660" s="23">
        <v>0.05</v>
      </c>
      <c r="J660" s="23">
        <v>15</v>
      </c>
      <c r="K660" s="59">
        <v>0</v>
      </c>
      <c r="L660" s="59">
        <v>9.8000000000000007</v>
      </c>
      <c r="M660" s="59"/>
      <c r="N660" s="23">
        <v>0</v>
      </c>
      <c r="O660" s="79">
        <v>0</v>
      </c>
      <c r="P660" s="23">
        <v>0</v>
      </c>
      <c r="Q660" s="23"/>
      <c r="R660" s="23">
        <v>10</v>
      </c>
      <c r="S660" s="29">
        <v>0.14530000000000001</v>
      </c>
      <c r="U660" s="20">
        <v>0</v>
      </c>
      <c r="AW660" s="20"/>
      <c r="AX660" s="20"/>
    </row>
    <row r="661" spans="1:50">
      <c r="E661" s="23"/>
      <c r="F661" s="23"/>
      <c r="G661" s="23"/>
      <c r="H661" s="23"/>
      <c r="I661" s="23"/>
      <c r="J661" s="23"/>
      <c r="K661" s="59"/>
      <c r="L661" s="59"/>
      <c r="M661" s="59"/>
      <c r="N661" s="23"/>
      <c r="O661" s="79"/>
      <c r="P661" s="23"/>
      <c r="Q661" s="23"/>
      <c r="R661" s="23"/>
      <c r="S661" s="23"/>
      <c r="T661" s="23"/>
      <c r="AW661" s="20"/>
      <c r="AX661" s="20"/>
    </row>
    <row r="662" spans="1:50">
      <c r="A662" s="1" t="e">
        <f>LOOKUP(B662,[2]Regions!$A$4:$A$98,[2]Regions!$B$4:$B$98)</f>
        <v>#N/A</v>
      </c>
      <c r="B662" s="2">
        <v>31</v>
      </c>
      <c r="C662" s="23" t="s">
        <v>20</v>
      </c>
      <c r="D662" s="23" t="s">
        <v>21</v>
      </c>
      <c r="E662" s="24" t="s">
        <v>22</v>
      </c>
      <c r="F662" s="24" t="s">
        <v>23</v>
      </c>
      <c r="G662" s="24" t="s">
        <v>24</v>
      </c>
      <c r="H662" s="24" t="s">
        <v>25</v>
      </c>
      <c r="I662" s="25" t="s">
        <v>26</v>
      </c>
      <c r="J662" s="20" t="s">
        <v>27</v>
      </c>
      <c r="K662" s="58" t="s">
        <v>28</v>
      </c>
      <c r="N662" s="24" t="s">
        <v>49</v>
      </c>
      <c r="O662" s="78" t="s">
        <v>29</v>
      </c>
      <c r="P662" s="20" t="s">
        <v>30</v>
      </c>
      <c r="Q662" s="24" t="s">
        <v>31</v>
      </c>
      <c r="R662" s="24" t="s">
        <v>32</v>
      </c>
      <c r="S662" s="12" t="s">
        <v>46</v>
      </c>
      <c r="T662" s="23"/>
      <c r="AW662" s="20"/>
      <c r="AX662" s="20"/>
    </row>
    <row r="663" spans="1:50">
      <c r="A663" s="10"/>
      <c r="B663" s="10" t="s">
        <v>4</v>
      </c>
      <c r="C663" s="23">
        <v>25000</v>
      </c>
      <c r="D663" s="23">
        <v>22000</v>
      </c>
      <c r="E663" s="23">
        <f>S663*N663/100</f>
        <v>0.14850000000000002</v>
      </c>
      <c r="F663" s="23">
        <f>2.1*S663/100</f>
        <v>2.8350000000000004E-2</v>
      </c>
      <c r="G663" s="23">
        <v>0.17100000000000001</v>
      </c>
      <c r="H663" s="23">
        <v>0.1</v>
      </c>
      <c r="I663" s="23">
        <v>0.05</v>
      </c>
      <c r="J663" s="23">
        <v>15</v>
      </c>
      <c r="K663" s="59">
        <v>3.7620000000000005</v>
      </c>
      <c r="L663" s="59">
        <v>3.6041666666666665</v>
      </c>
      <c r="M663" s="59"/>
      <c r="N663" s="23">
        <v>11</v>
      </c>
      <c r="O663" s="79">
        <v>1.5</v>
      </c>
      <c r="P663" s="23">
        <v>253</v>
      </c>
      <c r="Q663" s="23"/>
      <c r="R663" s="23">
        <v>10</v>
      </c>
      <c r="S663" s="20">
        <v>1.35</v>
      </c>
      <c r="U663" s="20">
        <v>2300</v>
      </c>
      <c r="AW663" s="20"/>
      <c r="AX663" s="20"/>
    </row>
    <row r="664" spans="1:50">
      <c r="A664" s="11" t="s">
        <v>0</v>
      </c>
      <c r="B664" s="11" t="s">
        <v>3</v>
      </c>
      <c r="C664" s="23">
        <v>50000</v>
      </c>
      <c r="D664" s="23">
        <v>30000</v>
      </c>
      <c r="E664" s="23">
        <f t="shared" ref="E664:E682" si="22">S664*N664/100</f>
        <v>0.4698</v>
      </c>
      <c r="F664" s="23">
        <f>5.4*S664/100</f>
        <v>7.2900000000000006E-2</v>
      </c>
      <c r="G664" s="23">
        <v>0.17100000000000001</v>
      </c>
      <c r="H664" s="23">
        <v>0.1</v>
      </c>
      <c r="I664" s="23">
        <v>0.05</v>
      </c>
      <c r="J664" s="23">
        <v>15</v>
      </c>
      <c r="K664" s="59">
        <v>11.9016</v>
      </c>
      <c r="L664" s="59">
        <v>9.8000000000000007</v>
      </c>
      <c r="M664" s="59"/>
      <c r="N664" s="23">
        <f>N668*1.2</f>
        <v>34.799999999999997</v>
      </c>
      <c r="O664" s="79">
        <v>0</v>
      </c>
      <c r="P664" s="23">
        <v>800.4</v>
      </c>
      <c r="Q664" s="23"/>
      <c r="R664" s="23">
        <v>10</v>
      </c>
      <c r="S664" s="20">
        <v>1.35</v>
      </c>
      <c r="U664" s="20">
        <v>2300</v>
      </c>
      <c r="AW664" s="20"/>
      <c r="AX664" s="20"/>
    </row>
    <row r="665" spans="1:50">
      <c r="A665" s="5"/>
      <c r="B665" s="5" t="s">
        <v>34</v>
      </c>
      <c r="C665" s="23">
        <v>25000</v>
      </c>
      <c r="D665" s="23">
        <v>22000</v>
      </c>
      <c r="E665" s="23">
        <f t="shared" si="22"/>
        <v>0.11880000000000003</v>
      </c>
      <c r="F665" s="23">
        <f>2.1*S665/100</f>
        <v>2.8350000000000004E-2</v>
      </c>
      <c r="G665" s="23">
        <v>0.17100000000000001</v>
      </c>
      <c r="H665" s="23">
        <v>0.1</v>
      </c>
      <c r="I665" s="23">
        <v>0.05</v>
      </c>
      <c r="J665" s="23">
        <v>15</v>
      </c>
      <c r="K665" s="59">
        <v>3.0096000000000003</v>
      </c>
      <c r="L665" s="59">
        <v>3.6041666666666665</v>
      </c>
      <c r="M665" s="59"/>
      <c r="N665" s="23">
        <f>N663*0.8</f>
        <v>8.8000000000000007</v>
      </c>
      <c r="O665" s="79">
        <v>0</v>
      </c>
      <c r="P665" s="23">
        <v>202.4</v>
      </c>
      <c r="Q665" s="23"/>
      <c r="R665" s="23">
        <v>10</v>
      </c>
      <c r="S665" s="20">
        <v>1.35</v>
      </c>
      <c r="U665" s="20">
        <v>2300</v>
      </c>
      <c r="AW665" s="20"/>
      <c r="AX665" s="20"/>
    </row>
    <row r="666" spans="1:50">
      <c r="A666" s="5"/>
      <c r="B666" s="5" t="s">
        <v>35</v>
      </c>
      <c r="C666" s="23">
        <v>50000</v>
      </c>
      <c r="D666" s="23">
        <v>30000</v>
      </c>
      <c r="E666" s="23">
        <f t="shared" si="22"/>
        <v>0.37584000000000001</v>
      </c>
      <c r="F666" s="23">
        <f>5.4*S666/100</f>
        <v>7.2900000000000006E-2</v>
      </c>
      <c r="G666" s="23">
        <v>0.17100000000000001</v>
      </c>
      <c r="H666" s="23">
        <v>0.1</v>
      </c>
      <c r="I666" s="23">
        <v>0.05</v>
      </c>
      <c r="J666" s="23">
        <v>15</v>
      </c>
      <c r="K666" s="59">
        <v>9.5212800000000009</v>
      </c>
      <c r="L666" s="59">
        <v>9.8000000000000007</v>
      </c>
      <c r="M666" s="59"/>
      <c r="N666" s="23">
        <f>N664*0.8</f>
        <v>27.84</v>
      </c>
      <c r="O666" s="79">
        <v>0</v>
      </c>
      <c r="P666" s="23">
        <v>640.32000000000005</v>
      </c>
      <c r="Q666" s="23"/>
      <c r="R666" s="23">
        <v>10</v>
      </c>
      <c r="S666" s="20">
        <v>1.35</v>
      </c>
      <c r="U666" s="20">
        <v>2300</v>
      </c>
      <c r="AW666" s="20"/>
      <c r="AX666" s="20"/>
    </row>
    <row r="667" spans="1:50">
      <c r="A667" s="10"/>
      <c r="B667" s="10" t="s">
        <v>4</v>
      </c>
      <c r="C667" s="30">
        <v>27665.624646016407</v>
      </c>
      <c r="D667" s="27">
        <v>10822.882263981255</v>
      </c>
      <c r="E667" s="23">
        <f t="shared" si="22"/>
        <v>0.1278</v>
      </c>
      <c r="F667" s="23">
        <f>5.2*S667/100</f>
        <v>7.3839999999999989E-2</v>
      </c>
      <c r="G667" s="27">
        <v>0.17100000000000001</v>
      </c>
      <c r="H667" s="27">
        <v>0.1</v>
      </c>
      <c r="I667" s="27">
        <v>0.05</v>
      </c>
      <c r="J667" s="27">
        <v>15</v>
      </c>
      <c r="K667" s="59">
        <v>3.4740000000000002</v>
      </c>
      <c r="L667" s="59">
        <v>3.6041666666666665</v>
      </c>
      <c r="M667" s="59"/>
      <c r="N667" s="27">
        <v>9</v>
      </c>
      <c r="O667" s="79">
        <v>-1.5</v>
      </c>
      <c r="P667" s="27">
        <v>239.4</v>
      </c>
      <c r="Q667" s="27"/>
      <c r="R667" s="27">
        <v>10</v>
      </c>
      <c r="S667" s="20">
        <v>1.42</v>
      </c>
      <c r="T667" s="29"/>
      <c r="U667" s="29">
        <v>2660</v>
      </c>
      <c r="AW667" s="20"/>
      <c r="AX667" s="20"/>
    </row>
    <row r="668" spans="1:50">
      <c r="A668" s="11" t="s">
        <v>1</v>
      </c>
      <c r="B668" s="11" t="s">
        <v>3</v>
      </c>
      <c r="C668" s="23">
        <v>114000</v>
      </c>
      <c r="D668" s="23">
        <v>45000</v>
      </c>
      <c r="E668" s="23">
        <f t="shared" si="22"/>
        <v>0.4118</v>
      </c>
      <c r="F668" s="23">
        <f>7.1*S668/100</f>
        <v>0.10081999999999999</v>
      </c>
      <c r="G668" s="23">
        <v>0.17100000000000001</v>
      </c>
      <c r="H668" s="23">
        <v>0.1</v>
      </c>
      <c r="I668" s="23">
        <v>0.05</v>
      </c>
      <c r="J668" s="23">
        <v>15</v>
      </c>
      <c r="K668" s="59">
        <v>11.194000000000001</v>
      </c>
      <c r="L668" s="59">
        <v>9.8000000000000007</v>
      </c>
      <c r="M668" s="59"/>
      <c r="N668" s="23">
        <v>29</v>
      </c>
      <c r="O668" s="79">
        <v>0</v>
      </c>
      <c r="P668" s="23">
        <v>771.4</v>
      </c>
      <c r="Q668" s="23"/>
      <c r="R668" s="23">
        <v>10</v>
      </c>
      <c r="S668" s="20">
        <v>1.42</v>
      </c>
      <c r="U668" s="20">
        <v>2660</v>
      </c>
      <c r="AW668" s="20"/>
      <c r="AX668" s="20"/>
    </row>
    <row r="669" spans="1:50">
      <c r="A669" s="5"/>
      <c r="B669" s="5" t="s">
        <v>34</v>
      </c>
      <c r="C669" s="15">
        <v>27665.624646016407</v>
      </c>
      <c r="D669" s="23">
        <v>10822.882263981255</v>
      </c>
      <c r="E669" s="23">
        <f t="shared" si="22"/>
        <v>0.10224</v>
      </c>
      <c r="F669" s="23">
        <f>5.2*S669/100</f>
        <v>7.3839999999999989E-2</v>
      </c>
      <c r="G669" s="23">
        <v>0.17100000000000001</v>
      </c>
      <c r="H669" s="23">
        <v>0.1</v>
      </c>
      <c r="I669" s="23">
        <v>0.05</v>
      </c>
      <c r="J669" s="23">
        <v>15</v>
      </c>
      <c r="K669" s="59">
        <v>2.7792000000000003</v>
      </c>
      <c r="L669" s="59">
        <v>3.6041666666666665</v>
      </c>
      <c r="M669" s="59"/>
      <c r="N669" s="23">
        <f>N667*0.8</f>
        <v>7.2</v>
      </c>
      <c r="O669" s="79">
        <v>0</v>
      </c>
      <c r="P669" s="23">
        <v>191.52</v>
      </c>
      <c r="Q669" s="23"/>
      <c r="R669" s="23">
        <v>10</v>
      </c>
      <c r="S669" s="20">
        <v>1.42</v>
      </c>
      <c r="U669" s="20">
        <v>2660</v>
      </c>
      <c r="AW669" s="20"/>
      <c r="AX669" s="20"/>
    </row>
    <row r="670" spans="1:50">
      <c r="A670" s="5"/>
      <c r="B670" s="5" t="s">
        <v>35</v>
      </c>
      <c r="C670" s="23">
        <v>114000</v>
      </c>
      <c r="D670" s="23">
        <v>45000</v>
      </c>
      <c r="E670" s="23">
        <f t="shared" si="22"/>
        <v>0.32944000000000001</v>
      </c>
      <c r="F670" s="23">
        <f>7.1*S670/100</f>
        <v>0.10081999999999999</v>
      </c>
      <c r="G670" s="23">
        <v>0.17100000000000001</v>
      </c>
      <c r="H670" s="23">
        <v>0.1</v>
      </c>
      <c r="I670" s="23">
        <v>0.05</v>
      </c>
      <c r="J670" s="23">
        <v>15</v>
      </c>
      <c r="K670" s="59">
        <v>8.9552000000000014</v>
      </c>
      <c r="L670" s="59">
        <v>9.8000000000000007</v>
      </c>
      <c r="M670" s="59"/>
      <c r="N670" s="23">
        <f>N668*0.8</f>
        <v>23.200000000000003</v>
      </c>
      <c r="O670" s="79">
        <v>0</v>
      </c>
      <c r="P670" s="23">
        <v>617.12000000000012</v>
      </c>
      <c r="Q670" s="23"/>
      <c r="R670" s="23">
        <v>10</v>
      </c>
      <c r="S670" s="20">
        <v>1.42</v>
      </c>
      <c r="U670" s="20">
        <v>2660</v>
      </c>
      <c r="AW670" s="20"/>
      <c r="AX670" s="20"/>
    </row>
    <row r="671" spans="1:50">
      <c r="A671" s="10"/>
      <c r="B671" s="10" t="s">
        <v>4</v>
      </c>
      <c r="C671" s="23">
        <f>C667+2400</f>
        <v>30065.624646016407</v>
      </c>
      <c r="D671" s="23">
        <f>D667/2</f>
        <v>5411.4411319906276</v>
      </c>
      <c r="E671" s="23">
        <f t="shared" si="22"/>
        <v>8.208E-2</v>
      </c>
      <c r="F671" s="23">
        <f>2.1*S671/100</f>
        <v>1.6800000000000002E-2</v>
      </c>
      <c r="G671" s="23">
        <v>0.17100000000000001</v>
      </c>
      <c r="H671" s="23">
        <v>0.1</v>
      </c>
      <c r="I671" s="23">
        <v>0.05</v>
      </c>
      <c r="J671" s="23">
        <v>15</v>
      </c>
      <c r="K671" s="59">
        <v>0.9234</v>
      </c>
      <c r="L671" s="59">
        <v>3.6041666666666665</v>
      </c>
      <c r="M671" s="59"/>
      <c r="N671" s="23">
        <f>N667*1.14</f>
        <v>10.26</v>
      </c>
      <c r="O671" s="79">
        <v>0</v>
      </c>
      <c r="P671" s="23">
        <v>170.82900000000001</v>
      </c>
      <c r="Q671" s="23"/>
      <c r="R671" s="23">
        <v>10</v>
      </c>
      <c r="S671" s="20">
        <v>0.8</v>
      </c>
      <c r="U671" s="20">
        <v>1665</v>
      </c>
      <c r="AW671" s="20"/>
      <c r="AX671" s="20"/>
    </row>
    <row r="672" spans="1:50">
      <c r="A672" s="11" t="s">
        <v>5</v>
      </c>
      <c r="B672" s="11" t="s">
        <v>3</v>
      </c>
      <c r="C672" s="23">
        <f>C668+2400</f>
        <v>116400</v>
      </c>
      <c r="D672" s="23">
        <f>D668/3</f>
        <v>15000</v>
      </c>
      <c r="E672" s="23">
        <f t="shared" si="22"/>
        <v>0.26400000000000001</v>
      </c>
      <c r="F672" s="23">
        <f>5.4*S672/100</f>
        <v>4.3200000000000002E-2</v>
      </c>
      <c r="G672" s="23">
        <v>0.17100000000000001</v>
      </c>
      <c r="H672" s="23">
        <v>0.1</v>
      </c>
      <c r="I672" s="23">
        <v>0.05</v>
      </c>
      <c r="J672" s="23">
        <v>15</v>
      </c>
      <c r="K672" s="59">
        <v>2.97</v>
      </c>
      <c r="L672" s="59">
        <v>9.8000000000000007</v>
      </c>
      <c r="M672" s="59"/>
      <c r="N672" s="23">
        <v>33</v>
      </c>
      <c r="O672" s="79">
        <v>0</v>
      </c>
      <c r="P672" s="23">
        <v>549.45000000000005</v>
      </c>
      <c r="Q672" s="23"/>
      <c r="R672" s="23">
        <v>10</v>
      </c>
      <c r="S672" s="20">
        <v>0.8</v>
      </c>
      <c r="U672" s="20">
        <v>1665</v>
      </c>
      <c r="AW672" s="20"/>
      <c r="AX672" s="20"/>
    </row>
    <row r="673" spans="1:50">
      <c r="A673" s="10"/>
      <c r="B673" s="10" t="s">
        <v>4</v>
      </c>
      <c r="C673" s="23">
        <v>34235</v>
      </c>
      <c r="D673" s="23">
        <v>45000</v>
      </c>
      <c r="E673" s="23">
        <f t="shared" si="22"/>
        <v>0.10224</v>
      </c>
      <c r="F673" s="23">
        <f>2.1*S673/100</f>
        <v>2.9819999999999999E-2</v>
      </c>
      <c r="G673" s="23">
        <v>0.17100000000000001</v>
      </c>
      <c r="H673" s="23">
        <v>0.1</v>
      </c>
      <c r="I673" s="23">
        <v>0.05</v>
      </c>
      <c r="J673" s="23">
        <v>15</v>
      </c>
      <c r="K673" s="59">
        <v>2.4624000000000006</v>
      </c>
      <c r="L673" s="59">
        <v>3.6041666666666665</v>
      </c>
      <c r="M673" s="59"/>
      <c r="N673" s="23">
        <f>N667*0.8</f>
        <v>7.2</v>
      </c>
      <c r="O673" s="79">
        <v>0</v>
      </c>
      <c r="P673" s="23">
        <v>191.52</v>
      </c>
      <c r="Q673" s="23"/>
      <c r="R673" s="23">
        <v>10</v>
      </c>
      <c r="S673" s="20">
        <v>1.42</v>
      </c>
      <c r="U673" s="20">
        <v>2660</v>
      </c>
      <c r="AW673" s="20"/>
      <c r="AX673" s="20"/>
    </row>
    <row r="674" spans="1:50">
      <c r="A674" s="11" t="s">
        <v>2</v>
      </c>
      <c r="B674" s="11" t="s">
        <v>3</v>
      </c>
      <c r="C674" s="23">
        <f>C668*1.4</f>
        <v>159600</v>
      </c>
      <c r="D674" s="23">
        <v>11330</v>
      </c>
      <c r="E674" s="23">
        <f t="shared" si="22"/>
        <v>0.32944000000000001</v>
      </c>
      <c r="F674" s="23">
        <f>5.4*S674/100</f>
        <v>7.6679999999999998E-2</v>
      </c>
      <c r="G674" s="23">
        <v>0.17100000000000001</v>
      </c>
      <c r="H674" s="23">
        <v>0.1</v>
      </c>
      <c r="I674" s="23">
        <v>0.05</v>
      </c>
      <c r="J674" s="23">
        <v>15</v>
      </c>
      <c r="K674" s="59">
        <v>7.9344000000000019</v>
      </c>
      <c r="L674" s="59">
        <v>9.8000000000000007</v>
      </c>
      <c r="M674" s="59"/>
      <c r="N674" s="23">
        <f>N668*0.8</f>
        <v>23.200000000000003</v>
      </c>
      <c r="O674" s="79">
        <v>0</v>
      </c>
      <c r="P674" s="23">
        <v>617.12000000000012</v>
      </c>
      <c r="Q674" s="23"/>
      <c r="R674" s="23">
        <v>10</v>
      </c>
      <c r="S674" s="20">
        <v>1.42</v>
      </c>
      <c r="U674" s="20">
        <v>2660</v>
      </c>
      <c r="AW674" s="20"/>
      <c r="AX674" s="20"/>
    </row>
    <row r="675" spans="1:50">
      <c r="A675" s="10"/>
      <c r="B675" s="10" t="s">
        <v>4</v>
      </c>
      <c r="C675" s="27">
        <v>50000</v>
      </c>
      <c r="D675" s="27">
        <v>28000</v>
      </c>
      <c r="E675" s="23">
        <f t="shared" si="22"/>
        <v>1.3621874999999999E-3</v>
      </c>
      <c r="F675" s="23">
        <f>2.1*S675/100</f>
        <v>3.0513000000000003E-3</v>
      </c>
      <c r="G675" s="27">
        <v>0.34</v>
      </c>
      <c r="H675" s="27">
        <v>0.1</v>
      </c>
      <c r="I675" s="27">
        <v>0.05</v>
      </c>
      <c r="J675" s="27">
        <v>15</v>
      </c>
      <c r="K675" s="59">
        <v>2.1093750000000001E-2</v>
      </c>
      <c r="L675" s="59">
        <v>3.6041666666666665</v>
      </c>
      <c r="M675" s="59"/>
      <c r="N675" s="27">
        <v>0.9375</v>
      </c>
      <c r="O675" s="79">
        <v>-3</v>
      </c>
      <c r="P675" s="27">
        <v>0</v>
      </c>
      <c r="Q675" s="27"/>
      <c r="R675" s="27">
        <v>10</v>
      </c>
      <c r="S675" s="29">
        <v>0.14530000000000001</v>
      </c>
      <c r="T675" s="29"/>
      <c r="U675" s="29">
        <v>0</v>
      </c>
      <c r="AW675" s="20"/>
      <c r="AX675" s="20"/>
    </row>
    <row r="676" spans="1:50">
      <c r="A676" s="11" t="s">
        <v>7</v>
      </c>
      <c r="B676" s="11" t="s">
        <v>3</v>
      </c>
      <c r="C676" s="27">
        <v>186000</v>
      </c>
      <c r="D676" s="27">
        <v>12330</v>
      </c>
      <c r="E676" s="23">
        <f t="shared" si="22"/>
        <v>2.0251187499999998E-3</v>
      </c>
      <c r="F676" s="23">
        <f>5.4*S676/100</f>
        <v>7.8462000000000011E-3</v>
      </c>
      <c r="G676" s="27">
        <v>0.17100000000000001</v>
      </c>
      <c r="H676" s="27">
        <v>0.1</v>
      </c>
      <c r="I676" s="27">
        <v>0.05</v>
      </c>
      <c r="J676" s="27">
        <v>15</v>
      </c>
      <c r="K676" s="59">
        <v>3.1359374999999995E-2</v>
      </c>
      <c r="L676" s="59">
        <v>9.8000000000000007</v>
      </c>
      <c r="M676" s="59"/>
      <c r="N676" s="27">
        <v>1.3937499999999998</v>
      </c>
      <c r="O676" s="79">
        <v>0</v>
      </c>
      <c r="P676" s="27">
        <v>0</v>
      </c>
      <c r="Q676" s="27"/>
      <c r="R676" s="27">
        <v>10</v>
      </c>
      <c r="S676" s="29">
        <v>0.14530000000000001</v>
      </c>
      <c r="T676" s="29"/>
      <c r="U676" s="29">
        <v>0</v>
      </c>
      <c r="AW676" s="20"/>
      <c r="AX676" s="20"/>
    </row>
    <row r="677" spans="1:50">
      <c r="A677" s="10"/>
      <c r="B677" s="10" t="s">
        <v>4</v>
      </c>
      <c r="C677" s="23">
        <f>C663*1.2</f>
        <v>30000</v>
      </c>
      <c r="D677" s="23">
        <v>22000</v>
      </c>
      <c r="E677" s="23">
        <f t="shared" si="22"/>
        <v>8.3599999999999994E-2</v>
      </c>
      <c r="F677" s="23">
        <f>2.1*S677/100</f>
        <v>1.5960000000000002E-2</v>
      </c>
      <c r="G677" s="23">
        <v>0.17100000000000001</v>
      </c>
      <c r="H677" s="23">
        <v>0.1</v>
      </c>
      <c r="I677" s="23">
        <v>0.05</v>
      </c>
      <c r="J677" s="23">
        <v>15</v>
      </c>
      <c r="K677" s="59">
        <v>2.8214999999999999</v>
      </c>
      <c r="L677" s="59">
        <v>3.6041666666666665</v>
      </c>
      <c r="M677" s="59"/>
      <c r="N677" s="23">
        <v>11</v>
      </c>
      <c r="O677" s="79">
        <v>0</v>
      </c>
      <c r="P677" s="23">
        <v>177.1</v>
      </c>
      <c r="Q677" s="23"/>
      <c r="R677" s="23">
        <v>10</v>
      </c>
      <c r="S677" s="20">
        <v>0.76</v>
      </c>
      <c r="U677" s="20">
        <v>1610</v>
      </c>
      <c r="AW677" s="20"/>
      <c r="AX677" s="20"/>
    </row>
    <row r="678" spans="1:50">
      <c r="A678" s="11" t="s">
        <v>6</v>
      </c>
      <c r="B678" s="11" t="s">
        <v>3</v>
      </c>
      <c r="C678" s="23">
        <f>C664*1.2</f>
        <v>60000</v>
      </c>
      <c r="D678" s="23">
        <v>30000</v>
      </c>
      <c r="E678" s="23">
        <f t="shared" si="22"/>
        <v>0.26447999999999999</v>
      </c>
      <c r="F678" s="23">
        <f>5.4*S678/100</f>
        <v>4.104E-2</v>
      </c>
      <c r="G678" s="23">
        <v>0.17100000000000001</v>
      </c>
      <c r="H678" s="23">
        <v>0.1</v>
      </c>
      <c r="I678" s="23">
        <v>0.05</v>
      </c>
      <c r="J678" s="23">
        <v>15</v>
      </c>
      <c r="K678" s="59">
        <v>8.9261999999999997</v>
      </c>
      <c r="L678" s="59">
        <v>9.8000000000000007</v>
      </c>
      <c r="M678" s="59"/>
      <c r="N678" s="23">
        <v>34.799999999999997</v>
      </c>
      <c r="O678" s="79">
        <v>0</v>
      </c>
      <c r="P678" s="23">
        <v>560.28</v>
      </c>
      <c r="Q678" s="23"/>
      <c r="R678" s="23">
        <v>10</v>
      </c>
      <c r="S678" s="20">
        <v>0.76</v>
      </c>
      <c r="U678" s="20">
        <v>1610</v>
      </c>
      <c r="AW678" s="20"/>
      <c r="AX678" s="20"/>
    </row>
    <row r="679" spans="1:50">
      <c r="A679" s="10"/>
      <c r="B679" s="10" t="s">
        <v>4</v>
      </c>
      <c r="C679" s="23">
        <f>C667+2500</f>
        <v>30165.624646016407</v>
      </c>
      <c r="D679" s="23">
        <f>D667/2</f>
        <v>5411.4411319906276</v>
      </c>
      <c r="E679" s="23">
        <f t="shared" si="22"/>
        <v>5.2199999999999996E-2</v>
      </c>
      <c r="F679" s="23">
        <f>2.1*S679/100</f>
        <v>1.218E-2</v>
      </c>
      <c r="G679" s="23">
        <v>0.17100000000000001</v>
      </c>
      <c r="H679" s="23">
        <v>0.1</v>
      </c>
      <c r="I679" s="23">
        <v>0.05</v>
      </c>
      <c r="J679" s="23">
        <v>15</v>
      </c>
      <c r="K679" s="59">
        <v>2.97</v>
      </c>
      <c r="L679" s="59">
        <v>3.6041666666666665</v>
      </c>
      <c r="M679" s="59"/>
      <c r="N679" s="27">
        <v>9</v>
      </c>
      <c r="O679" s="79">
        <v>0</v>
      </c>
      <c r="P679" s="23">
        <v>235.8</v>
      </c>
      <c r="Q679" s="23"/>
      <c r="R679" s="23">
        <v>10</v>
      </c>
      <c r="S679" s="20">
        <v>0.57999999999999996</v>
      </c>
      <c r="U679" s="20">
        <v>2620</v>
      </c>
      <c r="AW679" s="20"/>
      <c r="AX679" s="20"/>
    </row>
    <row r="680" spans="1:50">
      <c r="A680" s="11" t="s">
        <v>8</v>
      </c>
      <c r="B680" s="11" t="s">
        <v>3</v>
      </c>
      <c r="C680" s="23">
        <f>C668+5000</f>
        <v>119000</v>
      </c>
      <c r="D680" s="23">
        <f>D668/2</f>
        <v>22500</v>
      </c>
      <c r="E680" s="23">
        <f t="shared" si="22"/>
        <v>0.16820000000000002</v>
      </c>
      <c r="F680" s="23">
        <f>5.4*S680/100</f>
        <v>3.1320000000000001E-2</v>
      </c>
      <c r="G680" s="23">
        <v>0.17100000000000001</v>
      </c>
      <c r="H680" s="23">
        <v>0.1</v>
      </c>
      <c r="I680" s="23">
        <v>0.05</v>
      </c>
      <c r="J680" s="23">
        <v>15</v>
      </c>
      <c r="K680" s="59">
        <v>9.57</v>
      </c>
      <c r="L680" s="59">
        <v>9.8000000000000007</v>
      </c>
      <c r="M680" s="59"/>
      <c r="N680" s="23">
        <v>29</v>
      </c>
      <c r="O680" s="79">
        <v>0</v>
      </c>
      <c r="P680" s="23">
        <v>759.8</v>
      </c>
      <c r="Q680" s="23"/>
      <c r="R680" s="23">
        <v>10</v>
      </c>
      <c r="S680" s="20">
        <v>0.57999999999999996</v>
      </c>
      <c r="U680" s="20">
        <v>2620</v>
      </c>
      <c r="AW680" s="20"/>
      <c r="AX680" s="20"/>
    </row>
    <row r="681" spans="1:50">
      <c r="A681" s="10"/>
      <c r="B681" s="10" t="s">
        <v>37</v>
      </c>
      <c r="C681" s="27">
        <f>C667*3</f>
        <v>82996.873938049219</v>
      </c>
      <c r="D681" s="27">
        <v>1000</v>
      </c>
      <c r="E681" s="23">
        <f t="shared" si="22"/>
        <v>0</v>
      </c>
      <c r="F681" s="23">
        <f>2.1*S681/100</f>
        <v>3.0513000000000003E-3</v>
      </c>
      <c r="G681" s="23">
        <v>0.17100000000000001</v>
      </c>
      <c r="H681" s="23">
        <v>0.1</v>
      </c>
      <c r="I681" s="23">
        <v>0.05</v>
      </c>
      <c r="J681" s="23">
        <v>15</v>
      </c>
      <c r="K681" s="59">
        <v>0</v>
      </c>
      <c r="L681" s="59">
        <v>3.6041666666666665</v>
      </c>
      <c r="M681" s="59"/>
      <c r="N681" s="23">
        <v>0</v>
      </c>
      <c r="O681" s="79">
        <v>0</v>
      </c>
      <c r="P681" s="23">
        <v>0</v>
      </c>
      <c r="Q681" s="23"/>
      <c r="R681" s="23">
        <v>10</v>
      </c>
      <c r="S681" s="29">
        <v>0.14530000000000001</v>
      </c>
      <c r="U681" s="20">
        <v>0</v>
      </c>
      <c r="AW681" s="20"/>
      <c r="AX681" s="20"/>
    </row>
    <row r="682" spans="1:50">
      <c r="A682" s="19" t="s">
        <v>36</v>
      </c>
      <c r="B682" s="19" t="s">
        <v>38</v>
      </c>
      <c r="C682" s="27">
        <f>C668*2</f>
        <v>228000</v>
      </c>
      <c r="D682" s="27">
        <v>1000</v>
      </c>
      <c r="E682" s="23">
        <f t="shared" si="22"/>
        <v>0</v>
      </c>
      <c r="F682" s="23">
        <f>2.1*S682/100</f>
        <v>3.0513000000000003E-3</v>
      </c>
      <c r="G682" s="23">
        <v>0.17100000000000001</v>
      </c>
      <c r="H682" s="23">
        <v>0.1</v>
      </c>
      <c r="I682" s="23">
        <v>0.05</v>
      </c>
      <c r="J682" s="23">
        <v>15</v>
      </c>
      <c r="K682" s="59">
        <v>0</v>
      </c>
      <c r="L682" s="59">
        <v>9.8000000000000007</v>
      </c>
      <c r="M682" s="59"/>
      <c r="N682" s="23">
        <v>0</v>
      </c>
      <c r="O682" s="79">
        <v>0</v>
      </c>
      <c r="P682" s="23">
        <v>0</v>
      </c>
      <c r="Q682" s="23"/>
      <c r="R682" s="23">
        <v>10</v>
      </c>
      <c r="S682" s="29">
        <v>0.14530000000000001</v>
      </c>
      <c r="U682" s="20">
        <v>0</v>
      </c>
      <c r="AW682" s="20"/>
      <c r="AX682" s="20"/>
    </row>
    <row r="683" spans="1:50">
      <c r="E683" s="23"/>
      <c r="F683" s="23"/>
      <c r="G683" s="23"/>
      <c r="H683" s="23"/>
      <c r="I683" s="23"/>
      <c r="J683" s="23"/>
      <c r="K683" s="59"/>
      <c r="L683" s="59"/>
      <c r="M683" s="59"/>
      <c r="N683" s="23"/>
      <c r="O683" s="79"/>
      <c r="P683" s="23"/>
      <c r="Q683" s="23"/>
      <c r="R683" s="23"/>
      <c r="S683" s="23"/>
      <c r="T683" s="23"/>
      <c r="AW683" s="20"/>
      <c r="AX683" s="20"/>
    </row>
    <row r="684" spans="1:50">
      <c r="A684" s="1" t="e">
        <f>LOOKUP(B684,[2]Regions!$A$4:$A$98,[2]Regions!$B$4:$B$98)</f>
        <v>#N/A</v>
      </c>
      <c r="B684" s="2">
        <v>32</v>
      </c>
      <c r="C684" s="23" t="s">
        <v>20</v>
      </c>
      <c r="D684" s="23" t="s">
        <v>21</v>
      </c>
      <c r="E684" s="24" t="s">
        <v>22</v>
      </c>
      <c r="F684" s="24" t="s">
        <v>23</v>
      </c>
      <c r="G684" s="24" t="s">
        <v>24</v>
      </c>
      <c r="H684" s="24" t="s">
        <v>25</v>
      </c>
      <c r="I684" s="25" t="s">
        <v>26</v>
      </c>
      <c r="J684" s="20" t="s">
        <v>27</v>
      </c>
      <c r="K684" s="58" t="s">
        <v>28</v>
      </c>
      <c r="N684" s="24" t="s">
        <v>49</v>
      </c>
      <c r="O684" s="78" t="s">
        <v>29</v>
      </c>
      <c r="P684" s="20" t="s">
        <v>30</v>
      </c>
      <c r="Q684" s="24" t="s">
        <v>31</v>
      </c>
      <c r="R684" s="24" t="s">
        <v>32</v>
      </c>
      <c r="S684" s="12" t="s">
        <v>46</v>
      </c>
      <c r="T684" s="23"/>
      <c r="AW684" s="20"/>
      <c r="AX684" s="20"/>
    </row>
    <row r="685" spans="1:50">
      <c r="A685" s="10"/>
      <c r="B685" s="10" t="s">
        <v>4</v>
      </c>
      <c r="C685" s="23">
        <v>25000</v>
      </c>
      <c r="D685" s="23">
        <v>22000</v>
      </c>
      <c r="E685" s="23">
        <f>S685*N685/100</f>
        <v>0.14850000000000002</v>
      </c>
      <c r="F685" s="23">
        <f>2.1*S685/100</f>
        <v>2.8350000000000004E-2</v>
      </c>
      <c r="G685" s="23">
        <v>0.17100000000000001</v>
      </c>
      <c r="H685" s="23">
        <v>0.1</v>
      </c>
      <c r="I685" s="23">
        <v>0.05</v>
      </c>
      <c r="J685" s="23">
        <v>15</v>
      </c>
      <c r="K685" s="59">
        <v>3.7620000000000005</v>
      </c>
      <c r="L685" s="59">
        <v>3.6041666666666665</v>
      </c>
      <c r="M685" s="59"/>
      <c r="N685" s="23">
        <v>11</v>
      </c>
      <c r="O685" s="79">
        <v>1.5</v>
      </c>
      <c r="P685" s="23">
        <v>253</v>
      </c>
      <c r="Q685" s="23"/>
      <c r="R685" s="23">
        <v>10</v>
      </c>
      <c r="S685" s="20">
        <v>1.35</v>
      </c>
      <c r="U685" s="20">
        <v>2300</v>
      </c>
      <c r="AW685" s="20"/>
      <c r="AX685" s="20"/>
    </row>
    <row r="686" spans="1:50">
      <c r="A686" s="11" t="s">
        <v>0</v>
      </c>
      <c r="B686" s="11" t="s">
        <v>3</v>
      </c>
      <c r="C686" s="23">
        <v>50000</v>
      </c>
      <c r="D686" s="23">
        <v>30000</v>
      </c>
      <c r="E686" s="23">
        <f t="shared" ref="E686:E704" si="23">S686*N686/100</f>
        <v>0.4698</v>
      </c>
      <c r="F686" s="23">
        <f>5.4*S686/100</f>
        <v>7.2900000000000006E-2</v>
      </c>
      <c r="G686" s="23">
        <v>0.17100000000000001</v>
      </c>
      <c r="H686" s="23">
        <v>0.1</v>
      </c>
      <c r="I686" s="23">
        <v>0.05</v>
      </c>
      <c r="J686" s="23">
        <v>15</v>
      </c>
      <c r="K686" s="59">
        <v>11.9016</v>
      </c>
      <c r="L686" s="59">
        <v>9.8000000000000007</v>
      </c>
      <c r="M686" s="59"/>
      <c r="N686" s="23">
        <f>N690*1.2</f>
        <v>34.799999999999997</v>
      </c>
      <c r="O686" s="79">
        <v>0</v>
      </c>
      <c r="P686" s="23">
        <v>800.4</v>
      </c>
      <c r="Q686" s="23"/>
      <c r="R686" s="23">
        <v>10</v>
      </c>
      <c r="S686" s="20">
        <v>1.35</v>
      </c>
      <c r="U686" s="20">
        <v>2300</v>
      </c>
      <c r="AW686" s="20"/>
      <c r="AX686" s="20"/>
    </row>
    <row r="687" spans="1:50">
      <c r="A687" s="5"/>
      <c r="B687" s="5" t="s">
        <v>34</v>
      </c>
      <c r="C687" s="23">
        <v>25000</v>
      </c>
      <c r="D687" s="23">
        <v>22000</v>
      </c>
      <c r="E687" s="23">
        <f t="shared" si="23"/>
        <v>0.14850000000000002</v>
      </c>
      <c r="F687" s="23">
        <f>2.1*S687/100</f>
        <v>2.8350000000000004E-2</v>
      </c>
      <c r="G687" s="23">
        <v>0.17100000000000001</v>
      </c>
      <c r="H687" s="23">
        <v>0.1</v>
      </c>
      <c r="I687" s="23">
        <v>0.05</v>
      </c>
      <c r="J687" s="23">
        <v>15</v>
      </c>
      <c r="K687" s="59">
        <v>3.0096000000000003</v>
      </c>
      <c r="L687" s="59">
        <v>3.6041666666666665</v>
      </c>
      <c r="M687" s="59"/>
      <c r="N687" s="23">
        <v>11</v>
      </c>
      <c r="O687" s="79">
        <v>0</v>
      </c>
      <c r="P687" s="23">
        <v>202.4</v>
      </c>
      <c r="Q687" s="23"/>
      <c r="R687" s="23">
        <v>10</v>
      </c>
      <c r="S687" s="20">
        <v>1.35</v>
      </c>
      <c r="U687" s="20">
        <v>2300</v>
      </c>
      <c r="AW687" s="20"/>
      <c r="AX687" s="20"/>
    </row>
    <row r="688" spans="1:50">
      <c r="A688" s="5"/>
      <c r="B688" s="5" t="s">
        <v>35</v>
      </c>
      <c r="C688" s="23">
        <v>50000</v>
      </c>
      <c r="D688" s="23">
        <v>30000</v>
      </c>
      <c r="E688" s="23">
        <f t="shared" si="23"/>
        <v>0.4698</v>
      </c>
      <c r="F688" s="23">
        <f>5.4*S688/100</f>
        <v>7.2900000000000006E-2</v>
      </c>
      <c r="G688" s="23">
        <v>0.17100000000000001</v>
      </c>
      <c r="H688" s="23">
        <v>0.1</v>
      </c>
      <c r="I688" s="23">
        <v>0.05</v>
      </c>
      <c r="J688" s="23">
        <v>15</v>
      </c>
      <c r="K688" s="59">
        <v>9.5212800000000009</v>
      </c>
      <c r="L688" s="59">
        <v>9.8000000000000007</v>
      </c>
      <c r="M688" s="59"/>
      <c r="N688" s="23">
        <f>N692*1.2</f>
        <v>34.799999999999997</v>
      </c>
      <c r="O688" s="79">
        <v>0</v>
      </c>
      <c r="P688" s="23">
        <v>640.32000000000005</v>
      </c>
      <c r="Q688" s="23"/>
      <c r="R688" s="23">
        <v>10</v>
      </c>
      <c r="S688" s="20">
        <v>1.35</v>
      </c>
      <c r="U688" s="20">
        <v>2300</v>
      </c>
      <c r="AW688" s="20"/>
      <c r="AX688" s="20"/>
    </row>
    <row r="689" spans="1:50">
      <c r="A689" s="10"/>
      <c r="B689" s="10" t="s">
        <v>4</v>
      </c>
      <c r="C689" s="30">
        <v>27665.624646016407</v>
      </c>
      <c r="D689" s="27">
        <v>10822.882263981255</v>
      </c>
      <c r="E689" s="23">
        <f t="shared" si="23"/>
        <v>0.1278</v>
      </c>
      <c r="F689" s="23">
        <f>5.2*S689/100</f>
        <v>7.3839999999999989E-2</v>
      </c>
      <c r="G689" s="27">
        <v>0.17100000000000001</v>
      </c>
      <c r="H689" s="27">
        <v>0.1</v>
      </c>
      <c r="I689" s="27">
        <v>0.05</v>
      </c>
      <c r="J689" s="27">
        <v>15</v>
      </c>
      <c r="K689" s="59">
        <v>3.4740000000000002</v>
      </c>
      <c r="L689" s="59">
        <v>3.6041666666666665</v>
      </c>
      <c r="M689" s="59"/>
      <c r="N689" s="27">
        <v>9</v>
      </c>
      <c r="O689" s="79">
        <v>-1.5</v>
      </c>
      <c r="P689" s="27">
        <v>239.4</v>
      </c>
      <c r="Q689" s="27"/>
      <c r="R689" s="27">
        <v>10</v>
      </c>
      <c r="S689" s="20">
        <v>1.42</v>
      </c>
      <c r="T689" s="29"/>
      <c r="U689" s="29">
        <v>2660</v>
      </c>
      <c r="AW689" s="20"/>
      <c r="AX689" s="20"/>
    </row>
    <row r="690" spans="1:50">
      <c r="A690" s="11" t="s">
        <v>1</v>
      </c>
      <c r="B690" s="11" t="s">
        <v>3</v>
      </c>
      <c r="C690" s="23">
        <v>114000</v>
      </c>
      <c r="D690" s="23">
        <v>45000</v>
      </c>
      <c r="E690" s="23">
        <f t="shared" si="23"/>
        <v>0.4118</v>
      </c>
      <c r="F690" s="23">
        <f>7.1*S690/100</f>
        <v>0.10081999999999999</v>
      </c>
      <c r="G690" s="23">
        <v>0.17100000000000001</v>
      </c>
      <c r="H690" s="23">
        <v>0.1</v>
      </c>
      <c r="I690" s="23">
        <v>0.05</v>
      </c>
      <c r="J690" s="23">
        <v>15</v>
      </c>
      <c r="K690" s="59">
        <v>11.194000000000001</v>
      </c>
      <c r="L690" s="59">
        <v>9.8000000000000007</v>
      </c>
      <c r="M690" s="59"/>
      <c r="N690" s="23">
        <v>29</v>
      </c>
      <c r="O690" s="79">
        <v>0</v>
      </c>
      <c r="P690" s="23">
        <v>771.4</v>
      </c>
      <c r="Q690" s="23"/>
      <c r="R690" s="23">
        <v>10</v>
      </c>
      <c r="S690" s="20">
        <v>1.42</v>
      </c>
      <c r="U690" s="20">
        <v>2660</v>
      </c>
      <c r="AW690" s="20"/>
      <c r="AX690" s="20"/>
    </row>
    <row r="691" spans="1:50">
      <c r="A691" s="5"/>
      <c r="B691" s="5" t="s">
        <v>34</v>
      </c>
      <c r="C691" s="15">
        <v>27665.624646016407</v>
      </c>
      <c r="D691" s="23">
        <v>10822.882263981255</v>
      </c>
      <c r="E691" s="23">
        <f t="shared" si="23"/>
        <v>0.1278</v>
      </c>
      <c r="F691" s="23">
        <f>5.2*S691/100</f>
        <v>7.3839999999999989E-2</v>
      </c>
      <c r="G691" s="23">
        <v>0.17100000000000001</v>
      </c>
      <c r="H691" s="23">
        <v>0.1</v>
      </c>
      <c r="I691" s="23">
        <v>0.05</v>
      </c>
      <c r="J691" s="23">
        <v>15</v>
      </c>
      <c r="K691" s="59">
        <v>2.7792000000000003</v>
      </c>
      <c r="L691" s="59">
        <v>3.6041666666666665</v>
      </c>
      <c r="M691" s="59"/>
      <c r="N691" s="27">
        <v>9</v>
      </c>
      <c r="O691" s="79">
        <v>0</v>
      </c>
      <c r="P691" s="23">
        <v>191.52</v>
      </c>
      <c r="Q691" s="23"/>
      <c r="R691" s="23">
        <v>10</v>
      </c>
      <c r="S691" s="20">
        <v>1.42</v>
      </c>
      <c r="U691" s="20">
        <v>2660</v>
      </c>
      <c r="AW691" s="20"/>
      <c r="AX691" s="20"/>
    </row>
    <row r="692" spans="1:50">
      <c r="A692" s="5"/>
      <c r="B692" s="5" t="s">
        <v>35</v>
      </c>
      <c r="C692" s="23">
        <v>114000</v>
      </c>
      <c r="D692" s="23">
        <v>45000</v>
      </c>
      <c r="E692" s="23">
        <f t="shared" si="23"/>
        <v>0.4118</v>
      </c>
      <c r="F692" s="23">
        <f>7.1*S692/100</f>
        <v>0.10081999999999999</v>
      </c>
      <c r="G692" s="23">
        <v>0.17100000000000001</v>
      </c>
      <c r="H692" s="23">
        <v>0.1</v>
      </c>
      <c r="I692" s="23">
        <v>0.05</v>
      </c>
      <c r="J692" s="23">
        <v>15</v>
      </c>
      <c r="K692" s="59">
        <v>8.9552000000000014</v>
      </c>
      <c r="L692" s="59">
        <v>9.8000000000000007</v>
      </c>
      <c r="M692" s="59"/>
      <c r="N692" s="23">
        <v>29</v>
      </c>
      <c r="O692" s="79">
        <v>0</v>
      </c>
      <c r="P692" s="23">
        <v>617.12000000000012</v>
      </c>
      <c r="Q692" s="23"/>
      <c r="R692" s="23">
        <v>10</v>
      </c>
      <c r="S692" s="20">
        <v>1.42</v>
      </c>
      <c r="U692" s="20">
        <v>2660</v>
      </c>
      <c r="AW692" s="20"/>
      <c r="AX692" s="20"/>
    </row>
    <row r="693" spans="1:50">
      <c r="A693" s="10"/>
      <c r="B693" s="10" t="s">
        <v>4</v>
      </c>
      <c r="C693" s="23">
        <f>C689+2400</f>
        <v>30065.624646016407</v>
      </c>
      <c r="D693" s="23">
        <f>D689/2</f>
        <v>5411.4411319906276</v>
      </c>
      <c r="E693" s="23">
        <f t="shared" si="23"/>
        <v>8.208E-2</v>
      </c>
      <c r="F693" s="23">
        <f>2.1*S693/100</f>
        <v>1.6800000000000002E-2</v>
      </c>
      <c r="G693" s="23">
        <v>0.17100000000000001</v>
      </c>
      <c r="H693" s="23">
        <v>0.1</v>
      </c>
      <c r="I693" s="23">
        <v>0.05</v>
      </c>
      <c r="J693" s="23">
        <v>15</v>
      </c>
      <c r="K693" s="59">
        <v>0.9234</v>
      </c>
      <c r="L693" s="59">
        <v>3.6041666666666665</v>
      </c>
      <c r="M693" s="59"/>
      <c r="N693" s="23">
        <f>N689*1.14</f>
        <v>10.26</v>
      </c>
      <c r="O693" s="79">
        <v>0</v>
      </c>
      <c r="P693" s="23">
        <v>170.82900000000001</v>
      </c>
      <c r="Q693" s="23"/>
      <c r="R693" s="23">
        <v>10</v>
      </c>
      <c r="S693" s="20">
        <v>0.8</v>
      </c>
      <c r="U693" s="20">
        <v>1665</v>
      </c>
      <c r="AW693" s="20"/>
      <c r="AX693" s="20"/>
    </row>
    <row r="694" spans="1:50">
      <c r="A694" s="11" t="s">
        <v>5</v>
      </c>
      <c r="B694" s="11" t="s">
        <v>3</v>
      </c>
      <c r="C694" s="23">
        <f>C690+2400</f>
        <v>116400</v>
      </c>
      <c r="D694" s="23">
        <f>D690/3</f>
        <v>15000</v>
      </c>
      <c r="E694" s="23">
        <f t="shared" si="23"/>
        <v>0.26400000000000001</v>
      </c>
      <c r="F694" s="23">
        <f>5.4*S694/100</f>
        <v>4.3200000000000002E-2</v>
      </c>
      <c r="G694" s="23">
        <v>0.17100000000000001</v>
      </c>
      <c r="H694" s="23">
        <v>0.1</v>
      </c>
      <c r="I694" s="23">
        <v>0.05</v>
      </c>
      <c r="J694" s="23">
        <v>15</v>
      </c>
      <c r="K694" s="59">
        <v>2.97</v>
      </c>
      <c r="L694" s="59">
        <v>9.8000000000000007</v>
      </c>
      <c r="M694" s="59"/>
      <c r="N694" s="23">
        <v>33</v>
      </c>
      <c r="O694" s="79">
        <v>0</v>
      </c>
      <c r="P694" s="23">
        <v>549.45000000000005</v>
      </c>
      <c r="Q694" s="23"/>
      <c r="R694" s="23">
        <v>10</v>
      </c>
      <c r="S694" s="20">
        <v>0.8</v>
      </c>
      <c r="U694" s="20">
        <v>1665</v>
      </c>
      <c r="AW694" s="20"/>
      <c r="AX694" s="20"/>
    </row>
    <row r="695" spans="1:50">
      <c r="A695" s="10"/>
      <c r="B695" s="10" t="s">
        <v>4</v>
      </c>
      <c r="C695" s="23">
        <v>34235</v>
      </c>
      <c r="D695" s="23">
        <v>45000</v>
      </c>
      <c r="E695" s="23">
        <f t="shared" si="23"/>
        <v>0.10224</v>
      </c>
      <c r="F695" s="23">
        <f>2.1*S695/100</f>
        <v>2.9819999999999999E-2</v>
      </c>
      <c r="G695" s="23">
        <v>0.17100000000000001</v>
      </c>
      <c r="H695" s="23">
        <v>0.1</v>
      </c>
      <c r="I695" s="23">
        <v>0.05</v>
      </c>
      <c r="J695" s="23">
        <v>15</v>
      </c>
      <c r="K695" s="59">
        <v>2.4624000000000006</v>
      </c>
      <c r="L695" s="59">
        <v>3.6041666666666665</v>
      </c>
      <c r="M695" s="59"/>
      <c r="N695" s="23">
        <f>N689*0.8</f>
        <v>7.2</v>
      </c>
      <c r="O695" s="79">
        <v>0</v>
      </c>
      <c r="P695" s="23">
        <v>191.52</v>
      </c>
      <c r="Q695" s="23"/>
      <c r="R695" s="23">
        <v>10</v>
      </c>
      <c r="S695" s="20">
        <v>1.42</v>
      </c>
      <c r="U695" s="20">
        <v>2660</v>
      </c>
      <c r="AW695" s="20"/>
      <c r="AX695" s="20"/>
    </row>
    <row r="696" spans="1:50">
      <c r="A696" s="11" t="s">
        <v>2</v>
      </c>
      <c r="B696" s="11" t="s">
        <v>3</v>
      </c>
      <c r="C696" s="23">
        <f>C690*1.4</f>
        <v>159600</v>
      </c>
      <c r="D696" s="23">
        <v>11330</v>
      </c>
      <c r="E696" s="23">
        <f t="shared" si="23"/>
        <v>0.32944000000000001</v>
      </c>
      <c r="F696" s="23">
        <f>5.4*S696/100</f>
        <v>7.6679999999999998E-2</v>
      </c>
      <c r="G696" s="23">
        <v>0.17100000000000001</v>
      </c>
      <c r="H696" s="23">
        <v>0.1</v>
      </c>
      <c r="I696" s="23">
        <v>0.05</v>
      </c>
      <c r="J696" s="23">
        <v>15</v>
      </c>
      <c r="K696" s="59">
        <v>7.9344000000000019</v>
      </c>
      <c r="L696" s="59">
        <v>9.8000000000000007</v>
      </c>
      <c r="M696" s="59"/>
      <c r="N696" s="23">
        <f>N690*0.8</f>
        <v>23.200000000000003</v>
      </c>
      <c r="O696" s="79">
        <v>0</v>
      </c>
      <c r="P696" s="23">
        <v>617.12000000000012</v>
      </c>
      <c r="Q696" s="23"/>
      <c r="R696" s="23">
        <v>10</v>
      </c>
      <c r="S696" s="20">
        <v>1.42</v>
      </c>
      <c r="U696" s="20">
        <v>2660</v>
      </c>
      <c r="AW696" s="20"/>
      <c r="AX696" s="20"/>
    </row>
    <row r="697" spans="1:50">
      <c r="A697" s="10"/>
      <c r="B697" s="10" t="s">
        <v>4</v>
      </c>
      <c r="C697" s="27">
        <v>50000</v>
      </c>
      <c r="D697" s="27">
        <v>28000</v>
      </c>
      <c r="E697" s="23">
        <f t="shared" si="23"/>
        <v>1.3621874999999999E-3</v>
      </c>
      <c r="F697" s="23">
        <f>2.1*S697/100</f>
        <v>3.0513000000000003E-3</v>
      </c>
      <c r="G697" s="27">
        <v>0.34</v>
      </c>
      <c r="H697" s="27">
        <v>0.1</v>
      </c>
      <c r="I697" s="27">
        <v>0.05</v>
      </c>
      <c r="J697" s="27">
        <v>15</v>
      </c>
      <c r="K697" s="59">
        <v>2.1093750000000001E-2</v>
      </c>
      <c r="L697" s="59">
        <v>3.6041666666666665</v>
      </c>
      <c r="M697" s="59"/>
      <c r="N697" s="27">
        <v>0.9375</v>
      </c>
      <c r="O697" s="79">
        <v>-3</v>
      </c>
      <c r="P697" s="27">
        <v>0</v>
      </c>
      <c r="Q697" s="27"/>
      <c r="R697" s="27">
        <v>10</v>
      </c>
      <c r="S697" s="29">
        <v>0.14530000000000001</v>
      </c>
      <c r="T697" s="29"/>
      <c r="U697" s="29">
        <v>0</v>
      </c>
      <c r="AW697" s="20"/>
      <c r="AX697" s="20"/>
    </row>
    <row r="698" spans="1:50">
      <c r="A698" s="11" t="s">
        <v>7</v>
      </c>
      <c r="B698" s="11" t="s">
        <v>3</v>
      </c>
      <c r="C698" s="27">
        <v>186000</v>
      </c>
      <c r="D698" s="27">
        <v>12330</v>
      </c>
      <c r="E698" s="23">
        <f t="shared" si="23"/>
        <v>2.0251187499999998E-3</v>
      </c>
      <c r="F698" s="23">
        <f>5.4*S698/100</f>
        <v>7.8462000000000011E-3</v>
      </c>
      <c r="G698" s="27">
        <v>0.17100000000000001</v>
      </c>
      <c r="H698" s="27">
        <v>0.1</v>
      </c>
      <c r="I698" s="27">
        <v>0.05</v>
      </c>
      <c r="J698" s="27">
        <v>15</v>
      </c>
      <c r="K698" s="59">
        <v>3.1359374999999995E-2</v>
      </c>
      <c r="L698" s="59">
        <v>9.8000000000000007</v>
      </c>
      <c r="M698" s="59"/>
      <c r="N698" s="27">
        <v>1.3937499999999998</v>
      </c>
      <c r="O698" s="79">
        <v>0</v>
      </c>
      <c r="P698" s="27">
        <v>0</v>
      </c>
      <c r="Q698" s="27"/>
      <c r="R698" s="27">
        <v>10</v>
      </c>
      <c r="S698" s="29">
        <v>0.14530000000000001</v>
      </c>
      <c r="T698" s="29"/>
      <c r="U698" s="29">
        <v>0</v>
      </c>
      <c r="AW698" s="20"/>
      <c r="AX698" s="20"/>
    </row>
    <row r="699" spans="1:50">
      <c r="A699" s="10"/>
      <c r="B699" s="10" t="s">
        <v>4</v>
      </c>
      <c r="C699" s="23">
        <f>C685*1.2</f>
        <v>30000</v>
      </c>
      <c r="D699" s="23">
        <v>22000</v>
      </c>
      <c r="E699" s="23">
        <f t="shared" si="23"/>
        <v>8.3599999999999994E-2</v>
      </c>
      <c r="F699" s="23">
        <f>2.1*S699/100</f>
        <v>1.5960000000000002E-2</v>
      </c>
      <c r="G699" s="23">
        <v>0.17100000000000001</v>
      </c>
      <c r="H699" s="23">
        <v>0.1</v>
      </c>
      <c r="I699" s="23">
        <v>0.05</v>
      </c>
      <c r="J699" s="23">
        <v>15</v>
      </c>
      <c r="K699" s="59">
        <v>2.8214999999999999</v>
      </c>
      <c r="L699" s="59">
        <v>3.6041666666666665</v>
      </c>
      <c r="M699" s="59"/>
      <c r="N699" s="23">
        <v>11</v>
      </c>
      <c r="O699" s="79">
        <v>0</v>
      </c>
      <c r="P699" s="23">
        <v>177.1</v>
      </c>
      <c r="Q699" s="23"/>
      <c r="R699" s="23">
        <v>10</v>
      </c>
      <c r="S699" s="20">
        <v>0.76</v>
      </c>
      <c r="U699" s="20">
        <v>1610</v>
      </c>
      <c r="AW699" s="20"/>
      <c r="AX699" s="20"/>
    </row>
    <row r="700" spans="1:50">
      <c r="A700" s="11" t="s">
        <v>6</v>
      </c>
      <c r="B700" s="11" t="s">
        <v>3</v>
      </c>
      <c r="C700" s="23">
        <f>C686*1.2</f>
        <v>60000</v>
      </c>
      <c r="D700" s="23">
        <v>30000</v>
      </c>
      <c r="E700" s="23">
        <f t="shared" si="23"/>
        <v>0.26447999999999999</v>
      </c>
      <c r="F700" s="23">
        <f>5.4*S700/100</f>
        <v>4.104E-2</v>
      </c>
      <c r="G700" s="23">
        <v>0.17100000000000001</v>
      </c>
      <c r="H700" s="23">
        <v>0.1</v>
      </c>
      <c r="I700" s="23">
        <v>0.05</v>
      </c>
      <c r="J700" s="23">
        <v>15</v>
      </c>
      <c r="K700" s="59">
        <v>8.9261999999999997</v>
      </c>
      <c r="L700" s="59">
        <v>9.8000000000000007</v>
      </c>
      <c r="M700" s="59"/>
      <c r="N700" s="23">
        <v>34.799999999999997</v>
      </c>
      <c r="O700" s="79">
        <v>0</v>
      </c>
      <c r="P700" s="23">
        <v>560.28</v>
      </c>
      <c r="Q700" s="23"/>
      <c r="R700" s="23">
        <v>10</v>
      </c>
      <c r="S700" s="20">
        <v>0.76</v>
      </c>
      <c r="U700" s="20">
        <v>1610</v>
      </c>
      <c r="AW700" s="20"/>
      <c r="AX700" s="20"/>
    </row>
    <row r="701" spans="1:50">
      <c r="A701" s="10"/>
      <c r="B701" s="10" t="s">
        <v>4</v>
      </c>
      <c r="C701" s="23">
        <f>C689+2500</f>
        <v>30165.624646016407</v>
      </c>
      <c r="D701" s="23">
        <f>D689/2</f>
        <v>5411.4411319906276</v>
      </c>
      <c r="E701" s="23">
        <f t="shared" si="23"/>
        <v>5.2199999999999996E-2</v>
      </c>
      <c r="F701" s="23">
        <f>2.1*S701/100</f>
        <v>1.218E-2</v>
      </c>
      <c r="G701" s="23">
        <v>0.17100000000000001</v>
      </c>
      <c r="H701" s="23">
        <v>0.1</v>
      </c>
      <c r="I701" s="23">
        <v>0.05</v>
      </c>
      <c r="J701" s="23">
        <v>15</v>
      </c>
      <c r="K701" s="59">
        <v>2.97</v>
      </c>
      <c r="L701" s="59">
        <v>3.6041666666666665</v>
      </c>
      <c r="M701" s="59"/>
      <c r="N701" s="27">
        <v>9</v>
      </c>
      <c r="O701" s="79">
        <v>0</v>
      </c>
      <c r="P701" s="23">
        <v>235.8</v>
      </c>
      <c r="Q701" s="23"/>
      <c r="R701" s="23">
        <v>10</v>
      </c>
      <c r="S701" s="20">
        <v>0.57999999999999996</v>
      </c>
      <c r="U701" s="20">
        <v>2620</v>
      </c>
      <c r="AW701" s="20"/>
      <c r="AX701" s="20"/>
    </row>
    <row r="702" spans="1:50">
      <c r="A702" s="11" t="s">
        <v>8</v>
      </c>
      <c r="B702" s="11" t="s">
        <v>3</v>
      </c>
      <c r="C702" s="23">
        <f>C690+5000</f>
        <v>119000</v>
      </c>
      <c r="D702" s="23">
        <f>D690/2</f>
        <v>22500</v>
      </c>
      <c r="E702" s="23">
        <f t="shared" si="23"/>
        <v>0.16820000000000002</v>
      </c>
      <c r="F702" s="23">
        <f>5.4*S702/100</f>
        <v>3.1320000000000001E-2</v>
      </c>
      <c r="G702" s="23">
        <v>0.17100000000000001</v>
      </c>
      <c r="H702" s="23">
        <v>0.1</v>
      </c>
      <c r="I702" s="23">
        <v>0.05</v>
      </c>
      <c r="J702" s="23">
        <v>15</v>
      </c>
      <c r="K702" s="59">
        <v>9.57</v>
      </c>
      <c r="L702" s="59">
        <v>9.8000000000000007</v>
      </c>
      <c r="M702" s="59"/>
      <c r="N702" s="23">
        <v>29</v>
      </c>
      <c r="O702" s="79">
        <v>0</v>
      </c>
      <c r="P702" s="23">
        <v>759.8</v>
      </c>
      <c r="Q702" s="23"/>
      <c r="R702" s="23">
        <v>10</v>
      </c>
      <c r="S702" s="20">
        <v>0.57999999999999996</v>
      </c>
      <c r="U702" s="20">
        <v>2620</v>
      </c>
      <c r="AW702" s="20"/>
      <c r="AX702" s="20"/>
    </row>
    <row r="703" spans="1:50">
      <c r="A703" s="10"/>
      <c r="B703" s="10" t="s">
        <v>37</v>
      </c>
      <c r="C703" s="27">
        <f>C689*3</f>
        <v>82996.873938049219</v>
      </c>
      <c r="D703" s="27">
        <v>1000</v>
      </c>
      <c r="E703" s="23">
        <f t="shared" si="23"/>
        <v>0</v>
      </c>
      <c r="F703" s="23">
        <f>2.1*S703/100</f>
        <v>3.0513000000000003E-3</v>
      </c>
      <c r="G703" s="23">
        <v>0.17100000000000001</v>
      </c>
      <c r="H703" s="23">
        <v>0.1</v>
      </c>
      <c r="I703" s="23">
        <v>0.05</v>
      </c>
      <c r="J703" s="23">
        <v>15</v>
      </c>
      <c r="K703" s="59">
        <v>0</v>
      </c>
      <c r="L703" s="59">
        <v>3.6041666666666665</v>
      </c>
      <c r="M703" s="59"/>
      <c r="N703" s="23">
        <v>0</v>
      </c>
      <c r="O703" s="79">
        <v>0</v>
      </c>
      <c r="P703" s="23">
        <v>0</v>
      </c>
      <c r="Q703" s="23"/>
      <c r="R703" s="23">
        <v>10</v>
      </c>
      <c r="S703" s="29">
        <v>0.14530000000000001</v>
      </c>
      <c r="U703" s="20">
        <v>0</v>
      </c>
      <c r="AW703" s="20"/>
      <c r="AX703" s="20"/>
    </row>
    <row r="704" spans="1:50">
      <c r="A704" s="19" t="s">
        <v>36</v>
      </c>
      <c r="B704" s="19" t="s">
        <v>38</v>
      </c>
      <c r="C704" s="27">
        <f>C690*2</f>
        <v>228000</v>
      </c>
      <c r="D704" s="27">
        <v>1000</v>
      </c>
      <c r="E704" s="23">
        <f t="shared" si="23"/>
        <v>0</v>
      </c>
      <c r="F704" s="23">
        <f>2.1*S704/100</f>
        <v>3.0513000000000003E-3</v>
      </c>
      <c r="G704" s="23">
        <v>0.17100000000000001</v>
      </c>
      <c r="H704" s="23">
        <v>0.1</v>
      </c>
      <c r="I704" s="23">
        <v>0.05</v>
      </c>
      <c r="J704" s="23">
        <v>15</v>
      </c>
      <c r="K704" s="59">
        <v>0</v>
      </c>
      <c r="L704" s="59">
        <v>9.8000000000000007</v>
      </c>
      <c r="M704" s="59"/>
      <c r="N704" s="23">
        <v>0</v>
      </c>
      <c r="O704" s="79">
        <v>0</v>
      </c>
      <c r="P704" s="23">
        <v>0</v>
      </c>
      <c r="Q704" s="23"/>
      <c r="R704" s="23">
        <v>10</v>
      </c>
      <c r="S704" s="29">
        <v>0.14530000000000001</v>
      </c>
      <c r="U704" s="20">
        <v>0</v>
      </c>
      <c r="AW704" s="20"/>
      <c r="AX704" s="20"/>
    </row>
    <row r="705" spans="1:50">
      <c r="E705" s="23"/>
      <c r="F705" s="23"/>
      <c r="G705" s="23"/>
      <c r="H705" s="23"/>
      <c r="I705" s="23"/>
      <c r="J705" s="23"/>
      <c r="K705" s="59"/>
      <c r="L705" s="59"/>
      <c r="M705" s="59"/>
      <c r="N705" s="23"/>
      <c r="O705" s="79"/>
      <c r="P705" s="23"/>
      <c r="Q705" s="23"/>
      <c r="R705" s="23"/>
      <c r="S705" s="23"/>
      <c r="T705" s="23"/>
      <c r="AW705" s="20"/>
      <c r="AX705" s="20"/>
    </row>
    <row r="706" spans="1:50">
      <c r="A706" s="1" t="e">
        <f>LOOKUP(B706,[2]Regions!$A$4:$A$98,[2]Regions!$B$4:$B$98)</f>
        <v>#N/A</v>
      </c>
      <c r="B706" s="2">
        <v>33</v>
      </c>
      <c r="C706" s="23" t="s">
        <v>20</v>
      </c>
      <c r="D706" s="23" t="s">
        <v>21</v>
      </c>
      <c r="E706" s="24" t="s">
        <v>22</v>
      </c>
      <c r="F706" s="24" t="s">
        <v>23</v>
      </c>
      <c r="G706" s="24" t="s">
        <v>24</v>
      </c>
      <c r="H706" s="24" t="s">
        <v>25</v>
      </c>
      <c r="I706" s="25" t="s">
        <v>26</v>
      </c>
      <c r="J706" s="20" t="s">
        <v>27</v>
      </c>
      <c r="K706" s="58" t="s">
        <v>28</v>
      </c>
      <c r="N706" s="24" t="s">
        <v>49</v>
      </c>
      <c r="O706" s="78" t="s">
        <v>29</v>
      </c>
      <c r="P706" s="20" t="s">
        <v>30</v>
      </c>
      <c r="Q706" s="24" t="s">
        <v>31</v>
      </c>
      <c r="R706" s="24" t="s">
        <v>32</v>
      </c>
      <c r="S706" s="12" t="s">
        <v>46</v>
      </c>
      <c r="T706" s="23"/>
      <c r="AW706" s="20"/>
      <c r="AX706" s="20"/>
    </row>
    <row r="707" spans="1:50">
      <c r="A707" s="10"/>
      <c r="B707" s="10" t="s">
        <v>4</v>
      </c>
      <c r="C707" s="23">
        <v>25000</v>
      </c>
      <c r="D707" s="23">
        <v>22000</v>
      </c>
      <c r="E707" s="23">
        <v>0.14850000000000002</v>
      </c>
      <c r="F707" s="23">
        <v>2.8350000000000004E-2</v>
      </c>
      <c r="G707" s="23">
        <v>0.17100000000000001</v>
      </c>
      <c r="H707" s="23">
        <v>0.1</v>
      </c>
      <c r="I707" s="23">
        <v>0.05</v>
      </c>
      <c r="J707" s="23">
        <v>15</v>
      </c>
      <c r="K707" s="59">
        <v>3.7620000000000005</v>
      </c>
      <c r="L707" s="59">
        <v>3.6041666666666665</v>
      </c>
      <c r="M707" s="59"/>
      <c r="N707" s="23">
        <v>11</v>
      </c>
      <c r="O707" s="79">
        <v>1.5</v>
      </c>
      <c r="P707" s="23">
        <v>253</v>
      </c>
      <c r="Q707" s="23"/>
      <c r="R707" s="23">
        <v>10</v>
      </c>
      <c r="S707" s="20">
        <v>1.35</v>
      </c>
      <c r="U707" s="20">
        <v>2300</v>
      </c>
      <c r="AW707" s="20"/>
      <c r="AX707" s="20"/>
    </row>
    <row r="708" spans="1:50">
      <c r="A708" s="11" t="s">
        <v>0</v>
      </c>
      <c r="B708" s="11" t="s">
        <v>3</v>
      </c>
      <c r="C708" s="23">
        <v>50000</v>
      </c>
      <c r="D708" s="23">
        <v>30000</v>
      </c>
      <c r="E708" s="23">
        <v>0.4698</v>
      </c>
      <c r="F708" s="23">
        <v>7.2900000000000006E-2</v>
      </c>
      <c r="G708" s="23">
        <v>0.17100000000000001</v>
      </c>
      <c r="H708" s="23">
        <v>0.1</v>
      </c>
      <c r="I708" s="23">
        <v>0.05</v>
      </c>
      <c r="J708" s="23">
        <v>15</v>
      </c>
      <c r="K708" s="59">
        <v>11.9016</v>
      </c>
      <c r="L708" s="59">
        <v>9.8000000000000007</v>
      </c>
      <c r="M708" s="59"/>
      <c r="N708" s="23">
        <v>34.799999999999997</v>
      </c>
      <c r="O708" s="79">
        <v>0</v>
      </c>
      <c r="P708" s="23">
        <v>800.4</v>
      </c>
      <c r="Q708" s="23"/>
      <c r="R708" s="23">
        <v>10</v>
      </c>
      <c r="S708" s="20">
        <v>1.35</v>
      </c>
      <c r="U708" s="20">
        <v>2300</v>
      </c>
      <c r="AW708" s="20"/>
      <c r="AX708" s="20"/>
    </row>
    <row r="709" spans="1:50">
      <c r="A709" s="5"/>
      <c r="B709" s="5" t="s">
        <v>34</v>
      </c>
      <c r="C709" s="23">
        <v>25000</v>
      </c>
      <c r="D709" s="23">
        <v>22000</v>
      </c>
      <c r="E709" s="23">
        <v>0.11880000000000003</v>
      </c>
      <c r="F709" s="23">
        <v>2.8350000000000004E-2</v>
      </c>
      <c r="G709" s="23">
        <v>0.17100000000000001</v>
      </c>
      <c r="H709" s="23">
        <v>0.1</v>
      </c>
      <c r="I709" s="23">
        <v>0.05</v>
      </c>
      <c r="J709" s="23">
        <v>15</v>
      </c>
      <c r="K709" s="59">
        <v>3.0096000000000003</v>
      </c>
      <c r="L709" s="59">
        <v>3.6041666666666665</v>
      </c>
      <c r="M709" s="59"/>
      <c r="N709" s="23">
        <v>11</v>
      </c>
      <c r="O709" s="79">
        <v>0</v>
      </c>
      <c r="P709" s="23">
        <v>202.4</v>
      </c>
      <c r="Q709" s="23"/>
      <c r="R709" s="23">
        <v>10</v>
      </c>
      <c r="S709" s="20">
        <v>1.35</v>
      </c>
      <c r="U709" s="20">
        <v>2300</v>
      </c>
      <c r="AW709" s="20"/>
      <c r="AX709" s="20"/>
    </row>
    <row r="710" spans="1:50">
      <c r="A710" s="5"/>
      <c r="B710" s="5" t="s">
        <v>35</v>
      </c>
      <c r="C710" s="23">
        <v>50000</v>
      </c>
      <c r="D710" s="23">
        <v>30000</v>
      </c>
      <c r="E710" s="23">
        <v>0.37584000000000001</v>
      </c>
      <c r="F710" s="23">
        <v>7.2900000000000006E-2</v>
      </c>
      <c r="G710" s="23">
        <v>0.17100000000000001</v>
      </c>
      <c r="H710" s="23">
        <v>0.1</v>
      </c>
      <c r="I710" s="23">
        <v>0.05</v>
      </c>
      <c r="J710" s="23">
        <v>15</v>
      </c>
      <c r="K710" s="59">
        <v>9.5212800000000009</v>
      </c>
      <c r="L710" s="59">
        <v>9.8000000000000007</v>
      </c>
      <c r="M710" s="59"/>
      <c r="N710" s="23">
        <v>34.799999999999997</v>
      </c>
      <c r="O710" s="79">
        <v>0</v>
      </c>
      <c r="P710" s="23">
        <v>640.32000000000005</v>
      </c>
      <c r="Q710" s="23"/>
      <c r="R710" s="23">
        <v>10</v>
      </c>
      <c r="S710" s="20">
        <v>1.35</v>
      </c>
      <c r="U710" s="20">
        <v>2300</v>
      </c>
      <c r="AW710" s="20"/>
      <c r="AX710" s="20"/>
    </row>
    <row r="711" spans="1:50">
      <c r="A711" s="10"/>
      <c r="B711" s="10" t="s">
        <v>4</v>
      </c>
      <c r="C711" s="30">
        <v>27665.624646016407</v>
      </c>
      <c r="D711" s="27">
        <v>10822.882263981255</v>
      </c>
      <c r="E711" s="23">
        <v>0.1278</v>
      </c>
      <c r="F711" s="23">
        <v>7.3839999999999989E-2</v>
      </c>
      <c r="G711" s="27">
        <v>0.17100000000000001</v>
      </c>
      <c r="H711" s="27">
        <v>0.1</v>
      </c>
      <c r="I711" s="27">
        <v>0.05</v>
      </c>
      <c r="J711" s="27">
        <v>15</v>
      </c>
      <c r="K711" s="59">
        <v>3.4740000000000002</v>
      </c>
      <c r="L711" s="59">
        <v>3.6041666666666665</v>
      </c>
      <c r="M711" s="59"/>
      <c r="N711" s="27">
        <v>9</v>
      </c>
      <c r="O711" s="79">
        <v>-1.5</v>
      </c>
      <c r="P711" s="27">
        <v>239.4</v>
      </c>
      <c r="Q711" s="27"/>
      <c r="R711" s="27">
        <v>10</v>
      </c>
      <c r="S711" s="20">
        <v>1.42</v>
      </c>
      <c r="T711" s="29"/>
      <c r="U711" s="29">
        <v>2660</v>
      </c>
      <c r="AW711" s="20"/>
      <c r="AX711" s="20"/>
    </row>
    <row r="712" spans="1:50">
      <c r="A712" s="11" t="s">
        <v>1</v>
      </c>
      <c r="B712" s="11" t="s">
        <v>3</v>
      </c>
      <c r="C712" s="23">
        <v>114000</v>
      </c>
      <c r="D712" s="23">
        <v>45000</v>
      </c>
      <c r="E712" s="23">
        <v>0.4118</v>
      </c>
      <c r="F712" s="23">
        <v>0.10081999999999999</v>
      </c>
      <c r="G712" s="23">
        <v>0.17100000000000001</v>
      </c>
      <c r="H712" s="23">
        <v>0.1</v>
      </c>
      <c r="I712" s="23">
        <v>0.05</v>
      </c>
      <c r="J712" s="23">
        <v>15</v>
      </c>
      <c r="K712" s="59">
        <v>11.194000000000001</v>
      </c>
      <c r="L712" s="59">
        <v>9.8000000000000007</v>
      </c>
      <c r="M712" s="59"/>
      <c r="N712" s="23">
        <v>29</v>
      </c>
      <c r="O712" s="79">
        <v>2</v>
      </c>
      <c r="P712" s="23">
        <v>771.4</v>
      </c>
      <c r="Q712" s="23"/>
      <c r="R712" s="23">
        <v>10</v>
      </c>
      <c r="S712" s="20">
        <v>1.42</v>
      </c>
      <c r="U712" s="20">
        <v>2660</v>
      </c>
      <c r="AW712" s="20"/>
      <c r="AX712" s="20"/>
    </row>
    <row r="713" spans="1:50">
      <c r="A713" s="5"/>
      <c r="B713" s="5" t="s">
        <v>34</v>
      </c>
      <c r="C713" s="15">
        <v>27665.624646016407</v>
      </c>
      <c r="D713" s="23">
        <v>10822.882263981255</v>
      </c>
      <c r="E713" s="23">
        <v>0.10224</v>
      </c>
      <c r="F713" s="23">
        <v>7.3839999999999989E-2</v>
      </c>
      <c r="G713" s="23">
        <v>0.17100000000000001</v>
      </c>
      <c r="H713" s="23">
        <v>0.1</v>
      </c>
      <c r="I713" s="23">
        <v>0.05</v>
      </c>
      <c r="J713" s="23">
        <v>15</v>
      </c>
      <c r="K713" s="59">
        <v>2.7792000000000003</v>
      </c>
      <c r="L713" s="59">
        <v>3.6041666666666665</v>
      </c>
      <c r="M713" s="59"/>
      <c r="N713" s="27">
        <v>9</v>
      </c>
      <c r="O713" s="79">
        <v>0</v>
      </c>
      <c r="P713" s="23">
        <v>191.52</v>
      </c>
      <c r="Q713" s="23"/>
      <c r="R713" s="23">
        <v>10</v>
      </c>
      <c r="S713" s="20">
        <v>1.42</v>
      </c>
      <c r="U713" s="20">
        <v>2660</v>
      </c>
      <c r="AW713" s="20"/>
      <c r="AX713" s="20"/>
    </row>
    <row r="714" spans="1:50">
      <c r="A714" s="5"/>
      <c r="B714" s="5" t="s">
        <v>35</v>
      </c>
      <c r="C714" s="23">
        <v>114000</v>
      </c>
      <c r="D714" s="23">
        <v>45000</v>
      </c>
      <c r="E714" s="23">
        <v>0.32944000000000001</v>
      </c>
      <c r="F714" s="23">
        <v>0.10081999999999999</v>
      </c>
      <c r="G714" s="23">
        <v>0.17100000000000001</v>
      </c>
      <c r="H714" s="23">
        <v>0.1</v>
      </c>
      <c r="I714" s="23">
        <v>0.05</v>
      </c>
      <c r="J714" s="23">
        <v>15</v>
      </c>
      <c r="K714" s="59">
        <v>8.9552000000000014</v>
      </c>
      <c r="L714" s="59">
        <v>9.8000000000000007</v>
      </c>
      <c r="M714" s="59"/>
      <c r="N714" s="23">
        <v>29</v>
      </c>
      <c r="O714" s="79">
        <v>0</v>
      </c>
      <c r="P714" s="23">
        <v>617.12000000000012</v>
      </c>
      <c r="Q714" s="23"/>
      <c r="R714" s="23">
        <v>10</v>
      </c>
      <c r="S714" s="20">
        <v>1.42</v>
      </c>
      <c r="U714" s="20">
        <v>2660</v>
      </c>
      <c r="AW714" s="20"/>
      <c r="AX714" s="20"/>
    </row>
    <row r="715" spans="1:50">
      <c r="A715" s="10"/>
      <c r="B715" s="10" t="s">
        <v>4</v>
      </c>
      <c r="C715" s="23">
        <v>30065.624646016407</v>
      </c>
      <c r="D715" s="23">
        <v>5411.4411319906276</v>
      </c>
      <c r="E715" s="23">
        <v>8.208E-2</v>
      </c>
      <c r="F715" s="23">
        <v>1.6800000000000002E-2</v>
      </c>
      <c r="G715" s="23">
        <v>0.17100000000000001</v>
      </c>
      <c r="H715" s="23">
        <v>0.1</v>
      </c>
      <c r="I715" s="23">
        <v>0.05</v>
      </c>
      <c r="J715" s="23">
        <v>15</v>
      </c>
      <c r="K715" s="59">
        <v>0.9234</v>
      </c>
      <c r="L715" s="59">
        <v>3.6041666666666665</v>
      </c>
      <c r="M715" s="59"/>
      <c r="N715" s="23">
        <v>10.26</v>
      </c>
      <c r="O715" s="79">
        <v>0</v>
      </c>
      <c r="P715" s="23">
        <v>170.82900000000001</v>
      </c>
      <c r="Q715" s="23"/>
      <c r="R715" s="23">
        <v>10</v>
      </c>
      <c r="S715" s="20">
        <v>0.8</v>
      </c>
      <c r="U715" s="20">
        <v>1665</v>
      </c>
      <c r="AW715" s="20"/>
      <c r="AX715" s="20"/>
    </row>
    <row r="716" spans="1:50">
      <c r="A716" s="11" t="s">
        <v>5</v>
      </c>
      <c r="B716" s="11" t="s">
        <v>3</v>
      </c>
      <c r="C716" s="23">
        <v>116400</v>
      </c>
      <c r="D716" s="23">
        <v>15000</v>
      </c>
      <c r="E716" s="23">
        <v>0.26400000000000001</v>
      </c>
      <c r="F716" s="23">
        <v>4.3200000000000002E-2</v>
      </c>
      <c r="G716" s="23">
        <v>0.17100000000000001</v>
      </c>
      <c r="H716" s="23">
        <v>0.1</v>
      </c>
      <c r="I716" s="23">
        <v>0.05</v>
      </c>
      <c r="J716" s="23">
        <v>15</v>
      </c>
      <c r="K716" s="59">
        <v>2.97</v>
      </c>
      <c r="L716" s="59">
        <v>9.8000000000000007</v>
      </c>
      <c r="M716" s="59"/>
      <c r="N716" s="23">
        <v>33</v>
      </c>
      <c r="O716" s="79">
        <v>0</v>
      </c>
      <c r="P716" s="23">
        <v>549.45000000000005</v>
      </c>
      <c r="Q716" s="23"/>
      <c r="R716" s="23">
        <v>10</v>
      </c>
      <c r="S716" s="20">
        <v>0.8</v>
      </c>
      <c r="U716" s="20">
        <v>1665</v>
      </c>
      <c r="AW716" s="20"/>
      <c r="AX716" s="20"/>
    </row>
    <row r="717" spans="1:50">
      <c r="A717" s="10"/>
      <c r="B717" s="10" t="s">
        <v>4</v>
      </c>
      <c r="C717" s="23">
        <v>34235</v>
      </c>
      <c r="D717" s="23">
        <v>45000</v>
      </c>
      <c r="E717" s="23">
        <v>0.10224</v>
      </c>
      <c r="F717" s="23">
        <v>2.9819999999999999E-2</v>
      </c>
      <c r="G717" s="23">
        <v>0.17100000000000001</v>
      </c>
      <c r="H717" s="23">
        <v>0.1</v>
      </c>
      <c r="I717" s="23">
        <v>0.05</v>
      </c>
      <c r="J717" s="23">
        <v>15</v>
      </c>
      <c r="K717" s="59">
        <v>2.4624000000000006</v>
      </c>
      <c r="L717" s="59">
        <v>3.6041666666666665</v>
      </c>
      <c r="M717" s="59"/>
      <c r="N717" s="23">
        <v>7.2</v>
      </c>
      <c r="O717" s="79">
        <v>0</v>
      </c>
      <c r="P717" s="23">
        <v>191.52</v>
      </c>
      <c r="Q717" s="23"/>
      <c r="R717" s="23">
        <v>10</v>
      </c>
      <c r="S717" s="20">
        <v>1.42</v>
      </c>
      <c r="U717" s="20">
        <v>2660</v>
      </c>
      <c r="AW717" s="20"/>
      <c r="AX717" s="20"/>
    </row>
    <row r="718" spans="1:50">
      <c r="A718" s="11" t="s">
        <v>2</v>
      </c>
      <c r="B718" s="11" t="s">
        <v>3</v>
      </c>
      <c r="C718" s="23">
        <v>159600</v>
      </c>
      <c r="D718" s="23">
        <v>11330</v>
      </c>
      <c r="E718" s="23">
        <v>0.32944000000000001</v>
      </c>
      <c r="F718" s="23">
        <v>7.6679999999999998E-2</v>
      </c>
      <c r="G718" s="23">
        <v>0.17100000000000001</v>
      </c>
      <c r="H718" s="23">
        <v>0.1</v>
      </c>
      <c r="I718" s="23">
        <v>0.05</v>
      </c>
      <c r="J718" s="23">
        <v>15</v>
      </c>
      <c r="K718" s="59">
        <v>7.9344000000000019</v>
      </c>
      <c r="L718" s="59">
        <v>9.8000000000000007</v>
      </c>
      <c r="M718" s="59"/>
      <c r="N718" s="23">
        <v>23.200000000000003</v>
      </c>
      <c r="O718" s="79">
        <v>0</v>
      </c>
      <c r="P718" s="23">
        <v>617.12000000000012</v>
      </c>
      <c r="Q718" s="23"/>
      <c r="R718" s="23">
        <v>10</v>
      </c>
      <c r="S718" s="20">
        <v>1.42</v>
      </c>
      <c r="U718" s="20">
        <v>2660</v>
      </c>
      <c r="AW718" s="20"/>
      <c r="AX718" s="20"/>
    </row>
    <row r="719" spans="1:50">
      <c r="A719" s="10"/>
      <c r="B719" s="10" t="s">
        <v>4</v>
      </c>
      <c r="C719" s="27">
        <v>50000</v>
      </c>
      <c r="D719" s="27">
        <v>28000</v>
      </c>
      <c r="E719" s="23">
        <v>1.3621874999999999E-3</v>
      </c>
      <c r="F719" s="23">
        <v>3.0513000000000003E-3</v>
      </c>
      <c r="G719" s="27">
        <v>0.34</v>
      </c>
      <c r="H719" s="27">
        <v>0.1</v>
      </c>
      <c r="I719" s="27">
        <v>0.05</v>
      </c>
      <c r="J719" s="27">
        <v>15</v>
      </c>
      <c r="K719" s="59">
        <v>2.1093750000000001E-2</v>
      </c>
      <c r="L719" s="59">
        <v>3.6041666666666665</v>
      </c>
      <c r="M719" s="59"/>
      <c r="N719" s="27">
        <v>0.9375</v>
      </c>
      <c r="O719" s="79">
        <v>-3</v>
      </c>
      <c r="P719" s="27">
        <v>0</v>
      </c>
      <c r="Q719" s="27"/>
      <c r="R719" s="27">
        <v>10</v>
      </c>
      <c r="S719" s="29">
        <v>0.14530000000000001</v>
      </c>
      <c r="T719" s="29"/>
      <c r="U719" s="29">
        <v>0</v>
      </c>
      <c r="AW719" s="20"/>
      <c r="AX719" s="20"/>
    </row>
    <row r="720" spans="1:50">
      <c r="A720" s="11" t="s">
        <v>7</v>
      </c>
      <c r="B720" s="11" t="s">
        <v>3</v>
      </c>
      <c r="C720" s="27">
        <v>186000</v>
      </c>
      <c r="D720" s="27">
        <v>12330</v>
      </c>
      <c r="E720" s="23">
        <v>2.0251187499999998E-3</v>
      </c>
      <c r="F720" s="23">
        <v>7.8462000000000011E-3</v>
      </c>
      <c r="G720" s="27">
        <v>0.17100000000000001</v>
      </c>
      <c r="H720" s="27">
        <v>0.1</v>
      </c>
      <c r="I720" s="27">
        <v>0.05</v>
      </c>
      <c r="J720" s="27">
        <v>15</v>
      </c>
      <c r="K720" s="59">
        <v>3.1359374999999995E-2</v>
      </c>
      <c r="L720" s="59">
        <v>9.8000000000000007</v>
      </c>
      <c r="M720" s="59"/>
      <c r="N720" s="27">
        <v>1.3937499999999998</v>
      </c>
      <c r="O720" s="79">
        <v>0</v>
      </c>
      <c r="P720" s="27">
        <v>0</v>
      </c>
      <c r="Q720" s="27"/>
      <c r="R720" s="27">
        <v>10</v>
      </c>
      <c r="S720" s="29">
        <v>0.14530000000000001</v>
      </c>
      <c r="T720" s="29"/>
      <c r="U720" s="29">
        <v>0</v>
      </c>
      <c r="AW720" s="20"/>
      <c r="AX720" s="20"/>
    </row>
    <row r="721" spans="1:50">
      <c r="A721" s="10"/>
      <c r="B721" s="10" t="s">
        <v>4</v>
      </c>
      <c r="C721" s="23">
        <v>30000</v>
      </c>
      <c r="D721" s="23">
        <v>22000</v>
      </c>
      <c r="E721" s="23">
        <v>8.3599999999999994E-2</v>
      </c>
      <c r="F721" s="23">
        <v>1.5960000000000002E-2</v>
      </c>
      <c r="G721" s="23">
        <v>0.17100000000000001</v>
      </c>
      <c r="H721" s="23">
        <v>0.1</v>
      </c>
      <c r="I721" s="23">
        <v>0.05</v>
      </c>
      <c r="J721" s="23">
        <v>15</v>
      </c>
      <c r="K721" s="59">
        <v>2.8214999999999999</v>
      </c>
      <c r="L721" s="59">
        <v>3.6041666666666665</v>
      </c>
      <c r="M721" s="59"/>
      <c r="N721" s="23">
        <v>11</v>
      </c>
      <c r="O721" s="79">
        <v>0</v>
      </c>
      <c r="P721" s="23">
        <v>177.1</v>
      </c>
      <c r="Q721" s="23"/>
      <c r="R721" s="23">
        <v>10</v>
      </c>
      <c r="S721" s="20">
        <v>0.76</v>
      </c>
      <c r="U721" s="20">
        <v>1610</v>
      </c>
      <c r="AW721" s="20"/>
      <c r="AX721" s="20"/>
    </row>
    <row r="722" spans="1:50">
      <c r="A722" s="11" t="s">
        <v>6</v>
      </c>
      <c r="B722" s="11" t="s">
        <v>3</v>
      </c>
      <c r="C722" s="23">
        <v>60000</v>
      </c>
      <c r="D722" s="23">
        <v>30000</v>
      </c>
      <c r="E722" s="23">
        <v>0.26447999999999999</v>
      </c>
      <c r="F722" s="23">
        <v>4.104E-2</v>
      </c>
      <c r="G722" s="23">
        <v>0.17100000000000001</v>
      </c>
      <c r="H722" s="23">
        <v>0.1</v>
      </c>
      <c r="I722" s="23">
        <v>0.05</v>
      </c>
      <c r="J722" s="23">
        <v>15</v>
      </c>
      <c r="K722" s="59">
        <v>8.9261999999999997</v>
      </c>
      <c r="L722" s="59">
        <v>9.8000000000000007</v>
      </c>
      <c r="M722" s="59"/>
      <c r="N722" s="23">
        <v>34.799999999999997</v>
      </c>
      <c r="O722" s="79">
        <v>0</v>
      </c>
      <c r="P722" s="23">
        <v>560.28</v>
      </c>
      <c r="Q722" s="23"/>
      <c r="R722" s="23">
        <v>10</v>
      </c>
      <c r="S722" s="20">
        <v>0.76</v>
      </c>
      <c r="U722" s="20">
        <v>1610</v>
      </c>
      <c r="AW722" s="20"/>
      <c r="AX722" s="20"/>
    </row>
    <row r="723" spans="1:50">
      <c r="A723" s="10"/>
      <c r="B723" s="10" t="s">
        <v>4</v>
      </c>
      <c r="C723" s="23">
        <v>30165.624646016407</v>
      </c>
      <c r="D723" s="23">
        <v>5411.4411319906276</v>
      </c>
      <c r="E723" s="23">
        <v>5.2199999999999996E-2</v>
      </c>
      <c r="F723" s="23">
        <v>1.218E-2</v>
      </c>
      <c r="G723" s="23">
        <v>0.17100000000000001</v>
      </c>
      <c r="H723" s="23">
        <v>0.1</v>
      </c>
      <c r="I723" s="23">
        <v>0.05</v>
      </c>
      <c r="J723" s="23">
        <v>15</v>
      </c>
      <c r="K723" s="59">
        <v>2.97</v>
      </c>
      <c r="L723" s="59">
        <v>3.6041666666666665</v>
      </c>
      <c r="M723" s="59"/>
      <c r="N723" s="27">
        <v>9</v>
      </c>
      <c r="O723" s="79">
        <v>0</v>
      </c>
      <c r="P723" s="23">
        <v>235.8</v>
      </c>
      <c r="Q723" s="23"/>
      <c r="R723" s="23">
        <v>10</v>
      </c>
      <c r="S723" s="20">
        <v>0.57999999999999996</v>
      </c>
      <c r="U723" s="20">
        <v>2620</v>
      </c>
      <c r="AW723" s="20"/>
      <c r="AX723" s="20"/>
    </row>
    <row r="724" spans="1:50">
      <c r="A724" s="11" t="s">
        <v>8</v>
      </c>
      <c r="B724" s="11" t="s">
        <v>3</v>
      </c>
      <c r="C724" s="23">
        <v>119000</v>
      </c>
      <c r="D724" s="23">
        <v>22500</v>
      </c>
      <c r="E724" s="23">
        <v>0.16820000000000002</v>
      </c>
      <c r="F724" s="23">
        <v>3.1320000000000001E-2</v>
      </c>
      <c r="G724" s="23">
        <v>0.17100000000000001</v>
      </c>
      <c r="H724" s="23">
        <v>0.1</v>
      </c>
      <c r="I724" s="23">
        <v>0.05</v>
      </c>
      <c r="J724" s="23">
        <v>15</v>
      </c>
      <c r="K724" s="59">
        <v>9.57</v>
      </c>
      <c r="L724" s="59">
        <v>9.8000000000000007</v>
      </c>
      <c r="M724" s="59"/>
      <c r="N724" s="23">
        <v>29</v>
      </c>
      <c r="O724" s="79">
        <v>0</v>
      </c>
      <c r="P724" s="23">
        <v>759.8</v>
      </c>
      <c r="Q724" s="23"/>
      <c r="R724" s="23">
        <v>10</v>
      </c>
      <c r="S724" s="20">
        <v>0.57999999999999996</v>
      </c>
      <c r="U724" s="20">
        <v>2620</v>
      </c>
      <c r="AW724" s="20"/>
      <c r="AX724" s="20"/>
    </row>
    <row r="725" spans="1:50">
      <c r="A725" s="10"/>
      <c r="B725" s="10" t="s">
        <v>37</v>
      </c>
      <c r="C725" s="27">
        <v>82996.873938049219</v>
      </c>
      <c r="D725" s="27">
        <v>1000</v>
      </c>
      <c r="E725" s="23">
        <v>0</v>
      </c>
      <c r="F725" s="23">
        <v>3.0513000000000003E-3</v>
      </c>
      <c r="G725" s="23">
        <v>0.17100000000000001</v>
      </c>
      <c r="H725" s="23">
        <v>0.1</v>
      </c>
      <c r="I725" s="23">
        <v>0.05</v>
      </c>
      <c r="J725" s="23">
        <v>15</v>
      </c>
      <c r="K725" s="59">
        <v>0</v>
      </c>
      <c r="L725" s="59">
        <v>3.6041666666666665</v>
      </c>
      <c r="M725" s="59"/>
      <c r="N725" s="23">
        <v>0</v>
      </c>
      <c r="O725" s="79">
        <v>0</v>
      </c>
      <c r="P725" s="23">
        <v>0</v>
      </c>
      <c r="Q725" s="23"/>
      <c r="R725" s="23">
        <v>10</v>
      </c>
      <c r="S725" s="29">
        <v>0.14530000000000001</v>
      </c>
      <c r="U725" s="20">
        <v>0</v>
      </c>
      <c r="AW725" s="20"/>
      <c r="AX725" s="20"/>
    </row>
    <row r="726" spans="1:50">
      <c r="A726" s="19" t="s">
        <v>36</v>
      </c>
      <c r="B726" s="19" t="s">
        <v>38</v>
      </c>
      <c r="C726" s="27">
        <v>228000</v>
      </c>
      <c r="D726" s="27">
        <v>1000</v>
      </c>
      <c r="E726" s="23">
        <v>0</v>
      </c>
      <c r="F726" s="23">
        <v>3.0513000000000003E-3</v>
      </c>
      <c r="G726" s="23">
        <v>0.17100000000000001</v>
      </c>
      <c r="H726" s="23">
        <v>0.1</v>
      </c>
      <c r="I726" s="23">
        <v>0.05</v>
      </c>
      <c r="J726" s="23">
        <v>15</v>
      </c>
      <c r="K726" s="59">
        <v>0</v>
      </c>
      <c r="L726" s="59">
        <v>9.8000000000000007</v>
      </c>
      <c r="M726" s="59"/>
      <c r="N726" s="23">
        <v>0</v>
      </c>
      <c r="O726" s="79">
        <v>0</v>
      </c>
      <c r="P726" s="23">
        <v>0</v>
      </c>
      <c r="Q726" s="23"/>
      <c r="R726" s="23">
        <v>10</v>
      </c>
      <c r="S726" s="29">
        <v>0.14530000000000001</v>
      </c>
      <c r="U726" s="20">
        <v>0</v>
      </c>
      <c r="AW726" s="20"/>
      <c r="AX726" s="20"/>
    </row>
    <row r="727" spans="1:50">
      <c r="E727" s="23"/>
      <c r="F727" s="23"/>
      <c r="G727" s="23"/>
      <c r="H727" s="23"/>
      <c r="I727" s="23"/>
      <c r="J727" s="23"/>
      <c r="K727" s="59"/>
      <c r="L727" s="59"/>
      <c r="M727" s="59"/>
      <c r="N727" s="23"/>
      <c r="O727" s="79"/>
      <c r="P727" s="23"/>
      <c r="Q727" s="23"/>
      <c r="R727" s="23"/>
      <c r="S727" s="23"/>
      <c r="T727" s="23"/>
      <c r="AW727" s="20"/>
      <c r="AX727" s="20"/>
    </row>
    <row r="728" spans="1:50">
      <c r="A728" s="1" t="e">
        <f>LOOKUP(B728,[2]Regions!$A$4:$A$98,[2]Regions!$B$4:$B$98)</f>
        <v>#N/A</v>
      </c>
      <c r="B728" s="2">
        <v>34</v>
      </c>
      <c r="C728" s="23" t="s">
        <v>20</v>
      </c>
      <c r="D728" s="23" t="s">
        <v>21</v>
      </c>
      <c r="E728" s="24" t="s">
        <v>22</v>
      </c>
      <c r="F728" s="24" t="s">
        <v>23</v>
      </c>
      <c r="G728" s="24" t="s">
        <v>24</v>
      </c>
      <c r="H728" s="24" t="s">
        <v>25</v>
      </c>
      <c r="I728" s="25" t="s">
        <v>26</v>
      </c>
      <c r="J728" s="20" t="s">
        <v>27</v>
      </c>
      <c r="K728" s="58" t="s">
        <v>28</v>
      </c>
      <c r="N728" s="24" t="s">
        <v>49</v>
      </c>
      <c r="O728" s="78" t="s">
        <v>29</v>
      </c>
      <c r="P728" s="20" t="s">
        <v>30</v>
      </c>
      <c r="Q728" s="24" t="s">
        <v>31</v>
      </c>
      <c r="R728" s="24" t="s">
        <v>32</v>
      </c>
      <c r="S728" s="12" t="s">
        <v>46</v>
      </c>
      <c r="T728" s="23"/>
      <c r="AW728" s="20"/>
      <c r="AX728" s="20"/>
    </row>
    <row r="729" spans="1:50">
      <c r="A729" s="10"/>
      <c r="B729" s="10" t="s">
        <v>4</v>
      </c>
      <c r="C729" s="13">
        <v>41176.8936261993</v>
      </c>
      <c r="D729" s="13">
        <v>21149.2115448351</v>
      </c>
      <c r="E729" s="23">
        <f t="shared" ref="E729:E748" si="24">S729*N729/100</f>
        <v>6.3799999999999996E-2</v>
      </c>
      <c r="F729" s="23">
        <v>2.8350000000000004E-2</v>
      </c>
      <c r="G729" s="23">
        <v>0.17100000000000001</v>
      </c>
      <c r="H729" s="23">
        <v>0.1</v>
      </c>
      <c r="I729" s="23">
        <v>0.05</v>
      </c>
      <c r="J729" s="23">
        <v>15</v>
      </c>
      <c r="K729" s="59">
        <v>3.7620000000000005</v>
      </c>
      <c r="L729" s="59">
        <v>3.6041666666666665</v>
      </c>
      <c r="M729" s="59"/>
      <c r="N729" s="23">
        <v>11</v>
      </c>
      <c r="O729" s="79">
        <v>0</v>
      </c>
      <c r="P729" s="23">
        <v>253</v>
      </c>
      <c r="Q729" s="23"/>
      <c r="R729" s="23"/>
      <c r="S729" s="23">
        <v>0.57999999999999996</v>
      </c>
      <c r="T729" s="23"/>
      <c r="AW729" s="20"/>
      <c r="AX729" s="20"/>
    </row>
    <row r="730" spans="1:50">
      <c r="A730" s="11" t="s">
        <v>0</v>
      </c>
      <c r="B730" s="11" t="s">
        <v>3</v>
      </c>
      <c r="C730" s="23">
        <v>120000</v>
      </c>
      <c r="D730" s="23">
        <v>10000</v>
      </c>
      <c r="E730" s="23">
        <f t="shared" si="24"/>
        <v>0.20183999999999996</v>
      </c>
      <c r="F730" s="23">
        <v>7.2900000000000006E-2</v>
      </c>
      <c r="G730" s="23">
        <v>0.17100000000000001</v>
      </c>
      <c r="H730" s="23">
        <v>0.1</v>
      </c>
      <c r="I730" s="23">
        <v>0.05</v>
      </c>
      <c r="J730" s="23">
        <v>15</v>
      </c>
      <c r="K730" s="59">
        <v>11.9016</v>
      </c>
      <c r="L730" s="59">
        <v>9.8000000000000007</v>
      </c>
      <c r="M730" s="59"/>
      <c r="N730" s="23">
        <v>34.799999999999997</v>
      </c>
      <c r="O730" s="79">
        <v>0.1</v>
      </c>
      <c r="P730" s="23">
        <v>800.4</v>
      </c>
      <c r="Q730" s="23"/>
      <c r="R730" s="23"/>
      <c r="S730" s="23">
        <v>0.57999999999999996</v>
      </c>
      <c r="T730" s="23"/>
      <c r="AW730" s="20"/>
      <c r="AX730" s="20"/>
    </row>
    <row r="731" spans="1:50">
      <c r="A731" s="5"/>
      <c r="B731" s="5" t="s">
        <v>34</v>
      </c>
      <c r="C731" s="13">
        <v>29743.9630186508</v>
      </c>
      <c r="D731" s="13">
        <v>15587.922790062799</v>
      </c>
      <c r="E731" s="23">
        <f t="shared" si="24"/>
        <v>6.3799999999999996E-2</v>
      </c>
      <c r="F731" s="23">
        <v>2.8350000000000004E-2</v>
      </c>
      <c r="G731" s="23">
        <v>0.17100000000000001</v>
      </c>
      <c r="H731" s="23">
        <v>0.1</v>
      </c>
      <c r="I731" s="23">
        <v>0.05</v>
      </c>
      <c r="J731" s="23">
        <v>15</v>
      </c>
      <c r="K731" s="59">
        <v>3.0096000000000003</v>
      </c>
      <c r="L731" s="59">
        <v>3.6041666666666665</v>
      </c>
      <c r="M731" s="59"/>
      <c r="N731" s="23">
        <v>11</v>
      </c>
      <c r="O731" s="79">
        <v>0</v>
      </c>
      <c r="P731" s="23">
        <v>202.4</v>
      </c>
      <c r="Q731" s="23"/>
      <c r="R731" s="23"/>
      <c r="S731" s="23">
        <v>0.57999999999999996</v>
      </c>
      <c r="T731" s="23"/>
      <c r="AW731" s="20"/>
      <c r="AX731" s="20"/>
    </row>
    <row r="732" spans="1:50">
      <c r="A732" s="5"/>
      <c r="B732" s="5" t="s">
        <v>35</v>
      </c>
      <c r="C732" s="23">
        <v>120000</v>
      </c>
      <c r="D732" s="23">
        <v>10000</v>
      </c>
      <c r="E732" s="23">
        <f t="shared" si="24"/>
        <v>0.20183999999999996</v>
      </c>
      <c r="F732" s="23">
        <v>7.2900000000000006E-2</v>
      </c>
      <c r="G732" s="23">
        <v>0.17100000000000001</v>
      </c>
      <c r="H732" s="23">
        <v>0.1</v>
      </c>
      <c r="I732" s="23">
        <v>0.05</v>
      </c>
      <c r="J732" s="23">
        <v>15</v>
      </c>
      <c r="K732" s="59">
        <v>9.5212800000000009</v>
      </c>
      <c r="L732" s="59">
        <v>9.8000000000000007</v>
      </c>
      <c r="M732" s="59"/>
      <c r="N732" s="23">
        <v>34.799999999999997</v>
      </c>
      <c r="O732" s="79">
        <v>0</v>
      </c>
      <c r="P732" s="23">
        <v>640.32000000000005</v>
      </c>
      <c r="Q732" s="23"/>
      <c r="R732" s="23"/>
      <c r="S732" s="23">
        <v>0.57999999999999996</v>
      </c>
      <c r="T732" s="23"/>
      <c r="AW732" s="20"/>
      <c r="AX732" s="20"/>
    </row>
    <row r="733" spans="1:50">
      <c r="A733" s="10"/>
      <c r="B733" s="10" t="s">
        <v>4</v>
      </c>
      <c r="C733" s="23">
        <v>31545</v>
      </c>
      <c r="D733" s="23">
        <v>11574</v>
      </c>
      <c r="E733" s="23">
        <f t="shared" si="24"/>
        <v>9.9000000000000005E-2</v>
      </c>
      <c r="F733" s="23">
        <v>7.3839999999999989E-2</v>
      </c>
      <c r="G733" s="27">
        <v>0.17100000000000001</v>
      </c>
      <c r="H733" s="27">
        <v>0.1</v>
      </c>
      <c r="I733" s="23">
        <v>0.05</v>
      </c>
      <c r="J733" s="27">
        <v>15</v>
      </c>
      <c r="K733" s="59">
        <v>3.4740000000000002</v>
      </c>
      <c r="L733" s="59">
        <v>3.6041666666666665</v>
      </c>
      <c r="M733" s="59"/>
      <c r="N733" s="23">
        <v>15</v>
      </c>
      <c r="O733" s="79">
        <v>-1</v>
      </c>
      <c r="P733" s="23">
        <v>239.4</v>
      </c>
      <c r="Q733" s="23"/>
      <c r="R733" s="23"/>
      <c r="S733" s="23">
        <v>0.66</v>
      </c>
      <c r="T733" s="23"/>
      <c r="AW733" s="20"/>
      <c r="AX733" s="20"/>
    </row>
    <row r="734" spans="1:50">
      <c r="A734" s="11" t="s">
        <v>1</v>
      </c>
      <c r="B734" s="11" t="s">
        <v>3</v>
      </c>
      <c r="C734" s="23">
        <v>140114</v>
      </c>
      <c r="D734" s="23">
        <v>27964.73</v>
      </c>
      <c r="E734" s="23">
        <f t="shared" si="24"/>
        <v>0.1782</v>
      </c>
      <c r="F734" s="23">
        <v>0.10081999999999999</v>
      </c>
      <c r="G734" s="23">
        <v>0.17100000000000001</v>
      </c>
      <c r="H734" s="23">
        <v>0.1</v>
      </c>
      <c r="I734" s="23">
        <v>0.05</v>
      </c>
      <c r="J734" s="23">
        <v>15</v>
      </c>
      <c r="K734" s="59">
        <v>11.194000000000001</v>
      </c>
      <c r="L734" s="59">
        <v>9.8000000000000007</v>
      </c>
      <c r="M734" s="59"/>
      <c r="N734" s="23">
        <v>27</v>
      </c>
      <c r="O734" s="79">
        <v>0</v>
      </c>
      <c r="P734" s="23">
        <v>771.4</v>
      </c>
      <c r="Q734" s="23"/>
      <c r="R734" s="23"/>
      <c r="S734" s="23">
        <v>0.66</v>
      </c>
      <c r="T734" s="23"/>
      <c r="AW734" s="20"/>
      <c r="AX734" s="20"/>
    </row>
    <row r="735" spans="1:50">
      <c r="A735" s="5"/>
      <c r="B735" s="5" t="s">
        <v>34</v>
      </c>
      <c r="C735" s="23">
        <v>31545</v>
      </c>
      <c r="D735" s="23">
        <v>11574</v>
      </c>
      <c r="E735" s="23">
        <f t="shared" si="24"/>
        <v>9.9000000000000005E-2</v>
      </c>
      <c r="F735" s="23">
        <v>7.3839999999999989E-2</v>
      </c>
      <c r="G735" s="23">
        <v>0.17100000000000001</v>
      </c>
      <c r="H735" s="23">
        <v>0.1</v>
      </c>
      <c r="I735" s="23">
        <v>0.05</v>
      </c>
      <c r="J735" s="23">
        <v>15</v>
      </c>
      <c r="K735" s="59">
        <v>2.7792000000000003</v>
      </c>
      <c r="L735" s="59">
        <v>3.6041666666666665</v>
      </c>
      <c r="M735" s="59"/>
      <c r="N735" s="23">
        <v>15</v>
      </c>
      <c r="O735" s="79">
        <v>0</v>
      </c>
      <c r="P735" s="23">
        <v>191.52</v>
      </c>
      <c r="Q735" s="23"/>
      <c r="R735" s="23"/>
      <c r="S735" s="23">
        <v>0.66</v>
      </c>
      <c r="T735" s="23"/>
      <c r="AW735" s="20"/>
      <c r="AX735" s="20"/>
    </row>
    <row r="736" spans="1:50">
      <c r="A736" s="5"/>
      <c r="B736" s="5" t="s">
        <v>35</v>
      </c>
      <c r="C736" s="23">
        <v>140114</v>
      </c>
      <c r="D736" s="23">
        <v>27964.73</v>
      </c>
      <c r="E736" s="23">
        <f t="shared" si="24"/>
        <v>0.1782</v>
      </c>
      <c r="F736" s="23">
        <v>0.10081999999999999</v>
      </c>
      <c r="G736" s="23">
        <v>0.17100000000000001</v>
      </c>
      <c r="H736" s="23">
        <v>0.1</v>
      </c>
      <c r="I736" s="23">
        <v>0.05</v>
      </c>
      <c r="J736" s="23">
        <v>15</v>
      </c>
      <c r="K736" s="59">
        <v>8.9552000000000014</v>
      </c>
      <c r="L736" s="59">
        <v>9.8000000000000007</v>
      </c>
      <c r="M736" s="59"/>
      <c r="N736" s="23">
        <v>27</v>
      </c>
      <c r="O736" s="79">
        <v>0</v>
      </c>
      <c r="P736" s="23">
        <v>617.12000000000012</v>
      </c>
      <c r="Q736" s="23"/>
      <c r="R736" s="23"/>
      <c r="S736" s="23">
        <v>0.66</v>
      </c>
      <c r="T736" s="23"/>
      <c r="AW736" s="20"/>
      <c r="AX736" s="20"/>
    </row>
    <row r="737" spans="1:50">
      <c r="A737" s="10"/>
      <c r="B737" s="10" t="s">
        <v>4</v>
      </c>
      <c r="C737" s="23">
        <v>30065.624646016407</v>
      </c>
      <c r="D737" s="23">
        <v>5411.4411319906276</v>
      </c>
      <c r="E737" s="23">
        <f t="shared" si="24"/>
        <v>6.4638000000000001E-2</v>
      </c>
      <c r="F737" s="23">
        <v>1.6800000000000002E-2</v>
      </c>
      <c r="G737" s="23">
        <v>0.17100000000000001</v>
      </c>
      <c r="H737" s="23">
        <v>0.1</v>
      </c>
      <c r="I737" s="23">
        <v>0.05</v>
      </c>
      <c r="J737" s="23">
        <v>15</v>
      </c>
      <c r="K737" s="59">
        <v>0.9234</v>
      </c>
      <c r="L737" s="59">
        <v>3.6041666666666665</v>
      </c>
      <c r="M737" s="59"/>
      <c r="N737" s="23">
        <v>10.26</v>
      </c>
      <c r="O737" s="79">
        <v>0</v>
      </c>
      <c r="P737" s="23">
        <v>170.82900000000001</v>
      </c>
      <c r="Q737" s="23"/>
      <c r="R737" s="23"/>
      <c r="S737" s="23">
        <v>0.63</v>
      </c>
      <c r="T737" s="23"/>
      <c r="U737" s="20">
        <v>3.7854000000000001</v>
      </c>
      <c r="AW737" s="20"/>
      <c r="AX737" s="20"/>
    </row>
    <row r="738" spans="1:50">
      <c r="A738" s="11" t="s">
        <v>5</v>
      </c>
      <c r="B738" s="11" t="s">
        <v>3</v>
      </c>
      <c r="C738" s="23">
        <v>116400</v>
      </c>
      <c r="D738" s="23">
        <v>15000</v>
      </c>
      <c r="E738" s="23">
        <f t="shared" si="24"/>
        <v>0.2079</v>
      </c>
      <c r="F738" s="23">
        <v>4.3200000000000002E-2</v>
      </c>
      <c r="G738" s="23">
        <v>0.17100000000000001</v>
      </c>
      <c r="H738" s="23">
        <v>0.1</v>
      </c>
      <c r="I738" s="23">
        <v>0.05</v>
      </c>
      <c r="J738" s="23">
        <v>15</v>
      </c>
      <c r="K738" s="59">
        <v>2.97</v>
      </c>
      <c r="L738" s="59">
        <v>9.8000000000000007</v>
      </c>
      <c r="M738" s="59"/>
      <c r="N738" s="23">
        <v>33</v>
      </c>
      <c r="O738" s="79">
        <v>0.1</v>
      </c>
      <c r="P738" s="23">
        <v>549.45000000000005</v>
      </c>
      <c r="Q738" s="23"/>
      <c r="R738" s="23"/>
      <c r="S738" s="23">
        <v>0.63</v>
      </c>
      <c r="T738" s="23"/>
      <c r="U738" s="20">
        <f>2.9/U737</f>
        <v>0.76610133671474612</v>
      </c>
      <c r="AW738" s="20"/>
      <c r="AX738" s="20"/>
    </row>
    <row r="739" spans="1:50">
      <c r="A739" s="10"/>
      <c r="B739" s="10" t="s">
        <v>4</v>
      </c>
      <c r="C739" s="23">
        <v>50000</v>
      </c>
      <c r="D739" s="23">
        <v>10000</v>
      </c>
      <c r="E739" s="23">
        <f t="shared" si="24"/>
        <v>5.8080000000000007E-2</v>
      </c>
      <c r="F739" s="23">
        <v>2.9819999999999999E-2</v>
      </c>
      <c r="G739" s="23">
        <v>0.17100000000000001</v>
      </c>
      <c r="H739" s="23">
        <v>0.1</v>
      </c>
      <c r="I739" s="23">
        <v>0.05</v>
      </c>
      <c r="J739" s="23">
        <v>15</v>
      </c>
      <c r="K739" s="59">
        <v>2.4624000000000006</v>
      </c>
      <c r="L739" s="59">
        <v>3.6041666666666665</v>
      </c>
      <c r="M739" s="59"/>
      <c r="N739" s="23">
        <f>N729*0.8</f>
        <v>8.8000000000000007</v>
      </c>
      <c r="O739" s="79">
        <v>1</v>
      </c>
      <c r="P739" s="23">
        <v>191.52</v>
      </c>
      <c r="Q739" s="23"/>
      <c r="R739" s="23"/>
      <c r="S739" s="23">
        <v>0.66</v>
      </c>
      <c r="T739" s="23"/>
      <c r="U739" s="20">
        <f>2.9/U738</f>
        <v>3.7854000000000001</v>
      </c>
      <c r="AW739" s="20"/>
      <c r="AX739" s="20"/>
    </row>
    <row r="740" spans="1:50">
      <c r="A740" s="11" t="s">
        <v>2</v>
      </c>
      <c r="B740" s="11" t="s">
        <v>3</v>
      </c>
      <c r="C740" s="23">
        <v>170000</v>
      </c>
      <c r="D740" s="23">
        <v>15000</v>
      </c>
      <c r="E740" s="23">
        <f t="shared" si="24"/>
        <v>0.18374400000000002</v>
      </c>
      <c r="F740" s="23">
        <v>7.6679999999999998E-2</v>
      </c>
      <c r="G740" s="23">
        <v>0.17100000000000001</v>
      </c>
      <c r="H740" s="23">
        <v>0.1</v>
      </c>
      <c r="I740" s="23">
        <v>0.05</v>
      </c>
      <c r="J740" s="23">
        <v>15</v>
      </c>
      <c r="K740" s="59">
        <v>7.9344000000000019</v>
      </c>
      <c r="L740" s="59">
        <v>9.8000000000000007</v>
      </c>
      <c r="M740" s="59"/>
      <c r="N740" s="23">
        <f>N730*0.8</f>
        <v>27.84</v>
      </c>
      <c r="O740" s="79">
        <v>0</v>
      </c>
      <c r="P740" s="23">
        <v>617.12000000000012</v>
      </c>
      <c r="Q740" s="23"/>
      <c r="R740" s="23"/>
      <c r="S740" s="23">
        <v>0.66</v>
      </c>
      <c r="T740" s="23"/>
      <c r="AW740" s="20"/>
      <c r="AX740" s="20"/>
    </row>
    <row r="741" spans="1:50">
      <c r="A741" s="10"/>
      <c r="B741" s="10" t="s">
        <v>4</v>
      </c>
      <c r="C741" s="31">
        <v>50000</v>
      </c>
      <c r="D741" s="31">
        <v>28000</v>
      </c>
      <c r="E741" s="23">
        <f t="shared" si="24"/>
        <v>1.4062499999999999E-3</v>
      </c>
      <c r="F741" s="23">
        <v>3.0513000000000003E-3</v>
      </c>
      <c r="G741" s="27">
        <v>0.34</v>
      </c>
      <c r="H741" s="27">
        <v>0.1</v>
      </c>
      <c r="I741" s="23">
        <v>0.05</v>
      </c>
      <c r="J741" s="27">
        <v>15</v>
      </c>
      <c r="K741" s="59">
        <v>2.1093750000000001E-2</v>
      </c>
      <c r="L741" s="59">
        <v>3.6041666666666665</v>
      </c>
      <c r="M741" s="59"/>
      <c r="N741" s="27">
        <v>0.9375</v>
      </c>
      <c r="O741" s="79">
        <v>0</v>
      </c>
      <c r="P741" s="23">
        <v>0</v>
      </c>
      <c r="Q741" s="23"/>
      <c r="R741" s="23"/>
      <c r="S741" s="23">
        <v>0.15</v>
      </c>
      <c r="T741" s="23"/>
      <c r="AW741" s="20"/>
      <c r="AX741" s="20"/>
    </row>
    <row r="742" spans="1:50">
      <c r="A742" s="11" t="s">
        <v>7</v>
      </c>
      <c r="B742" s="11" t="s">
        <v>3</v>
      </c>
      <c r="C742" s="31">
        <v>186000</v>
      </c>
      <c r="D742" s="31">
        <v>12330</v>
      </c>
      <c r="E742" s="23">
        <f t="shared" si="24"/>
        <v>2.0906249999999996E-3</v>
      </c>
      <c r="F742" s="23">
        <v>7.8462000000000011E-3</v>
      </c>
      <c r="G742" s="27">
        <v>0.17100000000000001</v>
      </c>
      <c r="H742" s="27">
        <v>0.1</v>
      </c>
      <c r="I742" s="23">
        <v>0.05</v>
      </c>
      <c r="J742" s="27">
        <v>15</v>
      </c>
      <c r="K742" s="59">
        <v>3.1359374999999995E-2</v>
      </c>
      <c r="L742" s="59">
        <v>9.8000000000000007</v>
      </c>
      <c r="M742" s="59"/>
      <c r="N742" s="27">
        <v>1.3937499999999998</v>
      </c>
      <c r="O742" s="79">
        <v>0</v>
      </c>
      <c r="P742" s="23">
        <v>0</v>
      </c>
      <c r="Q742" s="23"/>
      <c r="R742" s="23"/>
      <c r="S742" s="23">
        <v>0.15</v>
      </c>
      <c r="T742" s="23"/>
      <c r="AW742" s="20"/>
      <c r="AX742" s="20"/>
    </row>
    <row r="743" spans="1:50">
      <c r="A743" s="10"/>
      <c r="B743" s="10" t="s">
        <v>4</v>
      </c>
      <c r="C743" s="31">
        <v>30000</v>
      </c>
      <c r="D743" s="31">
        <v>22000</v>
      </c>
      <c r="E743" s="23">
        <f t="shared" si="24"/>
        <v>4.8590000000000001E-2</v>
      </c>
      <c r="F743" s="23">
        <v>1.5960000000000002E-2</v>
      </c>
      <c r="G743" s="23">
        <v>0.17100000000000001</v>
      </c>
      <c r="H743" s="23">
        <v>0.1</v>
      </c>
      <c r="I743" s="23">
        <v>0.05</v>
      </c>
      <c r="J743" s="23">
        <v>15</v>
      </c>
      <c r="K743" s="59">
        <v>2.8214999999999999</v>
      </c>
      <c r="L743" s="59">
        <v>3.6041666666666665</v>
      </c>
      <c r="M743" s="59"/>
      <c r="N743" s="23">
        <v>11.3</v>
      </c>
      <c r="O743" s="79">
        <v>0</v>
      </c>
      <c r="P743" s="23">
        <v>177.1</v>
      </c>
      <c r="Q743" s="23"/>
      <c r="R743" s="23"/>
      <c r="S743" s="23">
        <v>0.43</v>
      </c>
      <c r="T743" s="23"/>
      <c r="AW743" s="20"/>
      <c r="AX743" s="20"/>
    </row>
    <row r="744" spans="1:50">
      <c r="A744" s="11" t="s">
        <v>6</v>
      </c>
      <c r="B744" s="11" t="s">
        <v>3</v>
      </c>
      <c r="C744" s="31">
        <v>60000</v>
      </c>
      <c r="D744" s="31">
        <v>30000</v>
      </c>
      <c r="E744" s="23">
        <f t="shared" si="24"/>
        <v>6.3210000000000002E-2</v>
      </c>
      <c r="F744" s="23">
        <v>4.104E-2</v>
      </c>
      <c r="G744" s="23">
        <v>0.17100000000000001</v>
      </c>
      <c r="H744" s="23">
        <v>0.1</v>
      </c>
      <c r="I744" s="23">
        <v>0.05</v>
      </c>
      <c r="J744" s="23">
        <v>15</v>
      </c>
      <c r="K744" s="59">
        <v>8.9261999999999997</v>
      </c>
      <c r="L744" s="59">
        <v>9.8000000000000007</v>
      </c>
      <c r="M744" s="59"/>
      <c r="N744" s="23">
        <v>14.7</v>
      </c>
      <c r="O744" s="79">
        <v>0</v>
      </c>
      <c r="P744" s="23">
        <v>560.28</v>
      </c>
      <c r="Q744" s="23"/>
      <c r="R744" s="23"/>
      <c r="S744" s="23">
        <v>0.43</v>
      </c>
      <c r="T744" s="23"/>
      <c r="AW744" s="20"/>
      <c r="AX744" s="20"/>
    </row>
    <row r="745" spans="1:50">
      <c r="A745" s="10"/>
      <c r="B745" s="10" t="s">
        <v>4</v>
      </c>
      <c r="C745" s="31">
        <v>30165.624646016407</v>
      </c>
      <c r="D745" s="31">
        <v>5411.4411319906276</v>
      </c>
      <c r="E745" s="23">
        <f t="shared" si="24"/>
        <v>0.12983700000000004</v>
      </c>
      <c r="F745" s="23">
        <v>1.218E-2</v>
      </c>
      <c r="G745" s="23">
        <v>0.17100000000000001</v>
      </c>
      <c r="H745" s="23">
        <v>0.1</v>
      </c>
      <c r="I745" s="23">
        <v>0.05</v>
      </c>
      <c r="J745" s="23">
        <v>15</v>
      </c>
      <c r="K745" s="59">
        <v>2.97</v>
      </c>
      <c r="L745" s="59">
        <v>3.6041666666666665</v>
      </c>
      <c r="M745" s="59"/>
      <c r="N745" s="23">
        <f>N743*1.5</f>
        <v>16.950000000000003</v>
      </c>
      <c r="O745" s="79">
        <v>0</v>
      </c>
      <c r="P745" s="23">
        <v>235.8</v>
      </c>
      <c r="Q745" s="23"/>
      <c r="R745" s="23"/>
      <c r="S745" s="23">
        <v>0.76600000000000001</v>
      </c>
      <c r="T745" s="23"/>
      <c r="AW745" s="20"/>
      <c r="AX745" s="20"/>
    </row>
    <row r="746" spans="1:50">
      <c r="A746" s="11" t="s">
        <v>8</v>
      </c>
      <c r="B746" s="11" t="s">
        <v>3</v>
      </c>
      <c r="C746" s="31">
        <v>119000</v>
      </c>
      <c r="D746" s="31">
        <v>22500</v>
      </c>
      <c r="E746" s="23">
        <f t="shared" si="24"/>
        <v>0.13788</v>
      </c>
      <c r="F746" s="23">
        <v>3.1320000000000001E-2</v>
      </c>
      <c r="G746" s="23">
        <v>0.17100000000000001</v>
      </c>
      <c r="H746" s="23">
        <v>0.1</v>
      </c>
      <c r="I746" s="23">
        <v>0.05</v>
      </c>
      <c r="J746" s="23">
        <v>15</v>
      </c>
      <c r="K746" s="59">
        <v>9.57</v>
      </c>
      <c r="L746" s="59">
        <v>9.8000000000000007</v>
      </c>
      <c r="M746" s="59"/>
      <c r="N746" s="23">
        <v>18</v>
      </c>
      <c r="O746" s="79">
        <v>0</v>
      </c>
      <c r="P746" s="23">
        <v>759.8</v>
      </c>
      <c r="Q746" s="23"/>
      <c r="R746" s="23"/>
      <c r="S746" s="23">
        <v>0.76600000000000001</v>
      </c>
      <c r="T746" s="23"/>
      <c r="AW746" s="20"/>
      <c r="AX746" s="20"/>
    </row>
    <row r="747" spans="1:50">
      <c r="A747" s="10"/>
      <c r="B747" s="10" t="s">
        <v>37</v>
      </c>
      <c r="C747" s="31">
        <v>82996.873938049219</v>
      </c>
      <c r="D747" s="31">
        <v>1000</v>
      </c>
      <c r="E747" s="23">
        <f t="shared" si="24"/>
        <v>0</v>
      </c>
      <c r="F747" s="23">
        <v>3.0513000000000003E-3</v>
      </c>
      <c r="G747" s="23">
        <v>0.17100000000000001</v>
      </c>
      <c r="H747" s="23">
        <v>0.1</v>
      </c>
      <c r="I747" s="23">
        <v>0.05</v>
      </c>
      <c r="J747" s="23">
        <v>15</v>
      </c>
      <c r="K747" s="59">
        <v>0</v>
      </c>
      <c r="L747" s="59">
        <v>3.6041666666666665</v>
      </c>
      <c r="M747" s="59"/>
      <c r="N747" s="23">
        <v>0</v>
      </c>
      <c r="O747" s="79">
        <v>0</v>
      </c>
      <c r="P747" s="23">
        <v>0</v>
      </c>
      <c r="Q747" s="23"/>
      <c r="R747" s="23"/>
      <c r="S747" s="23">
        <v>0</v>
      </c>
      <c r="T747" s="23"/>
      <c r="AW747" s="20"/>
      <c r="AX747" s="20"/>
    </row>
    <row r="748" spans="1:50">
      <c r="A748" s="19" t="s">
        <v>36</v>
      </c>
      <c r="B748" s="19" t="s">
        <v>38</v>
      </c>
      <c r="C748" s="31">
        <v>228000</v>
      </c>
      <c r="D748" s="31">
        <v>1000</v>
      </c>
      <c r="E748" s="23">
        <f t="shared" si="24"/>
        <v>0</v>
      </c>
      <c r="F748" s="23">
        <v>3.0513000000000003E-3</v>
      </c>
      <c r="G748" s="23">
        <v>0.17100000000000001</v>
      </c>
      <c r="H748" s="23">
        <v>0.1</v>
      </c>
      <c r="I748" s="23">
        <v>0.05</v>
      </c>
      <c r="J748" s="23">
        <v>15</v>
      </c>
      <c r="K748" s="59">
        <v>0</v>
      </c>
      <c r="L748" s="59">
        <v>9.8000000000000007</v>
      </c>
      <c r="M748" s="59"/>
      <c r="N748" s="23">
        <v>0</v>
      </c>
      <c r="O748" s="79">
        <v>0</v>
      </c>
      <c r="P748" s="23">
        <v>0</v>
      </c>
      <c r="Q748" s="23"/>
      <c r="R748" s="23"/>
      <c r="S748" s="23">
        <v>0</v>
      </c>
      <c r="T748" s="23"/>
      <c r="AW748" s="20"/>
      <c r="AX748" s="20"/>
    </row>
    <row r="749" spans="1:50">
      <c r="E749" s="23"/>
      <c r="F749" s="23"/>
      <c r="G749" s="23"/>
      <c r="H749" s="23"/>
      <c r="I749" s="23"/>
      <c r="J749" s="23"/>
      <c r="K749" s="59"/>
      <c r="L749" s="59"/>
      <c r="M749" s="59"/>
      <c r="N749" s="23"/>
      <c r="O749" s="79"/>
      <c r="P749" s="23"/>
      <c r="Q749" s="23"/>
      <c r="R749" s="23"/>
      <c r="S749" s="23"/>
      <c r="T749" s="23"/>
      <c r="AW749" s="20"/>
      <c r="AX749" s="20"/>
    </row>
    <row r="750" spans="1:50">
      <c r="A750" s="1" t="s">
        <v>18</v>
      </c>
      <c r="B750" s="2">
        <v>35</v>
      </c>
      <c r="C750" s="23" t="s">
        <v>20</v>
      </c>
      <c r="D750" s="23" t="s">
        <v>21</v>
      </c>
      <c r="E750" s="24" t="s">
        <v>22</v>
      </c>
      <c r="F750" s="24" t="s">
        <v>23</v>
      </c>
      <c r="G750" s="24" t="s">
        <v>24</v>
      </c>
      <c r="H750" s="24" t="s">
        <v>25</v>
      </c>
      <c r="I750" s="25" t="s">
        <v>26</v>
      </c>
      <c r="J750" s="20" t="s">
        <v>27</v>
      </c>
      <c r="K750" s="58" t="s">
        <v>28</v>
      </c>
      <c r="N750" s="24" t="s">
        <v>49</v>
      </c>
      <c r="O750" s="78" t="s">
        <v>29</v>
      </c>
      <c r="P750" s="20" t="s">
        <v>30</v>
      </c>
      <c r="Q750" s="24" t="s">
        <v>31</v>
      </c>
      <c r="R750" s="24" t="s">
        <v>32</v>
      </c>
      <c r="S750" s="12" t="s">
        <v>46</v>
      </c>
      <c r="T750" s="23"/>
      <c r="AW750" s="20"/>
      <c r="AX750" s="20"/>
    </row>
    <row r="751" spans="1:50">
      <c r="A751" s="10"/>
      <c r="B751" s="10" t="s">
        <v>4</v>
      </c>
      <c r="C751" s="23">
        <v>18660</v>
      </c>
      <c r="D751" s="23">
        <v>7505</v>
      </c>
      <c r="E751" s="23">
        <f t="shared" ref="E751:E792" si="25">S751*N751/100</f>
        <v>7.9794000000000004E-2</v>
      </c>
      <c r="F751" s="23">
        <v>2.8350000000000004E-2</v>
      </c>
      <c r="G751" s="23">
        <v>0.17100000000000001</v>
      </c>
      <c r="H751" s="23">
        <v>0.1</v>
      </c>
      <c r="I751" s="23">
        <v>0.05</v>
      </c>
      <c r="J751" s="23">
        <v>15</v>
      </c>
      <c r="K751" s="59">
        <v>3.7620000000000005</v>
      </c>
      <c r="L751" s="59">
        <v>3.6041666666666665</v>
      </c>
      <c r="M751" s="59"/>
      <c r="N751" s="23">
        <v>6.82</v>
      </c>
      <c r="O751" s="79">
        <v>0.2</v>
      </c>
      <c r="P751" s="23">
        <v>253</v>
      </c>
      <c r="Q751" s="23"/>
      <c r="R751" s="23"/>
      <c r="S751" s="23">
        <v>1.17</v>
      </c>
      <c r="T751" s="23"/>
      <c r="AW751" s="20"/>
      <c r="AX751" s="20"/>
    </row>
    <row r="752" spans="1:50">
      <c r="A752" s="11" t="s">
        <v>0</v>
      </c>
      <c r="B752" s="11" t="s">
        <v>3</v>
      </c>
      <c r="C752" s="23">
        <v>120000</v>
      </c>
      <c r="D752" s="23">
        <v>8933</v>
      </c>
      <c r="E752" s="23">
        <f t="shared" si="25"/>
        <v>0.12767039999999999</v>
      </c>
      <c r="F752" s="23">
        <v>7.2900000000000006E-2</v>
      </c>
      <c r="G752" s="23">
        <v>0.17100000000000001</v>
      </c>
      <c r="H752" s="23">
        <v>0.1</v>
      </c>
      <c r="I752" s="23">
        <v>0.05</v>
      </c>
      <c r="J752" s="23">
        <v>15</v>
      </c>
      <c r="K752" s="59">
        <v>11.9016</v>
      </c>
      <c r="L752" s="59">
        <v>9.8000000000000007</v>
      </c>
      <c r="M752" s="59"/>
      <c r="N752" s="23">
        <f>N751*1.6</f>
        <v>10.912000000000001</v>
      </c>
      <c r="O752" s="79">
        <v>-0.02</v>
      </c>
      <c r="P752" s="23">
        <v>800.4</v>
      </c>
      <c r="Q752" s="23"/>
      <c r="R752" s="23"/>
      <c r="S752" s="23">
        <v>1.17</v>
      </c>
      <c r="T752" s="23"/>
      <c r="AW752" s="20"/>
      <c r="AX752" s="20"/>
    </row>
    <row r="753" spans="1:50">
      <c r="A753" s="5"/>
      <c r="B753" s="5" t="s">
        <v>34</v>
      </c>
      <c r="C753" s="23">
        <v>18660</v>
      </c>
      <c r="D753" s="23">
        <v>7505</v>
      </c>
      <c r="E753" s="23">
        <f t="shared" si="25"/>
        <v>7.9794000000000004E-2</v>
      </c>
      <c r="F753" s="23">
        <v>2.8350000000000004E-2</v>
      </c>
      <c r="G753" s="23">
        <v>0.17100000000000001</v>
      </c>
      <c r="H753" s="23">
        <v>0.1</v>
      </c>
      <c r="I753" s="23">
        <v>0.05</v>
      </c>
      <c r="J753" s="23">
        <v>15</v>
      </c>
      <c r="K753" s="59">
        <v>3.0096000000000003</v>
      </c>
      <c r="L753" s="59">
        <v>3.6041666666666665</v>
      </c>
      <c r="M753" s="59"/>
      <c r="N753" s="23">
        <v>6.82</v>
      </c>
      <c r="O753" s="79">
        <v>0</v>
      </c>
      <c r="P753" s="23">
        <v>202.4</v>
      </c>
      <c r="Q753" s="23"/>
      <c r="R753" s="23"/>
      <c r="S753" s="23">
        <v>1.17</v>
      </c>
      <c r="T753" s="23"/>
      <c r="AW753" s="20"/>
      <c r="AX753" s="20"/>
    </row>
    <row r="754" spans="1:50">
      <c r="A754" s="5"/>
      <c r="B754" s="5" t="s">
        <v>35</v>
      </c>
      <c r="C754" s="23">
        <f>C752</f>
        <v>120000</v>
      </c>
      <c r="D754" s="23">
        <v>8933</v>
      </c>
      <c r="E754" s="23">
        <f t="shared" si="25"/>
        <v>0.12767039999999999</v>
      </c>
      <c r="F754" s="23">
        <v>7.2900000000000006E-2</v>
      </c>
      <c r="G754" s="23">
        <v>0.17100000000000001</v>
      </c>
      <c r="H754" s="23">
        <v>0.1</v>
      </c>
      <c r="I754" s="23">
        <v>0.05</v>
      </c>
      <c r="J754" s="23">
        <v>15</v>
      </c>
      <c r="K754" s="59">
        <v>9.5212800000000009</v>
      </c>
      <c r="L754" s="59">
        <v>9.8000000000000007</v>
      </c>
      <c r="M754" s="59"/>
      <c r="N754" s="23">
        <f>N753*1.6</f>
        <v>10.912000000000001</v>
      </c>
      <c r="O754" s="79">
        <v>0</v>
      </c>
      <c r="P754" s="23">
        <v>640.32000000000005</v>
      </c>
      <c r="Q754" s="23"/>
      <c r="R754" s="23"/>
      <c r="S754" s="23">
        <v>1.17</v>
      </c>
      <c r="T754" s="23"/>
      <c r="AW754" s="20"/>
      <c r="AX754" s="20"/>
    </row>
    <row r="755" spans="1:50">
      <c r="A755" s="10"/>
      <c r="B755" s="10" t="s">
        <v>4</v>
      </c>
      <c r="C755" s="23">
        <v>21666</v>
      </c>
      <c r="D755" s="23">
        <v>11977</v>
      </c>
      <c r="E755" s="23">
        <f t="shared" si="25"/>
        <v>5.5043999999999996E-2</v>
      </c>
      <c r="F755" s="23">
        <v>7.3839999999999989E-2</v>
      </c>
      <c r="G755" s="27">
        <v>0.17100000000000001</v>
      </c>
      <c r="H755" s="27">
        <v>0.1</v>
      </c>
      <c r="I755" s="23">
        <v>0.05</v>
      </c>
      <c r="J755" s="27">
        <v>15</v>
      </c>
      <c r="K755" s="59">
        <v>3.4740000000000002</v>
      </c>
      <c r="L755" s="59">
        <v>3.6041666666666665</v>
      </c>
      <c r="M755" s="59"/>
      <c r="N755" s="23">
        <v>5.56</v>
      </c>
      <c r="O755" s="79">
        <v>0</v>
      </c>
      <c r="P755" s="23">
        <v>239.4</v>
      </c>
      <c r="Q755" s="23"/>
      <c r="R755" s="23"/>
      <c r="S755" s="23">
        <v>0.99</v>
      </c>
      <c r="T755" s="23"/>
      <c r="AW755" s="20"/>
      <c r="AX755" s="20"/>
    </row>
    <row r="756" spans="1:50">
      <c r="A756" s="11" t="s">
        <v>1</v>
      </c>
      <c r="B756" s="11" t="s">
        <v>3</v>
      </c>
      <c r="C756" s="23">
        <v>119000</v>
      </c>
      <c r="D756" s="23">
        <v>9000</v>
      </c>
      <c r="E756" s="23">
        <f t="shared" si="25"/>
        <v>0.19800000000000001</v>
      </c>
      <c r="F756" s="23">
        <v>0.10081999999999999</v>
      </c>
      <c r="G756" s="23">
        <v>0.17100000000000001</v>
      </c>
      <c r="H756" s="23">
        <v>0.1</v>
      </c>
      <c r="I756" s="23">
        <v>0.05</v>
      </c>
      <c r="J756" s="23">
        <v>15</v>
      </c>
      <c r="K756" s="59">
        <v>11.194000000000001</v>
      </c>
      <c r="L756" s="59">
        <v>9.8000000000000007</v>
      </c>
      <c r="M756" s="59"/>
      <c r="N756" s="23">
        <v>20</v>
      </c>
      <c r="O756" s="79">
        <v>-0.05</v>
      </c>
      <c r="P756" s="23">
        <v>771.4</v>
      </c>
      <c r="Q756" s="23"/>
      <c r="R756" s="23"/>
      <c r="S756" s="23">
        <v>0.99</v>
      </c>
      <c r="T756" s="23"/>
      <c r="AW756" s="20"/>
      <c r="AX756" s="20"/>
    </row>
    <row r="757" spans="1:50">
      <c r="A757" s="5"/>
      <c r="B757" s="5" t="s">
        <v>34</v>
      </c>
      <c r="C757" s="23">
        <v>21666</v>
      </c>
      <c r="D757" s="23">
        <v>11977</v>
      </c>
      <c r="E757" s="23">
        <f t="shared" si="25"/>
        <v>5.5043999999999996E-2</v>
      </c>
      <c r="F757" s="23">
        <v>7.3839999999999989E-2</v>
      </c>
      <c r="G757" s="23">
        <v>0.17100000000000001</v>
      </c>
      <c r="H757" s="23">
        <v>0.1</v>
      </c>
      <c r="I757" s="23">
        <v>0.05</v>
      </c>
      <c r="J757" s="23">
        <v>15</v>
      </c>
      <c r="K757" s="59">
        <v>2.7792000000000003</v>
      </c>
      <c r="L757" s="59">
        <v>3.6041666666666665</v>
      </c>
      <c r="M757" s="59"/>
      <c r="N757" s="23">
        <v>5.56</v>
      </c>
      <c r="O757" s="79">
        <v>0</v>
      </c>
      <c r="P757" s="23">
        <v>191.52</v>
      </c>
      <c r="Q757" s="23"/>
      <c r="R757" s="23"/>
      <c r="S757" s="23">
        <v>0.99</v>
      </c>
      <c r="T757" s="23"/>
      <c r="AW757" s="20"/>
      <c r="AX757" s="20"/>
    </row>
    <row r="758" spans="1:50">
      <c r="A758" s="5"/>
      <c r="B758" s="5" t="s">
        <v>35</v>
      </c>
      <c r="C758" s="23">
        <v>119000</v>
      </c>
      <c r="D758" s="23">
        <v>9000</v>
      </c>
      <c r="E758" s="23">
        <f t="shared" si="25"/>
        <v>0.19800000000000001</v>
      </c>
      <c r="F758" s="23">
        <v>0.10081999999999999</v>
      </c>
      <c r="G758" s="23">
        <v>0.17100000000000001</v>
      </c>
      <c r="H758" s="23">
        <v>0.1</v>
      </c>
      <c r="I758" s="23">
        <v>0.05</v>
      </c>
      <c r="J758" s="23">
        <v>15</v>
      </c>
      <c r="K758" s="59">
        <v>8.9552000000000014</v>
      </c>
      <c r="L758" s="59">
        <v>9.8000000000000007</v>
      </c>
      <c r="M758" s="59"/>
      <c r="N758" s="23">
        <v>20</v>
      </c>
      <c r="O758" s="79">
        <v>0</v>
      </c>
      <c r="P758" s="23">
        <v>617.12000000000012</v>
      </c>
      <c r="Q758" s="23"/>
      <c r="R758" s="23"/>
      <c r="S758" s="23">
        <v>0.99</v>
      </c>
      <c r="T758" s="23"/>
      <c r="AW758" s="20"/>
      <c r="AX758" s="20"/>
    </row>
    <row r="759" spans="1:50">
      <c r="A759" s="10"/>
      <c r="B759" s="10" t="s">
        <v>4</v>
      </c>
      <c r="C759" s="23">
        <v>30065.624646016407</v>
      </c>
      <c r="D759" s="23">
        <v>5411.4411319906276</v>
      </c>
      <c r="E759" s="23">
        <f t="shared" si="25"/>
        <v>0.101574</v>
      </c>
      <c r="F759" s="23">
        <v>1.6800000000000002E-2</v>
      </c>
      <c r="G759" s="23">
        <v>0.17100000000000001</v>
      </c>
      <c r="H759" s="23">
        <v>0.1</v>
      </c>
      <c r="I759" s="23">
        <v>0.05</v>
      </c>
      <c r="J759" s="23">
        <v>15</v>
      </c>
      <c r="K759" s="59">
        <v>0.9234</v>
      </c>
      <c r="L759" s="59">
        <v>3.6041666666666665</v>
      </c>
      <c r="M759" s="59"/>
      <c r="N759" s="23">
        <v>10.26</v>
      </c>
      <c r="O759" s="79">
        <v>0</v>
      </c>
      <c r="P759" s="23">
        <v>170.82900000000001</v>
      </c>
      <c r="Q759" s="23"/>
      <c r="R759" s="23"/>
      <c r="S759" s="23">
        <v>0.99</v>
      </c>
      <c r="T759" s="23"/>
      <c r="AW759" s="20"/>
      <c r="AX759" s="20"/>
    </row>
    <row r="760" spans="1:50">
      <c r="A760" s="11" t="s">
        <v>5</v>
      </c>
      <c r="B760" s="11" t="s">
        <v>3</v>
      </c>
      <c r="C760" s="23">
        <v>116400</v>
      </c>
      <c r="D760" s="23">
        <v>15000</v>
      </c>
      <c r="E760" s="23">
        <f t="shared" si="25"/>
        <v>0.32669999999999999</v>
      </c>
      <c r="F760" s="23">
        <v>4.3200000000000002E-2</v>
      </c>
      <c r="G760" s="23">
        <v>0.17100000000000001</v>
      </c>
      <c r="H760" s="23">
        <v>0.1</v>
      </c>
      <c r="I760" s="23">
        <v>0.05</v>
      </c>
      <c r="J760" s="23">
        <v>15</v>
      </c>
      <c r="K760" s="59">
        <v>2.97</v>
      </c>
      <c r="L760" s="59">
        <v>9.8000000000000007</v>
      </c>
      <c r="M760" s="59"/>
      <c r="N760" s="23">
        <v>33</v>
      </c>
      <c r="O760" s="79">
        <v>0</v>
      </c>
      <c r="P760" s="23">
        <v>549.45000000000005</v>
      </c>
      <c r="Q760" s="23"/>
      <c r="R760" s="23"/>
      <c r="S760" s="23">
        <v>0.99</v>
      </c>
      <c r="T760" s="23"/>
      <c r="AW760" s="20"/>
      <c r="AX760" s="20"/>
    </row>
    <row r="761" spans="1:50">
      <c r="A761" s="10"/>
      <c r="B761" s="10" t="s">
        <v>4</v>
      </c>
      <c r="C761" s="23">
        <v>50000</v>
      </c>
      <c r="D761" s="23">
        <v>10000</v>
      </c>
      <c r="E761" s="23">
        <f t="shared" si="25"/>
        <v>9.7019999999999995E-2</v>
      </c>
      <c r="F761" s="23">
        <v>2.9819999999999999E-2</v>
      </c>
      <c r="G761" s="23">
        <v>0.17100000000000001</v>
      </c>
      <c r="H761" s="23">
        <v>0.1</v>
      </c>
      <c r="I761" s="23">
        <v>0.05</v>
      </c>
      <c r="J761" s="23">
        <v>15</v>
      </c>
      <c r="K761" s="59">
        <v>2.4624000000000006</v>
      </c>
      <c r="L761" s="59">
        <v>3.6041666666666665</v>
      </c>
      <c r="M761" s="59"/>
      <c r="N761" s="23">
        <v>9.8000000000000007</v>
      </c>
      <c r="O761" s="79">
        <v>-1.2</v>
      </c>
      <c r="P761" s="23">
        <v>191.52</v>
      </c>
      <c r="Q761" s="23"/>
      <c r="R761" s="23"/>
      <c r="S761" s="23">
        <v>0.99</v>
      </c>
      <c r="T761" s="23"/>
      <c r="AW761" s="20"/>
      <c r="AX761" s="20"/>
    </row>
    <row r="762" spans="1:50">
      <c r="A762" s="11" t="s">
        <v>2</v>
      </c>
      <c r="B762" s="11" t="s">
        <v>3</v>
      </c>
      <c r="C762" s="23">
        <v>170000</v>
      </c>
      <c r="D762" s="23">
        <v>15000</v>
      </c>
      <c r="E762" s="23">
        <f t="shared" si="25"/>
        <v>0.1386</v>
      </c>
      <c r="F762" s="23">
        <v>7.6679999999999998E-2</v>
      </c>
      <c r="G762" s="23">
        <v>0.17100000000000001</v>
      </c>
      <c r="H762" s="23">
        <v>0.1</v>
      </c>
      <c r="I762" s="23">
        <v>0.05</v>
      </c>
      <c r="J762" s="23">
        <v>15</v>
      </c>
      <c r="K762" s="59">
        <v>7.9344000000000019</v>
      </c>
      <c r="L762" s="59">
        <v>9.8000000000000007</v>
      </c>
      <c r="M762" s="59"/>
      <c r="N762" s="23">
        <f>N756*0.7</f>
        <v>14</v>
      </c>
      <c r="O762" s="79">
        <v>-0.5</v>
      </c>
      <c r="P762" s="23">
        <v>617.12000000000012</v>
      </c>
      <c r="Q762" s="23"/>
      <c r="R762" s="23"/>
      <c r="S762" s="23">
        <v>0.99</v>
      </c>
      <c r="T762" s="23"/>
      <c r="AW762" s="20"/>
      <c r="AX762" s="20"/>
    </row>
    <row r="763" spans="1:50">
      <c r="A763" s="10"/>
      <c r="B763" s="10" t="s">
        <v>4</v>
      </c>
      <c r="C763" s="31">
        <v>50000</v>
      </c>
      <c r="D763" s="31">
        <v>28000</v>
      </c>
      <c r="E763" s="23">
        <f t="shared" si="25"/>
        <v>2.6250000000000002E-3</v>
      </c>
      <c r="F763" s="23">
        <v>3.0513000000000003E-3</v>
      </c>
      <c r="G763" s="27">
        <v>0.34</v>
      </c>
      <c r="H763" s="27">
        <v>0.1</v>
      </c>
      <c r="I763" s="23">
        <v>0.05</v>
      </c>
      <c r="J763" s="27">
        <v>15</v>
      </c>
      <c r="K763" s="59">
        <v>2.1093750000000001E-2</v>
      </c>
      <c r="L763" s="59">
        <v>3.6041666666666665</v>
      </c>
      <c r="M763" s="59"/>
      <c r="N763" s="27">
        <v>0.9375</v>
      </c>
      <c r="O763" s="79">
        <v>0</v>
      </c>
      <c r="P763" s="23">
        <v>0</v>
      </c>
      <c r="Q763" s="23"/>
      <c r="R763" s="23"/>
      <c r="S763" s="23">
        <v>0.28000000000000003</v>
      </c>
      <c r="T763" s="23"/>
      <c r="AW763" s="20"/>
      <c r="AX763" s="20"/>
    </row>
    <row r="764" spans="1:50">
      <c r="A764" s="11" t="s">
        <v>7</v>
      </c>
      <c r="B764" s="11" t="s">
        <v>3</v>
      </c>
      <c r="C764" s="31">
        <v>186000</v>
      </c>
      <c r="D764" s="31">
        <v>12330</v>
      </c>
      <c r="E764" s="23">
        <f t="shared" si="25"/>
        <v>3.9024999999999997E-3</v>
      </c>
      <c r="F764" s="23">
        <v>7.8462000000000011E-3</v>
      </c>
      <c r="G764" s="27">
        <v>0.17100000000000001</v>
      </c>
      <c r="H764" s="27">
        <v>0.1</v>
      </c>
      <c r="I764" s="23">
        <v>0.05</v>
      </c>
      <c r="J764" s="27">
        <v>15</v>
      </c>
      <c r="K764" s="59">
        <v>3.1359374999999995E-2</v>
      </c>
      <c r="L764" s="59">
        <v>9.8000000000000007</v>
      </c>
      <c r="M764" s="59"/>
      <c r="N764" s="27">
        <v>1.3937499999999998</v>
      </c>
      <c r="O764" s="79">
        <v>0</v>
      </c>
      <c r="P764" s="23">
        <v>0</v>
      </c>
      <c r="Q764" s="23"/>
      <c r="R764" s="23"/>
      <c r="S764" s="23">
        <v>0.28000000000000003</v>
      </c>
      <c r="T764" s="23"/>
      <c r="AW764" s="20"/>
      <c r="AX764" s="20"/>
    </row>
    <row r="765" spans="1:50">
      <c r="A765" s="10"/>
      <c r="B765" s="10" t="s">
        <v>4</v>
      </c>
      <c r="C765" s="31">
        <v>30000</v>
      </c>
      <c r="D765" s="31">
        <v>22000</v>
      </c>
      <c r="E765" s="23">
        <f t="shared" si="25"/>
        <v>4.8590000000000001E-2</v>
      </c>
      <c r="F765" s="23">
        <v>1.5960000000000002E-2</v>
      </c>
      <c r="G765" s="23">
        <v>0.17100000000000001</v>
      </c>
      <c r="H765" s="23">
        <v>0.1</v>
      </c>
      <c r="I765" s="23">
        <v>0.05</v>
      </c>
      <c r="J765" s="23">
        <v>15</v>
      </c>
      <c r="K765" s="59">
        <v>2.8214999999999999</v>
      </c>
      <c r="L765" s="59">
        <v>3.6041666666666665</v>
      </c>
      <c r="M765" s="59"/>
      <c r="N765" s="23">
        <v>11.3</v>
      </c>
      <c r="O765" s="79">
        <v>0</v>
      </c>
      <c r="P765" s="23">
        <v>177.1</v>
      </c>
      <c r="Q765" s="23"/>
      <c r="R765" s="23"/>
      <c r="S765" s="23">
        <v>0.43</v>
      </c>
      <c r="T765" s="23"/>
      <c r="AW765" s="20"/>
      <c r="AX765" s="20"/>
    </row>
    <row r="766" spans="1:50">
      <c r="A766" s="11" t="s">
        <v>6</v>
      </c>
      <c r="B766" s="11" t="s">
        <v>3</v>
      </c>
      <c r="C766" s="31">
        <v>60000</v>
      </c>
      <c r="D766" s="31">
        <v>30000</v>
      </c>
      <c r="E766" s="23">
        <f t="shared" si="25"/>
        <v>6.3210000000000002E-2</v>
      </c>
      <c r="F766" s="23">
        <v>4.104E-2</v>
      </c>
      <c r="G766" s="23">
        <v>0.17100000000000001</v>
      </c>
      <c r="H766" s="23">
        <v>0.1</v>
      </c>
      <c r="I766" s="23">
        <v>0.05</v>
      </c>
      <c r="J766" s="23">
        <v>15</v>
      </c>
      <c r="K766" s="59">
        <v>8.9261999999999997</v>
      </c>
      <c r="L766" s="59">
        <v>9.8000000000000007</v>
      </c>
      <c r="M766" s="59"/>
      <c r="N766" s="23">
        <v>14.7</v>
      </c>
      <c r="O766" s="79">
        <v>0</v>
      </c>
      <c r="P766" s="23">
        <v>560.28</v>
      </c>
      <c r="Q766" s="23"/>
      <c r="R766" s="23"/>
      <c r="S766" s="23">
        <v>0.43</v>
      </c>
      <c r="T766" s="23"/>
      <c r="AW766" s="20"/>
      <c r="AX766" s="20"/>
    </row>
    <row r="767" spans="1:50">
      <c r="A767" s="10"/>
      <c r="B767" s="10" t="s">
        <v>4</v>
      </c>
      <c r="C767" s="31">
        <v>30165.624646016407</v>
      </c>
      <c r="D767" s="31">
        <v>5411.4411319906276</v>
      </c>
      <c r="E767" s="23">
        <f t="shared" si="25"/>
        <v>0.12983700000000004</v>
      </c>
      <c r="F767" s="23">
        <v>1.218E-2</v>
      </c>
      <c r="G767" s="23">
        <v>0.17100000000000001</v>
      </c>
      <c r="H767" s="23">
        <v>0.1</v>
      </c>
      <c r="I767" s="23">
        <v>0.05</v>
      </c>
      <c r="J767" s="23">
        <v>15</v>
      </c>
      <c r="K767" s="59">
        <v>2.97</v>
      </c>
      <c r="L767" s="59">
        <v>3.6041666666666665</v>
      </c>
      <c r="M767" s="59"/>
      <c r="N767" s="23">
        <f>N765*1.5</f>
        <v>16.950000000000003</v>
      </c>
      <c r="O767" s="79">
        <v>0</v>
      </c>
      <c r="P767" s="23">
        <v>235.8</v>
      </c>
      <c r="Q767" s="23"/>
      <c r="R767" s="23"/>
      <c r="S767" s="23">
        <v>0.76600000000000001</v>
      </c>
      <c r="T767" s="23"/>
      <c r="AW767" s="20"/>
      <c r="AX767" s="20"/>
    </row>
    <row r="768" spans="1:50">
      <c r="A768" s="11" t="s">
        <v>8</v>
      </c>
      <c r="B768" s="11" t="s">
        <v>3</v>
      </c>
      <c r="C768" s="31">
        <v>119000</v>
      </c>
      <c r="D768" s="31">
        <v>22500</v>
      </c>
      <c r="E768" s="23">
        <f t="shared" si="25"/>
        <v>0.13788</v>
      </c>
      <c r="F768" s="23">
        <v>3.1320000000000001E-2</v>
      </c>
      <c r="G768" s="23">
        <v>0.17100000000000001</v>
      </c>
      <c r="H768" s="23">
        <v>0.1</v>
      </c>
      <c r="I768" s="23">
        <v>0.05</v>
      </c>
      <c r="J768" s="23">
        <v>15</v>
      </c>
      <c r="K768" s="59">
        <v>9.57</v>
      </c>
      <c r="L768" s="59">
        <v>9.8000000000000007</v>
      </c>
      <c r="M768" s="59"/>
      <c r="N768" s="23">
        <v>18</v>
      </c>
      <c r="O768" s="79">
        <v>-0.3</v>
      </c>
      <c r="P768" s="23">
        <v>759.8</v>
      </c>
      <c r="Q768" s="23"/>
      <c r="R768" s="23"/>
      <c r="S768" s="23">
        <v>0.76600000000000001</v>
      </c>
      <c r="T768" s="23"/>
      <c r="AW768" s="20"/>
      <c r="AX768" s="20"/>
    </row>
    <row r="769" spans="1:50">
      <c r="A769" s="10"/>
      <c r="B769" s="10" t="s">
        <v>37</v>
      </c>
      <c r="C769" s="31">
        <v>82996.873938049219</v>
      </c>
      <c r="D769" s="31">
        <v>1000</v>
      </c>
      <c r="E769" s="23">
        <f t="shared" si="25"/>
        <v>0</v>
      </c>
      <c r="F769" s="23">
        <v>3.0513000000000003E-3</v>
      </c>
      <c r="G769" s="23">
        <v>0.17100000000000001</v>
      </c>
      <c r="H769" s="23">
        <v>0.1</v>
      </c>
      <c r="I769" s="23">
        <v>0.05</v>
      </c>
      <c r="J769" s="23">
        <v>15</v>
      </c>
      <c r="K769" s="59">
        <v>0</v>
      </c>
      <c r="L769" s="59">
        <v>3.6041666666666665</v>
      </c>
      <c r="M769" s="59"/>
      <c r="N769" s="23">
        <v>0</v>
      </c>
      <c r="O769" s="79">
        <v>0</v>
      </c>
      <c r="P769" s="23">
        <v>0</v>
      </c>
      <c r="Q769" s="23"/>
      <c r="R769" s="23"/>
      <c r="S769" s="23">
        <v>0</v>
      </c>
      <c r="T769" s="23"/>
      <c r="AW769" s="20"/>
      <c r="AX769" s="20"/>
    </row>
    <row r="770" spans="1:50">
      <c r="A770" s="19" t="s">
        <v>36</v>
      </c>
      <c r="B770" s="19" t="s">
        <v>38</v>
      </c>
      <c r="C770" s="31">
        <v>228000</v>
      </c>
      <c r="D770" s="31">
        <v>1000</v>
      </c>
      <c r="E770" s="23">
        <f t="shared" si="25"/>
        <v>0</v>
      </c>
      <c r="F770" s="23">
        <v>3.0513000000000003E-3</v>
      </c>
      <c r="G770" s="23">
        <v>0.17100000000000001</v>
      </c>
      <c r="H770" s="23">
        <v>0.1</v>
      </c>
      <c r="I770" s="23">
        <v>0.05</v>
      </c>
      <c r="J770" s="23">
        <v>15</v>
      </c>
      <c r="K770" s="59">
        <v>0</v>
      </c>
      <c r="L770" s="59">
        <v>9.8000000000000007</v>
      </c>
      <c r="M770" s="59"/>
      <c r="N770" s="23">
        <v>0</v>
      </c>
      <c r="O770" s="79">
        <v>0</v>
      </c>
      <c r="P770" s="23">
        <v>0</v>
      </c>
      <c r="Q770" s="23"/>
      <c r="R770" s="23"/>
      <c r="S770" s="23">
        <v>0</v>
      </c>
      <c r="T770" s="23"/>
      <c r="AW770" s="20"/>
      <c r="AX770" s="20"/>
    </row>
    <row r="771" spans="1:50">
      <c r="E771" s="23"/>
      <c r="F771" s="23"/>
      <c r="G771" s="23"/>
      <c r="H771" s="23"/>
      <c r="I771" s="23"/>
      <c r="J771" s="23"/>
      <c r="K771" s="59"/>
      <c r="L771" s="59"/>
      <c r="M771" s="59"/>
      <c r="N771" s="23"/>
      <c r="O771" s="79"/>
      <c r="P771" s="23"/>
      <c r="Q771" s="23"/>
      <c r="R771" s="23"/>
      <c r="S771" s="23"/>
      <c r="T771" s="23"/>
      <c r="AW771" s="20"/>
      <c r="AX771" s="20"/>
    </row>
    <row r="772" spans="1:50">
      <c r="A772" s="1" t="e">
        <f>LOOKUP(B772,[2]Regions!$A$4:$A$98,[2]Regions!$B$4:$B$98)</f>
        <v>#N/A</v>
      </c>
      <c r="B772" s="2">
        <v>36</v>
      </c>
      <c r="C772" s="23" t="s">
        <v>20</v>
      </c>
      <c r="D772" s="23" t="s">
        <v>21</v>
      </c>
      <c r="E772" s="24" t="s">
        <v>22</v>
      </c>
      <c r="F772" s="24" t="s">
        <v>23</v>
      </c>
      <c r="G772" s="24" t="s">
        <v>24</v>
      </c>
      <c r="H772" s="24" t="s">
        <v>25</v>
      </c>
      <c r="I772" s="25" t="s">
        <v>26</v>
      </c>
      <c r="J772" s="20" t="s">
        <v>27</v>
      </c>
      <c r="K772" s="58" t="s">
        <v>28</v>
      </c>
      <c r="N772" s="24" t="s">
        <v>49</v>
      </c>
      <c r="O772" s="78" t="s">
        <v>29</v>
      </c>
      <c r="P772" s="20" t="s">
        <v>30</v>
      </c>
      <c r="Q772" s="24" t="s">
        <v>31</v>
      </c>
      <c r="R772" s="24" t="s">
        <v>32</v>
      </c>
      <c r="S772" s="12" t="s">
        <v>46</v>
      </c>
      <c r="T772" s="23"/>
      <c r="AW772" s="20"/>
      <c r="AX772" s="20"/>
    </row>
    <row r="773" spans="1:50">
      <c r="A773" s="10"/>
      <c r="B773" s="10" t="s">
        <v>4</v>
      </c>
      <c r="C773" s="23">
        <v>41176.8936261993</v>
      </c>
      <c r="D773" s="23">
        <v>21149.2115448351</v>
      </c>
      <c r="E773" s="23">
        <f t="shared" si="25"/>
        <v>7.3700000000000002E-2</v>
      </c>
      <c r="F773" s="23">
        <v>2.8350000000000004E-2</v>
      </c>
      <c r="G773" s="23">
        <v>0.17100000000000001</v>
      </c>
      <c r="H773" s="23">
        <v>0.1</v>
      </c>
      <c r="I773" s="23">
        <v>0.05</v>
      </c>
      <c r="J773" s="23">
        <v>15</v>
      </c>
      <c r="K773" s="59">
        <v>3.7620000000000005</v>
      </c>
      <c r="L773" s="59">
        <v>3.6041666666666665</v>
      </c>
      <c r="M773" s="59"/>
      <c r="N773" s="23">
        <v>11</v>
      </c>
      <c r="O773" s="79">
        <v>0</v>
      </c>
      <c r="P773" s="23">
        <v>253</v>
      </c>
      <c r="Q773" s="23"/>
      <c r="R773" s="23"/>
      <c r="S773" s="23">
        <v>0.67</v>
      </c>
      <c r="T773" s="23"/>
      <c r="AW773" s="20"/>
      <c r="AX773" s="20"/>
    </row>
    <row r="774" spans="1:50">
      <c r="A774" s="11" t="s">
        <v>0</v>
      </c>
      <c r="B774" s="11" t="s">
        <v>3</v>
      </c>
      <c r="C774" s="23">
        <v>120000</v>
      </c>
      <c r="D774" s="23">
        <v>10000</v>
      </c>
      <c r="E774" s="23">
        <f t="shared" si="25"/>
        <v>0.23315999999999998</v>
      </c>
      <c r="F774" s="23">
        <v>7.2900000000000006E-2</v>
      </c>
      <c r="G774" s="23">
        <v>0.17100000000000001</v>
      </c>
      <c r="H774" s="23">
        <v>0.1</v>
      </c>
      <c r="I774" s="23">
        <v>0.05</v>
      </c>
      <c r="J774" s="23">
        <v>15</v>
      </c>
      <c r="K774" s="59">
        <v>11.9016</v>
      </c>
      <c r="L774" s="59">
        <v>9.8000000000000007</v>
      </c>
      <c r="M774" s="59"/>
      <c r="N774" s="23">
        <v>34.799999999999997</v>
      </c>
      <c r="O774" s="79">
        <v>0.1</v>
      </c>
      <c r="P774" s="23">
        <v>800.4</v>
      </c>
      <c r="Q774" s="23"/>
      <c r="R774" s="23"/>
      <c r="S774" s="23">
        <v>0.67</v>
      </c>
      <c r="T774" s="23"/>
      <c r="AW774" s="20"/>
      <c r="AX774" s="20"/>
    </row>
    <row r="775" spans="1:50">
      <c r="A775" s="5"/>
      <c r="B775" s="5" t="s">
        <v>34</v>
      </c>
      <c r="C775" s="23">
        <v>29743.9630186508</v>
      </c>
      <c r="D775" s="23">
        <v>15587.922790062799</v>
      </c>
      <c r="E775" s="23">
        <f t="shared" si="25"/>
        <v>5.8960000000000005E-2</v>
      </c>
      <c r="F775" s="23">
        <v>2.8350000000000004E-2</v>
      </c>
      <c r="G775" s="23">
        <v>0.17100000000000001</v>
      </c>
      <c r="H775" s="23">
        <v>0.1</v>
      </c>
      <c r="I775" s="23">
        <v>0.05</v>
      </c>
      <c r="J775" s="23">
        <v>15</v>
      </c>
      <c r="K775" s="59">
        <v>3.0096000000000003</v>
      </c>
      <c r="L775" s="59">
        <v>3.6041666666666665</v>
      </c>
      <c r="M775" s="59"/>
      <c r="N775" s="23">
        <f>N773*0.8</f>
        <v>8.8000000000000007</v>
      </c>
      <c r="O775" s="79">
        <v>0</v>
      </c>
      <c r="P775" s="23">
        <v>202.4</v>
      </c>
      <c r="Q775" s="23"/>
      <c r="R775" s="23"/>
      <c r="S775" s="23">
        <v>0.67</v>
      </c>
      <c r="T775" s="23"/>
      <c r="AW775" s="20"/>
      <c r="AX775" s="20"/>
    </row>
    <row r="776" spans="1:50">
      <c r="A776" s="5"/>
      <c r="B776" s="5" t="s">
        <v>35</v>
      </c>
      <c r="C776" s="23">
        <v>120000</v>
      </c>
      <c r="D776" s="23">
        <v>10000</v>
      </c>
      <c r="E776" s="23">
        <f t="shared" si="25"/>
        <v>0.18652800000000003</v>
      </c>
      <c r="F776" s="23">
        <v>7.2900000000000006E-2</v>
      </c>
      <c r="G776" s="23">
        <v>0.17100000000000001</v>
      </c>
      <c r="H776" s="23">
        <v>0.1</v>
      </c>
      <c r="I776" s="23">
        <v>0.05</v>
      </c>
      <c r="J776" s="23">
        <v>15</v>
      </c>
      <c r="K776" s="59">
        <v>9.5212800000000009</v>
      </c>
      <c r="L776" s="59">
        <v>9.8000000000000007</v>
      </c>
      <c r="M776" s="59"/>
      <c r="N776" s="23">
        <f>N774*0.8</f>
        <v>27.84</v>
      </c>
      <c r="O776" s="79">
        <v>0</v>
      </c>
      <c r="P776" s="23">
        <v>640.32000000000005</v>
      </c>
      <c r="Q776" s="23"/>
      <c r="R776" s="23"/>
      <c r="S776" s="23">
        <v>0.67</v>
      </c>
      <c r="T776" s="23"/>
      <c r="AW776" s="20"/>
      <c r="AX776" s="20"/>
    </row>
    <row r="777" spans="1:50">
      <c r="A777" s="10"/>
      <c r="B777" s="10" t="s">
        <v>4</v>
      </c>
      <c r="C777" s="23">
        <v>31545</v>
      </c>
      <c r="D777" s="23">
        <v>11574</v>
      </c>
      <c r="E777" s="23">
        <f t="shared" si="25"/>
        <v>0.10349999999999999</v>
      </c>
      <c r="F777" s="23">
        <v>7.3839999999999989E-2</v>
      </c>
      <c r="G777" s="27">
        <v>0.17100000000000001</v>
      </c>
      <c r="H777" s="27">
        <v>0.1</v>
      </c>
      <c r="I777" s="23">
        <v>0.05</v>
      </c>
      <c r="J777" s="27">
        <v>15</v>
      </c>
      <c r="K777" s="59">
        <v>3.4740000000000002</v>
      </c>
      <c r="L777" s="59">
        <v>3.6041666666666665</v>
      </c>
      <c r="M777" s="59"/>
      <c r="N777" s="23">
        <v>15</v>
      </c>
      <c r="O777" s="79">
        <v>-1</v>
      </c>
      <c r="P777" s="23">
        <v>239.4</v>
      </c>
      <c r="Q777" s="23"/>
      <c r="R777" s="23"/>
      <c r="S777" s="23">
        <v>0.69</v>
      </c>
      <c r="T777" s="23"/>
      <c r="AW777" s="20"/>
      <c r="AX777" s="20"/>
    </row>
    <row r="778" spans="1:50">
      <c r="A778" s="11" t="s">
        <v>1</v>
      </c>
      <c r="B778" s="11" t="s">
        <v>3</v>
      </c>
      <c r="C778" s="23">
        <v>140114</v>
      </c>
      <c r="D778" s="23">
        <v>27964.73</v>
      </c>
      <c r="E778" s="23">
        <f t="shared" si="25"/>
        <v>0.18629999999999999</v>
      </c>
      <c r="F778" s="23">
        <v>0.10081999999999999</v>
      </c>
      <c r="G778" s="23">
        <v>0.17100000000000001</v>
      </c>
      <c r="H778" s="23">
        <v>0.1</v>
      </c>
      <c r="I778" s="23">
        <v>0.05</v>
      </c>
      <c r="J778" s="23">
        <v>15</v>
      </c>
      <c r="K778" s="59">
        <v>11.194000000000001</v>
      </c>
      <c r="L778" s="59">
        <v>9.8000000000000007</v>
      </c>
      <c r="M778" s="59"/>
      <c r="N778" s="23">
        <v>27</v>
      </c>
      <c r="O778" s="79">
        <v>0</v>
      </c>
      <c r="P778" s="23">
        <v>771.4</v>
      </c>
      <c r="Q778" s="23"/>
      <c r="R778" s="23"/>
      <c r="S778" s="23">
        <v>0.69</v>
      </c>
      <c r="T778" s="23"/>
      <c r="AW778" s="20"/>
      <c r="AX778" s="20"/>
    </row>
    <row r="779" spans="1:50">
      <c r="A779" s="5"/>
      <c r="B779" s="5" t="s">
        <v>34</v>
      </c>
      <c r="C779" s="23">
        <v>31545</v>
      </c>
      <c r="D779" s="23">
        <v>11574</v>
      </c>
      <c r="E779" s="23">
        <f t="shared" si="25"/>
        <v>8.2799999999999999E-2</v>
      </c>
      <c r="F779" s="23">
        <v>7.3839999999999989E-2</v>
      </c>
      <c r="G779" s="23">
        <v>0.17100000000000001</v>
      </c>
      <c r="H779" s="23">
        <v>0.1</v>
      </c>
      <c r="I779" s="23">
        <v>0.05</v>
      </c>
      <c r="J779" s="23">
        <v>15</v>
      </c>
      <c r="K779" s="59">
        <v>2.7792000000000003</v>
      </c>
      <c r="L779" s="59">
        <v>3.6041666666666665</v>
      </c>
      <c r="M779" s="59"/>
      <c r="N779" s="23">
        <f>N777*0.8</f>
        <v>12</v>
      </c>
      <c r="O779" s="79">
        <v>0</v>
      </c>
      <c r="P779" s="23">
        <v>191.52</v>
      </c>
      <c r="Q779" s="23"/>
      <c r="R779" s="23"/>
      <c r="S779" s="23">
        <v>0.69</v>
      </c>
      <c r="T779" s="23"/>
      <c r="AW779" s="20"/>
      <c r="AX779" s="20"/>
    </row>
    <row r="780" spans="1:50">
      <c r="A780" s="5"/>
      <c r="B780" s="5" t="s">
        <v>35</v>
      </c>
      <c r="C780" s="23">
        <v>140114</v>
      </c>
      <c r="D780" s="23">
        <v>27964.73</v>
      </c>
      <c r="E780" s="23">
        <f t="shared" si="25"/>
        <v>0.14904000000000001</v>
      </c>
      <c r="F780" s="23">
        <v>0.10081999999999999</v>
      </c>
      <c r="G780" s="23">
        <v>0.17100000000000001</v>
      </c>
      <c r="H780" s="23">
        <v>0.1</v>
      </c>
      <c r="I780" s="23">
        <v>0.05</v>
      </c>
      <c r="J780" s="23">
        <v>15</v>
      </c>
      <c r="K780" s="59">
        <v>8.9552000000000014</v>
      </c>
      <c r="L780" s="59">
        <v>9.8000000000000007</v>
      </c>
      <c r="M780" s="59"/>
      <c r="N780" s="23">
        <f>N778*0.8</f>
        <v>21.6</v>
      </c>
      <c r="O780" s="79">
        <v>0</v>
      </c>
      <c r="P780" s="23">
        <v>617.12000000000012</v>
      </c>
      <c r="Q780" s="23"/>
      <c r="R780" s="23"/>
      <c r="S780" s="23">
        <v>0.69</v>
      </c>
      <c r="T780" s="23"/>
      <c r="AW780" s="20"/>
      <c r="AX780" s="20"/>
    </row>
    <row r="781" spans="1:50">
      <c r="A781" s="10"/>
      <c r="B781" s="10" t="s">
        <v>4</v>
      </c>
      <c r="C781" s="23">
        <v>30065.624646016407</v>
      </c>
      <c r="D781" s="23">
        <v>5411.4411319906276</v>
      </c>
      <c r="E781" s="23">
        <f t="shared" si="25"/>
        <v>6.4638000000000001E-2</v>
      </c>
      <c r="F781" s="23">
        <v>1.6800000000000002E-2</v>
      </c>
      <c r="G781" s="23">
        <v>0.17100000000000001</v>
      </c>
      <c r="H781" s="23">
        <v>0.1</v>
      </c>
      <c r="I781" s="23">
        <v>0.05</v>
      </c>
      <c r="J781" s="23">
        <v>15</v>
      </c>
      <c r="K781" s="59">
        <v>0.9234</v>
      </c>
      <c r="L781" s="59">
        <v>3.6041666666666665</v>
      </c>
      <c r="M781" s="59"/>
      <c r="N781" s="23">
        <v>10.26</v>
      </c>
      <c r="O781" s="79">
        <v>0</v>
      </c>
      <c r="P781" s="23">
        <v>170.82900000000001</v>
      </c>
      <c r="Q781" s="23"/>
      <c r="R781" s="23"/>
      <c r="S781" s="23">
        <v>0.63</v>
      </c>
      <c r="T781" s="23"/>
      <c r="AW781" s="20"/>
      <c r="AX781" s="20"/>
    </row>
    <row r="782" spans="1:50">
      <c r="A782" s="11" t="s">
        <v>5</v>
      </c>
      <c r="B782" s="11" t="s">
        <v>3</v>
      </c>
      <c r="C782" s="23">
        <v>116400</v>
      </c>
      <c r="D782" s="23">
        <v>15000</v>
      </c>
      <c r="E782" s="23">
        <f t="shared" si="25"/>
        <v>0.2079</v>
      </c>
      <c r="F782" s="23">
        <v>4.3200000000000002E-2</v>
      </c>
      <c r="G782" s="23">
        <v>0.17100000000000001</v>
      </c>
      <c r="H782" s="23">
        <v>0.1</v>
      </c>
      <c r="I782" s="23">
        <v>0.05</v>
      </c>
      <c r="J782" s="23">
        <v>15</v>
      </c>
      <c r="K782" s="59">
        <v>2.97</v>
      </c>
      <c r="L782" s="59">
        <v>9.8000000000000007</v>
      </c>
      <c r="M782" s="59"/>
      <c r="N782" s="23">
        <v>33</v>
      </c>
      <c r="O782" s="79">
        <v>0.1</v>
      </c>
      <c r="P782" s="23">
        <v>549.45000000000005</v>
      </c>
      <c r="Q782" s="23"/>
      <c r="R782" s="23"/>
      <c r="S782" s="23">
        <v>0.63</v>
      </c>
      <c r="T782" s="23"/>
      <c r="AW782" s="20"/>
      <c r="AX782" s="20"/>
    </row>
    <row r="783" spans="1:50">
      <c r="A783" s="10"/>
      <c r="B783" s="10" t="s">
        <v>4</v>
      </c>
      <c r="C783" s="23">
        <v>50000</v>
      </c>
      <c r="D783" s="23">
        <v>1000</v>
      </c>
      <c r="E783" s="23">
        <f t="shared" si="25"/>
        <v>6.0720000000000003E-2</v>
      </c>
      <c r="F783" s="23">
        <v>2.9819999999999999E-2</v>
      </c>
      <c r="G783" s="23">
        <v>0.17100000000000001</v>
      </c>
      <c r="H783" s="23">
        <v>0.1</v>
      </c>
      <c r="I783" s="23">
        <v>0.05</v>
      </c>
      <c r="J783" s="23">
        <v>15</v>
      </c>
      <c r="K783" s="59">
        <v>2.4624000000000006</v>
      </c>
      <c r="L783" s="59">
        <v>3.6041666666666665</v>
      </c>
      <c r="M783" s="59"/>
      <c r="N783" s="23">
        <f>N773*0.8</f>
        <v>8.8000000000000007</v>
      </c>
      <c r="O783" s="79">
        <v>1</v>
      </c>
      <c r="P783" s="23">
        <v>191.52</v>
      </c>
      <c r="Q783" s="23"/>
      <c r="R783" s="23"/>
      <c r="S783" s="23">
        <v>0.69</v>
      </c>
      <c r="T783" s="23"/>
      <c r="AW783" s="20"/>
      <c r="AX783" s="20"/>
    </row>
    <row r="784" spans="1:50">
      <c r="A784" s="11" t="s">
        <v>2</v>
      </c>
      <c r="B784" s="11" t="s">
        <v>3</v>
      </c>
      <c r="C784" s="23">
        <v>170000</v>
      </c>
      <c r="D784" s="23">
        <v>1000</v>
      </c>
      <c r="E784" s="23">
        <f t="shared" si="25"/>
        <v>0.19209599999999999</v>
      </c>
      <c r="F784" s="23">
        <v>7.6679999999999998E-2</v>
      </c>
      <c r="G784" s="23">
        <v>0.17100000000000001</v>
      </c>
      <c r="H784" s="23">
        <v>0.1</v>
      </c>
      <c r="I784" s="23">
        <v>0.05</v>
      </c>
      <c r="J784" s="23">
        <v>15</v>
      </c>
      <c r="K784" s="59">
        <v>7.9344000000000019</v>
      </c>
      <c r="L784" s="59">
        <v>9.8000000000000007</v>
      </c>
      <c r="M784" s="59"/>
      <c r="N784" s="23">
        <f>N774*0.8</f>
        <v>27.84</v>
      </c>
      <c r="O784" s="79">
        <v>0</v>
      </c>
      <c r="P784" s="23">
        <v>617.12000000000012</v>
      </c>
      <c r="Q784" s="23"/>
      <c r="R784" s="23"/>
      <c r="S784" s="23">
        <v>0.69</v>
      </c>
      <c r="T784" s="23"/>
      <c r="AW784" s="20"/>
      <c r="AX784" s="20"/>
    </row>
    <row r="785" spans="1:50">
      <c r="A785" s="10"/>
      <c r="B785" s="10" t="s">
        <v>4</v>
      </c>
      <c r="C785" s="31">
        <v>50000</v>
      </c>
      <c r="D785" s="31">
        <v>28000</v>
      </c>
      <c r="E785" s="23">
        <f t="shared" si="25"/>
        <v>9.3749999999999997E-4</v>
      </c>
      <c r="F785" s="23">
        <v>3.0513000000000003E-3</v>
      </c>
      <c r="G785" s="27">
        <v>0.34</v>
      </c>
      <c r="H785" s="27">
        <v>0.1</v>
      </c>
      <c r="I785" s="23">
        <v>0.05</v>
      </c>
      <c r="J785" s="27">
        <v>15</v>
      </c>
      <c r="K785" s="59">
        <v>2.1093750000000001E-2</v>
      </c>
      <c r="L785" s="59">
        <v>3.6041666666666665</v>
      </c>
      <c r="M785" s="59"/>
      <c r="N785" s="27">
        <v>0.9375</v>
      </c>
      <c r="O785" s="79">
        <v>0</v>
      </c>
      <c r="P785" s="23">
        <v>0</v>
      </c>
      <c r="Q785" s="23"/>
      <c r="R785" s="23"/>
      <c r="S785" s="23">
        <v>0.1</v>
      </c>
      <c r="T785" s="23"/>
      <c r="AW785" s="20"/>
      <c r="AX785" s="20"/>
    </row>
    <row r="786" spans="1:50">
      <c r="A786" s="11" t="s">
        <v>7</v>
      </c>
      <c r="B786" s="11" t="s">
        <v>3</v>
      </c>
      <c r="C786" s="31">
        <v>186000</v>
      </c>
      <c r="D786" s="31">
        <v>12330</v>
      </c>
      <c r="E786" s="23">
        <f t="shared" si="25"/>
        <v>1.39375E-3</v>
      </c>
      <c r="F786" s="23">
        <v>7.8462000000000011E-3</v>
      </c>
      <c r="G786" s="27">
        <v>0.17100000000000001</v>
      </c>
      <c r="H786" s="27">
        <v>0.1</v>
      </c>
      <c r="I786" s="23">
        <v>0.05</v>
      </c>
      <c r="J786" s="27">
        <v>15</v>
      </c>
      <c r="K786" s="59">
        <v>3.1359374999999995E-2</v>
      </c>
      <c r="L786" s="59">
        <v>9.8000000000000007</v>
      </c>
      <c r="M786" s="59"/>
      <c r="N786" s="27">
        <v>1.3937499999999998</v>
      </c>
      <c r="O786" s="79">
        <v>0</v>
      </c>
      <c r="P786" s="23">
        <v>0</v>
      </c>
      <c r="Q786" s="23"/>
      <c r="R786" s="23"/>
      <c r="S786" s="23">
        <v>0.1</v>
      </c>
      <c r="T786" s="23"/>
      <c r="AW786" s="20"/>
      <c r="AX786" s="20"/>
    </row>
    <row r="787" spans="1:50">
      <c r="A787" s="10"/>
      <c r="B787" s="10" t="s">
        <v>4</v>
      </c>
      <c r="C787" s="31">
        <v>30000</v>
      </c>
      <c r="D787" s="31">
        <v>22000</v>
      </c>
      <c r="E787" s="23">
        <f t="shared" si="25"/>
        <v>4.8590000000000001E-2</v>
      </c>
      <c r="F787" s="23">
        <v>1.5960000000000002E-2</v>
      </c>
      <c r="G787" s="23">
        <v>0.17100000000000001</v>
      </c>
      <c r="H787" s="23">
        <v>0.1</v>
      </c>
      <c r="I787" s="23">
        <v>0.05</v>
      </c>
      <c r="J787" s="23">
        <v>15</v>
      </c>
      <c r="K787" s="59">
        <v>2.8214999999999999</v>
      </c>
      <c r="L787" s="59">
        <v>3.6041666666666665</v>
      </c>
      <c r="M787" s="59"/>
      <c r="N787" s="23">
        <v>11.3</v>
      </c>
      <c r="O787" s="79">
        <v>0</v>
      </c>
      <c r="P787" s="23">
        <v>177.1</v>
      </c>
      <c r="Q787" s="23"/>
      <c r="R787" s="23"/>
      <c r="S787" s="23">
        <v>0.43</v>
      </c>
      <c r="T787" s="23"/>
      <c r="AW787" s="20"/>
      <c r="AX787" s="20"/>
    </row>
    <row r="788" spans="1:50">
      <c r="A788" s="11" t="s">
        <v>6</v>
      </c>
      <c r="B788" s="11" t="s">
        <v>3</v>
      </c>
      <c r="C788" s="31">
        <v>60000</v>
      </c>
      <c r="D788" s="31">
        <v>30000</v>
      </c>
      <c r="E788" s="23">
        <f t="shared" si="25"/>
        <v>6.3210000000000002E-2</v>
      </c>
      <c r="F788" s="23">
        <v>4.104E-2</v>
      </c>
      <c r="G788" s="23">
        <v>0.17100000000000001</v>
      </c>
      <c r="H788" s="23">
        <v>0.1</v>
      </c>
      <c r="I788" s="23">
        <v>0.05</v>
      </c>
      <c r="J788" s="23">
        <v>15</v>
      </c>
      <c r="K788" s="59">
        <v>8.9261999999999997</v>
      </c>
      <c r="L788" s="59">
        <v>9.8000000000000007</v>
      </c>
      <c r="M788" s="59"/>
      <c r="N788" s="23">
        <v>14.7</v>
      </c>
      <c r="O788" s="79">
        <v>0</v>
      </c>
      <c r="P788" s="23">
        <v>560.28</v>
      </c>
      <c r="Q788" s="23"/>
      <c r="R788" s="23"/>
      <c r="S788" s="23">
        <v>0.43</v>
      </c>
      <c r="T788" s="23"/>
      <c r="AW788" s="20"/>
      <c r="AX788" s="20"/>
    </row>
    <row r="789" spans="1:50">
      <c r="A789" s="10"/>
      <c r="B789" s="10" t="s">
        <v>4</v>
      </c>
      <c r="C789" s="31">
        <v>30165.624646016407</v>
      </c>
      <c r="D789" s="31">
        <v>5411.4411319906276</v>
      </c>
      <c r="E789" s="23">
        <f t="shared" si="25"/>
        <v>0.12983700000000004</v>
      </c>
      <c r="F789" s="23">
        <v>1.218E-2</v>
      </c>
      <c r="G789" s="23">
        <v>0.17100000000000001</v>
      </c>
      <c r="H789" s="23">
        <v>0.1</v>
      </c>
      <c r="I789" s="23">
        <v>0.05</v>
      </c>
      <c r="J789" s="23">
        <v>15</v>
      </c>
      <c r="K789" s="59">
        <v>2.97</v>
      </c>
      <c r="L789" s="59">
        <v>3.6041666666666665</v>
      </c>
      <c r="M789" s="59"/>
      <c r="N789" s="23">
        <f>N787*1.5</f>
        <v>16.950000000000003</v>
      </c>
      <c r="O789" s="79">
        <v>0</v>
      </c>
      <c r="P789" s="23">
        <v>235.8</v>
      </c>
      <c r="Q789" s="23"/>
      <c r="R789" s="23"/>
      <c r="S789" s="23">
        <v>0.76600000000000001</v>
      </c>
      <c r="T789" s="23"/>
      <c r="AW789" s="20"/>
      <c r="AX789" s="20"/>
    </row>
    <row r="790" spans="1:50">
      <c r="A790" s="11" t="s">
        <v>8</v>
      </c>
      <c r="B790" s="11" t="s">
        <v>3</v>
      </c>
      <c r="C790" s="31">
        <v>119000</v>
      </c>
      <c r="D790" s="31">
        <v>22500</v>
      </c>
      <c r="E790" s="23">
        <f t="shared" si="25"/>
        <v>0.13788</v>
      </c>
      <c r="F790" s="23">
        <v>3.1320000000000001E-2</v>
      </c>
      <c r="G790" s="23">
        <v>0.17100000000000001</v>
      </c>
      <c r="H790" s="23">
        <v>0.1</v>
      </c>
      <c r="I790" s="23">
        <v>0.05</v>
      </c>
      <c r="J790" s="23">
        <v>15</v>
      </c>
      <c r="K790" s="59">
        <v>9.57</v>
      </c>
      <c r="L790" s="59">
        <v>9.8000000000000007</v>
      </c>
      <c r="M790" s="59"/>
      <c r="N790" s="23">
        <v>18</v>
      </c>
      <c r="O790" s="79">
        <v>0</v>
      </c>
      <c r="P790" s="23">
        <v>759.8</v>
      </c>
      <c r="Q790" s="23"/>
      <c r="R790" s="23"/>
      <c r="S790" s="23">
        <v>0.76600000000000001</v>
      </c>
      <c r="T790" s="23"/>
      <c r="AW790" s="20"/>
      <c r="AX790" s="20"/>
    </row>
    <row r="791" spans="1:50">
      <c r="A791" s="10"/>
      <c r="B791" s="10" t="s">
        <v>37</v>
      </c>
      <c r="C791" s="31">
        <v>82996.873938049219</v>
      </c>
      <c r="D791" s="31">
        <v>1000</v>
      </c>
      <c r="E791" s="23">
        <f t="shared" si="25"/>
        <v>0</v>
      </c>
      <c r="F791" s="23">
        <v>3.0513000000000003E-3</v>
      </c>
      <c r="G791" s="23">
        <v>0.17100000000000001</v>
      </c>
      <c r="H791" s="23">
        <v>0.1</v>
      </c>
      <c r="I791" s="23">
        <v>0.05</v>
      </c>
      <c r="J791" s="23">
        <v>15</v>
      </c>
      <c r="K791" s="59">
        <v>0</v>
      </c>
      <c r="L791" s="59">
        <v>3.6041666666666665</v>
      </c>
      <c r="M791" s="59"/>
      <c r="N791" s="23">
        <v>0</v>
      </c>
      <c r="O791" s="79">
        <v>0</v>
      </c>
      <c r="P791" s="23">
        <v>0</v>
      </c>
      <c r="Q791" s="23"/>
      <c r="R791" s="23"/>
      <c r="S791" s="23">
        <v>0</v>
      </c>
      <c r="T791" s="23"/>
      <c r="AW791" s="20"/>
      <c r="AX791" s="20"/>
    </row>
    <row r="792" spans="1:50">
      <c r="A792" s="19" t="s">
        <v>36</v>
      </c>
      <c r="B792" s="19" t="s">
        <v>38</v>
      </c>
      <c r="C792" s="31">
        <v>228000</v>
      </c>
      <c r="D792" s="31">
        <v>1000</v>
      </c>
      <c r="E792" s="23">
        <f t="shared" si="25"/>
        <v>0</v>
      </c>
      <c r="F792" s="23">
        <v>3.0513000000000003E-3</v>
      </c>
      <c r="G792" s="23">
        <v>0.17100000000000001</v>
      </c>
      <c r="H792" s="23">
        <v>0.1</v>
      </c>
      <c r="I792" s="23">
        <v>0.05</v>
      </c>
      <c r="J792" s="23">
        <v>15</v>
      </c>
      <c r="K792" s="59">
        <v>0</v>
      </c>
      <c r="L792" s="59">
        <v>9.8000000000000007</v>
      </c>
      <c r="M792" s="59"/>
      <c r="N792" s="23">
        <v>0</v>
      </c>
      <c r="O792" s="79">
        <v>0</v>
      </c>
      <c r="P792" s="23">
        <v>0</v>
      </c>
      <c r="Q792" s="23"/>
      <c r="R792" s="23"/>
      <c r="S792" s="23">
        <v>0</v>
      </c>
      <c r="T792" s="23"/>
      <c r="AW792" s="20"/>
      <c r="AX792" s="20"/>
    </row>
    <row r="793" spans="1:50">
      <c r="E793" s="23"/>
      <c r="F793" s="23"/>
      <c r="G793" s="23"/>
      <c r="H793" s="23"/>
      <c r="I793" s="23"/>
      <c r="J793" s="23"/>
      <c r="K793" s="59"/>
      <c r="L793" s="59"/>
      <c r="M793" s="59"/>
      <c r="N793" s="23"/>
      <c r="O793" s="79"/>
      <c r="P793" s="23"/>
      <c r="Q793" s="23"/>
      <c r="R793" s="23"/>
      <c r="S793" s="23"/>
      <c r="T793" s="23"/>
      <c r="AW793" s="20"/>
      <c r="AX793" s="20"/>
    </row>
    <row r="794" spans="1:50">
      <c r="A794" s="1" t="e">
        <f>LOOKUP(B794,[2]Regions!$A$4:$A$98,[2]Regions!$B$4:$B$98)</f>
        <v>#N/A</v>
      </c>
      <c r="B794" s="2">
        <v>37</v>
      </c>
      <c r="C794" s="23" t="s">
        <v>20</v>
      </c>
      <c r="D794" s="23" t="s">
        <v>21</v>
      </c>
      <c r="E794" s="24" t="s">
        <v>22</v>
      </c>
      <c r="F794" s="24" t="s">
        <v>23</v>
      </c>
      <c r="G794" s="24" t="s">
        <v>24</v>
      </c>
      <c r="H794" s="24" t="s">
        <v>25</v>
      </c>
      <c r="I794" s="25" t="s">
        <v>26</v>
      </c>
      <c r="J794" s="20" t="s">
        <v>27</v>
      </c>
      <c r="K794" s="58" t="s">
        <v>28</v>
      </c>
      <c r="N794" s="24" t="s">
        <v>49</v>
      </c>
      <c r="O794" s="78" t="s">
        <v>29</v>
      </c>
      <c r="P794" s="20" t="s">
        <v>30</v>
      </c>
      <c r="Q794" s="24" t="s">
        <v>31</v>
      </c>
      <c r="R794" s="24" t="s">
        <v>32</v>
      </c>
      <c r="S794" s="12" t="s">
        <v>46</v>
      </c>
      <c r="T794" s="23"/>
      <c r="AW794" s="20"/>
      <c r="AX794" s="20"/>
    </row>
    <row r="795" spans="1:50">
      <c r="A795" s="10"/>
      <c r="B795" s="10" t="s">
        <v>4</v>
      </c>
      <c r="C795" s="23">
        <v>41176.8936261993</v>
      </c>
      <c r="D795" s="23">
        <v>21149.2115448351</v>
      </c>
      <c r="E795" s="23">
        <f t="shared" ref="E795:E814" si="26">S795*N795/100</f>
        <v>0</v>
      </c>
      <c r="F795" s="23">
        <v>2.8350000000000004E-2</v>
      </c>
      <c r="G795" s="23">
        <v>0.17100000000000001</v>
      </c>
      <c r="H795" s="23">
        <v>0.1</v>
      </c>
      <c r="I795" s="23">
        <v>0.05</v>
      </c>
      <c r="J795" s="23">
        <v>15</v>
      </c>
      <c r="K795" s="59">
        <v>3.7620000000000005</v>
      </c>
      <c r="L795" s="59">
        <v>3.6041666666666665</v>
      </c>
      <c r="M795" s="59"/>
      <c r="N795" s="23"/>
      <c r="O795" s="79">
        <v>0</v>
      </c>
      <c r="P795" s="23">
        <v>253</v>
      </c>
      <c r="Q795" s="23"/>
      <c r="R795" s="23"/>
      <c r="S795" s="23">
        <v>0.68</v>
      </c>
      <c r="T795" s="23"/>
      <c r="AW795" s="20"/>
      <c r="AX795" s="20"/>
    </row>
    <row r="796" spans="1:50">
      <c r="A796" s="11" t="s">
        <v>0</v>
      </c>
      <c r="B796" s="11" t="s">
        <v>3</v>
      </c>
      <c r="C796" s="23">
        <v>120000</v>
      </c>
      <c r="D796" s="23">
        <v>10000</v>
      </c>
      <c r="E796" s="23">
        <f t="shared" si="26"/>
        <v>0</v>
      </c>
      <c r="F796" s="23">
        <v>7.2900000000000006E-2</v>
      </c>
      <c r="G796" s="23">
        <v>0.17100000000000001</v>
      </c>
      <c r="H796" s="23">
        <v>0.1</v>
      </c>
      <c r="I796" s="23">
        <v>0.05</v>
      </c>
      <c r="J796" s="23">
        <v>15</v>
      </c>
      <c r="K796" s="59">
        <v>11.9016</v>
      </c>
      <c r="L796" s="59">
        <v>9.8000000000000007</v>
      </c>
      <c r="M796" s="59"/>
      <c r="N796" s="23"/>
      <c r="O796" s="79">
        <v>0</v>
      </c>
      <c r="P796" s="23">
        <v>800.4</v>
      </c>
      <c r="Q796" s="23"/>
      <c r="R796" s="23"/>
      <c r="S796" s="23">
        <v>0.68</v>
      </c>
      <c r="T796" s="23"/>
      <c r="AW796" s="20"/>
      <c r="AX796" s="20"/>
    </row>
    <row r="797" spans="1:50">
      <c r="A797" s="5"/>
      <c r="B797" s="5" t="s">
        <v>34</v>
      </c>
      <c r="C797" s="23">
        <v>29743.9630186508</v>
      </c>
      <c r="D797" s="23">
        <v>15587.922790062799</v>
      </c>
      <c r="E797" s="23">
        <f t="shared" si="26"/>
        <v>0</v>
      </c>
      <c r="F797" s="23">
        <v>2.8350000000000004E-2</v>
      </c>
      <c r="G797" s="23">
        <v>0.17100000000000001</v>
      </c>
      <c r="H797" s="23">
        <v>0.1</v>
      </c>
      <c r="I797" s="23">
        <v>0.05</v>
      </c>
      <c r="J797" s="23">
        <v>15</v>
      </c>
      <c r="K797" s="59">
        <v>3.0096000000000003</v>
      </c>
      <c r="L797" s="59">
        <v>3.6041666666666665</v>
      </c>
      <c r="M797" s="59"/>
      <c r="N797" s="23"/>
      <c r="O797" s="79">
        <v>0</v>
      </c>
      <c r="P797" s="23">
        <v>202.4</v>
      </c>
      <c r="Q797" s="23"/>
      <c r="R797" s="23"/>
      <c r="S797" s="23">
        <v>0.68</v>
      </c>
      <c r="T797" s="23"/>
      <c r="AW797" s="20"/>
      <c r="AX797" s="20"/>
    </row>
    <row r="798" spans="1:50">
      <c r="A798" s="5"/>
      <c r="B798" s="5" t="s">
        <v>35</v>
      </c>
      <c r="C798" s="23">
        <v>120000</v>
      </c>
      <c r="D798" s="23">
        <v>10000</v>
      </c>
      <c r="E798" s="23">
        <f t="shared" si="26"/>
        <v>0</v>
      </c>
      <c r="F798" s="23">
        <v>7.2900000000000006E-2</v>
      </c>
      <c r="G798" s="23">
        <v>0.17100000000000001</v>
      </c>
      <c r="H798" s="23">
        <v>0.1</v>
      </c>
      <c r="I798" s="23">
        <v>0.05</v>
      </c>
      <c r="J798" s="23">
        <v>15</v>
      </c>
      <c r="K798" s="59">
        <v>9.5212800000000009</v>
      </c>
      <c r="L798" s="59">
        <v>9.8000000000000007</v>
      </c>
      <c r="M798" s="59"/>
      <c r="N798" s="23"/>
      <c r="O798" s="79">
        <v>0</v>
      </c>
      <c r="P798" s="23">
        <v>640.32000000000005</v>
      </c>
      <c r="Q798" s="23"/>
      <c r="R798" s="23"/>
      <c r="S798" s="23">
        <v>0.68</v>
      </c>
      <c r="T798" s="23"/>
      <c r="AW798" s="20"/>
      <c r="AX798" s="20"/>
    </row>
    <row r="799" spans="1:50">
      <c r="A799" s="10"/>
      <c r="B799" s="10" t="s">
        <v>4</v>
      </c>
      <c r="C799" s="23">
        <v>31545</v>
      </c>
      <c r="D799" s="23">
        <v>11574</v>
      </c>
      <c r="E799" s="23">
        <f t="shared" si="26"/>
        <v>0</v>
      </c>
      <c r="F799" s="23">
        <v>7.3839999999999989E-2</v>
      </c>
      <c r="G799" s="27">
        <v>0.17100000000000001</v>
      </c>
      <c r="H799" s="27">
        <v>0.1</v>
      </c>
      <c r="I799" s="23">
        <v>0.05</v>
      </c>
      <c r="J799" s="27">
        <v>15</v>
      </c>
      <c r="K799" s="59">
        <v>3.4740000000000002</v>
      </c>
      <c r="L799" s="59">
        <v>3.6041666666666665</v>
      </c>
      <c r="M799" s="59"/>
      <c r="N799" s="23"/>
      <c r="O799" s="79">
        <v>0</v>
      </c>
      <c r="P799" s="23">
        <v>239.4</v>
      </c>
      <c r="Q799" s="23"/>
      <c r="R799" s="23"/>
      <c r="S799" s="23">
        <v>0.81</v>
      </c>
      <c r="T799" s="23"/>
      <c r="AW799" s="20"/>
      <c r="AX799" s="20"/>
    </row>
    <row r="800" spans="1:50">
      <c r="A800" s="11" t="s">
        <v>1</v>
      </c>
      <c r="B800" s="11" t="s">
        <v>3</v>
      </c>
      <c r="C800" s="23">
        <v>151000</v>
      </c>
      <c r="D800" s="23">
        <v>33980</v>
      </c>
      <c r="E800" s="23">
        <f t="shared" si="26"/>
        <v>0</v>
      </c>
      <c r="F800" s="23">
        <v>0.10081999999999999</v>
      </c>
      <c r="G800" s="23">
        <v>0.17100000000000001</v>
      </c>
      <c r="H800" s="23">
        <v>0.1</v>
      </c>
      <c r="I800" s="23">
        <v>0.05</v>
      </c>
      <c r="J800" s="23">
        <v>15</v>
      </c>
      <c r="K800" s="59">
        <v>11.194000000000001</v>
      </c>
      <c r="L800" s="59">
        <v>9.8000000000000007</v>
      </c>
      <c r="M800" s="59"/>
      <c r="N800" s="23"/>
      <c r="O800" s="79">
        <v>0</v>
      </c>
      <c r="P800" s="23">
        <v>771.4</v>
      </c>
      <c r="Q800" s="23"/>
      <c r="R800" s="23"/>
      <c r="S800" s="23">
        <v>0.81</v>
      </c>
      <c r="T800" s="23"/>
      <c r="AW800" s="20"/>
      <c r="AX800" s="20"/>
    </row>
    <row r="801" spans="1:50">
      <c r="A801" s="5"/>
      <c r="B801" s="5" t="s">
        <v>34</v>
      </c>
      <c r="C801" s="23">
        <v>31545</v>
      </c>
      <c r="D801" s="23">
        <v>11574</v>
      </c>
      <c r="E801" s="23">
        <f t="shared" si="26"/>
        <v>0</v>
      </c>
      <c r="F801" s="23">
        <v>7.3839999999999989E-2</v>
      </c>
      <c r="G801" s="23">
        <v>0.17100000000000001</v>
      </c>
      <c r="H801" s="23">
        <v>0.1</v>
      </c>
      <c r="I801" s="23">
        <v>0.05</v>
      </c>
      <c r="J801" s="23">
        <v>15</v>
      </c>
      <c r="K801" s="59">
        <v>2.7792000000000003</v>
      </c>
      <c r="L801" s="59">
        <v>3.6041666666666665</v>
      </c>
      <c r="M801" s="59"/>
      <c r="N801" s="23"/>
      <c r="O801" s="79">
        <v>0</v>
      </c>
      <c r="P801" s="23">
        <v>191.52</v>
      </c>
      <c r="Q801" s="23"/>
      <c r="R801" s="23"/>
      <c r="S801" s="23">
        <v>0.81</v>
      </c>
      <c r="T801" s="23"/>
      <c r="AW801" s="20"/>
      <c r="AX801" s="20"/>
    </row>
    <row r="802" spans="1:50">
      <c r="A802" s="5"/>
      <c r="B802" s="5" t="s">
        <v>35</v>
      </c>
      <c r="C802" s="23">
        <v>151000</v>
      </c>
      <c r="D802" s="23">
        <v>33980</v>
      </c>
      <c r="E802" s="23">
        <f t="shared" si="26"/>
        <v>0</v>
      </c>
      <c r="F802" s="23">
        <v>0.10081999999999999</v>
      </c>
      <c r="G802" s="23">
        <v>0.17100000000000001</v>
      </c>
      <c r="H802" s="23">
        <v>0.1</v>
      </c>
      <c r="I802" s="23">
        <v>0.05</v>
      </c>
      <c r="J802" s="23">
        <v>15</v>
      </c>
      <c r="K802" s="59">
        <v>8.9552000000000014</v>
      </c>
      <c r="L802" s="59">
        <v>9.8000000000000007</v>
      </c>
      <c r="M802" s="59"/>
      <c r="N802" s="23"/>
      <c r="O802" s="79">
        <v>0</v>
      </c>
      <c r="P802" s="23">
        <v>617.12000000000012</v>
      </c>
      <c r="Q802" s="23"/>
      <c r="R802" s="23"/>
      <c r="S802" s="23">
        <v>0.81</v>
      </c>
      <c r="T802" s="23"/>
      <c r="AW802" s="20"/>
      <c r="AX802" s="20"/>
    </row>
    <row r="803" spans="1:50">
      <c r="A803" s="10"/>
      <c r="B803" s="10" t="s">
        <v>4</v>
      </c>
      <c r="C803" s="23">
        <v>30065.624646016407</v>
      </c>
      <c r="D803" s="23">
        <v>5411.4411319906276</v>
      </c>
      <c r="E803" s="23">
        <f t="shared" si="26"/>
        <v>0</v>
      </c>
      <c r="F803" s="23">
        <v>1.6800000000000002E-2</v>
      </c>
      <c r="G803" s="23">
        <v>0.17100000000000001</v>
      </c>
      <c r="H803" s="23">
        <v>0.1</v>
      </c>
      <c r="I803" s="23">
        <v>0.05</v>
      </c>
      <c r="J803" s="23">
        <v>15</v>
      </c>
      <c r="K803" s="59">
        <v>0.9234</v>
      </c>
      <c r="L803" s="59">
        <v>3.6041666666666665</v>
      </c>
      <c r="M803" s="59"/>
      <c r="N803" s="23"/>
      <c r="O803" s="79">
        <v>0</v>
      </c>
      <c r="P803" s="23">
        <v>170.82900000000001</v>
      </c>
      <c r="Q803" s="23"/>
      <c r="R803" s="23"/>
      <c r="S803" s="23">
        <v>0.56999999999999995</v>
      </c>
      <c r="T803" s="23"/>
      <c r="AW803" s="20"/>
      <c r="AX803" s="20"/>
    </row>
    <row r="804" spans="1:50">
      <c r="A804" s="11" t="s">
        <v>5</v>
      </c>
      <c r="B804" s="11" t="s">
        <v>3</v>
      </c>
      <c r="C804" s="23">
        <v>116400</v>
      </c>
      <c r="D804" s="23">
        <v>15000</v>
      </c>
      <c r="E804" s="23">
        <f t="shared" si="26"/>
        <v>0</v>
      </c>
      <c r="F804" s="23">
        <v>4.3200000000000002E-2</v>
      </c>
      <c r="G804" s="23">
        <v>0.17100000000000001</v>
      </c>
      <c r="H804" s="23">
        <v>0.1</v>
      </c>
      <c r="I804" s="23">
        <v>0.05</v>
      </c>
      <c r="J804" s="23">
        <v>15</v>
      </c>
      <c r="K804" s="59">
        <v>2.97</v>
      </c>
      <c r="L804" s="59">
        <v>9.8000000000000007</v>
      </c>
      <c r="M804" s="59"/>
      <c r="N804" s="23"/>
      <c r="O804" s="79">
        <v>0</v>
      </c>
      <c r="P804" s="23">
        <v>549.45000000000005</v>
      </c>
      <c r="Q804" s="23"/>
      <c r="R804" s="23"/>
      <c r="S804" s="23">
        <v>0.56999999999999995</v>
      </c>
      <c r="T804" s="23"/>
      <c r="AW804" s="20"/>
      <c r="AX804" s="20"/>
    </row>
    <row r="805" spans="1:50">
      <c r="A805" s="10"/>
      <c r="B805" s="10" t="s">
        <v>4</v>
      </c>
      <c r="C805" s="23">
        <v>60000</v>
      </c>
      <c r="D805" s="23">
        <v>1000</v>
      </c>
      <c r="E805" s="23">
        <f t="shared" si="26"/>
        <v>0</v>
      </c>
      <c r="F805" s="23">
        <v>2.9819999999999999E-2</v>
      </c>
      <c r="G805" s="23">
        <v>0.17100000000000001</v>
      </c>
      <c r="H805" s="23">
        <v>0.1</v>
      </c>
      <c r="I805" s="23">
        <v>0.05</v>
      </c>
      <c r="J805" s="23">
        <v>15</v>
      </c>
      <c r="K805" s="59">
        <v>2.4624000000000006</v>
      </c>
      <c r="L805" s="59">
        <v>3.6041666666666665</v>
      </c>
      <c r="M805" s="59"/>
      <c r="N805" s="23"/>
      <c r="O805" s="79">
        <v>0</v>
      </c>
      <c r="P805" s="23">
        <v>191.52</v>
      </c>
      <c r="Q805" s="23"/>
      <c r="R805" s="23"/>
      <c r="S805" s="23">
        <v>0.81</v>
      </c>
      <c r="T805" s="23"/>
      <c r="AW805" s="20"/>
      <c r="AX805" s="20"/>
    </row>
    <row r="806" spans="1:50">
      <c r="A806" s="11" t="s">
        <v>2</v>
      </c>
      <c r="B806" s="11" t="s">
        <v>3</v>
      </c>
      <c r="C806" s="23">
        <v>170000</v>
      </c>
      <c r="D806" s="23">
        <v>1000</v>
      </c>
      <c r="E806" s="23">
        <f t="shared" si="26"/>
        <v>0</v>
      </c>
      <c r="F806" s="23">
        <v>7.6679999999999998E-2</v>
      </c>
      <c r="G806" s="23">
        <v>0.17100000000000001</v>
      </c>
      <c r="H806" s="23">
        <v>0.1</v>
      </c>
      <c r="I806" s="23">
        <v>0.05</v>
      </c>
      <c r="J806" s="23">
        <v>15</v>
      </c>
      <c r="K806" s="59">
        <v>7.9344000000000019</v>
      </c>
      <c r="L806" s="59">
        <v>9.8000000000000007</v>
      </c>
      <c r="M806" s="59"/>
      <c r="N806" s="23"/>
      <c r="O806" s="79">
        <v>0</v>
      </c>
      <c r="P806" s="23">
        <v>617.12000000000012</v>
      </c>
      <c r="Q806" s="23"/>
      <c r="R806" s="23"/>
      <c r="S806" s="23">
        <v>0.81</v>
      </c>
      <c r="T806" s="23"/>
      <c r="AW806" s="20"/>
      <c r="AX806" s="20"/>
    </row>
    <row r="807" spans="1:50">
      <c r="A807" s="10"/>
      <c r="B807" s="10" t="s">
        <v>4</v>
      </c>
      <c r="C807" s="31">
        <v>50000</v>
      </c>
      <c r="D807" s="31">
        <v>28000</v>
      </c>
      <c r="E807" s="23">
        <f t="shared" si="26"/>
        <v>0</v>
      </c>
      <c r="F807" s="23">
        <v>3.0513000000000003E-3</v>
      </c>
      <c r="G807" s="27">
        <v>0.34</v>
      </c>
      <c r="H807" s="27">
        <v>0.1</v>
      </c>
      <c r="I807" s="23">
        <v>0.05</v>
      </c>
      <c r="J807" s="27">
        <v>15</v>
      </c>
      <c r="K807" s="59">
        <v>2.1093750000000001E-2</v>
      </c>
      <c r="L807" s="59">
        <v>3.6041666666666665</v>
      </c>
      <c r="M807" s="59"/>
      <c r="N807" s="23"/>
      <c r="O807" s="79">
        <v>0</v>
      </c>
      <c r="P807" s="23">
        <v>0</v>
      </c>
      <c r="Q807" s="23"/>
      <c r="R807" s="23"/>
      <c r="S807" s="23">
        <v>0.43</v>
      </c>
      <c r="T807" s="23"/>
      <c r="AW807" s="20"/>
      <c r="AX807" s="20"/>
    </row>
    <row r="808" spans="1:50">
      <c r="A808" s="11" t="s">
        <v>7</v>
      </c>
      <c r="B808" s="11" t="s">
        <v>3</v>
      </c>
      <c r="C808" s="31">
        <v>186000</v>
      </c>
      <c r="D808" s="31">
        <v>12330</v>
      </c>
      <c r="E808" s="23">
        <f t="shared" si="26"/>
        <v>0</v>
      </c>
      <c r="F808" s="23">
        <v>7.8462000000000011E-3</v>
      </c>
      <c r="G808" s="27">
        <v>0.17100000000000001</v>
      </c>
      <c r="H808" s="27">
        <v>0.1</v>
      </c>
      <c r="I808" s="23">
        <v>0.05</v>
      </c>
      <c r="J808" s="27">
        <v>15</v>
      </c>
      <c r="K808" s="59">
        <v>3.1359374999999995E-2</v>
      </c>
      <c r="L808" s="59">
        <v>9.8000000000000007</v>
      </c>
      <c r="M808" s="59"/>
      <c r="N808" s="23"/>
      <c r="O808" s="79">
        <v>0</v>
      </c>
      <c r="P808" s="23">
        <v>0</v>
      </c>
      <c r="Q808" s="23"/>
      <c r="R808" s="23"/>
      <c r="S808" s="23">
        <v>0.43</v>
      </c>
      <c r="T808" s="23"/>
      <c r="AW808" s="20"/>
      <c r="AX808" s="20"/>
    </row>
    <row r="809" spans="1:50">
      <c r="A809" s="10"/>
      <c r="B809" s="10" t="s">
        <v>4</v>
      </c>
      <c r="C809" s="31">
        <v>30000</v>
      </c>
      <c r="D809" s="31">
        <v>22000</v>
      </c>
      <c r="E809" s="23">
        <f t="shared" si="26"/>
        <v>0</v>
      </c>
      <c r="F809" s="23">
        <v>1.5960000000000002E-2</v>
      </c>
      <c r="G809" s="23">
        <v>0.17100000000000001</v>
      </c>
      <c r="H809" s="23">
        <v>0.1</v>
      </c>
      <c r="I809" s="23">
        <v>0.05</v>
      </c>
      <c r="J809" s="23">
        <v>15</v>
      </c>
      <c r="K809" s="59">
        <v>2.8214999999999999</v>
      </c>
      <c r="L809" s="59">
        <v>3.6041666666666665</v>
      </c>
      <c r="M809" s="59"/>
      <c r="N809" s="23"/>
      <c r="O809" s="79">
        <v>0</v>
      </c>
      <c r="P809" s="23">
        <v>177.1</v>
      </c>
      <c r="Q809" s="23"/>
      <c r="R809" s="23"/>
      <c r="S809" s="23">
        <v>0.43</v>
      </c>
      <c r="T809" s="23"/>
      <c r="AW809" s="20"/>
      <c r="AX809" s="20"/>
    </row>
    <row r="810" spans="1:50">
      <c r="A810" s="11" t="s">
        <v>6</v>
      </c>
      <c r="B810" s="11" t="s">
        <v>3</v>
      </c>
      <c r="C810" s="31">
        <v>60000</v>
      </c>
      <c r="D810" s="31">
        <v>30000</v>
      </c>
      <c r="E810" s="23">
        <f t="shared" si="26"/>
        <v>0</v>
      </c>
      <c r="F810" s="23">
        <v>4.104E-2</v>
      </c>
      <c r="G810" s="23">
        <v>0.17100000000000001</v>
      </c>
      <c r="H810" s="23">
        <v>0.1</v>
      </c>
      <c r="I810" s="23">
        <v>0.05</v>
      </c>
      <c r="J810" s="23">
        <v>15</v>
      </c>
      <c r="K810" s="59">
        <v>8.9261999999999997</v>
      </c>
      <c r="L810" s="59">
        <v>9.8000000000000007</v>
      </c>
      <c r="M810" s="59"/>
      <c r="N810" s="23"/>
      <c r="O810" s="79">
        <v>0</v>
      </c>
      <c r="P810" s="23">
        <v>560.28</v>
      </c>
      <c r="Q810" s="23"/>
      <c r="R810" s="23"/>
      <c r="S810" s="23">
        <v>0.43</v>
      </c>
      <c r="T810" s="23"/>
      <c r="AW810" s="20"/>
      <c r="AX810" s="20"/>
    </row>
    <row r="811" spans="1:50">
      <c r="A811" s="10"/>
      <c r="B811" s="10" t="s">
        <v>4</v>
      </c>
      <c r="C811" s="31">
        <v>30165.624646016407</v>
      </c>
      <c r="D811" s="31">
        <v>5411.4411319906276</v>
      </c>
      <c r="E811" s="23">
        <f t="shared" si="26"/>
        <v>0</v>
      </c>
      <c r="F811" s="23">
        <v>1.218E-2</v>
      </c>
      <c r="G811" s="23">
        <v>0.17100000000000001</v>
      </c>
      <c r="H811" s="23">
        <v>0.1</v>
      </c>
      <c r="I811" s="23">
        <v>0.05</v>
      </c>
      <c r="J811" s="23">
        <v>15</v>
      </c>
      <c r="K811" s="59">
        <v>2.97</v>
      </c>
      <c r="L811" s="59">
        <v>3.6041666666666665</v>
      </c>
      <c r="M811" s="59"/>
      <c r="N811" s="23"/>
      <c r="O811" s="79">
        <v>0</v>
      </c>
      <c r="P811" s="23">
        <v>235.8</v>
      </c>
      <c r="Q811" s="23"/>
      <c r="R811" s="23"/>
      <c r="S811" s="23">
        <v>0.76600000000000001</v>
      </c>
      <c r="T811" s="23"/>
      <c r="AW811" s="20"/>
      <c r="AX811" s="20"/>
    </row>
    <row r="812" spans="1:50">
      <c r="A812" s="11" t="s">
        <v>8</v>
      </c>
      <c r="B812" s="11" t="s">
        <v>3</v>
      </c>
      <c r="C812" s="31">
        <v>119000</v>
      </c>
      <c r="D812" s="31">
        <v>22500</v>
      </c>
      <c r="E812" s="23">
        <f t="shared" si="26"/>
        <v>0</v>
      </c>
      <c r="F812" s="23">
        <v>3.1320000000000001E-2</v>
      </c>
      <c r="G812" s="23">
        <v>0.17100000000000001</v>
      </c>
      <c r="H812" s="23">
        <v>0.1</v>
      </c>
      <c r="I812" s="23">
        <v>0.05</v>
      </c>
      <c r="J812" s="23">
        <v>15</v>
      </c>
      <c r="K812" s="59">
        <v>9.57</v>
      </c>
      <c r="L812" s="59">
        <v>9.8000000000000007</v>
      </c>
      <c r="M812" s="59"/>
      <c r="N812" s="23"/>
      <c r="O812" s="79">
        <v>0</v>
      </c>
      <c r="P812" s="23">
        <v>759.8</v>
      </c>
      <c r="Q812" s="23"/>
      <c r="R812" s="23"/>
      <c r="S812" s="23">
        <v>0.76600000000000001</v>
      </c>
      <c r="T812" s="23"/>
      <c r="AW812" s="20"/>
      <c r="AX812" s="20"/>
    </row>
    <row r="813" spans="1:50">
      <c r="A813" s="10"/>
      <c r="B813" s="10" t="s">
        <v>37</v>
      </c>
      <c r="C813" s="31">
        <v>82996.873938049219</v>
      </c>
      <c r="D813" s="31">
        <v>1000</v>
      </c>
      <c r="E813" s="23">
        <f t="shared" si="26"/>
        <v>0</v>
      </c>
      <c r="F813" s="23">
        <v>3.0513000000000003E-3</v>
      </c>
      <c r="G813" s="23">
        <v>0.17100000000000001</v>
      </c>
      <c r="H813" s="23">
        <v>0.1</v>
      </c>
      <c r="I813" s="23">
        <v>0.05</v>
      </c>
      <c r="J813" s="23">
        <v>15</v>
      </c>
      <c r="K813" s="59">
        <v>0</v>
      </c>
      <c r="L813" s="59">
        <v>3.6041666666666665</v>
      </c>
      <c r="M813" s="59"/>
      <c r="N813" s="23"/>
      <c r="O813" s="79">
        <v>0</v>
      </c>
      <c r="P813" s="23">
        <v>0</v>
      </c>
      <c r="Q813" s="23"/>
      <c r="R813" s="23"/>
      <c r="S813" s="23">
        <v>0</v>
      </c>
      <c r="T813" s="23"/>
      <c r="AW813" s="20"/>
      <c r="AX813" s="20"/>
    </row>
    <row r="814" spans="1:50">
      <c r="A814" s="19" t="s">
        <v>36</v>
      </c>
      <c r="B814" s="19" t="s">
        <v>38</v>
      </c>
      <c r="C814" s="31">
        <v>228000</v>
      </c>
      <c r="D814" s="31">
        <v>1000</v>
      </c>
      <c r="E814" s="23">
        <f t="shared" si="26"/>
        <v>0</v>
      </c>
      <c r="F814" s="23">
        <v>3.0513000000000003E-3</v>
      </c>
      <c r="G814" s="23">
        <v>0.17100000000000001</v>
      </c>
      <c r="H814" s="23">
        <v>0.1</v>
      </c>
      <c r="I814" s="23">
        <v>0.05</v>
      </c>
      <c r="J814" s="23">
        <v>15</v>
      </c>
      <c r="K814" s="59">
        <v>0</v>
      </c>
      <c r="L814" s="59">
        <v>9.8000000000000007</v>
      </c>
      <c r="M814" s="59"/>
      <c r="N814" s="23"/>
      <c r="O814" s="79">
        <v>0</v>
      </c>
      <c r="P814" s="23">
        <v>0</v>
      </c>
      <c r="Q814" s="23"/>
      <c r="R814" s="23"/>
      <c r="S814" s="23">
        <v>0</v>
      </c>
      <c r="T814" s="23"/>
      <c r="AW814" s="20"/>
      <c r="AX814" s="20"/>
    </row>
    <row r="815" spans="1:50">
      <c r="E815" s="23"/>
      <c r="F815" s="23"/>
      <c r="G815" s="23"/>
      <c r="H815" s="23"/>
      <c r="I815" s="23"/>
      <c r="J815" s="23"/>
      <c r="K815" s="59"/>
      <c r="L815" s="59"/>
      <c r="M815" s="59"/>
      <c r="N815" s="23"/>
      <c r="O815" s="79"/>
      <c r="P815" s="23"/>
      <c r="Q815" s="23"/>
      <c r="R815" s="23"/>
      <c r="S815" s="23"/>
      <c r="T815" s="23"/>
      <c r="AW815" s="20"/>
      <c r="AX815" s="20"/>
    </row>
    <row r="816" spans="1:50">
      <c r="A816" s="1" t="e">
        <f>LOOKUP(B816,[2]Regions!$A$4:$A$98,[2]Regions!$B$4:$B$98)</f>
        <v>#N/A</v>
      </c>
      <c r="B816" s="2">
        <v>38</v>
      </c>
      <c r="C816" s="23" t="s">
        <v>20</v>
      </c>
      <c r="D816" s="23" t="s">
        <v>21</v>
      </c>
      <c r="E816" s="24" t="s">
        <v>22</v>
      </c>
      <c r="F816" s="24" t="s">
        <v>23</v>
      </c>
      <c r="G816" s="24" t="s">
        <v>24</v>
      </c>
      <c r="H816" s="24" t="s">
        <v>25</v>
      </c>
      <c r="I816" s="25" t="s">
        <v>26</v>
      </c>
      <c r="J816" s="20" t="s">
        <v>27</v>
      </c>
      <c r="K816" s="58" t="s">
        <v>28</v>
      </c>
      <c r="N816" s="24" t="s">
        <v>49</v>
      </c>
      <c r="O816" s="78" t="s">
        <v>29</v>
      </c>
      <c r="P816" s="20" t="s">
        <v>30</v>
      </c>
      <c r="Q816" s="24" t="s">
        <v>31</v>
      </c>
      <c r="R816" s="24" t="s">
        <v>32</v>
      </c>
      <c r="S816" s="12" t="s">
        <v>46</v>
      </c>
      <c r="T816" s="23"/>
      <c r="AW816" s="20"/>
      <c r="AX816" s="20"/>
    </row>
    <row r="817" spans="1:50">
      <c r="A817" s="10"/>
      <c r="B817" s="10" t="s">
        <v>4</v>
      </c>
      <c r="C817" s="23">
        <v>41176.8936261993</v>
      </c>
      <c r="D817" s="23">
        <v>21149.2115448351</v>
      </c>
      <c r="E817" s="23">
        <f t="shared" ref="E817:E836" si="27">S817*N817/100</f>
        <v>0</v>
      </c>
      <c r="F817" s="23">
        <v>2.8350000000000004E-2</v>
      </c>
      <c r="G817" s="23">
        <v>0.17100000000000001</v>
      </c>
      <c r="H817" s="23">
        <v>0.1</v>
      </c>
      <c r="I817" s="23">
        <v>0.05</v>
      </c>
      <c r="J817" s="23">
        <v>15</v>
      </c>
      <c r="K817" s="59">
        <v>3.7620000000000005</v>
      </c>
      <c r="L817" s="59">
        <v>3.6041666666666665</v>
      </c>
      <c r="M817" s="59"/>
      <c r="N817" s="23"/>
      <c r="O817" s="79">
        <v>0</v>
      </c>
      <c r="P817" s="23">
        <v>253</v>
      </c>
      <c r="Q817" s="23"/>
      <c r="R817" s="23"/>
      <c r="S817" s="23">
        <v>1.2</v>
      </c>
      <c r="T817" s="23"/>
      <c r="AW817" s="20"/>
      <c r="AX817" s="20"/>
    </row>
    <row r="818" spans="1:50">
      <c r="A818" s="11" t="s">
        <v>0</v>
      </c>
      <c r="B818" s="11" t="s">
        <v>3</v>
      </c>
      <c r="C818" s="23">
        <v>120000</v>
      </c>
      <c r="D818" s="23">
        <v>10000</v>
      </c>
      <c r="E818" s="23">
        <f t="shared" si="27"/>
        <v>0</v>
      </c>
      <c r="F818" s="23">
        <v>7.2900000000000006E-2</v>
      </c>
      <c r="G818" s="23">
        <v>0.17100000000000001</v>
      </c>
      <c r="H818" s="23">
        <v>0.1</v>
      </c>
      <c r="I818" s="23">
        <v>0.05</v>
      </c>
      <c r="J818" s="23">
        <v>15</v>
      </c>
      <c r="K818" s="59">
        <v>11.9016</v>
      </c>
      <c r="L818" s="59">
        <v>9.8000000000000007</v>
      </c>
      <c r="M818" s="59"/>
      <c r="N818" s="23"/>
      <c r="O818" s="79">
        <v>0</v>
      </c>
      <c r="P818" s="23">
        <v>800.4</v>
      </c>
      <c r="Q818" s="23"/>
      <c r="R818" s="23"/>
      <c r="S818" s="23">
        <v>1.2</v>
      </c>
      <c r="T818" s="23"/>
      <c r="AW818" s="20"/>
      <c r="AX818" s="20"/>
    </row>
    <row r="819" spans="1:50">
      <c r="A819" s="5"/>
      <c r="B819" s="5" t="s">
        <v>34</v>
      </c>
      <c r="C819" s="23">
        <v>29743.9630186508</v>
      </c>
      <c r="D819" s="23">
        <v>15587.922790062799</v>
      </c>
      <c r="E819" s="23">
        <f t="shared" si="27"/>
        <v>0</v>
      </c>
      <c r="F819" s="23">
        <v>2.8350000000000004E-2</v>
      </c>
      <c r="G819" s="23">
        <v>0.17100000000000001</v>
      </c>
      <c r="H819" s="23">
        <v>0.1</v>
      </c>
      <c r="I819" s="23">
        <v>0.05</v>
      </c>
      <c r="J819" s="23">
        <v>15</v>
      </c>
      <c r="K819" s="59">
        <v>3.0096000000000003</v>
      </c>
      <c r="L819" s="59">
        <v>3.6041666666666665</v>
      </c>
      <c r="M819" s="59"/>
      <c r="N819" s="23"/>
      <c r="O819" s="79">
        <v>0</v>
      </c>
      <c r="P819" s="23">
        <v>202.4</v>
      </c>
      <c r="Q819" s="23"/>
      <c r="R819" s="23"/>
      <c r="S819" s="23">
        <v>1.2</v>
      </c>
      <c r="T819" s="23"/>
      <c r="AW819" s="20"/>
      <c r="AX819" s="20"/>
    </row>
    <row r="820" spans="1:50">
      <c r="A820" s="5"/>
      <c r="B820" s="5" t="s">
        <v>35</v>
      </c>
      <c r="C820" s="23">
        <v>120000</v>
      </c>
      <c r="D820" s="23">
        <v>10000</v>
      </c>
      <c r="E820" s="23">
        <f t="shared" si="27"/>
        <v>0</v>
      </c>
      <c r="F820" s="23">
        <v>7.2900000000000006E-2</v>
      </c>
      <c r="G820" s="23">
        <v>0.17100000000000001</v>
      </c>
      <c r="H820" s="23">
        <v>0.1</v>
      </c>
      <c r="I820" s="23">
        <v>0.05</v>
      </c>
      <c r="J820" s="23">
        <v>15</v>
      </c>
      <c r="K820" s="59">
        <v>9.5212800000000009</v>
      </c>
      <c r="L820" s="59">
        <v>9.8000000000000007</v>
      </c>
      <c r="M820" s="59"/>
      <c r="N820" s="23"/>
      <c r="O820" s="79">
        <v>0</v>
      </c>
      <c r="P820" s="23">
        <v>640.32000000000005</v>
      </c>
      <c r="Q820" s="23"/>
      <c r="R820" s="23"/>
      <c r="S820" s="23">
        <v>1.2</v>
      </c>
      <c r="T820" s="23"/>
      <c r="AW820" s="20"/>
      <c r="AX820" s="20"/>
    </row>
    <row r="821" spans="1:50">
      <c r="A821" s="10"/>
      <c r="B821" s="10" t="s">
        <v>4</v>
      </c>
      <c r="C821" s="23">
        <v>31545</v>
      </c>
      <c r="D821" s="23">
        <v>11574</v>
      </c>
      <c r="E821" s="23">
        <f t="shared" si="27"/>
        <v>0</v>
      </c>
      <c r="F821" s="23">
        <v>7.3839999999999989E-2</v>
      </c>
      <c r="G821" s="27">
        <v>0.17100000000000001</v>
      </c>
      <c r="H821" s="27">
        <v>0.1</v>
      </c>
      <c r="I821" s="23">
        <v>0.05</v>
      </c>
      <c r="J821" s="27">
        <v>15</v>
      </c>
      <c r="K821" s="59">
        <v>3.4740000000000002</v>
      </c>
      <c r="L821" s="59">
        <v>3.6041666666666665</v>
      </c>
      <c r="M821" s="59"/>
      <c r="N821" s="23"/>
      <c r="O821" s="79">
        <v>0</v>
      </c>
      <c r="P821" s="23">
        <v>239.4</v>
      </c>
      <c r="Q821" s="23"/>
      <c r="R821" s="23"/>
      <c r="S821" s="23">
        <v>0.74</v>
      </c>
      <c r="T821" s="23"/>
      <c r="AW821" s="20"/>
      <c r="AX821" s="20"/>
    </row>
    <row r="822" spans="1:50">
      <c r="A822" s="11" t="s">
        <v>1</v>
      </c>
      <c r="B822" s="11" t="s">
        <v>3</v>
      </c>
      <c r="C822" s="23">
        <v>151000</v>
      </c>
      <c r="D822" s="23">
        <v>33980</v>
      </c>
      <c r="E822" s="23">
        <f t="shared" si="27"/>
        <v>0</v>
      </c>
      <c r="F822" s="23">
        <v>0.10081999999999999</v>
      </c>
      <c r="G822" s="23">
        <v>0.17100000000000001</v>
      </c>
      <c r="H822" s="23">
        <v>0.1</v>
      </c>
      <c r="I822" s="23">
        <v>0.05</v>
      </c>
      <c r="J822" s="23">
        <v>15</v>
      </c>
      <c r="K822" s="59">
        <v>11.194000000000001</v>
      </c>
      <c r="L822" s="59">
        <v>9.8000000000000007</v>
      </c>
      <c r="M822" s="59"/>
      <c r="N822" s="23"/>
      <c r="O822" s="79">
        <v>0</v>
      </c>
      <c r="P822" s="23">
        <v>771.4</v>
      </c>
      <c r="Q822" s="23"/>
      <c r="R822" s="23"/>
      <c r="S822" s="23">
        <v>0.74</v>
      </c>
      <c r="T822" s="23"/>
      <c r="AW822" s="20"/>
      <c r="AX822" s="20"/>
    </row>
    <row r="823" spans="1:50">
      <c r="A823" s="5"/>
      <c r="B823" s="5" t="s">
        <v>34</v>
      </c>
      <c r="C823" s="23">
        <v>31545</v>
      </c>
      <c r="D823" s="23">
        <v>11574</v>
      </c>
      <c r="E823" s="23">
        <f t="shared" si="27"/>
        <v>0</v>
      </c>
      <c r="F823" s="23">
        <v>7.3839999999999989E-2</v>
      </c>
      <c r="G823" s="23">
        <v>0.17100000000000001</v>
      </c>
      <c r="H823" s="23">
        <v>0.1</v>
      </c>
      <c r="I823" s="23">
        <v>0.05</v>
      </c>
      <c r="J823" s="23">
        <v>15</v>
      </c>
      <c r="K823" s="59">
        <v>2.7792000000000003</v>
      </c>
      <c r="L823" s="59">
        <v>3.6041666666666665</v>
      </c>
      <c r="M823" s="59"/>
      <c r="N823" s="23"/>
      <c r="O823" s="79">
        <v>0</v>
      </c>
      <c r="P823" s="23">
        <v>191.52</v>
      </c>
      <c r="Q823" s="23"/>
      <c r="R823" s="23"/>
      <c r="S823" s="23">
        <v>0.74</v>
      </c>
      <c r="T823" s="23"/>
      <c r="AW823" s="20"/>
      <c r="AX823" s="20"/>
    </row>
    <row r="824" spans="1:50">
      <c r="A824" s="5"/>
      <c r="B824" s="5" t="s">
        <v>35</v>
      </c>
      <c r="C824" s="23">
        <v>151000</v>
      </c>
      <c r="D824" s="23">
        <v>33980</v>
      </c>
      <c r="E824" s="23">
        <f t="shared" si="27"/>
        <v>0</v>
      </c>
      <c r="F824" s="23">
        <v>0.10081999999999999</v>
      </c>
      <c r="G824" s="23">
        <v>0.17100000000000001</v>
      </c>
      <c r="H824" s="23">
        <v>0.1</v>
      </c>
      <c r="I824" s="23">
        <v>0.05</v>
      </c>
      <c r="J824" s="23">
        <v>15</v>
      </c>
      <c r="K824" s="59">
        <v>8.9552000000000014</v>
      </c>
      <c r="L824" s="59">
        <v>9.8000000000000007</v>
      </c>
      <c r="M824" s="59"/>
      <c r="N824" s="23"/>
      <c r="O824" s="79">
        <v>0</v>
      </c>
      <c r="P824" s="23">
        <v>617.12000000000012</v>
      </c>
      <c r="Q824" s="23"/>
      <c r="R824" s="23"/>
      <c r="S824" s="23">
        <v>0.74</v>
      </c>
      <c r="T824" s="23"/>
      <c r="AW824" s="20"/>
      <c r="AX824" s="20"/>
    </row>
    <row r="825" spans="1:50">
      <c r="A825" s="10"/>
      <c r="B825" s="10" t="s">
        <v>4</v>
      </c>
      <c r="C825" s="23">
        <v>30065.624646016407</v>
      </c>
      <c r="D825" s="23">
        <v>5411.4411319906276</v>
      </c>
      <c r="E825" s="23">
        <f t="shared" si="27"/>
        <v>0</v>
      </c>
      <c r="F825" s="23">
        <v>1.6800000000000002E-2</v>
      </c>
      <c r="G825" s="23">
        <v>0.17100000000000001</v>
      </c>
      <c r="H825" s="23">
        <v>0.1</v>
      </c>
      <c r="I825" s="23">
        <v>0.05</v>
      </c>
      <c r="J825" s="23">
        <v>15</v>
      </c>
      <c r="K825" s="59">
        <v>0.9234</v>
      </c>
      <c r="L825" s="59">
        <v>3.6041666666666665</v>
      </c>
      <c r="M825" s="59"/>
      <c r="N825" s="23"/>
      <c r="O825" s="79">
        <v>0</v>
      </c>
      <c r="P825" s="23">
        <v>170.82900000000001</v>
      </c>
      <c r="Q825" s="23"/>
      <c r="R825" s="23"/>
      <c r="S825" s="23">
        <v>0.56999999999999995</v>
      </c>
      <c r="T825" s="23"/>
      <c r="AW825" s="20"/>
      <c r="AX825" s="20"/>
    </row>
    <row r="826" spans="1:50">
      <c r="A826" s="11" t="s">
        <v>5</v>
      </c>
      <c r="B826" s="11" t="s">
        <v>3</v>
      </c>
      <c r="C826" s="23">
        <v>116400</v>
      </c>
      <c r="D826" s="23">
        <v>15000</v>
      </c>
      <c r="E826" s="23">
        <f t="shared" si="27"/>
        <v>0</v>
      </c>
      <c r="F826" s="23">
        <v>4.3200000000000002E-2</v>
      </c>
      <c r="G826" s="23">
        <v>0.17100000000000001</v>
      </c>
      <c r="H826" s="23">
        <v>0.1</v>
      </c>
      <c r="I826" s="23">
        <v>0.05</v>
      </c>
      <c r="J826" s="23">
        <v>15</v>
      </c>
      <c r="K826" s="59">
        <v>2.97</v>
      </c>
      <c r="L826" s="59">
        <v>9.8000000000000007</v>
      </c>
      <c r="M826" s="59"/>
      <c r="N826" s="23"/>
      <c r="O826" s="79">
        <v>0</v>
      </c>
      <c r="P826" s="23">
        <v>549.45000000000005</v>
      </c>
      <c r="Q826" s="23"/>
      <c r="R826" s="23"/>
      <c r="S826" s="23">
        <v>0.56999999999999995</v>
      </c>
      <c r="T826" s="23"/>
      <c r="AW826" s="20"/>
      <c r="AX826" s="20"/>
    </row>
    <row r="827" spans="1:50">
      <c r="A827" s="10"/>
      <c r="B827" s="10" t="s">
        <v>4</v>
      </c>
      <c r="C827" s="23">
        <v>60000</v>
      </c>
      <c r="D827" s="23">
        <v>1000</v>
      </c>
      <c r="E827" s="23">
        <f t="shared" si="27"/>
        <v>0</v>
      </c>
      <c r="F827" s="23">
        <v>2.9819999999999999E-2</v>
      </c>
      <c r="G827" s="23">
        <v>0.17100000000000001</v>
      </c>
      <c r="H827" s="23">
        <v>0.1</v>
      </c>
      <c r="I827" s="23">
        <v>0.05</v>
      </c>
      <c r="J827" s="23">
        <v>15</v>
      </c>
      <c r="K827" s="59">
        <v>2.4624000000000006</v>
      </c>
      <c r="L827" s="59">
        <v>3.6041666666666665</v>
      </c>
      <c r="M827" s="59"/>
      <c r="N827" s="23"/>
      <c r="O827" s="79">
        <v>0</v>
      </c>
      <c r="P827" s="23">
        <v>191.52</v>
      </c>
      <c r="Q827" s="23"/>
      <c r="R827" s="23"/>
      <c r="S827" s="23">
        <v>0.74</v>
      </c>
      <c r="T827" s="23"/>
      <c r="AW827" s="20"/>
      <c r="AX827" s="20"/>
    </row>
    <row r="828" spans="1:50">
      <c r="A828" s="11" t="s">
        <v>2</v>
      </c>
      <c r="B828" s="11" t="s">
        <v>3</v>
      </c>
      <c r="C828" s="23">
        <v>170000</v>
      </c>
      <c r="D828" s="23">
        <v>1000</v>
      </c>
      <c r="E828" s="23">
        <f t="shared" si="27"/>
        <v>0</v>
      </c>
      <c r="F828" s="23">
        <v>7.6679999999999998E-2</v>
      </c>
      <c r="G828" s="23">
        <v>0.17100000000000001</v>
      </c>
      <c r="H828" s="23">
        <v>0.1</v>
      </c>
      <c r="I828" s="23">
        <v>0.05</v>
      </c>
      <c r="J828" s="23">
        <v>15</v>
      </c>
      <c r="K828" s="59">
        <v>7.9344000000000019</v>
      </c>
      <c r="L828" s="59">
        <v>9.8000000000000007</v>
      </c>
      <c r="M828" s="59"/>
      <c r="N828" s="23"/>
      <c r="O828" s="79">
        <v>0</v>
      </c>
      <c r="P828" s="23">
        <v>617.12000000000012</v>
      </c>
      <c r="Q828" s="23"/>
      <c r="R828" s="23"/>
      <c r="S828" s="23">
        <v>0.74</v>
      </c>
      <c r="T828" s="23"/>
      <c r="AW828" s="20"/>
      <c r="AX828" s="20"/>
    </row>
    <row r="829" spans="1:50">
      <c r="A829" s="10"/>
      <c r="B829" s="10" t="s">
        <v>4</v>
      </c>
      <c r="C829" s="31">
        <v>50000</v>
      </c>
      <c r="D829" s="31">
        <v>28000</v>
      </c>
      <c r="E829" s="23">
        <f t="shared" si="27"/>
        <v>0</v>
      </c>
      <c r="F829" s="23">
        <v>3.0513000000000003E-3</v>
      </c>
      <c r="G829" s="27">
        <v>0.34</v>
      </c>
      <c r="H829" s="27">
        <v>0.1</v>
      </c>
      <c r="I829" s="23">
        <v>0.05</v>
      </c>
      <c r="J829" s="27">
        <v>15</v>
      </c>
      <c r="K829" s="59">
        <v>2.1093750000000001E-2</v>
      </c>
      <c r="L829" s="59">
        <v>3.6041666666666665</v>
      </c>
      <c r="M829" s="59"/>
      <c r="N829" s="23"/>
      <c r="O829" s="79">
        <v>0</v>
      </c>
      <c r="P829" s="23">
        <v>0</v>
      </c>
      <c r="Q829" s="23"/>
      <c r="R829" s="23"/>
      <c r="S829" s="23">
        <v>0.21</v>
      </c>
      <c r="T829" s="23"/>
      <c r="AW829" s="20"/>
      <c r="AX829" s="20"/>
    </row>
    <row r="830" spans="1:50">
      <c r="A830" s="11" t="s">
        <v>7</v>
      </c>
      <c r="B830" s="11" t="s">
        <v>3</v>
      </c>
      <c r="C830" s="31">
        <v>186000</v>
      </c>
      <c r="D830" s="31">
        <v>12330</v>
      </c>
      <c r="E830" s="23">
        <f t="shared" si="27"/>
        <v>0</v>
      </c>
      <c r="F830" s="23">
        <v>7.8462000000000011E-3</v>
      </c>
      <c r="G830" s="27">
        <v>0.17100000000000001</v>
      </c>
      <c r="H830" s="27">
        <v>0.1</v>
      </c>
      <c r="I830" s="23">
        <v>0.05</v>
      </c>
      <c r="J830" s="27">
        <v>15</v>
      </c>
      <c r="K830" s="59">
        <v>3.1359374999999995E-2</v>
      </c>
      <c r="L830" s="59">
        <v>9.8000000000000007</v>
      </c>
      <c r="M830" s="59"/>
      <c r="N830" s="23"/>
      <c r="O830" s="79">
        <v>0</v>
      </c>
      <c r="P830" s="23">
        <v>0</v>
      </c>
      <c r="Q830" s="23"/>
      <c r="R830" s="23"/>
      <c r="S830" s="23">
        <v>0.21</v>
      </c>
      <c r="T830" s="23"/>
      <c r="AW830" s="20"/>
      <c r="AX830" s="20"/>
    </row>
    <row r="831" spans="1:50">
      <c r="A831" s="10"/>
      <c r="B831" s="10" t="s">
        <v>4</v>
      </c>
      <c r="C831" s="31">
        <v>30000</v>
      </c>
      <c r="D831" s="31">
        <v>22000</v>
      </c>
      <c r="E831" s="23">
        <f t="shared" si="27"/>
        <v>0</v>
      </c>
      <c r="F831" s="23">
        <v>1.5960000000000002E-2</v>
      </c>
      <c r="G831" s="23">
        <v>0.17100000000000001</v>
      </c>
      <c r="H831" s="23">
        <v>0.1</v>
      </c>
      <c r="I831" s="23">
        <v>0.05</v>
      </c>
      <c r="J831" s="23">
        <v>15</v>
      </c>
      <c r="K831" s="59">
        <v>2.8214999999999999</v>
      </c>
      <c r="L831" s="59">
        <v>3.6041666666666665</v>
      </c>
      <c r="M831" s="59"/>
      <c r="N831" s="23"/>
      <c r="O831" s="79">
        <v>0</v>
      </c>
      <c r="P831" s="23">
        <v>177.1</v>
      </c>
      <c r="Q831" s="23"/>
      <c r="R831" s="23"/>
      <c r="S831" s="23">
        <v>0.43</v>
      </c>
      <c r="T831" s="23"/>
      <c r="AW831" s="20"/>
      <c r="AX831" s="20"/>
    </row>
    <row r="832" spans="1:50">
      <c r="A832" s="11" t="s">
        <v>6</v>
      </c>
      <c r="B832" s="11" t="s">
        <v>3</v>
      </c>
      <c r="C832" s="31">
        <v>60000</v>
      </c>
      <c r="D832" s="31">
        <v>30000</v>
      </c>
      <c r="E832" s="23">
        <f t="shared" si="27"/>
        <v>0</v>
      </c>
      <c r="F832" s="23">
        <v>4.104E-2</v>
      </c>
      <c r="G832" s="23">
        <v>0.17100000000000001</v>
      </c>
      <c r="H832" s="23">
        <v>0.1</v>
      </c>
      <c r="I832" s="23">
        <v>0.05</v>
      </c>
      <c r="J832" s="23">
        <v>15</v>
      </c>
      <c r="K832" s="59">
        <v>8.9261999999999997</v>
      </c>
      <c r="L832" s="59">
        <v>9.8000000000000007</v>
      </c>
      <c r="M832" s="59"/>
      <c r="N832" s="23"/>
      <c r="O832" s="79">
        <v>0</v>
      </c>
      <c r="P832" s="23">
        <v>560.28</v>
      </c>
      <c r="Q832" s="23"/>
      <c r="R832" s="23"/>
      <c r="S832" s="23">
        <v>0.43</v>
      </c>
      <c r="T832" s="23"/>
      <c r="AW832" s="20"/>
      <c r="AX832" s="20"/>
    </row>
    <row r="833" spans="1:50">
      <c r="A833" s="10"/>
      <c r="B833" s="10" t="s">
        <v>4</v>
      </c>
      <c r="C833" s="31">
        <v>30165.624646016407</v>
      </c>
      <c r="D833" s="31">
        <v>5411.4411319906276</v>
      </c>
      <c r="E833" s="23">
        <f t="shared" si="27"/>
        <v>0</v>
      </c>
      <c r="F833" s="23">
        <v>1.218E-2</v>
      </c>
      <c r="G833" s="23">
        <v>0.17100000000000001</v>
      </c>
      <c r="H833" s="23">
        <v>0.1</v>
      </c>
      <c r="I833" s="23">
        <v>0.05</v>
      </c>
      <c r="J833" s="23">
        <v>15</v>
      </c>
      <c r="K833" s="59">
        <v>2.97</v>
      </c>
      <c r="L833" s="59">
        <v>3.6041666666666665</v>
      </c>
      <c r="M833" s="59"/>
      <c r="N833" s="23"/>
      <c r="O833" s="79">
        <v>0</v>
      </c>
      <c r="P833" s="23">
        <v>235.8</v>
      </c>
      <c r="Q833" s="23"/>
      <c r="R833" s="23"/>
      <c r="S833" s="23">
        <v>0.76600000000000001</v>
      </c>
      <c r="T833" s="23"/>
      <c r="AW833" s="20"/>
      <c r="AX833" s="20"/>
    </row>
    <row r="834" spans="1:50">
      <c r="A834" s="11" t="s">
        <v>8</v>
      </c>
      <c r="B834" s="11" t="s">
        <v>3</v>
      </c>
      <c r="C834" s="31">
        <v>119000</v>
      </c>
      <c r="D834" s="31">
        <v>22500</v>
      </c>
      <c r="E834" s="23">
        <f t="shared" si="27"/>
        <v>0</v>
      </c>
      <c r="F834" s="23">
        <v>3.1320000000000001E-2</v>
      </c>
      <c r="G834" s="23">
        <v>0.17100000000000001</v>
      </c>
      <c r="H834" s="23">
        <v>0.1</v>
      </c>
      <c r="I834" s="23">
        <v>0.05</v>
      </c>
      <c r="J834" s="23">
        <v>15</v>
      </c>
      <c r="K834" s="59">
        <v>9.57</v>
      </c>
      <c r="L834" s="59">
        <v>9.8000000000000007</v>
      </c>
      <c r="M834" s="59"/>
      <c r="N834" s="23"/>
      <c r="O834" s="79">
        <v>0</v>
      </c>
      <c r="P834" s="23">
        <v>759.8</v>
      </c>
      <c r="Q834" s="23"/>
      <c r="R834" s="23"/>
      <c r="S834" s="23">
        <v>0.76600000000000001</v>
      </c>
      <c r="T834" s="23"/>
      <c r="AW834" s="20"/>
      <c r="AX834" s="20"/>
    </row>
    <row r="835" spans="1:50">
      <c r="A835" s="10"/>
      <c r="B835" s="10" t="s">
        <v>37</v>
      </c>
      <c r="C835" s="31">
        <v>82996.873938049219</v>
      </c>
      <c r="D835" s="31">
        <v>1000</v>
      </c>
      <c r="E835" s="23">
        <f t="shared" si="27"/>
        <v>0</v>
      </c>
      <c r="F835" s="23">
        <v>3.0513000000000003E-3</v>
      </c>
      <c r="G835" s="23">
        <v>0.17100000000000001</v>
      </c>
      <c r="H835" s="23">
        <v>0.1</v>
      </c>
      <c r="I835" s="23">
        <v>0.05</v>
      </c>
      <c r="J835" s="23">
        <v>15</v>
      </c>
      <c r="K835" s="59">
        <v>0</v>
      </c>
      <c r="L835" s="59">
        <v>3.6041666666666665</v>
      </c>
      <c r="M835" s="59"/>
      <c r="N835" s="23"/>
      <c r="O835" s="79">
        <v>0</v>
      </c>
      <c r="P835" s="23">
        <v>0</v>
      </c>
      <c r="Q835" s="23"/>
      <c r="R835" s="23"/>
      <c r="S835" s="23">
        <v>0</v>
      </c>
      <c r="T835" s="23"/>
      <c r="AW835" s="20"/>
      <c r="AX835" s="20"/>
    </row>
    <row r="836" spans="1:50">
      <c r="A836" s="19" t="s">
        <v>36</v>
      </c>
      <c r="B836" s="19" t="s">
        <v>38</v>
      </c>
      <c r="C836" s="31">
        <v>228000</v>
      </c>
      <c r="D836" s="31">
        <v>1000</v>
      </c>
      <c r="E836" s="23">
        <f t="shared" si="27"/>
        <v>0</v>
      </c>
      <c r="F836" s="23">
        <v>3.0513000000000003E-3</v>
      </c>
      <c r="G836" s="23">
        <v>0.17100000000000001</v>
      </c>
      <c r="H836" s="23">
        <v>0.1</v>
      </c>
      <c r="I836" s="23">
        <v>0.05</v>
      </c>
      <c r="J836" s="23">
        <v>15</v>
      </c>
      <c r="K836" s="59">
        <v>0</v>
      </c>
      <c r="L836" s="59">
        <v>9.8000000000000007</v>
      </c>
      <c r="M836" s="59"/>
      <c r="N836" s="23"/>
      <c r="O836" s="79">
        <v>0</v>
      </c>
      <c r="P836" s="23">
        <v>0</v>
      </c>
      <c r="Q836" s="23"/>
      <c r="R836" s="23"/>
      <c r="S836" s="23">
        <v>0</v>
      </c>
      <c r="T836" s="23"/>
      <c r="AW836" s="20"/>
      <c r="AX836" s="20"/>
    </row>
    <row r="837" spans="1:50">
      <c r="E837" s="23"/>
      <c r="F837" s="23"/>
      <c r="G837" s="23"/>
      <c r="H837" s="23"/>
      <c r="I837" s="23"/>
      <c r="J837" s="23"/>
      <c r="K837" s="59"/>
      <c r="L837" s="59"/>
      <c r="M837" s="59"/>
      <c r="N837" s="23"/>
      <c r="O837" s="79"/>
      <c r="P837" s="23"/>
      <c r="Q837" s="23"/>
      <c r="R837" s="23"/>
      <c r="S837" s="23"/>
      <c r="T837" s="23"/>
      <c r="AW837" s="20"/>
      <c r="AX837" s="20"/>
    </row>
    <row r="838" spans="1:50">
      <c r="A838" s="1" t="e">
        <f>LOOKUP(B838,[2]Regions!$A$4:$A$98,[2]Regions!$B$4:$B$98)</f>
        <v>#N/A</v>
      </c>
      <c r="B838" s="2">
        <v>39</v>
      </c>
      <c r="C838" s="23" t="s">
        <v>20</v>
      </c>
      <c r="D838" s="23" t="s">
        <v>21</v>
      </c>
      <c r="E838" s="24" t="s">
        <v>22</v>
      </c>
      <c r="F838" s="24" t="s">
        <v>23</v>
      </c>
      <c r="G838" s="24" t="s">
        <v>24</v>
      </c>
      <c r="H838" s="24" t="s">
        <v>25</v>
      </c>
      <c r="I838" s="25" t="s">
        <v>26</v>
      </c>
      <c r="J838" s="20" t="s">
        <v>27</v>
      </c>
      <c r="K838" s="58" t="s">
        <v>28</v>
      </c>
      <c r="N838" s="24" t="s">
        <v>49</v>
      </c>
      <c r="O838" s="78" t="s">
        <v>29</v>
      </c>
      <c r="P838" s="20" t="s">
        <v>30</v>
      </c>
      <c r="Q838" s="24" t="s">
        <v>31</v>
      </c>
      <c r="R838" s="24" t="s">
        <v>32</v>
      </c>
      <c r="S838" s="12" t="s">
        <v>46</v>
      </c>
      <c r="T838" s="23"/>
      <c r="AW838" s="20"/>
      <c r="AX838" s="20"/>
    </row>
    <row r="839" spans="1:50">
      <c r="A839" s="10"/>
      <c r="B839" s="10" t="s">
        <v>4</v>
      </c>
      <c r="C839" s="23">
        <v>41176.8936261993</v>
      </c>
      <c r="D839" s="23">
        <v>21149.2115448351</v>
      </c>
      <c r="E839" s="23">
        <f t="shared" ref="E839:E858" si="28">S839*N839/100</f>
        <v>0</v>
      </c>
      <c r="F839" s="23">
        <v>2.8350000000000004E-2</v>
      </c>
      <c r="G839" s="23">
        <v>0.17100000000000001</v>
      </c>
      <c r="H839" s="23">
        <v>0.1</v>
      </c>
      <c r="I839" s="23">
        <v>0.05</v>
      </c>
      <c r="J839" s="23">
        <v>15</v>
      </c>
      <c r="K839" s="59">
        <v>3.7620000000000005</v>
      </c>
      <c r="L839" s="59">
        <v>3.6041666666666665</v>
      </c>
      <c r="M839" s="59"/>
      <c r="N839" s="23"/>
      <c r="O839" s="79">
        <v>0</v>
      </c>
      <c r="P839" s="23">
        <v>253</v>
      </c>
      <c r="Q839" s="23"/>
      <c r="R839" s="23"/>
      <c r="S839" s="23">
        <v>0.61</v>
      </c>
      <c r="T839" s="23"/>
      <c r="AW839" s="20"/>
      <c r="AX839" s="20"/>
    </row>
    <row r="840" spans="1:50">
      <c r="A840" s="11" t="s">
        <v>0</v>
      </c>
      <c r="B840" s="11" t="s">
        <v>3</v>
      </c>
      <c r="C840" s="23">
        <v>120000</v>
      </c>
      <c r="D840" s="23">
        <v>10000</v>
      </c>
      <c r="E840" s="23">
        <f t="shared" si="28"/>
        <v>0</v>
      </c>
      <c r="F840" s="23">
        <v>7.2900000000000006E-2</v>
      </c>
      <c r="G840" s="23">
        <v>0.17100000000000001</v>
      </c>
      <c r="H840" s="23">
        <v>0.1</v>
      </c>
      <c r="I840" s="23">
        <v>0.05</v>
      </c>
      <c r="J840" s="23">
        <v>15</v>
      </c>
      <c r="K840" s="59">
        <v>11.9016</v>
      </c>
      <c r="L840" s="59">
        <v>9.8000000000000007</v>
      </c>
      <c r="M840" s="59"/>
      <c r="N840" s="23"/>
      <c r="O840" s="79">
        <v>0</v>
      </c>
      <c r="P840" s="23">
        <v>800.4</v>
      </c>
      <c r="Q840" s="23"/>
      <c r="R840" s="23"/>
      <c r="S840" s="23">
        <v>0.61</v>
      </c>
      <c r="T840" s="23"/>
      <c r="AW840" s="20"/>
      <c r="AX840" s="20"/>
    </row>
    <row r="841" spans="1:50">
      <c r="A841" s="5"/>
      <c r="B841" s="5" t="s">
        <v>34</v>
      </c>
      <c r="C841" s="23">
        <v>29743.9630186508</v>
      </c>
      <c r="D841" s="23">
        <v>15587.922790062799</v>
      </c>
      <c r="E841" s="23">
        <f t="shared" si="28"/>
        <v>0</v>
      </c>
      <c r="F841" s="23">
        <v>2.8350000000000004E-2</v>
      </c>
      <c r="G841" s="23">
        <v>0.17100000000000001</v>
      </c>
      <c r="H841" s="23">
        <v>0.1</v>
      </c>
      <c r="I841" s="23">
        <v>0.05</v>
      </c>
      <c r="J841" s="23">
        <v>15</v>
      </c>
      <c r="K841" s="59">
        <v>3.0096000000000003</v>
      </c>
      <c r="L841" s="59">
        <v>3.6041666666666665</v>
      </c>
      <c r="M841" s="59"/>
      <c r="N841" s="23"/>
      <c r="O841" s="79">
        <v>0</v>
      </c>
      <c r="P841" s="23">
        <v>202.4</v>
      </c>
      <c r="Q841" s="23"/>
      <c r="R841" s="23"/>
      <c r="S841" s="23">
        <v>0.61</v>
      </c>
      <c r="T841" s="23"/>
      <c r="AW841" s="20"/>
      <c r="AX841" s="20"/>
    </row>
    <row r="842" spans="1:50">
      <c r="A842" s="5"/>
      <c r="B842" s="5" t="s">
        <v>35</v>
      </c>
      <c r="C842" s="23">
        <v>120000</v>
      </c>
      <c r="D842" s="23">
        <v>10000</v>
      </c>
      <c r="E842" s="23">
        <f t="shared" si="28"/>
        <v>0</v>
      </c>
      <c r="F842" s="23">
        <v>7.2900000000000006E-2</v>
      </c>
      <c r="G842" s="23">
        <v>0.17100000000000001</v>
      </c>
      <c r="H842" s="23">
        <v>0.1</v>
      </c>
      <c r="I842" s="23">
        <v>0.05</v>
      </c>
      <c r="J842" s="23">
        <v>15</v>
      </c>
      <c r="K842" s="59">
        <v>9.5212800000000009</v>
      </c>
      <c r="L842" s="59">
        <v>9.8000000000000007</v>
      </c>
      <c r="M842" s="59"/>
      <c r="N842" s="23"/>
      <c r="O842" s="79">
        <v>0</v>
      </c>
      <c r="P842" s="23">
        <v>640.32000000000005</v>
      </c>
      <c r="Q842" s="23"/>
      <c r="R842" s="23"/>
      <c r="S842" s="23">
        <v>0.61</v>
      </c>
      <c r="T842" s="23"/>
      <c r="AW842" s="20"/>
      <c r="AX842" s="20"/>
    </row>
    <row r="843" spans="1:50">
      <c r="A843" s="10"/>
      <c r="B843" s="10" t="s">
        <v>4</v>
      </c>
      <c r="C843" s="23">
        <v>31545</v>
      </c>
      <c r="D843" s="23">
        <v>11574</v>
      </c>
      <c r="E843" s="23">
        <f t="shared" si="28"/>
        <v>0</v>
      </c>
      <c r="F843" s="23">
        <v>7.3839999999999989E-2</v>
      </c>
      <c r="G843" s="27">
        <v>0.17100000000000001</v>
      </c>
      <c r="H843" s="27">
        <v>0.1</v>
      </c>
      <c r="I843" s="23">
        <v>0.05</v>
      </c>
      <c r="J843" s="27">
        <v>15</v>
      </c>
      <c r="K843" s="59">
        <v>3.4740000000000002</v>
      </c>
      <c r="L843" s="59">
        <v>3.6041666666666665</v>
      </c>
      <c r="M843" s="59"/>
      <c r="N843" s="23"/>
      <c r="O843" s="79">
        <v>0</v>
      </c>
      <c r="P843" s="23">
        <v>239.4</v>
      </c>
      <c r="Q843" s="23"/>
      <c r="R843" s="23"/>
      <c r="S843" s="23">
        <v>0.62</v>
      </c>
      <c r="T843" s="23"/>
      <c r="AW843" s="20"/>
      <c r="AX843" s="20"/>
    </row>
    <row r="844" spans="1:50">
      <c r="A844" s="11" t="s">
        <v>1</v>
      </c>
      <c r="B844" s="11" t="s">
        <v>3</v>
      </c>
      <c r="C844" s="23">
        <v>151000</v>
      </c>
      <c r="D844" s="23">
        <v>33980</v>
      </c>
      <c r="E844" s="23">
        <f t="shared" si="28"/>
        <v>0</v>
      </c>
      <c r="F844" s="23">
        <v>0.10081999999999999</v>
      </c>
      <c r="G844" s="23">
        <v>0.17100000000000001</v>
      </c>
      <c r="H844" s="23">
        <v>0.1</v>
      </c>
      <c r="I844" s="23">
        <v>0.05</v>
      </c>
      <c r="J844" s="23">
        <v>15</v>
      </c>
      <c r="K844" s="59">
        <v>11.194000000000001</v>
      </c>
      <c r="L844" s="59">
        <v>9.8000000000000007</v>
      </c>
      <c r="M844" s="59"/>
      <c r="N844" s="23"/>
      <c r="O844" s="79">
        <v>0</v>
      </c>
      <c r="P844" s="23">
        <v>771.4</v>
      </c>
      <c r="Q844" s="23"/>
      <c r="R844" s="23"/>
      <c r="S844" s="23">
        <v>0.62</v>
      </c>
      <c r="T844" s="23"/>
      <c r="AW844" s="20"/>
      <c r="AX844" s="20"/>
    </row>
    <row r="845" spans="1:50">
      <c r="A845" s="5"/>
      <c r="B845" s="5" t="s">
        <v>34</v>
      </c>
      <c r="C845" s="23">
        <v>31545</v>
      </c>
      <c r="D845" s="23">
        <v>11574</v>
      </c>
      <c r="E845" s="23">
        <f t="shared" si="28"/>
        <v>0</v>
      </c>
      <c r="F845" s="23">
        <v>7.3839999999999989E-2</v>
      </c>
      <c r="G845" s="23">
        <v>0.17100000000000001</v>
      </c>
      <c r="H845" s="23">
        <v>0.1</v>
      </c>
      <c r="I845" s="23">
        <v>0.05</v>
      </c>
      <c r="J845" s="23">
        <v>15</v>
      </c>
      <c r="K845" s="59">
        <v>2.7792000000000003</v>
      </c>
      <c r="L845" s="59">
        <v>3.6041666666666665</v>
      </c>
      <c r="M845" s="59"/>
      <c r="N845" s="23"/>
      <c r="O845" s="79">
        <v>0</v>
      </c>
      <c r="P845" s="23">
        <v>191.52</v>
      </c>
      <c r="Q845" s="23"/>
      <c r="R845" s="23"/>
      <c r="S845" s="23">
        <v>0.62</v>
      </c>
      <c r="T845" s="23"/>
      <c r="AW845" s="20"/>
      <c r="AX845" s="20"/>
    </row>
    <row r="846" spans="1:50">
      <c r="A846" s="5"/>
      <c r="B846" s="5" t="s">
        <v>35</v>
      </c>
      <c r="C846" s="23">
        <v>151000</v>
      </c>
      <c r="D846" s="23">
        <v>33980</v>
      </c>
      <c r="E846" s="23">
        <f t="shared" si="28"/>
        <v>0</v>
      </c>
      <c r="F846" s="23">
        <v>0.10081999999999999</v>
      </c>
      <c r="G846" s="23">
        <v>0.17100000000000001</v>
      </c>
      <c r="H846" s="23">
        <v>0.1</v>
      </c>
      <c r="I846" s="23">
        <v>0.05</v>
      </c>
      <c r="J846" s="23">
        <v>15</v>
      </c>
      <c r="K846" s="59">
        <v>8.9552000000000014</v>
      </c>
      <c r="L846" s="59">
        <v>9.8000000000000007</v>
      </c>
      <c r="M846" s="59"/>
      <c r="N846" s="23"/>
      <c r="O846" s="79">
        <v>0</v>
      </c>
      <c r="P846" s="23">
        <v>617.12000000000012</v>
      </c>
      <c r="Q846" s="23"/>
      <c r="R846" s="23"/>
      <c r="S846" s="23">
        <v>0.62</v>
      </c>
      <c r="T846" s="23"/>
      <c r="AW846" s="20"/>
      <c r="AX846" s="20"/>
    </row>
    <row r="847" spans="1:50">
      <c r="A847" s="10"/>
      <c r="B847" s="10" t="s">
        <v>4</v>
      </c>
      <c r="C847" s="23">
        <v>30065.624646016407</v>
      </c>
      <c r="D847" s="23">
        <v>5411.4411319906276</v>
      </c>
      <c r="E847" s="23">
        <f t="shared" si="28"/>
        <v>0</v>
      </c>
      <c r="F847" s="23">
        <v>1.6800000000000002E-2</v>
      </c>
      <c r="G847" s="23">
        <v>0.17100000000000001</v>
      </c>
      <c r="H847" s="23">
        <v>0.1</v>
      </c>
      <c r="I847" s="23">
        <v>0.05</v>
      </c>
      <c r="J847" s="23">
        <v>15</v>
      </c>
      <c r="K847" s="59">
        <v>0.9234</v>
      </c>
      <c r="L847" s="59">
        <v>3.6041666666666665</v>
      </c>
      <c r="M847" s="59"/>
      <c r="N847" s="23"/>
      <c r="O847" s="79">
        <v>0</v>
      </c>
      <c r="P847" s="23">
        <v>170.82900000000001</v>
      </c>
      <c r="Q847" s="23"/>
      <c r="R847" s="23"/>
      <c r="S847" s="23">
        <v>0.28000000000000003</v>
      </c>
      <c r="T847" s="23"/>
      <c r="AW847" s="20"/>
      <c r="AX847" s="20"/>
    </row>
    <row r="848" spans="1:50">
      <c r="A848" s="11" t="s">
        <v>5</v>
      </c>
      <c r="B848" s="11" t="s">
        <v>3</v>
      </c>
      <c r="C848" s="23">
        <v>116400</v>
      </c>
      <c r="D848" s="23">
        <v>15000</v>
      </c>
      <c r="E848" s="23">
        <f t="shared" si="28"/>
        <v>0</v>
      </c>
      <c r="F848" s="23">
        <v>4.3200000000000002E-2</v>
      </c>
      <c r="G848" s="23">
        <v>0.17100000000000001</v>
      </c>
      <c r="H848" s="23">
        <v>0.1</v>
      </c>
      <c r="I848" s="23">
        <v>0.05</v>
      </c>
      <c r="J848" s="23">
        <v>15</v>
      </c>
      <c r="K848" s="59">
        <v>2.97</v>
      </c>
      <c r="L848" s="59">
        <v>9.8000000000000007</v>
      </c>
      <c r="M848" s="59"/>
      <c r="N848" s="23"/>
      <c r="O848" s="79">
        <v>0</v>
      </c>
      <c r="P848" s="23">
        <v>549.45000000000005</v>
      </c>
      <c r="Q848" s="23"/>
      <c r="R848" s="23"/>
      <c r="S848" s="23">
        <v>0.62</v>
      </c>
      <c r="T848" s="23"/>
      <c r="AW848" s="20"/>
      <c r="AX848" s="20"/>
    </row>
    <row r="849" spans="1:50">
      <c r="A849" s="10"/>
      <c r="B849" s="10" t="s">
        <v>4</v>
      </c>
      <c r="C849" s="23">
        <v>60000</v>
      </c>
      <c r="D849" s="23">
        <v>1000</v>
      </c>
      <c r="E849" s="23">
        <f t="shared" si="28"/>
        <v>0</v>
      </c>
      <c r="F849" s="23">
        <v>2.9819999999999999E-2</v>
      </c>
      <c r="G849" s="23">
        <v>0.17100000000000001</v>
      </c>
      <c r="H849" s="23">
        <v>0.1</v>
      </c>
      <c r="I849" s="23">
        <v>0.05</v>
      </c>
      <c r="J849" s="23">
        <v>15</v>
      </c>
      <c r="K849" s="59">
        <v>2.4624000000000006</v>
      </c>
      <c r="L849" s="59">
        <v>3.6041666666666665</v>
      </c>
      <c r="M849" s="59"/>
      <c r="N849" s="23"/>
      <c r="O849" s="79">
        <v>0</v>
      </c>
      <c r="P849" s="23">
        <v>191.52</v>
      </c>
      <c r="Q849" s="23"/>
      <c r="R849" s="23"/>
      <c r="S849" s="23">
        <v>0.62</v>
      </c>
      <c r="T849" s="23"/>
      <c r="AW849" s="20"/>
      <c r="AX849" s="20"/>
    </row>
    <row r="850" spans="1:50">
      <c r="A850" s="11" t="s">
        <v>2</v>
      </c>
      <c r="B850" s="11" t="s">
        <v>3</v>
      </c>
      <c r="C850" s="23">
        <v>170000</v>
      </c>
      <c r="D850" s="23">
        <v>1000</v>
      </c>
      <c r="E850" s="23">
        <f t="shared" si="28"/>
        <v>0</v>
      </c>
      <c r="F850" s="23">
        <v>7.6679999999999998E-2</v>
      </c>
      <c r="G850" s="23">
        <v>0.17100000000000001</v>
      </c>
      <c r="H850" s="23">
        <v>0.1</v>
      </c>
      <c r="I850" s="23">
        <v>0.05</v>
      </c>
      <c r="J850" s="23">
        <v>15</v>
      </c>
      <c r="K850" s="59">
        <v>7.9344000000000019</v>
      </c>
      <c r="L850" s="59">
        <v>9.8000000000000007</v>
      </c>
      <c r="M850" s="59"/>
      <c r="N850" s="23"/>
      <c r="O850" s="79">
        <v>0</v>
      </c>
      <c r="P850" s="23">
        <v>617.12000000000012</v>
      </c>
      <c r="Q850" s="23"/>
      <c r="R850" s="23"/>
      <c r="S850" s="23">
        <v>0.06</v>
      </c>
      <c r="T850" s="23"/>
      <c r="AW850" s="20"/>
      <c r="AX850" s="20"/>
    </row>
    <row r="851" spans="1:50">
      <c r="A851" s="10"/>
      <c r="B851" s="10" t="s">
        <v>4</v>
      </c>
      <c r="C851" s="31">
        <v>50000</v>
      </c>
      <c r="D851" s="31">
        <v>28000</v>
      </c>
      <c r="E851" s="23">
        <f t="shared" si="28"/>
        <v>0</v>
      </c>
      <c r="F851" s="23">
        <v>3.0513000000000003E-3</v>
      </c>
      <c r="G851" s="27">
        <v>0.34</v>
      </c>
      <c r="H851" s="27">
        <v>0.1</v>
      </c>
      <c r="I851" s="23">
        <v>0.05</v>
      </c>
      <c r="J851" s="27">
        <v>15</v>
      </c>
      <c r="K851" s="59">
        <v>2.1093750000000001E-2</v>
      </c>
      <c r="L851" s="59">
        <v>3.6041666666666665</v>
      </c>
      <c r="M851" s="59"/>
      <c r="N851" s="23"/>
      <c r="O851" s="79">
        <v>0</v>
      </c>
      <c r="P851" s="23">
        <v>0</v>
      </c>
      <c r="Q851" s="23"/>
      <c r="R851" s="23"/>
      <c r="S851" s="23">
        <v>0.06</v>
      </c>
      <c r="T851" s="23"/>
      <c r="AW851" s="20"/>
      <c r="AX851" s="20"/>
    </row>
    <row r="852" spans="1:50">
      <c r="A852" s="11" t="s">
        <v>7</v>
      </c>
      <c r="B852" s="11" t="s">
        <v>3</v>
      </c>
      <c r="C852" s="31">
        <v>186000</v>
      </c>
      <c r="D852" s="31">
        <v>12330</v>
      </c>
      <c r="E852" s="23">
        <f t="shared" si="28"/>
        <v>0</v>
      </c>
      <c r="F852" s="23">
        <v>7.8462000000000011E-3</v>
      </c>
      <c r="G852" s="27">
        <v>0.17100000000000001</v>
      </c>
      <c r="H852" s="27">
        <v>0.1</v>
      </c>
      <c r="I852" s="23">
        <v>0.05</v>
      </c>
      <c r="J852" s="27">
        <v>15</v>
      </c>
      <c r="K852" s="59">
        <v>3.1359374999999995E-2</v>
      </c>
      <c r="L852" s="59">
        <v>9.8000000000000007</v>
      </c>
      <c r="M852" s="59"/>
      <c r="N852" s="23"/>
      <c r="O852" s="79">
        <v>0</v>
      </c>
      <c r="P852" s="23">
        <v>0</v>
      </c>
      <c r="Q852" s="23"/>
      <c r="R852" s="23"/>
      <c r="S852" s="23">
        <v>0.06</v>
      </c>
      <c r="T852" s="23"/>
      <c r="AW852" s="20"/>
      <c r="AX852" s="20"/>
    </row>
    <row r="853" spans="1:50">
      <c r="A853" s="10"/>
      <c r="B853" s="10" t="s">
        <v>4</v>
      </c>
      <c r="C853" s="31">
        <v>30000</v>
      </c>
      <c r="D853" s="31">
        <v>22000</v>
      </c>
      <c r="E853" s="23">
        <f t="shared" si="28"/>
        <v>0</v>
      </c>
      <c r="F853" s="23">
        <v>1.5960000000000002E-2</v>
      </c>
      <c r="G853" s="23">
        <v>0.17100000000000001</v>
      </c>
      <c r="H853" s="23">
        <v>0.1</v>
      </c>
      <c r="I853" s="23">
        <v>0.05</v>
      </c>
      <c r="J853" s="23">
        <v>15</v>
      </c>
      <c r="K853" s="59">
        <v>2.8214999999999999</v>
      </c>
      <c r="L853" s="59">
        <v>3.6041666666666665</v>
      </c>
      <c r="M853" s="59"/>
      <c r="N853" s="23"/>
      <c r="O853" s="79">
        <v>0</v>
      </c>
      <c r="P853" s="23">
        <v>177.1</v>
      </c>
      <c r="Q853" s="23"/>
      <c r="R853" s="23"/>
      <c r="S853" s="23">
        <v>0.43</v>
      </c>
      <c r="T853" s="23"/>
      <c r="AW853" s="20"/>
      <c r="AX853" s="20"/>
    </row>
    <row r="854" spans="1:50">
      <c r="A854" s="11" t="s">
        <v>6</v>
      </c>
      <c r="B854" s="11" t="s">
        <v>3</v>
      </c>
      <c r="C854" s="31">
        <v>60000</v>
      </c>
      <c r="D854" s="31">
        <v>30000</v>
      </c>
      <c r="E854" s="23">
        <f t="shared" si="28"/>
        <v>0</v>
      </c>
      <c r="F854" s="23">
        <v>4.104E-2</v>
      </c>
      <c r="G854" s="23">
        <v>0.17100000000000001</v>
      </c>
      <c r="H854" s="23">
        <v>0.1</v>
      </c>
      <c r="I854" s="23">
        <v>0.05</v>
      </c>
      <c r="J854" s="23">
        <v>15</v>
      </c>
      <c r="K854" s="59">
        <v>8.9261999999999997</v>
      </c>
      <c r="L854" s="59">
        <v>9.8000000000000007</v>
      </c>
      <c r="M854" s="59"/>
      <c r="N854" s="23"/>
      <c r="O854" s="79">
        <v>0</v>
      </c>
      <c r="P854" s="23">
        <v>560.28</v>
      </c>
      <c r="Q854" s="23"/>
      <c r="R854" s="23"/>
      <c r="S854" s="23">
        <v>0.43</v>
      </c>
      <c r="T854" s="23"/>
      <c r="AW854" s="20"/>
      <c r="AX854" s="20"/>
    </row>
    <row r="855" spans="1:50">
      <c r="A855" s="10"/>
      <c r="B855" s="10" t="s">
        <v>4</v>
      </c>
      <c r="C855" s="31">
        <v>30165.624646016407</v>
      </c>
      <c r="D855" s="31">
        <v>5411.4411319906276</v>
      </c>
      <c r="E855" s="23">
        <f t="shared" si="28"/>
        <v>0</v>
      </c>
      <c r="F855" s="23">
        <v>1.218E-2</v>
      </c>
      <c r="G855" s="23">
        <v>0.17100000000000001</v>
      </c>
      <c r="H855" s="23">
        <v>0.1</v>
      </c>
      <c r="I855" s="23">
        <v>0.05</v>
      </c>
      <c r="J855" s="23">
        <v>15</v>
      </c>
      <c r="K855" s="59">
        <v>2.97</v>
      </c>
      <c r="L855" s="59">
        <v>3.6041666666666665</v>
      </c>
      <c r="M855" s="59"/>
      <c r="N855" s="23"/>
      <c r="O855" s="79">
        <v>0</v>
      </c>
      <c r="P855" s="23">
        <v>235.8</v>
      </c>
      <c r="Q855" s="23"/>
      <c r="R855" s="23"/>
      <c r="S855" s="23">
        <v>0.76600000000000001</v>
      </c>
      <c r="T855" s="23"/>
      <c r="AW855" s="20"/>
      <c r="AX855" s="20"/>
    </row>
    <row r="856" spans="1:50">
      <c r="A856" s="11" t="s">
        <v>8</v>
      </c>
      <c r="B856" s="11" t="s">
        <v>3</v>
      </c>
      <c r="C856" s="31">
        <v>119000</v>
      </c>
      <c r="D856" s="31">
        <v>22500</v>
      </c>
      <c r="E856" s="23">
        <f t="shared" si="28"/>
        <v>0</v>
      </c>
      <c r="F856" s="23">
        <v>3.1320000000000001E-2</v>
      </c>
      <c r="G856" s="23">
        <v>0.17100000000000001</v>
      </c>
      <c r="H856" s="23">
        <v>0.1</v>
      </c>
      <c r="I856" s="23">
        <v>0.05</v>
      </c>
      <c r="J856" s="23">
        <v>15</v>
      </c>
      <c r="K856" s="59">
        <v>9.57</v>
      </c>
      <c r="L856" s="59">
        <v>9.8000000000000007</v>
      </c>
      <c r="M856" s="59"/>
      <c r="N856" s="23"/>
      <c r="O856" s="79">
        <v>0</v>
      </c>
      <c r="P856" s="23">
        <v>759.8</v>
      </c>
      <c r="Q856" s="23"/>
      <c r="R856" s="23"/>
      <c r="S856" s="23">
        <v>0.76600000000000001</v>
      </c>
      <c r="T856" s="23"/>
      <c r="AW856" s="20"/>
      <c r="AX856" s="20"/>
    </row>
    <row r="857" spans="1:50">
      <c r="A857" s="10"/>
      <c r="B857" s="10" t="s">
        <v>37</v>
      </c>
      <c r="C857" s="31">
        <v>82996.873938049219</v>
      </c>
      <c r="D857" s="31">
        <v>1000</v>
      </c>
      <c r="E857" s="23">
        <f t="shared" si="28"/>
        <v>0</v>
      </c>
      <c r="F857" s="23">
        <v>3.0513000000000003E-3</v>
      </c>
      <c r="G857" s="23">
        <v>0.17100000000000001</v>
      </c>
      <c r="H857" s="23">
        <v>0.1</v>
      </c>
      <c r="I857" s="23">
        <v>0.05</v>
      </c>
      <c r="J857" s="23">
        <v>15</v>
      </c>
      <c r="K857" s="59">
        <v>0</v>
      </c>
      <c r="L857" s="59">
        <v>3.6041666666666665</v>
      </c>
      <c r="M857" s="59"/>
      <c r="N857" s="23"/>
      <c r="O857" s="79">
        <v>0</v>
      </c>
      <c r="P857" s="23">
        <v>0</v>
      </c>
      <c r="Q857" s="23"/>
      <c r="R857" s="23"/>
      <c r="S857" s="23">
        <v>0</v>
      </c>
      <c r="T857" s="23"/>
      <c r="AW857" s="20"/>
      <c r="AX857" s="20"/>
    </row>
    <row r="858" spans="1:50">
      <c r="A858" s="19" t="s">
        <v>36</v>
      </c>
      <c r="B858" s="19" t="s">
        <v>38</v>
      </c>
      <c r="C858" s="31">
        <v>228000</v>
      </c>
      <c r="D858" s="31">
        <v>1000</v>
      </c>
      <c r="E858" s="23">
        <f t="shared" si="28"/>
        <v>0</v>
      </c>
      <c r="F858" s="23">
        <v>3.0513000000000003E-3</v>
      </c>
      <c r="G858" s="23">
        <v>0.17100000000000001</v>
      </c>
      <c r="H858" s="23">
        <v>0.1</v>
      </c>
      <c r="I858" s="23">
        <v>0.05</v>
      </c>
      <c r="J858" s="23">
        <v>15</v>
      </c>
      <c r="K858" s="59">
        <v>0</v>
      </c>
      <c r="L858" s="59">
        <v>9.8000000000000007</v>
      </c>
      <c r="M858" s="59"/>
      <c r="N858" s="23"/>
      <c r="O858" s="79">
        <v>0</v>
      </c>
      <c r="P858" s="23">
        <v>0</v>
      </c>
      <c r="Q858" s="23"/>
      <c r="R858" s="23"/>
      <c r="S858" s="23">
        <v>0</v>
      </c>
      <c r="T858" s="23"/>
      <c r="AW858" s="20"/>
      <c r="AX858" s="20"/>
    </row>
    <row r="859" spans="1:50">
      <c r="E859" s="23"/>
      <c r="F859" s="23"/>
      <c r="G859" s="23"/>
      <c r="H859" s="23"/>
      <c r="I859" s="23"/>
      <c r="J859" s="23"/>
      <c r="K859" s="59"/>
      <c r="L859" s="59"/>
      <c r="M859" s="59"/>
      <c r="N859" s="23"/>
      <c r="O859" s="79"/>
      <c r="P859" s="23"/>
      <c r="Q859" s="23"/>
      <c r="R859" s="23"/>
      <c r="S859" s="23"/>
      <c r="T859" s="23"/>
      <c r="AW859" s="20"/>
      <c r="AX859" s="20"/>
    </row>
    <row r="860" spans="1:50">
      <c r="A860" s="1" t="str">
        <f>LOOKUP(B860,[2]Regions!$A$4:$A$98,[2]Regions!$B$4:$B$98)</f>
        <v>Rest of Annex I</v>
      </c>
      <c r="B860" s="2">
        <v>40</v>
      </c>
      <c r="C860" s="23" t="s">
        <v>20</v>
      </c>
      <c r="D860" s="23" t="s">
        <v>21</v>
      </c>
      <c r="E860" s="24" t="s">
        <v>22</v>
      </c>
      <c r="F860" s="24" t="s">
        <v>23</v>
      </c>
      <c r="G860" s="24" t="s">
        <v>24</v>
      </c>
      <c r="H860" s="24" t="s">
        <v>25</v>
      </c>
      <c r="I860" s="25" t="s">
        <v>26</v>
      </c>
      <c r="J860" s="20" t="s">
        <v>27</v>
      </c>
      <c r="K860" s="58" t="s">
        <v>28</v>
      </c>
      <c r="N860" s="24" t="s">
        <v>49</v>
      </c>
      <c r="O860" s="78" t="s">
        <v>29</v>
      </c>
      <c r="P860" s="20" t="s">
        <v>30</v>
      </c>
      <c r="Q860" s="24" t="s">
        <v>31</v>
      </c>
      <c r="R860" s="24" t="s">
        <v>32</v>
      </c>
      <c r="S860" s="12" t="s">
        <v>46</v>
      </c>
      <c r="T860" s="23"/>
      <c r="AW860" s="20"/>
      <c r="AX860" s="20"/>
    </row>
    <row r="861" spans="1:50">
      <c r="A861" s="10"/>
      <c r="B861" s="10" t="s">
        <v>4</v>
      </c>
      <c r="C861" s="23">
        <v>41176.8936261993</v>
      </c>
      <c r="D861" s="23">
        <v>21149.2115448351</v>
      </c>
      <c r="E861" s="23">
        <f t="shared" ref="E861:E880" si="29">S861*N861/100</f>
        <v>0</v>
      </c>
      <c r="F861" s="23">
        <v>2.8350000000000004E-2</v>
      </c>
      <c r="G861" s="23">
        <v>0.17100000000000001</v>
      </c>
      <c r="H861" s="23">
        <v>0.1</v>
      </c>
      <c r="I861" s="23">
        <v>0.05</v>
      </c>
      <c r="J861" s="23">
        <v>15</v>
      </c>
      <c r="K861" s="59">
        <v>3.7620000000000005</v>
      </c>
      <c r="L861" s="59">
        <v>3.6041666666666665</v>
      </c>
      <c r="M861" s="59"/>
      <c r="N861" s="23"/>
      <c r="O861" s="79">
        <v>0</v>
      </c>
      <c r="P861" s="23">
        <v>253</v>
      </c>
      <c r="Q861" s="23"/>
      <c r="R861" s="23"/>
      <c r="S861" s="23"/>
      <c r="T861" s="23"/>
      <c r="AW861" s="20"/>
      <c r="AX861" s="20"/>
    </row>
    <row r="862" spans="1:50">
      <c r="A862" s="11" t="s">
        <v>0</v>
      </c>
      <c r="B862" s="11" t="s">
        <v>3</v>
      </c>
      <c r="C862" s="23">
        <v>120000</v>
      </c>
      <c r="D862" s="23">
        <v>10000</v>
      </c>
      <c r="E862" s="23">
        <f t="shared" si="29"/>
        <v>0</v>
      </c>
      <c r="F862" s="23">
        <v>7.2900000000000006E-2</v>
      </c>
      <c r="G862" s="23">
        <v>0.17100000000000001</v>
      </c>
      <c r="H862" s="23">
        <v>0.1</v>
      </c>
      <c r="I862" s="23">
        <v>0.05</v>
      </c>
      <c r="J862" s="23">
        <v>15</v>
      </c>
      <c r="K862" s="59">
        <v>11.9016</v>
      </c>
      <c r="L862" s="59">
        <v>9.8000000000000007</v>
      </c>
      <c r="M862" s="59"/>
      <c r="N862" s="23"/>
      <c r="O862" s="79">
        <v>0</v>
      </c>
      <c r="P862" s="23">
        <v>800.4</v>
      </c>
      <c r="Q862" s="23"/>
      <c r="R862" s="23"/>
      <c r="S862" s="23"/>
      <c r="T862" s="23"/>
      <c r="AW862" s="20"/>
      <c r="AX862" s="20"/>
    </row>
    <row r="863" spans="1:50">
      <c r="A863" s="5"/>
      <c r="B863" s="5" t="s">
        <v>34</v>
      </c>
      <c r="C863" s="23">
        <v>29743.9630186508</v>
      </c>
      <c r="D863" s="23">
        <v>15587.922790062799</v>
      </c>
      <c r="E863" s="23">
        <f t="shared" si="29"/>
        <v>0</v>
      </c>
      <c r="F863" s="23">
        <v>2.8350000000000004E-2</v>
      </c>
      <c r="G863" s="23">
        <v>0.17100000000000001</v>
      </c>
      <c r="H863" s="23">
        <v>0.1</v>
      </c>
      <c r="I863" s="23">
        <v>0.05</v>
      </c>
      <c r="J863" s="23">
        <v>15</v>
      </c>
      <c r="K863" s="59">
        <v>3.0096000000000003</v>
      </c>
      <c r="L863" s="59">
        <v>3.6041666666666665</v>
      </c>
      <c r="M863" s="59"/>
      <c r="N863" s="23"/>
      <c r="O863" s="79">
        <v>0</v>
      </c>
      <c r="P863" s="23">
        <v>202.4</v>
      </c>
      <c r="Q863" s="23"/>
      <c r="R863" s="23"/>
      <c r="S863" s="23"/>
      <c r="T863" s="23"/>
      <c r="AW863" s="20"/>
      <c r="AX863" s="20"/>
    </row>
    <row r="864" spans="1:50">
      <c r="A864" s="5"/>
      <c r="B864" s="5" t="s">
        <v>35</v>
      </c>
      <c r="C864" s="23">
        <v>120000</v>
      </c>
      <c r="D864" s="23">
        <v>10000</v>
      </c>
      <c r="E864" s="23">
        <f t="shared" si="29"/>
        <v>0</v>
      </c>
      <c r="F864" s="23">
        <v>7.2900000000000006E-2</v>
      </c>
      <c r="G864" s="23">
        <v>0.17100000000000001</v>
      </c>
      <c r="H864" s="23">
        <v>0.1</v>
      </c>
      <c r="I864" s="23">
        <v>0.05</v>
      </c>
      <c r="J864" s="23">
        <v>15</v>
      </c>
      <c r="K864" s="59">
        <v>9.5212800000000009</v>
      </c>
      <c r="L864" s="59">
        <v>9.8000000000000007</v>
      </c>
      <c r="M864" s="59"/>
      <c r="N864" s="23"/>
      <c r="O864" s="79">
        <v>0</v>
      </c>
      <c r="P864" s="23">
        <v>640.32000000000005</v>
      </c>
      <c r="Q864" s="23"/>
      <c r="R864" s="23"/>
      <c r="S864" s="23"/>
      <c r="T864" s="23"/>
      <c r="AW864" s="20"/>
      <c r="AX864" s="20"/>
    </row>
    <row r="865" spans="1:50">
      <c r="A865" s="10"/>
      <c r="B865" s="10" t="s">
        <v>4</v>
      </c>
      <c r="C865" s="23">
        <v>31545</v>
      </c>
      <c r="D865" s="23">
        <v>11574</v>
      </c>
      <c r="E865" s="23">
        <f t="shared" si="29"/>
        <v>0</v>
      </c>
      <c r="F865" s="23">
        <v>7.3839999999999989E-2</v>
      </c>
      <c r="G865" s="27">
        <v>0.17100000000000001</v>
      </c>
      <c r="H865" s="27">
        <v>0.1</v>
      </c>
      <c r="I865" s="23">
        <v>0.05</v>
      </c>
      <c r="J865" s="27">
        <v>15</v>
      </c>
      <c r="K865" s="59">
        <v>3.4740000000000002</v>
      </c>
      <c r="L865" s="59">
        <v>3.6041666666666665</v>
      </c>
      <c r="M865" s="59"/>
      <c r="N865" s="23"/>
      <c r="O865" s="79">
        <v>0</v>
      </c>
      <c r="P865" s="23">
        <v>239.4</v>
      </c>
      <c r="Q865" s="23"/>
      <c r="R865" s="23"/>
      <c r="S865" s="23">
        <v>0.86</v>
      </c>
      <c r="T865" s="23"/>
      <c r="AW865" s="20"/>
      <c r="AX865" s="20"/>
    </row>
    <row r="866" spans="1:50">
      <c r="A866" s="11" t="s">
        <v>1</v>
      </c>
      <c r="B866" s="11" t="s">
        <v>3</v>
      </c>
      <c r="C866" s="23">
        <v>151000</v>
      </c>
      <c r="D866" s="23">
        <v>33980</v>
      </c>
      <c r="E866" s="23">
        <f t="shared" si="29"/>
        <v>0</v>
      </c>
      <c r="F866" s="23">
        <v>0.10081999999999999</v>
      </c>
      <c r="G866" s="23">
        <v>0.17100000000000001</v>
      </c>
      <c r="H866" s="23">
        <v>0.1</v>
      </c>
      <c r="I866" s="23">
        <v>0.05</v>
      </c>
      <c r="J866" s="23">
        <v>15</v>
      </c>
      <c r="K866" s="59">
        <v>11.194000000000001</v>
      </c>
      <c r="L866" s="59">
        <v>9.8000000000000007</v>
      </c>
      <c r="M866" s="59"/>
      <c r="N866" s="23"/>
      <c r="O866" s="79">
        <v>0</v>
      </c>
      <c r="P866" s="23">
        <v>771.4</v>
      </c>
      <c r="Q866" s="23"/>
      <c r="R866" s="23"/>
      <c r="S866" s="23">
        <v>0.86</v>
      </c>
      <c r="T866" s="23"/>
      <c r="AW866" s="20"/>
      <c r="AX866" s="20"/>
    </row>
    <row r="867" spans="1:50">
      <c r="A867" s="5"/>
      <c r="B867" s="5" t="s">
        <v>34</v>
      </c>
      <c r="C867" s="23">
        <v>31545</v>
      </c>
      <c r="D867" s="23">
        <v>11574</v>
      </c>
      <c r="E867" s="23">
        <f t="shared" si="29"/>
        <v>0</v>
      </c>
      <c r="F867" s="23">
        <v>7.3839999999999989E-2</v>
      </c>
      <c r="G867" s="23">
        <v>0.17100000000000001</v>
      </c>
      <c r="H867" s="23">
        <v>0.1</v>
      </c>
      <c r="I867" s="23">
        <v>0.05</v>
      </c>
      <c r="J867" s="23">
        <v>15</v>
      </c>
      <c r="K867" s="59">
        <v>2.7792000000000003</v>
      </c>
      <c r="L867" s="59">
        <v>3.6041666666666665</v>
      </c>
      <c r="M867" s="59"/>
      <c r="N867" s="23"/>
      <c r="O867" s="79">
        <v>0</v>
      </c>
      <c r="P867" s="23">
        <v>191.52</v>
      </c>
      <c r="Q867" s="23"/>
      <c r="R867" s="23"/>
      <c r="S867" s="23">
        <v>0.86</v>
      </c>
      <c r="T867" s="23"/>
      <c r="AW867" s="20"/>
      <c r="AX867" s="20"/>
    </row>
    <row r="868" spans="1:50">
      <c r="A868" s="5"/>
      <c r="B868" s="5" t="s">
        <v>35</v>
      </c>
      <c r="C868" s="23">
        <v>151000</v>
      </c>
      <c r="D868" s="23">
        <v>33980</v>
      </c>
      <c r="E868" s="23">
        <f t="shared" si="29"/>
        <v>0</v>
      </c>
      <c r="F868" s="23">
        <v>0.10081999999999999</v>
      </c>
      <c r="G868" s="23">
        <v>0.17100000000000001</v>
      </c>
      <c r="H868" s="23">
        <v>0.1</v>
      </c>
      <c r="I868" s="23">
        <v>0.05</v>
      </c>
      <c r="J868" s="23">
        <v>15</v>
      </c>
      <c r="K868" s="59">
        <v>8.9552000000000014</v>
      </c>
      <c r="L868" s="59">
        <v>9.8000000000000007</v>
      </c>
      <c r="M868" s="59"/>
      <c r="N868" s="23"/>
      <c r="O868" s="79">
        <v>0</v>
      </c>
      <c r="P868" s="23">
        <v>617.12000000000012</v>
      </c>
      <c r="Q868" s="23"/>
      <c r="R868" s="23"/>
      <c r="S868" s="23">
        <v>0.86</v>
      </c>
      <c r="T868" s="23"/>
      <c r="AW868" s="20"/>
      <c r="AX868" s="20"/>
    </row>
    <row r="869" spans="1:50">
      <c r="A869" s="10"/>
      <c r="B869" s="10" t="s">
        <v>4</v>
      </c>
      <c r="C869" s="23">
        <v>30065.624646016407</v>
      </c>
      <c r="D869" s="23">
        <v>5411.4411319906276</v>
      </c>
      <c r="E869" s="23">
        <f t="shared" si="29"/>
        <v>0</v>
      </c>
      <c r="F869" s="23">
        <v>1.6800000000000002E-2</v>
      </c>
      <c r="G869" s="23">
        <v>0.17100000000000001</v>
      </c>
      <c r="H869" s="23">
        <v>0.1</v>
      </c>
      <c r="I869" s="23">
        <v>0.05</v>
      </c>
      <c r="J869" s="23">
        <v>15</v>
      </c>
      <c r="K869" s="59">
        <v>0.9234</v>
      </c>
      <c r="L869" s="59">
        <v>3.6041666666666665</v>
      </c>
      <c r="M869" s="59"/>
      <c r="N869" s="23"/>
      <c r="O869" s="79">
        <v>0</v>
      </c>
      <c r="P869" s="23">
        <v>170.82900000000001</v>
      </c>
      <c r="Q869" s="23"/>
      <c r="R869" s="23"/>
      <c r="S869" s="23">
        <v>0.34</v>
      </c>
      <c r="T869" s="23"/>
      <c r="AW869" s="20"/>
      <c r="AX869" s="20"/>
    </row>
    <row r="870" spans="1:50">
      <c r="A870" s="11" t="s">
        <v>5</v>
      </c>
      <c r="B870" s="11" t="s">
        <v>3</v>
      </c>
      <c r="C870" s="23">
        <v>116400</v>
      </c>
      <c r="D870" s="23">
        <v>15000</v>
      </c>
      <c r="E870" s="23">
        <f t="shared" si="29"/>
        <v>0</v>
      </c>
      <c r="F870" s="23">
        <v>4.3200000000000002E-2</v>
      </c>
      <c r="G870" s="23">
        <v>0.17100000000000001</v>
      </c>
      <c r="H870" s="23">
        <v>0.1</v>
      </c>
      <c r="I870" s="23">
        <v>0.05</v>
      </c>
      <c r="J870" s="23">
        <v>15</v>
      </c>
      <c r="K870" s="59">
        <v>2.97</v>
      </c>
      <c r="L870" s="59">
        <v>9.8000000000000007</v>
      </c>
      <c r="M870" s="59"/>
      <c r="N870" s="23"/>
      <c r="O870" s="79">
        <v>0</v>
      </c>
      <c r="P870" s="23">
        <v>549.45000000000005</v>
      </c>
      <c r="Q870" s="23"/>
      <c r="R870" s="23"/>
      <c r="S870" s="23">
        <v>0.34</v>
      </c>
      <c r="T870" s="23"/>
      <c r="AW870" s="20"/>
      <c r="AX870" s="20"/>
    </row>
    <row r="871" spans="1:50">
      <c r="A871" s="10"/>
      <c r="B871" s="10" t="s">
        <v>4</v>
      </c>
      <c r="C871" s="23">
        <v>60000</v>
      </c>
      <c r="D871" s="23">
        <v>1000</v>
      </c>
      <c r="E871" s="23">
        <f t="shared" si="29"/>
        <v>0</v>
      </c>
      <c r="F871" s="23">
        <v>2.9819999999999999E-2</v>
      </c>
      <c r="G871" s="23">
        <v>0.17100000000000001</v>
      </c>
      <c r="H871" s="23">
        <v>0.1</v>
      </c>
      <c r="I871" s="23">
        <v>0.05</v>
      </c>
      <c r="J871" s="23">
        <v>15</v>
      </c>
      <c r="K871" s="59">
        <v>2.4624000000000006</v>
      </c>
      <c r="L871" s="59">
        <v>3.6041666666666665</v>
      </c>
      <c r="M871" s="59"/>
      <c r="N871" s="23"/>
      <c r="O871" s="79">
        <v>0</v>
      </c>
      <c r="P871" s="23">
        <v>191.52</v>
      </c>
      <c r="Q871" s="23"/>
      <c r="R871" s="23"/>
      <c r="S871" s="23">
        <v>0.86</v>
      </c>
      <c r="T871" s="23"/>
      <c r="AW871" s="20"/>
      <c r="AX871" s="20"/>
    </row>
    <row r="872" spans="1:50">
      <c r="A872" s="11" t="s">
        <v>2</v>
      </c>
      <c r="B872" s="11" t="s">
        <v>3</v>
      </c>
      <c r="C872" s="23">
        <v>170000</v>
      </c>
      <c r="D872" s="23">
        <v>1000</v>
      </c>
      <c r="E872" s="23">
        <f t="shared" si="29"/>
        <v>0</v>
      </c>
      <c r="F872" s="23">
        <v>7.6679999999999998E-2</v>
      </c>
      <c r="G872" s="23">
        <v>0.17100000000000001</v>
      </c>
      <c r="H872" s="23">
        <v>0.1</v>
      </c>
      <c r="I872" s="23">
        <v>0.05</v>
      </c>
      <c r="J872" s="23">
        <v>15</v>
      </c>
      <c r="K872" s="59">
        <v>7.9344000000000019</v>
      </c>
      <c r="L872" s="59">
        <v>9.8000000000000007</v>
      </c>
      <c r="M872" s="59"/>
      <c r="N872" s="23"/>
      <c r="O872" s="79">
        <v>0</v>
      </c>
      <c r="P872" s="23">
        <v>617.12000000000012</v>
      </c>
      <c r="Q872" s="23"/>
      <c r="R872" s="23"/>
      <c r="S872" s="23">
        <v>0.86</v>
      </c>
      <c r="T872" s="23"/>
      <c r="AW872" s="20"/>
      <c r="AX872" s="20"/>
    </row>
    <row r="873" spans="1:50">
      <c r="A873" s="10"/>
      <c r="B873" s="10" t="s">
        <v>4</v>
      </c>
      <c r="C873" s="31">
        <v>50000</v>
      </c>
      <c r="D873" s="31">
        <v>28000</v>
      </c>
      <c r="E873" s="23">
        <f t="shared" si="29"/>
        <v>0</v>
      </c>
      <c r="F873" s="23">
        <v>3.0513000000000003E-3</v>
      </c>
      <c r="G873" s="27">
        <v>0.34</v>
      </c>
      <c r="H873" s="27">
        <v>0.1</v>
      </c>
      <c r="I873" s="23">
        <v>0.05</v>
      </c>
      <c r="J873" s="27">
        <v>15</v>
      </c>
      <c r="K873" s="59">
        <v>2.1093750000000001E-2</v>
      </c>
      <c r="L873" s="59">
        <v>3.6041666666666665</v>
      </c>
      <c r="M873" s="59"/>
      <c r="N873" s="23"/>
      <c r="O873" s="79">
        <v>0</v>
      </c>
      <c r="P873" s="23">
        <v>0</v>
      </c>
      <c r="Q873" s="23"/>
      <c r="R873" s="23"/>
      <c r="S873" s="23">
        <v>0.05</v>
      </c>
      <c r="T873" s="23"/>
      <c r="AW873" s="20"/>
      <c r="AX873" s="20"/>
    </row>
    <row r="874" spans="1:50">
      <c r="A874" s="11" t="s">
        <v>7</v>
      </c>
      <c r="B874" s="11" t="s">
        <v>3</v>
      </c>
      <c r="C874" s="31">
        <v>186000</v>
      </c>
      <c r="D874" s="31">
        <v>12330</v>
      </c>
      <c r="E874" s="23">
        <f t="shared" si="29"/>
        <v>0</v>
      </c>
      <c r="F874" s="23">
        <v>7.8462000000000011E-3</v>
      </c>
      <c r="G874" s="27">
        <v>0.17100000000000001</v>
      </c>
      <c r="H874" s="27">
        <v>0.1</v>
      </c>
      <c r="I874" s="23">
        <v>0.05</v>
      </c>
      <c r="J874" s="27">
        <v>15</v>
      </c>
      <c r="K874" s="59">
        <v>3.1359374999999995E-2</v>
      </c>
      <c r="L874" s="59">
        <v>9.8000000000000007</v>
      </c>
      <c r="M874" s="59"/>
      <c r="N874" s="23"/>
      <c r="O874" s="79">
        <v>0</v>
      </c>
      <c r="P874" s="23">
        <v>0</v>
      </c>
      <c r="Q874" s="23"/>
      <c r="R874" s="23"/>
      <c r="S874" s="23">
        <v>0.05</v>
      </c>
      <c r="T874" s="23"/>
      <c r="AW874" s="20"/>
      <c r="AX874" s="20"/>
    </row>
    <row r="875" spans="1:50">
      <c r="A875" s="10"/>
      <c r="B875" s="10" t="s">
        <v>4</v>
      </c>
      <c r="C875" s="31">
        <v>30000</v>
      </c>
      <c r="D875" s="31">
        <v>22000</v>
      </c>
      <c r="E875" s="23">
        <f t="shared" si="29"/>
        <v>0</v>
      </c>
      <c r="F875" s="23">
        <v>1.5960000000000002E-2</v>
      </c>
      <c r="G875" s="23">
        <v>0.17100000000000001</v>
      </c>
      <c r="H875" s="23">
        <v>0.1</v>
      </c>
      <c r="I875" s="23">
        <v>0.05</v>
      </c>
      <c r="J875" s="23">
        <v>15</v>
      </c>
      <c r="K875" s="59">
        <v>2.8214999999999999</v>
      </c>
      <c r="L875" s="59">
        <v>3.6041666666666665</v>
      </c>
      <c r="M875" s="59"/>
      <c r="N875" s="23"/>
      <c r="O875" s="79">
        <v>0</v>
      </c>
      <c r="P875" s="23">
        <v>177.1</v>
      </c>
      <c r="Q875" s="23"/>
      <c r="R875" s="23"/>
      <c r="S875" s="23">
        <v>0.43</v>
      </c>
      <c r="T875" s="23"/>
      <c r="AW875" s="20"/>
      <c r="AX875" s="20"/>
    </row>
    <row r="876" spans="1:50">
      <c r="A876" s="11" t="s">
        <v>6</v>
      </c>
      <c r="B876" s="11" t="s">
        <v>3</v>
      </c>
      <c r="C876" s="31">
        <v>60000</v>
      </c>
      <c r="D876" s="31">
        <v>30000</v>
      </c>
      <c r="E876" s="23">
        <f t="shared" si="29"/>
        <v>0</v>
      </c>
      <c r="F876" s="23">
        <v>4.104E-2</v>
      </c>
      <c r="G876" s="23">
        <v>0.17100000000000001</v>
      </c>
      <c r="H876" s="23">
        <v>0.1</v>
      </c>
      <c r="I876" s="23">
        <v>0.05</v>
      </c>
      <c r="J876" s="23">
        <v>15</v>
      </c>
      <c r="K876" s="59">
        <v>8.9261999999999997</v>
      </c>
      <c r="L876" s="59">
        <v>9.8000000000000007</v>
      </c>
      <c r="M876" s="59"/>
      <c r="N876" s="23"/>
      <c r="O876" s="79">
        <v>0</v>
      </c>
      <c r="P876" s="23">
        <v>560.28</v>
      </c>
      <c r="Q876" s="23"/>
      <c r="R876" s="23"/>
      <c r="S876" s="23">
        <v>0.43</v>
      </c>
      <c r="T876" s="23"/>
      <c r="AW876" s="20"/>
      <c r="AX876" s="20"/>
    </row>
    <row r="877" spans="1:50">
      <c r="A877" s="10"/>
      <c r="B877" s="10" t="s">
        <v>4</v>
      </c>
      <c r="C877" s="31">
        <v>30165.624646016407</v>
      </c>
      <c r="D877" s="31">
        <v>5411.4411319906276</v>
      </c>
      <c r="E877" s="23">
        <f t="shared" si="29"/>
        <v>0</v>
      </c>
      <c r="F877" s="23">
        <v>1.218E-2</v>
      </c>
      <c r="G877" s="23">
        <v>0.17100000000000001</v>
      </c>
      <c r="H877" s="23">
        <v>0.1</v>
      </c>
      <c r="I877" s="23">
        <v>0.05</v>
      </c>
      <c r="J877" s="23">
        <v>15</v>
      </c>
      <c r="K877" s="59">
        <v>2.97</v>
      </c>
      <c r="L877" s="59">
        <v>3.6041666666666665</v>
      </c>
      <c r="M877" s="59"/>
      <c r="N877" s="23"/>
      <c r="O877" s="79">
        <v>0</v>
      </c>
      <c r="P877" s="23">
        <v>235.8</v>
      </c>
      <c r="Q877" s="23"/>
      <c r="R877" s="23"/>
      <c r="S877" s="23">
        <v>0.76600000000000001</v>
      </c>
      <c r="T877" s="23"/>
      <c r="AW877" s="20"/>
      <c r="AX877" s="20"/>
    </row>
    <row r="878" spans="1:50">
      <c r="A878" s="11" t="s">
        <v>8</v>
      </c>
      <c r="B878" s="11" t="s">
        <v>3</v>
      </c>
      <c r="C878" s="31">
        <v>119000</v>
      </c>
      <c r="D878" s="31">
        <v>22500</v>
      </c>
      <c r="E878" s="23">
        <f t="shared" si="29"/>
        <v>0</v>
      </c>
      <c r="F878" s="23">
        <v>3.1320000000000001E-2</v>
      </c>
      <c r="G878" s="23">
        <v>0.17100000000000001</v>
      </c>
      <c r="H878" s="23">
        <v>0.1</v>
      </c>
      <c r="I878" s="23">
        <v>0.05</v>
      </c>
      <c r="J878" s="23">
        <v>15</v>
      </c>
      <c r="K878" s="59">
        <v>9.57</v>
      </c>
      <c r="L878" s="59">
        <v>9.8000000000000007</v>
      </c>
      <c r="M878" s="59"/>
      <c r="N878" s="23"/>
      <c r="O878" s="79">
        <v>0</v>
      </c>
      <c r="P878" s="23">
        <v>759.8</v>
      </c>
      <c r="Q878" s="23"/>
      <c r="R878" s="23"/>
      <c r="S878" s="23">
        <v>0.76600000000000001</v>
      </c>
      <c r="T878" s="23"/>
      <c r="AW878" s="20"/>
      <c r="AX878" s="20"/>
    </row>
    <row r="879" spans="1:50">
      <c r="A879" s="10"/>
      <c r="B879" s="10" t="s">
        <v>37</v>
      </c>
      <c r="C879" s="31">
        <v>82996.873938049219</v>
      </c>
      <c r="D879" s="31">
        <v>1000</v>
      </c>
      <c r="E879" s="23">
        <f t="shared" si="29"/>
        <v>0</v>
      </c>
      <c r="F879" s="23">
        <v>3.0513000000000003E-3</v>
      </c>
      <c r="G879" s="23">
        <v>0.17100000000000001</v>
      </c>
      <c r="H879" s="23">
        <v>0.1</v>
      </c>
      <c r="I879" s="23">
        <v>0.05</v>
      </c>
      <c r="J879" s="23">
        <v>15</v>
      </c>
      <c r="K879" s="59">
        <v>0</v>
      </c>
      <c r="L879" s="59">
        <v>3.6041666666666665</v>
      </c>
      <c r="M879" s="59"/>
      <c r="N879" s="23"/>
      <c r="O879" s="79">
        <v>0</v>
      </c>
      <c r="P879" s="23">
        <v>0</v>
      </c>
      <c r="Q879" s="23"/>
      <c r="R879" s="23"/>
      <c r="S879" s="23">
        <v>0</v>
      </c>
      <c r="T879" s="23"/>
      <c r="AW879" s="20"/>
      <c r="AX879" s="20"/>
    </row>
    <row r="880" spans="1:50">
      <c r="A880" s="19" t="s">
        <v>36</v>
      </c>
      <c r="B880" s="19" t="s">
        <v>38</v>
      </c>
      <c r="C880" s="31">
        <v>228000</v>
      </c>
      <c r="D880" s="31">
        <v>1000</v>
      </c>
      <c r="E880" s="23">
        <f t="shared" si="29"/>
        <v>0</v>
      </c>
      <c r="F880" s="23">
        <v>3.0513000000000003E-3</v>
      </c>
      <c r="G880" s="23">
        <v>0.17100000000000001</v>
      </c>
      <c r="H880" s="23">
        <v>0.1</v>
      </c>
      <c r="I880" s="23">
        <v>0.05</v>
      </c>
      <c r="J880" s="23">
        <v>15</v>
      </c>
      <c r="K880" s="59">
        <v>0</v>
      </c>
      <c r="L880" s="59">
        <v>9.8000000000000007</v>
      </c>
      <c r="M880" s="59"/>
      <c r="N880" s="23"/>
      <c r="O880" s="79">
        <v>0</v>
      </c>
      <c r="P880" s="23">
        <v>0</v>
      </c>
      <c r="Q880" s="23"/>
      <c r="R880" s="23"/>
      <c r="S880" s="23">
        <v>0</v>
      </c>
      <c r="T880" s="23"/>
      <c r="AW880" s="20"/>
      <c r="AX880" s="20"/>
    </row>
    <row r="881" spans="1:50">
      <c r="E881" s="23"/>
      <c r="F881" s="23"/>
      <c r="G881" s="23"/>
      <c r="H881" s="23"/>
      <c r="I881" s="23"/>
      <c r="J881" s="23"/>
      <c r="K881" s="59"/>
      <c r="L881" s="59"/>
      <c r="M881" s="59"/>
      <c r="N881" s="23"/>
      <c r="O881" s="79"/>
      <c r="P881" s="23"/>
      <c r="Q881" s="23"/>
      <c r="R881" s="23"/>
      <c r="S881" s="23"/>
      <c r="T881" s="23"/>
      <c r="AW881" s="20"/>
      <c r="AX881" s="20"/>
    </row>
    <row r="882" spans="1:50">
      <c r="A882" s="1" t="str">
        <f>LOOKUP(B882,[2]Regions!$A$4:$A$98,[2]Regions!$B$4:$B$98)</f>
        <v>China</v>
      </c>
      <c r="B882" s="2">
        <v>41</v>
      </c>
      <c r="C882" s="23" t="s">
        <v>20</v>
      </c>
      <c r="D882" s="23" t="s">
        <v>21</v>
      </c>
      <c r="E882" s="24" t="s">
        <v>22</v>
      </c>
      <c r="F882" s="24" t="s">
        <v>23</v>
      </c>
      <c r="G882" s="24" t="s">
        <v>24</v>
      </c>
      <c r="H882" s="24" t="s">
        <v>25</v>
      </c>
      <c r="I882" s="25" t="s">
        <v>26</v>
      </c>
      <c r="J882" s="20" t="s">
        <v>27</v>
      </c>
      <c r="K882" s="58" t="s">
        <v>28</v>
      </c>
      <c r="N882" s="24" t="s">
        <v>49</v>
      </c>
      <c r="O882" s="78" t="s">
        <v>29</v>
      </c>
      <c r="P882" s="20" t="s">
        <v>30</v>
      </c>
      <c r="Q882" s="24" t="s">
        <v>31</v>
      </c>
      <c r="R882" s="24" t="s">
        <v>32</v>
      </c>
      <c r="S882" s="12" t="s">
        <v>46</v>
      </c>
      <c r="T882" s="23"/>
      <c r="AW882" s="20"/>
      <c r="AX882" s="20"/>
    </row>
    <row r="883" spans="1:50">
      <c r="A883" s="10"/>
      <c r="B883" s="10" t="s">
        <v>4</v>
      </c>
      <c r="C883" s="23">
        <v>21000</v>
      </c>
      <c r="D883" s="23">
        <v>10000</v>
      </c>
      <c r="E883" s="23">
        <f t="shared" ref="E883:E902" si="30">S883*N883/100</f>
        <v>9.1299999999999992E-2</v>
      </c>
      <c r="F883" s="23">
        <v>2.8350000000000004E-2</v>
      </c>
      <c r="G883" s="23">
        <v>0.17100000000000001</v>
      </c>
      <c r="H883" s="23">
        <v>0.1</v>
      </c>
      <c r="I883" s="23">
        <v>0.05</v>
      </c>
      <c r="J883" s="23">
        <v>15</v>
      </c>
      <c r="K883" s="59">
        <v>3.7620000000000005</v>
      </c>
      <c r="L883" s="59">
        <v>3.6041666666666665</v>
      </c>
      <c r="M883" s="59"/>
      <c r="N883" s="23">
        <v>11</v>
      </c>
      <c r="O883" s="79">
        <v>0</v>
      </c>
      <c r="P883" s="23">
        <v>253</v>
      </c>
      <c r="Q883" s="23"/>
      <c r="R883" s="23"/>
      <c r="S883" s="23">
        <v>0.83</v>
      </c>
      <c r="T883" s="23"/>
      <c r="AW883" s="20"/>
      <c r="AX883" s="20"/>
    </row>
    <row r="884" spans="1:50">
      <c r="A884" s="11" t="s">
        <v>0</v>
      </c>
      <c r="B884" s="11" t="s">
        <v>3</v>
      </c>
      <c r="C884" s="23">
        <v>120000</v>
      </c>
      <c r="D884" s="23">
        <v>10000</v>
      </c>
      <c r="E884" s="23">
        <f t="shared" si="30"/>
        <v>0.28883999999999999</v>
      </c>
      <c r="F884" s="23">
        <v>7.2900000000000006E-2</v>
      </c>
      <c r="G884" s="23">
        <v>0.17100000000000001</v>
      </c>
      <c r="H884" s="23">
        <v>0.1</v>
      </c>
      <c r="I884" s="23">
        <v>0.05</v>
      </c>
      <c r="J884" s="23">
        <v>15</v>
      </c>
      <c r="K884" s="59">
        <v>11.9016</v>
      </c>
      <c r="L884" s="59">
        <v>9.8000000000000007</v>
      </c>
      <c r="M884" s="59"/>
      <c r="N884" s="23">
        <v>34.799999999999997</v>
      </c>
      <c r="O884" s="79">
        <v>0</v>
      </c>
      <c r="P884" s="23">
        <v>800.4</v>
      </c>
      <c r="Q884" s="23"/>
      <c r="R884" s="23"/>
      <c r="S884" s="23">
        <v>0.83</v>
      </c>
      <c r="T884" s="23"/>
      <c r="AW884" s="20"/>
      <c r="AX884" s="20"/>
    </row>
    <row r="885" spans="1:50">
      <c r="A885" s="5"/>
      <c r="B885" s="5" t="s">
        <v>34</v>
      </c>
      <c r="C885" s="23">
        <v>29743.9630186508</v>
      </c>
      <c r="D885" s="23">
        <v>15587.922790062799</v>
      </c>
      <c r="E885" s="23">
        <f t="shared" si="30"/>
        <v>7.3040000000000008E-2</v>
      </c>
      <c r="F885" s="23">
        <v>2.8350000000000004E-2</v>
      </c>
      <c r="G885" s="23">
        <v>0.17100000000000001</v>
      </c>
      <c r="H885" s="23">
        <v>0.1</v>
      </c>
      <c r="I885" s="23">
        <v>0.05</v>
      </c>
      <c r="J885" s="23">
        <v>15</v>
      </c>
      <c r="K885" s="59">
        <v>3.0096000000000003</v>
      </c>
      <c r="L885" s="59">
        <v>3.6041666666666665</v>
      </c>
      <c r="M885" s="59"/>
      <c r="N885" s="23">
        <f>N883*0.8</f>
        <v>8.8000000000000007</v>
      </c>
      <c r="O885" s="79">
        <v>0</v>
      </c>
      <c r="P885" s="23">
        <v>202.4</v>
      </c>
      <c r="Q885" s="23"/>
      <c r="R885" s="23"/>
      <c r="S885" s="23">
        <v>0.83</v>
      </c>
      <c r="T885" s="23"/>
      <c r="AW885" s="20"/>
      <c r="AX885" s="20"/>
    </row>
    <row r="886" spans="1:50">
      <c r="A886" s="5"/>
      <c r="B886" s="5" t="s">
        <v>35</v>
      </c>
      <c r="C886" s="23">
        <v>120000</v>
      </c>
      <c r="D886" s="23">
        <v>10000</v>
      </c>
      <c r="E886" s="23">
        <f t="shared" si="30"/>
        <v>0.231072</v>
      </c>
      <c r="F886" s="23">
        <v>7.2900000000000006E-2</v>
      </c>
      <c r="G886" s="23">
        <v>0.17100000000000001</v>
      </c>
      <c r="H886" s="23">
        <v>0.1</v>
      </c>
      <c r="I886" s="23">
        <v>0.05</v>
      </c>
      <c r="J886" s="23">
        <v>15</v>
      </c>
      <c r="K886" s="59">
        <v>9.5212800000000009</v>
      </c>
      <c r="L886" s="59">
        <v>9.8000000000000007</v>
      </c>
      <c r="M886" s="59"/>
      <c r="N886" s="23">
        <f>N884*0.8</f>
        <v>27.84</v>
      </c>
      <c r="O886" s="79">
        <v>0</v>
      </c>
      <c r="P886" s="23">
        <v>640.32000000000005</v>
      </c>
      <c r="Q886" s="23"/>
      <c r="R886" s="23"/>
      <c r="S886" s="23">
        <v>0.83</v>
      </c>
      <c r="T886" s="23"/>
      <c r="AW886" s="20"/>
      <c r="AX886" s="20"/>
    </row>
    <row r="887" spans="1:50">
      <c r="A887" s="10"/>
      <c r="B887" s="10" t="s">
        <v>4</v>
      </c>
      <c r="C887" s="23">
        <v>12750</v>
      </c>
      <c r="D887" s="23">
        <v>3250</v>
      </c>
      <c r="E887" s="23">
        <f t="shared" si="30"/>
        <v>8.6400000000000005E-2</v>
      </c>
      <c r="F887" s="23">
        <v>7.3839999999999989E-2</v>
      </c>
      <c r="G887" s="27">
        <v>0.17100000000000001</v>
      </c>
      <c r="H887" s="27">
        <v>0.1</v>
      </c>
      <c r="I887" s="23">
        <v>0.05</v>
      </c>
      <c r="J887" s="27">
        <v>15</v>
      </c>
      <c r="K887" s="59">
        <v>3.4740000000000002</v>
      </c>
      <c r="L887" s="59">
        <v>3.6041666666666665</v>
      </c>
      <c r="M887" s="59"/>
      <c r="N887" s="23">
        <v>12</v>
      </c>
      <c r="O887" s="79">
        <v>0</v>
      </c>
      <c r="P887" s="23">
        <v>239.4</v>
      </c>
      <c r="Q887" s="23"/>
      <c r="R887" s="23"/>
      <c r="S887" s="23">
        <v>0.72</v>
      </c>
      <c r="T887" s="23"/>
      <c r="AW887" s="20"/>
      <c r="AX887" s="20"/>
    </row>
    <row r="888" spans="1:50">
      <c r="A888" s="11" t="s">
        <v>1</v>
      </c>
      <c r="B888" s="11" t="s">
        <v>3</v>
      </c>
      <c r="C888" s="23">
        <v>184000</v>
      </c>
      <c r="D888" s="23">
        <v>25000</v>
      </c>
      <c r="E888" s="23">
        <f t="shared" si="30"/>
        <v>0.18</v>
      </c>
      <c r="F888" s="23">
        <v>0.10081999999999999</v>
      </c>
      <c r="G888" s="23">
        <v>0.17100000000000001</v>
      </c>
      <c r="H888" s="23">
        <v>0.1</v>
      </c>
      <c r="I888" s="23">
        <v>0.05</v>
      </c>
      <c r="J888" s="23">
        <v>15</v>
      </c>
      <c r="K888" s="58">
        <v>11.194000000000001</v>
      </c>
      <c r="L888" s="58">
        <v>9.8000000000000007</v>
      </c>
      <c r="N888" s="23">
        <v>25</v>
      </c>
      <c r="O888" s="79">
        <v>3</v>
      </c>
      <c r="P888" s="23">
        <v>771.4</v>
      </c>
      <c r="Q888" s="23"/>
      <c r="R888" s="23"/>
      <c r="S888" s="23">
        <v>0.72</v>
      </c>
      <c r="T888" s="23"/>
      <c r="AW888" s="20"/>
      <c r="AX888" s="20"/>
    </row>
    <row r="889" spans="1:50">
      <c r="A889" s="5"/>
      <c r="B889" s="5" t="s">
        <v>34</v>
      </c>
      <c r="C889" s="23">
        <v>12750</v>
      </c>
      <c r="D889" s="23">
        <v>3250</v>
      </c>
      <c r="E889" s="23">
        <f t="shared" si="30"/>
        <v>6.9120000000000015E-2</v>
      </c>
      <c r="F889" s="23">
        <v>7.3839999999999989E-2</v>
      </c>
      <c r="G889" s="23">
        <v>0.17100000000000001</v>
      </c>
      <c r="H889" s="23">
        <v>0.1</v>
      </c>
      <c r="I889" s="23">
        <v>0.05</v>
      </c>
      <c r="J889" s="23">
        <v>15</v>
      </c>
      <c r="K889" s="58">
        <v>2.7792000000000003</v>
      </c>
      <c r="L889" s="58">
        <v>3.6041666666666665</v>
      </c>
      <c r="N889" s="23">
        <f>N887*0.8</f>
        <v>9.6000000000000014</v>
      </c>
      <c r="O889" s="79">
        <v>0</v>
      </c>
      <c r="P889" s="23">
        <v>191.52</v>
      </c>
      <c r="Q889" s="23"/>
      <c r="R889" s="23"/>
      <c r="S889" s="23">
        <v>0.72</v>
      </c>
      <c r="T889" s="23"/>
      <c r="AW889" s="20"/>
      <c r="AX889" s="20"/>
    </row>
    <row r="890" spans="1:50">
      <c r="A890" s="5"/>
      <c r="B890" s="5" t="s">
        <v>35</v>
      </c>
      <c r="C890" s="23">
        <v>184000</v>
      </c>
      <c r="D890" s="23">
        <v>25000</v>
      </c>
      <c r="E890" s="23">
        <f t="shared" si="30"/>
        <v>0.14399999999999999</v>
      </c>
      <c r="F890" s="23">
        <v>0.10081999999999999</v>
      </c>
      <c r="G890" s="23">
        <v>0.17100000000000001</v>
      </c>
      <c r="H890" s="23">
        <v>0.1</v>
      </c>
      <c r="I890" s="23">
        <v>0.05</v>
      </c>
      <c r="J890" s="23">
        <v>15</v>
      </c>
      <c r="K890" s="59">
        <v>8.9552000000000014</v>
      </c>
      <c r="L890" s="59">
        <v>9.8000000000000007</v>
      </c>
      <c r="M890" s="59"/>
      <c r="N890" s="23">
        <f>N888*0.8</f>
        <v>20</v>
      </c>
      <c r="O890" s="79">
        <v>0</v>
      </c>
      <c r="P890" s="23">
        <v>617.12000000000012</v>
      </c>
      <c r="Q890" s="23"/>
      <c r="R890" s="23"/>
      <c r="S890" s="23">
        <v>0.72</v>
      </c>
      <c r="T890" s="23"/>
      <c r="AW890" s="20"/>
      <c r="AX890" s="20"/>
    </row>
    <row r="891" spans="1:50">
      <c r="A891" s="10"/>
      <c r="B891" s="10" t="s">
        <v>4</v>
      </c>
      <c r="C891" s="23">
        <v>30065.624646016407</v>
      </c>
      <c r="D891" s="23">
        <v>5411.4411319906276</v>
      </c>
      <c r="E891" s="23">
        <f t="shared" si="30"/>
        <v>3.5909999999999997E-2</v>
      </c>
      <c r="F891" s="23">
        <v>1.6800000000000002E-2</v>
      </c>
      <c r="G891" s="23">
        <v>0.17100000000000001</v>
      </c>
      <c r="H891" s="23">
        <v>0.1</v>
      </c>
      <c r="I891" s="23">
        <v>0.05</v>
      </c>
      <c r="J891" s="23">
        <v>15</v>
      </c>
      <c r="K891" s="59">
        <v>0.9234</v>
      </c>
      <c r="L891" s="59">
        <v>3.6041666666666665</v>
      </c>
      <c r="M891" s="59"/>
      <c r="N891" s="23">
        <v>10.26</v>
      </c>
      <c r="O891" s="79">
        <v>-0.4</v>
      </c>
      <c r="P891" s="23">
        <v>170.82900000000001</v>
      </c>
      <c r="Q891" s="23"/>
      <c r="R891" s="23"/>
      <c r="S891" s="23">
        <v>0.35</v>
      </c>
      <c r="T891" s="23"/>
      <c r="AW891" s="20"/>
      <c r="AX891" s="20"/>
    </row>
    <row r="892" spans="1:50">
      <c r="A892" s="11" t="s">
        <v>5</v>
      </c>
      <c r="B892" s="11" t="s">
        <v>3</v>
      </c>
      <c r="C892" s="23">
        <v>180000</v>
      </c>
      <c r="D892" s="23">
        <v>21000</v>
      </c>
      <c r="E892" s="23">
        <f t="shared" si="30"/>
        <v>0.11549999999999999</v>
      </c>
      <c r="F892" s="23">
        <v>4.3200000000000002E-2</v>
      </c>
      <c r="G892" s="23">
        <v>0.17100000000000001</v>
      </c>
      <c r="H892" s="23">
        <v>0.1</v>
      </c>
      <c r="I892" s="23">
        <v>0.05</v>
      </c>
      <c r="J892" s="23">
        <v>15</v>
      </c>
      <c r="K892" s="59">
        <v>2.97</v>
      </c>
      <c r="L892" s="59">
        <v>9.8000000000000007</v>
      </c>
      <c r="M892" s="59"/>
      <c r="N892" s="23">
        <v>33</v>
      </c>
      <c r="O892" s="79">
        <v>-1.5</v>
      </c>
      <c r="P892" s="23">
        <v>549.45000000000005</v>
      </c>
      <c r="Q892" s="23"/>
      <c r="R892" s="23"/>
      <c r="S892" s="23">
        <v>0.35</v>
      </c>
      <c r="T892" s="23"/>
      <c r="AW892" s="20"/>
      <c r="AX892" s="20"/>
    </row>
    <row r="893" spans="1:50">
      <c r="A893" s="10"/>
      <c r="B893" s="10" t="s">
        <v>4</v>
      </c>
      <c r="C893" s="23">
        <v>60000</v>
      </c>
      <c r="D893" s="23">
        <v>1000</v>
      </c>
      <c r="E893" s="23">
        <f t="shared" si="30"/>
        <v>6.336E-2</v>
      </c>
      <c r="F893" s="23">
        <v>2.9819999999999999E-2</v>
      </c>
      <c r="G893" s="23">
        <v>0.17100000000000001</v>
      </c>
      <c r="H893" s="23">
        <v>0.1</v>
      </c>
      <c r="I893" s="23">
        <v>0.05</v>
      </c>
      <c r="J893" s="23">
        <v>15</v>
      </c>
      <c r="K893" s="59">
        <v>2.4624000000000006</v>
      </c>
      <c r="L893" s="59">
        <v>3.6041666666666665</v>
      </c>
      <c r="M893" s="59"/>
      <c r="N893" s="23">
        <f>N883*0.8</f>
        <v>8.8000000000000007</v>
      </c>
      <c r="O893" s="79">
        <v>0</v>
      </c>
      <c r="P893" s="23">
        <v>191.52</v>
      </c>
      <c r="Q893" s="23"/>
      <c r="R893" s="23"/>
      <c r="S893" s="23">
        <v>0.72</v>
      </c>
      <c r="T893" s="23"/>
      <c r="AW893" s="20"/>
      <c r="AX893" s="20"/>
    </row>
    <row r="894" spans="1:50">
      <c r="A894" s="11" t="s">
        <v>2</v>
      </c>
      <c r="B894" s="11" t="s">
        <v>3</v>
      </c>
      <c r="C894" s="23">
        <v>170000</v>
      </c>
      <c r="D894" s="23">
        <v>1000</v>
      </c>
      <c r="E894" s="23">
        <f t="shared" si="30"/>
        <v>0.20044799999999999</v>
      </c>
      <c r="F894" s="23">
        <v>7.6679999999999998E-2</v>
      </c>
      <c r="G894" s="23">
        <v>0.17100000000000001</v>
      </c>
      <c r="H894" s="23">
        <v>0.1</v>
      </c>
      <c r="I894" s="23">
        <v>0.05</v>
      </c>
      <c r="J894" s="23">
        <v>15</v>
      </c>
      <c r="K894" s="59">
        <v>7.9344000000000019</v>
      </c>
      <c r="L894" s="59">
        <v>9.8000000000000007</v>
      </c>
      <c r="M894" s="59"/>
      <c r="N894" s="23">
        <f>N884*0.8</f>
        <v>27.84</v>
      </c>
      <c r="O894" s="79">
        <v>0</v>
      </c>
      <c r="P894" s="23">
        <v>617.12000000000012</v>
      </c>
      <c r="Q894" s="23"/>
      <c r="R894" s="23"/>
      <c r="S894" s="23">
        <v>0.72</v>
      </c>
      <c r="T894" s="23"/>
      <c r="AW894" s="20"/>
      <c r="AX894" s="20"/>
    </row>
    <row r="895" spans="1:50">
      <c r="A895" s="10"/>
      <c r="B895" s="10" t="s">
        <v>4</v>
      </c>
      <c r="C895" s="31">
        <v>50000</v>
      </c>
      <c r="D895" s="31">
        <v>28000</v>
      </c>
      <c r="E895" s="23">
        <f t="shared" si="30"/>
        <v>4.0312500000000001E-3</v>
      </c>
      <c r="F895" s="23">
        <v>3.0513000000000003E-3</v>
      </c>
      <c r="G895" s="27">
        <v>0.34</v>
      </c>
      <c r="H895" s="27">
        <v>0.1</v>
      </c>
      <c r="I895" s="23">
        <v>0.05</v>
      </c>
      <c r="J895" s="27">
        <v>15</v>
      </c>
      <c r="K895" s="59">
        <v>2.1093750000000001E-2</v>
      </c>
      <c r="L895" s="59">
        <v>3.6041666666666665</v>
      </c>
      <c r="M895" s="59"/>
      <c r="N895" s="27">
        <v>0.9375</v>
      </c>
      <c r="O895" s="79">
        <v>0</v>
      </c>
      <c r="P895" s="23">
        <v>0</v>
      </c>
      <c r="Q895" s="23"/>
      <c r="R895" s="23"/>
      <c r="S895" s="23">
        <v>0.43</v>
      </c>
      <c r="T895" s="23"/>
      <c r="AW895" s="20"/>
      <c r="AX895" s="20"/>
    </row>
    <row r="896" spans="1:50">
      <c r="A896" s="11" t="s">
        <v>7</v>
      </c>
      <c r="B896" s="11" t="s">
        <v>3</v>
      </c>
      <c r="C896" s="31">
        <v>186000</v>
      </c>
      <c r="D896" s="31">
        <v>12330</v>
      </c>
      <c r="E896" s="23">
        <f t="shared" si="30"/>
        <v>5.9931249999999993E-3</v>
      </c>
      <c r="F896" s="23">
        <v>7.8462000000000011E-3</v>
      </c>
      <c r="G896" s="27">
        <v>0.17100000000000001</v>
      </c>
      <c r="H896" s="27">
        <v>0.1</v>
      </c>
      <c r="I896" s="23">
        <v>0.05</v>
      </c>
      <c r="J896" s="27">
        <v>15</v>
      </c>
      <c r="K896" s="59">
        <v>3.1359374999999995E-2</v>
      </c>
      <c r="L896" s="59">
        <v>9.8000000000000007</v>
      </c>
      <c r="M896" s="59"/>
      <c r="N896" s="27">
        <v>1.3937499999999998</v>
      </c>
      <c r="O896" s="79">
        <v>0</v>
      </c>
      <c r="P896" s="23">
        <v>0</v>
      </c>
      <c r="Q896" s="23"/>
      <c r="R896" s="23"/>
      <c r="S896" s="23">
        <v>0.43</v>
      </c>
      <c r="T896" s="23"/>
      <c r="AW896" s="20"/>
      <c r="AX896" s="20"/>
    </row>
    <row r="897" spans="1:64">
      <c r="A897" s="10"/>
      <c r="B897" s="10" t="s">
        <v>4</v>
      </c>
      <c r="C897" s="31">
        <v>30000</v>
      </c>
      <c r="D897" s="31">
        <v>22000</v>
      </c>
      <c r="E897" s="23">
        <f t="shared" si="30"/>
        <v>8.655800000000001E-2</v>
      </c>
      <c r="F897" s="23">
        <v>1.5960000000000002E-2</v>
      </c>
      <c r="G897" s="23">
        <v>0.17100000000000001</v>
      </c>
      <c r="H897" s="23">
        <v>0.1</v>
      </c>
      <c r="I897" s="23">
        <v>0.05</v>
      </c>
      <c r="J897" s="23">
        <v>15</v>
      </c>
      <c r="K897" s="59">
        <v>2.8214999999999999</v>
      </c>
      <c r="L897" s="59">
        <v>3.6041666666666665</v>
      </c>
      <c r="M897" s="59"/>
      <c r="N897" s="23">
        <v>11.3</v>
      </c>
      <c r="O897" s="79">
        <v>0</v>
      </c>
      <c r="P897" s="23">
        <v>177.1</v>
      </c>
      <c r="Q897" s="23"/>
      <c r="R897" s="23"/>
      <c r="S897" s="23">
        <v>0.76600000000000001</v>
      </c>
      <c r="T897" s="23"/>
      <c r="AW897" s="20"/>
      <c r="AX897" s="20"/>
    </row>
    <row r="898" spans="1:64">
      <c r="A898" s="11" t="s">
        <v>6</v>
      </c>
      <c r="B898" s="11" t="s">
        <v>3</v>
      </c>
      <c r="C898" s="31">
        <v>60000</v>
      </c>
      <c r="D898" s="31">
        <v>30000</v>
      </c>
      <c r="E898" s="23">
        <f t="shared" si="30"/>
        <v>0.11260199999999999</v>
      </c>
      <c r="F898" s="23">
        <v>4.104E-2</v>
      </c>
      <c r="G898" s="23">
        <v>0.17100000000000001</v>
      </c>
      <c r="H898" s="23">
        <v>0.1</v>
      </c>
      <c r="I898" s="23">
        <v>0.05</v>
      </c>
      <c r="J898" s="23">
        <v>15</v>
      </c>
      <c r="K898" s="59">
        <v>8.9261999999999997</v>
      </c>
      <c r="L898" s="59">
        <v>9.8000000000000007</v>
      </c>
      <c r="M898" s="59"/>
      <c r="N898" s="23">
        <v>14.7</v>
      </c>
      <c r="O898" s="79">
        <v>0</v>
      </c>
      <c r="P898" s="23">
        <v>560.28</v>
      </c>
      <c r="Q898" s="23"/>
      <c r="R898" s="23"/>
      <c r="S898" s="23">
        <v>0.76600000000000001</v>
      </c>
      <c r="T898" s="23"/>
      <c r="AW898" s="20"/>
      <c r="AX898" s="20"/>
    </row>
    <row r="899" spans="1:64">
      <c r="A899" s="10"/>
      <c r="B899" s="10" t="s">
        <v>4</v>
      </c>
      <c r="C899" s="31">
        <v>30165.624646016407</v>
      </c>
      <c r="D899" s="31">
        <v>5411.4411319906276</v>
      </c>
      <c r="E899" s="23">
        <f t="shared" si="30"/>
        <v>0</v>
      </c>
      <c r="F899" s="23">
        <v>1.218E-2</v>
      </c>
      <c r="G899" s="23">
        <v>0.17100000000000001</v>
      </c>
      <c r="H899" s="23">
        <v>0.1</v>
      </c>
      <c r="I899" s="23">
        <v>0.05</v>
      </c>
      <c r="J899" s="23">
        <v>15</v>
      </c>
      <c r="K899" s="59">
        <v>2.97</v>
      </c>
      <c r="L899" s="59">
        <v>3.6041666666666665</v>
      </c>
      <c r="M899" s="59"/>
      <c r="N899" s="23">
        <f>N897*1.5</f>
        <v>16.950000000000003</v>
      </c>
      <c r="O899" s="79">
        <v>0</v>
      </c>
      <c r="P899" s="23">
        <v>235.8</v>
      </c>
      <c r="Q899" s="23"/>
      <c r="R899" s="23"/>
      <c r="S899" s="23">
        <v>0</v>
      </c>
      <c r="T899" s="23"/>
      <c r="AW899" s="20"/>
      <c r="AX899" s="20"/>
    </row>
    <row r="900" spans="1:64">
      <c r="A900" s="11" t="s">
        <v>8</v>
      </c>
      <c r="B900" s="11" t="s">
        <v>3</v>
      </c>
      <c r="C900" s="31">
        <v>119000</v>
      </c>
      <c r="D900" s="31">
        <v>22500</v>
      </c>
      <c r="E900" s="23">
        <f t="shared" si="30"/>
        <v>0</v>
      </c>
      <c r="F900" s="23">
        <v>3.1320000000000001E-2</v>
      </c>
      <c r="G900" s="23">
        <v>0.17100000000000001</v>
      </c>
      <c r="H900" s="23">
        <v>0.1</v>
      </c>
      <c r="I900" s="23">
        <v>0.05</v>
      </c>
      <c r="J900" s="23">
        <v>15</v>
      </c>
      <c r="K900" s="59">
        <v>9.57</v>
      </c>
      <c r="L900" s="59">
        <v>9.8000000000000007</v>
      </c>
      <c r="M900" s="59"/>
      <c r="N900" s="23">
        <v>18</v>
      </c>
      <c r="O900" s="79">
        <v>0</v>
      </c>
      <c r="P900" s="23">
        <v>759.8</v>
      </c>
      <c r="Q900" s="23"/>
      <c r="R900" s="23"/>
      <c r="S900" s="23">
        <v>0</v>
      </c>
      <c r="T900" s="23"/>
      <c r="AW900" s="20"/>
      <c r="AX900" s="20"/>
    </row>
    <row r="901" spans="1:64">
      <c r="A901" s="10"/>
      <c r="B901" s="10" t="s">
        <v>37</v>
      </c>
      <c r="C901" s="31">
        <v>82996.873938049219</v>
      </c>
      <c r="D901" s="31">
        <v>1000</v>
      </c>
      <c r="E901" s="23">
        <f t="shared" si="30"/>
        <v>0</v>
      </c>
      <c r="F901" s="23">
        <v>3.0513000000000003E-3</v>
      </c>
      <c r="G901" s="23">
        <v>0.17100000000000001</v>
      </c>
      <c r="H901" s="23">
        <v>0.1</v>
      </c>
      <c r="I901" s="23">
        <v>0.05</v>
      </c>
      <c r="J901" s="23">
        <v>15</v>
      </c>
      <c r="K901" s="59">
        <v>0</v>
      </c>
      <c r="L901" s="59">
        <v>3.6041666666666665</v>
      </c>
      <c r="M901" s="59"/>
      <c r="N901" s="23">
        <v>0</v>
      </c>
      <c r="O901" s="79">
        <v>0</v>
      </c>
      <c r="P901" s="23">
        <v>0</v>
      </c>
      <c r="Q901" s="23"/>
      <c r="R901" s="23"/>
      <c r="S901" s="23"/>
      <c r="T901" s="23"/>
      <c r="AW901" s="20"/>
      <c r="AX901" s="20"/>
    </row>
    <row r="902" spans="1:64">
      <c r="A902" s="19" t="s">
        <v>36</v>
      </c>
      <c r="B902" s="19" t="s">
        <v>38</v>
      </c>
      <c r="C902" s="31">
        <v>228000</v>
      </c>
      <c r="D902" s="31">
        <v>1000</v>
      </c>
      <c r="E902" s="23">
        <f t="shared" si="30"/>
        <v>0</v>
      </c>
      <c r="F902" s="23">
        <v>3.0513000000000003E-3</v>
      </c>
      <c r="G902" s="23">
        <v>0.17100000000000001</v>
      </c>
      <c r="H902" s="23">
        <v>0.1</v>
      </c>
      <c r="I902" s="23">
        <v>0.05</v>
      </c>
      <c r="J902" s="23">
        <v>15</v>
      </c>
      <c r="K902" s="59">
        <v>0</v>
      </c>
      <c r="L902" s="59">
        <v>9.8000000000000007</v>
      </c>
      <c r="M902" s="59"/>
      <c r="N902" s="23">
        <v>0</v>
      </c>
      <c r="O902" s="79">
        <v>0</v>
      </c>
      <c r="P902" s="23">
        <v>0</v>
      </c>
      <c r="Q902" s="23"/>
      <c r="R902" s="23"/>
      <c r="S902" s="23"/>
      <c r="T902" s="23"/>
      <c r="AW902" s="20"/>
      <c r="AX902" s="20"/>
    </row>
    <row r="903" spans="1:64">
      <c r="E903" s="23"/>
      <c r="F903" s="23"/>
      <c r="G903" s="23"/>
      <c r="H903" s="23"/>
      <c r="I903" s="23"/>
      <c r="J903" s="23"/>
      <c r="K903" s="59"/>
      <c r="L903" s="59"/>
      <c r="M903" s="59"/>
      <c r="N903" s="23"/>
      <c r="O903" s="79"/>
      <c r="P903" s="23"/>
      <c r="Q903" s="23"/>
      <c r="R903" s="23"/>
      <c r="S903" s="23"/>
      <c r="T903" s="23"/>
      <c r="AW903" s="20"/>
      <c r="AX903" s="20"/>
    </row>
    <row r="904" spans="1:64">
      <c r="A904" s="1" t="str">
        <f>LOOKUP(B904,[2]Regions!$A$4:$A$98,[2]Regions!$B$4:$B$98)</f>
        <v>India</v>
      </c>
      <c r="B904" s="2">
        <v>42</v>
      </c>
      <c r="C904" s="23" t="s">
        <v>20</v>
      </c>
      <c r="D904" s="23" t="s">
        <v>21</v>
      </c>
      <c r="E904" s="24" t="s">
        <v>22</v>
      </c>
      <c r="F904" s="24" t="s">
        <v>23</v>
      </c>
      <c r="G904" s="24" t="s">
        <v>24</v>
      </c>
      <c r="H904" s="24" t="s">
        <v>25</v>
      </c>
      <c r="I904" s="25" t="s">
        <v>26</v>
      </c>
      <c r="J904" s="20" t="s">
        <v>27</v>
      </c>
      <c r="K904" s="58" t="s">
        <v>28</v>
      </c>
      <c r="N904" s="24" t="s">
        <v>49</v>
      </c>
      <c r="O904" s="78" t="s">
        <v>29</v>
      </c>
      <c r="P904" s="20" t="s">
        <v>30</v>
      </c>
      <c r="Q904" s="24" t="s">
        <v>31</v>
      </c>
      <c r="R904" s="24" t="s">
        <v>32</v>
      </c>
      <c r="S904" s="12" t="s">
        <v>46</v>
      </c>
      <c r="T904" s="23"/>
      <c r="AW904" s="20"/>
      <c r="AX904" s="20"/>
    </row>
    <row r="905" spans="1:64">
      <c r="A905" s="10"/>
      <c r="B905" s="10" t="s">
        <v>4</v>
      </c>
      <c r="C905" s="23">
        <v>21000</v>
      </c>
      <c r="D905" s="23">
        <v>1000</v>
      </c>
      <c r="E905" s="23">
        <f t="shared" ref="E905:E924" si="31">S905*N905/100</f>
        <v>0.1045</v>
      </c>
      <c r="F905" s="23">
        <v>2.8350000000000004E-2</v>
      </c>
      <c r="G905" s="23">
        <v>0.17100000000000001</v>
      </c>
      <c r="H905" s="23">
        <v>0.1</v>
      </c>
      <c r="I905" s="23">
        <v>0.05</v>
      </c>
      <c r="J905" s="23">
        <v>15</v>
      </c>
      <c r="K905" s="59">
        <v>3.7620000000000005</v>
      </c>
      <c r="L905" s="59">
        <v>3.6041666666666665</v>
      </c>
      <c r="M905" s="59"/>
      <c r="N905" s="23">
        <v>11</v>
      </c>
      <c r="O905" s="79">
        <v>0</v>
      </c>
      <c r="P905" s="23">
        <v>253</v>
      </c>
      <c r="Q905" s="23"/>
      <c r="R905" s="23"/>
      <c r="S905" s="23">
        <v>0.95</v>
      </c>
      <c r="T905" s="23"/>
      <c r="AW905" s="20"/>
      <c r="AX905" s="20"/>
    </row>
    <row r="906" spans="1:64">
      <c r="A906" s="11" t="s">
        <v>0</v>
      </c>
      <c r="B906" s="11" t="s">
        <v>3</v>
      </c>
      <c r="C906" s="23">
        <v>120000</v>
      </c>
      <c r="D906" s="23">
        <v>10000</v>
      </c>
      <c r="E906" s="23">
        <f t="shared" si="31"/>
        <v>0.33059999999999995</v>
      </c>
      <c r="F906" s="23">
        <v>7.2900000000000006E-2</v>
      </c>
      <c r="G906" s="23">
        <v>0.17100000000000001</v>
      </c>
      <c r="H906" s="23">
        <v>0.1</v>
      </c>
      <c r="I906" s="23">
        <v>0.05</v>
      </c>
      <c r="J906" s="23">
        <v>15</v>
      </c>
      <c r="K906" s="59">
        <v>11.9016</v>
      </c>
      <c r="L906" s="59">
        <v>9.8000000000000007</v>
      </c>
      <c r="M906" s="59"/>
      <c r="N906" s="23">
        <v>34.799999999999997</v>
      </c>
      <c r="O906" s="79">
        <v>0</v>
      </c>
      <c r="P906" s="23">
        <v>800.4</v>
      </c>
      <c r="Q906" s="23"/>
      <c r="R906" s="23"/>
      <c r="S906" s="23">
        <v>0.95</v>
      </c>
      <c r="T906" s="23"/>
      <c r="AW906" s="20"/>
      <c r="AX906" s="20"/>
    </row>
    <row r="907" spans="1:64">
      <c r="A907" s="5"/>
      <c r="B907" s="5" t="s">
        <v>34</v>
      </c>
      <c r="C907" s="23">
        <v>29743.9630186508</v>
      </c>
      <c r="D907" s="23">
        <v>15587.922790062799</v>
      </c>
      <c r="E907" s="23">
        <f t="shared" si="31"/>
        <v>8.3599999999999994E-2</v>
      </c>
      <c r="F907" s="23">
        <v>2.8350000000000004E-2</v>
      </c>
      <c r="G907" s="23">
        <v>0.17100000000000001</v>
      </c>
      <c r="H907" s="23">
        <v>0.1</v>
      </c>
      <c r="I907" s="23">
        <v>0.05</v>
      </c>
      <c r="J907" s="23">
        <v>15</v>
      </c>
      <c r="K907" s="59">
        <v>3.0096000000000003</v>
      </c>
      <c r="L907" s="59">
        <v>3.6041666666666665</v>
      </c>
      <c r="M907" s="59"/>
      <c r="N907" s="23">
        <f>N905*0.8</f>
        <v>8.8000000000000007</v>
      </c>
      <c r="O907" s="79">
        <v>0</v>
      </c>
      <c r="P907" s="23">
        <v>202.4</v>
      </c>
      <c r="Q907" s="23"/>
      <c r="R907" s="23"/>
      <c r="S907" s="23">
        <v>0.95</v>
      </c>
      <c r="T907" s="23"/>
      <c r="AW907" s="20"/>
      <c r="AX907" s="20"/>
    </row>
    <row r="908" spans="1:64">
      <c r="A908" s="5"/>
      <c r="B908" s="5" t="s">
        <v>35</v>
      </c>
      <c r="C908" s="23">
        <v>120000</v>
      </c>
      <c r="D908" s="23">
        <v>10000</v>
      </c>
      <c r="E908" s="23">
        <f t="shared" si="31"/>
        <v>0.26447999999999999</v>
      </c>
      <c r="F908" s="23">
        <v>7.2900000000000006E-2</v>
      </c>
      <c r="G908" s="23">
        <v>0.17100000000000001</v>
      </c>
      <c r="H908" s="23">
        <v>0.1</v>
      </c>
      <c r="I908" s="23">
        <v>0.05</v>
      </c>
      <c r="J908" s="23">
        <v>15</v>
      </c>
      <c r="K908" s="59">
        <v>9.5212800000000009</v>
      </c>
      <c r="L908" s="59">
        <v>9.8000000000000007</v>
      </c>
      <c r="M908" s="59"/>
      <c r="N908" s="23">
        <f>N906*0.8</f>
        <v>27.84</v>
      </c>
      <c r="O908" s="79">
        <v>0</v>
      </c>
      <c r="P908" s="23">
        <v>640.32000000000005</v>
      </c>
      <c r="Q908" s="23"/>
      <c r="R908" s="23"/>
      <c r="S908" s="23">
        <v>0.95</v>
      </c>
      <c r="T908" s="23"/>
      <c r="AW908" s="20"/>
      <c r="AX908" s="20"/>
    </row>
    <row r="909" spans="1:64" s="29" customFormat="1">
      <c r="A909" s="16"/>
      <c r="B909" s="16" t="s">
        <v>4</v>
      </c>
      <c r="C909" s="27">
        <v>7397</v>
      </c>
      <c r="D909" s="27">
        <v>3757</v>
      </c>
      <c r="E909" s="23">
        <f t="shared" si="31"/>
        <v>0.10199999999999999</v>
      </c>
      <c r="F909" s="23">
        <v>7.3839999999999989E-2</v>
      </c>
      <c r="G909" s="27">
        <v>0.17100000000000001</v>
      </c>
      <c r="H909" s="27">
        <v>0.1</v>
      </c>
      <c r="I909" s="27">
        <v>0.05</v>
      </c>
      <c r="J909" s="27">
        <v>15</v>
      </c>
      <c r="K909" s="59">
        <v>3.4740000000000002</v>
      </c>
      <c r="L909" s="59">
        <v>3.6041666666666665</v>
      </c>
      <c r="M909" s="59"/>
      <c r="N909" s="27">
        <v>12</v>
      </c>
      <c r="O909" s="79">
        <v>-4</v>
      </c>
      <c r="P909" s="27">
        <v>239.4</v>
      </c>
      <c r="Q909" s="27"/>
      <c r="R909" s="27"/>
      <c r="S909" s="27">
        <v>0.85</v>
      </c>
      <c r="T909" s="27"/>
      <c r="BB909" s="35"/>
      <c r="BL909" s="35"/>
    </row>
    <row r="910" spans="1:64" s="29" customFormat="1">
      <c r="A910" s="17" t="s">
        <v>1</v>
      </c>
      <c r="B910" s="17" t="s">
        <v>3</v>
      </c>
      <c r="C910" s="27">
        <v>16815</v>
      </c>
      <c r="D910" s="27">
        <v>4564</v>
      </c>
      <c r="E910" s="23">
        <f t="shared" si="31"/>
        <v>0.21249999999999999</v>
      </c>
      <c r="F910" s="23">
        <v>0.10081999999999999</v>
      </c>
      <c r="G910" s="27">
        <v>0.17100000000000001</v>
      </c>
      <c r="H910" s="27">
        <v>0.1</v>
      </c>
      <c r="I910" s="27">
        <v>0.05</v>
      </c>
      <c r="J910" s="27">
        <v>15</v>
      </c>
      <c r="K910" s="59">
        <v>11.194000000000001</v>
      </c>
      <c r="L910" s="59">
        <v>9.8000000000000007</v>
      </c>
      <c r="M910" s="59"/>
      <c r="N910" s="27">
        <v>25</v>
      </c>
      <c r="O910" s="79">
        <v>0</v>
      </c>
      <c r="P910" s="27">
        <v>771.4</v>
      </c>
      <c r="Q910" s="27"/>
      <c r="R910" s="27"/>
      <c r="S910" s="27">
        <v>0.85</v>
      </c>
      <c r="T910" s="27"/>
      <c r="BB910" s="35"/>
      <c r="BL910" s="35"/>
    </row>
    <row r="911" spans="1:64" s="29" customFormat="1">
      <c r="A911" s="18"/>
      <c r="B911" s="18" t="s">
        <v>34</v>
      </c>
      <c r="C911" s="27">
        <v>7397</v>
      </c>
      <c r="D911" s="27">
        <v>3757</v>
      </c>
      <c r="E911" s="23">
        <f t="shared" si="31"/>
        <v>8.1600000000000006E-2</v>
      </c>
      <c r="F911" s="23">
        <v>7.3839999999999989E-2</v>
      </c>
      <c r="G911" s="27">
        <v>0.17100000000000001</v>
      </c>
      <c r="H911" s="27">
        <v>0.1</v>
      </c>
      <c r="I911" s="27">
        <v>0.05</v>
      </c>
      <c r="J911" s="27">
        <v>15</v>
      </c>
      <c r="K911" s="59">
        <v>2.7792000000000003</v>
      </c>
      <c r="L911" s="59">
        <v>3.6041666666666665</v>
      </c>
      <c r="M911" s="59"/>
      <c r="N911" s="27">
        <f>N909*0.8</f>
        <v>9.6000000000000014</v>
      </c>
      <c r="O911" s="79">
        <v>0</v>
      </c>
      <c r="P911" s="27">
        <v>191.52</v>
      </c>
      <c r="Q911" s="27"/>
      <c r="R911" s="27"/>
      <c r="S911" s="27">
        <v>0.85</v>
      </c>
      <c r="T911" s="27"/>
      <c r="BB911" s="35"/>
      <c r="BL911" s="35"/>
    </row>
    <row r="912" spans="1:64" s="29" customFormat="1">
      <c r="A912" s="18"/>
      <c r="B912" s="18" t="s">
        <v>35</v>
      </c>
      <c r="C912" s="27">
        <v>16815</v>
      </c>
      <c r="D912" s="27">
        <v>4564</v>
      </c>
      <c r="E912" s="23">
        <f t="shared" si="31"/>
        <v>0.17</v>
      </c>
      <c r="F912" s="23">
        <v>0.10081999999999999</v>
      </c>
      <c r="G912" s="27">
        <v>0.17100000000000001</v>
      </c>
      <c r="H912" s="27">
        <v>0.1</v>
      </c>
      <c r="I912" s="27">
        <v>0.05</v>
      </c>
      <c r="J912" s="27">
        <v>15</v>
      </c>
      <c r="K912" s="59">
        <v>8.9552000000000014</v>
      </c>
      <c r="L912" s="59">
        <v>9.8000000000000007</v>
      </c>
      <c r="M912" s="59"/>
      <c r="N912" s="27">
        <f>N910*0.8</f>
        <v>20</v>
      </c>
      <c r="O912" s="79">
        <v>0</v>
      </c>
      <c r="P912" s="27">
        <v>617.12000000000012</v>
      </c>
      <c r="Q912" s="27"/>
      <c r="R912" s="27"/>
      <c r="S912" s="27">
        <v>0.85</v>
      </c>
      <c r="T912" s="27"/>
      <c r="BB912" s="35"/>
      <c r="BL912" s="35"/>
    </row>
    <row r="913" spans="1:50">
      <c r="A913" s="10"/>
      <c r="B913" s="10" t="s">
        <v>4</v>
      </c>
      <c r="C913" s="23">
        <v>30065.624646016407</v>
      </c>
      <c r="D913" s="23">
        <v>1000</v>
      </c>
      <c r="E913" s="23">
        <f t="shared" si="31"/>
        <v>5.9507999999999991E-2</v>
      </c>
      <c r="F913" s="23">
        <v>1.6800000000000002E-2</v>
      </c>
      <c r="G913" s="23">
        <v>0.17100000000000001</v>
      </c>
      <c r="H913" s="23">
        <v>0.1</v>
      </c>
      <c r="I913" s="23">
        <v>0.05</v>
      </c>
      <c r="J913" s="23">
        <v>15</v>
      </c>
      <c r="K913" s="59">
        <v>0.9234</v>
      </c>
      <c r="L913" s="59">
        <v>3.6041666666666665</v>
      </c>
      <c r="M913" s="59"/>
      <c r="N913" s="23">
        <v>10.26</v>
      </c>
      <c r="O913" s="79">
        <v>-1.5</v>
      </c>
      <c r="P913" s="23">
        <v>170.82900000000001</v>
      </c>
      <c r="Q913" s="23"/>
      <c r="R913" s="23"/>
      <c r="S913" s="23">
        <v>0.57999999999999996</v>
      </c>
      <c r="T913" s="23"/>
      <c r="AW913" s="20"/>
      <c r="AX913" s="20"/>
    </row>
    <row r="914" spans="1:50">
      <c r="A914" s="11" t="s">
        <v>5</v>
      </c>
      <c r="B914" s="11" t="s">
        <v>3</v>
      </c>
      <c r="C914" s="23">
        <v>180000</v>
      </c>
      <c r="D914" s="23">
        <v>1000</v>
      </c>
      <c r="E914" s="23">
        <f t="shared" si="31"/>
        <v>0.19139999999999996</v>
      </c>
      <c r="F914" s="23">
        <v>4.3200000000000002E-2</v>
      </c>
      <c r="G914" s="23">
        <v>0.17100000000000001</v>
      </c>
      <c r="H914" s="23">
        <v>0.1</v>
      </c>
      <c r="I914" s="23">
        <v>0.05</v>
      </c>
      <c r="J914" s="23">
        <v>15</v>
      </c>
      <c r="K914" s="59">
        <v>2.97</v>
      </c>
      <c r="L914" s="59">
        <v>9.8000000000000007</v>
      </c>
      <c r="M914" s="59"/>
      <c r="N914" s="23">
        <v>33</v>
      </c>
      <c r="O914" s="79">
        <v>-3</v>
      </c>
      <c r="P914" s="23">
        <v>549.45000000000005</v>
      </c>
      <c r="Q914" s="23"/>
      <c r="R914" s="23"/>
      <c r="S914" s="23">
        <v>0.57999999999999996</v>
      </c>
      <c r="T914" s="23"/>
      <c r="AW914" s="20"/>
      <c r="AX914" s="20"/>
    </row>
    <row r="915" spans="1:50">
      <c r="A915" s="10"/>
      <c r="B915" s="10" t="s">
        <v>4</v>
      </c>
      <c r="C915" s="23">
        <v>60000</v>
      </c>
      <c r="D915" s="23">
        <v>1000</v>
      </c>
      <c r="E915" s="23">
        <f t="shared" si="31"/>
        <v>7.4800000000000005E-2</v>
      </c>
      <c r="F915" s="23">
        <v>2.9819999999999999E-2</v>
      </c>
      <c r="G915" s="23">
        <v>0.17100000000000001</v>
      </c>
      <c r="H915" s="23">
        <v>0.1</v>
      </c>
      <c r="I915" s="23">
        <v>0.05</v>
      </c>
      <c r="J915" s="23">
        <v>15</v>
      </c>
      <c r="K915" s="59">
        <v>2.4624000000000006</v>
      </c>
      <c r="L915" s="59">
        <v>3.6041666666666665</v>
      </c>
      <c r="M915" s="59"/>
      <c r="N915" s="23">
        <f>N905*0.8</f>
        <v>8.8000000000000007</v>
      </c>
      <c r="O915" s="79">
        <v>0</v>
      </c>
      <c r="P915" s="23">
        <v>191.52</v>
      </c>
      <c r="Q915" s="23"/>
      <c r="R915" s="23"/>
      <c r="S915" s="23">
        <v>0.85</v>
      </c>
      <c r="T915" s="23"/>
      <c r="AW915" s="20"/>
      <c r="AX915" s="20"/>
    </row>
    <row r="916" spans="1:50">
      <c r="A916" s="11" t="s">
        <v>2</v>
      </c>
      <c r="B916" s="11" t="s">
        <v>3</v>
      </c>
      <c r="C916" s="23">
        <v>170000</v>
      </c>
      <c r="D916" s="23">
        <v>1000</v>
      </c>
      <c r="E916" s="23">
        <f t="shared" si="31"/>
        <v>0.23663999999999999</v>
      </c>
      <c r="F916" s="23">
        <v>7.6679999999999998E-2</v>
      </c>
      <c r="G916" s="23">
        <v>0.17100000000000001</v>
      </c>
      <c r="H916" s="23">
        <v>0.1</v>
      </c>
      <c r="I916" s="23">
        <v>0.05</v>
      </c>
      <c r="J916" s="23">
        <v>15</v>
      </c>
      <c r="K916" s="59">
        <v>7.9344000000000019</v>
      </c>
      <c r="L916" s="59">
        <v>9.8000000000000007</v>
      </c>
      <c r="M916" s="59"/>
      <c r="N916" s="23">
        <f>N906*0.8</f>
        <v>27.84</v>
      </c>
      <c r="O916" s="79">
        <v>0</v>
      </c>
      <c r="P916" s="23">
        <v>617.12000000000012</v>
      </c>
      <c r="Q916" s="23"/>
      <c r="R916" s="23"/>
      <c r="S916" s="20">
        <v>0.85</v>
      </c>
      <c r="T916" s="23"/>
      <c r="AW916" s="20"/>
      <c r="AX916" s="20"/>
    </row>
    <row r="917" spans="1:50">
      <c r="A917" s="10"/>
      <c r="B917" s="10" t="s">
        <v>4</v>
      </c>
      <c r="C917" s="31">
        <v>50000</v>
      </c>
      <c r="D917" s="31">
        <v>28000</v>
      </c>
      <c r="E917" s="23">
        <f t="shared" si="31"/>
        <v>7.5000000000000002E-4</v>
      </c>
      <c r="F917" s="23">
        <v>3.0513000000000003E-3</v>
      </c>
      <c r="G917" s="27">
        <v>0.34</v>
      </c>
      <c r="H917" s="27">
        <v>0.1</v>
      </c>
      <c r="I917" s="23">
        <v>0.05</v>
      </c>
      <c r="J917" s="27">
        <v>15</v>
      </c>
      <c r="K917" s="59">
        <v>2.1093750000000001E-2</v>
      </c>
      <c r="L917" s="59">
        <v>3.6041666666666665</v>
      </c>
      <c r="M917" s="59"/>
      <c r="N917" s="27">
        <v>0.9375</v>
      </c>
      <c r="O917" s="79">
        <v>0</v>
      </c>
      <c r="P917" s="23">
        <v>0</v>
      </c>
      <c r="Q917" s="23"/>
      <c r="R917" s="23"/>
      <c r="S917" s="23">
        <v>0.08</v>
      </c>
      <c r="T917" s="23"/>
      <c r="AW917" s="20"/>
      <c r="AX917" s="20"/>
    </row>
    <row r="918" spans="1:50">
      <c r="A918" s="11" t="s">
        <v>7</v>
      </c>
      <c r="B918" s="11" t="s">
        <v>3</v>
      </c>
      <c r="C918" s="31">
        <v>186000</v>
      </c>
      <c r="D918" s="31">
        <v>12330</v>
      </c>
      <c r="E918" s="23">
        <f t="shared" si="31"/>
        <v>1.1149999999999999E-3</v>
      </c>
      <c r="F918" s="23">
        <v>7.8462000000000011E-3</v>
      </c>
      <c r="G918" s="27">
        <v>0.17100000000000001</v>
      </c>
      <c r="H918" s="27">
        <v>0.1</v>
      </c>
      <c r="I918" s="23">
        <v>0.05</v>
      </c>
      <c r="J918" s="27">
        <v>15</v>
      </c>
      <c r="K918" s="59">
        <v>3.1359374999999995E-2</v>
      </c>
      <c r="L918" s="59">
        <v>9.8000000000000007</v>
      </c>
      <c r="M918" s="59"/>
      <c r="N918" s="27">
        <v>1.3937499999999998</v>
      </c>
      <c r="O918" s="79">
        <v>0</v>
      </c>
      <c r="P918" s="23">
        <v>0</v>
      </c>
      <c r="Q918" s="23"/>
      <c r="R918" s="23"/>
      <c r="S918" s="23">
        <v>0.08</v>
      </c>
      <c r="T918" s="23"/>
      <c r="AW918" s="20"/>
      <c r="AX918" s="20"/>
    </row>
    <row r="919" spans="1:50">
      <c r="A919" s="10"/>
      <c r="B919" s="10" t="s">
        <v>4</v>
      </c>
      <c r="C919" s="31">
        <v>30000</v>
      </c>
      <c r="D919" s="31">
        <v>22000</v>
      </c>
      <c r="E919" s="23">
        <f t="shared" si="31"/>
        <v>4.8590000000000001E-2</v>
      </c>
      <c r="F919" s="23">
        <v>1.5960000000000002E-2</v>
      </c>
      <c r="G919" s="23">
        <v>0.17100000000000001</v>
      </c>
      <c r="H919" s="23">
        <v>0.1</v>
      </c>
      <c r="I919" s="23">
        <v>0.05</v>
      </c>
      <c r="J919" s="23">
        <v>15</v>
      </c>
      <c r="K919" s="59">
        <v>2.8214999999999999</v>
      </c>
      <c r="L919" s="59">
        <v>3.6041666666666665</v>
      </c>
      <c r="M919" s="59"/>
      <c r="N919" s="23">
        <v>11.3</v>
      </c>
      <c r="O919" s="79">
        <v>0</v>
      </c>
      <c r="P919" s="23">
        <v>177.1</v>
      </c>
      <c r="Q919" s="23"/>
      <c r="R919" s="23"/>
      <c r="S919" s="23">
        <v>0.43</v>
      </c>
      <c r="T919" s="23"/>
      <c r="AW919" s="20"/>
      <c r="AX919" s="20"/>
    </row>
    <row r="920" spans="1:50">
      <c r="A920" s="11" t="s">
        <v>6</v>
      </c>
      <c r="B920" s="11" t="s">
        <v>3</v>
      </c>
      <c r="C920" s="31">
        <v>60000</v>
      </c>
      <c r="D920" s="31">
        <v>30000</v>
      </c>
      <c r="E920" s="23">
        <f t="shared" si="31"/>
        <v>6.3210000000000002E-2</v>
      </c>
      <c r="F920" s="23">
        <v>4.104E-2</v>
      </c>
      <c r="G920" s="23">
        <v>0.17100000000000001</v>
      </c>
      <c r="H920" s="23">
        <v>0.1</v>
      </c>
      <c r="I920" s="23">
        <v>0.05</v>
      </c>
      <c r="J920" s="23">
        <v>15</v>
      </c>
      <c r="K920" s="59">
        <v>8.9261999999999997</v>
      </c>
      <c r="L920" s="59">
        <v>9.8000000000000007</v>
      </c>
      <c r="M920" s="59"/>
      <c r="N920" s="23">
        <v>14.7</v>
      </c>
      <c r="O920" s="79">
        <v>0</v>
      </c>
      <c r="P920" s="23">
        <v>560.28</v>
      </c>
      <c r="Q920" s="23"/>
      <c r="R920" s="23"/>
      <c r="S920" s="23">
        <v>0.43</v>
      </c>
      <c r="T920" s="23"/>
      <c r="AW920" s="20"/>
      <c r="AX920" s="20"/>
    </row>
    <row r="921" spans="1:50">
      <c r="A921" s="10"/>
      <c r="B921" s="10" t="s">
        <v>4</v>
      </c>
      <c r="C921" s="31">
        <v>30165.624646016407</v>
      </c>
      <c r="D921" s="31">
        <v>5411.4411319906276</v>
      </c>
      <c r="E921" s="23">
        <f t="shared" si="31"/>
        <v>0.12983700000000004</v>
      </c>
      <c r="F921" s="23">
        <v>1.218E-2</v>
      </c>
      <c r="G921" s="23">
        <v>0.17100000000000001</v>
      </c>
      <c r="H921" s="23">
        <v>0.1</v>
      </c>
      <c r="I921" s="23">
        <v>0.05</v>
      </c>
      <c r="J921" s="23">
        <v>15</v>
      </c>
      <c r="K921" s="59">
        <v>2.97</v>
      </c>
      <c r="L921" s="59">
        <v>3.6041666666666665</v>
      </c>
      <c r="M921" s="59"/>
      <c r="N921" s="23">
        <f>N919*1.5</f>
        <v>16.950000000000003</v>
      </c>
      <c r="O921" s="79">
        <v>0</v>
      </c>
      <c r="P921" s="23">
        <v>235.8</v>
      </c>
      <c r="Q921" s="23"/>
      <c r="R921" s="23"/>
      <c r="S921" s="23">
        <v>0.76600000000000001</v>
      </c>
      <c r="T921" s="23"/>
      <c r="AW921" s="20"/>
      <c r="AX921" s="20"/>
    </row>
    <row r="922" spans="1:50">
      <c r="A922" s="11" t="s">
        <v>8</v>
      </c>
      <c r="B922" s="11" t="s">
        <v>3</v>
      </c>
      <c r="C922" s="31">
        <v>119000</v>
      </c>
      <c r="D922" s="31">
        <v>22500</v>
      </c>
      <c r="E922" s="23">
        <f t="shared" si="31"/>
        <v>0.13788</v>
      </c>
      <c r="F922" s="23">
        <v>3.1320000000000001E-2</v>
      </c>
      <c r="G922" s="23">
        <v>0.17100000000000001</v>
      </c>
      <c r="H922" s="23">
        <v>0.1</v>
      </c>
      <c r="I922" s="23">
        <v>0.05</v>
      </c>
      <c r="J922" s="23">
        <v>15</v>
      </c>
      <c r="K922" s="59">
        <v>9.57</v>
      </c>
      <c r="L922" s="59">
        <v>9.8000000000000007</v>
      </c>
      <c r="M922" s="59"/>
      <c r="N922" s="23">
        <v>18</v>
      </c>
      <c r="O922" s="79">
        <v>0</v>
      </c>
      <c r="P922" s="23">
        <v>759.8</v>
      </c>
      <c r="Q922" s="23"/>
      <c r="R922" s="23"/>
      <c r="S922" s="23">
        <v>0.76600000000000001</v>
      </c>
      <c r="T922" s="23"/>
      <c r="AW922" s="20"/>
      <c r="AX922" s="20"/>
    </row>
    <row r="923" spans="1:50">
      <c r="A923" s="10"/>
      <c r="B923" s="10" t="s">
        <v>37</v>
      </c>
      <c r="C923" s="31">
        <v>82996.873938049219</v>
      </c>
      <c r="D923" s="31">
        <v>1000</v>
      </c>
      <c r="E923" s="23">
        <f t="shared" si="31"/>
        <v>0</v>
      </c>
      <c r="F923" s="23">
        <v>3.0513000000000003E-3</v>
      </c>
      <c r="G923" s="23">
        <v>0.17100000000000001</v>
      </c>
      <c r="H923" s="23">
        <v>0.1</v>
      </c>
      <c r="I923" s="23">
        <v>0.05</v>
      </c>
      <c r="J923" s="23">
        <v>15</v>
      </c>
      <c r="K923" s="59">
        <v>0</v>
      </c>
      <c r="L923" s="59">
        <v>3.6041666666666665</v>
      </c>
      <c r="M923" s="59"/>
      <c r="N923" s="23">
        <v>0</v>
      </c>
      <c r="O923" s="79">
        <v>0</v>
      </c>
      <c r="P923" s="23">
        <v>0</v>
      </c>
      <c r="Q923" s="23"/>
      <c r="R923" s="23"/>
      <c r="S923" s="23">
        <v>0</v>
      </c>
      <c r="T923" s="23"/>
      <c r="AW923" s="20"/>
      <c r="AX923" s="20"/>
    </row>
    <row r="924" spans="1:50">
      <c r="A924" s="19" t="s">
        <v>36</v>
      </c>
      <c r="B924" s="19" t="s">
        <v>38</v>
      </c>
      <c r="C924" s="31">
        <v>228000</v>
      </c>
      <c r="D924" s="31">
        <v>1000</v>
      </c>
      <c r="E924" s="23">
        <f t="shared" si="31"/>
        <v>0</v>
      </c>
      <c r="F924" s="23">
        <v>3.0513000000000003E-3</v>
      </c>
      <c r="G924" s="23">
        <v>0.17100000000000001</v>
      </c>
      <c r="H924" s="23">
        <v>0.1</v>
      </c>
      <c r="I924" s="23">
        <v>0.05</v>
      </c>
      <c r="J924" s="23">
        <v>15</v>
      </c>
      <c r="K924" s="59">
        <v>0</v>
      </c>
      <c r="L924" s="59">
        <v>9.8000000000000007</v>
      </c>
      <c r="M924" s="59"/>
      <c r="N924" s="23">
        <v>0</v>
      </c>
      <c r="O924" s="79">
        <v>0</v>
      </c>
      <c r="P924" s="23">
        <v>0</v>
      </c>
      <c r="Q924" s="23"/>
      <c r="R924" s="23"/>
      <c r="S924" s="23">
        <v>0</v>
      </c>
      <c r="T924" s="23"/>
      <c r="AW924" s="20"/>
      <c r="AX924" s="20"/>
    </row>
    <row r="925" spans="1:50">
      <c r="E925" s="23"/>
      <c r="F925" s="23"/>
      <c r="G925" s="23"/>
      <c r="H925" s="23"/>
      <c r="I925" s="23"/>
      <c r="J925" s="23"/>
      <c r="K925" s="59"/>
      <c r="L925" s="59"/>
      <c r="M925" s="59"/>
      <c r="N925" s="23"/>
      <c r="O925" s="79"/>
      <c r="P925" s="23"/>
      <c r="Q925" s="23"/>
      <c r="R925" s="23"/>
      <c r="S925" s="23"/>
      <c r="T925" s="23"/>
      <c r="AW925" s="20"/>
      <c r="AX925" s="20"/>
    </row>
    <row r="926" spans="1:50">
      <c r="A926" s="1" t="e">
        <f>LOOKUP(B926,[2]Regions!$A$4:$A$98,[2]Regions!$B$4:$B$98)</f>
        <v>#N/A</v>
      </c>
      <c r="B926" s="2">
        <v>43</v>
      </c>
      <c r="C926" s="23" t="s">
        <v>20</v>
      </c>
      <c r="D926" s="23" t="s">
        <v>21</v>
      </c>
      <c r="E926" s="24" t="s">
        <v>22</v>
      </c>
      <c r="F926" s="24" t="s">
        <v>23</v>
      </c>
      <c r="G926" s="24" t="s">
        <v>24</v>
      </c>
      <c r="H926" s="24" t="s">
        <v>25</v>
      </c>
      <c r="I926" s="25" t="s">
        <v>26</v>
      </c>
      <c r="J926" s="20" t="s">
        <v>27</v>
      </c>
      <c r="K926" s="58" t="s">
        <v>28</v>
      </c>
      <c r="N926" s="24" t="s">
        <v>49</v>
      </c>
      <c r="O926" s="78" t="s">
        <v>29</v>
      </c>
      <c r="P926" s="20" t="s">
        <v>30</v>
      </c>
      <c r="Q926" s="24" t="s">
        <v>31</v>
      </c>
      <c r="R926" s="24" t="s">
        <v>32</v>
      </c>
      <c r="S926" s="12" t="s">
        <v>46</v>
      </c>
      <c r="T926" s="23"/>
      <c r="AW926" s="20"/>
      <c r="AX926" s="20"/>
    </row>
    <row r="927" spans="1:50">
      <c r="A927" s="10"/>
      <c r="B927" s="10" t="s">
        <v>4</v>
      </c>
      <c r="C927" s="23">
        <f>C931*0.9</f>
        <v>46503</v>
      </c>
      <c r="D927" s="23">
        <v>18929</v>
      </c>
      <c r="E927" s="23">
        <f t="shared" ref="E927:E946" si="32">S927*N927/100</f>
        <v>7.5899999999999995E-2</v>
      </c>
      <c r="F927" s="23">
        <v>2.8350000000000004E-2</v>
      </c>
      <c r="G927" s="23">
        <v>0.17100000000000001</v>
      </c>
      <c r="H927" s="23">
        <v>0.1</v>
      </c>
      <c r="I927" s="23">
        <v>0.05</v>
      </c>
      <c r="J927" s="23">
        <v>15</v>
      </c>
      <c r="K927" s="59">
        <v>3.7620000000000005</v>
      </c>
      <c r="L927" s="59">
        <v>3.6041666666666665</v>
      </c>
      <c r="M927" s="59"/>
      <c r="N927" s="23">
        <v>11</v>
      </c>
      <c r="O927" s="79">
        <v>-0.1</v>
      </c>
      <c r="P927" s="23">
        <v>253</v>
      </c>
      <c r="Q927" s="23"/>
      <c r="R927" s="23"/>
      <c r="S927" s="23">
        <v>0.69</v>
      </c>
      <c r="T927" s="23"/>
      <c r="AW927" s="20"/>
      <c r="AX927" s="20"/>
    </row>
    <row r="928" spans="1:50">
      <c r="A928" s="11" t="s">
        <v>0</v>
      </c>
      <c r="B928" s="11" t="s">
        <v>3</v>
      </c>
      <c r="C928" s="23">
        <v>70000</v>
      </c>
      <c r="D928" s="23">
        <v>15000</v>
      </c>
      <c r="E928" s="23">
        <f t="shared" si="32"/>
        <v>0.24011999999999997</v>
      </c>
      <c r="F928" s="23">
        <v>7.2900000000000006E-2</v>
      </c>
      <c r="G928" s="23">
        <v>0.17100000000000001</v>
      </c>
      <c r="H928" s="23">
        <v>0.1</v>
      </c>
      <c r="I928" s="23">
        <v>0.05</v>
      </c>
      <c r="J928" s="23">
        <v>15</v>
      </c>
      <c r="K928" s="59">
        <v>11.9016</v>
      </c>
      <c r="L928" s="59">
        <v>9.8000000000000007</v>
      </c>
      <c r="M928" s="59"/>
      <c r="N928" s="23">
        <v>34.799999999999997</v>
      </c>
      <c r="O928" s="79">
        <v>0</v>
      </c>
      <c r="P928" s="23">
        <v>800.4</v>
      </c>
      <c r="Q928" s="23"/>
      <c r="R928" s="23"/>
      <c r="S928" s="23">
        <v>0.69</v>
      </c>
      <c r="T928" s="23"/>
      <c r="AW928" s="20"/>
      <c r="AX928" s="20"/>
    </row>
    <row r="929" spans="1:50">
      <c r="A929" s="5"/>
      <c r="B929" s="5" t="s">
        <v>34</v>
      </c>
      <c r="C929" s="23">
        <f>C933*0.9</f>
        <v>46503</v>
      </c>
      <c r="D929" s="23">
        <v>18929</v>
      </c>
      <c r="E929" s="23">
        <f t="shared" si="32"/>
        <v>7.5899999999999995E-2</v>
      </c>
      <c r="F929" s="23">
        <v>2.8350000000000004E-2</v>
      </c>
      <c r="G929" s="23">
        <v>0.17100000000000001</v>
      </c>
      <c r="H929" s="23">
        <v>0.1</v>
      </c>
      <c r="I929" s="23">
        <v>0.05</v>
      </c>
      <c r="J929" s="23">
        <v>15</v>
      </c>
      <c r="K929" s="59">
        <v>3.0096000000000003</v>
      </c>
      <c r="L929" s="59">
        <v>3.6041666666666665</v>
      </c>
      <c r="M929" s="59"/>
      <c r="N929" s="23">
        <v>11</v>
      </c>
      <c r="O929" s="79">
        <v>0</v>
      </c>
      <c r="P929" s="23">
        <v>202.4</v>
      </c>
      <c r="Q929" s="23"/>
      <c r="R929" s="23"/>
      <c r="S929" s="23">
        <v>0.69</v>
      </c>
      <c r="T929" s="23"/>
      <c r="AW929" s="20"/>
      <c r="AX929" s="20"/>
    </row>
    <row r="930" spans="1:50">
      <c r="A930" s="5"/>
      <c r="B930" s="5" t="s">
        <v>35</v>
      </c>
      <c r="C930" s="23">
        <v>70000</v>
      </c>
      <c r="D930" s="23">
        <v>15000</v>
      </c>
      <c r="E930" s="23">
        <f t="shared" si="32"/>
        <v>0.24011999999999997</v>
      </c>
      <c r="F930" s="23">
        <v>7.2900000000000006E-2</v>
      </c>
      <c r="G930" s="23">
        <v>0.17100000000000001</v>
      </c>
      <c r="H930" s="23">
        <v>0.1</v>
      </c>
      <c r="I930" s="23">
        <v>0.05</v>
      </c>
      <c r="J930" s="23">
        <v>15</v>
      </c>
      <c r="K930" s="59">
        <v>9.5212800000000009</v>
      </c>
      <c r="L930" s="59">
        <v>9.8000000000000007</v>
      </c>
      <c r="M930" s="59"/>
      <c r="N930" s="23">
        <v>34.799999999999997</v>
      </c>
      <c r="O930" s="79">
        <v>0.1</v>
      </c>
      <c r="P930" s="23">
        <v>640.32000000000005</v>
      </c>
      <c r="Q930" s="23"/>
      <c r="R930" s="23"/>
      <c r="S930" s="23">
        <v>0.69</v>
      </c>
      <c r="T930" s="23"/>
      <c r="AW930" s="20"/>
      <c r="AX930" s="20"/>
    </row>
    <row r="931" spans="1:50">
      <c r="A931" s="10"/>
      <c r="B931" s="10" t="s">
        <v>4</v>
      </c>
      <c r="C931" s="23">
        <v>51670</v>
      </c>
      <c r="D931" s="23">
        <v>18929</v>
      </c>
      <c r="E931" s="23">
        <f t="shared" si="32"/>
        <v>0.12</v>
      </c>
      <c r="F931" s="23">
        <v>7.3839999999999989E-2</v>
      </c>
      <c r="G931" s="27">
        <v>0.17100000000000001</v>
      </c>
      <c r="H931" s="27">
        <v>0.1</v>
      </c>
      <c r="I931" s="23">
        <v>0.05</v>
      </c>
      <c r="J931" s="27">
        <v>15</v>
      </c>
      <c r="K931" s="59">
        <v>3.4740000000000002</v>
      </c>
      <c r="L931" s="59">
        <v>3.6041666666666665</v>
      </c>
      <c r="M931" s="59"/>
      <c r="N931" s="23">
        <v>15</v>
      </c>
      <c r="O931" s="79">
        <v>-0.1</v>
      </c>
      <c r="P931" s="23">
        <v>239.4</v>
      </c>
      <c r="Q931" s="23"/>
      <c r="R931" s="23"/>
      <c r="S931" s="23">
        <v>0.8</v>
      </c>
      <c r="T931" s="23"/>
      <c r="AW931" s="20"/>
      <c r="AX931" s="20"/>
    </row>
    <row r="932" spans="1:50">
      <c r="A932" s="11" t="s">
        <v>1</v>
      </c>
      <c r="B932" s="11" t="s">
        <v>3</v>
      </c>
      <c r="C932" s="23">
        <v>70000</v>
      </c>
      <c r="D932" s="23">
        <v>15000</v>
      </c>
      <c r="E932" s="23">
        <f t="shared" si="32"/>
        <v>0.21600000000000003</v>
      </c>
      <c r="F932" s="23">
        <v>0.10081999999999999</v>
      </c>
      <c r="G932" s="23">
        <v>0.17100000000000001</v>
      </c>
      <c r="H932" s="23">
        <v>0.1</v>
      </c>
      <c r="I932" s="23">
        <v>0.05</v>
      </c>
      <c r="J932" s="23">
        <v>15</v>
      </c>
      <c r="K932" s="59">
        <v>11.194000000000001</v>
      </c>
      <c r="L932" s="59">
        <v>9.8000000000000007</v>
      </c>
      <c r="M932" s="59"/>
      <c r="N932" s="23">
        <v>27</v>
      </c>
      <c r="O932" s="79">
        <v>0</v>
      </c>
      <c r="P932" s="23">
        <v>771.4</v>
      </c>
      <c r="Q932" s="23"/>
      <c r="R932" s="23"/>
      <c r="S932" s="23">
        <v>0.8</v>
      </c>
      <c r="T932" s="23"/>
      <c r="AW932" s="20"/>
      <c r="AX932" s="20"/>
    </row>
    <row r="933" spans="1:50">
      <c r="A933" s="5"/>
      <c r="B933" s="5" t="s">
        <v>34</v>
      </c>
      <c r="C933" s="23">
        <v>51670</v>
      </c>
      <c r="D933" s="23">
        <v>18929</v>
      </c>
      <c r="E933" s="23">
        <f t="shared" si="32"/>
        <v>0.12</v>
      </c>
      <c r="F933" s="23">
        <v>7.3839999999999989E-2</v>
      </c>
      <c r="G933" s="23">
        <v>0.17100000000000001</v>
      </c>
      <c r="H933" s="23">
        <v>0.1</v>
      </c>
      <c r="I933" s="23">
        <v>0.05</v>
      </c>
      <c r="J933" s="23">
        <v>15</v>
      </c>
      <c r="K933" s="59">
        <v>2.7792000000000003</v>
      </c>
      <c r="L933" s="59">
        <v>3.6041666666666665</v>
      </c>
      <c r="M933" s="59"/>
      <c r="N933" s="23">
        <v>15</v>
      </c>
      <c r="O933" s="79">
        <v>0</v>
      </c>
      <c r="P933" s="23">
        <v>191.52</v>
      </c>
      <c r="Q933" s="23"/>
      <c r="R933" s="23"/>
      <c r="S933" s="23">
        <v>0.8</v>
      </c>
      <c r="T933" s="23"/>
      <c r="AW933" s="20"/>
      <c r="AX933" s="20"/>
    </row>
    <row r="934" spans="1:50">
      <c r="A934" s="5"/>
      <c r="B934" s="5" t="s">
        <v>35</v>
      </c>
      <c r="C934" s="23">
        <v>70000</v>
      </c>
      <c r="D934" s="23">
        <v>15000</v>
      </c>
      <c r="E934" s="23">
        <f t="shared" si="32"/>
        <v>0.21600000000000003</v>
      </c>
      <c r="F934" s="23">
        <v>0.10081999999999999</v>
      </c>
      <c r="G934" s="23">
        <v>0.17100000000000001</v>
      </c>
      <c r="H934" s="23">
        <v>0.1</v>
      </c>
      <c r="I934" s="23">
        <v>0.05</v>
      </c>
      <c r="J934" s="23">
        <v>15</v>
      </c>
      <c r="K934" s="59">
        <v>8.9552000000000014</v>
      </c>
      <c r="L934" s="59">
        <v>9.8000000000000007</v>
      </c>
      <c r="M934" s="59"/>
      <c r="N934" s="23">
        <v>27</v>
      </c>
      <c r="O934" s="79">
        <v>0</v>
      </c>
      <c r="P934" s="23">
        <v>617.12000000000012</v>
      </c>
      <c r="Q934" s="23"/>
      <c r="R934" s="23"/>
      <c r="S934" s="23">
        <v>0.8</v>
      </c>
      <c r="T934" s="23"/>
      <c r="AW934" s="20"/>
      <c r="AX934" s="20"/>
    </row>
    <row r="935" spans="1:50">
      <c r="A935" s="10"/>
      <c r="B935" s="10" t="s">
        <v>4</v>
      </c>
      <c r="C935" s="23">
        <v>30065.624646016407</v>
      </c>
      <c r="D935" s="23">
        <v>1000</v>
      </c>
      <c r="E935" s="23">
        <f t="shared" si="32"/>
        <v>6.4638000000000001E-2</v>
      </c>
      <c r="F935" s="23">
        <v>1.6800000000000002E-2</v>
      </c>
      <c r="G935" s="23">
        <v>0.17100000000000001</v>
      </c>
      <c r="H935" s="23">
        <v>0.1</v>
      </c>
      <c r="I935" s="23">
        <v>0.05</v>
      </c>
      <c r="J935" s="23">
        <v>15</v>
      </c>
      <c r="K935" s="59">
        <v>0.9234</v>
      </c>
      <c r="L935" s="59">
        <v>3.6041666666666665</v>
      </c>
      <c r="M935" s="59"/>
      <c r="N935" s="23">
        <v>10.26</v>
      </c>
      <c r="O935" s="79">
        <v>0</v>
      </c>
      <c r="P935" s="23">
        <v>170.82900000000001</v>
      </c>
      <c r="Q935" s="23"/>
      <c r="R935" s="23"/>
      <c r="S935" s="23">
        <v>0.63</v>
      </c>
      <c r="T935" s="23"/>
      <c r="AW935" s="20"/>
      <c r="AX935" s="20"/>
    </row>
    <row r="936" spans="1:50">
      <c r="A936" s="11" t="s">
        <v>5</v>
      </c>
      <c r="B936" s="11" t="s">
        <v>3</v>
      </c>
      <c r="C936" s="23">
        <v>180000</v>
      </c>
      <c r="D936" s="23">
        <v>1000</v>
      </c>
      <c r="E936" s="23">
        <f t="shared" si="32"/>
        <v>0.2079</v>
      </c>
      <c r="F936" s="23">
        <v>4.3200000000000002E-2</v>
      </c>
      <c r="G936" s="23">
        <v>0.17100000000000001</v>
      </c>
      <c r="H936" s="23">
        <v>0.1</v>
      </c>
      <c r="I936" s="23">
        <v>0.05</v>
      </c>
      <c r="J936" s="23">
        <v>15</v>
      </c>
      <c r="K936" s="59">
        <v>2.97</v>
      </c>
      <c r="L936" s="59">
        <v>9.8000000000000007</v>
      </c>
      <c r="M936" s="59"/>
      <c r="N936" s="23">
        <v>33</v>
      </c>
      <c r="O936" s="79">
        <v>0</v>
      </c>
      <c r="P936" s="23">
        <v>549.45000000000005</v>
      </c>
      <c r="Q936" s="23"/>
      <c r="R936" s="23"/>
      <c r="S936" s="23">
        <v>0.63</v>
      </c>
      <c r="T936" s="23"/>
      <c r="AW936" s="20"/>
      <c r="AX936" s="20"/>
    </row>
    <row r="937" spans="1:50">
      <c r="A937" s="10"/>
      <c r="B937" s="10" t="s">
        <v>4</v>
      </c>
      <c r="C937" s="23">
        <v>60000</v>
      </c>
      <c r="D937" s="23">
        <v>1000</v>
      </c>
      <c r="E937" s="23">
        <f t="shared" si="32"/>
        <v>7.0400000000000004E-2</v>
      </c>
      <c r="F937" s="23">
        <v>2.9819999999999999E-2</v>
      </c>
      <c r="G937" s="23">
        <v>0.17100000000000001</v>
      </c>
      <c r="H937" s="23">
        <v>0.1</v>
      </c>
      <c r="I937" s="23">
        <v>0.05</v>
      </c>
      <c r="J937" s="23">
        <v>15</v>
      </c>
      <c r="K937" s="59">
        <v>2.4624000000000006</v>
      </c>
      <c r="L937" s="59">
        <v>3.6041666666666665</v>
      </c>
      <c r="M937" s="59"/>
      <c r="N937" s="23">
        <f>N927*0.8</f>
        <v>8.8000000000000007</v>
      </c>
      <c r="O937" s="79">
        <v>0</v>
      </c>
      <c r="P937" s="23">
        <v>191.52</v>
      </c>
      <c r="Q937" s="23"/>
      <c r="R937" s="23"/>
      <c r="S937" s="23">
        <v>0.8</v>
      </c>
      <c r="T937" s="23"/>
      <c r="AW937" s="20"/>
      <c r="AX937" s="20"/>
    </row>
    <row r="938" spans="1:50">
      <c r="A938" s="11" t="s">
        <v>2</v>
      </c>
      <c r="B938" s="11" t="s">
        <v>3</v>
      </c>
      <c r="C938" s="23">
        <v>170000</v>
      </c>
      <c r="D938" s="23">
        <v>1000</v>
      </c>
      <c r="E938" s="23">
        <f t="shared" si="32"/>
        <v>0.22272000000000003</v>
      </c>
      <c r="F938" s="23">
        <v>7.6679999999999998E-2</v>
      </c>
      <c r="G938" s="23">
        <v>0.17100000000000001</v>
      </c>
      <c r="H938" s="23">
        <v>0.1</v>
      </c>
      <c r="I938" s="23">
        <v>0.05</v>
      </c>
      <c r="J938" s="23">
        <v>15</v>
      </c>
      <c r="K938" s="59">
        <v>7.9344000000000019</v>
      </c>
      <c r="L938" s="59">
        <v>9.8000000000000007</v>
      </c>
      <c r="M938" s="59"/>
      <c r="N938" s="23">
        <f>N928*0.8</f>
        <v>27.84</v>
      </c>
      <c r="O938" s="79">
        <v>0</v>
      </c>
      <c r="P938" s="23">
        <v>617.12000000000012</v>
      </c>
      <c r="Q938" s="23"/>
      <c r="R938" s="23"/>
      <c r="S938" s="23">
        <v>0.8</v>
      </c>
      <c r="T938" s="23"/>
      <c r="AW938" s="20"/>
      <c r="AX938" s="20"/>
    </row>
    <row r="939" spans="1:50">
      <c r="A939" s="10"/>
      <c r="B939" s="10" t="s">
        <v>4</v>
      </c>
      <c r="C939" s="31">
        <v>50000</v>
      </c>
      <c r="D939" s="31">
        <v>28000</v>
      </c>
      <c r="E939" s="23">
        <f t="shared" si="32"/>
        <v>4.9687500000000001E-3</v>
      </c>
      <c r="F939" s="23">
        <v>3.0513000000000003E-3</v>
      </c>
      <c r="G939" s="27">
        <v>0.34</v>
      </c>
      <c r="H939" s="27">
        <v>0.1</v>
      </c>
      <c r="I939" s="23">
        <v>0.05</v>
      </c>
      <c r="J939" s="27">
        <v>15</v>
      </c>
      <c r="K939" s="59">
        <v>2.1093750000000001E-2</v>
      </c>
      <c r="L939" s="59">
        <v>3.6041666666666665</v>
      </c>
      <c r="M939" s="59"/>
      <c r="N939" s="27">
        <v>0.9375</v>
      </c>
      <c r="O939" s="79">
        <v>0</v>
      </c>
      <c r="P939" s="23">
        <v>0</v>
      </c>
      <c r="Q939" s="23"/>
      <c r="R939" s="23"/>
      <c r="S939" s="23">
        <v>0.53</v>
      </c>
      <c r="T939" s="23"/>
      <c r="AW939" s="20"/>
      <c r="AX939" s="20"/>
    </row>
    <row r="940" spans="1:50">
      <c r="A940" s="11" t="s">
        <v>7</v>
      </c>
      <c r="B940" s="11" t="s">
        <v>3</v>
      </c>
      <c r="C940" s="31">
        <v>186000</v>
      </c>
      <c r="D940" s="31">
        <v>12330</v>
      </c>
      <c r="E940" s="23">
        <f t="shared" si="32"/>
        <v>7.3868749999999993E-3</v>
      </c>
      <c r="F940" s="23">
        <v>7.8462000000000011E-3</v>
      </c>
      <c r="G940" s="27">
        <v>0.17100000000000001</v>
      </c>
      <c r="H940" s="27">
        <v>0.1</v>
      </c>
      <c r="I940" s="23">
        <v>0.05</v>
      </c>
      <c r="J940" s="27">
        <v>15</v>
      </c>
      <c r="K940" s="59">
        <v>3.1359374999999995E-2</v>
      </c>
      <c r="L940" s="59">
        <v>9.8000000000000007</v>
      </c>
      <c r="M940" s="59"/>
      <c r="N940" s="27">
        <v>1.3937499999999998</v>
      </c>
      <c r="O940" s="79">
        <v>0</v>
      </c>
      <c r="P940" s="23">
        <v>0</v>
      </c>
      <c r="Q940" s="23"/>
      <c r="R940" s="23"/>
      <c r="S940" s="23">
        <v>0.53</v>
      </c>
      <c r="T940" s="23"/>
      <c r="AW940" s="20"/>
      <c r="AX940" s="20"/>
    </row>
    <row r="941" spans="1:50">
      <c r="A941" s="10"/>
      <c r="B941" s="10" t="s">
        <v>4</v>
      </c>
      <c r="C941" s="31">
        <v>30000</v>
      </c>
      <c r="D941" s="31">
        <v>22000</v>
      </c>
      <c r="E941" s="23">
        <f t="shared" si="32"/>
        <v>4.8590000000000001E-2</v>
      </c>
      <c r="F941" s="23">
        <v>1.5960000000000002E-2</v>
      </c>
      <c r="G941" s="23">
        <v>0.17100000000000001</v>
      </c>
      <c r="H941" s="23">
        <v>0.1</v>
      </c>
      <c r="I941" s="23">
        <v>0.05</v>
      </c>
      <c r="J941" s="23">
        <v>15</v>
      </c>
      <c r="K941" s="59">
        <v>2.8214999999999999</v>
      </c>
      <c r="L941" s="59">
        <v>3.6041666666666665</v>
      </c>
      <c r="M941" s="59"/>
      <c r="N941" s="23">
        <v>11.3</v>
      </c>
      <c r="O941" s="79">
        <v>0</v>
      </c>
      <c r="P941" s="23">
        <v>177.1</v>
      </c>
      <c r="Q941" s="23"/>
      <c r="R941" s="23"/>
      <c r="S941" s="23">
        <v>0.43</v>
      </c>
      <c r="T941" s="23"/>
      <c r="AW941" s="20"/>
      <c r="AX941" s="20"/>
    </row>
    <row r="942" spans="1:50">
      <c r="A942" s="11" t="s">
        <v>6</v>
      </c>
      <c r="B942" s="11" t="s">
        <v>3</v>
      </c>
      <c r="C942" s="31">
        <v>60000</v>
      </c>
      <c r="D942" s="31">
        <v>30000</v>
      </c>
      <c r="E942" s="23">
        <f t="shared" si="32"/>
        <v>6.3210000000000002E-2</v>
      </c>
      <c r="F942" s="23">
        <v>4.104E-2</v>
      </c>
      <c r="G942" s="23">
        <v>0.17100000000000001</v>
      </c>
      <c r="H942" s="23">
        <v>0.1</v>
      </c>
      <c r="I942" s="23">
        <v>0.05</v>
      </c>
      <c r="J942" s="23">
        <v>15</v>
      </c>
      <c r="K942" s="59">
        <v>8.9261999999999997</v>
      </c>
      <c r="L942" s="59">
        <v>9.8000000000000007</v>
      </c>
      <c r="M942" s="59"/>
      <c r="N942" s="23">
        <v>14.7</v>
      </c>
      <c r="O942" s="79">
        <v>-1</v>
      </c>
      <c r="P942" s="23">
        <v>560.28</v>
      </c>
      <c r="Q942" s="23"/>
      <c r="R942" s="23"/>
      <c r="S942" s="23">
        <v>0.43</v>
      </c>
      <c r="T942" s="23"/>
      <c r="AW942" s="20"/>
      <c r="AX942" s="20"/>
    </row>
    <row r="943" spans="1:50">
      <c r="A943" s="10"/>
      <c r="B943" s="10" t="s">
        <v>4</v>
      </c>
      <c r="C943" s="31">
        <v>30165.624646016407</v>
      </c>
      <c r="D943" s="31">
        <v>5411.4411319906276</v>
      </c>
      <c r="E943" s="23">
        <f t="shared" si="32"/>
        <v>0.12983700000000004</v>
      </c>
      <c r="F943" s="23">
        <v>1.218E-2</v>
      </c>
      <c r="G943" s="23">
        <v>0.17100000000000001</v>
      </c>
      <c r="H943" s="23">
        <v>0.1</v>
      </c>
      <c r="I943" s="23">
        <v>0.05</v>
      </c>
      <c r="J943" s="23">
        <v>15</v>
      </c>
      <c r="K943" s="59">
        <v>2.97</v>
      </c>
      <c r="L943" s="59">
        <v>3.6041666666666665</v>
      </c>
      <c r="M943" s="59"/>
      <c r="N943" s="23">
        <f>N941*1.5</f>
        <v>16.950000000000003</v>
      </c>
      <c r="O943" s="79">
        <v>0</v>
      </c>
      <c r="P943" s="23">
        <v>235.8</v>
      </c>
      <c r="Q943" s="23"/>
      <c r="R943" s="23"/>
      <c r="S943" s="23">
        <v>0.76600000000000001</v>
      </c>
      <c r="T943" s="23"/>
      <c r="AW943" s="20"/>
      <c r="AX943" s="20"/>
    </row>
    <row r="944" spans="1:50">
      <c r="A944" s="11" t="s">
        <v>8</v>
      </c>
      <c r="B944" s="11" t="s">
        <v>3</v>
      </c>
      <c r="C944" s="31">
        <v>119000</v>
      </c>
      <c r="D944" s="31">
        <v>22500</v>
      </c>
      <c r="E944" s="23">
        <f t="shared" si="32"/>
        <v>0.13788</v>
      </c>
      <c r="F944" s="23">
        <v>3.1320000000000001E-2</v>
      </c>
      <c r="G944" s="23">
        <v>0.17100000000000001</v>
      </c>
      <c r="H944" s="23">
        <v>0.1</v>
      </c>
      <c r="I944" s="23">
        <v>0.05</v>
      </c>
      <c r="J944" s="23">
        <v>15</v>
      </c>
      <c r="K944" s="59">
        <v>9.57</v>
      </c>
      <c r="L944" s="59">
        <v>9.8000000000000007</v>
      </c>
      <c r="M944" s="59"/>
      <c r="N944" s="23">
        <v>18</v>
      </c>
      <c r="O944" s="79">
        <v>0</v>
      </c>
      <c r="P944" s="23">
        <v>759.8</v>
      </c>
      <c r="Q944" s="23"/>
      <c r="R944" s="23"/>
      <c r="S944" s="23">
        <v>0.76600000000000001</v>
      </c>
      <c r="T944" s="23"/>
      <c r="AW944" s="20"/>
      <c r="AX944" s="20"/>
    </row>
    <row r="945" spans="1:50">
      <c r="A945" s="10"/>
      <c r="B945" s="10" t="s">
        <v>37</v>
      </c>
      <c r="C945" s="31">
        <v>82996.873938049219</v>
      </c>
      <c r="D945" s="31">
        <v>1000</v>
      </c>
      <c r="E945" s="23">
        <f t="shared" si="32"/>
        <v>0</v>
      </c>
      <c r="F945" s="23">
        <v>3.0513000000000003E-3</v>
      </c>
      <c r="G945" s="23">
        <v>0.17100000000000001</v>
      </c>
      <c r="H945" s="23">
        <v>0.1</v>
      </c>
      <c r="I945" s="23">
        <v>0.05</v>
      </c>
      <c r="J945" s="23">
        <v>15</v>
      </c>
      <c r="K945" s="59">
        <v>0</v>
      </c>
      <c r="L945" s="59">
        <v>3.6041666666666665</v>
      </c>
      <c r="M945" s="59"/>
      <c r="N945" s="23">
        <v>0</v>
      </c>
      <c r="O945" s="79">
        <v>0</v>
      </c>
      <c r="P945" s="23">
        <v>0</v>
      </c>
      <c r="Q945" s="23"/>
      <c r="R945" s="23"/>
      <c r="S945" s="23">
        <v>0</v>
      </c>
      <c r="T945" s="23"/>
      <c r="AW945" s="20"/>
      <c r="AX945" s="20"/>
    </row>
    <row r="946" spans="1:50">
      <c r="A946" s="19" t="s">
        <v>36</v>
      </c>
      <c r="B946" s="19" t="s">
        <v>38</v>
      </c>
      <c r="C946" s="31">
        <v>228000</v>
      </c>
      <c r="D946" s="31">
        <v>1000</v>
      </c>
      <c r="E946" s="23">
        <f t="shared" si="32"/>
        <v>0</v>
      </c>
      <c r="F946" s="23">
        <v>3.0513000000000003E-3</v>
      </c>
      <c r="G946" s="23">
        <v>0.17100000000000001</v>
      </c>
      <c r="H946" s="23">
        <v>0.1</v>
      </c>
      <c r="I946" s="23">
        <v>0.05</v>
      </c>
      <c r="J946" s="23">
        <v>15</v>
      </c>
      <c r="K946" s="59">
        <v>0</v>
      </c>
      <c r="L946" s="59">
        <v>9.8000000000000007</v>
      </c>
      <c r="M946" s="59"/>
      <c r="N946" s="23">
        <v>0</v>
      </c>
      <c r="O946" s="79">
        <v>0</v>
      </c>
      <c r="P946" s="23">
        <v>0</v>
      </c>
      <c r="Q946" s="23"/>
      <c r="R946" s="23"/>
      <c r="S946" s="23">
        <v>0</v>
      </c>
      <c r="T946" s="23"/>
      <c r="AW946" s="20"/>
      <c r="AX946" s="20"/>
    </row>
    <row r="947" spans="1:50">
      <c r="E947" s="23"/>
      <c r="F947" s="23"/>
      <c r="G947" s="23"/>
      <c r="H947" s="23"/>
      <c r="I947" s="23"/>
      <c r="J947" s="23"/>
      <c r="K947" s="59"/>
      <c r="L947" s="59"/>
      <c r="M947" s="59"/>
      <c r="N947" s="23"/>
      <c r="O947" s="79"/>
      <c r="P947" s="23"/>
      <c r="Q947" s="23"/>
      <c r="R947" s="23"/>
      <c r="S947" s="23"/>
      <c r="T947" s="23"/>
      <c r="AW947" s="20"/>
      <c r="AX947" s="20"/>
    </row>
    <row r="948" spans="1:50">
      <c r="A948" s="1" t="e">
        <f>LOOKUP(B948,[2]Regions!$A$4:$A$98,[2]Regions!$B$4:$B$98)</f>
        <v>#N/A</v>
      </c>
      <c r="B948" s="2">
        <v>44</v>
      </c>
      <c r="C948" s="23" t="s">
        <v>20</v>
      </c>
      <c r="D948" s="23" t="s">
        <v>21</v>
      </c>
      <c r="E948" s="24" t="s">
        <v>22</v>
      </c>
      <c r="F948" s="24" t="s">
        <v>23</v>
      </c>
      <c r="G948" s="24" t="s">
        <v>24</v>
      </c>
      <c r="H948" s="24" t="s">
        <v>25</v>
      </c>
      <c r="I948" s="25" t="s">
        <v>26</v>
      </c>
      <c r="J948" s="20" t="s">
        <v>27</v>
      </c>
      <c r="K948" s="58" t="s">
        <v>28</v>
      </c>
      <c r="N948" s="24" t="s">
        <v>49</v>
      </c>
      <c r="O948" s="78" t="s">
        <v>29</v>
      </c>
      <c r="P948" s="20" t="s">
        <v>30</v>
      </c>
      <c r="Q948" s="24" t="s">
        <v>31</v>
      </c>
      <c r="R948" s="24" t="s">
        <v>32</v>
      </c>
      <c r="S948" s="12" t="s">
        <v>46</v>
      </c>
      <c r="T948" s="23"/>
      <c r="AW948" s="20"/>
      <c r="AX948" s="20"/>
    </row>
    <row r="949" spans="1:50">
      <c r="A949" s="10"/>
      <c r="B949" s="10" t="s">
        <v>4</v>
      </c>
      <c r="C949" s="23">
        <f>C953*0.9</f>
        <v>46503</v>
      </c>
      <c r="D949" s="23">
        <v>18929</v>
      </c>
      <c r="E949" s="23">
        <f t="shared" ref="E949:E968" si="33">S949*N949/100</f>
        <v>8.4700000000000011E-2</v>
      </c>
      <c r="F949" s="23">
        <v>2.8350000000000004E-2</v>
      </c>
      <c r="G949" s="23">
        <v>0.17100000000000001</v>
      </c>
      <c r="H949" s="23">
        <v>0.1</v>
      </c>
      <c r="I949" s="23">
        <v>0.05</v>
      </c>
      <c r="J949" s="13">
        <v>15</v>
      </c>
      <c r="K949" s="59">
        <v>3.7620000000000005</v>
      </c>
      <c r="L949" s="59">
        <v>3.6041666666666665</v>
      </c>
      <c r="M949" s="59"/>
      <c r="N949" s="23">
        <v>11</v>
      </c>
      <c r="O949" s="79">
        <v>-0.06</v>
      </c>
      <c r="P949" s="23">
        <v>253</v>
      </c>
      <c r="Q949" s="23"/>
      <c r="R949" s="23"/>
      <c r="S949" s="23">
        <v>0.77</v>
      </c>
      <c r="T949" s="23"/>
      <c r="AW949" s="20"/>
      <c r="AX949" s="20"/>
    </row>
    <row r="950" spans="1:50">
      <c r="A950" s="11" t="s">
        <v>0</v>
      </c>
      <c r="B950" s="11" t="s">
        <v>3</v>
      </c>
      <c r="C950" s="23">
        <v>70000</v>
      </c>
      <c r="D950" s="23">
        <v>15000</v>
      </c>
      <c r="E950" s="23">
        <f t="shared" si="33"/>
        <v>0.26795999999999998</v>
      </c>
      <c r="F950" s="23">
        <v>7.2900000000000006E-2</v>
      </c>
      <c r="G950" s="23">
        <v>0.17100000000000001</v>
      </c>
      <c r="H950" s="23">
        <v>0.1</v>
      </c>
      <c r="I950" s="23">
        <v>0.05</v>
      </c>
      <c r="J950" s="13">
        <v>15</v>
      </c>
      <c r="K950" s="59">
        <v>11.9016</v>
      </c>
      <c r="L950" s="59">
        <v>9.8000000000000007</v>
      </c>
      <c r="M950" s="59"/>
      <c r="N950" s="23">
        <v>34.799999999999997</v>
      </c>
      <c r="O950" s="79">
        <v>0</v>
      </c>
      <c r="P950" s="23">
        <v>800.4</v>
      </c>
      <c r="Q950" s="23"/>
      <c r="R950" s="23"/>
      <c r="S950" s="23">
        <v>0.77</v>
      </c>
      <c r="T950" s="23"/>
      <c r="AW950" s="20"/>
      <c r="AX950" s="20"/>
    </row>
    <row r="951" spans="1:50">
      <c r="A951" s="5"/>
      <c r="B951" s="5" t="s">
        <v>34</v>
      </c>
      <c r="C951" s="23">
        <f>C955*0.9</f>
        <v>46503</v>
      </c>
      <c r="D951" s="23">
        <v>18929</v>
      </c>
      <c r="E951" s="23">
        <f t="shared" si="33"/>
        <v>8.4700000000000011E-2</v>
      </c>
      <c r="F951" s="23">
        <v>2.8350000000000004E-2</v>
      </c>
      <c r="G951" s="23">
        <v>0.17100000000000001</v>
      </c>
      <c r="H951" s="23">
        <v>0.1</v>
      </c>
      <c r="I951" s="23">
        <v>0.05</v>
      </c>
      <c r="J951" s="13">
        <v>15</v>
      </c>
      <c r="K951" s="59">
        <v>3.0096000000000003</v>
      </c>
      <c r="L951" s="59">
        <v>3.6041666666666665</v>
      </c>
      <c r="M951" s="59"/>
      <c r="N951" s="23">
        <v>11</v>
      </c>
      <c r="O951" s="79">
        <v>0</v>
      </c>
      <c r="P951" s="23">
        <v>202.4</v>
      </c>
      <c r="Q951" s="23"/>
      <c r="R951" s="23"/>
      <c r="S951" s="23">
        <v>0.77</v>
      </c>
      <c r="T951" s="23"/>
      <c r="AW951" s="20"/>
      <c r="AX951" s="20"/>
    </row>
    <row r="952" spans="1:50">
      <c r="A952" s="5"/>
      <c r="B952" s="5" t="s">
        <v>35</v>
      </c>
      <c r="C952" s="23">
        <v>70000</v>
      </c>
      <c r="D952" s="23">
        <v>15000</v>
      </c>
      <c r="E952" s="23">
        <f t="shared" si="33"/>
        <v>0.26795999999999998</v>
      </c>
      <c r="F952" s="23">
        <v>7.2900000000000006E-2</v>
      </c>
      <c r="G952" s="23">
        <v>0.17100000000000001</v>
      </c>
      <c r="H952" s="23">
        <v>0.1</v>
      </c>
      <c r="I952" s="23">
        <v>0.05</v>
      </c>
      <c r="J952" s="13">
        <v>15</v>
      </c>
      <c r="K952" s="59">
        <v>9.5212800000000009</v>
      </c>
      <c r="L952" s="59">
        <v>9.8000000000000007</v>
      </c>
      <c r="M952" s="59"/>
      <c r="N952" s="23">
        <v>34.799999999999997</v>
      </c>
      <c r="O952" s="79">
        <v>0</v>
      </c>
      <c r="P952" s="23">
        <v>640.32000000000005</v>
      </c>
      <c r="Q952" s="23"/>
      <c r="R952" s="23"/>
      <c r="S952" s="23">
        <v>0.77</v>
      </c>
      <c r="T952" s="23"/>
      <c r="AW952" s="20"/>
      <c r="AX952" s="20"/>
    </row>
    <row r="953" spans="1:50">
      <c r="A953" s="10"/>
      <c r="B953" s="10" t="s">
        <v>4</v>
      </c>
      <c r="C953" s="23">
        <v>51670</v>
      </c>
      <c r="D953" s="23">
        <v>18929</v>
      </c>
      <c r="E953" s="23">
        <f t="shared" si="33"/>
        <v>9.3000000000000013E-2</v>
      </c>
      <c r="F953" s="23">
        <v>7.3839999999999989E-2</v>
      </c>
      <c r="G953" s="27">
        <v>0.17100000000000001</v>
      </c>
      <c r="H953" s="27">
        <v>0.1</v>
      </c>
      <c r="I953" s="23">
        <v>0.05</v>
      </c>
      <c r="J953" s="32">
        <v>15</v>
      </c>
      <c r="K953" s="59">
        <v>3.4740000000000002</v>
      </c>
      <c r="L953" s="59">
        <v>3.6041666666666665</v>
      </c>
      <c r="M953" s="59"/>
      <c r="N953" s="23">
        <v>15</v>
      </c>
      <c r="O953" s="79">
        <v>0.1</v>
      </c>
      <c r="P953" s="23">
        <v>239.4</v>
      </c>
      <c r="Q953" s="23"/>
      <c r="R953" s="23"/>
      <c r="S953" s="23">
        <v>0.62</v>
      </c>
      <c r="T953" s="23"/>
      <c r="AW953" s="20"/>
      <c r="AX953" s="20"/>
    </row>
    <row r="954" spans="1:50">
      <c r="A954" s="11" t="s">
        <v>1</v>
      </c>
      <c r="B954" s="11" t="s">
        <v>3</v>
      </c>
      <c r="C954" s="23">
        <v>70000</v>
      </c>
      <c r="D954" s="23">
        <v>15000</v>
      </c>
      <c r="E954" s="23">
        <f t="shared" si="33"/>
        <v>0.16739999999999999</v>
      </c>
      <c r="F954" s="23">
        <v>0.10081999999999999</v>
      </c>
      <c r="G954" s="23">
        <v>0.17100000000000001</v>
      </c>
      <c r="H954" s="23">
        <v>0.1</v>
      </c>
      <c r="I954" s="23">
        <v>0.05</v>
      </c>
      <c r="J954" s="13">
        <v>15</v>
      </c>
      <c r="K954" s="59">
        <v>11.194000000000001</v>
      </c>
      <c r="L954" s="59">
        <v>9.8000000000000007</v>
      </c>
      <c r="M954" s="59"/>
      <c r="N954" s="23">
        <v>27</v>
      </c>
      <c r="O954" s="79">
        <v>-0.2</v>
      </c>
      <c r="P954" s="23">
        <v>771.4</v>
      </c>
      <c r="Q954" s="23"/>
      <c r="R954" s="23"/>
      <c r="S954" s="23">
        <v>0.62</v>
      </c>
      <c r="T954" s="23"/>
      <c r="AW954" s="20"/>
      <c r="AX954" s="20"/>
    </row>
    <row r="955" spans="1:50">
      <c r="A955" s="5"/>
      <c r="B955" s="5" t="s">
        <v>34</v>
      </c>
      <c r="C955" s="23">
        <v>51670</v>
      </c>
      <c r="D955" s="23">
        <v>18929</v>
      </c>
      <c r="E955" s="23">
        <f t="shared" si="33"/>
        <v>9.3000000000000013E-2</v>
      </c>
      <c r="F955" s="23">
        <v>7.3839999999999989E-2</v>
      </c>
      <c r="G955" s="23">
        <v>0.17100000000000001</v>
      </c>
      <c r="H955" s="23">
        <v>0.1</v>
      </c>
      <c r="I955" s="23">
        <v>0.05</v>
      </c>
      <c r="J955" s="13">
        <v>15</v>
      </c>
      <c r="K955" s="59">
        <v>2.7792000000000003</v>
      </c>
      <c r="L955" s="59">
        <v>3.6041666666666665</v>
      </c>
      <c r="M955" s="59"/>
      <c r="N955" s="23">
        <v>15</v>
      </c>
      <c r="O955" s="79">
        <v>0</v>
      </c>
      <c r="P955" s="23">
        <v>191.52</v>
      </c>
      <c r="Q955" s="23"/>
      <c r="R955" s="23"/>
      <c r="S955" s="23">
        <v>0.62</v>
      </c>
      <c r="T955" s="23"/>
      <c r="AW955" s="20"/>
      <c r="AX955" s="20"/>
    </row>
    <row r="956" spans="1:50">
      <c r="A956" s="5"/>
      <c r="B956" s="5" t="s">
        <v>35</v>
      </c>
      <c r="C956" s="23">
        <v>70000</v>
      </c>
      <c r="D956" s="23">
        <v>15000</v>
      </c>
      <c r="E956" s="23">
        <f t="shared" si="33"/>
        <v>0.16739999999999999</v>
      </c>
      <c r="F956" s="23">
        <v>0.10081999999999999</v>
      </c>
      <c r="G956" s="23">
        <v>0.17100000000000001</v>
      </c>
      <c r="H956" s="23">
        <v>0.1</v>
      </c>
      <c r="I956" s="23">
        <v>0.05</v>
      </c>
      <c r="J956" s="13">
        <v>15</v>
      </c>
      <c r="K956" s="59">
        <v>8.9552000000000014</v>
      </c>
      <c r="L956" s="59">
        <v>9.8000000000000007</v>
      </c>
      <c r="M956" s="59"/>
      <c r="N956" s="23">
        <v>27</v>
      </c>
      <c r="O956" s="79">
        <v>0</v>
      </c>
      <c r="P956" s="23">
        <v>617.12000000000012</v>
      </c>
      <c r="Q956" s="23"/>
      <c r="R956" s="23"/>
      <c r="S956" s="23">
        <v>0.62</v>
      </c>
      <c r="T956" s="23"/>
      <c r="AW956" s="20"/>
      <c r="AX956" s="20"/>
    </row>
    <row r="957" spans="1:50">
      <c r="A957" s="10"/>
      <c r="B957" s="10" t="s">
        <v>4</v>
      </c>
      <c r="C957" s="23">
        <v>30065.624646016407</v>
      </c>
      <c r="D957" s="23">
        <v>1000</v>
      </c>
      <c r="E957" s="23">
        <f t="shared" si="33"/>
        <v>6.4638000000000001E-2</v>
      </c>
      <c r="F957" s="23">
        <v>1.6800000000000002E-2</v>
      </c>
      <c r="G957" s="23">
        <v>0.17100000000000001</v>
      </c>
      <c r="H957" s="23">
        <v>0.1</v>
      </c>
      <c r="I957" s="23">
        <v>0.05</v>
      </c>
      <c r="J957" s="13">
        <v>15</v>
      </c>
      <c r="K957" s="59">
        <v>0.9234</v>
      </c>
      <c r="L957" s="59">
        <v>3.6041666666666665</v>
      </c>
      <c r="M957" s="59"/>
      <c r="N957" s="23">
        <v>10.26</v>
      </c>
      <c r="O957" s="79">
        <v>0</v>
      </c>
      <c r="P957" s="23">
        <v>170.82900000000001</v>
      </c>
      <c r="Q957" s="23"/>
      <c r="R957" s="23"/>
      <c r="S957" s="23">
        <v>0.63</v>
      </c>
      <c r="T957" s="23"/>
      <c r="AW957" s="20"/>
      <c r="AX957" s="20"/>
    </row>
    <row r="958" spans="1:50">
      <c r="A958" s="11" t="s">
        <v>5</v>
      </c>
      <c r="B958" s="11" t="s">
        <v>3</v>
      </c>
      <c r="C958" s="23">
        <v>180000</v>
      </c>
      <c r="D958" s="23">
        <v>1000</v>
      </c>
      <c r="E958" s="23">
        <f t="shared" si="33"/>
        <v>0.2079</v>
      </c>
      <c r="F958" s="23">
        <v>4.3200000000000002E-2</v>
      </c>
      <c r="G958" s="23">
        <v>0.17100000000000001</v>
      </c>
      <c r="H958" s="23">
        <v>0.1</v>
      </c>
      <c r="I958" s="23">
        <v>0.05</v>
      </c>
      <c r="J958" s="13">
        <v>15</v>
      </c>
      <c r="K958" s="59">
        <v>2.97</v>
      </c>
      <c r="L958" s="59">
        <v>9.8000000000000007</v>
      </c>
      <c r="M958" s="59"/>
      <c r="N958" s="23">
        <v>33</v>
      </c>
      <c r="O958" s="79">
        <v>0</v>
      </c>
      <c r="P958" s="23">
        <v>549.45000000000005</v>
      </c>
      <c r="Q958" s="23"/>
      <c r="R958" s="23"/>
      <c r="S958" s="23">
        <v>0.63</v>
      </c>
      <c r="T958" s="23"/>
      <c r="AW958" s="20"/>
      <c r="AX958" s="20"/>
    </row>
    <row r="959" spans="1:50">
      <c r="A959" s="10"/>
      <c r="B959" s="10" t="s">
        <v>4</v>
      </c>
      <c r="C959" s="23">
        <v>60000</v>
      </c>
      <c r="D959" s="23">
        <v>1000</v>
      </c>
      <c r="E959" s="23">
        <f t="shared" si="33"/>
        <v>5.4560000000000004E-2</v>
      </c>
      <c r="F959" s="23">
        <v>2.9819999999999999E-2</v>
      </c>
      <c r="G959" s="23">
        <v>0.17100000000000001</v>
      </c>
      <c r="H959" s="23">
        <v>0.1</v>
      </c>
      <c r="I959" s="23">
        <v>0.05</v>
      </c>
      <c r="J959" s="13">
        <v>15</v>
      </c>
      <c r="K959" s="59">
        <v>2.4624000000000006</v>
      </c>
      <c r="L959" s="59">
        <v>3.6041666666666665</v>
      </c>
      <c r="M959" s="59"/>
      <c r="N959" s="23">
        <f>N949*0.8</f>
        <v>8.8000000000000007</v>
      </c>
      <c r="O959" s="79">
        <v>0</v>
      </c>
      <c r="P959" s="23">
        <v>191.52</v>
      </c>
      <c r="Q959" s="23"/>
      <c r="R959" s="23"/>
      <c r="S959" s="23">
        <v>0.62</v>
      </c>
      <c r="T959" s="23"/>
      <c r="AW959" s="20"/>
      <c r="AX959" s="20"/>
    </row>
    <row r="960" spans="1:50">
      <c r="A960" s="11" t="s">
        <v>2</v>
      </c>
      <c r="B960" s="11" t="s">
        <v>3</v>
      </c>
      <c r="C960" s="23">
        <v>170000</v>
      </c>
      <c r="D960" s="23">
        <v>1000</v>
      </c>
      <c r="E960" s="23">
        <f t="shared" si="33"/>
        <v>0.17260799999999998</v>
      </c>
      <c r="F960" s="23">
        <v>7.6679999999999998E-2</v>
      </c>
      <c r="G960" s="23">
        <v>0.17100000000000001</v>
      </c>
      <c r="H960" s="23">
        <v>0.1</v>
      </c>
      <c r="I960" s="23">
        <v>0.05</v>
      </c>
      <c r="J960" s="13">
        <v>15</v>
      </c>
      <c r="K960" s="59">
        <v>7.9344000000000019</v>
      </c>
      <c r="L960" s="59">
        <v>9.8000000000000007</v>
      </c>
      <c r="M960" s="59"/>
      <c r="N960" s="23">
        <f>N950*0.8</f>
        <v>27.84</v>
      </c>
      <c r="O960" s="79">
        <v>0</v>
      </c>
      <c r="P960" s="23">
        <v>617.12000000000012</v>
      </c>
      <c r="Q960" s="23"/>
      <c r="R960" s="23"/>
      <c r="S960" s="23">
        <v>0.62</v>
      </c>
      <c r="T960" s="23"/>
      <c r="AW960" s="20"/>
      <c r="AX960" s="20"/>
    </row>
    <row r="961" spans="1:50">
      <c r="A961" s="10"/>
      <c r="B961" s="10" t="s">
        <v>4</v>
      </c>
      <c r="C961" s="31">
        <v>50000</v>
      </c>
      <c r="D961" s="31">
        <v>28000</v>
      </c>
      <c r="E961" s="23">
        <f t="shared" si="33"/>
        <v>6.5625000000000004E-4</v>
      </c>
      <c r="F961" s="23">
        <v>3.0513000000000003E-3</v>
      </c>
      <c r="G961" s="27">
        <v>0.34</v>
      </c>
      <c r="H961" s="27">
        <v>0.1</v>
      </c>
      <c r="I961" s="23">
        <v>0.05</v>
      </c>
      <c r="J961" s="32">
        <v>15</v>
      </c>
      <c r="K961" s="59">
        <v>2.1093750000000001E-2</v>
      </c>
      <c r="L961" s="59">
        <v>3.6041666666666665</v>
      </c>
      <c r="M961" s="59"/>
      <c r="N961" s="27">
        <v>0.9375</v>
      </c>
      <c r="O961" s="79">
        <v>0</v>
      </c>
      <c r="P961" s="23">
        <v>0</v>
      </c>
      <c r="Q961" s="23"/>
      <c r="R961" s="23"/>
      <c r="S961" s="23">
        <v>7.0000000000000007E-2</v>
      </c>
      <c r="T961" s="23"/>
      <c r="AW961" s="20"/>
      <c r="AX961" s="20"/>
    </row>
    <row r="962" spans="1:50">
      <c r="A962" s="11" t="s">
        <v>7</v>
      </c>
      <c r="B962" s="11" t="s">
        <v>3</v>
      </c>
      <c r="C962" s="31">
        <v>186000</v>
      </c>
      <c r="D962" s="31">
        <v>12330</v>
      </c>
      <c r="E962" s="23">
        <f t="shared" si="33"/>
        <v>9.7562499999999993E-4</v>
      </c>
      <c r="F962" s="23">
        <v>7.8462000000000011E-3</v>
      </c>
      <c r="G962" s="27">
        <v>0.17100000000000001</v>
      </c>
      <c r="H962" s="27">
        <v>0.1</v>
      </c>
      <c r="I962" s="23">
        <v>0.05</v>
      </c>
      <c r="J962" s="32">
        <v>15</v>
      </c>
      <c r="K962" s="59">
        <v>3.1359374999999995E-2</v>
      </c>
      <c r="L962" s="59">
        <v>9.8000000000000007</v>
      </c>
      <c r="M962" s="59"/>
      <c r="N962" s="27">
        <v>1.3937499999999998</v>
      </c>
      <c r="O962" s="79">
        <v>0</v>
      </c>
      <c r="P962" s="23">
        <v>0</v>
      </c>
      <c r="Q962" s="23"/>
      <c r="R962" s="23"/>
      <c r="S962" s="23">
        <v>7.0000000000000007E-2</v>
      </c>
      <c r="T962" s="23"/>
      <c r="AW962" s="20"/>
      <c r="AX962" s="20"/>
    </row>
    <row r="963" spans="1:50">
      <c r="A963" s="10"/>
      <c r="B963" s="10" t="s">
        <v>4</v>
      </c>
      <c r="C963" s="31">
        <v>30000</v>
      </c>
      <c r="D963" s="31">
        <v>22000</v>
      </c>
      <c r="E963" s="23">
        <f t="shared" si="33"/>
        <v>4.8590000000000001E-2</v>
      </c>
      <c r="F963" s="23">
        <v>1.5960000000000002E-2</v>
      </c>
      <c r="G963" s="23">
        <v>0.17100000000000001</v>
      </c>
      <c r="H963" s="23">
        <v>0.1</v>
      </c>
      <c r="I963" s="23">
        <v>0.05</v>
      </c>
      <c r="J963" s="13">
        <v>15</v>
      </c>
      <c r="K963" s="59">
        <v>2.8214999999999999</v>
      </c>
      <c r="L963" s="59">
        <v>3.6041666666666665</v>
      </c>
      <c r="M963" s="59"/>
      <c r="N963" s="23">
        <v>11.3</v>
      </c>
      <c r="O963" s="79">
        <v>-1</v>
      </c>
      <c r="P963" s="23">
        <v>177.1</v>
      </c>
      <c r="Q963" s="23"/>
      <c r="R963" s="23"/>
      <c r="S963" s="23">
        <v>0.43</v>
      </c>
      <c r="T963" s="23"/>
      <c r="AW963" s="20"/>
      <c r="AX963" s="20"/>
    </row>
    <row r="964" spans="1:50">
      <c r="A964" s="11" t="s">
        <v>6</v>
      </c>
      <c r="B964" s="11" t="s">
        <v>3</v>
      </c>
      <c r="C964" s="31">
        <v>60000</v>
      </c>
      <c r="D964" s="31">
        <v>30000</v>
      </c>
      <c r="E964" s="23">
        <f t="shared" si="33"/>
        <v>6.3210000000000002E-2</v>
      </c>
      <c r="F964" s="23">
        <v>4.104E-2</v>
      </c>
      <c r="G964" s="23">
        <v>0.17100000000000001</v>
      </c>
      <c r="H964" s="23">
        <v>0.1</v>
      </c>
      <c r="I964" s="23">
        <v>0.05</v>
      </c>
      <c r="J964" s="13">
        <v>15</v>
      </c>
      <c r="K964" s="59">
        <v>8.9261999999999997</v>
      </c>
      <c r="L964" s="59">
        <v>9.8000000000000007</v>
      </c>
      <c r="M964" s="59"/>
      <c r="N964" s="23">
        <v>14.7</v>
      </c>
      <c r="O964" s="79">
        <v>0</v>
      </c>
      <c r="P964" s="23">
        <v>560.28</v>
      </c>
      <c r="Q964" s="23"/>
      <c r="R964" s="23"/>
      <c r="S964" s="23">
        <v>0.43</v>
      </c>
      <c r="T964" s="23"/>
      <c r="AW964" s="20"/>
      <c r="AX964" s="20"/>
    </row>
    <row r="965" spans="1:50">
      <c r="A965" s="10"/>
      <c r="B965" s="10" t="s">
        <v>4</v>
      </c>
      <c r="C965" s="31">
        <v>30165.624646016407</v>
      </c>
      <c r="D965" s="31">
        <v>5411.4411319906276</v>
      </c>
      <c r="E965" s="23">
        <f t="shared" si="33"/>
        <v>0.12983700000000004</v>
      </c>
      <c r="F965" s="23">
        <v>1.218E-2</v>
      </c>
      <c r="G965" s="23">
        <v>0.17100000000000001</v>
      </c>
      <c r="H965" s="23">
        <v>0.1</v>
      </c>
      <c r="I965" s="23">
        <v>0.05</v>
      </c>
      <c r="J965" s="13">
        <v>15</v>
      </c>
      <c r="K965" s="59">
        <v>2.97</v>
      </c>
      <c r="L965" s="59">
        <v>3.6041666666666665</v>
      </c>
      <c r="M965" s="59"/>
      <c r="N965" s="23">
        <f>N963*1.5</f>
        <v>16.950000000000003</v>
      </c>
      <c r="O965" s="79">
        <v>0</v>
      </c>
      <c r="P965" s="23">
        <v>235.8</v>
      </c>
      <c r="Q965" s="23"/>
      <c r="R965" s="23"/>
      <c r="S965" s="23">
        <v>0.76600000000000001</v>
      </c>
      <c r="T965" s="23"/>
      <c r="AW965" s="20"/>
      <c r="AX965" s="20"/>
    </row>
    <row r="966" spans="1:50">
      <c r="A966" s="11" t="s">
        <v>8</v>
      </c>
      <c r="B966" s="11" t="s">
        <v>3</v>
      </c>
      <c r="C966" s="31">
        <v>119000</v>
      </c>
      <c r="D966" s="31">
        <v>22500</v>
      </c>
      <c r="E966" s="23">
        <f t="shared" si="33"/>
        <v>0.13788</v>
      </c>
      <c r="F966" s="23">
        <v>3.1320000000000001E-2</v>
      </c>
      <c r="G966" s="23">
        <v>0.17100000000000001</v>
      </c>
      <c r="H966" s="23">
        <v>0.1</v>
      </c>
      <c r="I966" s="23">
        <v>0.05</v>
      </c>
      <c r="J966" s="13">
        <v>15</v>
      </c>
      <c r="K966" s="59">
        <v>9.57</v>
      </c>
      <c r="L966" s="59">
        <v>9.8000000000000007</v>
      </c>
      <c r="M966" s="59"/>
      <c r="N966" s="23">
        <v>18</v>
      </c>
      <c r="O966" s="79">
        <v>0</v>
      </c>
      <c r="P966" s="23">
        <v>759.8</v>
      </c>
      <c r="Q966" s="23"/>
      <c r="R966" s="23"/>
      <c r="S966" s="23">
        <v>0.76600000000000001</v>
      </c>
      <c r="T966" s="23"/>
      <c r="AW966" s="20"/>
      <c r="AX966" s="20"/>
    </row>
    <row r="967" spans="1:50">
      <c r="A967" s="10"/>
      <c r="B967" s="10" t="s">
        <v>37</v>
      </c>
      <c r="C967" s="31">
        <v>82996.873938049219</v>
      </c>
      <c r="D967" s="31">
        <v>1000</v>
      </c>
      <c r="E967" s="23">
        <f t="shared" si="33"/>
        <v>0</v>
      </c>
      <c r="F967" s="23">
        <v>3.0513000000000003E-3</v>
      </c>
      <c r="G967" s="23">
        <v>0.17100000000000001</v>
      </c>
      <c r="H967" s="23">
        <v>0.1</v>
      </c>
      <c r="I967" s="23">
        <v>0.05</v>
      </c>
      <c r="J967" s="13">
        <v>15</v>
      </c>
      <c r="K967" s="59">
        <v>0</v>
      </c>
      <c r="L967" s="59">
        <v>3.6041666666666665</v>
      </c>
      <c r="M967" s="59"/>
      <c r="N967" s="23">
        <v>0</v>
      </c>
      <c r="O967" s="79">
        <v>0</v>
      </c>
      <c r="P967" s="23">
        <v>0</v>
      </c>
      <c r="Q967" s="23"/>
      <c r="R967" s="23"/>
      <c r="S967" s="23">
        <v>0</v>
      </c>
      <c r="T967" s="23"/>
      <c r="AW967" s="20"/>
      <c r="AX967" s="20"/>
    </row>
    <row r="968" spans="1:50">
      <c r="A968" s="19" t="s">
        <v>36</v>
      </c>
      <c r="B968" s="19" t="s">
        <v>38</v>
      </c>
      <c r="C968" s="31">
        <v>228000</v>
      </c>
      <c r="D968" s="31">
        <v>1000</v>
      </c>
      <c r="E968" s="23">
        <f t="shared" si="33"/>
        <v>0</v>
      </c>
      <c r="F968" s="23">
        <v>3.0513000000000003E-3</v>
      </c>
      <c r="G968" s="23">
        <v>0.17100000000000001</v>
      </c>
      <c r="H968" s="23">
        <v>0.1</v>
      </c>
      <c r="I968" s="23">
        <v>0.05</v>
      </c>
      <c r="J968" s="13">
        <v>15</v>
      </c>
      <c r="K968" s="59">
        <v>0</v>
      </c>
      <c r="L968" s="59">
        <v>9.8000000000000007</v>
      </c>
      <c r="M968" s="59"/>
      <c r="N968" s="23">
        <v>0</v>
      </c>
      <c r="O968" s="79">
        <v>0</v>
      </c>
      <c r="P968" s="23">
        <v>0</v>
      </c>
      <c r="Q968" s="23"/>
      <c r="R968" s="23"/>
      <c r="S968" s="23">
        <v>0</v>
      </c>
      <c r="T968" s="23"/>
      <c r="AW968" s="20"/>
      <c r="AX968" s="20"/>
    </row>
    <row r="969" spans="1:50">
      <c r="E969" s="23"/>
      <c r="F969" s="23"/>
      <c r="G969" s="23"/>
      <c r="H969" s="23"/>
      <c r="I969" s="23"/>
      <c r="J969" s="23"/>
      <c r="K969" s="59"/>
      <c r="L969" s="59"/>
      <c r="M969" s="59"/>
      <c r="N969" s="23"/>
      <c r="O969" s="79"/>
      <c r="P969" s="23"/>
      <c r="Q969" s="23"/>
      <c r="R969" s="23"/>
      <c r="S969" s="23"/>
      <c r="T969" s="23"/>
      <c r="AW969" s="20"/>
      <c r="AX969" s="20"/>
    </row>
    <row r="970" spans="1:50">
      <c r="A970" s="1" t="e">
        <f>LOOKUP(B970,[2]Regions!$A$4:$A$98,[2]Regions!$B$4:$B$98)</f>
        <v>#N/A</v>
      </c>
      <c r="B970" s="2">
        <v>45</v>
      </c>
      <c r="C970" s="23" t="s">
        <v>20</v>
      </c>
      <c r="D970" s="23" t="s">
        <v>21</v>
      </c>
      <c r="E970" s="24" t="s">
        <v>22</v>
      </c>
      <c r="F970" s="24" t="s">
        <v>23</v>
      </c>
      <c r="G970" s="24" t="s">
        <v>24</v>
      </c>
      <c r="H970" s="24" t="s">
        <v>25</v>
      </c>
      <c r="I970" s="25" t="s">
        <v>26</v>
      </c>
      <c r="J970" s="20" t="s">
        <v>27</v>
      </c>
      <c r="K970" s="58" t="s">
        <v>28</v>
      </c>
      <c r="N970" s="24" t="s">
        <v>49</v>
      </c>
      <c r="O970" s="78" t="s">
        <v>29</v>
      </c>
      <c r="P970" s="20" t="s">
        <v>30</v>
      </c>
      <c r="Q970" s="24" t="s">
        <v>31</v>
      </c>
      <c r="R970" s="24" t="s">
        <v>32</v>
      </c>
      <c r="S970" s="12" t="s">
        <v>46</v>
      </c>
      <c r="T970" s="23"/>
      <c r="AW970" s="20"/>
      <c r="AX970" s="20"/>
    </row>
    <row r="971" spans="1:50">
      <c r="A971" s="10"/>
      <c r="B971" s="10" t="s">
        <v>4</v>
      </c>
      <c r="C971" s="23">
        <f>C975*0.9</f>
        <v>46503</v>
      </c>
      <c r="D971" s="23">
        <v>18929</v>
      </c>
      <c r="E971" s="23">
        <f t="shared" ref="E971:E990" si="34">S971*N971/100</f>
        <v>9.5700000000000007E-2</v>
      </c>
      <c r="F971" s="23">
        <v>2.8350000000000004E-2</v>
      </c>
      <c r="G971" s="23">
        <v>0.17100000000000001</v>
      </c>
      <c r="H971" s="23">
        <v>0.1</v>
      </c>
      <c r="I971" s="23">
        <v>0.05</v>
      </c>
      <c r="J971" s="13">
        <v>15</v>
      </c>
      <c r="K971" s="59">
        <v>3.7620000000000005</v>
      </c>
      <c r="L971" s="59">
        <v>3.6041666666666665</v>
      </c>
      <c r="M971" s="59"/>
      <c r="N971" s="23">
        <v>11</v>
      </c>
      <c r="O971" s="79">
        <v>0</v>
      </c>
      <c r="P971" s="23">
        <v>253</v>
      </c>
      <c r="Q971" s="23"/>
      <c r="R971" s="23"/>
      <c r="S971" s="23">
        <v>0.87</v>
      </c>
      <c r="T971" s="23"/>
      <c r="AW971" s="20"/>
      <c r="AX971" s="20"/>
    </row>
    <row r="972" spans="1:50">
      <c r="A972" s="11" t="s">
        <v>0</v>
      </c>
      <c r="B972" s="11" t="s">
        <v>3</v>
      </c>
      <c r="C972" s="23">
        <v>70000</v>
      </c>
      <c r="D972" s="23">
        <v>15000</v>
      </c>
      <c r="E972" s="23">
        <f t="shared" si="34"/>
        <v>0.30275999999999997</v>
      </c>
      <c r="F972" s="23">
        <v>7.2900000000000006E-2</v>
      </c>
      <c r="G972" s="23">
        <v>0.17100000000000001</v>
      </c>
      <c r="H972" s="23">
        <v>0.1</v>
      </c>
      <c r="I972" s="23">
        <v>0.05</v>
      </c>
      <c r="J972" s="13">
        <v>15</v>
      </c>
      <c r="K972" s="59">
        <v>11.9016</v>
      </c>
      <c r="L972" s="59">
        <v>9.8000000000000007</v>
      </c>
      <c r="M972" s="59"/>
      <c r="N972" s="23">
        <v>34.799999999999997</v>
      </c>
      <c r="O972" s="79">
        <v>0</v>
      </c>
      <c r="P972" s="23">
        <v>800.4</v>
      </c>
      <c r="Q972" s="23"/>
      <c r="R972" s="23"/>
      <c r="S972" s="23">
        <v>0.87</v>
      </c>
      <c r="T972" s="23"/>
      <c r="AW972" s="20"/>
      <c r="AX972" s="20"/>
    </row>
    <row r="973" spans="1:50">
      <c r="A973" s="5"/>
      <c r="B973" s="5" t="s">
        <v>34</v>
      </c>
      <c r="C973" s="23">
        <f>C977*0.9</f>
        <v>46503</v>
      </c>
      <c r="D973" s="23">
        <v>18929</v>
      </c>
      <c r="E973" s="23">
        <f t="shared" si="34"/>
        <v>9.5700000000000007E-2</v>
      </c>
      <c r="F973" s="23">
        <v>2.8350000000000004E-2</v>
      </c>
      <c r="G973" s="23">
        <v>0.17100000000000001</v>
      </c>
      <c r="H973" s="23">
        <v>0.1</v>
      </c>
      <c r="I973" s="23">
        <v>0.05</v>
      </c>
      <c r="J973" s="13">
        <v>15</v>
      </c>
      <c r="K973" s="59">
        <v>3.0096000000000003</v>
      </c>
      <c r="L973" s="59">
        <v>3.6041666666666665</v>
      </c>
      <c r="M973" s="59"/>
      <c r="N973" s="23">
        <v>11</v>
      </c>
      <c r="O973" s="79">
        <v>0</v>
      </c>
      <c r="P973" s="23">
        <v>202.4</v>
      </c>
      <c r="Q973" s="23"/>
      <c r="R973" s="23"/>
      <c r="S973" s="23">
        <v>0.87</v>
      </c>
      <c r="T973" s="23"/>
      <c r="AW973" s="20"/>
      <c r="AX973" s="20"/>
    </row>
    <row r="974" spans="1:50">
      <c r="A974" s="5"/>
      <c r="B974" s="5" t="s">
        <v>35</v>
      </c>
      <c r="C974" s="23">
        <v>70000</v>
      </c>
      <c r="D974" s="23">
        <v>15000</v>
      </c>
      <c r="E974" s="23">
        <f t="shared" si="34"/>
        <v>0.30275999999999997</v>
      </c>
      <c r="F974" s="23">
        <v>7.2900000000000006E-2</v>
      </c>
      <c r="G974" s="23">
        <v>0.17100000000000001</v>
      </c>
      <c r="H974" s="23">
        <v>0.1</v>
      </c>
      <c r="I974" s="23">
        <v>0.05</v>
      </c>
      <c r="J974" s="13">
        <v>15</v>
      </c>
      <c r="K974" s="59">
        <v>9.5212800000000009</v>
      </c>
      <c r="L974" s="59">
        <v>9.8000000000000007</v>
      </c>
      <c r="M974" s="59"/>
      <c r="N974" s="23">
        <v>34.799999999999997</v>
      </c>
      <c r="O974" s="79">
        <v>0</v>
      </c>
      <c r="P974" s="23">
        <v>640.32000000000005</v>
      </c>
      <c r="Q974" s="23"/>
      <c r="R974" s="23"/>
      <c r="S974" s="23">
        <v>0.87</v>
      </c>
      <c r="T974" s="23"/>
      <c r="AW974" s="20"/>
      <c r="AX974" s="20"/>
    </row>
    <row r="975" spans="1:50">
      <c r="A975" s="10"/>
      <c r="B975" s="10" t="s">
        <v>4</v>
      </c>
      <c r="C975" s="23">
        <v>51670</v>
      </c>
      <c r="D975" s="23">
        <v>18929</v>
      </c>
      <c r="E975" s="23">
        <f t="shared" si="34"/>
        <v>0.1215</v>
      </c>
      <c r="F975" s="23">
        <v>7.3839999999999989E-2</v>
      </c>
      <c r="G975" s="27">
        <v>0.17100000000000001</v>
      </c>
      <c r="H975" s="27">
        <v>0.1</v>
      </c>
      <c r="I975" s="23">
        <v>0.05</v>
      </c>
      <c r="J975" s="32">
        <v>15</v>
      </c>
      <c r="K975" s="59">
        <v>3.4740000000000002</v>
      </c>
      <c r="L975" s="59">
        <v>3.6041666666666665</v>
      </c>
      <c r="M975" s="59"/>
      <c r="N975" s="23">
        <v>15</v>
      </c>
      <c r="O975" s="79">
        <v>0</v>
      </c>
      <c r="P975" s="23">
        <v>239.4</v>
      </c>
      <c r="Q975" s="23"/>
      <c r="R975" s="23"/>
      <c r="S975" s="23">
        <v>0.81</v>
      </c>
      <c r="T975" s="23"/>
      <c r="AW975" s="20"/>
      <c r="AX975" s="20"/>
    </row>
    <row r="976" spans="1:50">
      <c r="A976" s="11" t="s">
        <v>1</v>
      </c>
      <c r="B976" s="11" t="s">
        <v>3</v>
      </c>
      <c r="C976" s="23">
        <v>70000</v>
      </c>
      <c r="D976" s="23">
        <v>15000</v>
      </c>
      <c r="E976" s="23">
        <f t="shared" si="34"/>
        <v>0.21870000000000001</v>
      </c>
      <c r="F976" s="23">
        <v>0.10081999999999999</v>
      </c>
      <c r="G976" s="23">
        <v>0.17100000000000001</v>
      </c>
      <c r="H976" s="23">
        <v>0.1</v>
      </c>
      <c r="I976" s="23">
        <v>0.05</v>
      </c>
      <c r="J976" s="13">
        <v>15</v>
      </c>
      <c r="K976" s="59">
        <v>11.194000000000001</v>
      </c>
      <c r="L976" s="59">
        <v>9.8000000000000007</v>
      </c>
      <c r="M976" s="59"/>
      <c r="N976" s="23">
        <v>27</v>
      </c>
      <c r="O976" s="79">
        <v>0</v>
      </c>
      <c r="P976" s="23">
        <v>771.4</v>
      </c>
      <c r="Q976" s="23"/>
      <c r="R976" s="23"/>
      <c r="S976" s="23">
        <v>0.81</v>
      </c>
      <c r="T976" s="23"/>
      <c r="AW976" s="20"/>
      <c r="AX976" s="20"/>
    </row>
    <row r="977" spans="1:50">
      <c r="A977" s="5"/>
      <c r="B977" s="5" t="s">
        <v>34</v>
      </c>
      <c r="C977" s="23">
        <v>51670</v>
      </c>
      <c r="D977" s="23">
        <v>18929</v>
      </c>
      <c r="E977" s="23">
        <f t="shared" si="34"/>
        <v>0.1215</v>
      </c>
      <c r="F977" s="23">
        <v>7.3839999999999989E-2</v>
      </c>
      <c r="G977" s="23">
        <v>0.17100000000000001</v>
      </c>
      <c r="H977" s="23">
        <v>0.1</v>
      </c>
      <c r="I977" s="23">
        <v>0.05</v>
      </c>
      <c r="J977" s="13">
        <v>15</v>
      </c>
      <c r="K977" s="59">
        <v>2.7792000000000003</v>
      </c>
      <c r="L977" s="59">
        <v>3.6041666666666665</v>
      </c>
      <c r="M977" s="59"/>
      <c r="N977" s="23">
        <v>15</v>
      </c>
      <c r="O977" s="79">
        <v>0</v>
      </c>
      <c r="P977" s="23">
        <v>191.52</v>
      </c>
      <c r="Q977" s="23"/>
      <c r="R977" s="23"/>
      <c r="S977" s="23">
        <v>0.81</v>
      </c>
      <c r="T977" s="23"/>
      <c r="AW977" s="20"/>
      <c r="AX977" s="20"/>
    </row>
    <row r="978" spans="1:50">
      <c r="A978" s="5"/>
      <c r="B978" s="5" t="s">
        <v>35</v>
      </c>
      <c r="C978" s="23">
        <v>70000</v>
      </c>
      <c r="D978" s="23">
        <v>15000</v>
      </c>
      <c r="E978" s="23">
        <f t="shared" si="34"/>
        <v>0.21870000000000001</v>
      </c>
      <c r="F978" s="23">
        <v>0.10081999999999999</v>
      </c>
      <c r="G978" s="23">
        <v>0.17100000000000001</v>
      </c>
      <c r="H978" s="23">
        <v>0.1</v>
      </c>
      <c r="I978" s="23">
        <v>0.05</v>
      </c>
      <c r="J978" s="13">
        <v>15</v>
      </c>
      <c r="K978" s="59">
        <v>8.9552000000000014</v>
      </c>
      <c r="L978" s="59">
        <v>9.8000000000000007</v>
      </c>
      <c r="M978" s="59"/>
      <c r="N978" s="23">
        <v>27</v>
      </c>
      <c r="O978" s="79">
        <v>0</v>
      </c>
      <c r="P978" s="23">
        <v>617.12000000000012</v>
      </c>
      <c r="Q978" s="23"/>
      <c r="R978" s="23"/>
      <c r="S978" s="23">
        <v>0.81</v>
      </c>
      <c r="T978" s="23"/>
      <c r="AW978" s="20"/>
      <c r="AX978" s="20"/>
    </row>
    <row r="979" spans="1:50">
      <c r="A979" s="10"/>
      <c r="B979" s="10" t="s">
        <v>4</v>
      </c>
      <c r="C979" s="23">
        <v>30065.624646016407</v>
      </c>
      <c r="D979" s="23">
        <v>1000</v>
      </c>
      <c r="E979" s="23">
        <f t="shared" si="34"/>
        <v>6.4638000000000001E-2</v>
      </c>
      <c r="F979" s="23">
        <v>1.6800000000000002E-2</v>
      </c>
      <c r="G979" s="23">
        <v>0.17100000000000001</v>
      </c>
      <c r="H979" s="23">
        <v>0.1</v>
      </c>
      <c r="I979" s="23">
        <v>0.05</v>
      </c>
      <c r="J979" s="13">
        <v>15</v>
      </c>
      <c r="K979" s="59">
        <v>0.9234</v>
      </c>
      <c r="L979" s="59">
        <v>3.6041666666666665</v>
      </c>
      <c r="M979" s="59"/>
      <c r="N979" s="23">
        <v>10.26</v>
      </c>
      <c r="O979" s="79">
        <v>0</v>
      </c>
      <c r="P979" s="23">
        <v>170.82900000000001</v>
      </c>
      <c r="Q979" s="23"/>
      <c r="R979" s="23"/>
      <c r="S979" s="23">
        <v>0.63</v>
      </c>
      <c r="T979" s="23"/>
      <c r="AW979" s="20"/>
      <c r="AX979" s="20"/>
    </row>
    <row r="980" spans="1:50">
      <c r="A980" s="11" t="s">
        <v>5</v>
      </c>
      <c r="B980" s="11" t="s">
        <v>3</v>
      </c>
      <c r="C980" s="23">
        <v>180000</v>
      </c>
      <c r="D980" s="23">
        <v>1000</v>
      </c>
      <c r="E980" s="23">
        <f t="shared" si="34"/>
        <v>0.2079</v>
      </c>
      <c r="F980" s="23">
        <v>4.3200000000000002E-2</v>
      </c>
      <c r="G980" s="23">
        <v>0.17100000000000001</v>
      </c>
      <c r="H980" s="23">
        <v>0.1</v>
      </c>
      <c r="I980" s="23">
        <v>0.05</v>
      </c>
      <c r="J980" s="13">
        <v>15</v>
      </c>
      <c r="K980" s="59">
        <v>2.97</v>
      </c>
      <c r="L980" s="59">
        <v>9.8000000000000007</v>
      </c>
      <c r="M980" s="59"/>
      <c r="N980" s="23">
        <v>33</v>
      </c>
      <c r="O980" s="79">
        <v>0</v>
      </c>
      <c r="P980" s="23">
        <v>549.45000000000005</v>
      </c>
      <c r="Q980" s="23"/>
      <c r="R980" s="23"/>
      <c r="S980" s="23">
        <v>0.63</v>
      </c>
      <c r="T980" s="23"/>
      <c r="AW980" s="20"/>
      <c r="AX980" s="20"/>
    </row>
    <row r="981" spans="1:50">
      <c r="A981" s="10"/>
      <c r="B981" s="10" t="s">
        <v>4</v>
      </c>
      <c r="C981" s="23">
        <v>60000</v>
      </c>
      <c r="D981" s="23">
        <v>1000</v>
      </c>
      <c r="E981" s="23">
        <f t="shared" si="34"/>
        <v>7.128000000000001E-2</v>
      </c>
      <c r="F981" s="23">
        <v>2.9819999999999999E-2</v>
      </c>
      <c r="G981" s="23">
        <v>0.17100000000000001</v>
      </c>
      <c r="H981" s="23">
        <v>0.1</v>
      </c>
      <c r="I981" s="23">
        <v>0.05</v>
      </c>
      <c r="J981" s="13">
        <v>15</v>
      </c>
      <c r="K981" s="59">
        <v>2.4624000000000006</v>
      </c>
      <c r="L981" s="59">
        <v>3.6041666666666665</v>
      </c>
      <c r="M981" s="59"/>
      <c r="N981" s="23">
        <f>N971*0.8</f>
        <v>8.8000000000000007</v>
      </c>
      <c r="O981" s="79">
        <v>0</v>
      </c>
      <c r="P981" s="23">
        <v>191.52</v>
      </c>
      <c r="Q981" s="23"/>
      <c r="R981" s="23"/>
      <c r="S981" s="23">
        <v>0.81</v>
      </c>
      <c r="T981" s="23"/>
      <c r="AW981" s="20"/>
      <c r="AX981" s="20"/>
    </row>
    <row r="982" spans="1:50">
      <c r="A982" s="11" t="s">
        <v>2</v>
      </c>
      <c r="B982" s="11" t="s">
        <v>3</v>
      </c>
      <c r="C982" s="23">
        <v>170000</v>
      </c>
      <c r="D982" s="23">
        <v>1000</v>
      </c>
      <c r="E982" s="23">
        <f t="shared" si="34"/>
        <v>0.22550400000000001</v>
      </c>
      <c r="F982" s="23">
        <v>7.6679999999999998E-2</v>
      </c>
      <c r="G982" s="23">
        <v>0.17100000000000001</v>
      </c>
      <c r="H982" s="23">
        <v>0.1</v>
      </c>
      <c r="I982" s="23">
        <v>0.05</v>
      </c>
      <c r="J982" s="13">
        <v>15</v>
      </c>
      <c r="K982" s="59">
        <v>7.9344000000000019</v>
      </c>
      <c r="L982" s="59">
        <v>9.8000000000000007</v>
      </c>
      <c r="M982" s="59"/>
      <c r="N982" s="23">
        <f>N972*0.8</f>
        <v>27.84</v>
      </c>
      <c r="O982" s="79">
        <v>0</v>
      </c>
      <c r="P982" s="23">
        <v>617.12000000000012</v>
      </c>
      <c r="Q982" s="23"/>
      <c r="R982" s="23"/>
      <c r="S982" s="23">
        <v>0.81</v>
      </c>
      <c r="T982" s="23"/>
      <c r="AW982" s="20"/>
      <c r="AX982" s="20"/>
    </row>
    <row r="983" spans="1:50">
      <c r="A983" s="10"/>
      <c r="B983" s="10" t="s">
        <v>4</v>
      </c>
      <c r="C983" s="31">
        <v>50000</v>
      </c>
      <c r="D983" s="31">
        <v>28000</v>
      </c>
      <c r="E983" s="23">
        <f t="shared" si="34"/>
        <v>8.4374999999999988E-4</v>
      </c>
      <c r="F983" s="23">
        <v>3.0513000000000003E-3</v>
      </c>
      <c r="G983" s="27">
        <v>0.34</v>
      </c>
      <c r="H983" s="27">
        <v>0.1</v>
      </c>
      <c r="I983" s="23">
        <v>0.05</v>
      </c>
      <c r="J983" s="32">
        <v>15</v>
      </c>
      <c r="K983" s="59">
        <v>2.1093750000000001E-2</v>
      </c>
      <c r="L983" s="59">
        <v>3.6041666666666665</v>
      </c>
      <c r="M983" s="59"/>
      <c r="N983" s="27">
        <v>0.9375</v>
      </c>
      <c r="O983" s="79">
        <v>0</v>
      </c>
      <c r="P983" s="23">
        <v>0</v>
      </c>
      <c r="Q983" s="23"/>
      <c r="R983" s="23"/>
      <c r="S983" s="23">
        <v>0.09</v>
      </c>
      <c r="T983" s="23"/>
      <c r="AW983" s="20"/>
      <c r="AX983" s="20"/>
    </row>
    <row r="984" spans="1:50">
      <c r="A984" s="11" t="s">
        <v>7</v>
      </c>
      <c r="B984" s="11" t="s">
        <v>3</v>
      </c>
      <c r="C984" s="31">
        <v>186000</v>
      </c>
      <c r="D984" s="31">
        <v>12330</v>
      </c>
      <c r="E984" s="23">
        <f t="shared" si="34"/>
        <v>1.2543749999999998E-3</v>
      </c>
      <c r="F984" s="23">
        <v>7.8462000000000011E-3</v>
      </c>
      <c r="G984" s="27">
        <v>0.17100000000000001</v>
      </c>
      <c r="H984" s="27">
        <v>0.1</v>
      </c>
      <c r="I984" s="23">
        <v>0.05</v>
      </c>
      <c r="J984" s="32">
        <v>15</v>
      </c>
      <c r="K984" s="59">
        <v>3.1359374999999995E-2</v>
      </c>
      <c r="L984" s="59">
        <v>9.8000000000000007</v>
      </c>
      <c r="M984" s="59"/>
      <c r="N984" s="27">
        <v>1.3937499999999998</v>
      </c>
      <c r="O984" s="79">
        <v>0</v>
      </c>
      <c r="P984" s="23">
        <v>0</v>
      </c>
      <c r="Q984" s="23"/>
      <c r="R984" s="23"/>
      <c r="S984" s="23">
        <v>0.09</v>
      </c>
      <c r="T984" s="23"/>
      <c r="AW984" s="20"/>
      <c r="AX984" s="20"/>
    </row>
    <row r="985" spans="1:50">
      <c r="A985" s="10"/>
      <c r="B985" s="10" t="s">
        <v>4</v>
      </c>
      <c r="C985" s="31">
        <v>30000</v>
      </c>
      <c r="D985" s="31">
        <v>22000</v>
      </c>
      <c r="E985" s="23">
        <f t="shared" si="34"/>
        <v>5.9890000000000006E-2</v>
      </c>
      <c r="F985" s="23">
        <v>1.5960000000000002E-2</v>
      </c>
      <c r="G985" s="23">
        <v>0.17100000000000001</v>
      </c>
      <c r="H985" s="23">
        <v>0.1</v>
      </c>
      <c r="I985" s="23">
        <v>0.05</v>
      </c>
      <c r="J985" s="13">
        <v>15</v>
      </c>
      <c r="K985" s="59">
        <v>2.8214999999999999</v>
      </c>
      <c r="L985" s="59">
        <v>3.6041666666666665</v>
      </c>
      <c r="M985" s="59"/>
      <c r="N985" s="23">
        <v>11.3</v>
      </c>
      <c r="O985" s="79">
        <v>0</v>
      </c>
      <c r="P985" s="23">
        <v>177.1</v>
      </c>
      <c r="Q985" s="23"/>
      <c r="R985" s="23"/>
      <c r="S985" s="23">
        <v>0.53</v>
      </c>
      <c r="T985" s="23"/>
      <c r="AW985" s="20"/>
      <c r="AX985" s="20"/>
    </row>
    <row r="986" spans="1:50">
      <c r="A986" s="11" t="s">
        <v>6</v>
      </c>
      <c r="B986" s="11" t="s">
        <v>3</v>
      </c>
      <c r="C986" s="31">
        <v>60000</v>
      </c>
      <c r="D986" s="31">
        <v>30000</v>
      </c>
      <c r="E986" s="23">
        <f t="shared" si="34"/>
        <v>7.7910000000000007E-2</v>
      </c>
      <c r="F986" s="23">
        <v>4.104E-2</v>
      </c>
      <c r="G986" s="23">
        <v>0.17100000000000001</v>
      </c>
      <c r="H986" s="23">
        <v>0.1</v>
      </c>
      <c r="I986" s="23">
        <v>0.05</v>
      </c>
      <c r="J986" s="13">
        <v>15</v>
      </c>
      <c r="K986" s="59">
        <v>8.9261999999999997</v>
      </c>
      <c r="L986" s="59">
        <v>9.8000000000000007</v>
      </c>
      <c r="M986" s="59"/>
      <c r="N986" s="23">
        <v>14.7</v>
      </c>
      <c r="O986" s="79">
        <v>0</v>
      </c>
      <c r="P986" s="23">
        <v>560.28</v>
      </c>
      <c r="Q986" s="23"/>
      <c r="R986" s="23"/>
      <c r="S986" s="23">
        <v>0.53</v>
      </c>
      <c r="T986" s="23"/>
      <c r="AW986" s="20"/>
      <c r="AX986" s="20"/>
    </row>
    <row r="987" spans="1:50">
      <c r="A987" s="10"/>
      <c r="B987" s="10" t="s">
        <v>4</v>
      </c>
      <c r="C987" s="31">
        <v>30165.624646016407</v>
      </c>
      <c r="D987" s="31">
        <v>5411.4411319906276</v>
      </c>
      <c r="E987" s="23">
        <f t="shared" si="34"/>
        <v>0.12983700000000004</v>
      </c>
      <c r="F987" s="23">
        <v>1.218E-2</v>
      </c>
      <c r="G987" s="23">
        <v>0.17100000000000001</v>
      </c>
      <c r="H987" s="23">
        <v>0.1</v>
      </c>
      <c r="I987" s="23">
        <v>0.05</v>
      </c>
      <c r="J987" s="13">
        <v>15</v>
      </c>
      <c r="K987" s="59">
        <v>2.97</v>
      </c>
      <c r="L987" s="59">
        <v>3.6041666666666665</v>
      </c>
      <c r="M987" s="59"/>
      <c r="N987" s="23">
        <f>N985*1.5</f>
        <v>16.950000000000003</v>
      </c>
      <c r="O987" s="79">
        <v>0</v>
      </c>
      <c r="P987" s="23">
        <v>235.8</v>
      </c>
      <c r="Q987" s="23"/>
      <c r="R987" s="23"/>
      <c r="S987" s="23">
        <v>0.76600000000000001</v>
      </c>
      <c r="T987" s="23"/>
      <c r="AW987" s="20"/>
      <c r="AX987" s="20"/>
    </row>
    <row r="988" spans="1:50">
      <c r="A988" s="11" t="s">
        <v>8</v>
      </c>
      <c r="B988" s="11" t="s">
        <v>3</v>
      </c>
      <c r="C988" s="31">
        <v>119000</v>
      </c>
      <c r="D988" s="31">
        <v>22500</v>
      </c>
      <c r="E988" s="23">
        <f t="shared" si="34"/>
        <v>0.13788</v>
      </c>
      <c r="F988" s="23">
        <v>3.1320000000000001E-2</v>
      </c>
      <c r="G988" s="23">
        <v>0.17100000000000001</v>
      </c>
      <c r="H988" s="23">
        <v>0.1</v>
      </c>
      <c r="I988" s="23">
        <v>0.05</v>
      </c>
      <c r="J988" s="13">
        <v>15</v>
      </c>
      <c r="K988" s="59">
        <v>9.57</v>
      </c>
      <c r="L988" s="59">
        <v>9.8000000000000007</v>
      </c>
      <c r="M988" s="59"/>
      <c r="N988" s="23">
        <v>18</v>
      </c>
      <c r="O988" s="79">
        <v>0</v>
      </c>
      <c r="P988" s="23">
        <v>759.8</v>
      </c>
      <c r="Q988" s="23"/>
      <c r="R988" s="23"/>
      <c r="S988" s="23">
        <v>0.76600000000000001</v>
      </c>
      <c r="T988" s="23"/>
      <c r="AW988" s="20"/>
      <c r="AX988" s="20"/>
    </row>
    <row r="989" spans="1:50">
      <c r="A989" s="10"/>
      <c r="B989" s="10" t="s">
        <v>37</v>
      </c>
      <c r="C989" s="31">
        <v>82996.873938049219</v>
      </c>
      <c r="D989" s="31">
        <v>1000</v>
      </c>
      <c r="E989" s="23">
        <f t="shared" si="34"/>
        <v>0</v>
      </c>
      <c r="F989" s="23">
        <v>3.0513000000000003E-3</v>
      </c>
      <c r="G989" s="23">
        <v>0.17100000000000001</v>
      </c>
      <c r="H989" s="23">
        <v>0.1</v>
      </c>
      <c r="I989" s="23">
        <v>0.05</v>
      </c>
      <c r="J989" s="13">
        <v>15</v>
      </c>
      <c r="K989" s="59">
        <v>0</v>
      </c>
      <c r="L989" s="59">
        <v>3.6041666666666665</v>
      </c>
      <c r="M989" s="59"/>
      <c r="N989" s="23">
        <v>0</v>
      </c>
      <c r="O989" s="79">
        <v>0</v>
      </c>
      <c r="P989" s="23">
        <v>0</v>
      </c>
      <c r="Q989" s="23"/>
      <c r="R989" s="23"/>
      <c r="S989" s="23">
        <v>0</v>
      </c>
      <c r="T989" s="23"/>
      <c r="AW989" s="20"/>
      <c r="AX989" s="20"/>
    </row>
    <row r="990" spans="1:50">
      <c r="A990" s="19" t="s">
        <v>36</v>
      </c>
      <c r="B990" s="19" t="s">
        <v>38</v>
      </c>
      <c r="C990" s="31">
        <v>228000</v>
      </c>
      <c r="D990" s="31">
        <v>1000</v>
      </c>
      <c r="E990" s="23">
        <f t="shared" si="34"/>
        <v>0</v>
      </c>
      <c r="F990" s="23">
        <v>3.0513000000000003E-3</v>
      </c>
      <c r="G990" s="23">
        <v>0.17100000000000001</v>
      </c>
      <c r="H990" s="23">
        <v>0.1</v>
      </c>
      <c r="I990" s="23">
        <v>0.05</v>
      </c>
      <c r="J990" s="13">
        <v>15</v>
      </c>
      <c r="K990" s="59">
        <v>0</v>
      </c>
      <c r="L990" s="59">
        <v>9.8000000000000007</v>
      </c>
      <c r="M990" s="59"/>
      <c r="N990" s="23">
        <v>0</v>
      </c>
      <c r="O990" s="79">
        <v>0</v>
      </c>
      <c r="P990" s="23">
        <v>0</v>
      </c>
      <c r="Q990" s="23"/>
      <c r="R990" s="23"/>
      <c r="S990" s="23">
        <v>0</v>
      </c>
      <c r="T990" s="23"/>
      <c r="AW990" s="20"/>
      <c r="AX990" s="20"/>
    </row>
    <row r="991" spans="1:50">
      <c r="E991" s="23"/>
      <c r="F991" s="23"/>
      <c r="G991" s="23"/>
      <c r="H991" s="23"/>
      <c r="I991" s="23"/>
      <c r="J991" s="23"/>
      <c r="K991" s="59"/>
      <c r="L991" s="59"/>
      <c r="M991" s="59"/>
      <c r="N991" s="23"/>
      <c r="O991" s="79"/>
      <c r="P991" s="23"/>
      <c r="Q991" s="23"/>
      <c r="R991" s="23"/>
      <c r="S991" s="23"/>
      <c r="T991" s="23"/>
      <c r="AW991" s="20"/>
      <c r="AX991" s="20"/>
    </row>
    <row r="992" spans="1:50">
      <c r="A992" s="1" t="e">
        <f>LOOKUP(B992,[2]Regions!$A$4:$A$98,[2]Regions!$B$4:$B$98)</f>
        <v>#N/A</v>
      </c>
      <c r="B992" s="2">
        <v>46</v>
      </c>
      <c r="C992" s="23" t="s">
        <v>20</v>
      </c>
      <c r="D992" s="23" t="s">
        <v>21</v>
      </c>
      <c r="E992" s="24" t="s">
        <v>22</v>
      </c>
      <c r="F992" s="24" t="s">
        <v>23</v>
      </c>
      <c r="G992" s="24" t="s">
        <v>24</v>
      </c>
      <c r="H992" s="24" t="s">
        <v>25</v>
      </c>
      <c r="I992" s="25" t="s">
        <v>26</v>
      </c>
      <c r="J992" s="20" t="s">
        <v>27</v>
      </c>
      <c r="K992" s="58" t="s">
        <v>28</v>
      </c>
      <c r="N992" s="24" t="s">
        <v>49</v>
      </c>
      <c r="O992" s="78" t="s">
        <v>29</v>
      </c>
      <c r="P992" s="20" t="s">
        <v>30</v>
      </c>
      <c r="Q992" s="24" t="s">
        <v>31</v>
      </c>
      <c r="R992" s="24" t="s">
        <v>32</v>
      </c>
      <c r="S992" s="12" t="s">
        <v>46</v>
      </c>
      <c r="T992" s="23"/>
      <c r="AW992" s="20"/>
      <c r="AX992" s="20"/>
    </row>
    <row r="993" spans="1:50">
      <c r="A993" s="10"/>
      <c r="B993" s="10" t="s">
        <v>4</v>
      </c>
      <c r="C993" s="23">
        <f>C997*0.9</f>
        <v>46503</v>
      </c>
      <c r="D993" s="23">
        <v>18929</v>
      </c>
      <c r="E993" s="23">
        <f t="shared" ref="E993:E1012" si="35">S993*N993/100</f>
        <v>5.8299999999999998E-2</v>
      </c>
      <c r="F993" s="23">
        <v>2.8350000000000004E-2</v>
      </c>
      <c r="G993" s="23">
        <v>0.17100000000000001</v>
      </c>
      <c r="H993" s="23">
        <v>0.1</v>
      </c>
      <c r="I993" s="23">
        <v>0.05</v>
      </c>
      <c r="J993" s="13">
        <v>15</v>
      </c>
      <c r="K993" s="59">
        <v>3.7620000000000005</v>
      </c>
      <c r="L993" s="59">
        <v>3.6041666666666665</v>
      </c>
      <c r="M993" s="59"/>
      <c r="N993" s="23">
        <v>11</v>
      </c>
      <c r="O993" s="79">
        <v>0</v>
      </c>
      <c r="P993" s="23">
        <v>253</v>
      </c>
      <c r="Q993" s="23"/>
      <c r="R993" s="23"/>
      <c r="S993" s="23">
        <v>0.53</v>
      </c>
      <c r="T993" s="23"/>
      <c r="AW993" s="20"/>
      <c r="AX993" s="20"/>
    </row>
    <row r="994" spans="1:50">
      <c r="A994" s="11" t="s">
        <v>0</v>
      </c>
      <c r="B994" s="11" t="s">
        <v>3</v>
      </c>
      <c r="C994" s="23">
        <v>70000</v>
      </c>
      <c r="D994" s="23">
        <v>15000</v>
      </c>
      <c r="E994" s="23">
        <f t="shared" si="35"/>
        <v>0.18443999999999999</v>
      </c>
      <c r="F994" s="23">
        <v>7.2900000000000006E-2</v>
      </c>
      <c r="G994" s="23">
        <v>0.17100000000000001</v>
      </c>
      <c r="H994" s="23">
        <v>0.1</v>
      </c>
      <c r="I994" s="23">
        <v>0.05</v>
      </c>
      <c r="J994" s="13">
        <v>15</v>
      </c>
      <c r="K994" s="59">
        <v>11.9016</v>
      </c>
      <c r="L994" s="59">
        <v>9.8000000000000007</v>
      </c>
      <c r="M994" s="59"/>
      <c r="N994" s="23">
        <v>34.799999999999997</v>
      </c>
      <c r="O994" s="79">
        <v>0</v>
      </c>
      <c r="P994" s="23">
        <v>800.4</v>
      </c>
      <c r="Q994" s="23"/>
      <c r="R994" s="23"/>
      <c r="S994" s="23">
        <v>0.53</v>
      </c>
      <c r="T994" s="23"/>
      <c r="AW994" s="20"/>
      <c r="AX994" s="20"/>
    </row>
    <row r="995" spans="1:50">
      <c r="A995" s="5"/>
      <c r="B995" s="5" t="s">
        <v>34</v>
      </c>
      <c r="C995" s="23">
        <f>C999*0.9</f>
        <v>46503</v>
      </c>
      <c r="D995" s="23">
        <v>18929</v>
      </c>
      <c r="E995" s="23">
        <f t="shared" si="35"/>
        <v>5.8299999999999998E-2</v>
      </c>
      <c r="F995" s="23">
        <v>2.8350000000000004E-2</v>
      </c>
      <c r="G995" s="23">
        <v>0.17100000000000001</v>
      </c>
      <c r="H995" s="23">
        <v>0.1</v>
      </c>
      <c r="I995" s="23">
        <v>0.05</v>
      </c>
      <c r="J995" s="13">
        <v>15</v>
      </c>
      <c r="K995" s="59">
        <v>3.0096000000000003</v>
      </c>
      <c r="L995" s="59">
        <v>3.6041666666666665</v>
      </c>
      <c r="M995" s="59"/>
      <c r="N995" s="23">
        <v>11</v>
      </c>
      <c r="O995" s="79">
        <v>0</v>
      </c>
      <c r="P995" s="23">
        <v>202.4</v>
      </c>
      <c r="Q995" s="23"/>
      <c r="R995" s="23"/>
      <c r="S995" s="23">
        <v>0.53</v>
      </c>
      <c r="T995" s="23"/>
      <c r="AW995" s="20"/>
      <c r="AX995" s="20"/>
    </row>
    <row r="996" spans="1:50">
      <c r="A996" s="5"/>
      <c r="B996" s="5" t="s">
        <v>35</v>
      </c>
      <c r="C996" s="23">
        <v>70000</v>
      </c>
      <c r="D996" s="23">
        <v>15000</v>
      </c>
      <c r="E996" s="23">
        <f t="shared" si="35"/>
        <v>0.18443999999999999</v>
      </c>
      <c r="F996" s="23">
        <v>7.2900000000000006E-2</v>
      </c>
      <c r="G996" s="23">
        <v>0.17100000000000001</v>
      </c>
      <c r="H996" s="23">
        <v>0.1</v>
      </c>
      <c r="I996" s="23">
        <v>0.05</v>
      </c>
      <c r="J996" s="13">
        <v>15</v>
      </c>
      <c r="K996" s="59">
        <v>9.5212800000000009</v>
      </c>
      <c r="L996" s="59">
        <v>9.8000000000000007</v>
      </c>
      <c r="M996" s="59"/>
      <c r="N996" s="23">
        <v>34.799999999999997</v>
      </c>
      <c r="O996" s="79">
        <v>0</v>
      </c>
      <c r="P996" s="23">
        <v>640.32000000000005</v>
      </c>
      <c r="Q996" s="23"/>
      <c r="R996" s="23"/>
      <c r="S996" s="23">
        <v>0.53</v>
      </c>
      <c r="T996" s="23"/>
      <c r="AW996" s="20"/>
      <c r="AX996" s="20"/>
    </row>
    <row r="997" spans="1:50">
      <c r="A997" s="10"/>
      <c r="B997" s="10" t="s">
        <v>4</v>
      </c>
      <c r="C997" s="23">
        <v>51670</v>
      </c>
      <c r="D997" s="23">
        <v>18929</v>
      </c>
      <c r="E997" s="23">
        <f t="shared" si="35"/>
        <v>8.2500000000000004E-2</v>
      </c>
      <c r="F997" s="23">
        <v>7.3839999999999989E-2</v>
      </c>
      <c r="G997" s="27">
        <v>0.17100000000000001</v>
      </c>
      <c r="H997" s="27">
        <v>0.1</v>
      </c>
      <c r="I997" s="23">
        <v>0.05</v>
      </c>
      <c r="J997" s="32">
        <v>15</v>
      </c>
      <c r="K997" s="59">
        <v>3.4740000000000002</v>
      </c>
      <c r="L997" s="59">
        <v>3.6041666666666665</v>
      </c>
      <c r="M997" s="59"/>
      <c r="N997" s="23">
        <v>15</v>
      </c>
      <c r="O997" s="79">
        <v>0</v>
      </c>
      <c r="P997" s="23">
        <v>239.4</v>
      </c>
      <c r="Q997" s="23"/>
      <c r="R997" s="23"/>
      <c r="S997" s="23">
        <v>0.55000000000000004</v>
      </c>
      <c r="T997" s="23"/>
      <c r="AW997" s="20"/>
      <c r="AX997" s="20"/>
    </row>
    <row r="998" spans="1:50">
      <c r="A998" s="11" t="s">
        <v>1</v>
      </c>
      <c r="B998" s="11" t="s">
        <v>3</v>
      </c>
      <c r="C998" s="23">
        <v>70000</v>
      </c>
      <c r="D998" s="23">
        <v>15000</v>
      </c>
      <c r="E998" s="23">
        <f t="shared" si="35"/>
        <v>0.14850000000000002</v>
      </c>
      <c r="F998" s="23">
        <v>0.10081999999999999</v>
      </c>
      <c r="G998" s="23">
        <v>0.17100000000000001</v>
      </c>
      <c r="H998" s="23">
        <v>0.1</v>
      </c>
      <c r="I998" s="23">
        <v>0.05</v>
      </c>
      <c r="J998" s="13">
        <v>15</v>
      </c>
      <c r="K998" s="59">
        <v>11.194000000000001</v>
      </c>
      <c r="L998" s="59">
        <v>9.8000000000000007</v>
      </c>
      <c r="M998" s="59"/>
      <c r="N998" s="23">
        <v>27</v>
      </c>
      <c r="O998" s="79">
        <v>0</v>
      </c>
      <c r="P998" s="23">
        <v>771.4</v>
      </c>
      <c r="Q998" s="23"/>
      <c r="R998" s="23"/>
      <c r="S998" s="23">
        <v>0.55000000000000004</v>
      </c>
      <c r="T998" s="23"/>
      <c r="AW998" s="20"/>
      <c r="AX998" s="20"/>
    </row>
    <row r="999" spans="1:50">
      <c r="A999" s="5"/>
      <c r="B999" s="5" t="s">
        <v>34</v>
      </c>
      <c r="C999" s="23">
        <v>51670</v>
      </c>
      <c r="D999" s="23">
        <v>18929</v>
      </c>
      <c r="E999" s="23">
        <f t="shared" si="35"/>
        <v>8.2500000000000004E-2</v>
      </c>
      <c r="F999" s="23">
        <v>7.3839999999999989E-2</v>
      </c>
      <c r="G999" s="23">
        <v>0.17100000000000001</v>
      </c>
      <c r="H999" s="23">
        <v>0.1</v>
      </c>
      <c r="I999" s="23">
        <v>0.05</v>
      </c>
      <c r="J999" s="13">
        <v>15</v>
      </c>
      <c r="K999" s="59">
        <v>2.7792000000000003</v>
      </c>
      <c r="L999" s="59">
        <v>3.6041666666666665</v>
      </c>
      <c r="M999" s="59"/>
      <c r="N999" s="23">
        <v>15</v>
      </c>
      <c r="O999" s="79">
        <v>0</v>
      </c>
      <c r="P999" s="23">
        <v>191.52</v>
      </c>
      <c r="Q999" s="23"/>
      <c r="R999" s="23"/>
      <c r="S999" s="23">
        <v>0.55000000000000004</v>
      </c>
      <c r="T999" s="23"/>
      <c r="AW999" s="20"/>
      <c r="AX999" s="20"/>
    </row>
    <row r="1000" spans="1:50">
      <c r="A1000" s="5"/>
      <c r="B1000" s="5" t="s">
        <v>35</v>
      </c>
      <c r="C1000" s="23">
        <v>70000</v>
      </c>
      <c r="D1000" s="23">
        <v>15000</v>
      </c>
      <c r="E1000" s="23">
        <f t="shared" si="35"/>
        <v>0.14850000000000002</v>
      </c>
      <c r="F1000" s="23">
        <v>0.10081999999999999</v>
      </c>
      <c r="G1000" s="23">
        <v>0.17100000000000001</v>
      </c>
      <c r="H1000" s="23">
        <v>0.1</v>
      </c>
      <c r="I1000" s="23">
        <v>0.05</v>
      </c>
      <c r="J1000" s="13">
        <v>15</v>
      </c>
      <c r="K1000" s="59">
        <v>8.9552000000000014</v>
      </c>
      <c r="L1000" s="59">
        <v>9.8000000000000007</v>
      </c>
      <c r="M1000" s="59"/>
      <c r="N1000" s="23">
        <v>27</v>
      </c>
      <c r="O1000" s="79">
        <v>0</v>
      </c>
      <c r="P1000" s="23">
        <v>617.12000000000012</v>
      </c>
      <c r="Q1000" s="23"/>
      <c r="R1000" s="23"/>
      <c r="S1000" s="23">
        <v>0.55000000000000004</v>
      </c>
      <c r="T1000" s="23"/>
      <c r="AW1000" s="20"/>
      <c r="AX1000" s="20"/>
    </row>
    <row r="1001" spans="1:50">
      <c r="A1001" s="10"/>
      <c r="B1001" s="10" t="s">
        <v>4</v>
      </c>
      <c r="C1001" s="23">
        <v>30065.624646016407</v>
      </c>
      <c r="D1001" s="23">
        <v>1000</v>
      </c>
      <c r="E1001" s="23">
        <f t="shared" si="35"/>
        <v>3.3857999999999999E-2</v>
      </c>
      <c r="F1001" s="23">
        <v>1.6800000000000002E-2</v>
      </c>
      <c r="G1001" s="23">
        <v>0.17100000000000001</v>
      </c>
      <c r="H1001" s="23">
        <v>0.1</v>
      </c>
      <c r="I1001" s="23">
        <v>0.05</v>
      </c>
      <c r="J1001" s="13">
        <v>15</v>
      </c>
      <c r="K1001" s="59">
        <v>0.9234</v>
      </c>
      <c r="L1001" s="59">
        <v>3.6041666666666665</v>
      </c>
      <c r="M1001" s="59"/>
      <c r="N1001" s="23">
        <v>10.26</v>
      </c>
      <c r="O1001" s="79">
        <v>0</v>
      </c>
      <c r="P1001" s="23">
        <v>170.82900000000001</v>
      </c>
      <c r="Q1001" s="23"/>
      <c r="R1001" s="23"/>
      <c r="S1001" s="23">
        <v>0.33</v>
      </c>
      <c r="T1001" s="23"/>
      <c r="AW1001" s="20"/>
      <c r="AX1001" s="20"/>
    </row>
    <row r="1002" spans="1:50">
      <c r="A1002" s="11" t="s">
        <v>5</v>
      </c>
      <c r="B1002" s="11" t="s">
        <v>3</v>
      </c>
      <c r="C1002" s="23">
        <v>180000</v>
      </c>
      <c r="D1002" s="23">
        <v>1000</v>
      </c>
      <c r="E1002" s="23">
        <f t="shared" si="35"/>
        <v>0.10890000000000001</v>
      </c>
      <c r="F1002" s="23">
        <v>4.3200000000000002E-2</v>
      </c>
      <c r="G1002" s="23">
        <v>0.17100000000000001</v>
      </c>
      <c r="H1002" s="23">
        <v>0.1</v>
      </c>
      <c r="I1002" s="23">
        <v>0.05</v>
      </c>
      <c r="J1002" s="13">
        <v>15</v>
      </c>
      <c r="K1002" s="59">
        <v>2.97</v>
      </c>
      <c r="L1002" s="59">
        <v>9.8000000000000007</v>
      </c>
      <c r="M1002" s="59"/>
      <c r="N1002" s="23">
        <v>33</v>
      </c>
      <c r="O1002" s="79">
        <v>0</v>
      </c>
      <c r="P1002" s="23">
        <v>549.45000000000005</v>
      </c>
      <c r="Q1002" s="23"/>
      <c r="R1002" s="23"/>
      <c r="S1002" s="23">
        <v>0.33</v>
      </c>
      <c r="T1002" s="23"/>
      <c r="AW1002" s="20"/>
      <c r="AX1002" s="20"/>
    </row>
    <row r="1003" spans="1:50">
      <c r="A1003" s="10"/>
      <c r="B1003" s="10" t="s">
        <v>4</v>
      </c>
      <c r="C1003" s="23">
        <v>60000</v>
      </c>
      <c r="D1003" s="23">
        <v>1000</v>
      </c>
      <c r="E1003" s="23">
        <f t="shared" si="35"/>
        <v>4.8400000000000006E-2</v>
      </c>
      <c r="F1003" s="23">
        <v>2.9819999999999999E-2</v>
      </c>
      <c r="G1003" s="23">
        <v>0.17100000000000001</v>
      </c>
      <c r="H1003" s="23">
        <v>0.1</v>
      </c>
      <c r="I1003" s="23">
        <v>0.05</v>
      </c>
      <c r="J1003" s="13">
        <v>15</v>
      </c>
      <c r="K1003" s="59">
        <v>2.4624000000000006</v>
      </c>
      <c r="L1003" s="59">
        <v>3.6041666666666665</v>
      </c>
      <c r="M1003" s="59"/>
      <c r="N1003" s="23">
        <f>N993*0.8</f>
        <v>8.8000000000000007</v>
      </c>
      <c r="O1003" s="79">
        <v>0</v>
      </c>
      <c r="P1003" s="23">
        <v>191.52</v>
      </c>
      <c r="Q1003" s="23"/>
      <c r="R1003" s="23"/>
      <c r="S1003" s="23">
        <v>0.55000000000000004</v>
      </c>
      <c r="T1003" s="23"/>
      <c r="AW1003" s="20"/>
      <c r="AX1003" s="20"/>
    </row>
    <row r="1004" spans="1:50">
      <c r="A1004" s="11" t="s">
        <v>2</v>
      </c>
      <c r="B1004" s="11" t="s">
        <v>3</v>
      </c>
      <c r="C1004" s="23">
        <v>170000</v>
      </c>
      <c r="D1004" s="23">
        <v>1000</v>
      </c>
      <c r="E1004" s="23">
        <f t="shared" si="35"/>
        <v>0.15312000000000001</v>
      </c>
      <c r="F1004" s="23">
        <v>7.6679999999999998E-2</v>
      </c>
      <c r="G1004" s="23">
        <v>0.17100000000000001</v>
      </c>
      <c r="H1004" s="23">
        <v>0.1</v>
      </c>
      <c r="I1004" s="23">
        <v>0.05</v>
      </c>
      <c r="J1004" s="13">
        <v>15</v>
      </c>
      <c r="K1004" s="59">
        <v>7.9344000000000019</v>
      </c>
      <c r="L1004" s="59">
        <v>9.8000000000000007</v>
      </c>
      <c r="M1004" s="59"/>
      <c r="N1004" s="23">
        <f>N994*0.8</f>
        <v>27.84</v>
      </c>
      <c r="O1004" s="79">
        <v>0</v>
      </c>
      <c r="P1004" s="23">
        <v>617.12000000000012</v>
      </c>
      <c r="Q1004" s="23"/>
      <c r="R1004" s="23"/>
      <c r="S1004" s="23">
        <v>0.55000000000000004</v>
      </c>
      <c r="T1004" s="23"/>
      <c r="AW1004" s="20"/>
      <c r="AX1004" s="20"/>
    </row>
    <row r="1005" spans="1:50">
      <c r="A1005" s="10"/>
      <c r="B1005" s="10" t="s">
        <v>4</v>
      </c>
      <c r="C1005" s="31">
        <v>50000</v>
      </c>
      <c r="D1005" s="31">
        <v>28000</v>
      </c>
      <c r="E1005" s="23">
        <f t="shared" si="35"/>
        <v>1.2187500000000002E-3</v>
      </c>
      <c r="F1005" s="23">
        <v>3.0513000000000003E-3</v>
      </c>
      <c r="G1005" s="27">
        <v>0.34</v>
      </c>
      <c r="H1005" s="27">
        <v>0.1</v>
      </c>
      <c r="I1005" s="23">
        <v>0.05</v>
      </c>
      <c r="J1005" s="32">
        <v>15</v>
      </c>
      <c r="K1005" s="59">
        <v>2.1093750000000001E-2</v>
      </c>
      <c r="L1005" s="59">
        <v>3.6041666666666665</v>
      </c>
      <c r="M1005" s="59"/>
      <c r="N1005" s="27">
        <v>0.9375</v>
      </c>
      <c r="O1005" s="79">
        <v>0</v>
      </c>
      <c r="P1005" s="23">
        <v>0</v>
      </c>
      <c r="Q1005" s="23"/>
      <c r="R1005" s="23"/>
      <c r="S1005" s="23">
        <v>0.13</v>
      </c>
      <c r="T1005" s="23"/>
      <c r="AW1005" s="20"/>
      <c r="AX1005" s="20"/>
    </row>
    <row r="1006" spans="1:50">
      <c r="A1006" s="11" t="s">
        <v>7</v>
      </c>
      <c r="B1006" s="11" t="s">
        <v>3</v>
      </c>
      <c r="C1006" s="31">
        <v>186000</v>
      </c>
      <c r="D1006" s="31">
        <v>12330</v>
      </c>
      <c r="E1006" s="23">
        <f t="shared" si="35"/>
        <v>1.8118749999999997E-3</v>
      </c>
      <c r="F1006" s="23">
        <v>7.8462000000000011E-3</v>
      </c>
      <c r="G1006" s="27">
        <v>0.17100000000000001</v>
      </c>
      <c r="H1006" s="27">
        <v>0.1</v>
      </c>
      <c r="I1006" s="23">
        <v>0.05</v>
      </c>
      <c r="J1006" s="32">
        <v>15</v>
      </c>
      <c r="K1006" s="59">
        <v>3.1359374999999995E-2</v>
      </c>
      <c r="L1006" s="59">
        <v>9.8000000000000007</v>
      </c>
      <c r="M1006" s="59"/>
      <c r="N1006" s="27">
        <v>1.3937499999999998</v>
      </c>
      <c r="O1006" s="79">
        <v>0</v>
      </c>
      <c r="P1006" s="23">
        <v>0</v>
      </c>
      <c r="Q1006" s="23"/>
      <c r="R1006" s="23"/>
      <c r="S1006" s="23">
        <v>0.13</v>
      </c>
      <c r="T1006" s="23"/>
      <c r="AW1006" s="20"/>
      <c r="AX1006" s="20"/>
    </row>
    <row r="1007" spans="1:50">
      <c r="A1007" s="10"/>
      <c r="B1007" s="10" t="s">
        <v>4</v>
      </c>
      <c r="C1007" s="31">
        <v>30000</v>
      </c>
      <c r="D1007" s="31">
        <v>22000</v>
      </c>
      <c r="E1007" s="23">
        <f t="shared" si="35"/>
        <v>5.9890000000000006E-2</v>
      </c>
      <c r="F1007" s="23">
        <v>1.5960000000000002E-2</v>
      </c>
      <c r="G1007" s="23">
        <v>0.17100000000000001</v>
      </c>
      <c r="H1007" s="23">
        <v>0.1</v>
      </c>
      <c r="I1007" s="23">
        <v>0.05</v>
      </c>
      <c r="J1007" s="13">
        <v>15</v>
      </c>
      <c r="K1007" s="59">
        <v>2.8214999999999999</v>
      </c>
      <c r="L1007" s="59">
        <v>3.6041666666666665</v>
      </c>
      <c r="M1007" s="59"/>
      <c r="N1007" s="23">
        <v>11.3</v>
      </c>
      <c r="O1007" s="79">
        <v>0</v>
      </c>
      <c r="P1007" s="23">
        <v>177.1</v>
      </c>
      <c r="Q1007" s="23"/>
      <c r="R1007" s="23"/>
      <c r="S1007" s="23">
        <v>0.53</v>
      </c>
      <c r="T1007" s="23"/>
      <c r="AW1007" s="20"/>
      <c r="AX1007" s="20"/>
    </row>
    <row r="1008" spans="1:50">
      <c r="A1008" s="11" t="s">
        <v>6</v>
      </c>
      <c r="B1008" s="11" t="s">
        <v>3</v>
      </c>
      <c r="C1008" s="31">
        <v>60000</v>
      </c>
      <c r="D1008" s="31">
        <v>30000</v>
      </c>
      <c r="E1008" s="23">
        <f t="shared" si="35"/>
        <v>7.7910000000000007E-2</v>
      </c>
      <c r="F1008" s="23">
        <v>4.104E-2</v>
      </c>
      <c r="G1008" s="23">
        <v>0.17100000000000001</v>
      </c>
      <c r="H1008" s="23">
        <v>0.1</v>
      </c>
      <c r="I1008" s="23">
        <v>0.05</v>
      </c>
      <c r="J1008" s="13">
        <v>15</v>
      </c>
      <c r="K1008" s="59">
        <v>8.9261999999999997</v>
      </c>
      <c r="L1008" s="59">
        <v>9.8000000000000007</v>
      </c>
      <c r="M1008" s="59"/>
      <c r="N1008" s="23">
        <v>14.7</v>
      </c>
      <c r="O1008" s="79">
        <v>0</v>
      </c>
      <c r="P1008" s="23">
        <v>560.28</v>
      </c>
      <c r="Q1008" s="23"/>
      <c r="R1008" s="23"/>
      <c r="S1008" s="23">
        <v>0.53</v>
      </c>
      <c r="T1008" s="23"/>
      <c r="AW1008" s="20"/>
      <c r="AX1008" s="20"/>
    </row>
    <row r="1009" spans="1:50">
      <c r="A1009" s="10"/>
      <c r="B1009" s="10" t="s">
        <v>4</v>
      </c>
      <c r="C1009" s="31">
        <v>30165.624646016407</v>
      </c>
      <c r="D1009" s="31">
        <v>5411.4411319906276</v>
      </c>
      <c r="E1009" s="23">
        <f t="shared" si="35"/>
        <v>0.12983700000000004</v>
      </c>
      <c r="F1009" s="23">
        <v>1.218E-2</v>
      </c>
      <c r="G1009" s="23">
        <v>0.17100000000000001</v>
      </c>
      <c r="H1009" s="23">
        <v>0.1</v>
      </c>
      <c r="I1009" s="23">
        <v>0.05</v>
      </c>
      <c r="J1009" s="13">
        <v>15</v>
      </c>
      <c r="K1009" s="59">
        <v>2.97</v>
      </c>
      <c r="L1009" s="59">
        <v>3.6041666666666665</v>
      </c>
      <c r="M1009" s="59"/>
      <c r="N1009" s="23">
        <f>N1007*1.5</f>
        <v>16.950000000000003</v>
      </c>
      <c r="O1009" s="79">
        <v>0</v>
      </c>
      <c r="P1009" s="23">
        <v>235.8</v>
      </c>
      <c r="Q1009" s="23"/>
      <c r="R1009" s="23"/>
      <c r="S1009" s="23">
        <v>0.76600000000000001</v>
      </c>
      <c r="T1009" s="23"/>
      <c r="AW1009" s="20"/>
      <c r="AX1009" s="20"/>
    </row>
    <row r="1010" spans="1:50">
      <c r="A1010" s="11" t="s">
        <v>8</v>
      </c>
      <c r="B1010" s="11" t="s">
        <v>3</v>
      </c>
      <c r="C1010" s="31">
        <v>119000</v>
      </c>
      <c r="D1010" s="31">
        <v>22500</v>
      </c>
      <c r="E1010" s="23">
        <f t="shared" si="35"/>
        <v>0.13788</v>
      </c>
      <c r="F1010" s="23">
        <v>3.1320000000000001E-2</v>
      </c>
      <c r="G1010" s="23">
        <v>0.17100000000000001</v>
      </c>
      <c r="H1010" s="23">
        <v>0.1</v>
      </c>
      <c r="I1010" s="23">
        <v>0.05</v>
      </c>
      <c r="J1010" s="13">
        <v>15</v>
      </c>
      <c r="K1010" s="59">
        <v>9.57</v>
      </c>
      <c r="L1010" s="59">
        <v>9.8000000000000007</v>
      </c>
      <c r="M1010" s="59"/>
      <c r="N1010" s="23">
        <v>18</v>
      </c>
      <c r="O1010" s="79">
        <v>0</v>
      </c>
      <c r="P1010" s="23">
        <v>759.8</v>
      </c>
      <c r="Q1010" s="23"/>
      <c r="R1010" s="23"/>
      <c r="S1010" s="23">
        <v>0.76600000000000001</v>
      </c>
      <c r="T1010" s="23"/>
      <c r="AW1010" s="20"/>
      <c r="AX1010" s="20"/>
    </row>
    <row r="1011" spans="1:50">
      <c r="A1011" s="10"/>
      <c r="B1011" s="10" t="s">
        <v>37</v>
      </c>
      <c r="C1011" s="31">
        <v>82996.873938049219</v>
      </c>
      <c r="D1011" s="31">
        <v>1000</v>
      </c>
      <c r="E1011" s="23">
        <f t="shared" si="35"/>
        <v>0</v>
      </c>
      <c r="F1011" s="23">
        <v>3.0513000000000003E-3</v>
      </c>
      <c r="G1011" s="23">
        <v>0.17100000000000001</v>
      </c>
      <c r="H1011" s="23">
        <v>0.1</v>
      </c>
      <c r="I1011" s="23">
        <v>0.05</v>
      </c>
      <c r="J1011" s="13">
        <v>15</v>
      </c>
      <c r="K1011" s="59">
        <v>0</v>
      </c>
      <c r="L1011" s="59">
        <v>3.6041666666666665</v>
      </c>
      <c r="M1011" s="59"/>
      <c r="N1011" s="23">
        <v>0</v>
      </c>
      <c r="O1011" s="79">
        <v>0</v>
      </c>
      <c r="P1011" s="23">
        <v>0</v>
      </c>
      <c r="Q1011" s="23"/>
      <c r="R1011" s="23"/>
      <c r="S1011" s="23">
        <v>0</v>
      </c>
      <c r="T1011" s="23"/>
      <c r="AW1011" s="20"/>
      <c r="AX1011" s="20"/>
    </row>
    <row r="1012" spans="1:50">
      <c r="A1012" s="19" t="s">
        <v>36</v>
      </c>
      <c r="B1012" s="19" t="s">
        <v>38</v>
      </c>
      <c r="C1012" s="31">
        <v>228000</v>
      </c>
      <c r="D1012" s="31">
        <v>1000</v>
      </c>
      <c r="E1012" s="23">
        <f t="shared" si="35"/>
        <v>0</v>
      </c>
      <c r="F1012" s="23">
        <v>3.0513000000000003E-3</v>
      </c>
      <c r="G1012" s="23">
        <v>0.17100000000000001</v>
      </c>
      <c r="H1012" s="23">
        <v>0.1</v>
      </c>
      <c r="I1012" s="23">
        <v>0.05</v>
      </c>
      <c r="J1012" s="13">
        <v>15</v>
      </c>
      <c r="K1012" s="59">
        <v>0</v>
      </c>
      <c r="L1012" s="59">
        <v>9.8000000000000007</v>
      </c>
      <c r="M1012" s="59"/>
      <c r="N1012" s="23">
        <v>0</v>
      </c>
      <c r="O1012" s="79">
        <v>0</v>
      </c>
      <c r="P1012" s="23">
        <v>0</v>
      </c>
      <c r="Q1012" s="23"/>
      <c r="R1012" s="23"/>
      <c r="S1012" s="23">
        <v>0</v>
      </c>
      <c r="T1012" s="23"/>
      <c r="AW1012" s="20"/>
      <c r="AX1012" s="20"/>
    </row>
    <row r="1013" spans="1:50">
      <c r="E1013" s="23"/>
      <c r="F1013" s="23"/>
      <c r="G1013" s="23"/>
      <c r="H1013" s="23"/>
      <c r="I1013" s="23"/>
      <c r="J1013" s="23"/>
      <c r="K1013" s="59"/>
      <c r="L1013" s="59"/>
      <c r="M1013" s="59"/>
      <c r="N1013" s="23"/>
      <c r="O1013" s="79"/>
      <c r="P1013" s="23"/>
      <c r="Q1013" s="23"/>
      <c r="R1013" s="23"/>
      <c r="S1013" s="23"/>
      <c r="T1013" s="23"/>
      <c r="AW1013" s="20"/>
      <c r="AX1013" s="20"/>
    </row>
    <row r="1014" spans="1:50">
      <c r="A1014" s="1" t="e">
        <f>LOOKUP(B1014,[2]Regions!$A$4:$A$98,[2]Regions!$B$4:$B$98)</f>
        <v>#N/A</v>
      </c>
      <c r="B1014" s="2">
        <v>47</v>
      </c>
      <c r="C1014" s="23" t="s">
        <v>20</v>
      </c>
      <c r="D1014" s="23" t="s">
        <v>21</v>
      </c>
      <c r="E1014" s="24" t="s">
        <v>22</v>
      </c>
      <c r="F1014" s="24" t="s">
        <v>23</v>
      </c>
      <c r="G1014" s="24" t="s">
        <v>24</v>
      </c>
      <c r="H1014" s="24" t="s">
        <v>25</v>
      </c>
      <c r="I1014" s="25" t="s">
        <v>26</v>
      </c>
      <c r="J1014" s="20" t="s">
        <v>27</v>
      </c>
      <c r="K1014" s="58" t="s">
        <v>28</v>
      </c>
      <c r="N1014" s="24" t="s">
        <v>49</v>
      </c>
      <c r="O1014" s="78" t="s">
        <v>29</v>
      </c>
      <c r="P1014" s="20" t="s">
        <v>30</v>
      </c>
      <c r="Q1014" s="24" t="s">
        <v>31</v>
      </c>
      <c r="R1014" s="24" t="s">
        <v>32</v>
      </c>
      <c r="S1014" s="12" t="s">
        <v>46</v>
      </c>
      <c r="T1014" s="23"/>
      <c r="AW1014" s="20"/>
      <c r="AX1014" s="20"/>
    </row>
    <row r="1015" spans="1:50">
      <c r="A1015" s="10"/>
      <c r="B1015" s="10" t="s">
        <v>4</v>
      </c>
      <c r="C1015" s="23">
        <f>C1019*0.9</f>
        <v>46503</v>
      </c>
      <c r="D1015" s="23">
        <v>18929</v>
      </c>
      <c r="E1015" s="23">
        <f t="shared" ref="E1015:E1034" si="36">S1015*N1015/100</f>
        <v>0.11109999999999999</v>
      </c>
      <c r="F1015" s="23">
        <v>2.8350000000000004E-2</v>
      </c>
      <c r="G1015" s="23">
        <v>0.17100000000000001</v>
      </c>
      <c r="H1015" s="23">
        <v>0.1</v>
      </c>
      <c r="I1015" s="23">
        <v>0.05</v>
      </c>
      <c r="J1015" s="13">
        <v>15</v>
      </c>
      <c r="K1015" s="59">
        <v>3.7620000000000005</v>
      </c>
      <c r="L1015" s="59">
        <v>3.6041666666666665</v>
      </c>
      <c r="M1015" s="59"/>
      <c r="N1015" s="23">
        <v>11</v>
      </c>
      <c r="O1015" s="79">
        <v>0</v>
      </c>
      <c r="P1015" s="23">
        <v>253</v>
      </c>
      <c r="Q1015" s="23"/>
      <c r="R1015" s="23"/>
      <c r="S1015" s="23">
        <v>1.01</v>
      </c>
      <c r="T1015" s="23"/>
      <c r="AW1015" s="20"/>
      <c r="AX1015" s="20"/>
    </row>
    <row r="1016" spans="1:50">
      <c r="A1016" s="11" t="s">
        <v>0</v>
      </c>
      <c r="B1016" s="11" t="s">
        <v>3</v>
      </c>
      <c r="C1016" s="23">
        <v>70000</v>
      </c>
      <c r="D1016" s="23">
        <v>15000</v>
      </c>
      <c r="E1016" s="23">
        <f t="shared" si="36"/>
        <v>0.35147999999999996</v>
      </c>
      <c r="F1016" s="23">
        <v>7.2900000000000006E-2</v>
      </c>
      <c r="G1016" s="23">
        <v>0.17100000000000001</v>
      </c>
      <c r="H1016" s="23">
        <v>0.1</v>
      </c>
      <c r="I1016" s="23">
        <v>0.05</v>
      </c>
      <c r="J1016" s="13">
        <v>15</v>
      </c>
      <c r="K1016" s="59">
        <v>11.9016</v>
      </c>
      <c r="L1016" s="59">
        <v>9.8000000000000007</v>
      </c>
      <c r="M1016" s="59"/>
      <c r="N1016" s="23">
        <v>34.799999999999997</v>
      </c>
      <c r="O1016" s="79">
        <v>0</v>
      </c>
      <c r="P1016" s="23">
        <v>800.4</v>
      </c>
      <c r="Q1016" s="23"/>
      <c r="R1016" s="23"/>
      <c r="S1016" s="23">
        <v>1.01</v>
      </c>
      <c r="T1016" s="23"/>
      <c r="AW1016" s="20"/>
      <c r="AX1016" s="20"/>
    </row>
    <row r="1017" spans="1:50">
      <c r="A1017" s="5"/>
      <c r="B1017" s="5" t="s">
        <v>34</v>
      </c>
      <c r="C1017" s="23">
        <f>C1021*0.9</f>
        <v>46503</v>
      </c>
      <c r="D1017" s="23">
        <v>18929</v>
      </c>
      <c r="E1017" s="23">
        <f t="shared" si="36"/>
        <v>0.11109999999999999</v>
      </c>
      <c r="F1017" s="23">
        <v>2.8350000000000004E-2</v>
      </c>
      <c r="G1017" s="23">
        <v>0.17100000000000001</v>
      </c>
      <c r="H1017" s="23">
        <v>0.1</v>
      </c>
      <c r="I1017" s="23">
        <v>0.05</v>
      </c>
      <c r="J1017" s="13">
        <v>15</v>
      </c>
      <c r="K1017" s="59">
        <v>3.0096000000000003</v>
      </c>
      <c r="L1017" s="59">
        <v>3.6041666666666665</v>
      </c>
      <c r="M1017" s="59"/>
      <c r="N1017" s="23">
        <v>11</v>
      </c>
      <c r="O1017" s="79">
        <v>0</v>
      </c>
      <c r="P1017" s="23">
        <v>202.4</v>
      </c>
      <c r="Q1017" s="23"/>
      <c r="R1017" s="23"/>
      <c r="S1017" s="23">
        <v>1.01</v>
      </c>
      <c r="T1017" s="23"/>
      <c r="AW1017" s="20"/>
      <c r="AX1017" s="20"/>
    </row>
    <row r="1018" spans="1:50">
      <c r="A1018" s="5"/>
      <c r="B1018" s="5" t="s">
        <v>35</v>
      </c>
      <c r="C1018" s="23">
        <v>70000</v>
      </c>
      <c r="D1018" s="23">
        <v>15000</v>
      </c>
      <c r="E1018" s="23">
        <f t="shared" si="36"/>
        <v>0.35147999999999996</v>
      </c>
      <c r="F1018" s="23">
        <v>7.2900000000000006E-2</v>
      </c>
      <c r="G1018" s="23">
        <v>0.17100000000000001</v>
      </c>
      <c r="H1018" s="23">
        <v>0.1</v>
      </c>
      <c r="I1018" s="23">
        <v>0.05</v>
      </c>
      <c r="J1018" s="13">
        <v>15</v>
      </c>
      <c r="K1018" s="59">
        <v>9.5212800000000009</v>
      </c>
      <c r="L1018" s="59">
        <v>9.8000000000000007</v>
      </c>
      <c r="M1018" s="59"/>
      <c r="N1018" s="23">
        <v>34.799999999999997</v>
      </c>
      <c r="O1018" s="79">
        <v>0</v>
      </c>
      <c r="P1018" s="23">
        <v>640.32000000000005</v>
      </c>
      <c r="Q1018" s="23"/>
      <c r="R1018" s="23"/>
      <c r="S1018" s="23">
        <v>1.01</v>
      </c>
      <c r="T1018" s="23"/>
      <c r="AW1018" s="20"/>
      <c r="AX1018" s="20"/>
    </row>
    <row r="1019" spans="1:50">
      <c r="A1019" s="10"/>
      <c r="B1019" s="10" t="s">
        <v>4</v>
      </c>
      <c r="C1019" s="23">
        <v>51670</v>
      </c>
      <c r="D1019" s="23">
        <v>18929</v>
      </c>
      <c r="E1019" s="23">
        <f t="shared" si="36"/>
        <v>0.10649999999999998</v>
      </c>
      <c r="F1019" s="23">
        <v>7.3839999999999989E-2</v>
      </c>
      <c r="G1019" s="27">
        <v>0.17100000000000001</v>
      </c>
      <c r="H1019" s="27">
        <v>0.1</v>
      </c>
      <c r="I1019" s="23">
        <v>0.05</v>
      </c>
      <c r="J1019" s="32">
        <v>15</v>
      </c>
      <c r="K1019" s="59">
        <v>3.4740000000000002</v>
      </c>
      <c r="L1019" s="59">
        <v>3.6041666666666665</v>
      </c>
      <c r="M1019" s="59"/>
      <c r="N1019" s="23">
        <v>15</v>
      </c>
      <c r="O1019" s="79">
        <v>0</v>
      </c>
      <c r="P1019" s="23">
        <v>239.4</v>
      </c>
      <c r="Q1019" s="23"/>
      <c r="R1019" s="23"/>
      <c r="S1019" s="23">
        <v>0.71</v>
      </c>
      <c r="T1019" s="23"/>
      <c r="AW1019" s="20"/>
      <c r="AX1019" s="20"/>
    </row>
    <row r="1020" spans="1:50">
      <c r="A1020" s="11" t="s">
        <v>1</v>
      </c>
      <c r="B1020" s="11" t="s">
        <v>3</v>
      </c>
      <c r="C1020" s="23">
        <v>70000</v>
      </c>
      <c r="D1020" s="23">
        <v>15000</v>
      </c>
      <c r="E1020" s="23">
        <f t="shared" si="36"/>
        <v>0.19169999999999998</v>
      </c>
      <c r="F1020" s="23">
        <v>0.10081999999999999</v>
      </c>
      <c r="G1020" s="23">
        <v>0.17100000000000001</v>
      </c>
      <c r="H1020" s="23">
        <v>0.1</v>
      </c>
      <c r="I1020" s="23">
        <v>0.05</v>
      </c>
      <c r="J1020" s="13">
        <v>15</v>
      </c>
      <c r="K1020" s="59">
        <v>11.194000000000001</v>
      </c>
      <c r="L1020" s="59">
        <v>9.8000000000000007</v>
      </c>
      <c r="M1020" s="59"/>
      <c r="N1020" s="23">
        <v>27</v>
      </c>
      <c r="O1020" s="79">
        <v>0</v>
      </c>
      <c r="P1020" s="23">
        <v>771.4</v>
      </c>
      <c r="Q1020" s="23"/>
      <c r="R1020" s="23"/>
      <c r="S1020" s="23">
        <v>0.71</v>
      </c>
      <c r="T1020" s="23"/>
      <c r="AW1020" s="20"/>
      <c r="AX1020" s="20"/>
    </row>
    <row r="1021" spans="1:50">
      <c r="A1021" s="5"/>
      <c r="B1021" s="5" t="s">
        <v>34</v>
      </c>
      <c r="C1021" s="23">
        <v>51670</v>
      </c>
      <c r="D1021" s="23">
        <v>18929</v>
      </c>
      <c r="E1021" s="23">
        <f t="shared" si="36"/>
        <v>0.10649999999999998</v>
      </c>
      <c r="F1021" s="23">
        <v>7.3839999999999989E-2</v>
      </c>
      <c r="G1021" s="23">
        <v>0.17100000000000001</v>
      </c>
      <c r="H1021" s="23">
        <v>0.1</v>
      </c>
      <c r="I1021" s="23">
        <v>0.05</v>
      </c>
      <c r="J1021" s="13">
        <v>15</v>
      </c>
      <c r="K1021" s="59">
        <v>2.7792000000000003</v>
      </c>
      <c r="L1021" s="59">
        <v>3.6041666666666665</v>
      </c>
      <c r="M1021" s="59"/>
      <c r="N1021" s="23">
        <v>15</v>
      </c>
      <c r="O1021" s="79">
        <v>0</v>
      </c>
      <c r="P1021" s="23">
        <v>191.52</v>
      </c>
      <c r="Q1021" s="23"/>
      <c r="R1021" s="23"/>
      <c r="S1021" s="23">
        <v>0.71</v>
      </c>
      <c r="T1021" s="23"/>
      <c r="AW1021" s="20"/>
      <c r="AX1021" s="20"/>
    </row>
    <row r="1022" spans="1:50">
      <c r="A1022" s="5"/>
      <c r="B1022" s="5" t="s">
        <v>35</v>
      </c>
      <c r="C1022" s="23">
        <v>70000</v>
      </c>
      <c r="D1022" s="23">
        <v>15000</v>
      </c>
      <c r="E1022" s="23">
        <f t="shared" si="36"/>
        <v>0.19169999999999998</v>
      </c>
      <c r="F1022" s="23">
        <v>0.10081999999999999</v>
      </c>
      <c r="G1022" s="23">
        <v>0.17100000000000001</v>
      </c>
      <c r="H1022" s="23">
        <v>0.1</v>
      </c>
      <c r="I1022" s="23">
        <v>0.05</v>
      </c>
      <c r="J1022" s="13">
        <v>15</v>
      </c>
      <c r="K1022" s="59">
        <v>8.9552000000000014</v>
      </c>
      <c r="L1022" s="59">
        <v>9.8000000000000007</v>
      </c>
      <c r="M1022" s="59"/>
      <c r="N1022" s="23">
        <v>27</v>
      </c>
      <c r="O1022" s="79">
        <v>0</v>
      </c>
      <c r="P1022" s="23">
        <v>617.12000000000012</v>
      </c>
      <c r="Q1022" s="23"/>
      <c r="R1022" s="23"/>
      <c r="S1022" s="23">
        <v>0.71</v>
      </c>
      <c r="T1022" s="23"/>
      <c r="AW1022" s="20"/>
      <c r="AX1022" s="20"/>
    </row>
    <row r="1023" spans="1:50">
      <c r="A1023" s="10"/>
      <c r="B1023" s="10" t="s">
        <v>4</v>
      </c>
      <c r="C1023" s="23">
        <v>30065.624646016407</v>
      </c>
      <c r="D1023" s="23">
        <v>1000</v>
      </c>
      <c r="E1023" s="23">
        <f t="shared" si="36"/>
        <v>6.4638000000000001E-2</v>
      </c>
      <c r="F1023" s="23">
        <v>1.6800000000000002E-2</v>
      </c>
      <c r="G1023" s="23">
        <v>0.17100000000000001</v>
      </c>
      <c r="H1023" s="23">
        <v>0.1</v>
      </c>
      <c r="I1023" s="23">
        <v>0.05</v>
      </c>
      <c r="J1023" s="13">
        <v>15</v>
      </c>
      <c r="K1023" s="59">
        <v>0.9234</v>
      </c>
      <c r="L1023" s="59">
        <v>3.6041666666666665</v>
      </c>
      <c r="M1023" s="59"/>
      <c r="N1023" s="23">
        <v>10.26</v>
      </c>
      <c r="O1023" s="79">
        <v>0</v>
      </c>
      <c r="P1023" s="23">
        <v>170.82900000000001</v>
      </c>
      <c r="Q1023" s="23"/>
      <c r="R1023" s="23"/>
      <c r="S1023" s="13">
        <v>0.63</v>
      </c>
      <c r="T1023" s="23"/>
      <c r="AW1023" s="20"/>
      <c r="AX1023" s="20"/>
    </row>
    <row r="1024" spans="1:50">
      <c r="A1024" s="11" t="s">
        <v>5</v>
      </c>
      <c r="B1024" s="11" t="s">
        <v>3</v>
      </c>
      <c r="C1024" s="23">
        <v>180000</v>
      </c>
      <c r="D1024" s="23">
        <v>1000</v>
      </c>
      <c r="E1024" s="23">
        <f t="shared" si="36"/>
        <v>0.2079</v>
      </c>
      <c r="F1024" s="23">
        <v>4.3200000000000002E-2</v>
      </c>
      <c r="G1024" s="23">
        <v>0.17100000000000001</v>
      </c>
      <c r="H1024" s="23">
        <v>0.1</v>
      </c>
      <c r="I1024" s="23">
        <v>0.05</v>
      </c>
      <c r="J1024" s="13">
        <v>15</v>
      </c>
      <c r="K1024" s="59">
        <v>2.97</v>
      </c>
      <c r="L1024" s="59">
        <v>9.8000000000000007</v>
      </c>
      <c r="M1024" s="59"/>
      <c r="N1024" s="23">
        <v>33</v>
      </c>
      <c r="O1024" s="79">
        <v>0</v>
      </c>
      <c r="P1024" s="23">
        <v>549.45000000000005</v>
      </c>
      <c r="Q1024" s="23"/>
      <c r="R1024" s="23"/>
      <c r="S1024" s="13">
        <v>0.63</v>
      </c>
      <c r="T1024" s="23"/>
      <c r="AW1024" s="20"/>
      <c r="AX1024" s="20"/>
    </row>
    <row r="1025" spans="1:50">
      <c r="A1025" s="10"/>
      <c r="B1025" s="10" t="s">
        <v>4</v>
      </c>
      <c r="C1025" s="23">
        <v>60000</v>
      </c>
      <c r="D1025" s="23">
        <v>1000</v>
      </c>
      <c r="E1025" s="23">
        <f t="shared" si="36"/>
        <v>6.2480000000000001E-2</v>
      </c>
      <c r="F1025" s="23">
        <v>2.9819999999999999E-2</v>
      </c>
      <c r="G1025" s="23">
        <v>0.17100000000000001</v>
      </c>
      <c r="H1025" s="23">
        <v>0.1</v>
      </c>
      <c r="I1025" s="23">
        <v>0.05</v>
      </c>
      <c r="J1025" s="13">
        <v>15</v>
      </c>
      <c r="K1025" s="59">
        <v>2.4624000000000006</v>
      </c>
      <c r="L1025" s="59">
        <v>3.6041666666666665</v>
      </c>
      <c r="M1025" s="59"/>
      <c r="N1025" s="23">
        <f>N1015*0.8</f>
        <v>8.8000000000000007</v>
      </c>
      <c r="O1025" s="79">
        <v>0</v>
      </c>
      <c r="P1025" s="23">
        <v>191.52</v>
      </c>
      <c r="Q1025" s="23"/>
      <c r="R1025" s="23"/>
      <c r="S1025" s="23">
        <v>0.71</v>
      </c>
      <c r="T1025" s="23"/>
      <c r="AW1025" s="20"/>
      <c r="AX1025" s="20"/>
    </row>
    <row r="1026" spans="1:50">
      <c r="A1026" s="11" t="s">
        <v>2</v>
      </c>
      <c r="B1026" s="11" t="s">
        <v>3</v>
      </c>
      <c r="C1026" s="23">
        <v>170000</v>
      </c>
      <c r="D1026" s="23">
        <v>1000</v>
      </c>
      <c r="E1026" s="23">
        <f t="shared" si="36"/>
        <v>0.19766399999999998</v>
      </c>
      <c r="F1026" s="23">
        <v>7.6679999999999998E-2</v>
      </c>
      <c r="G1026" s="23">
        <v>0.17100000000000001</v>
      </c>
      <c r="H1026" s="23">
        <v>0.1</v>
      </c>
      <c r="I1026" s="23">
        <v>0.05</v>
      </c>
      <c r="J1026" s="13">
        <v>15</v>
      </c>
      <c r="K1026" s="59">
        <v>7.9344000000000019</v>
      </c>
      <c r="L1026" s="59">
        <v>9.8000000000000007</v>
      </c>
      <c r="M1026" s="59"/>
      <c r="N1026" s="23">
        <f>N1016*0.8</f>
        <v>27.84</v>
      </c>
      <c r="O1026" s="79">
        <v>0</v>
      </c>
      <c r="P1026" s="23">
        <v>617.12000000000012</v>
      </c>
      <c r="Q1026" s="23"/>
      <c r="R1026" s="23"/>
      <c r="S1026" s="23">
        <v>0.71</v>
      </c>
      <c r="T1026" s="23"/>
      <c r="AW1026" s="20"/>
      <c r="AX1026" s="20"/>
    </row>
    <row r="1027" spans="1:50">
      <c r="A1027" s="10"/>
      <c r="B1027" s="10" t="s">
        <v>4</v>
      </c>
      <c r="C1027" s="31">
        <v>50000</v>
      </c>
      <c r="D1027" s="31">
        <v>28000</v>
      </c>
      <c r="E1027" s="23">
        <f t="shared" si="36"/>
        <v>1.5E-3</v>
      </c>
      <c r="F1027" s="23">
        <v>3.0513000000000003E-3</v>
      </c>
      <c r="G1027" s="27">
        <v>0.34</v>
      </c>
      <c r="H1027" s="27">
        <v>0.1</v>
      </c>
      <c r="I1027" s="23">
        <v>0.05</v>
      </c>
      <c r="J1027" s="32">
        <v>15</v>
      </c>
      <c r="K1027" s="59">
        <v>2.1093750000000001E-2</v>
      </c>
      <c r="L1027" s="59">
        <v>3.6041666666666665</v>
      </c>
      <c r="M1027" s="59"/>
      <c r="N1027" s="27">
        <v>0.9375</v>
      </c>
      <c r="O1027" s="79">
        <v>0</v>
      </c>
      <c r="P1027" s="23">
        <v>0</v>
      </c>
      <c r="Q1027" s="23"/>
      <c r="R1027" s="23"/>
      <c r="S1027" s="23">
        <v>0.16</v>
      </c>
      <c r="T1027" s="23"/>
      <c r="AW1027" s="20"/>
      <c r="AX1027" s="20"/>
    </row>
    <row r="1028" spans="1:50">
      <c r="A1028" s="11" t="s">
        <v>7</v>
      </c>
      <c r="B1028" s="11" t="s">
        <v>3</v>
      </c>
      <c r="C1028" s="31">
        <v>186000</v>
      </c>
      <c r="D1028" s="31">
        <v>12330</v>
      </c>
      <c r="E1028" s="23">
        <f t="shared" si="36"/>
        <v>2.2299999999999998E-3</v>
      </c>
      <c r="F1028" s="23">
        <v>7.8462000000000011E-3</v>
      </c>
      <c r="G1028" s="27">
        <v>0.17100000000000001</v>
      </c>
      <c r="H1028" s="27">
        <v>0.1</v>
      </c>
      <c r="I1028" s="23">
        <v>0.05</v>
      </c>
      <c r="J1028" s="32">
        <v>15</v>
      </c>
      <c r="K1028" s="59">
        <v>3.1359374999999995E-2</v>
      </c>
      <c r="L1028" s="59">
        <v>9.8000000000000007</v>
      </c>
      <c r="M1028" s="59"/>
      <c r="N1028" s="27">
        <v>1.3937499999999998</v>
      </c>
      <c r="O1028" s="79">
        <v>0</v>
      </c>
      <c r="P1028" s="23">
        <v>0</v>
      </c>
      <c r="Q1028" s="23"/>
      <c r="R1028" s="23"/>
      <c r="S1028" s="23">
        <v>0.16</v>
      </c>
      <c r="T1028" s="23"/>
      <c r="AW1028" s="20"/>
      <c r="AX1028" s="20"/>
    </row>
    <row r="1029" spans="1:50">
      <c r="A1029" s="10"/>
      <c r="B1029" s="10" t="s">
        <v>4</v>
      </c>
      <c r="C1029" s="31">
        <v>30000</v>
      </c>
      <c r="D1029" s="31">
        <v>22000</v>
      </c>
      <c r="E1029" s="23">
        <f t="shared" si="36"/>
        <v>5.9890000000000006E-2</v>
      </c>
      <c r="F1029" s="23">
        <v>1.5960000000000002E-2</v>
      </c>
      <c r="G1029" s="23">
        <v>0.17100000000000001</v>
      </c>
      <c r="H1029" s="23">
        <v>0.1</v>
      </c>
      <c r="I1029" s="23">
        <v>0.05</v>
      </c>
      <c r="J1029" s="13">
        <v>15</v>
      </c>
      <c r="K1029" s="59">
        <v>2.8214999999999999</v>
      </c>
      <c r="L1029" s="59">
        <v>3.6041666666666665</v>
      </c>
      <c r="M1029" s="59"/>
      <c r="N1029" s="23">
        <v>11.3</v>
      </c>
      <c r="O1029" s="79">
        <v>0</v>
      </c>
      <c r="P1029" s="23">
        <v>177.1</v>
      </c>
      <c r="Q1029" s="23"/>
      <c r="R1029" s="23"/>
      <c r="S1029" s="23">
        <v>0.53</v>
      </c>
      <c r="T1029" s="23"/>
      <c r="AW1029" s="20"/>
      <c r="AX1029" s="20"/>
    </row>
    <row r="1030" spans="1:50">
      <c r="A1030" s="11" t="s">
        <v>6</v>
      </c>
      <c r="B1030" s="11" t="s">
        <v>3</v>
      </c>
      <c r="C1030" s="31">
        <v>60000</v>
      </c>
      <c r="D1030" s="31">
        <v>30000</v>
      </c>
      <c r="E1030" s="23">
        <f t="shared" si="36"/>
        <v>7.7910000000000007E-2</v>
      </c>
      <c r="F1030" s="23">
        <v>4.104E-2</v>
      </c>
      <c r="G1030" s="23">
        <v>0.17100000000000001</v>
      </c>
      <c r="H1030" s="23">
        <v>0.1</v>
      </c>
      <c r="I1030" s="23">
        <v>0.05</v>
      </c>
      <c r="J1030" s="13">
        <v>15</v>
      </c>
      <c r="K1030" s="59">
        <v>8.9261999999999997</v>
      </c>
      <c r="L1030" s="59">
        <v>9.8000000000000007</v>
      </c>
      <c r="M1030" s="59"/>
      <c r="N1030" s="23">
        <v>14.7</v>
      </c>
      <c r="O1030" s="79">
        <v>0</v>
      </c>
      <c r="P1030" s="23">
        <v>560.28</v>
      </c>
      <c r="Q1030" s="23"/>
      <c r="R1030" s="23"/>
      <c r="S1030" s="23">
        <v>0.53</v>
      </c>
      <c r="T1030" s="23"/>
      <c r="AW1030" s="20"/>
      <c r="AX1030" s="20"/>
    </row>
    <row r="1031" spans="1:50">
      <c r="A1031" s="10"/>
      <c r="B1031" s="10" t="s">
        <v>4</v>
      </c>
      <c r="C1031" s="31">
        <v>30165.624646016407</v>
      </c>
      <c r="D1031" s="31">
        <v>5411.4411319906276</v>
      </c>
      <c r="E1031" s="23">
        <f t="shared" si="36"/>
        <v>0.13051500000000002</v>
      </c>
      <c r="F1031" s="23">
        <v>1.218E-2</v>
      </c>
      <c r="G1031" s="23">
        <v>0.17100000000000001</v>
      </c>
      <c r="H1031" s="23">
        <v>0.1</v>
      </c>
      <c r="I1031" s="23">
        <v>0.05</v>
      </c>
      <c r="J1031" s="13">
        <v>15</v>
      </c>
      <c r="K1031" s="59">
        <v>2.97</v>
      </c>
      <c r="L1031" s="59">
        <v>3.6041666666666665</v>
      </c>
      <c r="M1031" s="59"/>
      <c r="N1031" s="23">
        <f>N1029*1.5</f>
        <v>16.950000000000003</v>
      </c>
      <c r="O1031" s="79">
        <v>0</v>
      </c>
      <c r="P1031" s="23">
        <v>235.8</v>
      </c>
      <c r="Q1031" s="23"/>
      <c r="R1031" s="23"/>
      <c r="S1031" s="13">
        <v>0.77</v>
      </c>
      <c r="T1031" s="23"/>
      <c r="AW1031" s="20"/>
      <c r="AX1031" s="20"/>
    </row>
    <row r="1032" spans="1:50">
      <c r="A1032" s="11" t="s">
        <v>8</v>
      </c>
      <c r="B1032" s="11" t="s">
        <v>3</v>
      </c>
      <c r="C1032" s="31">
        <v>119000</v>
      </c>
      <c r="D1032" s="31">
        <v>22500</v>
      </c>
      <c r="E1032" s="23">
        <f t="shared" si="36"/>
        <v>0.1386</v>
      </c>
      <c r="F1032" s="23">
        <v>3.1320000000000001E-2</v>
      </c>
      <c r="G1032" s="23">
        <v>0.17100000000000001</v>
      </c>
      <c r="H1032" s="23">
        <v>0.1</v>
      </c>
      <c r="I1032" s="23">
        <v>0.05</v>
      </c>
      <c r="J1032" s="13">
        <v>15</v>
      </c>
      <c r="K1032" s="59">
        <v>9.57</v>
      </c>
      <c r="L1032" s="59">
        <v>9.8000000000000007</v>
      </c>
      <c r="M1032" s="59"/>
      <c r="N1032" s="23">
        <v>18</v>
      </c>
      <c r="O1032" s="79">
        <v>0</v>
      </c>
      <c r="P1032" s="23">
        <v>759.8</v>
      </c>
      <c r="Q1032" s="23"/>
      <c r="R1032" s="23"/>
      <c r="S1032" s="13">
        <v>0.77</v>
      </c>
      <c r="T1032" s="23"/>
      <c r="AW1032" s="20"/>
      <c r="AX1032" s="20"/>
    </row>
    <row r="1033" spans="1:50">
      <c r="A1033" s="10"/>
      <c r="B1033" s="10" t="s">
        <v>37</v>
      </c>
      <c r="C1033" s="31">
        <v>82996.873938049219</v>
      </c>
      <c r="D1033" s="31">
        <v>1000</v>
      </c>
      <c r="E1033" s="23">
        <f t="shared" si="36"/>
        <v>0</v>
      </c>
      <c r="F1033" s="23">
        <v>3.0513000000000003E-3</v>
      </c>
      <c r="G1033" s="23">
        <v>0.17100000000000001</v>
      </c>
      <c r="H1033" s="23">
        <v>0.1</v>
      </c>
      <c r="I1033" s="23">
        <v>0.05</v>
      </c>
      <c r="J1033" s="13">
        <v>15</v>
      </c>
      <c r="K1033" s="59">
        <v>0</v>
      </c>
      <c r="L1033" s="59">
        <v>3.6041666666666665</v>
      </c>
      <c r="M1033" s="59"/>
      <c r="N1033" s="23">
        <v>0</v>
      </c>
      <c r="O1033" s="79">
        <v>0</v>
      </c>
      <c r="P1033" s="23">
        <v>0</v>
      </c>
      <c r="Q1033" s="23"/>
      <c r="R1033" s="23"/>
      <c r="S1033" s="13">
        <v>0</v>
      </c>
      <c r="T1033" s="23"/>
      <c r="AW1033" s="20"/>
      <c r="AX1033" s="20"/>
    </row>
    <row r="1034" spans="1:50">
      <c r="A1034" s="19" t="s">
        <v>36</v>
      </c>
      <c r="B1034" s="19" t="s">
        <v>38</v>
      </c>
      <c r="C1034" s="31">
        <v>228000</v>
      </c>
      <c r="D1034" s="31">
        <v>1000</v>
      </c>
      <c r="E1034" s="23">
        <f t="shared" si="36"/>
        <v>0</v>
      </c>
      <c r="F1034" s="23">
        <v>3.0513000000000003E-3</v>
      </c>
      <c r="G1034" s="23">
        <v>0.17100000000000001</v>
      </c>
      <c r="H1034" s="23">
        <v>0.1</v>
      </c>
      <c r="I1034" s="23">
        <v>0.05</v>
      </c>
      <c r="J1034" s="13">
        <v>15</v>
      </c>
      <c r="K1034" s="59">
        <v>0</v>
      </c>
      <c r="L1034" s="59">
        <v>9.8000000000000007</v>
      </c>
      <c r="M1034" s="59"/>
      <c r="N1034" s="23">
        <v>0</v>
      </c>
      <c r="O1034" s="79">
        <v>0</v>
      </c>
      <c r="P1034" s="23">
        <v>0</v>
      </c>
      <c r="Q1034" s="23"/>
      <c r="R1034" s="23"/>
      <c r="S1034" s="13">
        <v>0</v>
      </c>
      <c r="T1034" s="23"/>
      <c r="AW1034" s="20"/>
      <c r="AX1034" s="20"/>
    </row>
    <row r="1035" spans="1:50">
      <c r="E1035" s="23"/>
      <c r="F1035" s="23"/>
      <c r="G1035" s="23"/>
      <c r="H1035" s="23"/>
      <c r="I1035" s="23"/>
      <c r="J1035" s="23"/>
      <c r="K1035" s="59"/>
      <c r="L1035" s="59"/>
      <c r="M1035" s="59"/>
      <c r="N1035" s="23"/>
      <c r="O1035" s="79"/>
      <c r="P1035" s="23"/>
      <c r="Q1035" s="23"/>
      <c r="R1035" s="23"/>
      <c r="S1035" s="23"/>
      <c r="T1035" s="23"/>
      <c r="AW1035" s="20"/>
      <c r="AX1035" s="20"/>
    </row>
    <row r="1036" spans="1:50">
      <c r="A1036" s="1" t="str">
        <f>LOOKUP(B1036,[2]Regions!$A$4:$A$98,[2]Regions!$B$4:$B$98)</f>
        <v>Korea</v>
      </c>
      <c r="B1036" s="2">
        <v>48</v>
      </c>
      <c r="C1036" s="23" t="s">
        <v>20</v>
      </c>
      <c r="D1036" s="23" t="s">
        <v>21</v>
      </c>
      <c r="E1036" s="24" t="s">
        <v>22</v>
      </c>
      <c r="F1036" s="24" t="s">
        <v>23</v>
      </c>
      <c r="G1036" s="24" t="s">
        <v>24</v>
      </c>
      <c r="H1036" s="24" t="s">
        <v>25</v>
      </c>
      <c r="I1036" s="25" t="s">
        <v>26</v>
      </c>
      <c r="J1036" s="20" t="s">
        <v>27</v>
      </c>
      <c r="K1036" s="58" t="s">
        <v>28</v>
      </c>
      <c r="N1036" s="24" t="s">
        <v>49</v>
      </c>
      <c r="O1036" s="78" t="s">
        <v>29</v>
      </c>
      <c r="P1036" s="20" t="s">
        <v>30</v>
      </c>
      <c r="Q1036" s="24" t="s">
        <v>31</v>
      </c>
      <c r="R1036" s="24" t="s">
        <v>32</v>
      </c>
      <c r="S1036" s="12" t="s">
        <v>46</v>
      </c>
      <c r="T1036" s="23"/>
      <c r="AW1036" s="20"/>
      <c r="AX1036" s="20"/>
    </row>
    <row r="1037" spans="1:50">
      <c r="A1037" s="10"/>
      <c r="B1037" s="10" t="s">
        <v>4</v>
      </c>
      <c r="C1037" s="23">
        <v>18660</v>
      </c>
      <c r="D1037" s="23">
        <v>7505</v>
      </c>
      <c r="E1037" s="23">
        <f t="shared" ref="E1037:E1056" si="37">S1037*N1037/100</f>
        <v>7.3655999999999999E-2</v>
      </c>
      <c r="F1037" s="23">
        <v>2.8350000000000004E-2</v>
      </c>
      <c r="G1037" s="13">
        <v>0.17</v>
      </c>
      <c r="H1037" s="13">
        <v>0.1</v>
      </c>
      <c r="I1037" s="23">
        <v>0.05</v>
      </c>
      <c r="J1037" s="13">
        <v>15</v>
      </c>
      <c r="K1037" s="59">
        <v>3.7620000000000005</v>
      </c>
      <c r="L1037" s="59">
        <v>3.6041666666666665</v>
      </c>
      <c r="M1037" s="59"/>
      <c r="N1037" s="23">
        <v>6.82</v>
      </c>
      <c r="O1037" s="79">
        <v>0</v>
      </c>
      <c r="P1037" s="23">
        <v>253</v>
      </c>
      <c r="Q1037" s="23"/>
      <c r="R1037" s="23"/>
      <c r="S1037" s="23">
        <v>1.08</v>
      </c>
      <c r="T1037" s="23"/>
      <c r="AW1037" s="20"/>
      <c r="AX1037" s="20"/>
    </row>
    <row r="1038" spans="1:50">
      <c r="A1038" s="11" t="s">
        <v>0</v>
      </c>
      <c r="B1038" s="11" t="s">
        <v>3</v>
      </c>
      <c r="C1038" s="23">
        <v>120000</v>
      </c>
      <c r="D1038" s="23">
        <v>8933</v>
      </c>
      <c r="E1038" s="23">
        <f t="shared" si="37"/>
        <v>0.11784960000000001</v>
      </c>
      <c r="F1038" s="23">
        <v>7.2900000000000006E-2</v>
      </c>
      <c r="G1038" s="13">
        <v>0.17</v>
      </c>
      <c r="H1038" s="13">
        <v>0.1</v>
      </c>
      <c r="I1038" s="23">
        <v>0.05</v>
      </c>
      <c r="J1038" s="13">
        <v>15</v>
      </c>
      <c r="K1038" s="59">
        <v>11.9016</v>
      </c>
      <c r="L1038" s="59">
        <v>9.8000000000000007</v>
      </c>
      <c r="M1038" s="59"/>
      <c r="N1038" s="23">
        <f>N1037*1.6</f>
        <v>10.912000000000001</v>
      </c>
      <c r="O1038" s="79">
        <v>0</v>
      </c>
      <c r="P1038" s="23">
        <v>800.4</v>
      </c>
      <c r="Q1038" s="23"/>
      <c r="R1038" s="23"/>
      <c r="S1038" s="23">
        <v>1.08</v>
      </c>
      <c r="T1038" s="23"/>
      <c r="AW1038" s="20"/>
      <c r="AX1038" s="20"/>
    </row>
    <row r="1039" spans="1:50">
      <c r="A1039" s="5"/>
      <c r="B1039" s="5" t="s">
        <v>34</v>
      </c>
      <c r="C1039" s="23">
        <v>18660</v>
      </c>
      <c r="D1039" s="23">
        <v>7505</v>
      </c>
      <c r="E1039" s="23">
        <f t="shared" si="37"/>
        <v>7.3655999999999999E-2</v>
      </c>
      <c r="F1039" s="23">
        <v>2.8350000000000004E-2</v>
      </c>
      <c r="G1039" s="13">
        <v>0.17</v>
      </c>
      <c r="H1039" s="13">
        <v>0.1</v>
      </c>
      <c r="I1039" s="23">
        <v>0.05</v>
      </c>
      <c r="J1039" s="13">
        <v>15</v>
      </c>
      <c r="K1039" s="59">
        <v>3.0096000000000003</v>
      </c>
      <c r="L1039" s="59">
        <v>3.6041666666666665</v>
      </c>
      <c r="M1039" s="59"/>
      <c r="N1039" s="23">
        <v>6.82</v>
      </c>
      <c r="O1039" s="79">
        <v>0</v>
      </c>
      <c r="P1039" s="23">
        <v>202.4</v>
      </c>
      <c r="Q1039" s="23"/>
      <c r="R1039" s="23"/>
      <c r="S1039" s="23">
        <v>1.08</v>
      </c>
      <c r="T1039" s="23"/>
      <c r="AW1039" s="20"/>
      <c r="AX1039" s="20"/>
    </row>
    <row r="1040" spans="1:50">
      <c r="A1040" s="5"/>
      <c r="B1040" s="5" t="s">
        <v>35</v>
      </c>
      <c r="C1040" s="23">
        <f>C1038</f>
        <v>120000</v>
      </c>
      <c r="D1040" s="23">
        <v>8933</v>
      </c>
      <c r="E1040" s="23">
        <f t="shared" si="37"/>
        <v>0.11784960000000001</v>
      </c>
      <c r="F1040" s="23">
        <v>7.2900000000000006E-2</v>
      </c>
      <c r="G1040" s="13">
        <v>0.17</v>
      </c>
      <c r="H1040" s="13">
        <v>0.1</v>
      </c>
      <c r="I1040" s="23">
        <v>0.05</v>
      </c>
      <c r="J1040" s="13">
        <v>15</v>
      </c>
      <c r="K1040" s="59">
        <v>9.5212800000000009</v>
      </c>
      <c r="L1040" s="59">
        <v>9.8000000000000007</v>
      </c>
      <c r="M1040" s="59"/>
      <c r="N1040" s="23">
        <f>N1039*1.6</f>
        <v>10.912000000000001</v>
      </c>
      <c r="O1040" s="79">
        <v>0</v>
      </c>
      <c r="P1040" s="23">
        <v>640.32000000000005</v>
      </c>
      <c r="Q1040" s="23"/>
      <c r="R1040" s="23"/>
      <c r="S1040" s="23">
        <v>1.08</v>
      </c>
      <c r="T1040" s="23"/>
      <c r="AW1040" s="20"/>
      <c r="AX1040" s="20"/>
    </row>
    <row r="1041" spans="1:50">
      <c r="A1041" s="10"/>
      <c r="B1041" s="10" t="s">
        <v>4</v>
      </c>
      <c r="C1041" s="23">
        <v>18000</v>
      </c>
      <c r="D1041" s="23">
        <v>3828</v>
      </c>
      <c r="E1041" s="23">
        <f t="shared" si="37"/>
        <v>5.1151999999999996E-2</v>
      </c>
      <c r="F1041" s="23">
        <v>7.3839999999999989E-2</v>
      </c>
      <c r="G1041" s="32">
        <v>0.17</v>
      </c>
      <c r="H1041" s="32">
        <v>0.1</v>
      </c>
      <c r="I1041" s="23">
        <v>0.05</v>
      </c>
      <c r="J1041" s="32">
        <v>15</v>
      </c>
      <c r="K1041" s="59">
        <v>3.4740000000000002</v>
      </c>
      <c r="L1041" s="59">
        <v>3.6041666666666665</v>
      </c>
      <c r="M1041" s="59"/>
      <c r="N1041" s="23">
        <v>5.56</v>
      </c>
      <c r="O1041" s="79">
        <v>0</v>
      </c>
      <c r="P1041" s="23">
        <v>239.4</v>
      </c>
      <c r="Q1041" s="23"/>
      <c r="R1041" s="23"/>
      <c r="S1041" s="23">
        <v>0.92</v>
      </c>
      <c r="T1041" s="23"/>
      <c r="AW1041" s="20"/>
      <c r="AX1041" s="20"/>
    </row>
    <row r="1042" spans="1:50">
      <c r="A1042" s="11" t="s">
        <v>1</v>
      </c>
      <c r="B1042" s="11" t="s">
        <v>3</v>
      </c>
      <c r="C1042" s="23">
        <v>119000</v>
      </c>
      <c r="D1042" s="23">
        <v>9000</v>
      </c>
      <c r="E1042" s="23">
        <f t="shared" si="37"/>
        <v>0.18400000000000002</v>
      </c>
      <c r="F1042" s="23">
        <v>0.10081999999999999</v>
      </c>
      <c r="G1042" s="13">
        <v>0.17</v>
      </c>
      <c r="H1042" s="13">
        <v>0.1</v>
      </c>
      <c r="I1042" s="23">
        <v>0.05</v>
      </c>
      <c r="J1042" s="13">
        <v>15</v>
      </c>
      <c r="K1042" s="59">
        <v>11.194000000000001</v>
      </c>
      <c r="L1042" s="59">
        <v>9.8000000000000007</v>
      </c>
      <c r="M1042" s="59"/>
      <c r="N1042" s="23">
        <v>20</v>
      </c>
      <c r="O1042" s="79">
        <v>0</v>
      </c>
      <c r="P1042" s="23">
        <v>771.4</v>
      </c>
      <c r="Q1042" s="23"/>
      <c r="R1042" s="23"/>
      <c r="S1042" s="23">
        <v>0.92</v>
      </c>
      <c r="T1042" s="23"/>
      <c r="AW1042" s="20"/>
      <c r="AX1042" s="20"/>
    </row>
    <row r="1043" spans="1:50">
      <c r="A1043" s="5"/>
      <c r="B1043" s="5" t="s">
        <v>34</v>
      </c>
      <c r="C1043" s="23">
        <v>21666</v>
      </c>
      <c r="D1043" s="23">
        <v>11977</v>
      </c>
      <c r="E1043" s="23">
        <f t="shared" si="37"/>
        <v>5.1151999999999996E-2</v>
      </c>
      <c r="F1043" s="23">
        <v>7.3839999999999989E-2</v>
      </c>
      <c r="G1043" s="13">
        <v>0.17</v>
      </c>
      <c r="H1043" s="13">
        <v>0.1</v>
      </c>
      <c r="I1043" s="23">
        <v>0.05</v>
      </c>
      <c r="J1043" s="13">
        <v>15</v>
      </c>
      <c r="K1043" s="59">
        <v>2.7792000000000003</v>
      </c>
      <c r="L1043" s="59">
        <v>3.6041666666666665</v>
      </c>
      <c r="M1043" s="59"/>
      <c r="N1043" s="23">
        <v>5.56</v>
      </c>
      <c r="O1043" s="79">
        <v>0</v>
      </c>
      <c r="P1043" s="23">
        <v>191.52</v>
      </c>
      <c r="Q1043" s="23"/>
      <c r="R1043" s="23"/>
      <c r="S1043" s="23">
        <v>0.92</v>
      </c>
      <c r="T1043" s="23"/>
      <c r="AW1043" s="20"/>
      <c r="AX1043" s="20"/>
    </row>
    <row r="1044" spans="1:50">
      <c r="A1044" s="5"/>
      <c r="B1044" s="5" t="s">
        <v>35</v>
      </c>
      <c r="C1044" s="23">
        <v>119000</v>
      </c>
      <c r="D1044" s="23">
        <v>9000</v>
      </c>
      <c r="E1044" s="23">
        <f t="shared" si="37"/>
        <v>0.18400000000000002</v>
      </c>
      <c r="F1044" s="23">
        <v>0.10081999999999999</v>
      </c>
      <c r="G1044" s="13">
        <v>0.17</v>
      </c>
      <c r="H1044" s="13">
        <v>0.1</v>
      </c>
      <c r="I1044" s="23">
        <v>0.05</v>
      </c>
      <c r="J1044" s="13">
        <v>15</v>
      </c>
      <c r="K1044" s="59">
        <v>8.9552000000000014</v>
      </c>
      <c r="L1044" s="59">
        <v>9.8000000000000007</v>
      </c>
      <c r="M1044" s="59"/>
      <c r="N1044" s="23">
        <v>20</v>
      </c>
      <c r="O1044" s="79">
        <v>0</v>
      </c>
      <c r="P1044" s="23">
        <v>617.12000000000012</v>
      </c>
      <c r="Q1044" s="23"/>
      <c r="R1044" s="23"/>
      <c r="S1044" s="23">
        <v>0.92</v>
      </c>
      <c r="T1044" s="23"/>
      <c r="AW1044" s="20"/>
      <c r="AX1044" s="20"/>
    </row>
    <row r="1045" spans="1:50">
      <c r="A1045" s="10"/>
      <c r="B1045" s="10" t="s">
        <v>4</v>
      </c>
      <c r="C1045" s="23">
        <v>30065.624646016407</v>
      </c>
      <c r="D1045" s="23">
        <v>5411.4411319906276</v>
      </c>
      <c r="E1045" s="23">
        <f t="shared" si="37"/>
        <v>6.7715999999999998E-2</v>
      </c>
      <c r="F1045" s="23">
        <v>1.6800000000000002E-2</v>
      </c>
      <c r="G1045" s="13">
        <v>0.17</v>
      </c>
      <c r="H1045" s="13">
        <v>0.1</v>
      </c>
      <c r="I1045" s="23">
        <v>0.05</v>
      </c>
      <c r="J1045" s="13">
        <v>15</v>
      </c>
      <c r="K1045" s="59">
        <v>0.9234</v>
      </c>
      <c r="L1045" s="59">
        <v>3.6041666666666665</v>
      </c>
      <c r="M1045" s="59"/>
      <c r="N1045" s="23">
        <v>10.26</v>
      </c>
      <c r="O1045" s="79">
        <v>0</v>
      </c>
      <c r="P1045" s="23">
        <v>170.82900000000001</v>
      </c>
      <c r="Q1045" s="23"/>
      <c r="R1045" s="23"/>
      <c r="S1045" s="23">
        <v>0.66</v>
      </c>
      <c r="T1045" s="23"/>
      <c r="AW1045" s="20"/>
      <c r="AX1045" s="20"/>
    </row>
    <row r="1046" spans="1:50">
      <c r="A1046" s="11" t="s">
        <v>5</v>
      </c>
      <c r="B1046" s="11" t="s">
        <v>3</v>
      </c>
      <c r="C1046" s="23">
        <v>116400</v>
      </c>
      <c r="D1046" s="23">
        <v>15000</v>
      </c>
      <c r="E1046" s="23">
        <f t="shared" si="37"/>
        <v>0.21780000000000002</v>
      </c>
      <c r="F1046" s="23">
        <v>4.3200000000000002E-2</v>
      </c>
      <c r="G1046" s="13">
        <v>0.17</v>
      </c>
      <c r="H1046" s="13">
        <v>0.1</v>
      </c>
      <c r="I1046" s="23">
        <v>0.05</v>
      </c>
      <c r="J1046" s="13">
        <v>15</v>
      </c>
      <c r="K1046" s="59">
        <v>2.97</v>
      </c>
      <c r="L1046" s="59">
        <v>9.8000000000000007</v>
      </c>
      <c r="M1046" s="59"/>
      <c r="N1046" s="23">
        <v>33</v>
      </c>
      <c r="O1046" s="79">
        <v>0</v>
      </c>
      <c r="P1046" s="23">
        <v>549.45000000000005</v>
      </c>
      <c r="Q1046" s="23"/>
      <c r="R1046" s="23"/>
      <c r="S1046" s="23">
        <v>0.66</v>
      </c>
      <c r="T1046" s="23"/>
      <c r="AW1046" s="20"/>
      <c r="AX1046" s="20"/>
    </row>
    <row r="1047" spans="1:50">
      <c r="A1047" s="10"/>
      <c r="B1047" s="10" t="s">
        <v>4</v>
      </c>
      <c r="C1047" s="23">
        <v>50000</v>
      </c>
      <c r="D1047" s="23">
        <v>10000</v>
      </c>
      <c r="E1047" s="23">
        <f t="shared" si="37"/>
        <v>9.0160000000000018E-2</v>
      </c>
      <c r="F1047" s="23">
        <v>2.9819999999999999E-2</v>
      </c>
      <c r="G1047" s="13">
        <v>0.17</v>
      </c>
      <c r="H1047" s="13">
        <v>0.1</v>
      </c>
      <c r="I1047" s="23">
        <v>0.05</v>
      </c>
      <c r="J1047" s="13">
        <v>15</v>
      </c>
      <c r="K1047" s="59">
        <v>2.4624000000000006</v>
      </c>
      <c r="L1047" s="59">
        <v>3.6041666666666665</v>
      </c>
      <c r="M1047" s="59"/>
      <c r="N1047" s="23">
        <v>9.8000000000000007</v>
      </c>
      <c r="O1047" s="79">
        <v>0</v>
      </c>
      <c r="P1047" s="23">
        <v>191.52</v>
      </c>
      <c r="Q1047" s="23"/>
      <c r="R1047" s="23"/>
      <c r="S1047" s="23">
        <v>0.92</v>
      </c>
      <c r="T1047" s="23"/>
      <c r="AW1047" s="20"/>
      <c r="AX1047" s="20"/>
    </row>
    <row r="1048" spans="1:50">
      <c r="A1048" s="11" t="s">
        <v>2</v>
      </c>
      <c r="B1048" s="11" t="s">
        <v>3</v>
      </c>
      <c r="C1048" s="23">
        <v>170000</v>
      </c>
      <c r="D1048" s="23">
        <v>15000</v>
      </c>
      <c r="E1048" s="23">
        <f t="shared" si="37"/>
        <v>0.1288</v>
      </c>
      <c r="F1048" s="23">
        <v>7.6679999999999998E-2</v>
      </c>
      <c r="G1048" s="13">
        <v>0.17</v>
      </c>
      <c r="H1048" s="13">
        <v>0.1</v>
      </c>
      <c r="I1048" s="23">
        <v>0.05</v>
      </c>
      <c r="J1048" s="13">
        <v>15</v>
      </c>
      <c r="K1048" s="59">
        <v>7.9344000000000019</v>
      </c>
      <c r="L1048" s="59">
        <v>9.8000000000000007</v>
      </c>
      <c r="M1048" s="59"/>
      <c r="N1048" s="23">
        <f>N1042*0.7</f>
        <v>14</v>
      </c>
      <c r="O1048" s="79">
        <v>0</v>
      </c>
      <c r="P1048" s="23">
        <v>617.12000000000012</v>
      </c>
      <c r="Q1048" s="23"/>
      <c r="R1048" s="23"/>
      <c r="S1048" s="23">
        <v>0.92</v>
      </c>
      <c r="T1048" s="23"/>
      <c r="AW1048" s="20"/>
      <c r="AX1048" s="20"/>
    </row>
    <row r="1049" spans="1:50">
      <c r="A1049" s="10"/>
      <c r="B1049" s="10" t="s">
        <v>4</v>
      </c>
      <c r="C1049" s="31">
        <v>50000</v>
      </c>
      <c r="D1049" s="31">
        <v>28000</v>
      </c>
      <c r="E1049" s="23">
        <f t="shared" si="37"/>
        <v>8.4374999999999988E-4</v>
      </c>
      <c r="F1049" s="23">
        <v>3.0513000000000003E-3</v>
      </c>
      <c r="G1049" s="32">
        <v>0.34</v>
      </c>
      <c r="H1049" s="32">
        <v>0.1</v>
      </c>
      <c r="I1049" s="23">
        <v>0.05</v>
      </c>
      <c r="J1049" s="32">
        <v>15</v>
      </c>
      <c r="K1049" s="59">
        <v>2.1093750000000001E-2</v>
      </c>
      <c r="L1049" s="59">
        <v>3.6041666666666665</v>
      </c>
      <c r="M1049" s="59"/>
      <c r="N1049" s="27">
        <v>0.9375</v>
      </c>
      <c r="O1049" s="79">
        <v>0</v>
      </c>
      <c r="P1049" s="23">
        <v>0</v>
      </c>
      <c r="Q1049" s="23"/>
      <c r="R1049" s="23"/>
      <c r="S1049" s="23">
        <v>0.09</v>
      </c>
      <c r="T1049" s="23"/>
      <c r="AW1049" s="20"/>
      <c r="AX1049" s="20"/>
    </row>
    <row r="1050" spans="1:50">
      <c r="A1050" s="11" t="s">
        <v>7</v>
      </c>
      <c r="B1050" s="11" t="s">
        <v>3</v>
      </c>
      <c r="C1050" s="31">
        <v>186000</v>
      </c>
      <c r="D1050" s="31">
        <v>12330</v>
      </c>
      <c r="E1050" s="23">
        <f t="shared" si="37"/>
        <v>1.2543749999999998E-3</v>
      </c>
      <c r="F1050" s="23">
        <v>7.8462000000000011E-3</v>
      </c>
      <c r="G1050" s="32">
        <v>0.17</v>
      </c>
      <c r="H1050" s="32">
        <v>0.1</v>
      </c>
      <c r="I1050" s="23">
        <v>0.05</v>
      </c>
      <c r="J1050" s="32">
        <v>15</v>
      </c>
      <c r="K1050" s="59">
        <v>3.1359374999999995E-2</v>
      </c>
      <c r="L1050" s="59">
        <v>9.8000000000000007</v>
      </c>
      <c r="M1050" s="59"/>
      <c r="N1050" s="27">
        <v>1.3937499999999998</v>
      </c>
      <c r="O1050" s="79">
        <v>0</v>
      </c>
      <c r="P1050" s="23">
        <v>0</v>
      </c>
      <c r="Q1050" s="23"/>
      <c r="R1050" s="23"/>
      <c r="S1050" s="23">
        <v>0.09</v>
      </c>
      <c r="T1050" s="23"/>
      <c r="AW1050" s="20"/>
      <c r="AX1050" s="20"/>
    </row>
    <row r="1051" spans="1:50">
      <c r="A1051" s="10"/>
      <c r="B1051" s="10" t="s">
        <v>4</v>
      </c>
      <c r="C1051" s="31">
        <v>30000</v>
      </c>
      <c r="D1051" s="31">
        <v>22000</v>
      </c>
      <c r="E1051" s="23">
        <f t="shared" si="37"/>
        <v>5.9890000000000006E-2</v>
      </c>
      <c r="F1051" s="23">
        <v>1.5960000000000002E-2</v>
      </c>
      <c r="G1051" s="13">
        <v>0.17</v>
      </c>
      <c r="H1051" s="13">
        <v>0.1</v>
      </c>
      <c r="I1051" s="23">
        <v>0.05</v>
      </c>
      <c r="J1051" s="13">
        <v>15</v>
      </c>
      <c r="K1051" s="59">
        <v>2.8214999999999999</v>
      </c>
      <c r="L1051" s="59">
        <v>3.6041666666666665</v>
      </c>
      <c r="M1051" s="59"/>
      <c r="N1051" s="23">
        <v>11.3</v>
      </c>
      <c r="O1051" s="79">
        <v>0</v>
      </c>
      <c r="P1051" s="23">
        <v>177.1</v>
      </c>
      <c r="Q1051" s="23"/>
      <c r="R1051" s="23"/>
      <c r="S1051" s="23">
        <v>0.53</v>
      </c>
      <c r="T1051" s="23"/>
      <c r="AW1051" s="20"/>
      <c r="AX1051" s="20"/>
    </row>
    <row r="1052" spans="1:50">
      <c r="A1052" s="11" t="s">
        <v>6</v>
      </c>
      <c r="B1052" s="11" t="s">
        <v>3</v>
      </c>
      <c r="C1052" s="31">
        <v>60000</v>
      </c>
      <c r="D1052" s="31">
        <v>30000</v>
      </c>
      <c r="E1052" s="23">
        <f t="shared" si="37"/>
        <v>7.7910000000000007E-2</v>
      </c>
      <c r="F1052" s="23">
        <v>4.104E-2</v>
      </c>
      <c r="G1052" s="13">
        <v>0.17</v>
      </c>
      <c r="H1052" s="13">
        <v>0.1</v>
      </c>
      <c r="I1052" s="23">
        <v>0.05</v>
      </c>
      <c r="J1052" s="13">
        <v>15</v>
      </c>
      <c r="K1052" s="59">
        <v>8.9261999999999997</v>
      </c>
      <c r="L1052" s="59">
        <v>9.8000000000000007</v>
      </c>
      <c r="M1052" s="59"/>
      <c r="N1052" s="23">
        <v>14.7</v>
      </c>
      <c r="O1052" s="79">
        <v>0</v>
      </c>
      <c r="P1052" s="23">
        <v>560.28</v>
      </c>
      <c r="Q1052" s="23"/>
      <c r="R1052" s="23"/>
      <c r="S1052" s="23">
        <v>0.53</v>
      </c>
      <c r="T1052" s="23"/>
      <c r="AW1052" s="20"/>
      <c r="AX1052" s="20"/>
    </row>
    <row r="1053" spans="1:50">
      <c r="A1053" s="10"/>
      <c r="B1053" s="10" t="s">
        <v>4</v>
      </c>
      <c r="C1053" s="31">
        <v>30165.624646016407</v>
      </c>
      <c r="D1053" s="31">
        <v>5411.4411319906276</v>
      </c>
      <c r="E1053" s="23">
        <f t="shared" si="37"/>
        <v>0.13051500000000002</v>
      </c>
      <c r="F1053" s="23">
        <v>1.218E-2</v>
      </c>
      <c r="G1053" s="13">
        <v>0.17</v>
      </c>
      <c r="H1053" s="13">
        <v>0.1</v>
      </c>
      <c r="I1053" s="23">
        <v>0.05</v>
      </c>
      <c r="J1053" s="13">
        <v>15</v>
      </c>
      <c r="K1053" s="59">
        <v>2.97</v>
      </c>
      <c r="L1053" s="59">
        <v>3.6041666666666665</v>
      </c>
      <c r="M1053" s="59"/>
      <c r="N1053" s="23">
        <f>N1051*1.5</f>
        <v>16.950000000000003</v>
      </c>
      <c r="O1053" s="79">
        <v>0</v>
      </c>
      <c r="P1053" s="23">
        <v>235.8</v>
      </c>
      <c r="Q1053" s="23"/>
      <c r="R1053" s="23"/>
      <c r="S1053" s="13">
        <v>0.77</v>
      </c>
      <c r="T1053" s="23"/>
      <c r="AW1053" s="20"/>
      <c r="AX1053" s="20"/>
    </row>
    <row r="1054" spans="1:50">
      <c r="A1054" s="11" t="s">
        <v>8</v>
      </c>
      <c r="B1054" s="11" t="s">
        <v>3</v>
      </c>
      <c r="C1054" s="31">
        <v>119000</v>
      </c>
      <c r="D1054" s="31">
        <v>22500</v>
      </c>
      <c r="E1054" s="23">
        <f t="shared" si="37"/>
        <v>0.1386</v>
      </c>
      <c r="F1054" s="23">
        <v>3.1320000000000001E-2</v>
      </c>
      <c r="G1054" s="13">
        <v>0.17</v>
      </c>
      <c r="H1054" s="13">
        <v>0.1</v>
      </c>
      <c r="I1054" s="23">
        <v>0.05</v>
      </c>
      <c r="J1054" s="13">
        <v>15</v>
      </c>
      <c r="K1054" s="59">
        <v>9.57</v>
      </c>
      <c r="L1054" s="59">
        <v>9.8000000000000007</v>
      </c>
      <c r="M1054" s="59"/>
      <c r="N1054" s="23">
        <v>18</v>
      </c>
      <c r="O1054" s="79">
        <v>0</v>
      </c>
      <c r="P1054" s="23">
        <v>759.8</v>
      </c>
      <c r="Q1054" s="23"/>
      <c r="R1054" s="23"/>
      <c r="S1054" s="13">
        <v>0.77</v>
      </c>
      <c r="T1054" s="23"/>
      <c r="AW1054" s="20"/>
      <c r="AX1054" s="20"/>
    </row>
    <row r="1055" spans="1:50">
      <c r="A1055" s="10"/>
      <c r="B1055" s="10" t="s">
        <v>37</v>
      </c>
      <c r="C1055" s="31">
        <v>82996.873938049219</v>
      </c>
      <c r="D1055" s="31">
        <v>1000</v>
      </c>
      <c r="E1055" s="23">
        <f t="shared" si="37"/>
        <v>0</v>
      </c>
      <c r="F1055" s="23">
        <v>3.0513000000000003E-3</v>
      </c>
      <c r="G1055" s="13">
        <v>0.17</v>
      </c>
      <c r="H1055" s="13">
        <v>0.1</v>
      </c>
      <c r="I1055" s="23">
        <v>0.05</v>
      </c>
      <c r="J1055" s="13">
        <v>15</v>
      </c>
      <c r="K1055" s="59">
        <v>0</v>
      </c>
      <c r="L1055" s="59">
        <v>3.6041666666666665</v>
      </c>
      <c r="M1055" s="59"/>
      <c r="N1055" s="23">
        <v>0</v>
      </c>
      <c r="O1055" s="79">
        <v>0</v>
      </c>
      <c r="P1055" s="23">
        <v>0</v>
      </c>
      <c r="Q1055" s="23"/>
      <c r="R1055" s="23"/>
      <c r="S1055" s="13">
        <v>0</v>
      </c>
      <c r="T1055" s="23"/>
      <c r="AW1055" s="20"/>
      <c r="AX1055" s="20"/>
    </row>
    <row r="1056" spans="1:50">
      <c r="A1056" s="19" t="s">
        <v>36</v>
      </c>
      <c r="B1056" s="19" t="s">
        <v>38</v>
      </c>
      <c r="C1056" s="31">
        <v>228000</v>
      </c>
      <c r="D1056" s="31">
        <v>1000</v>
      </c>
      <c r="E1056" s="23">
        <f t="shared" si="37"/>
        <v>0</v>
      </c>
      <c r="F1056" s="23">
        <v>3.0513000000000003E-3</v>
      </c>
      <c r="G1056" s="13">
        <v>0.17</v>
      </c>
      <c r="H1056" s="13">
        <v>0.1</v>
      </c>
      <c r="I1056" s="23">
        <v>0.05</v>
      </c>
      <c r="J1056" s="13">
        <v>15</v>
      </c>
      <c r="K1056" s="59">
        <v>0</v>
      </c>
      <c r="L1056" s="59">
        <v>9.8000000000000007</v>
      </c>
      <c r="M1056" s="59"/>
      <c r="N1056" s="23">
        <v>0</v>
      </c>
      <c r="O1056" s="79">
        <v>0</v>
      </c>
      <c r="P1056" s="23">
        <v>0</v>
      </c>
      <c r="Q1056" s="23"/>
      <c r="R1056" s="23"/>
      <c r="S1056" s="13">
        <v>0</v>
      </c>
      <c r="T1056" s="23"/>
      <c r="AW1056" s="20"/>
      <c r="AX1056" s="20"/>
    </row>
    <row r="1057" spans="1:50">
      <c r="E1057" s="23"/>
      <c r="F1057" s="23"/>
      <c r="G1057" s="23"/>
      <c r="H1057" s="23"/>
      <c r="I1057" s="23"/>
      <c r="J1057" s="23"/>
      <c r="K1057" s="59"/>
      <c r="L1057" s="59"/>
      <c r="M1057" s="59"/>
      <c r="N1057" s="23"/>
      <c r="O1057" s="79"/>
      <c r="P1057" s="23"/>
      <c r="Q1057" s="23"/>
      <c r="R1057" s="23"/>
      <c r="S1057" s="23"/>
      <c r="T1057" s="23"/>
      <c r="AW1057" s="20"/>
      <c r="AX1057" s="20"/>
    </row>
    <row r="1058" spans="1:50">
      <c r="A1058" s="1" t="str">
        <f>LOOKUP(B1058,[2]Regions!$A$4:$A$98,[2]Regions!$B$4:$B$98)</f>
        <v>Taiwan</v>
      </c>
      <c r="B1058" s="2">
        <v>49</v>
      </c>
      <c r="C1058" s="23" t="s">
        <v>20</v>
      </c>
      <c r="D1058" s="23" t="s">
        <v>21</v>
      </c>
      <c r="E1058" s="24" t="s">
        <v>22</v>
      </c>
      <c r="F1058" s="24" t="s">
        <v>23</v>
      </c>
      <c r="G1058" s="24" t="s">
        <v>24</v>
      </c>
      <c r="H1058" s="24" t="s">
        <v>25</v>
      </c>
      <c r="I1058" s="25" t="s">
        <v>26</v>
      </c>
      <c r="J1058" s="20" t="s">
        <v>27</v>
      </c>
      <c r="K1058" s="58" t="s">
        <v>28</v>
      </c>
      <c r="N1058" s="24" t="s">
        <v>49</v>
      </c>
      <c r="O1058" s="78" t="s">
        <v>29</v>
      </c>
      <c r="P1058" s="20" t="s">
        <v>30</v>
      </c>
      <c r="Q1058" s="24" t="s">
        <v>31</v>
      </c>
      <c r="R1058" s="24" t="s">
        <v>32</v>
      </c>
      <c r="S1058" s="12" t="s">
        <v>46</v>
      </c>
      <c r="T1058" s="23"/>
      <c r="AW1058" s="20"/>
      <c r="AX1058" s="20"/>
    </row>
    <row r="1059" spans="1:50">
      <c r="A1059" s="10"/>
      <c r="B1059" s="10" t="s">
        <v>4</v>
      </c>
      <c r="C1059" s="23">
        <v>18660</v>
      </c>
      <c r="D1059" s="23">
        <v>7505</v>
      </c>
      <c r="E1059" s="23">
        <f t="shared" ref="E1059:E1078" si="38">S1059*N1059/100</f>
        <v>4.1602E-2</v>
      </c>
      <c r="F1059" s="23">
        <v>2.8350000000000004E-2</v>
      </c>
      <c r="G1059" s="13">
        <v>0.17</v>
      </c>
      <c r="H1059" s="13">
        <v>0.1</v>
      </c>
      <c r="I1059" s="23">
        <v>0.05</v>
      </c>
      <c r="J1059" s="13">
        <v>15</v>
      </c>
      <c r="K1059" s="59">
        <v>3.7620000000000005</v>
      </c>
      <c r="L1059" s="59">
        <v>3.6041666666666665</v>
      </c>
      <c r="M1059" s="59"/>
      <c r="N1059" s="23">
        <v>6.82</v>
      </c>
      <c r="O1059" s="79">
        <v>0</v>
      </c>
      <c r="P1059" s="23">
        <v>253</v>
      </c>
      <c r="Q1059" s="23"/>
      <c r="R1059" s="23"/>
      <c r="S1059" s="23">
        <v>0.61</v>
      </c>
      <c r="T1059" s="23"/>
      <c r="AW1059" s="20"/>
      <c r="AX1059" s="20"/>
    </row>
    <row r="1060" spans="1:50">
      <c r="A1060" s="11" t="s">
        <v>0</v>
      </c>
      <c r="B1060" s="11" t="s">
        <v>3</v>
      </c>
      <c r="C1060" s="23">
        <v>120000</v>
      </c>
      <c r="D1060" s="23">
        <v>8933</v>
      </c>
      <c r="E1060" s="23">
        <f t="shared" si="38"/>
        <v>6.6563200000000003E-2</v>
      </c>
      <c r="F1060" s="23">
        <v>7.2900000000000006E-2</v>
      </c>
      <c r="G1060" s="13">
        <v>0.17</v>
      </c>
      <c r="H1060" s="13">
        <v>0.1</v>
      </c>
      <c r="I1060" s="23">
        <v>0.05</v>
      </c>
      <c r="J1060" s="13">
        <v>15</v>
      </c>
      <c r="K1060" s="59">
        <v>11.9016</v>
      </c>
      <c r="L1060" s="59">
        <v>9.8000000000000007</v>
      </c>
      <c r="M1060" s="59"/>
      <c r="N1060" s="23">
        <f>N1059*1.6</f>
        <v>10.912000000000001</v>
      </c>
      <c r="O1060" s="79">
        <v>0</v>
      </c>
      <c r="P1060" s="23">
        <v>800.4</v>
      </c>
      <c r="Q1060" s="23"/>
      <c r="R1060" s="23"/>
      <c r="S1060" s="23">
        <v>0.61</v>
      </c>
      <c r="T1060" s="23"/>
      <c r="AW1060" s="20"/>
      <c r="AX1060" s="20"/>
    </row>
    <row r="1061" spans="1:50">
      <c r="A1061" s="5"/>
      <c r="B1061" s="5" t="s">
        <v>34</v>
      </c>
      <c r="C1061" s="23">
        <v>18660</v>
      </c>
      <c r="D1061" s="23">
        <v>7505</v>
      </c>
      <c r="E1061" s="23">
        <f t="shared" si="38"/>
        <v>4.1602E-2</v>
      </c>
      <c r="F1061" s="23">
        <v>2.8350000000000004E-2</v>
      </c>
      <c r="G1061" s="13">
        <v>0.17</v>
      </c>
      <c r="H1061" s="13">
        <v>0.1</v>
      </c>
      <c r="I1061" s="23">
        <v>0.05</v>
      </c>
      <c r="J1061" s="13">
        <v>15</v>
      </c>
      <c r="K1061" s="59">
        <v>3.0096000000000003</v>
      </c>
      <c r="L1061" s="59">
        <v>3.6041666666666665</v>
      </c>
      <c r="M1061" s="59"/>
      <c r="N1061" s="23">
        <v>6.82</v>
      </c>
      <c r="O1061" s="79">
        <v>0</v>
      </c>
      <c r="P1061" s="23">
        <v>202.4</v>
      </c>
      <c r="Q1061" s="23"/>
      <c r="R1061" s="23"/>
      <c r="S1061" s="23">
        <v>0.61</v>
      </c>
      <c r="T1061" s="23"/>
      <c r="AW1061" s="20"/>
      <c r="AX1061" s="20"/>
    </row>
    <row r="1062" spans="1:50">
      <c r="A1062" s="5"/>
      <c r="B1062" s="5" t="s">
        <v>35</v>
      </c>
      <c r="C1062" s="23">
        <f>C1060</f>
        <v>120000</v>
      </c>
      <c r="D1062" s="23">
        <v>8933</v>
      </c>
      <c r="E1062" s="23">
        <f t="shared" si="38"/>
        <v>6.6563200000000003E-2</v>
      </c>
      <c r="F1062" s="23">
        <v>7.2900000000000006E-2</v>
      </c>
      <c r="G1062" s="13">
        <v>0.17</v>
      </c>
      <c r="H1062" s="13">
        <v>0.1</v>
      </c>
      <c r="I1062" s="23">
        <v>0.05</v>
      </c>
      <c r="J1062" s="13">
        <v>15</v>
      </c>
      <c r="K1062" s="59">
        <v>9.5212800000000009</v>
      </c>
      <c r="L1062" s="59">
        <v>9.8000000000000007</v>
      </c>
      <c r="M1062" s="59"/>
      <c r="N1062" s="23">
        <f>N1061*1.6</f>
        <v>10.912000000000001</v>
      </c>
      <c r="O1062" s="79">
        <v>0</v>
      </c>
      <c r="P1062" s="23">
        <v>640.32000000000005</v>
      </c>
      <c r="Q1062" s="23"/>
      <c r="R1062" s="23"/>
      <c r="S1062" s="23">
        <v>0.61</v>
      </c>
      <c r="T1062" s="23"/>
      <c r="AW1062" s="20"/>
      <c r="AX1062" s="20"/>
    </row>
    <row r="1063" spans="1:50">
      <c r="A1063" s="10"/>
      <c r="B1063" s="10" t="s">
        <v>4</v>
      </c>
      <c r="C1063" s="23">
        <v>21666</v>
      </c>
      <c r="D1063" s="23">
        <v>11977</v>
      </c>
      <c r="E1063" s="23">
        <f t="shared" si="38"/>
        <v>2.6131999999999996E-2</v>
      </c>
      <c r="F1063" s="23">
        <v>7.3839999999999989E-2</v>
      </c>
      <c r="G1063" s="32">
        <v>0.17</v>
      </c>
      <c r="H1063" s="32">
        <v>0.1</v>
      </c>
      <c r="I1063" s="23">
        <v>0.05</v>
      </c>
      <c r="J1063" s="32">
        <v>15</v>
      </c>
      <c r="K1063" s="59">
        <v>3.4740000000000002</v>
      </c>
      <c r="L1063" s="59">
        <v>3.6041666666666665</v>
      </c>
      <c r="M1063" s="59"/>
      <c r="N1063" s="23">
        <v>5.56</v>
      </c>
      <c r="O1063" s="79">
        <v>0</v>
      </c>
      <c r="P1063" s="23">
        <v>239.4</v>
      </c>
      <c r="Q1063" s="23"/>
      <c r="R1063" s="23"/>
      <c r="S1063" s="23">
        <v>0.47</v>
      </c>
      <c r="T1063" s="23"/>
      <c r="AW1063" s="20"/>
      <c r="AX1063" s="20"/>
    </row>
    <row r="1064" spans="1:50">
      <c r="A1064" s="11" t="s">
        <v>1</v>
      </c>
      <c r="B1064" s="11" t="s">
        <v>3</v>
      </c>
      <c r="C1064" s="23">
        <v>119000</v>
      </c>
      <c r="D1064" s="23">
        <v>9000</v>
      </c>
      <c r="E1064" s="23">
        <f t="shared" si="38"/>
        <v>9.3999999999999986E-2</v>
      </c>
      <c r="F1064" s="23">
        <v>0.10081999999999999</v>
      </c>
      <c r="G1064" s="13">
        <v>0.17</v>
      </c>
      <c r="H1064" s="13">
        <v>0.1</v>
      </c>
      <c r="I1064" s="23">
        <v>0.05</v>
      </c>
      <c r="J1064" s="13">
        <v>15</v>
      </c>
      <c r="K1064" s="59">
        <v>11.194000000000001</v>
      </c>
      <c r="L1064" s="59">
        <v>9.8000000000000007</v>
      </c>
      <c r="M1064" s="59"/>
      <c r="N1064" s="23">
        <v>20</v>
      </c>
      <c r="O1064" s="79">
        <v>0</v>
      </c>
      <c r="P1064" s="23">
        <v>771.4</v>
      </c>
      <c r="Q1064" s="23"/>
      <c r="R1064" s="23"/>
      <c r="S1064" s="23">
        <v>0.47</v>
      </c>
      <c r="T1064" s="23"/>
      <c r="AW1064" s="20"/>
      <c r="AX1064" s="20"/>
    </row>
    <row r="1065" spans="1:50">
      <c r="A1065" s="5"/>
      <c r="B1065" s="5" t="s">
        <v>34</v>
      </c>
      <c r="C1065" s="23">
        <v>21666</v>
      </c>
      <c r="D1065" s="23">
        <v>11977</v>
      </c>
      <c r="E1065" s="23">
        <f t="shared" si="38"/>
        <v>2.6131999999999996E-2</v>
      </c>
      <c r="F1065" s="23">
        <v>7.3839999999999989E-2</v>
      </c>
      <c r="G1065" s="13">
        <v>0.17</v>
      </c>
      <c r="H1065" s="13">
        <v>0.1</v>
      </c>
      <c r="I1065" s="23">
        <v>0.05</v>
      </c>
      <c r="J1065" s="13">
        <v>15</v>
      </c>
      <c r="K1065" s="59">
        <v>2.7792000000000003</v>
      </c>
      <c r="L1065" s="59">
        <v>3.6041666666666665</v>
      </c>
      <c r="M1065" s="59"/>
      <c r="N1065" s="23">
        <v>5.56</v>
      </c>
      <c r="O1065" s="79">
        <v>0</v>
      </c>
      <c r="P1065" s="23">
        <v>191.52</v>
      </c>
      <c r="Q1065" s="23"/>
      <c r="R1065" s="23"/>
      <c r="S1065" s="23">
        <v>0.47</v>
      </c>
      <c r="T1065" s="23"/>
      <c r="AW1065" s="20"/>
      <c r="AX1065" s="20"/>
    </row>
    <row r="1066" spans="1:50">
      <c r="A1066" s="5"/>
      <c r="B1066" s="5" t="s">
        <v>35</v>
      </c>
      <c r="C1066" s="23">
        <v>119000</v>
      </c>
      <c r="D1066" s="23">
        <v>9000</v>
      </c>
      <c r="E1066" s="23">
        <f t="shared" si="38"/>
        <v>9.3999999999999986E-2</v>
      </c>
      <c r="F1066" s="23">
        <v>0.10081999999999999</v>
      </c>
      <c r="G1066" s="13">
        <v>0.17</v>
      </c>
      <c r="H1066" s="13">
        <v>0.1</v>
      </c>
      <c r="I1066" s="23">
        <v>0.05</v>
      </c>
      <c r="J1066" s="13">
        <v>15</v>
      </c>
      <c r="K1066" s="59">
        <v>8.9552000000000014</v>
      </c>
      <c r="L1066" s="59">
        <v>9.8000000000000007</v>
      </c>
      <c r="M1066" s="59"/>
      <c r="N1066" s="23">
        <v>20</v>
      </c>
      <c r="O1066" s="79">
        <v>0</v>
      </c>
      <c r="P1066" s="23">
        <v>617.12000000000012</v>
      </c>
      <c r="Q1066" s="23"/>
      <c r="R1066" s="23"/>
      <c r="S1066" s="23">
        <v>0.47</v>
      </c>
      <c r="T1066" s="23"/>
      <c r="AW1066" s="20"/>
      <c r="AX1066" s="20"/>
    </row>
    <row r="1067" spans="1:50">
      <c r="A1067" s="10"/>
      <c r="B1067" s="10" t="s">
        <v>4</v>
      </c>
      <c r="C1067" s="23">
        <v>30065.624646016407</v>
      </c>
      <c r="D1067" s="23">
        <v>5411.4411319906276</v>
      </c>
      <c r="E1067" s="23">
        <f t="shared" si="38"/>
        <v>4.5144000000000004E-2</v>
      </c>
      <c r="F1067" s="23">
        <v>1.6800000000000002E-2</v>
      </c>
      <c r="G1067" s="13">
        <v>0.17</v>
      </c>
      <c r="H1067" s="13">
        <v>0.1</v>
      </c>
      <c r="I1067" s="23">
        <v>0.05</v>
      </c>
      <c r="J1067" s="13">
        <v>15</v>
      </c>
      <c r="K1067" s="59">
        <v>0.9234</v>
      </c>
      <c r="L1067" s="59">
        <v>3.6041666666666665</v>
      </c>
      <c r="M1067" s="59"/>
      <c r="N1067" s="23">
        <v>10.26</v>
      </c>
      <c r="O1067" s="79">
        <v>0</v>
      </c>
      <c r="P1067" s="23">
        <v>170.82900000000001</v>
      </c>
      <c r="Q1067" s="23"/>
      <c r="R1067" s="23"/>
      <c r="S1067" s="23">
        <v>0.44</v>
      </c>
      <c r="T1067" s="23"/>
      <c r="AW1067" s="20"/>
      <c r="AX1067" s="20"/>
    </row>
    <row r="1068" spans="1:50">
      <c r="A1068" s="11" t="s">
        <v>5</v>
      </c>
      <c r="B1068" s="11" t="s">
        <v>3</v>
      </c>
      <c r="C1068" s="23">
        <v>116400</v>
      </c>
      <c r="D1068" s="23">
        <v>15000</v>
      </c>
      <c r="E1068" s="23">
        <f t="shared" si="38"/>
        <v>0.1452</v>
      </c>
      <c r="F1068" s="23">
        <v>4.3200000000000002E-2</v>
      </c>
      <c r="G1068" s="13">
        <v>0.17</v>
      </c>
      <c r="H1068" s="13">
        <v>0.1</v>
      </c>
      <c r="I1068" s="23">
        <v>0.05</v>
      </c>
      <c r="J1068" s="13">
        <v>15</v>
      </c>
      <c r="K1068" s="59">
        <v>2.97</v>
      </c>
      <c r="L1068" s="59">
        <v>9.8000000000000007</v>
      </c>
      <c r="M1068" s="59"/>
      <c r="N1068" s="23">
        <v>33</v>
      </c>
      <c r="O1068" s="79">
        <v>0</v>
      </c>
      <c r="P1068" s="23">
        <v>549.45000000000005</v>
      </c>
      <c r="Q1068" s="23"/>
      <c r="R1068" s="23"/>
      <c r="S1068" s="23">
        <v>0.44</v>
      </c>
      <c r="T1068" s="23"/>
      <c r="AW1068" s="20"/>
      <c r="AX1068" s="20"/>
    </row>
    <row r="1069" spans="1:50">
      <c r="A1069" s="10"/>
      <c r="B1069" s="10" t="s">
        <v>4</v>
      </c>
      <c r="C1069" s="23">
        <v>50000</v>
      </c>
      <c r="D1069" s="23">
        <v>10000</v>
      </c>
      <c r="E1069" s="23">
        <f t="shared" si="38"/>
        <v>4.6059999999999997E-2</v>
      </c>
      <c r="F1069" s="23">
        <v>2.9819999999999999E-2</v>
      </c>
      <c r="G1069" s="13">
        <v>0.17</v>
      </c>
      <c r="H1069" s="13">
        <v>0.1</v>
      </c>
      <c r="I1069" s="23">
        <v>0.05</v>
      </c>
      <c r="J1069" s="13">
        <v>15</v>
      </c>
      <c r="K1069" s="59">
        <v>2.4624000000000006</v>
      </c>
      <c r="L1069" s="59">
        <v>3.6041666666666665</v>
      </c>
      <c r="M1069" s="59"/>
      <c r="N1069" s="23">
        <v>9.8000000000000007</v>
      </c>
      <c r="O1069" s="79">
        <v>0</v>
      </c>
      <c r="P1069" s="23">
        <v>191.52</v>
      </c>
      <c r="Q1069" s="23"/>
      <c r="R1069" s="23"/>
      <c r="S1069" s="23">
        <v>0.47</v>
      </c>
      <c r="T1069" s="23"/>
      <c r="AW1069" s="20"/>
      <c r="AX1069" s="20"/>
    </row>
    <row r="1070" spans="1:50">
      <c r="A1070" s="11" t="s">
        <v>2</v>
      </c>
      <c r="B1070" s="11" t="s">
        <v>3</v>
      </c>
      <c r="C1070" s="23">
        <v>170000</v>
      </c>
      <c r="D1070" s="23">
        <v>15000</v>
      </c>
      <c r="E1070" s="23">
        <f t="shared" si="38"/>
        <v>6.5799999999999997E-2</v>
      </c>
      <c r="F1070" s="23">
        <v>7.6679999999999998E-2</v>
      </c>
      <c r="G1070" s="13">
        <v>0.17</v>
      </c>
      <c r="H1070" s="13">
        <v>0.1</v>
      </c>
      <c r="I1070" s="23">
        <v>0.05</v>
      </c>
      <c r="J1070" s="13">
        <v>15</v>
      </c>
      <c r="K1070" s="59">
        <v>7.9344000000000019</v>
      </c>
      <c r="L1070" s="59">
        <v>9.8000000000000007</v>
      </c>
      <c r="M1070" s="59"/>
      <c r="N1070" s="23">
        <f>N1064*0.7</f>
        <v>14</v>
      </c>
      <c r="O1070" s="79">
        <v>0</v>
      </c>
      <c r="P1070" s="23">
        <v>617.12000000000012</v>
      </c>
      <c r="Q1070" s="23"/>
      <c r="R1070" s="23"/>
      <c r="S1070" s="23">
        <v>0.47</v>
      </c>
      <c r="T1070" s="23"/>
      <c r="AW1070" s="20"/>
      <c r="AX1070" s="20"/>
    </row>
    <row r="1071" spans="1:50">
      <c r="A1071" s="10"/>
      <c r="B1071" s="10" t="s">
        <v>4</v>
      </c>
      <c r="C1071" s="31">
        <v>50000</v>
      </c>
      <c r="D1071" s="31">
        <v>28000</v>
      </c>
      <c r="E1071" s="23">
        <f t="shared" si="38"/>
        <v>8.4374999999999988E-4</v>
      </c>
      <c r="F1071" s="23">
        <v>3.0513000000000003E-3</v>
      </c>
      <c r="G1071" s="32">
        <v>0.34</v>
      </c>
      <c r="H1071" s="32">
        <v>0.1</v>
      </c>
      <c r="I1071" s="23">
        <v>0.05</v>
      </c>
      <c r="J1071" s="32">
        <v>15</v>
      </c>
      <c r="K1071" s="59">
        <v>2.1093750000000001E-2</v>
      </c>
      <c r="L1071" s="59">
        <v>3.6041666666666665</v>
      </c>
      <c r="M1071" s="59"/>
      <c r="N1071" s="27">
        <v>0.9375</v>
      </c>
      <c r="O1071" s="79">
        <v>0</v>
      </c>
      <c r="P1071" s="23">
        <v>0</v>
      </c>
      <c r="Q1071" s="23"/>
      <c r="R1071" s="23"/>
      <c r="S1071" s="23">
        <v>0.09</v>
      </c>
      <c r="T1071" s="23"/>
      <c r="AW1071" s="20"/>
      <c r="AX1071" s="20"/>
    </row>
    <row r="1072" spans="1:50">
      <c r="A1072" s="11" t="s">
        <v>7</v>
      </c>
      <c r="B1072" s="11" t="s">
        <v>3</v>
      </c>
      <c r="C1072" s="31">
        <v>186000</v>
      </c>
      <c r="D1072" s="31">
        <v>12330</v>
      </c>
      <c r="E1072" s="23">
        <f t="shared" si="38"/>
        <v>1.2543749999999998E-3</v>
      </c>
      <c r="F1072" s="23">
        <v>7.8462000000000011E-3</v>
      </c>
      <c r="G1072" s="32">
        <v>0.17</v>
      </c>
      <c r="H1072" s="32">
        <v>0.1</v>
      </c>
      <c r="I1072" s="23">
        <v>0.05</v>
      </c>
      <c r="J1072" s="32">
        <v>15</v>
      </c>
      <c r="K1072" s="59">
        <v>3.1359374999999995E-2</v>
      </c>
      <c r="L1072" s="59">
        <v>9.8000000000000007</v>
      </c>
      <c r="M1072" s="59"/>
      <c r="N1072" s="27">
        <v>1.3937499999999998</v>
      </c>
      <c r="O1072" s="79">
        <v>0</v>
      </c>
      <c r="P1072" s="23">
        <v>0</v>
      </c>
      <c r="Q1072" s="23"/>
      <c r="R1072" s="23"/>
      <c r="S1072" s="23">
        <v>0.09</v>
      </c>
      <c r="T1072" s="23"/>
      <c r="AW1072" s="20"/>
      <c r="AX1072" s="20"/>
    </row>
    <row r="1073" spans="1:50">
      <c r="A1073" s="10"/>
      <c r="B1073" s="10" t="s">
        <v>4</v>
      </c>
      <c r="C1073" s="31">
        <v>30000</v>
      </c>
      <c r="D1073" s="31">
        <v>22000</v>
      </c>
      <c r="E1073" s="23">
        <f t="shared" si="38"/>
        <v>5.9890000000000006E-2</v>
      </c>
      <c r="F1073" s="23">
        <v>1.5960000000000002E-2</v>
      </c>
      <c r="G1073" s="13">
        <v>0.17</v>
      </c>
      <c r="H1073" s="13">
        <v>0.1</v>
      </c>
      <c r="I1073" s="23">
        <v>0.05</v>
      </c>
      <c r="J1073" s="13">
        <v>15</v>
      </c>
      <c r="K1073" s="59">
        <v>2.8214999999999999</v>
      </c>
      <c r="L1073" s="59">
        <v>3.6041666666666665</v>
      </c>
      <c r="M1073" s="59"/>
      <c r="N1073" s="23">
        <v>11.3</v>
      </c>
      <c r="O1073" s="79">
        <v>0</v>
      </c>
      <c r="P1073" s="23">
        <v>177.1</v>
      </c>
      <c r="Q1073" s="23"/>
      <c r="R1073" s="23"/>
      <c r="S1073" s="23">
        <v>0.53</v>
      </c>
      <c r="T1073" s="23"/>
      <c r="AW1073" s="20"/>
      <c r="AX1073" s="20"/>
    </row>
    <row r="1074" spans="1:50">
      <c r="A1074" s="11" t="s">
        <v>6</v>
      </c>
      <c r="B1074" s="11" t="s">
        <v>3</v>
      </c>
      <c r="C1074" s="31">
        <v>60000</v>
      </c>
      <c r="D1074" s="31">
        <v>30000</v>
      </c>
      <c r="E1074" s="23">
        <f t="shared" si="38"/>
        <v>7.7910000000000007E-2</v>
      </c>
      <c r="F1074" s="23">
        <v>4.104E-2</v>
      </c>
      <c r="G1074" s="13">
        <v>0.17</v>
      </c>
      <c r="H1074" s="13">
        <v>0.1</v>
      </c>
      <c r="I1074" s="23">
        <v>0.05</v>
      </c>
      <c r="J1074" s="13">
        <v>15</v>
      </c>
      <c r="K1074" s="59">
        <v>8.9261999999999997</v>
      </c>
      <c r="L1074" s="59">
        <v>9.8000000000000007</v>
      </c>
      <c r="M1074" s="59"/>
      <c r="N1074" s="23">
        <v>14.7</v>
      </c>
      <c r="O1074" s="79">
        <v>0</v>
      </c>
      <c r="P1074" s="23">
        <v>560.28</v>
      </c>
      <c r="Q1074" s="23"/>
      <c r="R1074" s="23"/>
      <c r="S1074" s="23">
        <v>0.53</v>
      </c>
      <c r="T1074" s="23"/>
      <c r="AW1074" s="20"/>
      <c r="AX1074" s="20"/>
    </row>
    <row r="1075" spans="1:50">
      <c r="A1075" s="10"/>
      <c r="B1075" s="10" t="s">
        <v>4</v>
      </c>
      <c r="C1075" s="31">
        <v>30165.624646016407</v>
      </c>
      <c r="D1075" s="31">
        <v>5411.4411319906276</v>
      </c>
      <c r="E1075" s="23">
        <f t="shared" si="38"/>
        <v>0.13051500000000002</v>
      </c>
      <c r="F1075" s="23">
        <v>1.218E-2</v>
      </c>
      <c r="G1075" s="13">
        <v>0.17</v>
      </c>
      <c r="H1075" s="13">
        <v>0.1</v>
      </c>
      <c r="I1075" s="23">
        <v>0.05</v>
      </c>
      <c r="J1075" s="13">
        <v>15</v>
      </c>
      <c r="K1075" s="59">
        <v>2.97</v>
      </c>
      <c r="L1075" s="59">
        <v>3.6041666666666665</v>
      </c>
      <c r="M1075" s="59"/>
      <c r="N1075" s="23">
        <f>N1073*1.5</f>
        <v>16.950000000000003</v>
      </c>
      <c r="O1075" s="79">
        <v>0</v>
      </c>
      <c r="P1075" s="23">
        <v>235.8</v>
      </c>
      <c r="Q1075" s="23"/>
      <c r="R1075" s="23"/>
      <c r="S1075" s="13">
        <v>0.77</v>
      </c>
      <c r="T1075" s="23"/>
      <c r="AW1075" s="20"/>
      <c r="AX1075" s="20"/>
    </row>
    <row r="1076" spans="1:50">
      <c r="A1076" s="11" t="s">
        <v>8</v>
      </c>
      <c r="B1076" s="11" t="s">
        <v>3</v>
      </c>
      <c r="C1076" s="31">
        <v>119000</v>
      </c>
      <c r="D1076" s="31">
        <v>22500</v>
      </c>
      <c r="E1076" s="23">
        <f t="shared" si="38"/>
        <v>0.1386</v>
      </c>
      <c r="F1076" s="23">
        <v>3.1320000000000001E-2</v>
      </c>
      <c r="G1076" s="13">
        <v>0.17</v>
      </c>
      <c r="H1076" s="13">
        <v>0.1</v>
      </c>
      <c r="I1076" s="23">
        <v>0.05</v>
      </c>
      <c r="J1076" s="13">
        <v>15</v>
      </c>
      <c r="K1076" s="59">
        <v>9.57</v>
      </c>
      <c r="L1076" s="59">
        <v>9.8000000000000007</v>
      </c>
      <c r="M1076" s="59"/>
      <c r="N1076" s="23">
        <v>18</v>
      </c>
      <c r="O1076" s="79">
        <v>0</v>
      </c>
      <c r="P1076" s="23">
        <v>759.8</v>
      </c>
      <c r="Q1076" s="23"/>
      <c r="R1076" s="23"/>
      <c r="S1076" s="13">
        <v>0.77</v>
      </c>
      <c r="T1076" s="23"/>
      <c r="AW1076" s="20"/>
      <c r="AX1076" s="20"/>
    </row>
    <row r="1077" spans="1:50">
      <c r="A1077" s="10"/>
      <c r="B1077" s="10" t="s">
        <v>37</v>
      </c>
      <c r="C1077" s="31">
        <v>82996.873938049219</v>
      </c>
      <c r="D1077" s="31">
        <v>1000</v>
      </c>
      <c r="E1077" s="23">
        <f t="shared" si="38"/>
        <v>0</v>
      </c>
      <c r="F1077" s="23">
        <v>3.0513000000000003E-3</v>
      </c>
      <c r="G1077" s="13">
        <v>0.17</v>
      </c>
      <c r="H1077" s="13">
        <v>0.1</v>
      </c>
      <c r="I1077" s="23">
        <v>0.05</v>
      </c>
      <c r="J1077" s="13">
        <v>15</v>
      </c>
      <c r="K1077" s="59">
        <v>0</v>
      </c>
      <c r="L1077" s="59">
        <v>3.6041666666666665</v>
      </c>
      <c r="M1077" s="59"/>
      <c r="N1077" s="23">
        <v>0</v>
      </c>
      <c r="O1077" s="79">
        <v>0</v>
      </c>
      <c r="P1077" s="23">
        <v>0</v>
      </c>
      <c r="Q1077" s="23"/>
      <c r="R1077" s="23"/>
      <c r="S1077" s="13">
        <v>0</v>
      </c>
      <c r="T1077" s="23"/>
      <c r="AW1077" s="20"/>
      <c r="AX1077" s="20"/>
    </row>
    <row r="1078" spans="1:50">
      <c r="A1078" s="19" t="s">
        <v>36</v>
      </c>
      <c r="B1078" s="19" t="s">
        <v>38</v>
      </c>
      <c r="C1078" s="31">
        <v>228000</v>
      </c>
      <c r="D1078" s="31">
        <v>1000</v>
      </c>
      <c r="E1078" s="23">
        <f t="shared" si="38"/>
        <v>0</v>
      </c>
      <c r="F1078" s="23">
        <v>3.0513000000000003E-3</v>
      </c>
      <c r="G1078" s="13">
        <v>0.17</v>
      </c>
      <c r="H1078" s="13">
        <v>0.1</v>
      </c>
      <c r="I1078" s="23">
        <v>0.05</v>
      </c>
      <c r="J1078" s="13">
        <v>15</v>
      </c>
      <c r="K1078" s="59">
        <v>0</v>
      </c>
      <c r="L1078" s="59">
        <v>9.8000000000000007</v>
      </c>
      <c r="M1078" s="59"/>
      <c r="N1078" s="23">
        <v>0</v>
      </c>
      <c r="O1078" s="79">
        <v>0</v>
      </c>
      <c r="P1078" s="23">
        <v>0</v>
      </c>
      <c r="Q1078" s="23"/>
      <c r="R1078" s="23"/>
      <c r="S1078" s="13">
        <v>0</v>
      </c>
      <c r="T1078" s="23"/>
      <c r="AW1078" s="20"/>
      <c r="AX1078" s="20"/>
    </row>
    <row r="1079" spans="1:50">
      <c r="E1079" s="23"/>
      <c r="F1079" s="23"/>
      <c r="G1079" s="23"/>
      <c r="H1079" s="23"/>
      <c r="I1079" s="23"/>
      <c r="J1079" s="23"/>
      <c r="K1079" s="59"/>
      <c r="L1079" s="59"/>
      <c r="M1079" s="59"/>
      <c r="N1079" s="23"/>
      <c r="O1079" s="79"/>
      <c r="P1079" s="23"/>
      <c r="Q1079" s="23"/>
      <c r="R1079" s="23"/>
      <c r="S1079" s="23"/>
      <c r="T1079" s="23"/>
      <c r="AW1079" s="20"/>
      <c r="AX1079" s="20"/>
    </row>
    <row r="1080" spans="1:50">
      <c r="A1080" s="1" t="str">
        <f>LOOKUP(B1080,[2]Regions!$A$4:$A$98,[2]Regions!$B$4:$B$98)</f>
        <v>Indonesia</v>
      </c>
      <c r="B1080" s="2">
        <v>50</v>
      </c>
      <c r="C1080" s="23" t="s">
        <v>20</v>
      </c>
      <c r="D1080" s="23" t="s">
        <v>21</v>
      </c>
      <c r="E1080" s="24" t="s">
        <v>22</v>
      </c>
      <c r="F1080" s="24" t="s">
        <v>23</v>
      </c>
      <c r="G1080" s="24" t="s">
        <v>24</v>
      </c>
      <c r="H1080" s="24" t="s">
        <v>25</v>
      </c>
      <c r="I1080" s="25" t="s">
        <v>26</v>
      </c>
      <c r="J1080" s="20" t="s">
        <v>27</v>
      </c>
      <c r="K1080" s="58" t="s">
        <v>28</v>
      </c>
      <c r="N1080" s="24" t="s">
        <v>49</v>
      </c>
      <c r="O1080" s="78" t="s">
        <v>29</v>
      </c>
      <c r="P1080" s="20" t="s">
        <v>30</v>
      </c>
      <c r="Q1080" s="24" t="s">
        <v>31</v>
      </c>
      <c r="R1080" s="24" t="s">
        <v>32</v>
      </c>
      <c r="S1080" s="12" t="s">
        <v>46</v>
      </c>
      <c r="T1080" s="23"/>
      <c r="AW1080" s="20"/>
      <c r="AX1080" s="20"/>
    </row>
    <row r="1081" spans="1:50">
      <c r="A1081" s="10"/>
      <c r="B1081" s="10" t="s">
        <v>4</v>
      </c>
      <c r="C1081" s="23">
        <v>18660</v>
      </c>
      <c r="D1081" s="23">
        <v>7505</v>
      </c>
      <c r="E1081" s="23">
        <f t="shared" ref="E1081:E1100" si="39">S1081*N1081/100</f>
        <v>3.9556000000000001E-2</v>
      </c>
      <c r="F1081" s="23">
        <v>2.8350000000000004E-2</v>
      </c>
      <c r="G1081" s="13">
        <v>0.17</v>
      </c>
      <c r="H1081" s="13">
        <v>0.1</v>
      </c>
      <c r="I1081" s="23">
        <v>0.05</v>
      </c>
      <c r="J1081" s="13">
        <v>15</v>
      </c>
      <c r="K1081" s="59">
        <v>3.7620000000000005</v>
      </c>
      <c r="L1081" s="59">
        <v>3.6041666666666665</v>
      </c>
      <c r="M1081" s="59"/>
      <c r="N1081" s="23">
        <v>6.82</v>
      </c>
      <c r="O1081" s="79">
        <v>0</v>
      </c>
      <c r="P1081" s="23">
        <v>253</v>
      </c>
      <c r="Q1081" s="23"/>
      <c r="R1081" s="23"/>
      <c r="S1081" s="23">
        <v>0.57999999999999996</v>
      </c>
      <c r="T1081" s="23"/>
      <c r="AW1081" s="20"/>
      <c r="AX1081" s="20"/>
    </row>
    <row r="1082" spans="1:50">
      <c r="A1082" s="11" t="s">
        <v>0</v>
      </c>
      <c r="B1082" s="11" t="s">
        <v>3</v>
      </c>
      <c r="C1082" s="23">
        <v>120000</v>
      </c>
      <c r="D1082" s="23">
        <v>8933</v>
      </c>
      <c r="E1082" s="23">
        <f t="shared" si="39"/>
        <v>6.3289600000000001E-2</v>
      </c>
      <c r="F1082" s="23">
        <v>7.2900000000000006E-2</v>
      </c>
      <c r="G1082" s="13">
        <v>0.17</v>
      </c>
      <c r="H1082" s="13">
        <v>0.1</v>
      </c>
      <c r="I1082" s="23">
        <v>0.05</v>
      </c>
      <c r="J1082" s="13">
        <v>15</v>
      </c>
      <c r="K1082" s="59">
        <v>11.9016</v>
      </c>
      <c r="L1082" s="59">
        <v>9.8000000000000007</v>
      </c>
      <c r="M1082" s="59"/>
      <c r="N1082" s="23">
        <f>N1081*1.6</f>
        <v>10.912000000000001</v>
      </c>
      <c r="O1082" s="79">
        <v>0</v>
      </c>
      <c r="P1082" s="23">
        <v>800.4</v>
      </c>
      <c r="Q1082" s="23"/>
      <c r="R1082" s="23"/>
      <c r="S1082" s="23">
        <v>0.57999999999999996</v>
      </c>
      <c r="T1082" s="23"/>
      <c r="AW1082" s="20"/>
      <c r="AX1082" s="20"/>
    </row>
    <row r="1083" spans="1:50">
      <c r="A1083" s="5"/>
      <c r="B1083" s="5" t="s">
        <v>34</v>
      </c>
      <c r="C1083" s="23">
        <v>18660</v>
      </c>
      <c r="D1083" s="23">
        <v>7505</v>
      </c>
      <c r="E1083" s="23">
        <f t="shared" si="39"/>
        <v>3.9556000000000001E-2</v>
      </c>
      <c r="F1083" s="23">
        <v>2.8350000000000004E-2</v>
      </c>
      <c r="G1083" s="13">
        <v>0.17</v>
      </c>
      <c r="H1083" s="13">
        <v>0.1</v>
      </c>
      <c r="I1083" s="23">
        <v>0.05</v>
      </c>
      <c r="J1083" s="13">
        <v>15</v>
      </c>
      <c r="K1083" s="59">
        <v>3.0096000000000003</v>
      </c>
      <c r="L1083" s="59">
        <v>3.6041666666666665</v>
      </c>
      <c r="M1083" s="59"/>
      <c r="N1083" s="23">
        <v>6.82</v>
      </c>
      <c r="O1083" s="79">
        <v>0</v>
      </c>
      <c r="P1083" s="23">
        <v>202.4</v>
      </c>
      <c r="Q1083" s="23"/>
      <c r="R1083" s="23"/>
      <c r="S1083" s="23">
        <v>0.57999999999999996</v>
      </c>
      <c r="T1083" s="23"/>
      <c r="AW1083" s="20"/>
      <c r="AX1083" s="20"/>
    </row>
    <row r="1084" spans="1:50">
      <c r="A1084" s="5"/>
      <c r="B1084" s="5" t="s">
        <v>35</v>
      </c>
      <c r="C1084" s="23">
        <f>C1082</f>
        <v>120000</v>
      </c>
      <c r="D1084" s="23">
        <v>8933</v>
      </c>
      <c r="E1084" s="23">
        <f t="shared" si="39"/>
        <v>6.3289600000000001E-2</v>
      </c>
      <c r="F1084" s="23">
        <v>7.2900000000000006E-2</v>
      </c>
      <c r="G1084" s="13">
        <v>0.17</v>
      </c>
      <c r="H1084" s="13">
        <v>0.1</v>
      </c>
      <c r="I1084" s="23">
        <v>0.05</v>
      </c>
      <c r="J1084" s="13">
        <v>15</v>
      </c>
      <c r="K1084" s="59">
        <v>9.5212800000000009</v>
      </c>
      <c r="L1084" s="59">
        <v>9.8000000000000007</v>
      </c>
      <c r="M1084" s="59"/>
      <c r="N1084" s="23">
        <f>N1083*1.6</f>
        <v>10.912000000000001</v>
      </c>
      <c r="O1084" s="79">
        <v>0</v>
      </c>
      <c r="P1084" s="23">
        <v>640.32000000000005</v>
      </c>
      <c r="Q1084" s="23"/>
      <c r="R1084" s="23"/>
      <c r="S1084" s="23">
        <v>0.57999999999999996</v>
      </c>
      <c r="T1084" s="23"/>
      <c r="AW1084" s="20"/>
      <c r="AX1084" s="20"/>
    </row>
    <row r="1085" spans="1:50">
      <c r="A1085" s="10"/>
      <c r="B1085" s="10" t="s">
        <v>4</v>
      </c>
      <c r="C1085" s="23">
        <v>15100</v>
      </c>
      <c r="D1085" s="23">
        <v>10020</v>
      </c>
      <c r="E1085" s="23">
        <f t="shared" si="39"/>
        <v>3.5027999999999997E-2</v>
      </c>
      <c r="F1085" s="23">
        <v>7.3839999999999989E-2</v>
      </c>
      <c r="G1085" s="32">
        <v>0.17</v>
      </c>
      <c r="H1085" s="32">
        <v>0.1</v>
      </c>
      <c r="I1085" s="23">
        <v>0.05</v>
      </c>
      <c r="J1085" s="32">
        <v>15</v>
      </c>
      <c r="K1085" s="59">
        <v>3.4740000000000002</v>
      </c>
      <c r="L1085" s="59">
        <v>3.6041666666666665</v>
      </c>
      <c r="M1085" s="59"/>
      <c r="N1085" s="23">
        <v>5.56</v>
      </c>
      <c r="O1085" s="79">
        <v>0</v>
      </c>
      <c r="P1085" s="23">
        <v>239.4</v>
      </c>
      <c r="Q1085" s="23"/>
      <c r="R1085" s="23"/>
      <c r="S1085" s="23">
        <v>0.63</v>
      </c>
      <c r="T1085" s="23"/>
      <c r="AW1085" s="20"/>
      <c r="AX1085" s="20"/>
    </row>
    <row r="1086" spans="1:50">
      <c r="A1086" s="11" t="s">
        <v>1</v>
      </c>
      <c r="B1086" s="11" t="s">
        <v>3</v>
      </c>
      <c r="C1086" s="23">
        <v>19500</v>
      </c>
      <c r="D1086" s="23">
        <v>23000</v>
      </c>
      <c r="E1086" s="23">
        <f t="shared" si="39"/>
        <v>0.126</v>
      </c>
      <c r="F1086" s="23">
        <v>0.10081999999999999</v>
      </c>
      <c r="G1086" s="13">
        <v>0.17</v>
      </c>
      <c r="H1086" s="13">
        <v>0.1</v>
      </c>
      <c r="I1086" s="23">
        <v>0.05</v>
      </c>
      <c r="J1086" s="13">
        <v>15</v>
      </c>
      <c r="K1086" s="59">
        <v>11.194000000000001</v>
      </c>
      <c r="L1086" s="59">
        <v>9.8000000000000007</v>
      </c>
      <c r="M1086" s="59"/>
      <c r="N1086" s="23">
        <v>20</v>
      </c>
      <c r="O1086" s="79">
        <v>0</v>
      </c>
      <c r="P1086" s="23">
        <v>771.4</v>
      </c>
      <c r="Q1086" s="23"/>
      <c r="R1086" s="23"/>
      <c r="S1086" s="23">
        <v>0.63</v>
      </c>
      <c r="T1086" s="23"/>
      <c r="AW1086" s="20"/>
      <c r="AX1086" s="20"/>
    </row>
    <row r="1087" spans="1:50">
      <c r="A1087" s="5"/>
      <c r="B1087" s="5" t="s">
        <v>34</v>
      </c>
      <c r="C1087" s="23">
        <v>15100</v>
      </c>
      <c r="D1087" s="23">
        <v>10020</v>
      </c>
      <c r="E1087" s="23">
        <f t="shared" si="39"/>
        <v>3.5027999999999997E-2</v>
      </c>
      <c r="F1087" s="23">
        <v>7.3839999999999989E-2</v>
      </c>
      <c r="G1087" s="13">
        <v>0.17</v>
      </c>
      <c r="H1087" s="13">
        <v>0.1</v>
      </c>
      <c r="I1087" s="23">
        <v>0.05</v>
      </c>
      <c r="J1087" s="13">
        <v>15</v>
      </c>
      <c r="K1087" s="59">
        <v>2.7792000000000003</v>
      </c>
      <c r="L1087" s="59">
        <v>3.6041666666666665</v>
      </c>
      <c r="M1087" s="59"/>
      <c r="N1087" s="23">
        <v>5.56</v>
      </c>
      <c r="O1087" s="79">
        <v>0</v>
      </c>
      <c r="P1087" s="23">
        <v>191.52</v>
      </c>
      <c r="Q1087" s="23"/>
      <c r="R1087" s="23"/>
      <c r="S1087" s="23">
        <v>0.63</v>
      </c>
      <c r="T1087" s="23"/>
      <c r="AW1087" s="20"/>
      <c r="AX1087" s="20"/>
    </row>
    <row r="1088" spans="1:50">
      <c r="A1088" s="5"/>
      <c r="B1088" s="5" t="s">
        <v>35</v>
      </c>
      <c r="C1088" s="23">
        <v>19500</v>
      </c>
      <c r="D1088" s="23">
        <v>23000</v>
      </c>
      <c r="E1088" s="23">
        <f t="shared" si="39"/>
        <v>0.126</v>
      </c>
      <c r="F1088" s="23">
        <v>0.10081999999999999</v>
      </c>
      <c r="G1088" s="13">
        <v>0.17</v>
      </c>
      <c r="H1088" s="13">
        <v>0.1</v>
      </c>
      <c r="I1088" s="23">
        <v>0.05</v>
      </c>
      <c r="J1088" s="13">
        <v>15</v>
      </c>
      <c r="K1088" s="59">
        <v>8.9552000000000014</v>
      </c>
      <c r="L1088" s="59">
        <v>9.8000000000000007</v>
      </c>
      <c r="M1088" s="59"/>
      <c r="N1088" s="23">
        <v>20</v>
      </c>
      <c r="O1088" s="79">
        <v>0</v>
      </c>
      <c r="P1088" s="23">
        <v>617.12000000000012</v>
      </c>
      <c r="Q1088" s="23"/>
      <c r="R1088" s="23"/>
      <c r="S1088" s="23">
        <v>0.63</v>
      </c>
      <c r="T1088" s="23"/>
      <c r="AW1088" s="20"/>
      <c r="AX1088" s="20"/>
    </row>
    <row r="1089" spans="1:50">
      <c r="A1089" s="10"/>
      <c r="B1089" s="10" t="s">
        <v>4</v>
      </c>
      <c r="C1089" s="23">
        <v>30065.624646016407</v>
      </c>
      <c r="D1089" s="23">
        <v>1000</v>
      </c>
      <c r="E1089" s="23">
        <f t="shared" si="39"/>
        <v>4.4117999999999997E-2</v>
      </c>
      <c r="F1089" s="23">
        <v>1.6800000000000002E-2</v>
      </c>
      <c r="G1089" s="13">
        <v>0.17</v>
      </c>
      <c r="H1089" s="13">
        <v>0.1</v>
      </c>
      <c r="I1089" s="23">
        <v>0.05</v>
      </c>
      <c r="J1089" s="13">
        <v>15</v>
      </c>
      <c r="K1089" s="59">
        <v>0.9234</v>
      </c>
      <c r="L1089" s="59">
        <v>3.6041666666666665</v>
      </c>
      <c r="M1089" s="59"/>
      <c r="N1089" s="23">
        <v>10.26</v>
      </c>
      <c r="O1089" s="79">
        <v>0</v>
      </c>
      <c r="P1089" s="23">
        <v>170.82900000000001</v>
      </c>
      <c r="Q1089" s="23"/>
      <c r="R1089" s="23"/>
      <c r="S1089" s="23">
        <v>0.43</v>
      </c>
      <c r="T1089" s="23"/>
      <c r="AW1089" s="20"/>
      <c r="AX1089" s="20"/>
    </row>
    <row r="1090" spans="1:50">
      <c r="A1090" s="11" t="s">
        <v>5</v>
      </c>
      <c r="B1090" s="11" t="s">
        <v>3</v>
      </c>
      <c r="C1090" s="23">
        <v>116400</v>
      </c>
      <c r="D1090" s="23">
        <v>1000</v>
      </c>
      <c r="E1090" s="23">
        <f t="shared" si="39"/>
        <v>0.1419</v>
      </c>
      <c r="F1090" s="23">
        <v>4.3200000000000002E-2</v>
      </c>
      <c r="G1090" s="13">
        <v>0.17</v>
      </c>
      <c r="H1090" s="13">
        <v>0.1</v>
      </c>
      <c r="I1090" s="23">
        <v>0.05</v>
      </c>
      <c r="J1090" s="13">
        <v>15</v>
      </c>
      <c r="K1090" s="59">
        <v>2.97</v>
      </c>
      <c r="L1090" s="59">
        <v>9.8000000000000007</v>
      </c>
      <c r="M1090" s="59"/>
      <c r="N1090" s="23">
        <v>33</v>
      </c>
      <c r="O1090" s="79">
        <v>0</v>
      </c>
      <c r="P1090" s="23">
        <v>549.45000000000005</v>
      </c>
      <c r="Q1090" s="23"/>
      <c r="R1090" s="23"/>
      <c r="S1090" s="23">
        <v>0.43</v>
      </c>
      <c r="T1090" s="23"/>
      <c r="AW1090" s="20"/>
      <c r="AX1090" s="20"/>
    </row>
    <row r="1091" spans="1:50">
      <c r="A1091" s="10"/>
      <c r="B1091" s="10" t="s">
        <v>4</v>
      </c>
      <c r="C1091" s="23">
        <v>50000</v>
      </c>
      <c r="D1091" s="23">
        <v>1000</v>
      </c>
      <c r="E1091" s="23">
        <f t="shared" si="39"/>
        <v>6.1740000000000003E-2</v>
      </c>
      <c r="F1091" s="23">
        <v>2.9819999999999999E-2</v>
      </c>
      <c r="G1091" s="13">
        <v>0.17</v>
      </c>
      <c r="H1091" s="13">
        <v>0.1</v>
      </c>
      <c r="I1091" s="23">
        <v>0.05</v>
      </c>
      <c r="J1091" s="13">
        <v>15</v>
      </c>
      <c r="K1091" s="59">
        <v>2.4624000000000006</v>
      </c>
      <c r="L1091" s="59">
        <v>3.6041666666666665</v>
      </c>
      <c r="M1091" s="59"/>
      <c r="N1091" s="23">
        <v>9.8000000000000007</v>
      </c>
      <c r="O1091" s="79">
        <v>0</v>
      </c>
      <c r="P1091" s="23">
        <v>191.52</v>
      </c>
      <c r="Q1091" s="23"/>
      <c r="R1091" s="23"/>
      <c r="S1091" s="23">
        <v>0.63</v>
      </c>
      <c r="T1091" s="23"/>
      <c r="AW1091" s="20"/>
      <c r="AX1091" s="20"/>
    </row>
    <row r="1092" spans="1:50">
      <c r="A1092" s="11" t="s">
        <v>2</v>
      </c>
      <c r="B1092" s="11" t="s">
        <v>3</v>
      </c>
      <c r="C1092" s="23">
        <v>170000</v>
      </c>
      <c r="D1092" s="23">
        <v>1000</v>
      </c>
      <c r="E1092" s="23">
        <f t="shared" si="39"/>
        <v>8.8200000000000001E-2</v>
      </c>
      <c r="F1092" s="23">
        <v>7.6679999999999998E-2</v>
      </c>
      <c r="G1092" s="13">
        <v>0.17</v>
      </c>
      <c r="H1092" s="13">
        <v>0.1</v>
      </c>
      <c r="I1092" s="23">
        <v>0.05</v>
      </c>
      <c r="J1092" s="13">
        <v>15</v>
      </c>
      <c r="K1092" s="59">
        <v>7.9344000000000019</v>
      </c>
      <c r="L1092" s="59">
        <v>9.8000000000000007</v>
      </c>
      <c r="M1092" s="59"/>
      <c r="N1092" s="23">
        <f>N1086*0.7</f>
        <v>14</v>
      </c>
      <c r="O1092" s="79">
        <v>0</v>
      </c>
      <c r="P1092" s="23">
        <v>617.12000000000012</v>
      </c>
      <c r="Q1092" s="23"/>
      <c r="R1092" s="23"/>
      <c r="S1092" s="23">
        <v>0.63</v>
      </c>
      <c r="T1092" s="23"/>
      <c r="AW1092" s="20"/>
      <c r="AX1092" s="20"/>
    </row>
    <row r="1093" spans="1:50">
      <c r="A1093" s="10"/>
      <c r="B1093" s="10" t="s">
        <v>4</v>
      </c>
      <c r="C1093" s="31">
        <v>50000</v>
      </c>
      <c r="D1093" s="31">
        <v>28000</v>
      </c>
      <c r="E1093" s="23">
        <f t="shared" si="39"/>
        <v>8.4374999999999988E-4</v>
      </c>
      <c r="F1093" s="23">
        <v>3.0513000000000003E-3</v>
      </c>
      <c r="G1093" s="32">
        <v>0.34</v>
      </c>
      <c r="H1093" s="32">
        <v>0.1</v>
      </c>
      <c r="I1093" s="23">
        <v>0.05</v>
      </c>
      <c r="J1093" s="32">
        <v>15</v>
      </c>
      <c r="K1093" s="59">
        <v>2.1093750000000001E-2</v>
      </c>
      <c r="L1093" s="59">
        <v>3.6041666666666665</v>
      </c>
      <c r="M1093" s="59"/>
      <c r="N1093" s="27">
        <v>0.9375</v>
      </c>
      <c r="O1093" s="79">
        <v>0</v>
      </c>
      <c r="P1093" s="23">
        <v>0</v>
      </c>
      <c r="Q1093" s="23"/>
      <c r="R1093" s="23"/>
      <c r="S1093" s="23">
        <v>0.09</v>
      </c>
      <c r="T1093" s="23"/>
      <c r="AW1093" s="20"/>
      <c r="AX1093" s="20"/>
    </row>
    <row r="1094" spans="1:50">
      <c r="A1094" s="11" t="s">
        <v>7</v>
      </c>
      <c r="B1094" s="11" t="s">
        <v>3</v>
      </c>
      <c r="C1094" s="31">
        <v>186000</v>
      </c>
      <c r="D1094" s="31">
        <v>12330</v>
      </c>
      <c r="E1094" s="23">
        <f t="shared" si="39"/>
        <v>1.2543749999999998E-3</v>
      </c>
      <c r="F1094" s="23">
        <v>7.8462000000000011E-3</v>
      </c>
      <c r="G1094" s="32">
        <v>0.17</v>
      </c>
      <c r="H1094" s="32">
        <v>0.1</v>
      </c>
      <c r="I1094" s="23">
        <v>0.05</v>
      </c>
      <c r="J1094" s="32">
        <v>15</v>
      </c>
      <c r="K1094" s="59">
        <v>3.1359374999999995E-2</v>
      </c>
      <c r="L1094" s="59">
        <v>9.8000000000000007</v>
      </c>
      <c r="M1094" s="59"/>
      <c r="N1094" s="27">
        <v>1.3937499999999998</v>
      </c>
      <c r="O1094" s="79">
        <v>0</v>
      </c>
      <c r="P1094" s="23">
        <v>0</v>
      </c>
      <c r="Q1094" s="23"/>
      <c r="R1094" s="23"/>
      <c r="S1094" s="23">
        <v>0.09</v>
      </c>
      <c r="T1094" s="23"/>
      <c r="AW1094" s="20"/>
      <c r="AX1094" s="20"/>
    </row>
    <row r="1095" spans="1:50">
      <c r="A1095" s="10"/>
      <c r="B1095" s="10" t="s">
        <v>4</v>
      </c>
      <c r="C1095" s="31">
        <v>30000</v>
      </c>
      <c r="D1095" s="31">
        <v>22000</v>
      </c>
      <c r="E1095" s="23">
        <f t="shared" si="39"/>
        <v>5.3109999999999997E-2</v>
      </c>
      <c r="F1095" s="23">
        <v>1.5960000000000002E-2</v>
      </c>
      <c r="G1095" s="13">
        <v>0.17</v>
      </c>
      <c r="H1095" s="13">
        <v>0.1</v>
      </c>
      <c r="I1095" s="23">
        <v>0.05</v>
      </c>
      <c r="J1095" s="13">
        <v>15</v>
      </c>
      <c r="K1095" s="59">
        <v>2.8214999999999999</v>
      </c>
      <c r="L1095" s="59">
        <v>3.6041666666666665</v>
      </c>
      <c r="M1095" s="59"/>
      <c r="N1095" s="23">
        <v>11.3</v>
      </c>
      <c r="O1095" s="79">
        <v>0</v>
      </c>
      <c r="P1095" s="23">
        <v>177.1</v>
      </c>
      <c r="Q1095" s="23"/>
      <c r="R1095" s="23"/>
      <c r="S1095" s="23">
        <v>0.47</v>
      </c>
      <c r="T1095" s="23"/>
      <c r="AW1095" s="20"/>
      <c r="AX1095" s="20"/>
    </row>
    <row r="1096" spans="1:50">
      <c r="A1096" s="11" t="s">
        <v>6</v>
      </c>
      <c r="B1096" s="11" t="s">
        <v>3</v>
      </c>
      <c r="C1096" s="31">
        <v>60000</v>
      </c>
      <c r="D1096" s="31">
        <v>30000</v>
      </c>
      <c r="E1096" s="23">
        <f t="shared" si="39"/>
        <v>6.9089999999999985E-2</v>
      </c>
      <c r="F1096" s="23">
        <v>4.104E-2</v>
      </c>
      <c r="G1096" s="13">
        <v>0.17</v>
      </c>
      <c r="H1096" s="13">
        <v>0.1</v>
      </c>
      <c r="I1096" s="23">
        <v>0.05</v>
      </c>
      <c r="J1096" s="13">
        <v>15</v>
      </c>
      <c r="K1096" s="59">
        <v>8.9261999999999997</v>
      </c>
      <c r="L1096" s="59">
        <v>9.8000000000000007</v>
      </c>
      <c r="M1096" s="59"/>
      <c r="N1096" s="23">
        <v>14.7</v>
      </c>
      <c r="O1096" s="79">
        <v>0</v>
      </c>
      <c r="P1096" s="23">
        <v>560.28</v>
      </c>
      <c r="Q1096" s="23"/>
      <c r="R1096" s="23"/>
      <c r="S1096" s="23">
        <v>0.47</v>
      </c>
      <c r="T1096" s="23"/>
      <c r="AW1096" s="20"/>
      <c r="AX1096" s="20"/>
    </row>
    <row r="1097" spans="1:50">
      <c r="A1097" s="10"/>
      <c r="B1097" s="10" t="s">
        <v>4</v>
      </c>
      <c r="C1097" s="31">
        <v>30165.624646016407</v>
      </c>
      <c r="D1097" s="31">
        <v>5411.4411319906276</v>
      </c>
      <c r="E1097" s="23">
        <f t="shared" si="39"/>
        <v>0.13051500000000002</v>
      </c>
      <c r="F1097" s="23">
        <v>1.218E-2</v>
      </c>
      <c r="G1097" s="13">
        <v>0.17</v>
      </c>
      <c r="H1097" s="13">
        <v>0.1</v>
      </c>
      <c r="I1097" s="23">
        <v>0.05</v>
      </c>
      <c r="J1097" s="13">
        <v>15</v>
      </c>
      <c r="K1097" s="59">
        <v>2.97</v>
      </c>
      <c r="L1097" s="59">
        <v>3.6041666666666665</v>
      </c>
      <c r="M1097" s="59"/>
      <c r="N1097" s="23">
        <f>N1095*1.5</f>
        <v>16.950000000000003</v>
      </c>
      <c r="O1097" s="79">
        <v>0</v>
      </c>
      <c r="P1097" s="23">
        <v>235.8</v>
      </c>
      <c r="Q1097" s="23"/>
      <c r="R1097" s="23"/>
      <c r="S1097" s="13">
        <v>0.77</v>
      </c>
      <c r="T1097" s="23"/>
      <c r="AW1097" s="20"/>
      <c r="AX1097" s="20"/>
    </row>
    <row r="1098" spans="1:50">
      <c r="A1098" s="11" t="s">
        <v>8</v>
      </c>
      <c r="B1098" s="11" t="s">
        <v>3</v>
      </c>
      <c r="C1098" s="31">
        <v>119000</v>
      </c>
      <c r="D1098" s="31">
        <v>22500</v>
      </c>
      <c r="E1098" s="23">
        <f t="shared" si="39"/>
        <v>0.1386</v>
      </c>
      <c r="F1098" s="23">
        <v>3.1320000000000001E-2</v>
      </c>
      <c r="G1098" s="13">
        <v>0.17</v>
      </c>
      <c r="H1098" s="13">
        <v>0.1</v>
      </c>
      <c r="I1098" s="23">
        <v>0.05</v>
      </c>
      <c r="J1098" s="13">
        <v>15</v>
      </c>
      <c r="K1098" s="59">
        <v>9.57</v>
      </c>
      <c r="L1098" s="59">
        <v>9.8000000000000007</v>
      </c>
      <c r="M1098" s="59"/>
      <c r="N1098" s="23">
        <v>18</v>
      </c>
      <c r="O1098" s="79">
        <v>0</v>
      </c>
      <c r="P1098" s="23">
        <v>759.8</v>
      </c>
      <c r="Q1098" s="23"/>
      <c r="R1098" s="23"/>
      <c r="S1098" s="13">
        <v>0.77</v>
      </c>
      <c r="T1098" s="23"/>
      <c r="AW1098" s="20"/>
      <c r="AX1098" s="20"/>
    </row>
    <row r="1099" spans="1:50">
      <c r="A1099" s="10"/>
      <c r="B1099" s="10" t="s">
        <v>37</v>
      </c>
      <c r="C1099" s="31">
        <v>82996.873938049219</v>
      </c>
      <c r="D1099" s="31">
        <v>1000</v>
      </c>
      <c r="E1099" s="23">
        <f t="shared" si="39"/>
        <v>0</v>
      </c>
      <c r="F1099" s="23">
        <v>3.0513000000000003E-3</v>
      </c>
      <c r="G1099" s="13">
        <v>0.17</v>
      </c>
      <c r="H1099" s="13">
        <v>0.1</v>
      </c>
      <c r="I1099" s="23">
        <v>0.05</v>
      </c>
      <c r="J1099" s="13">
        <v>15</v>
      </c>
      <c r="K1099" s="59">
        <v>0</v>
      </c>
      <c r="L1099" s="59">
        <v>3.6041666666666665</v>
      </c>
      <c r="M1099" s="59"/>
      <c r="N1099" s="23">
        <v>0</v>
      </c>
      <c r="O1099" s="79">
        <v>0</v>
      </c>
      <c r="P1099" s="23">
        <v>0</v>
      </c>
      <c r="Q1099" s="23"/>
      <c r="R1099" s="23"/>
      <c r="S1099" s="13">
        <v>0</v>
      </c>
      <c r="T1099" s="23"/>
      <c r="AW1099" s="20"/>
      <c r="AX1099" s="20"/>
    </row>
    <row r="1100" spans="1:50">
      <c r="A1100" s="19" t="s">
        <v>36</v>
      </c>
      <c r="B1100" s="19" t="s">
        <v>38</v>
      </c>
      <c r="C1100" s="31">
        <v>228000</v>
      </c>
      <c r="D1100" s="31">
        <v>1000</v>
      </c>
      <c r="E1100" s="23">
        <f t="shared" si="39"/>
        <v>0</v>
      </c>
      <c r="F1100" s="23">
        <v>3.0513000000000003E-3</v>
      </c>
      <c r="G1100" s="13">
        <v>0.17</v>
      </c>
      <c r="H1100" s="13">
        <v>0.1</v>
      </c>
      <c r="I1100" s="23">
        <v>0.05</v>
      </c>
      <c r="J1100" s="13">
        <v>15</v>
      </c>
      <c r="K1100" s="59">
        <v>0</v>
      </c>
      <c r="L1100" s="59">
        <v>9.8000000000000007</v>
      </c>
      <c r="M1100" s="59"/>
      <c r="N1100" s="23">
        <v>0</v>
      </c>
      <c r="O1100" s="79">
        <v>0</v>
      </c>
      <c r="P1100" s="23">
        <v>0</v>
      </c>
      <c r="Q1100" s="23"/>
      <c r="R1100" s="23"/>
      <c r="S1100" s="13">
        <v>0</v>
      </c>
      <c r="T1100" s="23"/>
      <c r="AW1100" s="20"/>
      <c r="AX1100" s="20"/>
    </row>
    <row r="1101" spans="1:50">
      <c r="E1101" s="23"/>
      <c r="F1101" s="23"/>
      <c r="G1101" s="23"/>
      <c r="H1101" s="23"/>
      <c r="I1101" s="23"/>
      <c r="J1101" s="23"/>
      <c r="K1101" s="59"/>
      <c r="L1101" s="59"/>
      <c r="M1101" s="59"/>
      <c r="N1101" s="23"/>
      <c r="O1101" s="79"/>
      <c r="P1101" s="23"/>
      <c r="Q1101" s="23"/>
      <c r="R1101" s="23"/>
      <c r="S1101" s="23"/>
      <c r="T1101" s="23"/>
      <c r="AW1101" s="20"/>
      <c r="AX1101" s="20"/>
    </row>
    <row r="1102" spans="1:50">
      <c r="A1102" s="1" t="str">
        <f>LOOKUP(B1102,[2]Regions!$A$4:$A$98,[2]Regions!$B$4:$B$98)</f>
        <v>ASEAN</v>
      </c>
      <c r="B1102" s="2">
        <v>51</v>
      </c>
      <c r="C1102" s="23" t="s">
        <v>20</v>
      </c>
      <c r="D1102" s="23" t="s">
        <v>21</v>
      </c>
      <c r="E1102" s="24" t="s">
        <v>22</v>
      </c>
      <c r="F1102" s="24" t="s">
        <v>23</v>
      </c>
      <c r="G1102" s="24" t="s">
        <v>24</v>
      </c>
      <c r="H1102" s="24" t="s">
        <v>25</v>
      </c>
      <c r="I1102" s="25" t="s">
        <v>26</v>
      </c>
      <c r="J1102" s="20" t="s">
        <v>27</v>
      </c>
      <c r="K1102" s="58" t="s">
        <v>28</v>
      </c>
      <c r="N1102" s="24" t="s">
        <v>49</v>
      </c>
      <c r="O1102" s="78" t="s">
        <v>29</v>
      </c>
      <c r="P1102" s="20" t="s">
        <v>30</v>
      </c>
      <c r="Q1102" s="24" t="s">
        <v>31</v>
      </c>
      <c r="R1102" s="24" t="s">
        <v>32</v>
      </c>
      <c r="S1102" s="12" t="s">
        <v>46</v>
      </c>
      <c r="T1102" s="23"/>
      <c r="AW1102" s="20"/>
      <c r="AX1102" s="20"/>
    </row>
    <row r="1103" spans="1:50">
      <c r="A1103" s="10"/>
      <c r="B1103" s="10" t="s">
        <v>4</v>
      </c>
      <c r="C1103" s="23">
        <v>17000</v>
      </c>
      <c r="D1103" s="23">
        <v>7656</v>
      </c>
      <c r="E1103" s="23">
        <f t="shared" ref="E1103:E1122" si="40">S1103*N1103/100</f>
        <v>1.9096000000000002E-2</v>
      </c>
      <c r="F1103" s="23">
        <v>2.8350000000000004E-2</v>
      </c>
      <c r="G1103" s="13">
        <v>0.17</v>
      </c>
      <c r="H1103" s="13">
        <v>0.1</v>
      </c>
      <c r="I1103" s="23">
        <v>0.05</v>
      </c>
      <c r="J1103" s="13">
        <v>15</v>
      </c>
      <c r="K1103" s="59">
        <v>3.7620000000000005</v>
      </c>
      <c r="L1103" s="59">
        <v>3.6041666666666665</v>
      </c>
      <c r="M1103" s="59"/>
      <c r="N1103" s="23">
        <v>6.82</v>
      </c>
      <c r="O1103" s="79">
        <v>0</v>
      </c>
      <c r="P1103" s="23">
        <v>253</v>
      </c>
      <c r="Q1103" s="23"/>
      <c r="R1103" s="23"/>
      <c r="S1103" s="23">
        <v>0.28000000000000003</v>
      </c>
      <c r="T1103" s="23"/>
      <c r="AW1103" s="20"/>
      <c r="AX1103" s="20"/>
    </row>
    <row r="1104" spans="1:50">
      <c r="A1104" s="11" t="s">
        <v>0</v>
      </c>
      <c r="B1104" s="11" t="s">
        <v>3</v>
      </c>
      <c r="C1104" s="23">
        <v>101000</v>
      </c>
      <c r="D1104" s="23">
        <v>12000</v>
      </c>
      <c r="E1104" s="23">
        <f t="shared" si="40"/>
        <v>3.0553600000000004E-2</v>
      </c>
      <c r="F1104" s="23">
        <v>7.2900000000000006E-2</v>
      </c>
      <c r="G1104" s="13">
        <v>0.17</v>
      </c>
      <c r="H1104" s="13">
        <v>0.1</v>
      </c>
      <c r="I1104" s="23">
        <v>0.05</v>
      </c>
      <c r="J1104" s="13">
        <v>15</v>
      </c>
      <c r="K1104" s="59">
        <v>11.9016</v>
      </c>
      <c r="L1104" s="59">
        <v>9.8000000000000007</v>
      </c>
      <c r="M1104" s="59"/>
      <c r="N1104" s="23">
        <f>N1103*1.6</f>
        <v>10.912000000000001</v>
      </c>
      <c r="O1104" s="79">
        <v>0</v>
      </c>
      <c r="P1104" s="23">
        <v>800.4</v>
      </c>
      <c r="Q1104" s="23"/>
      <c r="R1104" s="23"/>
      <c r="S1104" s="23">
        <v>0.28000000000000003</v>
      </c>
      <c r="T1104" s="23"/>
      <c r="AW1104" s="20"/>
      <c r="AX1104" s="20"/>
    </row>
    <row r="1105" spans="1:50">
      <c r="A1105" s="5"/>
      <c r="B1105" s="5" t="s">
        <v>34</v>
      </c>
      <c r="C1105" s="23">
        <v>17000</v>
      </c>
      <c r="D1105" s="23">
        <v>7656</v>
      </c>
      <c r="E1105" s="23">
        <f t="shared" si="40"/>
        <v>1.9096000000000002E-2</v>
      </c>
      <c r="F1105" s="23">
        <v>2.8350000000000004E-2</v>
      </c>
      <c r="G1105" s="13">
        <v>0.17</v>
      </c>
      <c r="H1105" s="13">
        <v>0.1</v>
      </c>
      <c r="I1105" s="23">
        <v>0.05</v>
      </c>
      <c r="J1105" s="13">
        <v>15</v>
      </c>
      <c r="K1105" s="59">
        <v>3.0096000000000003</v>
      </c>
      <c r="L1105" s="59">
        <v>3.6041666666666665</v>
      </c>
      <c r="M1105" s="59"/>
      <c r="N1105" s="23">
        <v>6.82</v>
      </c>
      <c r="O1105" s="79">
        <v>0</v>
      </c>
      <c r="P1105" s="23">
        <v>202.4</v>
      </c>
      <c r="Q1105" s="23"/>
      <c r="R1105" s="23"/>
      <c r="S1105" s="23">
        <v>0.28000000000000003</v>
      </c>
      <c r="T1105" s="23"/>
      <c r="AW1105" s="20"/>
      <c r="AX1105" s="20"/>
    </row>
    <row r="1106" spans="1:50">
      <c r="A1106" s="5"/>
      <c r="B1106" s="5" t="s">
        <v>35</v>
      </c>
      <c r="C1106" s="23">
        <v>101000</v>
      </c>
      <c r="D1106" s="23">
        <v>12000</v>
      </c>
      <c r="E1106" s="23">
        <f t="shared" si="40"/>
        <v>3.0553600000000004E-2</v>
      </c>
      <c r="F1106" s="23">
        <v>7.2900000000000006E-2</v>
      </c>
      <c r="G1106" s="13">
        <v>0.17</v>
      </c>
      <c r="H1106" s="13">
        <v>0.1</v>
      </c>
      <c r="I1106" s="23">
        <v>0.05</v>
      </c>
      <c r="J1106" s="13">
        <v>15</v>
      </c>
      <c r="K1106" s="59">
        <v>9.5212800000000009</v>
      </c>
      <c r="L1106" s="59">
        <v>9.8000000000000007</v>
      </c>
      <c r="M1106" s="59"/>
      <c r="N1106" s="23">
        <f>N1105*1.6</f>
        <v>10.912000000000001</v>
      </c>
      <c r="O1106" s="79">
        <v>0</v>
      </c>
      <c r="P1106" s="23">
        <v>640.32000000000005</v>
      </c>
      <c r="Q1106" s="23"/>
      <c r="R1106" s="23"/>
      <c r="S1106" s="23">
        <v>0.28000000000000003</v>
      </c>
      <c r="T1106" s="23"/>
      <c r="AW1106" s="20"/>
      <c r="AX1106" s="20"/>
    </row>
    <row r="1107" spans="1:50">
      <c r="A1107" s="10"/>
      <c r="B1107" s="10" t="s">
        <v>4</v>
      </c>
      <c r="C1107" s="23">
        <v>17000</v>
      </c>
      <c r="D1107" s="23">
        <v>7656</v>
      </c>
      <c r="E1107" s="23">
        <f t="shared" si="40"/>
        <v>3.5027999999999997E-2</v>
      </c>
      <c r="F1107" s="23">
        <v>7.3839999999999989E-2</v>
      </c>
      <c r="G1107" s="32">
        <v>0.17</v>
      </c>
      <c r="H1107" s="32">
        <v>0.1</v>
      </c>
      <c r="I1107" s="23">
        <v>0.05</v>
      </c>
      <c r="J1107" s="32">
        <v>15</v>
      </c>
      <c r="K1107" s="59">
        <v>3.4740000000000002</v>
      </c>
      <c r="L1107" s="59">
        <v>3.6041666666666665</v>
      </c>
      <c r="M1107" s="59"/>
      <c r="N1107" s="23">
        <v>5.56</v>
      </c>
      <c r="O1107" s="79">
        <v>0</v>
      </c>
      <c r="P1107" s="23">
        <v>239.4</v>
      </c>
      <c r="Q1107" s="23"/>
      <c r="R1107" s="23"/>
      <c r="S1107" s="23">
        <v>0.63</v>
      </c>
      <c r="T1107" s="23"/>
      <c r="AW1107" s="20"/>
      <c r="AX1107" s="20"/>
    </row>
    <row r="1108" spans="1:50">
      <c r="A1108" s="11" t="s">
        <v>1</v>
      </c>
      <c r="B1108" s="11" t="s">
        <v>3</v>
      </c>
      <c r="C1108" s="23">
        <v>101000</v>
      </c>
      <c r="D1108" s="23">
        <v>12000</v>
      </c>
      <c r="E1108" s="23">
        <f t="shared" si="40"/>
        <v>0.126</v>
      </c>
      <c r="F1108" s="23">
        <v>0.10081999999999999</v>
      </c>
      <c r="G1108" s="13">
        <v>0.17</v>
      </c>
      <c r="H1108" s="13">
        <v>0.1</v>
      </c>
      <c r="I1108" s="23">
        <v>0.05</v>
      </c>
      <c r="J1108" s="13">
        <v>15</v>
      </c>
      <c r="K1108" s="59">
        <v>11.194000000000001</v>
      </c>
      <c r="L1108" s="59">
        <v>9.8000000000000007</v>
      </c>
      <c r="M1108" s="59"/>
      <c r="N1108" s="23">
        <v>20</v>
      </c>
      <c r="O1108" s="79">
        <v>0</v>
      </c>
      <c r="P1108" s="23">
        <v>771.4</v>
      </c>
      <c r="Q1108" s="23"/>
      <c r="R1108" s="23"/>
      <c r="S1108" s="23">
        <v>0.63</v>
      </c>
      <c r="T1108" s="23"/>
      <c r="AW1108" s="20"/>
      <c r="AX1108" s="20"/>
    </row>
    <row r="1109" spans="1:50">
      <c r="A1109" s="5"/>
      <c r="B1109" s="5" t="s">
        <v>34</v>
      </c>
      <c r="C1109" s="23">
        <v>17000</v>
      </c>
      <c r="D1109" s="23">
        <v>7656</v>
      </c>
      <c r="E1109" s="23">
        <f t="shared" si="40"/>
        <v>3.5027999999999997E-2</v>
      </c>
      <c r="F1109" s="23">
        <v>7.3839999999999989E-2</v>
      </c>
      <c r="G1109" s="13">
        <v>0.17</v>
      </c>
      <c r="H1109" s="13">
        <v>0.1</v>
      </c>
      <c r="I1109" s="23">
        <v>0.05</v>
      </c>
      <c r="J1109" s="13">
        <v>15</v>
      </c>
      <c r="K1109" s="59">
        <v>2.7792000000000003</v>
      </c>
      <c r="L1109" s="59">
        <v>3.6041666666666665</v>
      </c>
      <c r="M1109" s="59"/>
      <c r="N1109" s="23">
        <v>5.56</v>
      </c>
      <c r="O1109" s="79">
        <v>0</v>
      </c>
      <c r="P1109" s="23">
        <v>191.52</v>
      </c>
      <c r="Q1109" s="23"/>
      <c r="R1109" s="23"/>
      <c r="S1109" s="23">
        <v>0.63</v>
      </c>
      <c r="T1109" s="23"/>
      <c r="AW1109" s="20"/>
      <c r="AX1109" s="20"/>
    </row>
    <row r="1110" spans="1:50">
      <c r="A1110" s="5"/>
      <c r="B1110" s="5" t="s">
        <v>35</v>
      </c>
      <c r="C1110" s="23">
        <v>101000</v>
      </c>
      <c r="D1110" s="23">
        <v>12000</v>
      </c>
      <c r="E1110" s="23">
        <f t="shared" si="40"/>
        <v>0.126</v>
      </c>
      <c r="F1110" s="23">
        <v>0.10081999999999999</v>
      </c>
      <c r="G1110" s="13">
        <v>0.17</v>
      </c>
      <c r="H1110" s="13">
        <v>0.1</v>
      </c>
      <c r="I1110" s="23">
        <v>0.05</v>
      </c>
      <c r="J1110" s="13">
        <v>15</v>
      </c>
      <c r="K1110" s="59">
        <v>8.9552000000000014</v>
      </c>
      <c r="L1110" s="59">
        <v>9.8000000000000007</v>
      </c>
      <c r="M1110" s="59"/>
      <c r="N1110" s="23">
        <v>20</v>
      </c>
      <c r="O1110" s="79">
        <v>0</v>
      </c>
      <c r="P1110" s="23">
        <v>617.12000000000012</v>
      </c>
      <c r="Q1110" s="23"/>
      <c r="R1110" s="23"/>
      <c r="S1110" s="23">
        <v>0.63</v>
      </c>
      <c r="T1110" s="23"/>
      <c r="AW1110" s="20"/>
      <c r="AX1110" s="20"/>
    </row>
    <row r="1111" spans="1:50">
      <c r="A1111" s="10"/>
      <c r="B1111" s="10" t="s">
        <v>4</v>
      </c>
      <c r="C1111" s="23">
        <v>30065.624646016407</v>
      </c>
      <c r="D1111" s="23">
        <v>1000</v>
      </c>
      <c r="E1111" s="23">
        <f t="shared" si="40"/>
        <v>4.4117999999999997E-2</v>
      </c>
      <c r="F1111" s="23">
        <v>1.6800000000000002E-2</v>
      </c>
      <c r="G1111" s="13">
        <v>0.17</v>
      </c>
      <c r="H1111" s="13">
        <v>0.1</v>
      </c>
      <c r="I1111" s="23">
        <v>0.05</v>
      </c>
      <c r="J1111" s="13">
        <v>15</v>
      </c>
      <c r="K1111" s="59">
        <v>0.9234</v>
      </c>
      <c r="L1111" s="59">
        <v>3.6041666666666665</v>
      </c>
      <c r="M1111" s="59"/>
      <c r="N1111" s="23">
        <v>10.26</v>
      </c>
      <c r="O1111" s="79">
        <v>0</v>
      </c>
      <c r="P1111" s="23">
        <v>170.82900000000001</v>
      </c>
      <c r="Q1111" s="23"/>
      <c r="R1111" s="23"/>
      <c r="S1111" s="23">
        <v>0.43</v>
      </c>
      <c r="T1111" s="23"/>
      <c r="AW1111" s="20"/>
      <c r="AX1111" s="20"/>
    </row>
    <row r="1112" spans="1:50">
      <c r="A1112" s="11" t="s">
        <v>5</v>
      </c>
      <c r="B1112" s="11" t="s">
        <v>3</v>
      </c>
      <c r="C1112" s="23">
        <v>116400</v>
      </c>
      <c r="D1112" s="23">
        <v>1000</v>
      </c>
      <c r="E1112" s="23">
        <f t="shared" si="40"/>
        <v>0.1419</v>
      </c>
      <c r="F1112" s="23">
        <v>4.3200000000000002E-2</v>
      </c>
      <c r="G1112" s="13">
        <v>0.17</v>
      </c>
      <c r="H1112" s="13">
        <v>0.1</v>
      </c>
      <c r="I1112" s="23">
        <v>0.05</v>
      </c>
      <c r="J1112" s="13">
        <v>15</v>
      </c>
      <c r="K1112" s="59">
        <v>2.97</v>
      </c>
      <c r="L1112" s="59">
        <v>9.8000000000000007</v>
      </c>
      <c r="M1112" s="59"/>
      <c r="N1112" s="23">
        <v>33</v>
      </c>
      <c r="O1112" s="79">
        <v>0</v>
      </c>
      <c r="P1112" s="23">
        <v>549.45000000000005</v>
      </c>
      <c r="Q1112" s="23"/>
      <c r="R1112" s="23"/>
      <c r="S1112" s="23">
        <v>0.43</v>
      </c>
      <c r="T1112" s="23"/>
      <c r="AW1112" s="20"/>
      <c r="AX1112" s="20"/>
    </row>
    <row r="1113" spans="1:50">
      <c r="A1113" s="10"/>
      <c r="B1113" s="10" t="s">
        <v>4</v>
      </c>
      <c r="C1113" s="23">
        <v>50000</v>
      </c>
      <c r="D1113" s="23">
        <v>1000</v>
      </c>
      <c r="E1113" s="23">
        <f t="shared" si="40"/>
        <v>6.1740000000000003E-2</v>
      </c>
      <c r="F1113" s="23">
        <v>2.9819999999999999E-2</v>
      </c>
      <c r="G1113" s="13">
        <v>0.17</v>
      </c>
      <c r="H1113" s="13">
        <v>0.1</v>
      </c>
      <c r="I1113" s="23">
        <v>0.05</v>
      </c>
      <c r="J1113" s="13">
        <v>15</v>
      </c>
      <c r="K1113" s="59">
        <v>2.4624000000000006</v>
      </c>
      <c r="L1113" s="59">
        <v>3.6041666666666665</v>
      </c>
      <c r="M1113" s="59"/>
      <c r="N1113" s="23">
        <v>9.8000000000000007</v>
      </c>
      <c r="O1113" s="79">
        <v>0</v>
      </c>
      <c r="P1113" s="23">
        <v>191.52</v>
      </c>
      <c r="Q1113" s="23"/>
      <c r="R1113" s="23"/>
      <c r="S1113" s="23">
        <v>0.63</v>
      </c>
      <c r="T1113" s="23"/>
      <c r="AW1113" s="20"/>
      <c r="AX1113" s="20"/>
    </row>
    <row r="1114" spans="1:50">
      <c r="A1114" s="11" t="s">
        <v>2</v>
      </c>
      <c r="B1114" s="11" t="s">
        <v>3</v>
      </c>
      <c r="C1114" s="23">
        <v>170000</v>
      </c>
      <c r="D1114" s="23">
        <v>1000</v>
      </c>
      <c r="E1114" s="23">
        <f t="shared" si="40"/>
        <v>8.8200000000000001E-2</v>
      </c>
      <c r="F1114" s="23">
        <v>7.6679999999999998E-2</v>
      </c>
      <c r="G1114" s="13">
        <v>0.17</v>
      </c>
      <c r="H1114" s="13">
        <v>0.1</v>
      </c>
      <c r="I1114" s="23">
        <v>0.05</v>
      </c>
      <c r="J1114" s="13">
        <v>15</v>
      </c>
      <c r="K1114" s="59">
        <v>7.9344000000000019</v>
      </c>
      <c r="L1114" s="59">
        <v>9.8000000000000007</v>
      </c>
      <c r="M1114" s="59"/>
      <c r="N1114" s="23">
        <f>N1108*0.7</f>
        <v>14</v>
      </c>
      <c r="O1114" s="79">
        <v>0</v>
      </c>
      <c r="P1114" s="23">
        <v>617.12000000000012</v>
      </c>
      <c r="Q1114" s="23"/>
      <c r="R1114" s="23"/>
      <c r="S1114" s="23">
        <v>0.63</v>
      </c>
      <c r="T1114" s="23"/>
      <c r="AW1114" s="20"/>
      <c r="AX1114" s="20"/>
    </row>
    <row r="1115" spans="1:50">
      <c r="A1115" s="10"/>
      <c r="B1115" s="10" t="s">
        <v>4</v>
      </c>
      <c r="C1115" s="31">
        <v>50000</v>
      </c>
      <c r="D1115" s="31">
        <v>28000</v>
      </c>
      <c r="E1115" s="23">
        <f t="shared" si="40"/>
        <v>5.6249999999999996E-4</v>
      </c>
      <c r="F1115" s="23">
        <v>3.0513000000000003E-3</v>
      </c>
      <c r="G1115" s="32">
        <v>0.34</v>
      </c>
      <c r="H1115" s="32">
        <v>0.1</v>
      </c>
      <c r="I1115" s="23">
        <v>0.05</v>
      </c>
      <c r="J1115" s="32">
        <v>15</v>
      </c>
      <c r="K1115" s="59">
        <v>2.1093750000000001E-2</v>
      </c>
      <c r="L1115" s="59">
        <v>3.6041666666666665</v>
      </c>
      <c r="M1115" s="59"/>
      <c r="N1115" s="27">
        <v>0.9375</v>
      </c>
      <c r="O1115" s="79">
        <v>0</v>
      </c>
      <c r="P1115" s="23">
        <v>0</v>
      </c>
      <c r="Q1115" s="23"/>
      <c r="R1115" s="23"/>
      <c r="S1115" s="23">
        <v>0.06</v>
      </c>
      <c r="T1115" s="23"/>
      <c r="AW1115" s="20"/>
      <c r="AX1115" s="20"/>
    </row>
    <row r="1116" spans="1:50">
      <c r="A1116" s="11" t="s">
        <v>7</v>
      </c>
      <c r="B1116" s="11" t="s">
        <v>3</v>
      </c>
      <c r="C1116" s="31">
        <v>186000</v>
      </c>
      <c r="D1116" s="31">
        <v>12330</v>
      </c>
      <c r="E1116" s="23">
        <f t="shared" si="40"/>
        <v>8.3624999999999986E-4</v>
      </c>
      <c r="F1116" s="23">
        <v>7.8462000000000011E-3</v>
      </c>
      <c r="G1116" s="32">
        <v>0.17</v>
      </c>
      <c r="H1116" s="32">
        <v>0.1</v>
      </c>
      <c r="I1116" s="23">
        <v>0.05</v>
      </c>
      <c r="J1116" s="32">
        <v>15</v>
      </c>
      <c r="K1116" s="59">
        <v>3.1359374999999995E-2</v>
      </c>
      <c r="L1116" s="59">
        <v>9.8000000000000007</v>
      </c>
      <c r="M1116" s="59"/>
      <c r="N1116" s="27">
        <v>1.3937499999999998</v>
      </c>
      <c r="O1116" s="79">
        <v>0</v>
      </c>
      <c r="P1116" s="23">
        <v>0</v>
      </c>
      <c r="Q1116" s="23"/>
      <c r="R1116" s="23"/>
      <c r="S1116" s="23">
        <v>0.06</v>
      </c>
      <c r="T1116" s="23"/>
      <c r="AW1116" s="20"/>
      <c r="AX1116" s="20"/>
    </row>
    <row r="1117" spans="1:50">
      <c r="A1117" s="10"/>
      <c r="B1117" s="10" t="s">
        <v>4</v>
      </c>
      <c r="C1117" s="31">
        <v>30000</v>
      </c>
      <c r="D1117" s="31">
        <v>22000</v>
      </c>
      <c r="E1117" s="23">
        <f t="shared" si="40"/>
        <v>5.9890000000000006E-2</v>
      </c>
      <c r="F1117" s="23">
        <v>1.5960000000000002E-2</v>
      </c>
      <c r="G1117" s="13">
        <v>0.17</v>
      </c>
      <c r="H1117" s="13">
        <v>0.1</v>
      </c>
      <c r="I1117" s="23">
        <v>0.05</v>
      </c>
      <c r="J1117" s="13">
        <v>15</v>
      </c>
      <c r="K1117" s="59">
        <v>2.8214999999999999</v>
      </c>
      <c r="L1117" s="59">
        <v>3.6041666666666665</v>
      </c>
      <c r="M1117" s="59"/>
      <c r="N1117" s="23">
        <v>11.3</v>
      </c>
      <c r="O1117" s="79">
        <v>0</v>
      </c>
      <c r="P1117" s="23">
        <v>177.1</v>
      </c>
      <c r="Q1117" s="23"/>
      <c r="R1117" s="23"/>
      <c r="S1117" s="13">
        <v>0.53</v>
      </c>
      <c r="T1117" s="23"/>
      <c r="AW1117" s="20"/>
      <c r="AX1117" s="20"/>
    </row>
    <row r="1118" spans="1:50">
      <c r="A1118" s="11" t="s">
        <v>6</v>
      </c>
      <c r="B1118" s="11" t="s">
        <v>3</v>
      </c>
      <c r="C1118" s="31">
        <v>60000</v>
      </c>
      <c r="D1118" s="31">
        <v>30000</v>
      </c>
      <c r="E1118" s="23">
        <f t="shared" si="40"/>
        <v>7.7910000000000007E-2</v>
      </c>
      <c r="F1118" s="23">
        <v>4.104E-2</v>
      </c>
      <c r="G1118" s="13">
        <v>0.17</v>
      </c>
      <c r="H1118" s="13">
        <v>0.1</v>
      </c>
      <c r="I1118" s="23">
        <v>0.05</v>
      </c>
      <c r="J1118" s="13">
        <v>15</v>
      </c>
      <c r="K1118" s="59">
        <v>8.9261999999999997</v>
      </c>
      <c r="L1118" s="59">
        <v>9.8000000000000007</v>
      </c>
      <c r="M1118" s="59"/>
      <c r="N1118" s="23">
        <v>14.7</v>
      </c>
      <c r="O1118" s="79">
        <v>0</v>
      </c>
      <c r="P1118" s="23">
        <v>560.28</v>
      </c>
      <c r="Q1118" s="23"/>
      <c r="R1118" s="23"/>
      <c r="S1118" s="13">
        <v>0.53</v>
      </c>
      <c r="T1118" s="23"/>
      <c r="AW1118" s="20"/>
      <c r="AX1118" s="20"/>
    </row>
    <row r="1119" spans="1:50">
      <c r="A1119" s="10"/>
      <c r="B1119" s="10" t="s">
        <v>4</v>
      </c>
      <c r="C1119" s="31">
        <v>30165.624646016407</v>
      </c>
      <c r="D1119" s="31">
        <v>5411.4411319906276</v>
      </c>
      <c r="E1119" s="23">
        <f t="shared" si="40"/>
        <v>0.13051500000000002</v>
      </c>
      <c r="F1119" s="23">
        <v>1.218E-2</v>
      </c>
      <c r="G1119" s="13">
        <v>0.17</v>
      </c>
      <c r="H1119" s="13">
        <v>0.1</v>
      </c>
      <c r="I1119" s="23">
        <v>0.05</v>
      </c>
      <c r="J1119" s="13">
        <v>15</v>
      </c>
      <c r="K1119" s="59">
        <v>2.97</v>
      </c>
      <c r="L1119" s="59">
        <v>3.6041666666666665</v>
      </c>
      <c r="M1119" s="59"/>
      <c r="N1119" s="23">
        <f>N1117*1.5</f>
        <v>16.950000000000003</v>
      </c>
      <c r="O1119" s="79">
        <v>0</v>
      </c>
      <c r="P1119" s="23">
        <v>235.8</v>
      </c>
      <c r="Q1119" s="23"/>
      <c r="R1119" s="23"/>
      <c r="S1119" s="13">
        <v>0.77</v>
      </c>
      <c r="T1119" s="23"/>
      <c r="AW1119" s="20"/>
      <c r="AX1119" s="20"/>
    </row>
    <row r="1120" spans="1:50">
      <c r="A1120" s="11" t="s">
        <v>8</v>
      </c>
      <c r="B1120" s="11" t="s">
        <v>3</v>
      </c>
      <c r="C1120" s="31">
        <v>119000</v>
      </c>
      <c r="D1120" s="31">
        <v>22500</v>
      </c>
      <c r="E1120" s="23">
        <f t="shared" si="40"/>
        <v>0.1386</v>
      </c>
      <c r="F1120" s="23">
        <v>3.1320000000000001E-2</v>
      </c>
      <c r="G1120" s="13">
        <v>0.17</v>
      </c>
      <c r="H1120" s="13">
        <v>0.1</v>
      </c>
      <c r="I1120" s="23">
        <v>0.05</v>
      </c>
      <c r="J1120" s="13">
        <v>15</v>
      </c>
      <c r="K1120" s="59">
        <v>9.57</v>
      </c>
      <c r="L1120" s="59">
        <v>9.8000000000000007</v>
      </c>
      <c r="M1120" s="59"/>
      <c r="N1120" s="23">
        <v>18</v>
      </c>
      <c r="O1120" s="79">
        <v>0</v>
      </c>
      <c r="P1120" s="23">
        <v>759.8</v>
      </c>
      <c r="Q1120" s="23"/>
      <c r="R1120" s="23"/>
      <c r="S1120" s="13">
        <v>0.77</v>
      </c>
      <c r="T1120" s="23"/>
      <c r="AW1120" s="20"/>
      <c r="AX1120" s="20"/>
    </row>
    <row r="1121" spans="1:50">
      <c r="A1121" s="10"/>
      <c r="B1121" s="10" t="s">
        <v>37</v>
      </c>
      <c r="C1121" s="31">
        <v>82996.873938049219</v>
      </c>
      <c r="D1121" s="31">
        <v>1000</v>
      </c>
      <c r="E1121" s="23">
        <f t="shared" si="40"/>
        <v>0</v>
      </c>
      <c r="F1121" s="23">
        <v>3.0513000000000003E-3</v>
      </c>
      <c r="G1121" s="13">
        <v>0.17</v>
      </c>
      <c r="H1121" s="13">
        <v>0.1</v>
      </c>
      <c r="I1121" s="23">
        <v>0.05</v>
      </c>
      <c r="J1121" s="13">
        <v>15</v>
      </c>
      <c r="K1121" s="59">
        <v>0</v>
      </c>
      <c r="L1121" s="59">
        <v>3.6041666666666665</v>
      </c>
      <c r="M1121" s="59"/>
      <c r="N1121" s="23">
        <v>0</v>
      </c>
      <c r="O1121" s="79">
        <v>0</v>
      </c>
      <c r="P1121" s="23">
        <v>0</v>
      </c>
      <c r="Q1121" s="23"/>
      <c r="R1121" s="23"/>
      <c r="S1121" s="13">
        <v>0</v>
      </c>
      <c r="T1121" s="23"/>
      <c r="AW1121" s="20"/>
      <c r="AX1121" s="20"/>
    </row>
    <row r="1122" spans="1:50">
      <c r="A1122" s="19" t="s">
        <v>36</v>
      </c>
      <c r="B1122" s="19" t="s">
        <v>38</v>
      </c>
      <c r="C1122" s="31">
        <v>228000</v>
      </c>
      <c r="D1122" s="31">
        <v>1000</v>
      </c>
      <c r="E1122" s="23">
        <f t="shared" si="40"/>
        <v>0</v>
      </c>
      <c r="F1122" s="23">
        <v>3.0513000000000003E-3</v>
      </c>
      <c r="G1122" s="13">
        <v>0.17</v>
      </c>
      <c r="H1122" s="13">
        <v>0.1</v>
      </c>
      <c r="I1122" s="23">
        <v>0.05</v>
      </c>
      <c r="J1122" s="13">
        <v>15</v>
      </c>
      <c r="K1122" s="59">
        <v>0</v>
      </c>
      <c r="L1122" s="59">
        <v>9.8000000000000007</v>
      </c>
      <c r="M1122" s="59"/>
      <c r="N1122" s="23">
        <v>0</v>
      </c>
      <c r="O1122" s="79">
        <v>0</v>
      </c>
      <c r="P1122" s="23">
        <v>0</v>
      </c>
      <c r="Q1122" s="23"/>
      <c r="R1122" s="23"/>
      <c r="S1122" s="13">
        <v>0</v>
      </c>
      <c r="T1122" s="23"/>
      <c r="AW1122" s="20"/>
      <c r="AX1122" s="20"/>
    </row>
    <row r="1123" spans="1:50">
      <c r="E1123" s="23"/>
      <c r="F1123" s="23"/>
      <c r="G1123" s="23"/>
      <c r="H1123" s="23"/>
      <c r="I1123" s="23"/>
      <c r="J1123" s="23"/>
      <c r="K1123" s="59"/>
      <c r="L1123" s="59"/>
      <c r="M1123" s="59"/>
      <c r="N1123" s="23"/>
      <c r="O1123" s="79"/>
      <c r="P1123" s="23"/>
      <c r="Q1123" s="23"/>
      <c r="R1123" s="23"/>
      <c r="S1123" s="23"/>
      <c r="T1123" s="23"/>
      <c r="AW1123" s="20"/>
      <c r="AX1123" s="20"/>
    </row>
    <row r="1124" spans="1:50">
      <c r="A1124" s="1" t="str">
        <f>LOOKUP(B1124,[2]Regions!$A$4:$A$98,[2]Regions!$B$4:$B$98)</f>
        <v>OPEC (excl Venezuela)</v>
      </c>
      <c r="B1124" s="2">
        <v>52</v>
      </c>
      <c r="C1124" s="23" t="s">
        <v>20</v>
      </c>
      <c r="D1124" s="23" t="s">
        <v>21</v>
      </c>
      <c r="E1124" s="24" t="s">
        <v>22</v>
      </c>
      <c r="F1124" s="24" t="s">
        <v>23</v>
      </c>
      <c r="G1124" s="24" t="s">
        <v>24</v>
      </c>
      <c r="H1124" s="24" t="s">
        <v>25</v>
      </c>
      <c r="I1124" s="25" t="s">
        <v>26</v>
      </c>
      <c r="J1124" s="20" t="s">
        <v>27</v>
      </c>
      <c r="K1124" s="58" t="s">
        <v>28</v>
      </c>
      <c r="N1124" s="24" t="s">
        <v>49</v>
      </c>
      <c r="O1124" s="78" t="s">
        <v>29</v>
      </c>
      <c r="P1124" s="20" t="s">
        <v>30</v>
      </c>
      <c r="Q1124" s="24" t="s">
        <v>31</v>
      </c>
      <c r="R1124" s="24" t="s">
        <v>32</v>
      </c>
      <c r="S1124" s="12" t="s">
        <v>46</v>
      </c>
      <c r="T1124" s="23"/>
      <c r="AW1124" s="20"/>
      <c r="AX1124" s="20"/>
    </row>
    <row r="1125" spans="1:50">
      <c r="A1125" s="10"/>
      <c r="B1125" s="10" t="s">
        <v>4</v>
      </c>
      <c r="C1125" s="23">
        <v>28179</v>
      </c>
      <c r="D1125" s="23">
        <v>9232</v>
      </c>
      <c r="E1125" s="23">
        <f t="shared" ref="E1125:E1144" si="41">S1125*N1125/100</f>
        <v>2.6598E-2</v>
      </c>
      <c r="F1125" s="23">
        <v>2.8350000000000004E-2</v>
      </c>
      <c r="G1125" s="13">
        <v>0.17</v>
      </c>
      <c r="H1125" s="13">
        <v>0.1</v>
      </c>
      <c r="I1125" s="23">
        <v>0.05</v>
      </c>
      <c r="J1125" s="13">
        <v>15</v>
      </c>
      <c r="K1125" s="59">
        <v>3.7620000000000005</v>
      </c>
      <c r="L1125" s="59">
        <v>3.6041666666666665</v>
      </c>
      <c r="M1125" s="59"/>
      <c r="N1125" s="23">
        <v>6.82</v>
      </c>
      <c r="O1125" s="79">
        <v>0</v>
      </c>
      <c r="P1125" s="23">
        <v>253</v>
      </c>
      <c r="Q1125" s="23"/>
      <c r="R1125" s="23"/>
      <c r="S1125" s="23">
        <v>0.39</v>
      </c>
      <c r="T1125" s="23"/>
      <c r="AW1125" s="20"/>
      <c r="AX1125" s="20"/>
    </row>
    <row r="1126" spans="1:50">
      <c r="A1126" s="11" t="s">
        <v>0</v>
      </c>
      <c r="B1126" s="11" t="s">
        <v>3</v>
      </c>
      <c r="C1126" s="23">
        <v>51192</v>
      </c>
      <c r="D1126" s="23">
        <v>12000</v>
      </c>
      <c r="E1126" s="23">
        <f t="shared" si="41"/>
        <v>4.2556800000000006E-2</v>
      </c>
      <c r="F1126" s="23">
        <v>7.2900000000000006E-2</v>
      </c>
      <c r="G1126" s="13">
        <v>0.17</v>
      </c>
      <c r="H1126" s="13">
        <v>0.1</v>
      </c>
      <c r="I1126" s="23">
        <v>0.05</v>
      </c>
      <c r="J1126" s="13">
        <v>15</v>
      </c>
      <c r="K1126" s="59">
        <v>11.9016</v>
      </c>
      <c r="L1126" s="59">
        <v>9.8000000000000007</v>
      </c>
      <c r="M1126" s="59"/>
      <c r="N1126" s="23">
        <f>N1125*1.6</f>
        <v>10.912000000000001</v>
      </c>
      <c r="O1126" s="79">
        <v>0</v>
      </c>
      <c r="P1126" s="23">
        <v>800.4</v>
      </c>
      <c r="Q1126" s="23"/>
      <c r="R1126" s="23"/>
      <c r="S1126" s="23">
        <v>0.39</v>
      </c>
      <c r="T1126" s="23"/>
      <c r="AW1126" s="20"/>
      <c r="AX1126" s="20"/>
    </row>
    <row r="1127" spans="1:50">
      <c r="A1127" s="5"/>
      <c r="B1127" s="5" t="s">
        <v>34</v>
      </c>
      <c r="C1127" s="23">
        <v>28179</v>
      </c>
      <c r="D1127" s="23">
        <v>9232</v>
      </c>
      <c r="E1127" s="23">
        <f t="shared" si="41"/>
        <v>2.6598E-2</v>
      </c>
      <c r="F1127" s="23">
        <v>2.8350000000000004E-2</v>
      </c>
      <c r="G1127" s="13">
        <v>0.17</v>
      </c>
      <c r="H1127" s="13">
        <v>0.1</v>
      </c>
      <c r="I1127" s="23">
        <v>0.05</v>
      </c>
      <c r="J1127" s="13">
        <v>15</v>
      </c>
      <c r="K1127" s="59">
        <v>3.0096000000000003</v>
      </c>
      <c r="L1127" s="59">
        <v>3.6041666666666665</v>
      </c>
      <c r="M1127" s="59"/>
      <c r="N1127" s="23">
        <v>6.82</v>
      </c>
      <c r="O1127" s="79">
        <v>0</v>
      </c>
      <c r="P1127" s="23">
        <v>202.4</v>
      </c>
      <c r="Q1127" s="23"/>
      <c r="R1127" s="23"/>
      <c r="S1127" s="23">
        <v>0.39</v>
      </c>
      <c r="T1127" s="23"/>
      <c r="AW1127" s="20"/>
      <c r="AX1127" s="20"/>
    </row>
    <row r="1128" spans="1:50">
      <c r="A1128" s="5"/>
      <c r="B1128" s="5" t="s">
        <v>35</v>
      </c>
      <c r="C1128" s="23">
        <v>51192</v>
      </c>
      <c r="D1128" s="23">
        <v>12000</v>
      </c>
      <c r="E1128" s="23">
        <f t="shared" si="41"/>
        <v>4.2556800000000006E-2</v>
      </c>
      <c r="F1128" s="23">
        <v>7.2900000000000006E-2</v>
      </c>
      <c r="G1128" s="13">
        <v>0.17</v>
      </c>
      <c r="H1128" s="13">
        <v>0.1</v>
      </c>
      <c r="I1128" s="23">
        <v>0.05</v>
      </c>
      <c r="J1128" s="13">
        <v>15</v>
      </c>
      <c r="K1128" s="59">
        <v>9.5212800000000009</v>
      </c>
      <c r="L1128" s="59">
        <v>9.8000000000000007</v>
      </c>
      <c r="M1128" s="59"/>
      <c r="N1128" s="23">
        <f>N1127*1.6</f>
        <v>10.912000000000001</v>
      </c>
      <c r="O1128" s="79">
        <v>0</v>
      </c>
      <c r="P1128" s="23">
        <v>640.32000000000005</v>
      </c>
      <c r="Q1128" s="23"/>
      <c r="R1128" s="23"/>
      <c r="S1128" s="23">
        <v>0.39</v>
      </c>
      <c r="T1128" s="23"/>
      <c r="AW1128" s="20"/>
      <c r="AX1128" s="20"/>
    </row>
    <row r="1129" spans="1:50">
      <c r="A1129" s="10"/>
      <c r="B1129" s="10" t="s">
        <v>4</v>
      </c>
      <c r="C1129" s="23">
        <v>28179</v>
      </c>
      <c r="D1129" s="23">
        <v>9232</v>
      </c>
      <c r="E1129" s="23">
        <f t="shared" si="41"/>
        <v>7.228E-3</v>
      </c>
      <c r="F1129" s="23">
        <v>7.3839999999999989E-2</v>
      </c>
      <c r="G1129" s="32">
        <v>0.17</v>
      </c>
      <c r="H1129" s="32">
        <v>0.1</v>
      </c>
      <c r="I1129" s="23">
        <v>0.05</v>
      </c>
      <c r="J1129" s="32">
        <v>15</v>
      </c>
      <c r="K1129" s="59">
        <v>3.4740000000000002</v>
      </c>
      <c r="L1129" s="59">
        <v>3.6041666666666665</v>
      </c>
      <c r="M1129" s="59"/>
      <c r="N1129" s="23">
        <v>5.56</v>
      </c>
      <c r="O1129" s="79">
        <v>0</v>
      </c>
      <c r="P1129" s="23">
        <v>239.4</v>
      </c>
      <c r="Q1129" s="23"/>
      <c r="R1129" s="23"/>
      <c r="S1129" s="23">
        <v>0.13</v>
      </c>
      <c r="T1129" s="23"/>
      <c r="AW1129" s="20"/>
      <c r="AX1129" s="20"/>
    </row>
    <row r="1130" spans="1:50">
      <c r="A1130" s="11" t="s">
        <v>1</v>
      </c>
      <c r="B1130" s="11" t="s">
        <v>3</v>
      </c>
      <c r="C1130" s="23">
        <v>51192</v>
      </c>
      <c r="D1130" s="23">
        <v>12000</v>
      </c>
      <c r="E1130" s="23">
        <f t="shared" si="41"/>
        <v>2.6000000000000002E-2</v>
      </c>
      <c r="F1130" s="23">
        <v>0.10081999999999999</v>
      </c>
      <c r="G1130" s="13">
        <v>0.17</v>
      </c>
      <c r="H1130" s="13">
        <v>0.1</v>
      </c>
      <c r="I1130" s="23">
        <v>0.05</v>
      </c>
      <c r="J1130" s="13">
        <v>15</v>
      </c>
      <c r="K1130" s="59">
        <v>11.194000000000001</v>
      </c>
      <c r="L1130" s="59">
        <v>9.8000000000000007</v>
      </c>
      <c r="M1130" s="59"/>
      <c r="N1130" s="23">
        <v>20</v>
      </c>
      <c r="O1130" s="79">
        <v>0</v>
      </c>
      <c r="P1130" s="23">
        <v>771.4</v>
      </c>
      <c r="Q1130" s="23"/>
      <c r="R1130" s="23"/>
      <c r="S1130" s="23">
        <v>0.13</v>
      </c>
      <c r="T1130" s="23"/>
      <c r="AW1130" s="20"/>
      <c r="AX1130" s="20"/>
    </row>
    <row r="1131" spans="1:50">
      <c r="A1131" s="5"/>
      <c r="B1131" s="5" t="s">
        <v>34</v>
      </c>
      <c r="C1131" s="23">
        <v>28179</v>
      </c>
      <c r="D1131" s="23">
        <v>9232</v>
      </c>
      <c r="E1131" s="23">
        <f t="shared" si="41"/>
        <v>7.228E-3</v>
      </c>
      <c r="F1131" s="23">
        <v>7.3839999999999989E-2</v>
      </c>
      <c r="G1131" s="13">
        <v>0.17</v>
      </c>
      <c r="H1131" s="13">
        <v>0.1</v>
      </c>
      <c r="I1131" s="23">
        <v>0.05</v>
      </c>
      <c r="J1131" s="13">
        <v>15</v>
      </c>
      <c r="K1131" s="59">
        <v>2.7792000000000003</v>
      </c>
      <c r="L1131" s="59">
        <v>3.6041666666666665</v>
      </c>
      <c r="M1131" s="59"/>
      <c r="N1131" s="23">
        <v>5.56</v>
      </c>
      <c r="O1131" s="79">
        <v>0</v>
      </c>
      <c r="P1131" s="23">
        <v>191.52</v>
      </c>
      <c r="Q1131" s="23"/>
      <c r="R1131" s="23"/>
      <c r="S1131" s="23">
        <v>0.13</v>
      </c>
      <c r="T1131" s="23"/>
      <c r="AW1131" s="20"/>
      <c r="AX1131" s="20"/>
    </row>
    <row r="1132" spans="1:50">
      <c r="A1132" s="5"/>
      <c r="B1132" s="5" t="s">
        <v>35</v>
      </c>
      <c r="C1132" s="23">
        <v>51192</v>
      </c>
      <c r="D1132" s="23">
        <v>12000</v>
      </c>
      <c r="E1132" s="23">
        <f t="shared" si="41"/>
        <v>2.6000000000000002E-2</v>
      </c>
      <c r="F1132" s="23">
        <v>0.10081999999999999</v>
      </c>
      <c r="G1132" s="13">
        <v>0.17</v>
      </c>
      <c r="H1132" s="13">
        <v>0.1</v>
      </c>
      <c r="I1132" s="23">
        <v>0.05</v>
      </c>
      <c r="J1132" s="13">
        <v>15</v>
      </c>
      <c r="K1132" s="59">
        <v>8.9552000000000014</v>
      </c>
      <c r="L1132" s="59">
        <v>9.8000000000000007</v>
      </c>
      <c r="M1132" s="59"/>
      <c r="N1132" s="23">
        <v>20</v>
      </c>
      <c r="O1132" s="79">
        <v>0</v>
      </c>
      <c r="P1132" s="23">
        <v>617.12000000000012</v>
      </c>
      <c r="Q1132" s="23"/>
      <c r="R1132" s="23"/>
      <c r="S1132" s="23">
        <v>0.13</v>
      </c>
      <c r="T1132" s="23"/>
      <c r="AW1132" s="20"/>
      <c r="AX1132" s="20"/>
    </row>
    <row r="1133" spans="1:50">
      <c r="A1133" s="10"/>
      <c r="B1133" s="10" t="s">
        <v>4</v>
      </c>
      <c r="C1133" s="23">
        <v>30065.624646016407</v>
      </c>
      <c r="D1133" s="23">
        <v>1000</v>
      </c>
      <c r="E1133" s="23">
        <f t="shared" si="41"/>
        <v>2.052E-2</v>
      </c>
      <c r="F1133" s="23">
        <v>1.6800000000000002E-2</v>
      </c>
      <c r="G1133" s="13">
        <v>0.17</v>
      </c>
      <c r="H1133" s="13">
        <v>0.1</v>
      </c>
      <c r="I1133" s="23">
        <v>0.05</v>
      </c>
      <c r="J1133" s="13">
        <v>15</v>
      </c>
      <c r="K1133" s="59">
        <v>0.9234</v>
      </c>
      <c r="L1133" s="59">
        <v>3.6041666666666665</v>
      </c>
      <c r="M1133" s="59"/>
      <c r="N1133" s="23">
        <v>10.26</v>
      </c>
      <c r="O1133" s="79">
        <v>0</v>
      </c>
      <c r="P1133" s="23">
        <v>170.82900000000001</v>
      </c>
      <c r="Q1133" s="23"/>
      <c r="R1133" s="23"/>
      <c r="S1133" s="23">
        <v>0.2</v>
      </c>
      <c r="T1133" s="23"/>
      <c r="AW1133" s="20"/>
      <c r="AX1133" s="20"/>
    </row>
    <row r="1134" spans="1:50">
      <c r="A1134" s="11" t="s">
        <v>5</v>
      </c>
      <c r="B1134" s="11" t="s">
        <v>3</v>
      </c>
      <c r="C1134" s="23">
        <v>116400</v>
      </c>
      <c r="D1134" s="23">
        <v>1000</v>
      </c>
      <c r="E1134" s="23">
        <f t="shared" si="41"/>
        <v>6.6000000000000003E-2</v>
      </c>
      <c r="F1134" s="23">
        <v>4.3200000000000002E-2</v>
      </c>
      <c r="G1134" s="13">
        <v>0.17</v>
      </c>
      <c r="H1134" s="13">
        <v>0.1</v>
      </c>
      <c r="I1134" s="23">
        <v>0.05</v>
      </c>
      <c r="J1134" s="13">
        <v>15</v>
      </c>
      <c r="K1134" s="59">
        <v>2.97</v>
      </c>
      <c r="L1134" s="59">
        <v>9.8000000000000007</v>
      </c>
      <c r="M1134" s="59"/>
      <c r="N1134" s="23">
        <v>33</v>
      </c>
      <c r="O1134" s="79">
        <v>0</v>
      </c>
      <c r="P1134" s="23">
        <v>549.45000000000005</v>
      </c>
      <c r="Q1134" s="23"/>
      <c r="R1134" s="23"/>
      <c r="S1134" s="23">
        <v>0.2</v>
      </c>
      <c r="T1134" s="23"/>
      <c r="AW1134" s="20"/>
      <c r="AX1134" s="20"/>
    </row>
    <row r="1135" spans="1:50">
      <c r="A1135" s="10"/>
      <c r="B1135" s="10" t="s">
        <v>4</v>
      </c>
      <c r="C1135" s="23">
        <v>50000</v>
      </c>
      <c r="D1135" s="23">
        <v>1000</v>
      </c>
      <c r="E1135" s="23">
        <f t="shared" si="41"/>
        <v>1.2740000000000003E-2</v>
      </c>
      <c r="F1135" s="23">
        <v>2.9819999999999999E-2</v>
      </c>
      <c r="G1135" s="13">
        <v>0.17</v>
      </c>
      <c r="H1135" s="13">
        <v>0.1</v>
      </c>
      <c r="I1135" s="23">
        <v>0.05</v>
      </c>
      <c r="J1135" s="13">
        <v>15</v>
      </c>
      <c r="K1135" s="59">
        <v>2.4624000000000006</v>
      </c>
      <c r="L1135" s="59">
        <v>3.6041666666666665</v>
      </c>
      <c r="M1135" s="59"/>
      <c r="N1135" s="23">
        <v>9.8000000000000007</v>
      </c>
      <c r="O1135" s="79">
        <v>0</v>
      </c>
      <c r="P1135" s="23">
        <v>191.52</v>
      </c>
      <c r="Q1135" s="23"/>
      <c r="R1135" s="23"/>
      <c r="S1135" s="23">
        <v>0.13</v>
      </c>
      <c r="T1135" s="23"/>
      <c r="AW1135" s="20"/>
      <c r="AX1135" s="20"/>
    </row>
    <row r="1136" spans="1:50">
      <c r="A1136" s="11" t="s">
        <v>2</v>
      </c>
      <c r="B1136" s="11" t="s">
        <v>3</v>
      </c>
      <c r="C1136" s="23">
        <v>170000</v>
      </c>
      <c r="D1136" s="23">
        <v>1000</v>
      </c>
      <c r="E1136" s="23">
        <f t="shared" si="41"/>
        <v>1.8200000000000001E-2</v>
      </c>
      <c r="F1136" s="23">
        <v>7.6679999999999998E-2</v>
      </c>
      <c r="G1136" s="13">
        <v>0.17</v>
      </c>
      <c r="H1136" s="13">
        <v>0.1</v>
      </c>
      <c r="I1136" s="23">
        <v>0.05</v>
      </c>
      <c r="J1136" s="13">
        <v>15</v>
      </c>
      <c r="K1136" s="59">
        <v>7.9344000000000019</v>
      </c>
      <c r="L1136" s="59">
        <v>9.8000000000000007</v>
      </c>
      <c r="M1136" s="59"/>
      <c r="N1136" s="23">
        <f>N1130*0.7</f>
        <v>14</v>
      </c>
      <c r="O1136" s="79">
        <v>0</v>
      </c>
      <c r="P1136" s="23">
        <v>617.12000000000012</v>
      </c>
      <c r="Q1136" s="23"/>
      <c r="R1136" s="23"/>
      <c r="S1136" s="23">
        <v>0.13</v>
      </c>
      <c r="T1136" s="23"/>
      <c r="AW1136" s="20"/>
      <c r="AX1136" s="20"/>
    </row>
    <row r="1137" spans="1:50">
      <c r="A1137" s="10"/>
      <c r="B1137" s="10" t="s">
        <v>4</v>
      </c>
      <c r="C1137" s="31">
        <v>50000</v>
      </c>
      <c r="D1137" s="31">
        <v>28000</v>
      </c>
      <c r="E1137" s="23">
        <f t="shared" si="41"/>
        <v>4.6874999999999998E-4</v>
      </c>
      <c r="F1137" s="23">
        <v>3.0513000000000003E-3</v>
      </c>
      <c r="G1137" s="32">
        <v>0.34</v>
      </c>
      <c r="H1137" s="32">
        <v>0.1</v>
      </c>
      <c r="I1137" s="23">
        <v>0.05</v>
      </c>
      <c r="J1137" s="32">
        <v>15</v>
      </c>
      <c r="K1137" s="59">
        <v>2.1093750000000001E-2</v>
      </c>
      <c r="L1137" s="59">
        <v>3.6041666666666665</v>
      </c>
      <c r="M1137" s="59"/>
      <c r="N1137" s="27">
        <v>0.9375</v>
      </c>
      <c r="O1137" s="79">
        <v>0</v>
      </c>
      <c r="P1137" s="23">
        <v>0</v>
      </c>
      <c r="Q1137" s="23"/>
      <c r="R1137" s="23"/>
      <c r="S1137" s="23">
        <v>0.05</v>
      </c>
      <c r="T1137" s="23"/>
      <c r="AW1137" s="20"/>
      <c r="AX1137" s="20"/>
    </row>
    <row r="1138" spans="1:50">
      <c r="A1138" s="11" t="s">
        <v>7</v>
      </c>
      <c r="B1138" s="11" t="s">
        <v>3</v>
      </c>
      <c r="C1138" s="31">
        <v>186000</v>
      </c>
      <c r="D1138" s="31">
        <v>12330</v>
      </c>
      <c r="E1138" s="23">
        <f t="shared" si="41"/>
        <v>6.9687500000000001E-4</v>
      </c>
      <c r="F1138" s="23">
        <v>7.8462000000000011E-3</v>
      </c>
      <c r="G1138" s="32">
        <v>0.17</v>
      </c>
      <c r="H1138" s="32">
        <v>0.1</v>
      </c>
      <c r="I1138" s="23">
        <v>0.05</v>
      </c>
      <c r="J1138" s="32">
        <v>15</v>
      </c>
      <c r="K1138" s="59">
        <v>3.1359374999999995E-2</v>
      </c>
      <c r="L1138" s="59">
        <v>9.8000000000000007</v>
      </c>
      <c r="M1138" s="59"/>
      <c r="N1138" s="27">
        <v>1.3937499999999998</v>
      </c>
      <c r="O1138" s="79">
        <v>0</v>
      </c>
      <c r="P1138" s="23">
        <v>0</v>
      </c>
      <c r="Q1138" s="23"/>
      <c r="R1138" s="23"/>
      <c r="S1138" s="23">
        <v>0.05</v>
      </c>
      <c r="T1138" s="23"/>
      <c r="AW1138" s="20"/>
      <c r="AX1138" s="20"/>
    </row>
    <row r="1139" spans="1:50">
      <c r="A1139" s="10"/>
      <c r="B1139" s="10" t="s">
        <v>4</v>
      </c>
      <c r="C1139" s="31">
        <v>30000</v>
      </c>
      <c r="D1139" s="31">
        <v>22000</v>
      </c>
      <c r="E1139" s="23">
        <f t="shared" si="41"/>
        <v>5.9890000000000006E-2</v>
      </c>
      <c r="F1139" s="23">
        <v>1.5960000000000002E-2</v>
      </c>
      <c r="G1139" s="13">
        <v>0.17</v>
      </c>
      <c r="H1139" s="13">
        <v>0.1</v>
      </c>
      <c r="I1139" s="23">
        <v>0.05</v>
      </c>
      <c r="J1139" s="13">
        <v>15</v>
      </c>
      <c r="K1139" s="59">
        <v>2.8214999999999999</v>
      </c>
      <c r="L1139" s="59">
        <v>3.6041666666666665</v>
      </c>
      <c r="M1139" s="59"/>
      <c r="N1139" s="23">
        <v>11.3</v>
      </c>
      <c r="O1139" s="79">
        <v>0</v>
      </c>
      <c r="P1139" s="23">
        <v>177.1</v>
      </c>
      <c r="Q1139" s="23"/>
      <c r="R1139" s="23"/>
      <c r="S1139" s="13">
        <v>0.53</v>
      </c>
      <c r="T1139" s="23"/>
      <c r="AW1139" s="20"/>
      <c r="AX1139" s="20"/>
    </row>
    <row r="1140" spans="1:50">
      <c r="A1140" s="11" t="s">
        <v>6</v>
      </c>
      <c r="B1140" s="11" t="s">
        <v>3</v>
      </c>
      <c r="C1140" s="31">
        <v>60000</v>
      </c>
      <c r="D1140" s="31">
        <v>30000</v>
      </c>
      <c r="E1140" s="23">
        <f t="shared" si="41"/>
        <v>7.7910000000000007E-2</v>
      </c>
      <c r="F1140" s="23">
        <v>4.104E-2</v>
      </c>
      <c r="G1140" s="13">
        <v>0.17</v>
      </c>
      <c r="H1140" s="13">
        <v>0.1</v>
      </c>
      <c r="I1140" s="23">
        <v>0.05</v>
      </c>
      <c r="J1140" s="13">
        <v>15</v>
      </c>
      <c r="K1140" s="59">
        <v>8.9261999999999997</v>
      </c>
      <c r="L1140" s="59">
        <v>9.8000000000000007</v>
      </c>
      <c r="M1140" s="59"/>
      <c r="N1140" s="23">
        <v>14.7</v>
      </c>
      <c r="O1140" s="79">
        <v>0</v>
      </c>
      <c r="P1140" s="23">
        <v>560.28</v>
      </c>
      <c r="Q1140" s="23"/>
      <c r="R1140" s="23"/>
      <c r="S1140" s="13">
        <v>0.53</v>
      </c>
      <c r="T1140" s="23"/>
      <c r="AW1140" s="20"/>
      <c r="AX1140" s="20"/>
    </row>
    <row r="1141" spans="1:50">
      <c r="A1141" s="10"/>
      <c r="B1141" s="10" t="s">
        <v>4</v>
      </c>
      <c r="C1141" s="31">
        <v>30165.624646016407</v>
      </c>
      <c r="D1141" s="31">
        <v>5411.4411319906276</v>
      </c>
      <c r="E1141" s="23">
        <f t="shared" si="41"/>
        <v>0.13051500000000002</v>
      </c>
      <c r="F1141" s="23">
        <v>1.218E-2</v>
      </c>
      <c r="G1141" s="13">
        <v>0.17</v>
      </c>
      <c r="H1141" s="13">
        <v>0.1</v>
      </c>
      <c r="I1141" s="23">
        <v>0.05</v>
      </c>
      <c r="J1141" s="13">
        <v>15</v>
      </c>
      <c r="K1141" s="59">
        <v>2.97</v>
      </c>
      <c r="L1141" s="59">
        <v>3.6041666666666665</v>
      </c>
      <c r="M1141" s="59"/>
      <c r="N1141" s="23">
        <f>N1139*1.5</f>
        <v>16.950000000000003</v>
      </c>
      <c r="O1141" s="79">
        <v>0</v>
      </c>
      <c r="P1141" s="23">
        <v>235.8</v>
      </c>
      <c r="Q1141" s="23"/>
      <c r="R1141" s="23"/>
      <c r="S1141" s="13">
        <v>0.77</v>
      </c>
      <c r="T1141" s="23"/>
      <c r="AW1141" s="20"/>
      <c r="AX1141" s="20"/>
    </row>
    <row r="1142" spans="1:50">
      <c r="A1142" s="11" t="s">
        <v>8</v>
      </c>
      <c r="B1142" s="11" t="s">
        <v>3</v>
      </c>
      <c r="C1142" s="31">
        <v>119000</v>
      </c>
      <c r="D1142" s="31">
        <v>22500</v>
      </c>
      <c r="E1142" s="23">
        <f t="shared" si="41"/>
        <v>0.1386</v>
      </c>
      <c r="F1142" s="23">
        <v>3.1320000000000001E-2</v>
      </c>
      <c r="G1142" s="13">
        <v>0.17</v>
      </c>
      <c r="H1142" s="13">
        <v>0.1</v>
      </c>
      <c r="I1142" s="23">
        <v>0.05</v>
      </c>
      <c r="J1142" s="13">
        <v>15</v>
      </c>
      <c r="K1142" s="59">
        <v>9.57</v>
      </c>
      <c r="L1142" s="59">
        <v>9.8000000000000007</v>
      </c>
      <c r="M1142" s="59"/>
      <c r="N1142" s="23">
        <v>18</v>
      </c>
      <c r="O1142" s="79">
        <v>0</v>
      </c>
      <c r="P1142" s="23">
        <v>759.8</v>
      </c>
      <c r="Q1142" s="23"/>
      <c r="R1142" s="23"/>
      <c r="S1142" s="13">
        <v>0.77</v>
      </c>
      <c r="T1142" s="23"/>
      <c r="AW1142" s="20"/>
      <c r="AX1142" s="20"/>
    </row>
    <row r="1143" spans="1:50">
      <c r="A1143" s="10"/>
      <c r="B1143" s="10" t="s">
        <v>37</v>
      </c>
      <c r="C1143" s="31">
        <v>82996.873938049219</v>
      </c>
      <c r="D1143" s="31">
        <v>1000</v>
      </c>
      <c r="E1143" s="23">
        <f t="shared" si="41"/>
        <v>0</v>
      </c>
      <c r="F1143" s="23">
        <v>3.0513000000000003E-3</v>
      </c>
      <c r="G1143" s="13">
        <v>0.17</v>
      </c>
      <c r="H1143" s="13">
        <v>0.1</v>
      </c>
      <c r="I1143" s="23">
        <v>0.05</v>
      </c>
      <c r="J1143" s="13">
        <v>15</v>
      </c>
      <c r="K1143" s="59">
        <v>0</v>
      </c>
      <c r="L1143" s="59">
        <v>3.6041666666666665</v>
      </c>
      <c r="M1143" s="59"/>
      <c r="N1143" s="23">
        <v>0</v>
      </c>
      <c r="O1143" s="79">
        <v>0</v>
      </c>
      <c r="P1143" s="23">
        <v>0</v>
      </c>
      <c r="Q1143" s="23"/>
      <c r="R1143" s="23"/>
      <c r="S1143" s="13">
        <v>0</v>
      </c>
      <c r="T1143" s="23"/>
      <c r="AW1143" s="20"/>
      <c r="AX1143" s="20"/>
    </row>
    <row r="1144" spans="1:50">
      <c r="A1144" s="19" t="s">
        <v>36</v>
      </c>
      <c r="B1144" s="19" t="s">
        <v>38</v>
      </c>
      <c r="C1144" s="31">
        <v>228000</v>
      </c>
      <c r="D1144" s="31">
        <v>1000</v>
      </c>
      <c r="E1144" s="23">
        <f t="shared" si="41"/>
        <v>0</v>
      </c>
      <c r="F1144" s="23">
        <v>3.0513000000000003E-3</v>
      </c>
      <c r="G1144" s="13">
        <v>0.17</v>
      </c>
      <c r="H1144" s="13">
        <v>0.1</v>
      </c>
      <c r="I1144" s="23">
        <v>0.05</v>
      </c>
      <c r="J1144" s="13">
        <v>15</v>
      </c>
      <c r="K1144" s="59">
        <v>0</v>
      </c>
      <c r="L1144" s="59">
        <v>9.8000000000000007</v>
      </c>
      <c r="M1144" s="59"/>
      <c r="N1144" s="23">
        <v>0</v>
      </c>
      <c r="O1144" s="79">
        <v>0</v>
      </c>
      <c r="P1144" s="23">
        <v>0</v>
      </c>
      <c r="Q1144" s="23"/>
      <c r="R1144" s="23"/>
      <c r="S1144" s="13">
        <v>0</v>
      </c>
      <c r="T1144" s="23"/>
      <c r="AW1144" s="20"/>
      <c r="AX1144" s="20"/>
    </row>
    <row r="1145" spans="1:50">
      <c r="A1145" t="s">
        <v>33</v>
      </c>
      <c r="E1145" s="23"/>
      <c r="F1145" s="23"/>
      <c r="G1145" s="23"/>
      <c r="H1145" s="23"/>
      <c r="I1145" s="23"/>
      <c r="J1145" s="23"/>
      <c r="K1145" s="59"/>
      <c r="L1145" s="59"/>
      <c r="M1145" s="59"/>
      <c r="N1145" s="23"/>
      <c r="O1145" s="79"/>
      <c r="P1145" s="23"/>
      <c r="Q1145" s="23"/>
      <c r="R1145" s="23"/>
      <c r="S1145" s="23"/>
      <c r="T1145" s="23"/>
      <c r="AW1145" s="20"/>
      <c r="AX1145" s="20"/>
    </row>
    <row r="1146" spans="1:50">
      <c r="A1146" s="5" t="s">
        <v>119</v>
      </c>
      <c r="B1146" s="5">
        <v>53</v>
      </c>
      <c r="C1146" s="23" t="s">
        <v>20</v>
      </c>
      <c r="D1146" s="23" t="s">
        <v>21</v>
      </c>
      <c r="E1146" s="23" t="s">
        <v>22</v>
      </c>
      <c r="F1146" s="23" t="s">
        <v>23</v>
      </c>
      <c r="G1146" s="23" t="s">
        <v>24</v>
      </c>
      <c r="H1146" s="23" t="s">
        <v>25</v>
      </c>
      <c r="I1146" s="23" t="s">
        <v>26</v>
      </c>
      <c r="J1146" s="23" t="s">
        <v>27</v>
      </c>
      <c r="K1146" s="59" t="s">
        <v>28</v>
      </c>
      <c r="L1146" s="59"/>
      <c r="M1146" s="59"/>
      <c r="N1146" s="23" t="s">
        <v>49</v>
      </c>
      <c r="O1146" s="79" t="s">
        <v>29</v>
      </c>
      <c r="P1146" s="23" t="s">
        <v>30</v>
      </c>
      <c r="Q1146" s="23" t="s">
        <v>31</v>
      </c>
      <c r="R1146" s="23" t="s">
        <v>32</v>
      </c>
      <c r="S1146" s="23" t="s">
        <v>46</v>
      </c>
      <c r="T1146" s="23"/>
      <c r="AW1146" s="20"/>
      <c r="AX1146" s="20"/>
    </row>
    <row r="1147" spans="1:50">
      <c r="A1147" s="74"/>
      <c r="B1147" s="74" t="s">
        <v>4</v>
      </c>
      <c r="C1147" s="23">
        <v>28179</v>
      </c>
      <c r="D1147" s="23">
        <v>9232</v>
      </c>
      <c r="E1147" s="23">
        <v>2.6598E-2</v>
      </c>
      <c r="F1147" s="23">
        <v>2.8350000000000004E-2</v>
      </c>
      <c r="G1147" s="23">
        <v>0.17</v>
      </c>
      <c r="H1147" s="23">
        <v>0.1</v>
      </c>
      <c r="I1147" s="23">
        <v>0.05</v>
      </c>
      <c r="J1147" s="23">
        <v>15</v>
      </c>
      <c r="K1147" s="59">
        <v>3.7620000000000005</v>
      </c>
      <c r="L1147" s="59">
        <v>3.6041666666666665</v>
      </c>
      <c r="M1147" s="59"/>
      <c r="N1147" s="23">
        <v>6.82</v>
      </c>
      <c r="O1147" s="79">
        <v>0</v>
      </c>
      <c r="P1147" s="23">
        <v>253</v>
      </c>
      <c r="Q1147" s="23"/>
      <c r="R1147" s="23"/>
      <c r="S1147" s="23">
        <v>0.39</v>
      </c>
      <c r="T1147" s="23"/>
      <c r="AW1147" s="20"/>
      <c r="AX1147" s="20"/>
    </row>
    <row r="1148" spans="1:50">
      <c r="A1148" s="74" t="s">
        <v>0</v>
      </c>
      <c r="B1148" s="74" t="s">
        <v>3</v>
      </c>
      <c r="C1148" s="23">
        <v>51192</v>
      </c>
      <c r="D1148" s="23">
        <v>12000</v>
      </c>
      <c r="E1148" s="23">
        <v>4.2556800000000006E-2</v>
      </c>
      <c r="F1148" s="23">
        <v>7.2900000000000006E-2</v>
      </c>
      <c r="G1148" s="23">
        <v>0.17</v>
      </c>
      <c r="H1148" s="23">
        <v>0.1</v>
      </c>
      <c r="I1148" s="23">
        <v>0.05</v>
      </c>
      <c r="J1148" s="23">
        <v>15</v>
      </c>
      <c r="K1148" s="59">
        <v>11.9016</v>
      </c>
      <c r="L1148" s="59">
        <v>9.8000000000000007</v>
      </c>
      <c r="M1148" s="59"/>
      <c r="N1148" s="23">
        <v>10.912000000000001</v>
      </c>
      <c r="O1148" s="79">
        <v>0</v>
      </c>
      <c r="P1148" s="23">
        <v>800.4</v>
      </c>
      <c r="Q1148" s="23"/>
      <c r="R1148" s="23"/>
      <c r="S1148" s="23">
        <v>0.39</v>
      </c>
      <c r="T1148" s="23"/>
      <c r="AW1148" s="20"/>
      <c r="AX1148" s="20"/>
    </row>
    <row r="1149" spans="1:50">
      <c r="A1149" s="74"/>
      <c r="B1149" s="74" t="s">
        <v>34</v>
      </c>
      <c r="C1149" s="23">
        <v>28179</v>
      </c>
      <c r="D1149" s="23">
        <v>9232</v>
      </c>
      <c r="E1149" s="23">
        <v>2.6598E-2</v>
      </c>
      <c r="F1149" s="23">
        <v>2.8350000000000004E-2</v>
      </c>
      <c r="G1149" s="23">
        <v>0.17</v>
      </c>
      <c r="H1149" s="23">
        <v>0.1</v>
      </c>
      <c r="I1149" s="23">
        <v>0.05</v>
      </c>
      <c r="J1149" s="23">
        <v>15</v>
      </c>
      <c r="K1149" s="59">
        <v>3.0096000000000003</v>
      </c>
      <c r="L1149" s="59">
        <v>3.6041666666666665</v>
      </c>
      <c r="M1149" s="59"/>
      <c r="N1149" s="23">
        <v>6.82</v>
      </c>
      <c r="O1149" s="79">
        <v>0</v>
      </c>
      <c r="P1149" s="23">
        <v>202.4</v>
      </c>
      <c r="Q1149" s="23"/>
      <c r="R1149" s="23"/>
      <c r="S1149" s="23">
        <v>0.39</v>
      </c>
      <c r="T1149" s="23"/>
      <c r="AW1149" s="20"/>
      <c r="AX1149" s="20"/>
    </row>
    <row r="1150" spans="1:50">
      <c r="A1150" s="14"/>
      <c r="B1150" s="14" t="s">
        <v>35</v>
      </c>
      <c r="C1150" s="23">
        <v>51192</v>
      </c>
      <c r="D1150" s="23">
        <v>12000</v>
      </c>
      <c r="E1150" s="23">
        <v>4.2556800000000006E-2</v>
      </c>
      <c r="F1150" s="23">
        <v>7.2900000000000006E-2</v>
      </c>
      <c r="G1150" s="23">
        <v>0.17</v>
      </c>
      <c r="H1150" s="23">
        <v>0.1</v>
      </c>
      <c r="I1150" s="23">
        <v>0.05</v>
      </c>
      <c r="J1150" s="23">
        <v>15</v>
      </c>
      <c r="K1150" s="59">
        <v>9.5212800000000009</v>
      </c>
      <c r="L1150" s="59">
        <v>9.8000000000000007</v>
      </c>
      <c r="M1150" s="59"/>
      <c r="N1150" s="23">
        <v>10.912000000000001</v>
      </c>
      <c r="O1150" s="79">
        <v>0</v>
      </c>
      <c r="P1150" s="23">
        <v>640.32000000000005</v>
      </c>
      <c r="Q1150" s="23"/>
      <c r="R1150" s="23"/>
      <c r="S1150" s="23">
        <v>0.39</v>
      </c>
      <c r="T1150" s="23"/>
      <c r="AW1150" s="20"/>
      <c r="AX1150" s="20"/>
    </row>
    <row r="1151" spans="1:50">
      <c r="A1151" s="4"/>
      <c r="B1151" s="4" t="s">
        <v>4</v>
      </c>
      <c r="C1151" s="23">
        <v>28179</v>
      </c>
      <c r="D1151" s="23">
        <v>9232</v>
      </c>
      <c r="E1151" s="23">
        <v>7.228E-3</v>
      </c>
      <c r="F1151" s="23">
        <v>7.3839999999999989E-2</v>
      </c>
      <c r="G1151" s="23">
        <v>0.17</v>
      </c>
      <c r="H1151" s="23">
        <v>0.1</v>
      </c>
      <c r="I1151" s="23">
        <v>0.05</v>
      </c>
      <c r="J1151" s="23">
        <v>15</v>
      </c>
      <c r="K1151" s="59">
        <v>3.4740000000000002</v>
      </c>
      <c r="L1151" s="59">
        <v>3.6041666666666665</v>
      </c>
      <c r="M1151" s="59"/>
      <c r="N1151" s="23">
        <v>5.56</v>
      </c>
      <c r="O1151" s="79">
        <v>0</v>
      </c>
      <c r="P1151" s="23">
        <v>239.4</v>
      </c>
      <c r="Q1151" s="23"/>
      <c r="R1151" s="23"/>
      <c r="S1151" s="23">
        <v>0.13</v>
      </c>
      <c r="T1151" s="23"/>
      <c r="AW1151" s="20"/>
      <c r="AX1151" s="20"/>
    </row>
    <row r="1152" spans="1:50">
      <c r="A1152" s="74" t="s">
        <v>1</v>
      </c>
      <c r="B1152" s="74" t="s">
        <v>3</v>
      </c>
      <c r="C1152" s="23">
        <v>51192</v>
      </c>
      <c r="D1152" s="23">
        <v>12000</v>
      </c>
      <c r="E1152" s="23">
        <v>2.6000000000000002E-2</v>
      </c>
      <c r="F1152" s="23">
        <v>0.10081999999999999</v>
      </c>
      <c r="G1152" s="23">
        <v>0.17</v>
      </c>
      <c r="H1152" s="23">
        <v>0.1</v>
      </c>
      <c r="I1152" s="23">
        <v>0.05</v>
      </c>
      <c r="J1152" s="23">
        <v>15</v>
      </c>
      <c r="K1152" s="59">
        <v>11.194000000000001</v>
      </c>
      <c r="L1152" s="59">
        <v>9.8000000000000007</v>
      </c>
      <c r="M1152" s="59"/>
      <c r="N1152" s="23">
        <v>20</v>
      </c>
      <c r="O1152" s="79">
        <v>0</v>
      </c>
      <c r="P1152" s="23">
        <v>771.4</v>
      </c>
      <c r="Q1152" s="23"/>
      <c r="R1152" s="23"/>
      <c r="S1152" s="23">
        <v>0.13</v>
      </c>
      <c r="T1152" s="23"/>
      <c r="AW1152" s="20"/>
      <c r="AX1152" s="20"/>
    </row>
    <row r="1153" spans="1:50">
      <c r="A1153" s="74"/>
      <c r="B1153" s="74" t="s">
        <v>34</v>
      </c>
      <c r="C1153" s="23">
        <v>28179</v>
      </c>
      <c r="D1153" s="23">
        <v>9232</v>
      </c>
      <c r="E1153" s="23">
        <v>7.228E-3</v>
      </c>
      <c r="F1153" s="23">
        <v>7.3839999999999989E-2</v>
      </c>
      <c r="G1153" s="23">
        <v>0.17</v>
      </c>
      <c r="H1153" s="23">
        <v>0.1</v>
      </c>
      <c r="I1153" s="23">
        <v>0.05</v>
      </c>
      <c r="J1153" s="23">
        <v>15</v>
      </c>
      <c r="K1153" s="59">
        <v>2.7792000000000003</v>
      </c>
      <c r="L1153" s="59">
        <v>3.6041666666666665</v>
      </c>
      <c r="M1153" s="59"/>
      <c r="N1153" s="23">
        <v>5.56</v>
      </c>
      <c r="O1153" s="79">
        <v>0</v>
      </c>
      <c r="P1153" s="23">
        <v>191.52</v>
      </c>
      <c r="Q1153" s="23"/>
      <c r="R1153" s="23"/>
      <c r="S1153" s="23">
        <v>0.13</v>
      </c>
      <c r="T1153" s="23"/>
      <c r="AW1153" s="20"/>
      <c r="AX1153" s="20"/>
    </row>
    <row r="1154" spans="1:50">
      <c r="A1154" s="14"/>
      <c r="B1154" s="14" t="s">
        <v>35</v>
      </c>
      <c r="C1154" s="23">
        <v>51192</v>
      </c>
      <c r="D1154" s="23">
        <v>12000</v>
      </c>
      <c r="E1154" s="23">
        <v>2.6000000000000002E-2</v>
      </c>
      <c r="F1154" s="23">
        <v>0.10081999999999999</v>
      </c>
      <c r="G1154" s="23">
        <v>0.17</v>
      </c>
      <c r="H1154" s="23">
        <v>0.1</v>
      </c>
      <c r="I1154" s="23">
        <v>0.05</v>
      </c>
      <c r="J1154" s="23">
        <v>15</v>
      </c>
      <c r="K1154" s="59">
        <v>8.9552000000000014</v>
      </c>
      <c r="L1154" s="59">
        <v>9.8000000000000007</v>
      </c>
      <c r="M1154" s="59"/>
      <c r="N1154" s="23">
        <v>20</v>
      </c>
      <c r="O1154" s="79">
        <v>0</v>
      </c>
      <c r="P1154" s="23">
        <v>617.12000000000012</v>
      </c>
      <c r="Q1154" s="23"/>
      <c r="R1154" s="23"/>
      <c r="S1154" s="23">
        <v>0.13</v>
      </c>
      <c r="T1154" s="23"/>
      <c r="AW1154" s="20"/>
      <c r="AX1154" s="20"/>
    </row>
    <row r="1155" spans="1:50">
      <c r="A1155" s="4"/>
      <c r="B1155" s="4" t="s">
        <v>4</v>
      </c>
      <c r="C1155" s="23">
        <v>30065.624646016407</v>
      </c>
      <c r="D1155" s="23">
        <v>1000</v>
      </c>
      <c r="E1155" s="23">
        <v>2.052E-2</v>
      </c>
      <c r="F1155" s="23">
        <v>1.6800000000000002E-2</v>
      </c>
      <c r="G1155" s="23">
        <v>0.17</v>
      </c>
      <c r="H1155" s="23">
        <v>0.1</v>
      </c>
      <c r="I1155" s="23">
        <v>0.05</v>
      </c>
      <c r="J1155" s="23">
        <v>15</v>
      </c>
      <c r="K1155" s="59">
        <v>0.9234</v>
      </c>
      <c r="L1155" s="59">
        <v>3.6041666666666665</v>
      </c>
      <c r="M1155" s="59"/>
      <c r="N1155" s="23">
        <v>10.26</v>
      </c>
      <c r="O1155" s="79">
        <v>0</v>
      </c>
      <c r="P1155" s="23">
        <v>170.82900000000001</v>
      </c>
      <c r="Q1155" s="23"/>
      <c r="R1155" s="23"/>
      <c r="S1155" s="23">
        <v>0.2</v>
      </c>
      <c r="T1155" s="23"/>
      <c r="AW1155" s="20"/>
      <c r="AX1155" s="20"/>
    </row>
    <row r="1156" spans="1:50">
      <c r="A1156" s="14" t="s">
        <v>5</v>
      </c>
      <c r="B1156" s="14" t="s">
        <v>3</v>
      </c>
      <c r="C1156" s="23">
        <v>116400</v>
      </c>
      <c r="D1156" s="23">
        <v>1000</v>
      </c>
      <c r="E1156" s="23">
        <v>6.6000000000000003E-2</v>
      </c>
      <c r="F1156" s="23">
        <v>4.3200000000000002E-2</v>
      </c>
      <c r="G1156" s="23">
        <v>0.17</v>
      </c>
      <c r="H1156" s="23">
        <v>0.1</v>
      </c>
      <c r="I1156" s="23">
        <v>0.05</v>
      </c>
      <c r="J1156" s="23">
        <v>15</v>
      </c>
      <c r="K1156" s="59">
        <v>2.97</v>
      </c>
      <c r="L1156" s="59">
        <v>9.8000000000000007</v>
      </c>
      <c r="M1156" s="59"/>
      <c r="N1156" s="23">
        <v>33</v>
      </c>
      <c r="O1156" s="79">
        <v>0</v>
      </c>
      <c r="P1156" s="23">
        <v>549.45000000000005</v>
      </c>
      <c r="Q1156" s="23"/>
      <c r="R1156" s="23"/>
      <c r="S1156" s="23">
        <v>0.2</v>
      </c>
      <c r="T1156" s="23"/>
      <c r="AW1156" s="20"/>
      <c r="AX1156" s="20"/>
    </row>
    <row r="1157" spans="1:50">
      <c r="A1157" s="4"/>
      <c r="B1157" s="4" t="s">
        <v>4</v>
      </c>
      <c r="C1157" s="23">
        <v>50000</v>
      </c>
      <c r="D1157" s="23">
        <v>1000</v>
      </c>
      <c r="E1157" s="23">
        <v>1.2740000000000003E-2</v>
      </c>
      <c r="F1157" s="23">
        <v>2.9819999999999999E-2</v>
      </c>
      <c r="G1157" s="23">
        <v>0.17</v>
      </c>
      <c r="H1157" s="23">
        <v>0.1</v>
      </c>
      <c r="I1157" s="23">
        <v>0.05</v>
      </c>
      <c r="J1157" s="23">
        <v>15</v>
      </c>
      <c r="K1157" s="59">
        <v>2.4624000000000006</v>
      </c>
      <c r="L1157" s="59">
        <v>3.6041666666666665</v>
      </c>
      <c r="M1157" s="59"/>
      <c r="N1157" s="23">
        <v>9.8000000000000007</v>
      </c>
      <c r="O1157" s="79">
        <v>0</v>
      </c>
      <c r="P1157" s="23">
        <v>191.52</v>
      </c>
      <c r="Q1157" s="23"/>
      <c r="R1157" s="23"/>
      <c r="S1157" s="23">
        <v>0.13</v>
      </c>
      <c r="T1157" s="23"/>
      <c r="AW1157" s="20"/>
      <c r="AX1157" s="20"/>
    </row>
    <row r="1158" spans="1:50">
      <c r="A1158" s="14" t="s">
        <v>2</v>
      </c>
      <c r="B1158" s="14" t="s">
        <v>3</v>
      </c>
      <c r="C1158" s="23">
        <v>170000</v>
      </c>
      <c r="D1158" s="23">
        <v>1000</v>
      </c>
      <c r="E1158" s="23">
        <v>1.8200000000000001E-2</v>
      </c>
      <c r="F1158" s="23">
        <v>7.6679999999999998E-2</v>
      </c>
      <c r="G1158" s="23">
        <v>0.17</v>
      </c>
      <c r="H1158" s="23">
        <v>0.1</v>
      </c>
      <c r="I1158" s="23">
        <v>0.05</v>
      </c>
      <c r="J1158" s="23">
        <v>15</v>
      </c>
      <c r="K1158" s="59">
        <v>7.9344000000000019</v>
      </c>
      <c r="L1158" s="59">
        <v>9.8000000000000007</v>
      </c>
      <c r="M1158" s="59"/>
      <c r="N1158" s="23">
        <v>14</v>
      </c>
      <c r="O1158" s="79">
        <v>0</v>
      </c>
      <c r="P1158" s="23">
        <v>617.12000000000012</v>
      </c>
      <c r="Q1158" s="23"/>
      <c r="R1158" s="23"/>
      <c r="S1158" s="23">
        <v>0.13</v>
      </c>
      <c r="T1158" s="23"/>
      <c r="AW1158" s="20"/>
      <c r="AX1158" s="20"/>
    </row>
    <row r="1159" spans="1:50">
      <c r="A1159" s="4"/>
      <c r="B1159" s="4" t="s">
        <v>4</v>
      </c>
      <c r="C1159" s="23">
        <v>50000</v>
      </c>
      <c r="D1159" s="23">
        <v>28000</v>
      </c>
      <c r="E1159" s="23">
        <v>4.6874999999999998E-4</v>
      </c>
      <c r="F1159" s="23">
        <v>3.0513000000000003E-3</v>
      </c>
      <c r="G1159" s="23">
        <v>0.34</v>
      </c>
      <c r="H1159" s="23">
        <v>0.1</v>
      </c>
      <c r="I1159" s="23">
        <v>0.05</v>
      </c>
      <c r="J1159" s="23">
        <v>15</v>
      </c>
      <c r="K1159" s="59">
        <v>2.1093750000000001E-2</v>
      </c>
      <c r="L1159" s="59">
        <v>3.6041666666666665</v>
      </c>
      <c r="M1159" s="59"/>
      <c r="N1159" s="23">
        <v>0.9375</v>
      </c>
      <c r="O1159" s="79">
        <v>0</v>
      </c>
      <c r="P1159" s="23">
        <v>0</v>
      </c>
      <c r="Q1159" s="23"/>
      <c r="R1159" s="23"/>
      <c r="S1159" s="23">
        <v>0.05</v>
      </c>
      <c r="T1159" s="23"/>
      <c r="AW1159" s="20"/>
      <c r="AX1159" s="20"/>
    </row>
    <row r="1160" spans="1:50">
      <c r="A1160" s="14" t="s">
        <v>7</v>
      </c>
      <c r="B1160" s="14" t="s">
        <v>3</v>
      </c>
      <c r="C1160" s="23">
        <v>186000</v>
      </c>
      <c r="D1160" s="23">
        <v>12330</v>
      </c>
      <c r="E1160" s="23">
        <v>6.9687500000000001E-4</v>
      </c>
      <c r="F1160" s="23">
        <v>7.8462000000000011E-3</v>
      </c>
      <c r="G1160" s="23">
        <v>0.17</v>
      </c>
      <c r="H1160" s="23">
        <v>0.1</v>
      </c>
      <c r="I1160" s="23">
        <v>0.05</v>
      </c>
      <c r="J1160" s="23">
        <v>15</v>
      </c>
      <c r="K1160" s="59">
        <v>3.1359374999999995E-2</v>
      </c>
      <c r="L1160" s="59">
        <v>9.8000000000000007</v>
      </c>
      <c r="M1160" s="59"/>
      <c r="N1160" s="23">
        <v>1.3937499999999998</v>
      </c>
      <c r="O1160" s="79">
        <v>0</v>
      </c>
      <c r="P1160" s="23">
        <v>0</v>
      </c>
      <c r="Q1160" s="23"/>
      <c r="R1160" s="23"/>
      <c r="S1160" s="23">
        <v>0.05</v>
      </c>
      <c r="T1160" s="23"/>
      <c r="AW1160" s="20"/>
      <c r="AX1160" s="20"/>
    </row>
    <row r="1161" spans="1:50">
      <c r="A1161" s="4"/>
      <c r="B1161" s="4" t="s">
        <v>4</v>
      </c>
      <c r="C1161" s="23">
        <v>30000</v>
      </c>
      <c r="D1161" s="23">
        <v>22000</v>
      </c>
      <c r="E1161" s="23">
        <v>5.9890000000000006E-2</v>
      </c>
      <c r="F1161" s="23">
        <v>1.5960000000000002E-2</v>
      </c>
      <c r="G1161" s="23">
        <v>0.17</v>
      </c>
      <c r="H1161" s="23">
        <v>0.1</v>
      </c>
      <c r="I1161" s="23">
        <v>0.05</v>
      </c>
      <c r="J1161" s="23">
        <v>15</v>
      </c>
      <c r="K1161" s="59">
        <v>2.8214999999999999</v>
      </c>
      <c r="L1161" s="59">
        <v>3.6041666666666665</v>
      </c>
      <c r="M1161" s="59"/>
      <c r="N1161" s="23">
        <v>11.3</v>
      </c>
      <c r="O1161" s="79">
        <v>0</v>
      </c>
      <c r="P1161" s="23">
        <v>177.1</v>
      </c>
      <c r="Q1161" s="23"/>
      <c r="R1161" s="23"/>
      <c r="S1161" s="23">
        <v>0.53</v>
      </c>
      <c r="T1161" s="23"/>
      <c r="AW1161" s="20"/>
      <c r="AX1161" s="20"/>
    </row>
    <row r="1162" spans="1:50">
      <c r="A1162" s="14" t="s">
        <v>6</v>
      </c>
      <c r="B1162" s="14" t="s">
        <v>3</v>
      </c>
      <c r="C1162" s="23">
        <v>60000</v>
      </c>
      <c r="D1162" s="23">
        <v>30000</v>
      </c>
      <c r="E1162" s="23">
        <v>7.7910000000000007E-2</v>
      </c>
      <c r="F1162" s="23">
        <v>4.104E-2</v>
      </c>
      <c r="G1162" s="23">
        <v>0.17</v>
      </c>
      <c r="H1162" s="23">
        <v>0.1</v>
      </c>
      <c r="I1162" s="23">
        <v>0.05</v>
      </c>
      <c r="J1162" s="23">
        <v>15</v>
      </c>
      <c r="K1162" s="59">
        <v>8.9261999999999997</v>
      </c>
      <c r="L1162" s="59">
        <v>9.8000000000000007</v>
      </c>
      <c r="M1162" s="59"/>
      <c r="N1162" s="23">
        <v>14.7</v>
      </c>
      <c r="O1162" s="79">
        <v>0</v>
      </c>
      <c r="P1162" s="23">
        <v>560.28</v>
      </c>
      <c r="Q1162" s="23"/>
      <c r="R1162" s="23"/>
      <c r="S1162" s="23">
        <v>0.53</v>
      </c>
      <c r="T1162" s="23"/>
      <c r="AW1162" s="20"/>
      <c r="AX1162" s="20"/>
    </row>
    <row r="1163" spans="1:50">
      <c r="A1163" s="4"/>
      <c r="B1163" s="4" t="s">
        <v>4</v>
      </c>
      <c r="C1163" s="23">
        <v>30165.624646016407</v>
      </c>
      <c r="D1163" s="23">
        <v>5411.4411319906276</v>
      </c>
      <c r="E1163" s="23">
        <v>0.13051500000000002</v>
      </c>
      <c r="F1163" s="23">
        <v>1.218E-2</v>
      </c>
      <c r="G1163" s="23">
        <v>0.17</v>
      </c>
      <c r="H1163" s="23">
        <v>0.1</v>
      </c>
      <c r="I1163" s="23">
        <v>0.05</v>
      </c>
      <c r="J1163" s="23">
        <v>15</v>
      </c>
      <c r="K1163" s="59">
        <v>2.97</v>
      </c>
      <c r="L1163" s="59">
        <v>3.6041666666666665</v>
      </c>
      <c r="M1163" s="59"/>
      <c r="N1163" s="23">
        <v>16.950000000000003</v>
      </c>
      <c r="O1163" s="79">
        <v>0</v>
      </c>
      <c r="P1163" s="23">
        <v>235.8</v>
      </c>
      <c r="Q1163" s="23"/>
      <c r="R1163" s="23"/>
      <c r="S1163" s="23">
        <v>0.77</v>
      </c>
      <c r="T1163" s="23"/>
      <c r="AW1163" s="20"/>
      <c r="AX1163" s="20"/>
    </row>
    <row r="1164" spans="1:50">
      <c r="A1164" s="14" t="s">
        <v>8</v>
      </c>
      <c r="B1164" s="14" t="s">
        <v>3</v>
      </c>
      <c r="C1164" s="23">
        <v>119000</v>
      </c>
      <c r="D1164" s="23">
        <v>22500</v>
      </c>
      <c r="E1164" s="23">
        <v>0.1386</v>
      </c>
      <c r="F1164" s="23">
        <v>3.1320000000000001E-2</v>
      </c>
      <c r="G1164" s="23">
        <v>0.17</v>
      </c>
      <c r="H1164" s="23">
        <v>0.1</v>
      </c>
      <c r="I1164" s="23">
        <v>0.05</v>
      </c>
      <c r="J1164" s="23">
        <v>15</v>
      </c>
      <c r="K1164" s="59">
        <v>9.57</v>
      </c>
      <c r="L1164" s="59">
        <v>9.8000000000000007</v>
      </c>
      <c r="M1164" s="59"/>
      <c r="N1164" s="23">
        <v>18</v>
      </c>
      <c r="O1164" s="79">
        <v>0</v>
      </c>
      <c r="P1164" s="23">
        <v>759.8</v>
      </c>
      <c r="Q1164" s="23"/>
      <c r="R1164" s="23"/>
      <c r="S1164" s="23">
        <v>0.77</v>
      </c>
      <c r="T1164" s="23"/>
      <c r="AW1164" s="20"/>
      <c r="AX1164" s="20"/>
    </row>
    <row r="1165" spans="1:50">
      <c r="A1165" s="5"/>
      <c r="B1165" s="5" t="s">
        <v>37</v>
      </c>
      <c r="C1165" s="23">
        <v>82996.873938049219</v>
      </c>
      <c r="D1165" s="23">
        <v>1000</v>
      </c>
      <c r="E1165" s="23">
        <v>0</v>
      </c>
      <c r="F1165" s="23">
        <v>3.0513000000000003E-3</v>
      </c>
      <c r="G1165" s="23">
        <v>0.17</v>
      </c>
      <c r="H1165" s="23">
        <v>0.1</v>
      </c>
      <c r="I1165" s="23">
        <v>0.05</v>
      </c>
      <c r="J1165" s="23">
        <v>15</v>
      </c>
      <c r="K1165" s="59">
        <v>0</v>
      </c>
      <c r="L1165" s="59">
        <v>3.6041666666666665</v>
      </c>
      <c r="M1165" s="59"/>
      <c r="N1165" s="23">
        <v>0</v>
      </c>
      <c r="O1165" s="79">
        <v>0</v>
      </c>
      <c r="P1165" s="23">
        <v>0</v>
      </c>
      <c r="Q1165" s="23"/>
      <c r="R1165" s="23"/>
      <c r="S1165" s="23">
        <v>0</v>
      </c>
      <c r="T1165" s="23"/>
      <c r="AW1165" s="20"/>
      <c r="AX1165" s="20"/>
    </row>
    <row r="1166" spans="1:50">
      <c r="A1166" s="5" t="s">
        <v>36</v>
      </c>
      <c r="B1166" s="5" t="s">
        <v>38</v>
      </c>
      <c r="C1166" s="23">
        <v>228000</v>
      </c>
      <c r="D1166" s="23">
        <v>1000</v>
      </c>
      <c r="E1166" s="23">
        <v>0</v>
      </c>
      <c r="F1166" s="23">
        <v>3.0513000000000003E-3</v>
      </c>
      <c r="G1166" s="23">
        <v>0.17</v>
      </c>
      <c r="H1166" s="23">
        <v>0.1</v>
      </c>
      <c r="I1166" s="23">
        <v>0.05</v>
      </c>
      <c r="J1166" s="23">
        <v>15</v>
      </c>
      <c r="K1166" s="59">
        <v>0</v>
      </c>
      <c r="L1166" s="59">
        <v>9.8000000000000007</v>
      </c>
      <c r="M1166" s="59"/>
      <c r="N1166" s="23">
        <v>0</v>
      </c>
      <c r="O1166" s="79">
        <v>0</v>
      </c>
      <c r="P1166" s="23">
        <v>0</v>
      </c>
      <c r="Q1166" s="23"/>
      <c r="R1166" s="23"/>
      <c r="S1166" s="23">
        <v>0</v>
      </c>
      <c r="T1166" s="23"/>
      <c r="AW1166" s="20"/>
      <c r="AX1166" s="20"/>
    </row>
    <row r="1167" spans="1:50">
      <c r="E1167" s="23"/>
      <c r="F1167" s="23"/>
      <c r="G1167" s="23"/>
      <c r="H1167" s="23"/>
      <c r="I1167" s="23"/>
      <c r="J1167" s="23"/>
      <c r="K1167" s="59"/>
      <c r="L1167" s="59"/>
      <c r="M1167" s="59"/>
      <c r="N1167" s="23"/>
      <c r="O1167" s="79"/>
      <c r="P1167" s="23"/>
      <c r="Q1167" s="23"/>
      <c r="R1167" s="23"/>
      <c r="S1167" s="23"/>
      <c r="T1167" s="23"/>
      <c r="AW1167" s="20"/>
      <c r="AX1167" s="20"/>
    </row>
    <row r="1168" spans="1:50">
      <c r="A1168" s="1" t="str">
        <f>LOOKUP(B1168,[2]Regions!$A$4:$A$98,[2]Regions!$B$4:$B$98)</f>
        <v>Ukraine</v>
      </c>
      <c r="B1168" s="2">
        <v>54</v>
      </c>
      <c r="C1168" s="23" t="s">
        <v>20</v>
      </c>
      <c r="D1168" s="23" t="s">
        <v>21</v>
      </c>
      <c r="E1168" s="24" t="s">
        <v>22</v>
      </c>
      <c r="F1168" s="24" t="s">
        <v>23</v>
      </c>
      <c r="G1168" s="24" t="s">
        <v>24</v>
      </c>
      <c r="H1168" s="24" t="s">
        <v>25</v>
      </c>
      <c r="I1168" s="25" t="s">
        <v>26</v>
      </c>
      <c r="J1168" s="20" t="s">
        <v>27</v>
      </c>
      <c r="K1168" s="58" t="s">
        <v>28</v>
      </c>
      <c r="N1168" s="24" t="s">
        <v>49</v>
      </c>
      <c r="O1168" s="78" t="s">
        <v>29</v>
      </c>
      <c r="P1168" s="20" t="s">
        <v>30</v>
      </c>
      <c r="Q1168" s="24" t="s">
        <v>31</v>
      </c>
      <c r="R1168" s="24" t="s">
        <v>32</v>
      </c>
      <c r="S1168" s="12" t="s">
        <v>46</v>
      </c>
      <c r="T1168" s="23"/>
      <c r="AW1168" s="20"/>
      <c r="AX1168" s="20"/>
    </row>
    <row r="1169" spans="1:50">
      <c r="A1169" s="10"/>
      <c r="B1169" s="10" t="s">
        <v>4</v>
      </c>
      <c r="C1169" s="23">
        <v>28179</v>
      </c>
      <c r="D1169" s="23">
        <v>9232</v>
      </c>
      <c r="E1169" s="23">
        <f t="shared" ref="E1169:E1188" si="42">S1169*N1169/100</f>
        <v>2.6598E-2</v>
      </c>
      <c r="F1169" s="23">
        <v>2.8350000000000004E-2</v>
      </c>
      <c r="G1169" s="13">
        <v>0.17</v>
      </c>
      <c r="H1169" s="13">
        <v>0.1</v>
      </c>
      <c r="I1169" s="23">
        <v>0.05</v>
      </c>
      <c r="J1169" s="13">
        <v>15</v>
      </c>
      <c r="K1169" s="59">
        <v>3.7620000000000005</v>
      </c>
      <c r="L1169" s="59">
        <v>3.6041666666666665</v>
      </c>
      <c r="M1169" s="59"/>
      <c r="N1169" s="23">
        <v>6.82</v>
      </c>
      <c r="O1169" s="79">
        <v>0</v>
      </c>
      <c r="P1169" s="23">
        <v>253</v>
      </c>
      <c r="Q1169" s="23"/>
      <c r="R1169" s="23"/>
      <c r="S1169" s="23">
        <v>0.39</v>
      </c>
      <c r="T1169" s="23"/>
      <c r="AW1169" s="20"/>
      <c r="AX1169" s="20"/>
    </row>
    <row r="1170" spans="1:50">
      <c r="A1170" s="11" t="s">
        <v>0</v>
      </c>
      <c r="B1170" s="11" t="s">
        <v>3</v>
      </c>
      <c r="C1170" s="23">
        <v>51192</v>
      </c>
      <c r="D1170" s="23">
        <v>12000</v>
      </c>
      <c r="E1170" s="23">
        <f t="shared" si="42"/>
        <v>4.2556800000000006E-2</v>
      </c>
      <c r="F1170" s="23">
        <v>7.2900000000000006E-2</v>
      </c>
      <c r="G1170" s="13">
        <v>0.17</v>
      </c>
      <c r="H1170" s="13">
        <v>0.1</v>
      </c>
      <c r="I1170" s="23">
        <v>0.05</v>
      </c>
      <c r="J1170" s="13">
        <v>15</v>
      </c>
      <c r="K1170" s="59">
        <v>11.9016</v>
      </c>
      <c r="L1170" s="59">
        <v>9.8000000000000007</v>
      </c>
      <c r="M1170" s="59"/>
      <c r="N1170" s="23">
        <f>N1169*1.6</f>
        <v>10.912000000000001</v>
      </c>
      <c r="O1170" s="79">
        <v>0</v>
      </c>
      <c r="P1170" s="23">
        <v>800.4</v>
      </c>
      <c r="Q1170" s="23"/>
      <c r="R1170" s="23"/>
      <c r="S1170" s="23">
        <v>0.39</v>
      </c>
      <c r="T1170" s="23"/>
      <c r="AW1170" s="20"/>
      <c r="AX1170" s="20"/>
    </row>
    <row r="1171" spans="1:50">
      <c r="A1171" s="5"/>
      <c r="B1171" s="5" t="s">
        <v>34</v>
      </c>
      <c r="C1171" s="23">
        <v>28179</v>
      </c>
      <c r="D1171" s="23">
        <v>9232</v>
      </c>
      <c r="E1171" s="23">
        <f t="shared" si="42"/>
        <v>2.6598E-2</v>
      </c>
      <c r="F1171" s="23">
        <v>2.8350000000000004E-2</v>
      </c>
      <c r="G1171" s="13">
        <v>0.17</v>
      </c>
      <c r="H1171" s="13">
        <v>0.1</v>
      </c>
      <c r="I1171" s="23">
        <v>0.05</v>
      </c>
      <c r="J1171" s="13">
        <v>15</v>
      </c>
      <c r="K1171" s="59">
        <v>3.0096000000000003</v>
      </c>
      <c r="L1171" s="59">
        <v>3.6041666666666665</v>
      </c>
      <c r="M1171" s="59"/>
      <c r="N1171" s="23">
        <v>6.82</v>
      </c>
      <c r="O1171" s="79">
        <v>0</v>
      </c>
      <c r="P1171" s="23">
        <v>202.4</v>
      </c>
      <c r="Q1171" s="23"/>
      <c r="R1171" s="23"/>
      <c r="S1171" s="23">
        <v>0.39</v>
      </c>
      <c r="T1171" s="23"/>
      <c r="AW1171" s="20"/>
      <c r="AX1171" s="20"/>
    </row>
    <row r="1172" spans="1:50">
      <c r="A1172" s="5"/>
      <c r="B1172" s="5" t="s">
        <v>35</v>
      </c>
      <c r="C1172" s="23">
        <v>51192</v>
      </c>
      <c r="D1172" s="23">
        <v>12000</v>
      </c>
      <c r="E1172" s="23">
        <f t="shared" si="42"/>
        <v>4.2556800000000006E-2</v>
      </c>
      <c r="F1172" s="23">
        <v>7.2900000000000006E-2</v>
      </c>
      <c r="G1172" s="13">
        <v>0.17</v>
      </c>
      <c r="H1172" s="13">
        <v>0.1</v>
      </c>
      <c r="I1172" s="23">
        <v>0.05</v>
      </c>
      <c r="J1172" s="13">
        <v>15</v>
      </c>
      <c r="K1172" s="59">
        <v>9.5212800000000009</v>
      </c>
      <c r="L1172" s="59">
        <v>9.8000000000000007</v>
      </c>
      <c r="M1172" s="59"/>
      <c r="N1172" s="23">
        <f>N1171*1.6</f>
        <v>10.912000000000001</v>
      </c>
      <c r="O1172" s="79">
        <v>0</v>
      </c>
      <c r="P1172" s="23">
        <v>640.32000000000005</v>
      </c>
      <c r="Q1172" s="23"/>
      <c r="R1172" s="23"/>
      <c r="S1172" s="23">
        <v>0.39</v>
      </c>
      <c r="T1172" s="23"/>
      <c r="AW1172" s="20"/>
      <c r="AX1172" s="20"/>
    </row>
    <row r="1173" spans="1:50">
      <c r="A1173" s="10"/>
      <c r="B1173" s="10" t="s">
        <v>4</v>
      </c>
      <c r="C1173" s="23">
        <v>28179</v>
      </c>
      <c r="D1173" s="23">
        <v>9232</v>
      </c>
      <c r="E1173" s="23">
        <f t="shared" si="42"/>
        <v>7.228E-3</v>
      </c>
      <c r="F1173" s="23">
        <v>7.3839999999999989E-2</v>
      </c>
      <c r="G1173" s="32">
        <v>0.17</v>
      </c>
      <c r="H1173" s="32">
        <v>0.1</v>
      </c>
      <c r="I1173" s="23">
        <v>0.05</v>
      </c>
      <c r="J1173" s="32">
        <v>15</v>
      </c>
      <c r="K1173" s="59">
        <v>3.4740000000000002</v>
      </c>
      <c r="L1173" s="59">
        <v>3.6041666666666665</v>
      </c>
      <c r="M1173" s="59"/>
      <c r="N1173" s="23">
        <v>5.56</v>
      </c>
      <c r="O1173" s="79">
        <v>0</v>
      </c>
      <c r="P1173" s="23">
        <v>239.4</v>
      </c>
      <c r="Q1173" s="23"/>
      <c r="R1173" s="23"/>
      <c r="S1173" s="23">
        <v>0.13</v>
      </c>
      <c r="T1173" s="23"/>
      <c r="AW1173" s="20"/>
      <c r="AX1173" s="20"/>
    </row>
    <row r="1174" spans="1:50">
      <c r="A1174" s="11" t="s">
        <v>1</v>
      </c>
      <c r="B1174" s="11" t="s">
        <v>3</v>
      </c>
      <c r="C1174" s="23">
        <v>51192</v>
      </c>
      <c r="D1174" s="23">
        <v>12000</v>
      </c>
      <c r="E1174" s="23">
        <f t="shared" si="42"/>
        <v>2.6000000000000002E-2</v>
      </c>
      <c r="F1174" s="23">
        <v>0.10081999999999999</v>
      </c>
      <c r="G1174" s="13">
        <v>0.17</v>
      </c>
      <c r="H1174" s="13">
        <v>0.1</v>
      </c>
      <c r="I1174" s="23">
        <v>0.05</v>
      </c>
      <c r="J1174" s="13">
        <v>15</v>
      </c>
      <c r="K1174" s="59">
        <v>11.194000000000001</v>
      </c>
      <c r="L1174" s="59">
        <v>9.8000000000000007</v>
      </c>
      <c r="M1174" s="59"/>
      <c r="N1174" s="23">
        <v>20</v>
      </c>
      <c r="O1174" s="79">
        <v>0</v>
      </c>
      <c r="P1174" s="23">
        <v>771.4</v>
      </c>
      <c r="Q1174" s="23"/>
      <c r="R1174" s="23"/>
      <c r="S1174" s="23">
        <v>0.13</v>
      </c>
      <c r="T1174" s="23"/>
      <c r="AW1174" s="20"/>
      <c r="AX1174" s="20"/>
    </row>
    <row r="1175" spans="1:50">
      <c r="A1175" s="5"/>
      <c r="B1175" s="5" t="s">
        <v>34</v>
      </c>
      <c r="C1175" s="23">
        <v>28179</v>
      </c>
      <c r="D1175" s="23">
        <v>9232</v>
      </c>
      <c r="E1175" s="23">
        <f t="shared" si="42"/>
        <v>7.228E-3</v>
      </c>
      <c r="F1175" s="23">
        <v>7.3839999999999989E-2</v>
      </c>
      <c r="G1175" s="13">
        <v>0.17</v>
      </c>
      <c r="H1175" s="13">
        <v>0.1</v>
      </c>
      <c r="I1175" s="23">
        <v>0.05</v>
      </c>
      <c r="J1175" s="13">
        <v>15</v>
      </c>
      <c r="K1175" s="59">
        <v>2.7792000000000003</v>
      </c>
      <c r="L1175" s="59">
        <v>3.6041666666666665</v>
      </c>
      <c r="M1175" s="59"/>
      <c r="N1175" s="23">
        <v>5.56</v>
      </c>
      <c r="O1175" s="79">
        <v>0</v>
      </c>
      <c r="P1175" s="23">
        <v>191.52</v>
      </c>
      <c r="Q1175" s="23"/>
      <c r="R1175" s="23"/>
      <c r="S1175" s="23">
        <v>0.13</v>
      </c>
      <c r="T1175" s="23"/>
      <c r="AW1175" s="20"/>
      <c r="AX1175" s="20"/>
    </row>
    <row r="1176" spans="1:50">
      <c r="A1176" s="5"/>
      <c r="B1176" s="5" t="s">
        <v>35</v>
      </c>
      <c r="C1176" s="23">
        <v>51192</v>
      </c>
      <c r="D1176" s="23">
        <v>12000</v>
      </c>
      <c r="E1176" s="23">
        <f t="shared" si="42"/>
        <v>2.6000000000000002E-2</v>
      </c>
      <c r="F1176" s="23">
        <v>0.10081999999999999</v>
      </c>
      <c r="G1176" s="13">
        <v>0.17</v>
      </c>
      <c r="H1176" s="13">
        <v>0.1</v>
      </c>
      <c r="I1176" s="23">
        <v>0.05</v>
      </c>
      <c r="J1176" s="13">
        <v>15</v>
      </c>
      <c r="K1176" s="59">
        <v>8.9552000000000014</v>
      </c>
      <c r="L1176" s="59">
        <v>9.8000000000000007</v>
      </c>
      <c r="M1176" s="59"/>
      <c r="N1176" s="23">
        <v>20</v>
      </c>
      <c r="O1176" s="79">
        <v>0</v>
      </c>
      <c r="P1176" s="23">
        <v>617.12000000000012</v>
      </c>
      <c r="Q1176" s="23"/>
      <c r="R1176" s="23"/>
      <c r="S1176" s="23">
        <v>0.13</v>
      </c>
      <c r="T1176" s="23"/>
      <c r="AW1176" s="20"/>
      <c r="AX1176" s="20"/>
    </row>
    <row r="1177" spans="1:50">
      <c r="A1177" s="10"/>
      <c r="B1177" s="10" t="s">
        <v>4</v>
      </c>
      <c r="C1177" s="23">
        <v>30065.624646016407</v>
      </c>
      <c r="D1177" s="23">
        <v>1000</v>
      </c>
      <c r="E1177" s="23">
        <f t="shared" si="42"/>
        <v>2.052E-2</v>
      </c>
      <c r="F1177" s="23">
        <v>1.6800000000000002E-2</v>
      </c>
      <c r="G1177" s="13">
        <v>0.17</v>
      </c>
      <c r="H1177" s="13">
        <v>0.1</v>
      </c>
      <c r="I1177" s="23">
        <v>0.05</v>
      </c>
      <c r="J1177" s="13">
        <v>15</v>
      </c>
      <c r="K1177" s="59">
        <v>0.9234</v>
      </c>
      <c r="L1177" s="59">
        <v>3.6041666666666665</v>
      </c>
      <c r="M1177" s="59"/>
      <c r="N1177" s="23">
        <v>10.26</v>
      </c>
      <c r="O1177" s="79">
        <v>0</v>
      </c>
      <c r="P1177" s="23">
        <v>170.82900000000001</v>
      </c>
      <c r="Q1177" s="23"/>
      <c r="R1177" s="23"/>
      <c r="S1177" s="23">
        <v>0.2</v>
      </c>
      <c r="T1177" s="23"/>
      <c r="AW1177" s="20"/>
      <c r="AX1177" s="20"/>
    </row>
    <row r="1178" spans="1:50">
      <c r="A1178" s="11" t="s">
        <v>5</v>
      </c>
      <c r="B1178" s="11" t="s">
        <v>3</v>
      </c>
      <c r="C1178" s="23">
        <v>116400</v>
      </c>
      <c r="D1178" s="23">
        <v>1000</v>
      </c>
      <c r="E1178" s="23">
        <f t="shared" si="42"/>
        <v>6.6000000000000003E-2</v>
      </c>
      <c r="F1178" s="23">
        <v>4.3200000000000002E-2</v>
      </c>
      <c r="G1178" s="13">
        <v>0.17</v>
      </c>
      <c r="H1178" s="13">
        <v>0.1</v>
      </c>
      <c r="I1178" s="23">
        <v>0.05</v>
      </c>
      <c r="J1178" s="13">
        <v>15</v>
      </c>
      <c r="K1178" s="59">
        <v>2.97</v>
      </c>
      <c r="L1178" s="59">
        <v>9.8000000000000007</v>
      </c>
      <c r="M1178" s="59"/>
      <c r="N1178" s="23">
        <v>33</v>
      </c>
      <c r="O1178" s="79">
        <v>0</v>
      </c>
      <c r="P1178" s="23">
        <v>549.45000000000005</v>
      </c>
      <c r="Q1178" s="23"/>
      <c r="R1178" s="23"/>
      <c r="S1178" s="23">
        <v>0.2</v>
      </c>
      <c r="T1178" s="23"/>
      <c r="AW1178" s="20"/>
      <c r="AX1178" s="20"/>
    </row>
    <row r="1179" spans="1:50">
      <c r="A1179" s="10"/>
      <c r="B1179" s="10" t="s">
        <v>4</v>
      </c>
      <c r="C1179" s="23">
        <v>50000</v>
      </c>
      <c r="D1179" s="23">
        <v>1000</v>
      </c>
      <c r="E1179" s="23">
        <f t="shared" si="42"/>
        <v>1.2740000000000003E-2</v>
      </c>
      <c r="F1179" s="23">
        <v>2.9819999999999999E-2</v>
      </c>
      <c r="G1179" s="13">
        <v>0.17</v>
      </c>
      <c r="H1179" s="13">
        <v>0.1</v>
      </c>
      <c r="I1179" s="23">
        <v>0.05</v>
      </c>
      <c r="J1179" s="13">
        <v>15</v>
      </c>
      <c r="K1179" s="59">
        <v>2.4624000000000006</v>
      </c>
      <c r="L1179" s="59">
        <v>3.6041666666666665</v>
      </c>
      <c r="M1179" s="59"/>
      <c r="N1179" s="23">
        <v>9.8000000000000007</v>
      </c>
      <c r="O1179" s="79">
        <v>0</v>
      </c>
      <c r="P1179" s="23">
        <v>191.52</v>
      </c>
      <c r="Q1179" s="23"/>
      <c r="R1179" s="23"/>
      <c r="S1179" s="23">
        <v>0.13</v>
      </c>
      <c r="T1179" s="23"/>
      <c r="AW1179" s="20"/>
      <c r="AX1179" s="20"/>
    </row>
    <row r="1180" spans="1:50">
      <c r="A1180" s="11" t="s">
        <v>2</v>
      </c>
      <c r="B1180" s="11" t="s">
        <v>3</v>
      </c>
      <c r="C1180" s="23">
        <v>170000</v>
      </c>
      <c r="D1180" s="23">
        <v>1000</v>
      </c>
      <c r="E1180" s="23">
        <f t="shared" si="42"/>
        <v>1.8200000000000001E-2</v>
      </c>
      <c r="F1180" s="23">
        <v>7.6679999999999998E-2</v>
      </c>
      <c r="G1180" s="13">
        <v>0.17</v>
      </c>
      <c r="H1180" s="13">
        <v>0.1</v>
      </c>
      <c r="I1180" s="23">
        <v>0.05</v>
      </c>
      <c r="J1180" s="13">
        <v>15</v>
      </c>
      <c r="K1180" s="59">
        <v>7.9344000000000019</v>
      </c>
      <c r="L1180" s="59">
        <v>9.8000000000000007</v>
      </c>
      <c r="M1180" s="59"/>
      <c r="N1180" s="23">
        <f>N1174*0.7</f>
        <v>14</v>
      </c>
      <c r="O1180" s="79">
        <v>0</v>
      </c>
      <c r="P1180" s="23">
        <v>617.12000000000012</v>
      </c>
      <c r="Q1180" s="23"/>
      <c r="R1180" s="23"/>
      <c r="S1180" s="23">
        <v>0.13</v>
      </c>
      <c r="T1180" s="23"/>
      <c r="AW1180" s="20"/>
      <c r="AX1180" s="20"/>
    </row>
    <row r="1181" spans="1:50">
      <c r="A1181" s="10"/>
      <c r="B1181" s="10" t="s">
        <v>4</v>
      </c>
      <c r="C1181" s="31">
        <v>50000</v>
      </c>
      <c r="D1181" s="31">
        <v>28000</v>
      </c>
      <c r="E1181" s="23">
        <f t="shared" si="42"/>
        <v>4.6874999999999998E-4</v>
      </c>
      <c r="F1181" s="23">
        <v>3.0513000000000003E-3</v>
      </c>
      <c r="G1181" s="32">
        <v>0.34</v>
      </c>
      <c r="H1181" s="32">
        <v>0.1</v>
      </c>
      <c r="I1181" s="23">
        <v>0.05</v>
      </c>
      <c r="J1181" s="32">
        <v>15</v>
      </c>
      <c r="K1181" s="59">
        <v>2.1093750000000001E-2</v>
      </c>
      <c r="L1181" s="59">
        <v>3.6041666666666665</v>
      </c>
      <c r="M1181" s="59"/>
      <c r="N1181" s="27">
        <v>0.9375</v>
      </c>
      <c r="O1181" s="79">
        <v>0</v>
      </c>
      <c r="P1181" s="23">
        <v>0</v>
      </c>
      <c r="Q1181" s="23"/>
      <c r="R1181" s="23"/>
      <c r="S1181" s="23">
        <v>0.05</v>
      </c>
      <c r="T1181" s="23"/>
      <c r="AW1181" s="20"/>
      <c r="AX1181" s="20"/>
    </row>
    <row r="1182" spans="1:50">
      <c r="A1182" s="11" t="s">
        <v>7</v>
      </c>
      <c r="B1182" s="11" t="s">
        <v>3</v>
      </c>
      <c r="C1182" s="31">
        <v>186000</v>
      </c>
      <c r="D1182" s="31">
        <v>12330</v>
      </c>
      <c r="E1182" s="23">
        <f t="shared" si="42"/>
        <v>6.9687500000000001E-4</v>
      </c>
      <c r="F1182" s="23">
        <v>7.8462000000000011E-3</v>
      </c>
      <c r="G1182" s="32">
        <v>0.17</v>
      </c>
      <c r="H1182" s="32">
        <v>0.1</v>
      </c>
      <c r="I1182" s="23">
        <v>0.05</v>
      </c>
      <c r="J1182" s="32">
        <v>15</v>
      </c>
      <c r="K1182" s="59">
        <v>3.1359374999999995E-2</v>
      </c>
      <c r="L1182" s="59">
        <v>9.8000000000000007</v>
      </c>
      <c r="M1182" s="59"/>
      <c r="N1182" s="27">
        <v>1.3937499999999998</v>
      </c>
      <c r="O1182" s="79">
        <v>0</v>
      </c>
      <c r="P1182" s="23">
        <v>0</v>
      </c>
      <c r="Q1182" s="23"/>
      <c r="R1182" s="23"/>
      <c r="S1182" s="23">
        <v>0.05</v>
      </c>
      <c r="T1182" s="23"/>
      <c r="AW1182" s="20"/>
      <c r="AX1182" s="20"/>
    </row>
    <row r="1183" spans="1:50">
      <c r="A1183" s="10"/>
      <c r="B1183" s="10" t="s">
        <v>4</v>
      </c>
      <c r="C1183" s="31">
        <v>30000</v>
      </c>
      <c r="D1183" s="31">
        <v>22000</v>
      </c>
      <c r="E1183" s="23">
        <f t="shared" si="42"/>
        <v>5.9890000000000006E-2</v>
      </c>
      <c r="F1183" s="23">
        <v>1.5960000000000002E-2</v>
      </c>
      <c r="G1183" s="13">
        <v>0.17</v>
      </c>
      <c r="H1183" s="13">
        <v>0.1</v>
      </c>
      <c r="I1183" s="23">
        <v>0.05</v>
      </c>
      <c r="J1183" s="13">
        <v>15</v>
      </c>
      <c r="K1183" s="59">
        <v>2.8214999999999999</v>
      </c>
      <c r="L1183" s="59">
        <v>3.6041666666666665</v>
      </c>
      <c r="M1183" s="59"/>
      <c r="N1183" s="23">
        <v>11.3</v>
      </c>
      <c r="O1183" s="79">
        <v>0</v>
      </c>
      <c r="P1183" s="23">
        <v>177.1</v>
      </c>
      <c r="Q1183" s="23"/>
      <c r="R1183" s="23"/>
      <c r="S1183" s="13">
        <v>0.53</v>
      </c>
      <c r="T1183" s="23"/>
      <c r="AW1183" s="20"/>
      <c r="AX1183" s="20"/>
    </row>
    <row r="1184" spans="1:50">
      <c r="A1184" s="11" t="s">
        <v>6</v>
      </c>
      <c r="B1184" s="11" t="s">
        <v>3</v>
      </c>
      <c r="C1184" s="31">
        <v>60000</v>
      </c>
      <c r="D1184" s="31">
        <v>30000</v>
      </c>
      <c r="E1184" s="23">
        <f t="shared" si="42"/>
        <v>7.7910000000000007E-2</v>
      </c>
      <c r="F1184" s="23">
        <v>4.104E-2</v>
      </c>
      <c r="G1184" s="13">
        <v>0.17</v>
      </c>
      <c r="H1184" s="13">
        <v>0.1</v>
      </c>
      <c r="I1184" s="23">
        <v>0.05</v>
      </c>
      <c r="J1184" s="13">
        <v>15</v>
      </c>
      <c r="K1184" s="59">
        <v>8.9261999999999997</v>
      </c>
      <c r="L1184" s="59">
        <v>9.8000000000000007</v>
      </c>
      <c r="M1184" s="59"/>
      <c r="N1184" s="23">
        <v>14.7</v>
      </c>
      <c r="O1184" s="79">
        <v>0</v>
      </c>
      <c r="P1184" s="23">
        <v>560.28</v>
      </c>
      <c r="Q1184" s="23"/>
      <c r="R1184" s="23"/>
      <c r="S1184" s="13">
        <v>0.53</v>
      </c>
      <c r="T1184" s="23"/>
      <c r="AW1184" s="20"/>
      <c r="AX1184" s="20"/>
    </row>
    <row r="1185" spans="1:50">
      <c r="A1185" s="10"/>
      <c r="B1185" s="10" t="s">
        <v>4</v>
      </c>
      <c r="C1185" s="31">
        <v>30165.624646016407</v>
      </c>
      <c r="D1185" s="31">
        <v>5411.4411319906276</v>
      </c>
      <c r="E1185" s="23">
        <f t="shared" si="42"/>
        <v>0.13051500000000002</v>
      </c>
      <c r="F1185" s="23">
        <v>1.218E-2</v>
      </c>
      <c r="G1185" s="13">
        <v>0.17</v>
      </c>
      <c r="H1185" s="13">
        <v>0.1</v>
      </c>
      <c r="I1185" s="23">
        <v>0.05</v>
      </c>
      <c r="J1185" s="13">
        <v>15</v>
      </c>
      <c r="K1185" s="59">
        <v>2.97</v>
      </c>
      <c r="L1185" s="59">
        <v>3.6041666666666665</v>
      </c>
      <c r="M1185" s="59"/>
      <c r="N1185" s="23">
        <f>N1183*1.5</f>
        <v>16.950000000000003</v>
      </c>
      <c r="O1185" s="79">
        <v>0</v>
      </c>
      <c r="P1185" s="23">
        <v>235.8</v>
      </c>
      <c r="Q1185" s="23"/>
      <c r="R1185" s="23"/>
      <c r="S1185" s="13">
        <v>0.77</v>
      </c>
      <c r="T1185" s="23"/>
      <c r="AW1185" s="20"/>
      <c r="AX1185" s="20"/>
    </row>
    <row r="1186" spans="1:50">
      <c r="A1186" s="11" t="s">
        <v>8</v>
      </c>
      <c r="B1186" s="11" t="s">
        <v>3</v>
      </c>
      <c r="C1186" s="31">
        <v>119000</v>
      </c>
      <c r="D1186" s="31">
        <v>22500</v>
      </c>
      <c r="E1186" s="23">
        <f t="shared" si="42"/>
        <v>0.1386</v>
      </c>
      <c r="F1186" s="23">
        <v>3.1320000000000001E-2</v>
      </c>
      <c r="G1186" s="13">
        <v>0.17</v>
      </c>
      <c r="H1186" s="13">
        <v>0.1</v>
      </c>
      <c r="I1186" s="23">
        <v>0.05</v>
      </c>
      <c r="J1186" s="13">
        <v>15</v>
      </c>
      <c r="K1186" s="59">
        <v>9.57</v>
      </c>
      <c r="L1186" s="59">
        <v>9.8000000000000007</v>
      </c>
      <c r="M1186" s="59"/>
      <c r="N1186" s="23">
        <v>18</v>
      </c>
      <c r="O1186" s="79">
        <v>0</v>
      </c>
      <c r="P1186" s="23">
        <v>759.8</v>
      </c>
      <c r="Q1186" s="23"/>
      <c r="R1186" s="23"/>
      <c r="S1186" s="13">
        <v>0.77</v>
      </c>
      <c r="T1186" s="23"/>
      <c r="AW1186" s="20"/>
      <c r="AX1186" s="20"/>
    </row>
    <row r="1187" spans="1:50">
      <c r="A1187" s="10"/>
      <c r="B1187" s="10" t="s">
        <v>37</v>
      </c>
      <c r="C1187" s="31">
        <v>82996.873938049219</v>
      </c>
      <c r="D1187" s="31">
        <v>1000</v>
      </c>
      <c r="E1187" s="23">
        <f t="shared" si="42"/>
        <v>0</v>
      </c>
      <c r="F1187" s="23">
        <v>3.0513000000000003E-3</v>
      </c>
      <c r="G1187" s="13">
        <v>0.17</v>
      </c>
      <c r="H1187" s="13">
        <v>0.1</v>
      </c>
      <c r="I1187" s="23">
        <v>0.05</v>
      </c>
      <c r="J1187" s="13">
        <v>15</v>
      </c>
      <c r="K1187" s="59">
        <v>0</v>
      </c>
      <c r="L1187" s="59">
        <v>3.6041666666666665</v>
      </c>
      <c r="M1187" s="59"/>
      <c r="N1187" s="23">
        <v>0</v>
      </c>
      <c r="O1187" s="79">
        <v>0</v>
      </c>
      <c r="P1187" s="23">
        <v>0</v>
      </c>
      <c r="Q1187" s="23"/>
      <c r="R1187" s="23"/>
      <c r="S1187" s="13">
        <v>0</v>
      </c>
      <c r="T1187" s="23"/>
      <c r="AW1187" s="20"/>
      <c r="AX1187" s="20"/>
    </row>
    <row r="1188" spans="1:50">
      <c r="A1188" s="19" t="s">
        <v>36</v>
      </c>
      <c r="B1188" s="19" t="s">
        <v>38</v>
      </c>
      <c r="C1188" s="31">
        <v>228000</v>
      </c>
      <c r="D1188" s="31">
        <v>1000</v>
      </c>
      <c r="E1188" s="23">
        <f t="shared" si="42"/>
        <v>0</v>
      </c>
      <c r="F1188" s="23">
        <v>3.0513000000000003E-3</v>
      </c>
      <c r="G1188" s="13">
        <v>0.17</v>
      </c>
      <c r="H1188" s="13">
        <v>0.1</v>
      </c>
      <c r="I1188" s="23">
        <v>0.05</v>
      </c>
      <c r="J1188" s="13">
        <v>15</v>
      </c>
      <c r="K1188" s="59">
        <v>0</v>
      </c>
      <c r="L1188" s="59">
        <v>9.8000000000000007</v>
      </c>
      <c r="M1188" s="59"/>
      <c r="N1188" s="23">
        <v>0</v>
      </c>
      <c r="O1188" s="79">
        <v>0</v>
      </c>
      <c r="P1188" s="23">
        <v>0</v>
      </c>
      <c r="Q1188" s="23"/>
      <c r="R1188" s="23"/>
      <c r="S1188" s="13">
        <v>0</v>
      </c>
      <c r="T1188" s="23"/>
      <c r="AW1188" s="20"/>
      <c r="AX1188" s="20"/>
    </row>
    <row r="1189" spans="1:50">
      <c r="E1189" s="23"/>
      <c r="F1189" s="23"/>
      <c r="G1189" s="23"/>
      <c r="H1189" s="23"/>
      <c r="I1189" s="23"/>
      <c r="J1189" s="23"/>
      <c r="K1189" s="59"/>
      <c r="L1189" s="59"/>
      <c r="M1189" s="59"/>
      <c r="N1189" s="23"/>
      <c r="O1189" s="79"/>
      <c r="P1189" s="23"/>
      <c r="Q1189" s="23"/>
      <c r="R1189" s="23"/>
      <c r="S1189" s="23"/>
      <c r="T1189" s="23"/>
      <c r="AW1189" s="20"/>
      <c r="AX1189" s="20"/>
    </row>
    <row r="1190" spans="1:50">
      <c r="A1190" s="1" t="str">
        <f>LOOKUP(B1190,[2]Regions!$A$4:$A$98,[2]Regions!$B$4:$B$98)</f>
        <v>Saudi Arabia</v>
      </c>
      <c r="B1190" s="2">
        <v>55</v>
      </c>
      <c r="C1190" s="23" t="s">
        <v>20</v>
      </c>
      <c r="D1190" s="23" t="s">
        <v>21</v>
      </c>
      <c r="E1190" s="24" t="s">
        <v>22</v>
      </c>
      <c r="F1190" s="24" t="s">
        <v>23</v>
      </c>
      <c r="G1190" s="24" t="s">
        <v>24</v>
      </c>
      <c r="H1190" s="24" t="s">
        <v>25</v>
      </c>
      <c r="I1190" s="25" t="s">
        <v>26</v>
      </c>
      <c r="J1190" s="20" t="s">
        <v>27</v>
      </c>
      <c r="K1190" s="58" t="s">
        <v>28</v>
      </c>
      <c r="N1190" s="24" t="s">
        <v>49</v>
      </c>
      <c r="O1190" s="78" t="s">
        <v>29</v>
      </c>
      <c r="P1190" s="20" t="s">
        <v>30</v>
      </c>
      <c r="Q1190" s="24" t="s">
        <v>31</v>
      </c>
      <c r="R1190" s="24" t="s">
        <v>32</v>
      </c>
      <c r="S1190" s="12" t="s">
        <v>46</v>
      </c>
      <c r="T1190" s="23"/>
      <c r="AW1190" s="20"/>
      <c r="AX1190" s="20"/>
    </row>
    <row r="1191" spans="1:50">
      <c r="A1191" s="10"/>
      <c r="B1191" s="10" t="s">
        <v>4</v>
      </c>
      <c r="C1191" s="23">
        <v>28179</v>
      </c>
      <c r="D1191" s="23">
        <v>9232</v>
      </c>
      <c r="E1191" s="23">
        <f t="shared" ref="E1191:E1210" si="43">S1191*N1191/100</f>
        <v>2.6598E-2</v>
      </c>
      <c r="F1191" s="23">
        <v>2.8350000000000004E-2</v>
      </c>
      <c r="G1191" s="13">
        <v>0.17</v>
      </c>
      <c r="H1191" s="13">
        <v>0.1</v>
      </c>
      <c r="I1191" s="23">
        <v>0.05</v>
      </c>
      <c r="J1191" s="13">
        <v>15</v>
      </c>
      <c r="K1191" s="59">
        <v>3.7620000000000005</v>
      </c>
      <c r="L1191" s="59">
        <v>3.6041666666666665</v>
      </c>
      <c r="M1191" s="59"/>
      <c r="N1191" s="23">
        <v>6.82</v>
      </c>
      <c r="O1191" s="79">
        <v>0</v>
      </c>
      <c r="P1191" s="23">
        <v>253</v>
      </c>
      <c r="Q1191" s="23"/>
      <c r="R1191" s="23"/>
      <c r="S1191" s="23">
        <v>0.39</v>
      </c>
      <c r="T1191" s="23"/>
      <c r="AW1191" s="20"/>
      <c r="AX1191" s="20"/>
    </row>
    <row r="1192" spans="1:50">
      <c r="A1192" s="11" t="s">
        <v>0</v>
      </c>
      <c r="B1192" s="11" t="s">
        <v>3</v>
      </c>
      <c r="C1192" s="23">
        <v>51192</v>
      </c>
      <c r="D1192" s="23">
        <v>12000</v>
      </c>
      <c r="E1192" s="23">
        <f t="shared" si="43"/>
        <v>4.2556800000000006E-2</v>
      </c>
      <c r="F1192" s="23">
        <v>7.2900000000000006E-2</v>
      </c>
      <c r="G1192" s="13">
        <v>0.17</v>
      </c>
      <c r="H1192" s="13">
        <v>0.1</v>
      </c>
      <c r="I1192" s="23">
        <v>0.05</v>
      </c>
      <c r="J1192" s="13">
        <v>15</v>
      </c>
      <c r="K1192" s="59">
        <v>11.9016</v>
      </c>
      <c r="L1192" s="59">
        <v>9.8000000000000007</v>
      </c>
      <c r="M1192" s="59"/>
      <c r="N1192" s="23">
        <f>N1191*1.6</f>
        <v>10.912000000000001</v>
      </c>
      <c r="O1192" s="79">
        <v>0</v>
      </c>
      <c r="P1192" s="23">
        <v>800.4</v>
      </c>
      <c r="Q1192" s="23"/>
      <c r="R1192" s="23"/>
      <c r="S1192" s="23">
        <v>0.39</v>
      </c>
      <c r="T1192" s="23"/>
      <c r="AW1192" s="20"/>
      <c r="AX1192" s="20"/>
    </row>
    <row r="1193" spans="1:50">
      <c r="A1193" s="5"/>
      <c r="B1193" s="5" t="s">
        <v>34</v>
      </c>
      <c r="C1193" s="23">
        <v>28179</v>
      </c>
      <c r="D1193" s="23">
        <v>9232</v>
      </c>
      <c r="E1193" s="23">
        <f t="shared" si="43"/>
        <v>2.6598E-2</v>
      </c>
      <c r="F1193" s="23">
        <v>2.8350000000000004E-2</v>
      </c>
      <c r="G1193" s="13">
        <v>0.17</v>
      </c>
      <c r="H1193" s="13">
        <v>0.1</v>
      </c>
      <c r="I1193" s="23">
        <v>0.05</v>
      </c>
      <c r="J1193" s="13">
        <v>15</v>
      </c>
      <c r="K1193" s="59">
        <v>3.0096000000000003</v>
      </c>
      <c r="L1193" s="59">
        <v>3.6041666666666665</v>
      </c>
      <c r="M1193" s="59"/>
      <c r="N1193" s="23">
        <v>6.82</v>
      </c>
      <c r="O1193" s="79">
        <v>0</v>
      </c>
      <c r="P1193" s="23">
        <v>202.4</v>
      </c>
      <c r="Q1193" s="23"/>
      <c r="R1193" s="23"/>
      <c r="S1193" s="23">
        <v>0.39</v>
      </c>
      <c r="T1193" s="23"/>
      <c r="AW1193" s="20"/>
      <c r="AX1193" s="20"/>
    </row>
    <row r="1194" spans="1:50">
      <c r="A1194" s="5"/>
      <c r="B1194" s="5" t="s">
        <v>35</v>
      </c>
      <c r="C1194" s="23">
        <v>51192</v>
      </c>
      <c r="D1194" s="23">
        <v>12000</v>
      </c>
      <c r="E1194" s="23">
        <f t="shared" si="43"/>
        <v>4.2556800000000006E-2</v>
      </c>
      <c r="F1194" s="23">
        <v>7.2900000000000006E-2</v>
      </c>
      <c r="G1194" s="13">
        <v>0.17</v>
      </c>
      <c r="H1194" s="13">
        <v>0.1</v>
      </c>
      <c r="I1194" s="23">
        <v>0.05</v>
      </c>
      <c r="J1194" s="13">
        <v>15</v>
      </c>
      <c r="K1194" s="59">
        <v>9.5212800000000009</v>
      </c>
      <c r="L1194" s="59">
        <v>9.8000000000000007</v>
      </c>
      <c r="M1194" s="59"/>
      <c r="N1194" s="23">
        <f>N1193*1.6</f>
        <v>10.912000000000001</v>
      </c>
      <c r="O1194" s="79">
        <v>0</v>
      </c>
      <c r="P1194" s="23">
        <v>640.32000000000005</v>
      </c>
      <c r="Q1194" s="23"/>
      <c r="R1194" s="23"/>
      <c r="S1194" s="23">
        <v>0.39</v>
      </c>
      <c r="T1194" s="23"/>
      <c r="AW1194" s="20"/>
      <c r="AX1194" s="20"/>
    </row>
    <row r="1195" spans="1:50">
      <c r="A1195" s="10"/>
      <c r="B1195" s="10" t="s">
        <v>4</v>
      </c>
      <c r="C1195" s="23">
        <v>28179</v>
      </c>
      <c r="D1195" s="23">
        <v>9232</v>
      </c>
      <c r="E1195" s="23">
        <f t="shared" si="43"/>
        <v>7.228E-3</v>
      </c>
      <c r="F1195" s="23">
        <v>7.3839999999999989E-2</v>
      </c>
      <c r="G1195" s="32">
        <v>0.17</v>
      </c>
      <c r="H1195" s="32">
        <v>0.1</v>
      </c>
      <c r="I1195" s="23">
        <v>0.05</v>
      </c>
      <c r="J1195" s="32">
        <v>15</v>
      </c>
      <c r="K1195" s="59">
        <v>3.4740000000000002</v>
      </c>
      <c r="L1195" s="59">
        <v>3.6041666666666665</v>
      </c>
      <c r="M1195" s="59"/>
      <c r="N1195" s="23">
        <v>5.56</v>
      </c>
      <c r="O1195" s="79">
        <v>0</v>
      </c>
      <c r="P1195" s="23">
        <v>239.4</v>
      </c>
      <c r="Q1195" s="23"/>
      <c r="R1195" s="23"/>
      <c r="S1195" s="23">
        <v>0.13</v>
      </c>
      <c r="T1195" s="23"/>
      <c r="AW1195" s="20"/>
      <c r="AX1195" s="20"/>
    </row>
    <row r="1196" spans="1:50">
      <c r="A1196" s="11" t="s">
        <v>1</v>
      </c>
      <c r="B1196" s="11" t="s">
        <v>3</v>
      </c>
      <c r="C1196" s="23">
        <v>51192</v>
      </c>
      <c r="D1196" s="23">
        <v>12000</v>
      </c>
      <c r="E1196" s="23">
        <f t="shared" si="43"/>
        <v>2.6000000000000002E-2</v>
      </c>
      <c r="F1196" s="23">
        <v>0.10081999999999999</v>
      </c>
      <c r="G1196" s="13">
        <v>0.17</v>
      </c>
      <c r="H1196" s="13">
        <v>0.1</v>
      </c>
      <c r="I1196" s="23">
        <v>0.05</v>
      </c>
      <c r="J1196" s="13">
        <v>15</v>
      </c>
      <c r="K1196" s="59">
        <v>11.194000000000001</v>
      </c>
      <c r="L1196" s="59">
        <v>9.8000000000000007</v>
      </c>
      <c r="M1196" s="59"/>
      <c r="N1196" s="23">
        <v>20</v>
      </c>
      <c r="O1196" s="79">
        <v>0</v>
      </c>
      <c r="P1196" s="23">
        <v>771.4</v>
      </c>
      <c r="Q1196" s="23"/>
      <c r="R1196" s="23"/>
      <c r="S1196" s="23">
        <v>0.13</v>
      </c>
      <c r="T1196" s="23"/>
      <c r="AW1196" s="20"/>
      <c r="AX1196" s="20"/>
    </row>
    <row r="1197" spans="1:50">
      <c r="A1197" s="5"/>
      <c r="B1197" s="5" t="s">
        <v>34</v>
      </c>
      <c r="C1197" s="23">
        <v>28179</v>
      </c>
      <c r="D1197" s="23">
        <v>9232</v>
      </c>
      <c r="E1197" s="23">
        <f t="shared" si="43"/>
        <v>7.228E-3</v>
      </c>
      <c r="F1197" s="23">
        <v>7.3839999999999989E-2</v>
      </c>
      <c r="G1197" s="13">
        <v>0.17</v>
      </c>
      <c r="H1197" s="13">
        <v>0.1</v>
      </c>
      <c r="I1197" s="23">
        <v>0.05</v>
      </c>
      <c r="J1197" s="13">
        <v>15</v>
      </c>
      <c r="K1197" s="59">
        <v>2.7792000000000003</v>
      </c>
      <c r="L1197" s="59">
        <v>3.6041666666666665</v>
      </c>
      <c r="M1197" s="59"/>
      <c r="N1197" s="23">
        <v>5.56</v>
      </c>
      <c r="O1197" s="79">
        <v>0</v>
      </c>
      <c r="P1197" s="23">
        <v>191.52</v>
      </c>
      <c r="Q1197" s="23"/>
      <c r="R1197" s="23"/>
      <c r="S1197" s="23">
        <v>0.13</v>
      </c>
      <c r="T1197" s="23"/>
      <c r="AW1197" s="20"/>
      <c r="AX1197" s="20"/>
    </row>
    <row r="1198" spans="1:50">
      <c r="A1198" s="5"/>
      <c r="B1198" s="5" t="s">
        <v>35</v>
      </c>
      <c r="C1198" s="23">
        <v>51192</v>
      </c>
      <c r="D1198" s="23">
        <v>12000</v>
      </c>
      <c r="E1198" s="23">
        <f t="shared" si="43"/>
        <v>2.6000000000000002E-2</v>
      </c>
      <c r="F1198" s="23">
        <v>0.10081999999999999</v>
      </c>
      <c r="G1198" s="13">
        <v>0.17</v>
      </c>
      <c r="H1198" s="13">
        <v>0.1</v>
      </c>
      <c r="I1198" s="23">
        <v>0.05</v>
      </c>
      <c r="J1198" s="13">
        <v>15</v>
      </c>
      <c r="K1198" s="59">
        <v>8.9552000000000014</v>
      </c>
      <c r="L1198" s="59">
        <v>9.8000000000000007</v>
      </c>
      <c r="M1198" s="59"/>
      <c r="N1198" s="23">
        <v>20</v>
      </c>
      <c r="O1198" s="79">
        <v>0</v>
      </c>
      <c r="P1198" s="23">
        <v>617.12000000000012</v>
      </c>
      <c r="Q1198" s="23"/>
      <c r="R1198" s="23"/>
      <c r="S1198" s="23">
        <v>0.13</v>
      </c>
      <c r="T1198" s="23"/>
      <c r="AW1198" s="20"/>
      <c r="AX1198" s="20"/>
    </row>
    <row r="1199" spans="1:50">
      <c r="A1199" s="10"/>
      <c r="B1199" s="10" t="s">
        <v>4</v>
      </c>
      <c r="C1199" s="23">
        <v>30065.624646016407</v>
      </c>
      <c r="D1199" s="23">
        <v>1000</v>
      </c>
      <c r="E1199" s="23">
        <f t="shared" si="43"/>
        <v>2.052E-2</v>
      </c>
      <c r="F1199" s="23">
        <v>1.6800000000000002E-2</v>
      </c>
      <c r="G1199" s="13">
        <v>0.17</v>
      </c>
      <c r="H1199" s="13">
        <v>0.1</v>
      </c>
      <c r="I1199" s="23">
        <v>0.05</v>
      </c>
      <c r="J1199" s="13">
        <v>15</v>
      </c>
      <c r="K1199" s="59">
        <v>0.9234</v>
      </c>
      <c r="L1199" s="59">
        <v>3.6041666666666665</v>
      </c>
      <c r="M1199" s="59"/>
      <c r="N1199" s="23">
        <v>10.26</v>
      </c>
      <c r="O1199" s="79">
        <v>0</v>
      </c>
      <c r="P1199" s="23">
        <v>170.82900000000001</v>
      </c>
      <c r="Q1199" s="23"/>
      <c r="R1199" s="23"/>
      <c r="S1199" s="23">
        <v>0.2</v>
      </c>
      <c r="T1199" s="23"/>
      <c r="AW1199" s="20"/>
      <c r="AX1199" s="20"/>
    </row>
    <row r="1200" spans="1:50">
      <c r="A1200" s="11" t="s">
        <v>5</v>
      </c>
      <c r="B1200" s="11" t="s">
        <v>3</v>
      </c>
      <c r="C1200" s="23">
        <v>116400</v>
      </c>
      <c r="D1200" s="23">
        <v>1000</v>
      </c>
      <c r="E1200" s="23">
        <f t="shared" si="43"/>
        <v>6.6000000000000003E-2</v>
      </c>
      <c r="F1200" s="23">
        <v>4.3200000000000002E-2</v>
      </c>
      <c r="G1200" s="13">
        <v>0.17</v>
      </c>
      <c r="H1200" s="13">
        <v>0.1</v>
      </c>
      <c r="I1200" s="23">
        <v>0.05</v>
      </c>
      <c r="J1200" s="13">
        <v>15</v>
      </c>
      <c r="K1200" s="59">
        <v>2.97</v>
      </c>
      <c r="L1200" s="59">
        <v>9.8000000000000007</v>
      </c>
      <c r="M1200" s="59"/>
      <c r="N1200" s="23">
        <v>33</v>
      </c>
      <c r="O1200" s="79">
        <v>0</v>
      </c>
      <c r="P1200" s="23">
        <v>549.45000000000005</v>
      </c>
      <c r="Q1200" s="23"/>
      <c r="R1200" s="23"/>
      <c r="S1200" s="23">
        <v>0.2</v>
      </c>
      <c r="T1200" s="23"/>
      <c r="AW1200" s="20"/>
      <c r="AX1200" s="20"/>
    </row>
    <row r="1201" spans="1:50">
      <c r="A1201" s="10"/>
      <c r="B1201" s="10" t="s">
        <v>4</v>
      </c>
      <c r="C1201" s="23">
        <v>50000</v>
      </c>
      <c r="D1201" s="23">
        <v>1000</v>
      </c>
      <c r="E1201" s="23">
        <f t="shared" si="43"/>
        <v>1.2740000000000003E-2</v>
      </c>
      <c r="F1201" s="23">
        <v>2.9819999999999999E-2</v>
      </c>
      <c r="G1201" s="13">
        <v>0.17</v>
      </c>
      <c r="H1201" s="13">
        <v>0.1</v>
      </c>
      <c r="I1201" s="23">
        <v>0.05</v>
      </c>
      <c r="J1201" s="13">
        <v>15</v>
      </c>
      <c r="K1201" s="59">
        <v>2.4624000000000006</v>
      </c>
      <c r="L1201" s="59">
        <v>3.6041666666666665</v>
      </c>
      <c r="M1201" s="59"/>
      <c r="N1201" s="23">
        <v>9.8000000000000007</v>
      </c>
      <c r="O1201" s="79">
        <v>0</v>
      </c>
      <c r="P1201" s="23">
        <v>191.52</v>
      </c>
      <c r="Q1201" s="23"/>
      <c r="R1201" s="23"/>
      <c r="S1201" s="23">
        <v>0.13</v>
      </c>
      <c r="T1201" s="23"/>
      <c r="AW1201" s="20"/>
      <c r="AX1201" s="20"/>
    </row>
    <row r="1202" spans="1:50">
      <c r="A1202" s="11" t="s">
        <v>2</v>
      </c>
      <c r="B1202" s="11" t="s">
        <v>3</v>
      </c>
      <c r="C1202" s="23">
        <v>170000</v>
      </c>
      <c r="D1202" s="23">
        <v>1000</v>
      </c>
      <c r="E1202" s="23">
        <f t="shared" si="43"/>
        <v>1.8200000000000001E-2</v>
      </c>
      <c r="F1202" s="23">
        <v>7.6679999999999998E-2</v>
      </c>
      <c r="G1202" s="13">
        <v>0.17</v>
      </c>
      <c r="H1202" s="13">
        <v>0.1</v>
      </c>
      <c r="I1202" s="23">
        <v>0.05</v>
      </c>
      <c r="J1202" s="13">
        <v>15</v>
      </c>
      <c r="K1202" s="59">
        <v>7.9344000000000019</v>
      </c>
      <c r="L1202" s="59">
        <v>9.8000000000000007</v>
      </c>
      <c r="M1202" s="59"/>
      <c r="N1202" s="23">
        <f>N1196*0.7</f>
        <v>14</v>
      </c>
      <c r="O1202" s="79">
        <v>0</v>
      </c>
      <c r="P1202" s="23">
        <v>617.12000000000012</v>
      </c>
      <c r="Q1202" s="23"/>
      <c r="R1202" s="23"/>
      <c r="S1202" s="23">
        <v>0.13</v>
      </c>
      <c r="T1202" s="23"/>
      <c r="AW1202" s="20"/>
      <c r="AX1202" s="20"/>
    </row>
    <row r="1203" spans="1:50">
      <c r="A1203" s="10"/>
      <c r="B1203" s="10" t="s">
        <v>4</v>
      </c>
      <c r="C1203" s="31">
        <v>50000</v>
      </c>
      <c r="D1203" s="31">
        <v>28000</v>
      </c>
      <c r="E1203" s="23">
        <f t="shared" si="43"/>
        <v>4.6874999999999998E-4</v>
      </c>
      <c r="F1203" s="23">
        <v>3.0513000000000003E-3</v>
      </c>
      <c r="G1203" s="32">
        <v>0.34</v>
      </c>
      <c r="H1203" s="32">
        <v>0.1</v>
      </c>
      <c r="I1203" s="23">
        <v>0.05</v>
      </c>
      <c r="J1203" s="32">
        <v>15</v>
      </c>
      <c r="K1203" s="59">
        <v>2.1093750000000001E-2</v>
      </c>
      <c r="L1203" s="59">
        <v>3.6041666666666665</v>
      </c>
      <c r="M1203" s="59"/>
      <c r="N1203" s="27">
        <v>0.9375</v>
      </c>
      <c r="O1203" s="79">
        <v>0</v>
      </c>
      <c r="P1203" s="23">
        <v>0</v>
      </c>
      <c r="Q1203" s="23"/>
      <c r="R1203" s="23"/>
      <c r="S1203" s="23">
        <v>0.05</v>
      </c>
      <c r="T1203" s="23"/>
      <c r="AW1203" s="20"/>
      <c r="AX1203" s="20"/>
    </row>
    <row r="1204" spans="1:50">
      <c r="A1204" s="11" t="s">
        <v>7</v>
      </c>
      <c r="B1204" s="11" t="s">
        <v>3</v>
      </c>
      <c r="C1204" s="31">
        <v>186000</v>
      </c>
      <c r="D1204" s="31">
        <v>12330</v>
      </c>
      <c r="E1204" s="23">
        <f t="shared" si="43"/>
        <v>6.9687500000000001E-4</v>
      </c>
      <c r="F1204" s="23">
        <v>7.8462000000000011E-3</v>
      </c>
      <c r="G1204" s="32">
        <v>0.17</v>
      </c>
      <c r="H1204" s="32">
        <v>0.1</v>
      </c>
      <c r="I1204" s="23">
        <v>0.05</v>
      </c>
      <c r="J1204" s="32">
        <v>15</v>
      </c>
      <c r="K1204" s="59">
        <v>3.1359374999999995E-2</v>
      </c>
      <c r="L1204" s="59">
        <v>9.8000000000000007</v>
      </c>
      <c r="M1204" s="59"/>
      <c r="N1204" s="27">
        <v>1.3937499999999998</v>
      </c>
      <c r="O1204" s="79">
        <v>0</v>
      </c>
      <c r="P1204" s="23">
        <v>0</v>
      </c>
      <c r="Q1204" s="23"/>
      <c r="R1204" s="23"/>
      <c r="S1204" s="23">
        <v>0.05</v>
      </c>
      <c r="T1204" s="23"/>
      <c r="AW1204" s="20"/>
      <c r="AX1204" s="20"/>
    </row>
    <row r="1205" spans="1:50">
      <c r="A1205" s="10"/>
      <c r="B1205" s="10" t="s">
        <v>4</v>
      </c>
      <c r="C1205" s="31">
        <v>30000</v>
      </c>
      <c r="D1205" s="31">
        <v>22000</v>
      </c>
      <c r="E1205" s="23">
        <f t="shared" si="43"/>
        <v>5.9890000000000006E-2</v>
      </c>
      <c r="F1205" s="23">
        <v>1.5960000000000002E-2</v>
      </c>
      <c r="G1205" s="13">
        <v>0.17</v>
      </c>
      <c r="H1205" s="13">
        <v>0.1</v>
      </c>
      <c r="I1205" s="23">
        <v>0.05</v>
      </c>
      <c r="J1205" s="13">
        <v>15</v>
      </c>
      <c r="K1205" s="59">
        <v>2.8214999999999999</v>
      </c>
      <c r="L1205" s="59">
        <v>3.6041666666666665</v>
      </c>
      <c r="M1205" s="59"/>
      <c r="N1205" s="23">
        <v>11.3</v>
      </c>
      <c r="O1205" s="79">
        <v>0</v>
      </c>
      <c r="P1205" s="23">
        <v>177.1</v>
      </c>
      <c r="Q1205" s="23"/>
      <c r="R1205" s="23"/>
      <c r="S1205" s="13">
        <v>0.53</v>
      </c>
      <c r="T1205" s="23"/>
      <c r="AW1205" s="20"/>
      <c r="AX1205" s="20"/>
    </row>
    <row r="1206" spans="1:50">
      <c r="A1206" s="11" t="s">
        <v>6</v>
      </c>
      <c r="B1206" s="11" t="s">
        <v>3</v>
      </c>
      <c r="C1206" s="31">
        <v>60000</v>
      </c>
      <c r="D1206" s="31">
        <v>30000</v>
      </c>
      <c r="E1206" s="23">
        <f t="shared" si="43"/>
        <v>7.7910000000000007E-2</v>
      </c>
      <c r="F1206" s="23">
        <v>4.104E-2</v>
      </c>
      <c r="G1206" s="13">
        <v>0.17</v>
      </c>
      <c r="H1206" s="13">
        <v>0.1</v>
      </c>
      <c r="I1206" s="23">
        <v>0.05</v>
      </c>
      <c r="J1206" s="13">
        <v>15</v>
      </c>
      <c r="K1206" s="59">
        <v>8.9261999999999997</v>
      </c>
      <c r="L1206" s="59">
        <v>9.8000000000000007</v>
      </c>
      <c r="M1206" s="59"/>
      <c r="N1206" s="23">
        <v>14.7</v>
      </c>
      <c r="O1206" s="79">
        <v>0</v>
      </c>
      <c r="P1206" s="23">
        <v>560.28</v>
      </c>
      <c r="Q1206" s="23"/>
      <c r="R1206" s="23"/>
      <c r="S1206" s="13">
        <v>0.53</v>
      </c>
      <c r="T1206" s="23"/>
      <c r="AW1206" s="20"/>
      <c r="AX1206" s="20"/>
    </row>
    <row r="1207" spans="1:50">
      <c r="A1207" s="10"/>
      <c r="B1207" s="10" t="s">
        <v>4</v>
      </c>
      <c r="C1207" s="31">
        <v>30165.624646016407</v>
      </c>
      <c r="D1207" s="31">
        <v>5411.4411319906276</v>
      </c>
      <c r="E1207" s="23">
        <f t="shared" si="43"/>
        <v>0.13051500000000002</v>
      </c>
      <c r="F1207" s="23">
        <v>1.218E-2</v>
      </c>
      <c r="G1207" s="13">
        <v>0.17</v>
      </c>
      <c r="H1207" s="13">
        <v>0.1</v>
      </c>
      <c r="I1207" s="23">
        <v>0.05</v>
      </c>
      <c r="J1207" s="13">
        <v>15</v>
      </c>
      <c r="K1207" s="59">
        <v>2.97</v>
      </c>
      <c r="L1207" s="59">
        <v>3.6041666666666665</v>
      </c>
      <c r="M1207" s="59"/>
      <c r="N1207" s="23">
        <f>N1205*1.5</f>
        <v>16.950000000000003</v>
      </c>
      <c r="O1207" s="79">
        <v>0</v>
      </c>
      <c r="P1207" s="23">
        <v>235.8</v>
      </c>
      <c r="Q1207" s="23"/>
      <c r="R1207" s="23"/>
      <c r="S1207" s="13">
        <v>0.77</v>
      </c>
      <c r="T1207" s="23"/>
      <c r="AW1207" s="20"/>
      <c r="AX1207" s="20"/>
    </row>
    <row r="1208" spans="1:50">
      <c r="A1208" s="11" t="s">
        <v>8</v>
      </c>
      <c r="B1208" s="11" t="s">
        <v>3</v>
      </c>
      <c r="C1208" s="31">
        <v>119000</v>
      </c>
      <c r="D1208" s="31">
        <v>22500</v>
      </c>
      <c r="E1208" s="23">
        <f t="shared" si="43"/>
        <v>0.1386</v>
      </c>
      <c r="F1208" s="23">
        <v>3.1320000000000001E-2</v>
      </c>
      <c r="G1208" s="13">
        <v>0.17</v>
      </c>
      <c r="H1208" s="13">
        <v>0.1</v>
      </c>
      <c r="I1208" s="23">
        <v>0.05</v>
      </c>
      <c r="J1208" s="13">
        <v>15</v>
      </c>
      <c r="K1208" s="59">
        <v>9.57</v>
      </c>
      <c r="L1208" s="59">
        <v>9.8000000000000007</v>
      </c>
      <c r="M1208" s="59"/>
      <c r="N1208" s="23">
        <v>18</v>
      </c>
      <c r="O1208" s="79">
        <v>0</v>
      </c>
      <c r="P1208" s="23">
        <v>759.8</v>
      </c>
      <c r="Q1208" s="23"/>
      <c r="R1208" s="23"/>
      <c r="S1208" s="13">
        <v>0.77</v>
      </c>
      <c r="T1208" s="23"/>
      <c r="AW1208" s="20"/>
      <c r="AX1208" s="20"/>
    </row>
    <row r="1209" spans="1:50">
      <c r="A1209" s="10"/>
      <c r="B1209" s="10" t="s">
        <v>37</v>
      </c>
      <c r="C1209" s="31">
        <v>82996.873938049219</v>
      </c>
      <c r="D1209" s="31">
        <v>1000</v>
      </c>
      <c r="E1209" s="23">
        <f t="shared" si="43"/>
        <v>0</v>
      </c>
      <c r="F1209" s="23">
        <v>3.0513000000000003E-3</v>
      </c>
      <c r="G1209" s="13">
        <v>0.17</v>
      </c>
      <c r="H1209" s="13">
        <v>0.1</v>
      </c>
      <c r="I1209" s="23">
        <v>0.05</v>
      </c>
      <c r="J1209" s="13">
        <v>15</v>
      </c>
      <c r="K1209" s="59">
        <v>0</v>
      </c>
      <c r="L1209" s="59">
        <v>3.6041666666666665</v>
      </c>
      <c r="M1209" s="59"/>
      <c r="N1209" s="23">
        <v>0</v>
      </c>
      <c r="O1209" s="79">
        <v>0</v>
      </c>
      <c r="P1209" s="23">
        <v>0</v>
      </c>
      <c r="Q1209" s="23"/>
      <c r="R1209" s="23"/>
      <c r="S1209" s="13">
        <v>0</v>
      </c>
      <c r="T1209" s="23"/>
      <c r="AW1209" s="20"/>
      <c r="AX1209" s="20"/>
    </row>
    <row r="1210" spans="1:50">
      <c r="A1210" s="19" t="s">
        <v>36</v>
      </c>
      <c r="B1210" s="19" t="s">
        <v>38</v>
      </c>
      <c r="C1210" s="31">
        <v>228000</v>
      </c>
      <c r="D1210" s="31">
        <v>1000</v>
      </c>
      <c r="E1210" s="23">
        <f t="shared" si="43"/>
        <v>0</v>
      </c>
      <c r="F1210" s="23">
        <v>3.0513000000000003E-3</v>
      </c>
      <c r="G1210" s="13">
        <v>0.17</v>
      </c>
      <c r="H1210" s="13">
        <v>0.1</v>
      </c>
      <c r="I1210" s="23">
        <v>0.05</v>
      </c>
      <c r="J1210" s="13">
        <v>15</v>
      </c>
      <c r="K1210" s="59">
        <v>0</v>
      </c>
      <c r="L1210" s="59">
        <v>9.8000000000000007</v>
      </c>
      <c r="M1210" s="59"/>
      <c r="N1210" s="23">
        <v>0</v>
      </c>
      <c r="O1210" s="79">
        <v>0</v>
      </c>
      <c r="P1210" s="23">
        <v>0</v>
      </c>
      <c r="Q1210" s="23"/>
      <c r="R1210" s="23"/>
      <c r="S1210" s="13">
        <v>0</v>
      </c>
      <c r="T1210" s="23"/>
      <c r="AW1210" s="20"/>
      <c r="AX1210" s="20"/>
    </row>
    <row r="1211" spans="1:50">
      <c r="E1211" s="23"/>
      <c r="F1211" s="23"/>
      <c r="G1211" s="23"/>
      <c r="H1211" s="23"/>
      <c r="I1211" s="23"/>
      <c r="J1211" s="23"/>
      <c r="K1211" s="59"/>
      <c r="L1211" s="59"/>
      <c r="M1211" s="59"/>
      <c r="N1211" s="23"/>
      <c r="O1211" s="79"/>
      <c r="P1211" s="23"/>
      <c r="Q1211" s="23"/>
      <c r="R1211" s="23"/>
      <c r="S1211" s="23"/>
      <c r="T1211" s="23"/>
      <c r="AW1211" s="20"/>
      <c r="AX1211" s="20"/>
    </row>
    <row r="1212" spans="1:50">
      <c r="A1212" s="1" t="str">
        <f>LOOKUP(B1212,[2]Regions!$A$4:$A$98,[2]Regions!$B$4:$B$98)</f>
        <v>Nigeria</v>
      </c>
      <c r="B1212" s="2">
        <v>56</v>
      </c>
      <c r="C1212" s="23" t="s">
        <v>20</v>
      </c>
      <c r="D1212" s="23" t="s">
        <v>21</v>
      </c>
      <c r="E1212" s="24" t="s">
        <v>22</v>
      </c>
      <c r="F1212" s="24" t="s">
        <v>23</v>
      </c>
      <c r="G1212" s="24" t="s">
        <v>24</v>
      </c>
      <c r="H1212" s="24" t="s">
        <v>25</v>
      </c>
      <c r="I1212" s="25" t="s">
        <v>26</v>
      </c>
      <c r="J1212" s="20" t="s">
        <v>27</v>
      </c>
      <c r="K1212" s="58" t="s">
        <v>28</v>
      </c>
      <c r="N1212" s="24" t="s">
        <v>49</v>
      </c>
      <c r="O1212" s="78" t="s">
        <v>29</v>
      </c>
      <c r="P1212" s="20" t="s">
        <v>30</v>
      </c>
      <c r="Q1212" s="24" t="s">
        <v>31</v>
      </c>
      <c r="R1212" s="24" t="s">
        <v>32</v>
      </c>
      <c r="S1212" s="12" t="s">
        <v>46</v>
      </c>
      <c r="T1212" s="23"/>
      <c r="AW1212" s="20"/>
      <c r="AX1212" s="20"/>
    </row>
    <row r="1213" spans="1:50">
      <c r="A1213" s="10"/>
      <c r="B1213" s="10" t="s">
        <v>4</v>
      </c>
      <c r="C1213" s="23">
        <v>28179</v>
      </c>
      <c r="D1213" s="23">
        <v>9232</v>
      </c>
      <c r="E1213" s="23">
        <f t="shared" ref="E1213:E1232" si="44">S1213*N1213/100</f>
        <v>2.6598E-2</v>
      </c>
      <c r="F1213" s="23">
        <v>2.8350000000000004E-2</v>
      </c>
      <c r="G1213" s="13">
        <v>0.17</v>
      </c>
      <c r="H1213" s="13">
        <v>0.1</v>
      </c>
      <c r="I1213" s="23">
        <v>0.05</v>
      </c>
      <c r="J1213" s="13">
        <v>15</v>
      </c>
      <c r="K1213" s="59">
        <v>3.7620000000000005</v>
      </c>
      <c r="L1213" s="59">
        <v>3.6041666666666665</v>
      </c>
      <c r="M1213" s="59"/>
      <c r="N1213" s="23">
        <v>6.82</v>
      </c>
      <c r="O1213" s="79">
        <v>0</v>
      </c>
      <c r="P1213" s="23">
        <v>253</v>
      </c>
      <c r="Q1213" s="23"/>
      <c r="R1213" s="23"/>
      <c r="S1213" s="23">
        <v>0.39</v>
      </c>
      <c r="T1213" s="23"/>
      <c r="AW1213" s="20"/>
      <c r="AX1213" s="20"/>
    </row>
    <row r="1214" spans="1:50">
      <c r="A1214" s="11" t="s">
        <v>0</v>
      </c>
      <c r="B1214" s="11" t="s">
        <v>3</v>
      </c>
      <c r="C1214" s="23">
        <v>51192</v>
      </c>
      <c r="D1214" s="23">
        <v>12000</v>
      </c>
      <c r="E1214" s="23">
        <f t="shared" si="44"/>
        <v>4.2556800000000006E-2</v>
      </c>
      <c r="F1214" s="23">
        <v>7.2900000000000006E-2</v>
      </c>
      <c r="G1214" s="13">
        <v>0.17</v>
      </c>
      <c r="H1214" s="13">
        <v>0.1</v>
      </c>
      <c r="I1214" s="23">
        <v>0.05</v>
      </c>
      <c r="J1214" s="13">
        <v>15</v>
      </c>
      <c r="K1214" s="59">
        <v>11.9016</v>
      </c>
      <c r="L1214" s="59">
        <v>9.8000000000000007</v>
      </c>
      <c r="M1214" s="59"/>
      <c r="N1214" s="23">
        <f>N1213*1.6</f>
        <v>10.912000000000001</v>
      </c>
      <c r="O1214" s="79">
        <v>0</v>
      </c>
      <c r="P1214" s="23">
        <v>800.4</v>
      </c>
      <c r="Q1214" s="23"/>
      <c r="R1214" s="23"/>
      <c r="S1214" s="23">
        <v>0.39</v>
      </c>
      <c r="T1214" s="23"/>
      <c r="AW1214" s="20"/>
      <c r="AX1214" s="20"/>
    </row>
    <row r="1215" spans="1:50">
      <c r="A1215" s="5"/>
      <c r="B1215" s="5" t="s">
        <v>34</v>
      </c>
      <c r="C1215" s="23">
        <v>28179</v>
      </c>
      <c r="D1215" s="23">
        <v>9232</v>
      </c>
      <c r="E1215" s="23">
        <f t="shared" si="44"/>
        <v>2.6598E-2</v>
      </c>
      <c r="F1215" s="23">
        <v>2.8350000000000004E-2</v>
      </c>
      <c r="G1215" s="13">
        <v>0.17</v>
      </c>
      <c r="H1215" s="13">
        <v>0.1</v>
      </c>
      <c r="I1215" s="23">
        <v>0.05</v>
      </c>
      <c r="J1215" s="13">
        <v>15</v>
      </c>
      <c r="K1215" s="59">
        <v>3.0096000000000003</v>
      </c>
      <c r="L1215" s="59">
        <v>3.6041666666666665</v>
      </c>
      <c r="M1215" s="59"/>
      <c r="N1215" s="23">
        <v>6.82</v>
      </c>
      <c r="O1215" s="79">
        <v>0</v>
      </c>
      <c r="P1215" s="23">
        <v>202.4</v>
      </c>
      <c r="Q1215" s="23"/>
      <c r="R1215" s="23"/>
      <c r="S1215" s="23">
        <v>0.39</v>
      </c>
      <c r="T1215" s="23"/>
      <c r="AW1215" s="20"/>
      <c r="AX1215" s="20"/>
    </row>
    <row r="1216" spans="1:50">
      <c r="A1216" s="5"/>
      <c r="B1216" s="5" t="s">
        <v>35</v>
      </c>
      <c r="C1216" s="23">
        <v>51192</v>
      </c>
      <c r="D1216" s="23">
        <v>12000</v>
      </c>
      <c r="E1216" s="23">
        <f t="shared" si="44"/>
        <v>4.2556800000000006E-2</v>
      </c>
      <c r="F1216" s="23">
        <v>7.2900000000000006E-2</v>
      </c>
      <c r="G1216" s="13">
        <v>0.17</v>
      </c>
      <c r="H1216" s="13">
        <v>0.1</v>
      </c>
      <c r="I1216" s="23">
        <v>0.05</v>
      </c>
      <c r="J1216" s="13">
        <v>15</v>
      </c>
      <c r="K1216" s="59">
        <v>9.5212800000000009</v>
      </c>
      <c r="L1216" s="59">
        <v>9.8000000000000007</v>
      </c>
      <c r="M1216" s="59"/>
      <c r="N1216" s="23">
        <f>N1215*1.6</f>
        <v>10.912000000000001</v>
      </c>
      <c r="O1216" s="79">
        <v>0</v>
      </c>
      <c r="P1216" s="23">
        <v>640.32000000000005</v>
      </c>
      <c r="Q1216" s="23"/>
      <c r="R1216" s="23"/>
      <c r="S1216" s="23">
        <v>0.39</v>
      </c>
      <c r="T1216" s="23"/>
      <c r="AW1216" s="20"/>
      <c r="AX1216" s="20"/>
    </row>
    <row r="1217" spans="1:50">
      <c r="A1217" s="10"/>
      <c r="B1217" s="10" t="s">
        <v>4</v>
      </c>
      <c r="C1217" s="23">
        <v>28179</v>
      </c>
      <c r="D1217" s="23">
        <v>9232</v>
      </c>
      <c r="E1217" s="23">
        <f t="shared" si="44"/>
        <v>7.228E-3</v>
      </c>
      <c r="F1217" s="23">
        <v>7.3839999999999989E-2</v>
      </c>
      <c r="G1217" s="32">
        <v>0.17</v>
      </c>
      <c r="H1217" s="32">
        <v>0.1</v>
      </c>
      <c r="I1217" s="23">
        <v>0.05</v>
      </c>
      <c r="J1217" s="32">
        <v>15</v>
      </c>
      <c r="K1217" s="59">
        <v>3.4740000000000002</v>
      </c>
      <c r="L1217" s="59">
        <v>3.6041666666666665</v>
      </c>
      <c r="M1217" s="59"/>
      <c r="N1217" s="23">
        <v>5.56</v>
      </c>
      <c r="O1217" s="79">
        <v>0</v>
      </c>
      <c r="P1217" s="23">
        <v>239.4</v>
      </c>
      <c r="Q1217" s="23"/>
      <c r="R1217" s="23"/>
      <c r="S1217" s="23">
        <v>0.13</v>
      </c>
      <c r="T1217" s="23"/>
      <c r="AW1217" s="20"/>
      <c r="AX1217" s="20"/>
    </row>
    <row r="1218" spans="1:50">
      <c r="A1218" s="11" t="s">
        <v>1</v>
      </c>
      <c r="B1218" s="11" t="s">
        <v>3</v>
      </c>
      <c r="C1218" s="23">
        <v>51192</v>
      </c>
      <c r="D1218" s="23">
        <v>12000</v>
      </c>
      <c r="E1218" s="23">
        <f t="shared" si="44"/>
        <v>2.6000000000000002E-2</v>
      </c>
      <c r="F1218" s="23">
        <v>0.10081999999999999</v>
      </c>
      <c r="G1218" s="13">
        <v>0.17</v>
      </c>
      <c r="H1218" s="13">
        <v>0.1</v>
      </c>
      <c r="I1218" s="23">
        <v>0.05</v>
      </c>
      <c r="J1218" s="13">
        <v>15</v>
      </c>
      <c r="K1218" s="59">
        <v>11.194000000000001</v>
      </c>
      <c r="L1218" s="59">
        <v>9.8000000000000007</v>
      </c>
      <c r="M1218" s="59"/>
      <c r="N1218" s="23">
        <v>20</v>
      </c>
      <c r="O1218" s="79">
        <v>0</v>
      </c>
      <c r="P1218" s="23">
        <v>771.4</v>
      </c>
      <c r="Q1218" s="23"/>
      <c r="R1218" s="23"/>
      <c r="S1218" s="23">
        <v>0.13</v>
      </c>
      <c r="T1218" s="23"/>
      <c r="AW1218" s="20"/>
      <c r="AX1218" s="20"/>
    </row>
    <row r="1219" spans="1:50">
      <c r="A1219" s="5"/>
      <c r="B1219" s="5" t="s">
        <v>34</v>
      </c>
      <c r="C1219" s="23">
        <v>28179</v>
      </c>
      <c r="D1219" s="23">
        <v>9232</v>
      </c>
      <c r="E1219" s="23">
        <f t="shared" si="44"/>
        <v>7.228E-3</v>
      </c>
      <c r="F1219" s="23">
        <v>7.3839999999999989E-2</v>
      </c>
      <c r="G1219" s="13">
        <v>0.17</v>
      </c>
      <c r="H1219" s="13">
        <v>0.1</v>
      </c>
      <c r="I1219" s="23">
        <v>0.05</v>
      </c>
      <c r="J1219" s="13">
        <v>15</v>
      </c>
      <c r="K1219" s="59">
        <v>2.7792000000000003</v>
      </c>
      <c r="L1219" s="59">
        <v>3.6041666666666665</v>
      </c>
      <c r="M1219" s="59"/>
      <c r="N1219" s="23">
        <v>5.56</v>
      </c>
      <c r="O1219" s="79">
        <v>0</v>
      </c>
      <c r="P1219" s="23">
        <v>191.52</v>
      </c>
      <c r="Q1219" s="23"/>
      <c r="R1219" s="23"/>
      <c r="S1219" s="23">
        <v>0.13</v>
      </c>
      <c r="T1219" s="23"/>
      <c r="AW1219" s="20"/>
      <c r="AX1219" s="20"/>
    </row>
    <row r="1220" spans="1:50">
      <c r="A1220" s="5"/>
      <c r="B1220" s="5" t="s">
        <v>35</v>
      </c>
      <c r="C1220" s="23">
        <v>51192</v>
      </c>
      <c r="D1220" s="23">
        <v>12000</v>
      </c>
      <c r="E1220" s="23">
        <f t="shared" si="44"/>
        <v>2.6000000000000002E-2</v>
      </c>
      <c r="F1220" s="23">
        <v>0.10081999999999999</v>
      </c>
      <c r="G1220" s="13">
        <v>0.17</v>
      </c>
      <c r="H1220" s="13">
        <v>0.1</v>
      </c>
      <c r="I1220" s="23">
        <v>0.05</v>
      </c>
      <c r="J1220" s="13">
        <v>15</v>
      </c>
      <c r="K1220" s="59">
        <v>8.9552000000000014</v>
      </c>
      <c r="L1220" s="59">
        <v>9.8000000000000007</v>
      </c>
      <c r="M1220" s="59"/>
      <c r="N1220" s="23">
        <v>20</v>
      </c>
      <c r="O1220" s="79">
        <v>0</v>
      </c>
      <c r="P1220" s="23">
        <v>617.12000000000012</v>
      </c>
      <c r="Q1220" s="23"/>
      <c r="R1220" s="23"/>
      <c r="S1220" s="23">
        <v>0.13</v>
      </c>
      <c r="T1220" s="23"/>
      <c r="AW1220" s="20"/>
      <c r="AX1220" s="20"/>
    </row>
    <row r="1221" spans="1:50">
      <c r="A1221" s="10"/>
      <c r="B1221" s="10" t="s">
        <v>4</v>
      </c>
      <c r="C1221" s="23">
        <v>30065.624646016407</v>
      </c>
      <c r="D1221" s="23">
        <v>1000</v>
      </c>
      <c r="E1221" s="23">
        <f t="shared" si="44"/>
        <v>2.052E-2</v>
      </c>
      <c r="F1221" s="23">
        <v>1.6800000000000002E-2</v>
      </c>
      <c r="G1221" s="13">
        <v>0.17</v>
      </c>
      <c r="H1221" s="13">
        <v>0.1</v>
      </c>
      <c r="I1221" s="23">
        <v>0.05</v>
      </c>
      <c r="J1221" s="13">
        <v>15</v>
      </c>
      <c r="K1221" s="59">
        <v>0.9234</v>
      </c>
      <c r="L1221" s="59">
        <v>3.6041666666666665</v>
      </c>
      <c r="M1221" s="59"/>
      <c r="N1221" s="23">
        <v>10.26</v>
      </c>
      <c r="O1221" s="79">
        <v>0</v>
      </c>
      <c r="P1221" s="23">
        <v>170.82900000000001</v>
      </c>
      <c r="Q1221" s="23"/>
      <c r="R1221" s="23"/>
      <c r="S1221" s="23">
        <v>0.2</v>
      </c>
      <c r="T1221" s="23"/>
      <c r="AW1221" s="20"/>
      <c r="AX1221" s="20"/>
    </row>
    <row r="1222" spans="1:50">
      <c r="A1222" s="11" t="s">
        <v>5</v>
      </c>
      <c r="B1222" s="11" t="s">
        <v>3</v>
      </c>
      <c r="C1222" s="23">
        <v>116400</v>
      </c>
      <c r="D1222" s="23">
        <v>1000</v>
      </c>
      <c r="E1222" s="23">
        <f t="shared" si="44"/>
        <v>6.6000000000000003E-2</v>
      </c>
      <c r="F1222" s="23">
        <v>4.3200000000000002E-2</v>
      </c>
      <c r="G1222" s="13">
        <v>0.17</v>
      </c>
      <c r="H1222" s="13">
        <v>0.1</v>
      </c>
      <c r="I1222" s="23">
        <v>0.05</v>
      </c>
      <c r="J1222" s="13">
        <v>15</v>
      </c>
      <c r="K1222" s="59">
        <v>2.97</v>
      </c>
      <c r="L1222" s="59">
        <v>9.8000000000000007</v>
      </c>
      <c r="M1222" s="59"/>
      <c r="N1222" s="23">
        <v>33</v>
      </c>
      <c r="O1222" s="79">
        <v>0</v>
      </c>
      <c r="P1222" s="23">
        <v>549.45000000000005</v>
      </c>
      <c r="Q1222" s="23"/>
      <c r="R1222" s="23"/>
      <c r="S1222" s="23">
        <v>0.2</v>
      </c>
      <c r="T1222" s="23"/>
      <c r="AW1222" s="20"/>
      <c r="AX1222" s="20"/>
    </row>
    <row r="1223" spans="1:50">
      <c r="A1223" s="10"/>
      <c r="B1223" s="10" t="s">
        <v>4</v>
      </c>
      <c r="C1223" s="23">
        <v>50000</v>
      </c>
      <c r="D1223" s="23">
        <v>1000</v>
      </c>
      <c r="E1223" s="23">
        <f t="shared" si="44"/>
        <v>1.2740000000000003E-2</v>
      </c>
      <c r="F1223" s="23">
        <v>2.9819999999999999E-2</v>
      </c>
      <c r="G1223" s="13">
        <v>0.17</v>
      </c>
      <c r="H1223" s="13">
        <v>0.1</v>
      </c>
      <c r="I1223" s="23">
        <v>0.05</v>
      </c>
      <c r="J1223" s="13">
        <v>15</v>
      </c>
      <c r="K1223" s="59">
        <v>2.4624000000000006</v>
      </c>
      <c r="L1223" s="59">
        <v>3.6041666666666665</v>
      </c>
      <c r="M1223" s="59"/>
      <c r="N1223" s="23">
        <v>9.8000000000000007</v>
      </c>
      <c r="O1223" s="79">
        <v>0</v>
      </c>
      <c r="P1223" s="23">
        <v>191.52</v>
      </c>
      <c r="Q1223" s="23"/>
      <c r="R1223" s="23"/>
      <c r="S1223" s="23">
        <v>0.13</v>
      </c>
      <c r="T1223" s="23"/>
      <c r="AW1223" s="20"/>
      <c r="AX1223" s="20"/>
    </row>
    <row r="1224" spans="1:50">
      <c r="A1224" s="11" t="s">
        <v>2</v>
      </c>
      <c r="B1224" s="11" t="s">
        <v>3</v>
      </c>
      <c r="C1224" s="23">
        <v>170000</v>
      </c>
      <c r="D1224" s="23">
        <v>1000</v>
      </c>
      <c r="E1224" s="23">
        <f t="shared" si="44"/>
        <v>1.8200000000000001E-2</v>
      </c>
      <c r="F1224" s="23">
        <v>7.6679999999999998E-2</v>
      </c>
      <c r="G1224" s="13">
        <v>0.17</v>
      </c>
      <c r="H1224" s="13">
        <v>0.1</v>
      </c>
      <c r="I1224" s="23">
        <v>0.05</v>
      </c>
      <c r="J1224" s="13">
        <v>15</v>
      </c>
      <c r="K1224" s="59">
        <v>7.9344000000000019</v>
      </c>
      <c r="L1224" s="59">
        <v>9.8000000000000007</v>
      </c>
      <c r="M1224" s="59"/>
      <c r="N1224" s="23">
        <f>N1218*0.7</f>
        <v>14</v>
      </c>
      <c r="O1224" s="79">
        <v>0</v>
      </c>
      <c r="P1224" s="23">
        <v>617.12000000000012</v>
      </c>
      <c r="Q1224" s="23"/>
      <c r="R1224" s="23"/>
      <c r="S1224" s="23">
        <v>0.13</v>
      </c>
      <c r="T1224" s="23"/>
      <c r="AW1224" s="20"/>
      <c r="AX1224" s="20"/>
    </row>
    <row r="1225" spans="1:50">
      <c r="A1225" s="10"/>
      <c r="B1225" s="10" t="s">
        <v>4</v>
      </c>
      <c r="C1225" s="31">
        <v>50000</v>
      </c>
      <c r="D1225" s="31">
        <v>28000</v>
      </c>
      <c r="E1225" s="23">
        <f t="shared" si="44"/>
        <v>4.6874999999999998E-4</v>
      </c>
      <c r="F1225" s="23">
        <v>3.0513000000000003E-3</v>
      </c>
      <c r="G1225" s="32">
        <v>0.34</v>
      </c>
      <c r="H1225" s="32">
        <v>0.1</v>
      </c>
      <c r="I1225" s="23">
        <v>0.05</v>
      </c>
      <c r="J1225" s="32">
        <v>15</v>
      </c>
      <c r="K1225" s="59">
        <v>2.1093750000000001E-2</v>
      </c>
      <c r="L1225" s="59">
        <v>3.6041666666666665</v>
      </c>
      <c r="M1225" s="59"/>
      <c r="N1225" s="27">
        <v>0.9375</v>
      </c>
      <c r="O1225" s="79">
        <v>0</v>
      </c>
      <c r="P1225" s="23">
        <v>0</v>
      </c>
      <c r="Q1225" s="23"/>
      <c r="R1225" s="23"/>
      <c r="S1225" s="23">
        <v>0.05</v>
      </c>
      <c r="T1225" s="23"/>
      <c r="AW1225" s="20"/>
      <c r="AX1225" s="20"/>
    </row>
    <row r="1226" spans="1:50">
      <c r="A1226" s="11" t="s">
        <v>7</v>
      </c>
      <c r="B1226" s="11" t="s">
        <v>3</v>
      </c>
      <c r="C1226" s="31">
        <v>186000</v>
      </c>
      <c r="D1226" s="31">
        <v>12330</v>
      </c>
      <c r="E1226" s="23">
        <f t="shared" si="44"/>
        <v>6.9687500000000001E-4</v>
      </c>
      <c r="F1226" s="23">
        <v>7.8462000000000011E-3</v>
      </c>
      <c r="G1226" s="32">
        <v>0.17</v>
      </c>
      <c r="H1226" s="32">
        <v>0.1</v>
      </c>
      <c r="I1226" s="23">
        <v>0.05</v>
      </c>
      <c r="J1226" s="32">
        <v>15</v>
      </c>
      <c r="K1226" s="59">
        <v>3.1359374999999995E-2</v>
      </c>
      <c r="L1226" s="59">
        <v>9.8000000000000007</v>
      </c>
      <c r="M1226" s="59"/>
      <c r="N1226" s="27">
        <v>1.3937499999999998</v>
      </c>
      <c r="O1226" s="79">
        <v>0</v>
      </c>
      <c r="P1226" s="23">
        <v>0</v>
      </c>
      <c r="Q1226" s="23"/>
      <c r="R1226" s="23"/>
      <c r="S1226" s="23">
        <v>0.05</v>
      </c>
      <c r="T1226" s="23"/>
      <c r="AW1226" s="20"/>
      <c r="AX1226" s="20"/>
    </row>
    <row r="1227" spans="1:50">
      <c r="A1227" s="10"/>
      <c r="B1227" s="10" t="s">
        <v>4</v>
      </c>
      <c r="C1227" s="31">
        <v>30000</v>
      </c>
      <c r="D1227" s="31">
        <v>22000</v>
      </c>
      <c r="E1227" s="23">
        <f t="shared" si="44"/>
        <v>5.9890000000000006E-2</v>
      </c>
      <c r="F1227" s="23">
        <v>1.5960000000000002E-2</v>
      </c>
      <c r="G1227" s="13">
        <v>0.17</v>
      </c>
      <c r="H1227" s="13">
        <v>0.1</v>
      </c>
      <c r="I1227" s="23">
        <v>0.05</v>
      </c>
      <c r="J1227" s="13">
        <v>15</v>
      </c>
      <c r="K1227" s="59">
        <v>2.8214999999999999</v>
      </c>
      <c r="L1227" s="59">
        <v>3.6041666666666665</v>
      </c>
      <c r="M1227" s="59"/>
      <c r="N1227" s="23">
        <v>11.3</v>
      </c>
      <c r="O1227" s="79">
        <v>0</v>
      </c>
      <c r="P1227" s="23">
        <v>177.1</v>
      </c>
      <c r="Q1227" s="23"/>
      <c r="R1227" s="23"/>
      <c r="S1227" s="13">
        <v>0.53</v>
      </c>
      <c r="T1227" s="23"/>
      <c r="AW1227" s="20"/>
      <c r="AX1227" s="20"/>
    </row>
    <row r="1228" spans="1:50">
      <c r="A1228" s="11" t="s">
        <v>6</v>
      </c>
      <c r="B1228" s="11" t="s">
        <v>3</v>
      </c>
      <c r="C1228" s="31">
        <v>60000</v>
      </c>
      <c r="D1228" s="31">
        <v>30000</v>
      </c>
      <c r="E1228" s="23">
        <f t="shared" si="44"/>
        <v>7.7910000000000007E-2</v>
      </c>
      <c r="F1228" s="23">
        <v>4.104E-2</v>
      </c>
      <c r="G1228" s="13">
        <v>0.17</v>
      </c>
      <c r="H1228" s="13">
        <v>0.1</v>
      </c>
      <c r="I1228" s="23">
        <v>0.05</v>
      </c>
      <c r="J1228" s="13">
        <v>15</v>
      </c>
      <c r="K1228" s="59">
        <v>8.9261999999999997</v>
      </c>
      <c r="L1228" s="59">
        <v>9.8000000000000007</v>
      </c>
      <c r="M1228" s="59"/>
      <c r="N1228" s="23">
        <v>14.7</v>
      </c>
      <c r="O1228" s="79">
        <v>0</v>
      </c>
      <c r="P1228" s="23">
        <v>560.28</v>
      </c>
      <c r="Q1228" s="23"/>
      <c r="R1228" s="23"/>
      <c r="S1228" s="13">
        <v>0.53</v>
      </c>
      <c r="T1228" s="23"/>
      <c r="AW1228" s="20"/>
      <c r="AX1228" s="20"/>
    </row>
    <row r="1229" spans="1:50">
      <c r="A1229" s="10"/>
      <c r="B1229" s="10" t="s">
        <v>4</v>
      </c>
      <c r="C1229" s="31">
        <v>30165.624646016407</v>
      </c>
      <c r="D1229" s="31">
        <v>5411.4411319906276</v>
      </c>
      <c r="E1229" s="23">
        <f t="shared" si="44"/>
        <v>0.13051500000000002</v>
      </c>
      <c r="F1229" s="23">
        <v>1.218E-2</v>
      </c>
      <c r="G1229" s="13">
        <v>0.17</v>
      </c>
      <c r="H1229" s="13">
        <v>0.1</v>
      </c>
      <c r="I1229" s="23">
        <v>0.05</v>
      </c>
      <c r="J1229" s="13">
        <v>15</v>
      </c>
      <c r="K1229" s="59">
        <v>2.97</v>
      </c>
      <c r="L1229" s="59">
        <v>3.6041666666666665</v>
      </c>
      <c r="M1229" s="59"/>
      <c r="N1229" s="23">
        <f>N1227*1.5</f>
        <v>16.950000000000003</v>
      </c>
      <c r="O1229" s="79">
        <v>0</v>
      </c>
      <c r="P1229" s="23">
        <v>235.8</v>
      </c>
      <c r="Q1229" s="23"/>
      <c r="R1229" s="23"/>
      <c r="S1229" s="13">
        <v>0.77</v>
      </c>
      <c r="T1229" s="23"/>
      <c r="AW1229" s="20"/>
      <c r="AX1229" s="20"/>
    </row>
    <row r="1230" spans="1:50">
      <c r="A1230" s="11" t="s">
        <v>8</v>
      </c>
      <c r="B1230" s="11" t="s">
        <v>3</v>
      </c>
      <c r="C1230" s="31">
        <v>119000</v>
      </c>
      <c r="D1230" s="31">
        <v>22500</v>
      </c>
      <c r="E1230" s="23">
        <f t="shared" si="44"/>
        <v>0.1386</v>
      </c>
      <c r="F1230" s="23">
        <v>3.1320000000000001E-2</v>
      </c>
      <c r="G1230" s="13">
        <v>0.17</v>
      </c>
      <c r="H1230" s="13">
        <v>0.1</v>
      </c>
      <c r="I1230" s="23">
        <v>0.05</v>
      </c>
      <c r="J1230" s="13">
        <v>15</v>
      </c>
      <c r="K1230" s="59">
        <v>9.57</v>
      </c>
      <c r="L1230" s="59">
        <v>9.8000000000000007</v>
      </c>
      <c r="M1230" s="59"/>
      <c r="N1230" s="23">
        <v>18</v>
      </c>
      <c r="O1230" s="79">
        <v>0</v>
      </c>
      <c r="P1230" s="23">
        <v>759.8</v>
      </c>
      <c r="Q1230" s="23"/>
      <c r="R1230" s="23"/>
      <c r="S1230" s="13">
        <v>0.77</v>
      </c>
      <c r="T1230" s="23"/>
      <c r="AW1230" s="20"/>
      <c r="AX1230" s="20"/>
    </row>
    <row r="1231" spans="1:50">
      <c r="A1231" s="10"/>
      <c r="B1231" s="10" t="s">
        <v>37</v>
      </c>
      <c r="C1231" s="31">
        <v>82996.873938049219</v>
      </c>
      <c r="D1231" s="31">
        <v>1000</v>
      </c>
      <c r="E1231" s="23">
        <f t="shared" si="44"/>
        <v>0</v>
      </c>
      <c r="F1231" s="23">
        <v>3.0513000000000003E-3</v>
      </c>
      <c r="G1231" s="13">
        <v>0.17</v>
      </c>
      <c r="H1231" s="13">
        <v>0.1</v>
      </c>
      <c r="I1231" s="23">
        <v>0.05</v>
      </c>
      <c r="J1231" s="13">
        <v>15</v>
      </c>
      <c r="K1231" s="59">
        <v>0</v>
      </c>
      <c r="L1231" s="59">
        <v>3.6041666666666665</v>
      </c>
      <c r="M1231" s="59"/>
      <c r="N1231" s="23">
        <v>0</v>
      </c>
      <c r="O1231" s="79">
        <v>0</v>
      </c>
      <c r="P1231" s="23">
        <v>0</v>
      </c>
      <c r="Q1231" s="23"/>
      <c r="R1231" s="23"/>
      <c r="S1231" s="13">
        <v>0</v>
      </c>
      <c r="T1231" s="23"/>
      <c r="AW1231" s="20"/>
      <c r="AX1231" s="20"/>
    </row>
    <row r="1232" spans="1:50">
      <c r="A1232" s="19" t="s">
        <v>36</v>
      </c>
      <c r="B1232" s="19" t="s">
        <v>38</v>
      </c>
      <c r="C1232" s="31">
        <v>228000</v>
      </c>
      <c r="D1232" s="31">
        <v>1000</v>
      </c>
      <c r="E1232" s="23">
        <f t="shared" si="44"/>
        <v>0</v>
      </c>
      <c r="F1232" s="23">
        <v>3.0513000000000003E-3</v>
      </c>
      <c r="G1232" s="13">
        <v>0.17</v>
      </c>
      <c r="H1232" s="13">
        <v>0.1</v>
      </c>
      <c r="I1232" s="23">
        <v>0.05</v>
      </c>
      <c r="J1232" s="13">
        <v>15</v>
      </c>
      <c r="K1232" s="59">
        <v>0</v>
      </c>
      <c r="L1232" s="59">
        <v>9.8000000000000007</v>
      </c>
      <c r="M1232" s="59"/>
      <c r="N1232" s="23">
        <v>0</v>
      </c>
      <c r="O1232" s="79">
        <v>0</v>
      </c>
      <c r="P1232" s="23">
        <v>0</v>
      </c>
      <c r="Q1232" s="23"/>
      <c r="R1232" s="23"/>
      <c r="S1232" s="13">
        <v>0</v>
      </c>
      <c r="T1232" s="23"/>
      <c r="AW1232" s="20"/>
      <c r="AX1232" s="20"/>
    </row>
    <row r="1233" spans="1:50">
      <c r="E1233" s="23"/>
      <c r="F1233" s="23"/>
      <c r="G1233" s="23"/>
      <c r="H1233" s="23"/>
      <c r="I1233" s="23"/>
      <c r="J1233" s="23"/>
      <c r="K1233" s="59"/>
      <c r="L1233" s="59"/>
      <c r="M1233" s="59"/>
      <c r="N1233" s="23"/>
      <c r="O1233" s="79"/>
      <c r="P1233" s="23"/>
      <c r="Q1233" s="23"/>
      <c r="R1233" s="23"/>
      <c r="S1233" s="23"/>
      <c r="T1233" s="23"/>
      <c r="AW1233" s="20"/>
      <c r="AX1233" s="20"/>
    </row>
    <row r="1234" spans="1:50">
      <c r="A1234" s="1" t="str">
        <f>LOOKUP(B1234,[2]Regions!$A$4:$A$98,[2]Regions!$B$4:$B$98)</f>
        <v>South Africa</v>
      </c>
      <c r="B1234" s="2">
        <v>57</v>
      </c>
      <c r="C1234" s="23" t="s">
        <v>20</v>
      </c>
      <c r="D1234" s="23" t="s">
        <v>21</v>
      </c>
      <c r="E1234" s="24" t="s">
        <v>22</v>
      </c>
      <c r="F1234" s="24" t="s">
        <v>23</v>
      </c>
      <c r="G1234" s="24" t="s">
        <v>24</v>
      </c>
      <c r="H1234" s="24" t="s">
        <v>25</v>
      </c>
      <c r="I1234" s="25" t="s">
        <v>26</v>
      </c>
      <c r="J1234" s="20" t="s">
        <v>27</v>
      </c>
      <c r="K1234" s="58" t="s">
        <v>28</v>
      </c>
      <c r="N1234" s="24" t="s">
        <v>49</v>
      </c>
      <c r="O1234" s="78" t="s">
        <v>29</v>
      </c>
      <c r="P1234" s="20" t="s">
        <v>30</v>
      </c>
      <c r="Q1234" s="24" t="s">
        <v>31</v>
      </c>
      <c r="R1234" s="24" t="s">
        <v>32</v>
      </c>
      <c r="S1234" s="12" t="s">
        <v>46</v>
      </c>
      <c r="T1234" s="23"/>
      <c r="AW1234" s="20"/>
      <c r="AX1234" s="20"/>
    </row>
    <row r="1235" spans="1:50">
      <c r="A1235" s="10"/>
      <c r="B1235" s="10" t="s">
        <v>4</v>
      </c>
      <c r="C1235" s="23">
        <v>28179</v>
      </c>
      <c r="D1235" s="23">
        <v>9232</v>
      </c>
      <c r="E1235" s="23">
        <f t="shared" ref="E1235:E1254" si="45">S1235*N1235/100</f>
        <v>2.6598E-2</v>
      </c>
      <c r="F1235" s="23">
        <v>2.8350000000000004E-2</v>
      </c>
      <c r="G1235" s="13">
        <v>0.17</v>
      </c>
      <c r="H1235" s="13">
        <v>0.1</v>
      </c>
      <c r="I1235" s="23">
        <v>0.05</v>
      </c>
      <c r="J1235" s="13">
        <v>15</v>
      </c>
      <c r="K1235" s="59">
        <v>3.7620000000000005</v>
      </c>
      <c r="L1235" s="59">
        <v>3.6041666666666665</v>
      </c>
      <c r="M1235" s="59"/>
      <c r="N1235" s="23">
        <v>6.82</v>
      </c>
      <c r="O1235" s="79">
        <v>0</v>
      </c>
      <c r="P1235" s="23">
        <v>253</v>
      </c>
      <c r="Q1235" s="23"/>
      <c r="R1235" s="23"/>
      <c r="S1235" s="23">
        <v>0.39</v>
      </c>
      <c r="T1235" s="23"/>
      <c r="AW1235" s="20"/>
      <c r="AX1235" s="20"/>
    </row>
    <row r="1236" spans="1:50">
      <c r="A1236" s="11" t="s">
        <v>0</v>
      </c>
      <c r="B1236" s="11" t="s">
        <v>3</v>
      </c>
      <c r="C1236" s="23">
        <v>51192</v>
      </c>
      <c r="D1236" s="23">
        <v>12000</v>
      </c>
      <c r="E1236" s="23">
        <f t="shared" si="45"/>
        <v>4.2556800000000006E-2</v>
      </c>
      <c r="F1236" s="23">
        <v>7.2900000000000006E-2</v>
      </c>
      <c r="G1236" s="13">
        <v>0.17</v>
      </c>
      <c r="H1236" s="13">
        <v>0.1</v>
      </c>
      <c r="I1236" s="23">
        <v>0.05</v>
      </c>
      <c r="J1236" s="13">
        <v>15</v>
      </c>
      <c r="K1236" s="59">
        <v>11.9016</v>
      </c>
      <c r="L1236" s="59">
        <v>9.8000000000000007</v>
      </c>
      <c r="M1236" s="59"/>
      <c r="N1236" s="23">
        <f>N1235*1.6</f>
        <v>10.912000000000001</v>
      </c>
      <c r="O1236" s="79">
        <v>0</v>
      </c>
      <c r="P1236" s="23">
        <v>800.4</v>
      </c>
      <c r="Q1236" s="23"/>
      <c r="R1236" s="23"/>
      <c r="S1236" s="23">
        <v>0.39</v>
      </c>
      <c r="T1236" s="23"/>
      <c r="AW1236" s="20"/>
      <c r="AX1236" s="20"/>
    </row>
    <row r="1237" spans="1:50">
      <c r="A1237" s="5"/>
      <c r="B1237" s="5" t="s">
        <v>34</v>
      </c>
      <c r="C1237" s="23">
        <v>28179</v>
      </c>
      <c r="D1237" s="23">
        <v>9232</v>
      </c>
      <c r="E1237" s="23">
        <f t="shared" si="45"/>
        <v>2.6598E-2</v>
      </c>
      <c r="F1237" s="23">
        <v>2.8350000000000004E-2</v>
      </c>
      <c r="G1237" s="13">
        <v>0.17</v>
      </c>
      <c r="H1237" s="13">
        <v>0.1</v>
      </c>
      <c r="I1237" s="23">
        <v>0.05</v>
      </c>
      <c r="J1237" s="13">
        <v>15</v>
      </c>
      <c r="K1237" s="59">
        <v>3.0096000000000003</v>
      </c>
      <c r="L1237" s="59">
        <v>3.6041666666666665</v>
      </c>
      <c r="M1237" s="59"/>
      <c r="N1237" s="23">
        <v>6.82</v>
      </c>
      <c r="O1237" s="79">
        <v>0</v>
      </c>
      <c r="P1237" s="23">
        <v>202.4</v>
      </c>
      <c r="Q1237" s="23"/>
      <c r="R1237" s="23"/>
      <c r="S1237" s="23">
        <v>0.39</v>
      </c>
      <c r="T1237" s="23"/>
      <c r="AW1237" s="20"/>
      <c r="AX1237" s="20"/>
    </row>
    <row r="1238" spans="1:50">
      <c r="A1238" s="5"/>
      <c r="B1238" s="5" t="s">
        <v>35</v>
      </c>
      <c r="C1238" s="23">
        <v>51192</v>
      </c>
      <c r="D1238" s="23">
        <v>12000</v>
      </c>
      <c r="E1238" s="23">
        <f t="shared" si="45"/>
        <v>4.2556800000000006E-2</v>
      </c>
      <c r="F1238" s="23">
        <v>7.2900000000000006E-2</v>
      </c>
      <c r="G1238" s="13">
        <v>0.17</v>
      </c>
      <c r="H1238" s="13">
        <v>0.1</v>
      </c>
      <c r="I1238" s="23">
        <v>0.05</v>
      </c>
      <c r="J1238" s="13">
        <v>15</v>
      </c>
      <c r="K1238" s="59">
        <v>9.5212800000000009</v>
      </c>
      <c r="L1238" s="59">
        <v>9.8000000000000007</v>
      </c>
      <c r="M1238" s="59"/>
      <c r="N1238" s="23">
        <f>N1237*1.6</f>
        <v>10.912000000000001</v>
      </c>
      <c r="O1238" s="79">
        <v>0</v>
      </c>
      <c r="P1238" s="23">
        <v>640.32000000000005</v>
      </c>
      <c r="Q1238" s="23"/>
      <c r="R1238" s="23"/>
      <c r="S1238" s="23">
        <v>0.39</v>
      </c>
      <c r="T1238" s="23"/>
      <c r="AW1238" s="20"/>
      <c r="AX1238" s="20"/>
    </row>
    <row r="1239" spans="1:50">
      <c r="A1239" s="10"/>
      <c r="B1239" s="10" t="s">
        <v>4</v>
      </c>
      <c r="C1239" s="23">
        <v>28179</v>
      </c>
      <c r="D1239" s="23">
        <v>9232</v>
      </c>
      <c r="E1239" s="23">
        <f t="shared" si="45"/>
        <v>7.228E-3</v>
      </c>
      <c r="F1239" s="23">
        <v>7.3839999999999989E-2</v>
      </c>
      <c r="G1239" s="32">
        <v>0.17</v>
      </c>
      <c r="H1239" s="32">
        <v>0.1</v>
      </c>
      <c r="I1239" s="23">
        <v>0.05</v>
      </c>
      <c r="J1239" s="32">
        <v>15</v>
      </c>
      <c r="K1239" s="59">
        <v>3.4740000000000002</v>
      </c>
      <c r="L1239" s="59">
        <v>3.6041666666666665</v>
      </c>
      <c r="M1239" s="59"/>
      <c r="N1239" s="23">
        <v>5.56</v>
      </c>
      <c r="O1239" s="79">
        <v>0</v>
      </c>
      <c r="P1239" s="23">
        <v>239.4</v>
      </c>
      <c r="Q1239" s="23"/>
      <c r="R1239" s="23"/>
      <c r="S1239" s="23">
        <v>0.13</v>
      </c>
      <c r="T1239" s="23"/>
      <c r="AW1239" s="20"/>
      <c r="AX1239" s="20"/>
    </row>
    <row r="1240" spans="1:50">
      <c r="A1240" s="11" t="s">
        <v>1</v>
      </c>
      <c r="B1240" s="11" t="s">
        <v>3</v>
      </c>
      <c r="C1240" s="23">
        <v>51192</v>
      </c>
      <c r="D1240" s="23">
        <v>12000</v>
      </c>
      <c r="E1240" s="23">
        <f t="shared" si="45"/>
        <v>2.6000000000000002E-2</v>
      </c>
      <c r="F1240" s="23">
        <v>0.10081999999999999</v>
      </c>
      <c r="G1240" s="13">
        <v>0.17</v>
      </c>
      <c r="H1240" s="13">
        <v>0.1</v>
      </c>
      <c r="I1240" s="23">
        <v>0.05</v>
      </c>
      <c r="J1240" s="13">
        <v>15</v>
      </c>
      <c r="K1240" s="59">
        <v>11.194000000000001</v>
      </c>
      <c r="L1240" s="59">
        <v>9.8000000000000007</v>
      </c>
      <c r="M1240" s="59"/>
      <c r="N1240" s="23">
        <v>20</v>
      </c>
      <c r="O1240" s="79">
        <v>0</v>
      </c>
      <c r="P1240" s="23">
        <v>771.4</v>
      </c>
      <c r="Q1240" s="23"/>
      <c r="R1240" s="23"/>
      <c r="S1240" s="23">
        <v>0.13</v>
      </c>
      <c r="T1240" s="23"/>
      <c r="AW1240" s="20"/>
      <c r="AX1240" s="20"/>
    </row>
    <row r="1241" spans="1:50">
      <c r="A1241" s="5"/>
      <c r="B1241" s="5" t="s">
        <v>34</v>
      </c>
      <c r="C1241" s="23">
        <v>28179</v>
      </c>
      <c r="D1241" s="23">
        <v>9232</v>
      </c>
      <c r="E1241" s="23">
        <f t="shared" si="45"/>
        <v>7.228E-3</v>
      </c>
      <c r="F1241" s="23">
        <v>7.3839999999999989E-2</v>
      </c>
      <c r="G1241" s="13">
        <v>0.17</v>
      </c>
      <c r="H1241" s="13">
        <v>0.1</v>
      </c>
      <c r="I1241" s="23">
        <v>0.05</v>
      </c>
      <c r="J1241" s="13">
        <v>15</v>
      </c>
      <c r="K1241" s="59">
        <v>2.7792000000000003</v>
      </c>
      <c r="L1241" s="59">
        <v>3.6041666666666665</v>
      </c>
      <c r="M1241" s="59"/>
      <c r="N1241" s="23">
        <v>5.56</v>
      </c>
      <c r="O1241" s="79">
        <v>0</v>
      </c>
      <c r="P1241" s="23">
        <v>191.52</v>
      </c>
      <c r="Q1241" s="23"/>
      <c r="R1241" s="23"/>
      <c r="S1241" s="23">
        <v>0.13</v>
      </c>
      <c r="T1241" s="23"/>
      <c r="AW1241" s="20"/>
      <c r="AX1241" s="20"/>
    </row>
    <row r="1242" spans="1:50">
      <c r="A1242" s="5"/>
      <c r="B1242" s="5" t="s">
        <v>35</v>
      </c>
      <c r="C1242" s="23">
        <v>51192</v>
      </c>
      <c r="D1242" s="23">
        <v>12000</v>
      </c>
      <c r="E1242" s="23">
        <f t="shared" si="45"/>
        <v>2.6000000000000002E-2</v>
      </c>
      <c r="F1242" s="23">
        <v>0.10081999999999999</v>
      </c>
      <c r="G1242" s="13">
        <v>0.17</v>
      </c>
      <c r="H1242" s="13">
        <v>0.1</v>
      </c>
      <c r="I1242" s="23">
        <v>0.05</v>
      </c>
      <c r="J1242" s="13">
        <v>15</v>
      </c>
      <c r="K1242" s="59">
        <v>8.9552000000000014</v>
      </c>
      <c r="L1242" s="59">
        <v>9.8000000000000007</v>
      </c>
      <c r="M1242" s="59"/>
      <c r="N1242" s="23">
        <v>20</v>
      </c>
      <c r="O1242" s="79">
        <v>0</v>
      </c>
      <c r="P1242" s="23">
        <v>617.12000000000012</v>
      </c>
      <c r="Q1242" s="23"/>
      <c r="R1242" s="23"/>
      <c r="S1242" s="23">
        <v>0.13</v>
      </c>
      <c r="T1242" s="23"/>
      <c r="AW1242" s="20"/>
      <c r="AX1242" s="20"/>
    </row>
    <row r="1243" spans="1:50">
      <c r="A1243" s="10"/>
      <c r="B1243" s="10" t="s">
        <v>4</v>
      </c>
      <c r="C1243" s="23">
        <v>30065.624646016407</v>
      </c>
      <c r="D1243" s="23">
        <v>1000</v>
      </c>
      <c r="E1243" s="23">
        <f t="shared" si="45"/>
        <v>2.052E-2</v>
      </c>
      <c r="F1243" s="23">
        <v>1.6800000000000002E-2</v>
      </c>
      <c r="G1243" s="13">
        <v>0.17</v>
      </c>
      <c r="H1243" s="13">
        <v>0.1</v>
      </c>
      <c r="I1243" s="23">
        <v>0.05</v>
      </c>
      <c r="J1243" s="13">
        <v>15</v>
      </c>
      <c r="K1243" s="59">
        <v>0.9234</v>
      </c>
      <c r="L1243" s="59">
        <v>3.6041666666666665</v>
      </c>
      <c r="M1243" s="59"/>
      <c r="N1243" s="23">
        <v>10.26</v>
      </c>
      <c r="O1243" s="79">
        <v>0</v>
      </c>
      <c r="P1243" s="23">
        <v>170.82900000000001</v>
      </c>
      <c r="Q1243" s="23"/>
      <c r="R1243" s="23"/>
      <c r="S1243" s="23">
        <v>0.2</v>
      </c>
      <c r="T1243" s="23"/>
      <c r="AW1243" s="20"/>
      <c r="AX1243" s="20"/>
    </row>
    <row r="1244" spans="1:50">
      <c r="A1244" s="11" t="s">
        <v>5</v>
      </c>
      <c r="B1244" s="11" t="s">
        <v>3</v>
      </c>
      <c r="C1244" s="23">
        <v>116400</v>
      </c>
      <c r="D1244" s="23">
        <v>1000</v>
      </c>
      <c r="E1244" s="23">
        <f t="shared" si="45"/>
        <v>6.6000000000000003E-2</v>
      </c>
      <c r="F1244" s="23">
        <v>4.3200000000000002E-2</v>
      </c>
      <c r="G1244" s="13">
        <v>0.17</v>
      </c>
      <c r="H1244" s="13">
        <v>0.1</v>
      </c>
      <c r="I1244" s="23">
        <v>0.05</v>
      </c>
      <c r="J1244" s="13">
        <v>15</v>
      </c>
      <c r="K1244" s="59">
        <v>2.97</v>
      </c>
      <c r="L1244" s="59">
        <v>9.8000000000000007</v>
      </c>
      <c r="M1244" s="59"/>
      <c r="N1244" s="23">
        <v>33</v>
      </c>
      <c r="O1244" s="79">
        <v>0</v>
      </c>
      <c r="P1244" s="23">
        <v>549.45000000000005</v>
      </c>
      <c r="Q1244" s="23"/>
      <c r="R1244" s="23"/>
      <c r="S1244" s="23">
        <v>0.2</v>
      </c>
      <c r="T1244" s="23"/>
      <c r="AW1244" s="20"/>
      <c r="AX1244" s="20"/>
    </row>
    <row r="1245" spans="1:50">
      <c r="A1245" s="10"/>
      <c r="B1245" s="10" t="s">
        <v>4</v>
      </c>
      <c r="C1245" s="23">
        <v>50000</v>
      </c>
      <c r="D1245" s="23">
        <v>1000</v>
      </c>
      <c r="E1245" s="23">
        <f t="shared" si="45"/>
        <v>1.2740000000000003E-2</v>
      </c>
      <c r="F1245" s="23">
        <v>2.9819999999999999E-2</v>
      </c>
      <c r="G1245" s="13">
        <v>0.17</v>
      </c>
      <c r="H1245" s="13">
        <v>0.1</v>
      </c>
      <c r="I1245" s="23">
        <v>0.05</v>
      </c>
      <c r="J1245" s="13">
        <v>15</v>
      </c>
      <c r="K1245" s="59">
        <v>2.4624000000000006</v>
      </c>
      <c r="L1245" s="59">
        <v>3.6041666666666665</v>
      </c>
      <c r="M1245" s="59"/>
      <c r="N1245" s="23">
        <v>9.8000000000000007</v>
      </c>
      <c r="O1245" s="79">
        <v>0</v>
      </c>
      <c r="P1245" s="23">
        <v>191.52</v>
      </c>
      <c r="Q1245" s="23"/>
      <c r="R1245" s="23"/>
      <c r="S1245" s="23">
        <v>0.13</v>
      </c>
      <c r="T1245" s="23"/>
      <c r="AW1245" s="20"/>
      <c r="AX1245" s="20"/>
    </row>
    <row r="1246" spans="1:50">
      <c r="A1246" s="11" t="s">
        <v>2</v>
      </c>
      <c r="B1246" s="11" t="s">
        <v>3</v>
      </c>
      <c r="C1246" s="23">
        <v>170000</v>
      </c>
      <c r="D1246" s="23">
        <v>1000</v>
      </c>
      <c r="E1246" s="23">
        <f t="shared" si="45"/>
        <v>1.8200000000000001E-2</v>
      </c>
      <c r="F1246" s="23">
        <v>7.6679999999999998E-2</v>
      </c>
      <c r="G1246" s="13">
        <v>0.17</v>
      </c>
      <c r="H1246" s="13">
        <v>0.1</v>
      </c>
      <c r="I1246" s="23">
        <v>0.05</v>
      </c>
      <c r="J1246" s="13">
        <v>15</v>
      </c>
      <c r="K1246" s="59">
        <v>7.9344000000000019</v>
      </c>
      <c r="L1246" s="59">
        <v>9.8000000000000007</v>
      </c>
      <c r="M1246" s="59"/>
      <c r="N1246" s="23">
        <f>N1240*0.7</f>
        <v>14</v>
      </c>
      <c r="O1246" s="79">
        <v>0</v>
      </c>
      <c r="P1246" s="23">
        <v>617.12000000000012</v>
      </c>
      <c r="Q1246" s="23"/>
      <c r="R1246" s="23"/>
      <c r="S1246" s="23">
        <v>0.13</v>
      </c>
      <c r="T1246" s="23"/>
      <c r="AW1246" s="20"/>
      <c r="AX1246" s="20"/>
    </row>
    <row r="1247" spans="1:50">
      <c r="A1247" s="10"/>
      <c r="B1247" s="10" t="s">
        <v>4</v>
      </c>
      <c r="C1247" s="31">
        <v>50000</v>
      </c>
      <c r="D1247" s="31">
        <v>28000</v>
      </c>
      <c r="E1247" s="23">
        <f t="shared" si="45"/>
        <v>4.6874999999999998E-4</v>
      </c>
      <c r="F1247" s="23">
        <v>3.0513000000000003E-3</v>
      </c>
      <c r="G1247" s="32">
        <v>0.34</v>
      </c>
      <c r="H1247" s="32">
        <v>0.1</v>
      </c>
      <c r="I1247" s="23">
        <v>0.05</v>
      </c>
      <c r="J1247" s="32">
        <v>15</v>
      </c>
      <c r="K1247" s="59">
        <v>2.1093750000000001E-2</v>
      </c>
      <c r="L1247" s="59">
        <v>3.6041666666666665</v>
      </c>
      <c r="M1247" s="59"/>
      <c r="N1247" s="27">
        <v>0.9375</v>
      </c>
      <c r="O1247" s="79">
        <v>0</v>
      </c>
      <c r="P1247" s="23">
        <v>0</v>
      </c>
      <c r="Q1247" s="23"/>
      <c r="R1247" s="23"/>
      <c r="S1247" s="23">
        <v>0.05</v>
      </c>
      <c r="T1247" s="23"/>
      <c r="AW1247" s="20"/>
      <c r="AX1247" s="20"/>
    </row>
    <row r="1248" spans="1:50">
      <c r="A1248" s="11" t="s">
        <v>7</v>
      </c>
      <c r="B1248" s="11" t="s">
        <v>3</v>
      </c>
      <c r="C1248" s="31">
        <v>186000</v>
      </c>
      <c r="D1248" s="31">
        <v>12330</v>
      </c>
      <c r="E1248" s="23">
        <f t="shared" si="45"/>
        <v>6.9687500000000001E-4</v>
      </c>
      <c r="F1248" s="23">
        <v>7.8462000000000011E-3</v>
      </c>
      <c r="G1248" s="32">
        <v>0.17</v>
      </c>
      <c r="H1248" s="32">
        <v>0.1</v>
      </c>
      <c r="I1248" s="23">
        <v>0.05</v>
      </c>
      <c r="J1248" s="32">
        <v>15</v>
      </c>
      <c r="K1248" s="59">
        <v>3.1359374999999995E-2</v>
      </c>
      <c r="L1248" s="59">
        <v>9.8000000000000007</v>
      </c>
      <c r="M1248" s="59"/>
      <c r="N1248" s="27">
        <v>1.3937499999999998</v>
      </c>
      <c r="O1248" s="79">
        <v>0</v>
      </c>
      <c r="P1248" s="23">
        <v>0</v>
      </c>
      <c r="Q1248" s="23"/>
      <c r="R1248" s="23"/>
      <c r="S1248" s="23">
        <v>0.05</v>
      </c>
      <c r="T1248" s="23"/>
      <c r="AW1248" s="20"/>
      <c r="AX1248" s="20"/>
    </row>
    <row r="1249" spans="1:50">
      <c r="A1249" s="10"/>
      <c r="B1249" s="10" t="s">
        <v>4</v>
      </c>
      <c r="C1249" s="31">
        <v>30000</v>
      </c>
      <c r="D1249" s="31">
        <v>22000</v>
      </c>
      <c r="E1249" s="23">
        <f t="shared" si="45"/>
        <v>5.9890000000000006E-2</v>
      </c>
      <c r="F1249" s="23">
        <v>1.5960000000000002E-2</v>
      </c>
      <c r="G1249" s="13">
        <v>0.17</v>
      </c>
      <c r="H1249" s="13">
        <v>0.1</v>
      </c>
      <c r="I1249" s="23">
        <v>0.05</v>
      </c>
      <c r="J1249" s="13">
        <v>15</v>
      </c>
      <c r="K1249" s="59">
        <v>2.8214999999999999</v>
      </c>
      <c r="L1249" s="59">
        <v>3.6041666666666665</v>
      </c>
      <c r="M1249" s="59"/>
      <c r="N1249" s="23">
        <v>11.3</v>
      </c>
      <c r="O1249" s="79">
        <v>0</v>
      </c>
      <c r="P1249" s="23">
        <v>177.1</v>
      </c>
      <c r="Q1249" s="23"/>
      <c r="R1249" s="23"/>
      <c r="S1249" s="13">
        <v>0.53</v>
      </c>
      <c r="T1249" s="23"/>
      <c r="AW1249" s="20"/>
      <c r="AX1249" s="20"/>
    </row>
    <row r="1250" spans="1:50">
      <c r="A1250" s="11" t="s">
        <v>6</v>
      </c>
      <c r="B1250" s="11" t="s">
        <v>3</v>
      </c>
      <c r="C1250" s="31">
        <v>60000</v>
      </c>
      <c r="D1250" s="31">
        <v>30000</v>
      </c>
      <c r="E1250" s="23">
        <f t="shared" si="45"/>
        <v>7.7910000000000007E-2</v>
      </c>
      <c r="F1250" s="23">
        <v>4.104E-2</v>
      </c>
      <c r="G1250" s="13">
        <v>0.17</v>
      </c>
      <c r="H1250" s="13">
        <v>0.1</v>
      </c>
      <c r="I1250" s="23">
        <v>0.05</v>
      </c>
      <c r="J1250" s="13">
        <v>15</v>
      </c>
      <c r="K1250" s="59">
        <v>8.9261999999999997</v>
      </c>
      <c r="L1250" s="59">
        <v>9.8000000000000007</v>
      </c>
      <c r="M1250" s="59"/>
      <c r="N1250" s="23">
        <v>14.7</v>
      </c>
      <c r="O1250" s="79">
        <v>0</v>
      </c>
      <c r="P1250" s="23">
        <v>560.28</v>
      </c>
      <c r="Q1250" s="23"/>
      <c r="R1250" s="23"/>
      <c r="S1250" s="13">
        <v>0.53</v>
      </c>
      <c r="T1250" s="23"/>
      <c r="AW1250" s="20"/>
      <c r="AX1250" s="20"/>
    </row>
    <row r="1251" spans="1:50">
      <c r="A1251" s="10"/>
      <c r="B1251" s="10" t="s">
        <v>4</v>
      </c>
      <c r="C1251" s="31">
        <v>30165.624646016407</v>
      </c>
      <c r="D1251" s="31">
        <v>5411.4411319906276</v>
      </c>
      <c r="E1251" s="23">
        <f t="shared" si="45"/>
        <v>0.13051500000000002</v>
      </c>
      <c r="F1251" s="23">
        <v>1.218E-2</v>
      </c>
      <c r="G1251" s="13">
        <v>0.17</v>
      </c>
      <c r="H1251" s="13">
        <v>0.1</v>
      </c>
      <c r="I1251" s="23">
        <v>0.05</v>
      </c>
      <c r="J1251" s="13">
        <v>15</v>
      </c>
      <c r="K1251" s="59">
        <v>2.97</v>
      </c>
      <c r="L1251" s="59">
        <v>3.6041666666666665</v>
      </c>
      <c r="M1251" s="59"/>
      <c r="N1251" s="23">
        <f>N1249*1.5</f>
        <v>16.950000000000003</v>
      </c>
      <c r="O1251" s="79">
        <v>0</v>
      </c>
      <c r="P1251" s="23">
        <v>235.8</v>
      </c>
      <c r="Q1251" s="23"/>
      <c r="R1251" s="23"/>
      <c r="S1251" s="13">
        <v>0.77</v>
      </c>
      <c r="T1251" s="23"/>
      <c r="AW1251" s="20"/>
      <c r="AX1251" s="20"/>
    </row>
    <row r="1252" spans="1:50">
      <c r="A1252" s="11" t="s">
        <v>8</v>
      </c>
      <c r="B1252" s="11" t="s">
        <v>3</v>
      </c>
      <c r="C1252" s="31">
        <v>119000</v>
      </c>
      <c r="D1252" s="31">
        <v>22500</v>
      </c>
      <c r="E1252" s="23">
        <f t="shared" si="45"/>
        <v>0.1386</v>
      </c>
      <c r="F1252" s="23">
        <v>3.1320000000000001E-2</v>
      </c>
      <c r="G1252" s="13">
        <v>0.17</v>
      </c>
      <c r="H1252" s="13">
        <v>0.1</v>
      </c>
      <c r="I1252" s="23">
        <v>0.05</v>
      </c>
      <c r="J1252" s="13">
        <v>15</v>
      </c>
      <c r="K1252" s="59">
        <v>9.57</v>
      </c>
      <c r="L1252" s="59">
        <v>9.8000000000000007</v>
      </c>
      <c r="M1252" s="59"/>
      <c r="N1252" s="23">
        <v>18</v>
      </c>
      <c r="O1252" s="79">
        <v>0</v>
      </c>
      <c r="P1252" s="23">
        <v>759.8</v>
      </c>
      <c r="Q1252" s="23"/>
      <c r="R1252" s="23"/>
      <c r="S1252" s="13">
        <v>0.77</v>
      </c>
      <c r="T1252" s="23"/>
      <c r="AW1252" s="20"/>
      <c r="AX1252" s="20"/>
    </row>
    <row r="1253" spans="1:50">
      <c r="A1253" s="10"/>
      <c r="B1253" s="10" t="s">
        <v>37</v>
      </c>
      <c r="C1253" s="31">
        <v>82996.873938049219</v>
      </c>
      <c r="D1253" s="31">
        <v>1000</v>
      </c>
      <c r="E1253" s="23">
        <f t="shared" si="45"/>
        <v>0</v>
      </c>
      <c r="F1253" s="23">
        <v>3.0513000000000003E-3</v>
      </c>
      <c r="G1253" s="13">
        <v>0.17</v>
      </c>
      <c r="H1253" s="13">
        <v>0.1</v>
      </c>
      <c r="I1253" s="23">
        <v>0.05</v>
      </c>
      <c r="J1253" s="13">
        <v>15</v>
      </c>
      <c r="K1253" s="59">
        <v>0</v>
      </c>
      <c r="L1253" s="59">
        <v>3.6041666666666665</v>
      </c>
      <c r="M1253" s="59"/>
      <c r="N1253" s="23">
        <v>0</v>
      </c>
      <c r="O1253" s="79">
        <v>0</v>
      </c>
      <c r="P1253" s="23">
        <v>0</v>
      </c>
      <c r="Q1253" s="23"/>
      <c r="R1253" s="23"/>
      <c r="S1253" s="13">
        <v>0</v>
      </c>
      <c r="T1253" s="23"/>
      <c r="AW1253" s="20"/>
      <c r="AX1253" s="20"/>
    </row>
    <row r="1254" spans="1:50">
      <c r="A1254" s="19" t="s">
        <v>36</v>
      </c>
      <c r="B1254" s="19" t="s">
        <v>38</v>
      </c>
      <c r="C1254" s="31">
        <v>228000</v>
      </c>
      <c r="D1254" s="31">
        <v>1000</v>
      </c>
      <c r="E1254" s="23">
        <f t="shared" si="45"/>
        <v>0</v>
      </c>
      <c r="F1254" s="23">
        <v>3.0513000000000003E-3</v>
      </c>
      <c r="G1254" s="13">
        <v>0.17</v>
      </c>
      <c r="H1254" s="13">
        <v>0.1</v>
      </c>
      <c r="I1254" s="23">
        <v>0.05</v>
      </c>
      <c r="J1254" s="13">
        <v>15</v>
      </c>
      <c r="K1254" s="59">
        <v>0</v>
      </c>
      <c r="L1254" s="59">
        <v>9.8000000000000007</v>
      </c>
      <c r="M1254" s="59"/>
      <c r="N1254" s="23">
        <v>0</v>
      </c>
      <c r="O1254" s="79">
        <v>0</v>
      </c>
      <c r="P1254" s="23">
        <v>0</v>
      </c>
      <c r="Q1254" s="23"/>
      <c r="R1254" s="23"/>
      <c r="S1254" s="13">
        <v>0</v>
      </c>
      <c r="T1254" s="23"/>
      <c r="AW1254" s="20"/>
      <c r="AX1254" s="20"/>
    </row>
    <row r="1255" spans="1:50">
      <c r="E1255" s="23"/>
      <c r="F1255" s="23"/>
      <c r="G1255" s="23"/>
      <c r="H1255" s="23"/>
      <c r="I1255" s="23"/>
      <c r="J1255" s="23"/>
      <c r="K1255" s="59"/>
      <c r="L1255" s="59"/>
      <c r="M1255" s="59"/>
      <c r="N1255" s="23"/>
      <c r="O1255" s="79"/>
      <c r="P1255" s="23"/>
      <c r="Q1255" s="23"/>
      <c r="R1255" s="23"/>
      <c r="S1255" s="23"/>
      <c r="T1255" s="23"/>
      <c r="AW1255" s="20"/>
      <c r="AX1255" s="20"/>
    </row>
    <row r="1256" spans="1:50">
      <c r="A1256" t="e">
        <v>#N/A</v>
      </c>
      <c r="B1256">
        <v>58</v>
      </c>
      <c r="C1256" s="23" t="s">
        <v>20</v>
      </c>
      <c r="D1256" s="23" t="s">
        <v>21</v>
      </c>
      <c r="E1256" s="23" t="s">
        <v>22</v>
      </c>
      <c r="F1256" s="23" t="s">
        <v>23</v>
      </c>
      <c r="G1256" s="23" t="s">
        <v>24</v>
      </c>
      <c r="H1256" s="23" t="s">
        <v>25</v>
      </c>
      <c r="I1256" s="23" t="s">
        <v>26</v>
      </c>
      <c r="J1256" s="23" t="s">
        <v>27</v>
      </c>
      <c r="K1256" s="59" t="s">
        <v>28</v>
      </c>
      <c r="L1256" s="59"/>
      <c r="M1256" s="59"/>
      <c r="N1256" s="23" t="s">
        <v>49</v>
      </c>
      <c r="O1256" s="79" t="s">
        <v>29</v>
      </c>
      <c r="P1256" s="23" t="s">
        <v>30</v>
      </c>
      <c r="Q1256" s="23" t="s">
        <v>31</v>
      </c>
      <c r="R1256" s="23" t="s">
        <v>32</v>
      </c>
      <c r="S1256" s="23" t="s">
        <v>46</v>
      </c>
      <c r="T1256" s="23"/>
      <c r="AW1256" s="20"/>
      <c r="AX1256" s="20"/>
    </row>
    <row r="1257" spans="1:50">
      <c r="B1257" t="s">
        <v>4</v>
      </c>
      <c r="C1257" s="23">
        <v>28179</v>
      </c>
      <c r="D1257" s="23">
        <v>9232</v>
      </c>
      <c r="E1257" s="23">
        <v>2.6598E-2</v>
      </c>
      <c r="F1257" s="23">
        <v>2.8350000000000004E-2</v>
      </c>
      <c r="G1257" s="23">
        <v>0.17</v>
      </c>
      <c r="H1257" s="23">
        <v>0.1</v>
      </c>
      <c r="I1257" s="23">
        <v>0.05</v>
      </c>
      <c r="J1257" s="23">
        <v>15</v>
      </c>
      <c r="K1257" s="59">
        <v>3.7620000000000005</v>
      </c>
      <c r="L1257" s="59">
        <v>3.6041666666666665</v>
      </c>
      <c r="M1257" s="59"/>
      <c r="N1257" s="23">
        <v>6.82</v>
      </c>
      <c r="O1257" s="79">
        <v>0</v>
      </c>
      <c r="P1257" s="23">
        <v>253</v>
      </c>
      <c r="Q1257" s="23"/>
      <c r="R1257" s="23"/>
      <c r="S1257" s="23">
        <v>0.39</v>
      </c>
      <c r="T1257" s="23"/>
      <c r="AW1257" s="20"/>
      <c r="AX1257" s="20"/>
    </row>
    <row r="1258" spans="1:50">
      <c r="A1258" t="s">
        <v>0</v>
      </c>
      <c r="B1258" t="s">
        <v>3</v>
      </c>
      <c r="C1258" s="23">
        <v>51192</v>
      </c>
      <c r="D1258" s="23">
        <v>12000</v>
      </c>
      <c r="E1258" s="23">
        <v>4.2556800000000006E-2</v>
      </c>
      <c r="F1258" s="23">
        <v>7.2900000000000006E-2</v>
      </c>
      <c r="G1258" s="23">
        <v>0.17</v>
      </c>
      <c r="H1258" s="23">
        <v>0.1</v>
      </c>
      <c r="I1258" s="23">
        <v>0.05</v>
      </c>
      <c r="J1258" s="23">
        <v>15</v>
      </c>
      <c r="K1258" s="59">
        <v>11.9016</v>
      </c>
      <c r="L1258" s="59">
        <v>9.8000000000000007</v>
      </c>
      <c r="M1258" s="59"/>
      <c r="N1258" s="23">
        <v>10.912000000000001</v>
      </c>
      <c r="O1258" s="79">
        <v>0</v>
      </c>
      <c r="P1258" s="23">
        <v>800.4</v>
      </c>
      <c r="Q1258" s="23"/>
      <c r="R1258" s="23"/>
      <c r="S1258" s="23">
        <v>0.39</v>
      </c>
      <c r="T1258" s="23"/>
      <c r="AW1258" s="20"/>
      <c r="AX1258" s="20"/>
    </row>
    <row r="1259" spans="1:50">
      <c r="B1259" t="s">
        <v>34</v>
      </c>
      <c r="C1259" s="23">
        <v>28179</v>
      </c>
      <c r="D1259" s="23">
        <v>9232</v>
      </c>
      <c r="E1259" s="23">
        <v>2.6598E-2</v>
      </c>
      <c r="F1259" s="23">
        <v>2.8350000000000004E-2</v>
      </c>
      <c r="G1259" s="23">
        <v>0.17</v>
      </c>
      <c r="H1259" s="23">
        <v>0.1</v>
      </c>
      <c r="I1259" s="23">
        <v>0.05</v>
      </c>
      <c r="J1259" s="23">
        <v>15</v>
      </c>
      <c r="K1259" s="59">
        <v>3.0096000000000003</v>
      </c>
      <c r="L1259" s="59">
        <v>3.6041666666666665</v>
      </c>
      <c r="M1259" s="59"/>
      <c r="N1259" s="23">
        <v>6.82</v>
      </c>
      <c r="O1259" s="79">
        <v>0</v>
      </c>
      <c r="P1259" s="23">
        <v>202.4</v>
      </c>
      <c r="Q1259" s="23"/>
      <c r="R1259" s="23"/>
      <c r="S1259" s="23">
        <v>0.39</v>
      </c>
      <c r="T1259" s="23"/>
      <c r="AW1259" s="20"/>
      <c r="AX1259" s="20"/>
    </row>
    <row r="1260" spans="1:50">
      <c r="B1260" t="s">
        <v>35</v>
      </c>
      <c r="C1260" s="23">
        <v>51192</v>
      </c>
      <c r="D1260" s="23">
        <v>12000</v>
      </c>
      <c r="E1260" s="23">
        <v>4.2556800000000006E-2</v>
      </c>
      <c r="F1260" s="23">
        <v>7.2900000000000006E-2</v>
      </c>
      <c r="G1260" s="23">
        <v>0.17</v>
      </c>
      <c r="H1260" s="23">
        <v>0.1</v>
      </c>
      <c r="I1260" s="23">
        <v>0.05</v>
      </c>
      <c r="J1260" s="23">
        <v>15</v>
      </c>
      <c r="K1260" s="59">
        <v>9.5212800000000009</v>
      </c>
      <c r="L1260" s="59">
        <v>9.8000000000000007</v>
      </c>
      <c r="M1260" s="59"/>
      <c r="N1260" s="23">
        <v>10.912000000000001</v>
      </c>
      <c r="O1260" s="79">
        <v>0</v>
      </c>
      <c r="P1260" s="23">
        <v>640.32000000000005</v>
      </c>
      <c r="Q1260" s="23"/>
      <c r="R1260" s="23"/>
      <c r="S1260" s="23">
        <v>0.39</v>
      </c>
      <c r="T1260" s="23"/>
      <c r="AW1260" s="20"/>
      <c r="AX1260" s="20"/>
    </row>
    <row r="1261" spans="1:50">
      <c r="B1261" t="s">
        <v>4</v>
      </c>
      <c r="C1261" s="23">
        <v>28179</v>
      </c>
      <c r="D1261" s="23">
        <v>9232</v>
      </c>
      <c r="E1261" s="23">
        <v>7.228E-3</v>
      </c>
      <c r="F1261" s="23">
        <v>7.3839999999999989E-2</v>
      </c>
      <c r="G1261" s="23">
        <v>0.17</v>
      </c>
      <c r="H1261" s="23">
        <v>0.1</v>
      </c>
      <c r="I1261" s="23">
        <v>0.05</v>
      </c>
      <c r="J1261" s="23">
        <v>15</v>
      </c>
      <c r="K1261" s="59">
        <v>3.4740000000000002</v>
      </c>
      <c r="L1261" s="59">
        <v>3.6041666666666665</v>
      </c>
      <c r="M1261" s="59"/>
      <c r="N1261" s="23">
        <v>5.56</v>
      </c>
      <c r="O1261" s="79">
        <v>0</v>
      </c>
      <c r="P1261" s="23">
        <v>239.4</v>
      </c>
      <c r="Q1261" s="23"/>
      <c r="R1261" s="23"/>
      <c r="S1261" s="23">
        <v>0.13</v>
      </c>
      <c r="T1261" s="23"/>
      <c r="AW1261" s="20"/>
      <c r="AX1261" s="20"/>
    </row>
    <row r="1262" spans="1:50">
      <c r="A1262" t="s">
        <v>1</v>
      </c>
      <c r="B1262" t="s">
        <v>3</v>
      </c>
      <c r="C1262" s="23">
        <v>51192</v>
      </c>
      <c r="D1262" s="23">
        <v>12000</v>
      </c>
      <c r="E1262" s="23">
        <v>2.6000000000000002E-2</v>
      </c>
      <c r="F1262" s="23">
        <v>0.10081999999999999</v>
      </c>
      <c r="G1262" s="23">
        <v>0.17</v>
      </c>
      <c r="H1262" s="23">
        <v>0.1</v>
      </c>
      <c r="I1262" s="23">
        <v>0.05</v>
      </c>
      <c r="J1262" s="23">
        <v>15</v>
      </c>
      <c r="K1262" s="59">
        <v>11.194000000000001</v>
      </c>
      <c r="L1262" s="59">
        <v>9.8000000000000007</v>
      </c>
      <c r="M1262" s="59"/>
      <c r="N1262" s="23">
        <v>20</v>
      </c>
      <c r="O1262" s="79">
        <v>0</v>
      </c>
      <c r="P1262" s="23">
        <v>771.4</v>
      </c>
      <c r="Q1262" s="23"/>
      <c r="R1262" s="23"/>
      <c r="S1262" s="23">
        <v>0.13</v>
      </c>
      <c r="T1262" s="23"/>
      <c r="AW1262" s="20"/>
      <c r="AX1262" s="20"/>
    </row>
    <row r="1263" spans="1:50">
      <c r="B1263" t="s">
        <v>34</v>
      </c>
      <c r="C1263" s="23">
        <v>28179</v>
      </c>
      <c r="D1263" s="23">
        <v>9232</v>
      </c>
      <c r="E1263" s="23">
        <v>7.228E-3</v>
      </c>
      <c r="F1263" s="23">
        <v>7.3839999999999989E-2</v>
      </c>
      <c r="G1263" s="23">
        <v>0.17</v>
      </c>
      <c r="H1263" s="23">
        <v>0.1</v>
      </c>
      <c r="I1263" s="23">
        <v>0.05</v>
      </c>
      <c r="J1263" s="23">
        <v>15</v>
      </c>
      <c r="K1263" s="59">
        <v>2.7792000000000003</v>
      </c>
      <c r="L1263" s="59">
        <v>3.6041666666666665</v>
      </c>
      <c r="M1263" s="59"/>
      <c r="N1263" s="23">
        <v>5.56</v>
      </c>
      <c r="O1263" s="79">
        <v>0</v>
      </c>
      <c r="P1263" s="23">
        <v>191.52</v>
      </c>
      <c r="Q1263" s="23"/>
      <c r="R1263" s="23"/>
      <c r="S1263" s="23">
        <v>0.13</v>
      </c>
      <c r="T1263" s="23"/>
      <c r="AW1263" s="20"/>
      <c r="AX1263" s="20"/>
    </row>
    <row r="1264" spans="1:50">
      <c r="B1264" t="s">
        <v>35</v>
      </c>
      <c r="C1264" s="23">
        <v>51192</v>
      </c>
      <c r="D1264" s="23">
        <v>12000</v>
      </c>
      <c r="E1264" s="23">
        <v>2.6000000000000002E-2</v>
      </c>
      <c r="F1264" s="23">
        <v>0.10081999999999999</v>
      </c>
      <c r="G1264" s="23">
        <v>0.17</v>
      </c>
      <c r="H1264" s="23">
        <v>0.1</v>
      </c>
      <c r="I1264" s="23">
        <v>0.05</v>
      </c>
      <c r="J1264" s="23">
        <v>15</v>
      </c>
      <c r="K1264" s="59">
        <v>8.9552000000000014</v>
      </c>
      <c r="L1264" s="59">
        <v>9.8000000000000007</v>
      </c>
      <c r="M1264" s="59"/>
      <c r="N1264" s="23">
        <v>20</v>
      </c>
      <c r="O1264" s="79">
        <v>0</v>
      </c>
      <c r="P1264" s="23">
        <v>617.12000000000012</v>
      </c>
      <c r="Q1264" s="23"/>
      <c r="R1264" s="23"/>
      <c r="S1264" s="23">
        <v>0.13</v>
      </c>
      <c r="T1264" s="23"/>
      <c r="AW1264" s="20"/>
      <c r="AX1264" s="20"/>
    </row>
    <row r="1265" spans="1:50">
      <c r="B1265" t="s">
        <v>4</v>
      </c>
      <c r="C1265" s="23">
        <v>30065.624646016407</v>
      </c>
      <c r="D1265" s="23">
        <v>1000</v>
      </c>
      <c r="E1265" s="23">
        <v>2.052E-2</v>
      </c>
      <c r="F1265" s="23">
        <v>1.6800000000000002E-2</v>
      </c>
      <c r="G1265" s="23">
        <v>0.17</v>
      </c>
      <c r="H1265" s="23">
        <v>0.1</v>
      </c>
      <c r="I1265" s="23">
        <v>0.05</v>
      </c>
      <c r="J1265" s="23">
        <v>15</v>
      </c>
      <c r="K1265" s="59">
        <v>0.9234</v>
      </c>
      <c r="L1265" s="59">
        <v>3.6041666666666665</v>
      </c>
      <c r="M1265" s="59"/>
      <c r="N1265" s="23">
        <v>10.26</v>
      </c>
      <c r="O1265" s="79">
        <v>0</v>
      </c>
      <c r="P1265" s="23">
        <v>170.82900000000001</v>
      </c>
      <c r="Q1265" s="23"/>
      <c r="R1265" s="23"/>
      <c r="S1265" s="23">
        <v>0.2</v>
      </c>
      <c r="T1265" s="23"/>
      <c r="AW1265" s="20"/>
      <c r="AX1265" s="20"/>
    </row>
    <row r="1266" spans="1:50">
      <c r="A1266" t="s">
        <v>5</v>
      </c>
      <c r="B1266" t="s">
        <v>3</v>
      </c>
      <c r="C1266" s="23">
        <v>116400</v>
      </c>
      <c r="D1266" s="23">
        <v>1000</v>
      </c>
      <c r="E1266" s="23">
        <v>6.6000000000000003E-2</v>
      </c>
      <c r="F1266" s="23">
        <v>4.3200000000000002E-2</v>
      </c>
      <c r="G1266" s="23">
        <v>0.17</v>
      </c>
      <c r="H1266" s="23">
        <v>0.1</v>
      </c>
      <c r="I1266" s="23">
        <v>0.05</v>
      </c>
      <c r="J1266" s="23">
        <v>15</v>
      </c>
      <c r="K1266" s="59">
        <v>2.97</v>
      </c>
      <c r="L1266" s="59">
        <v>9.8000000000000007</v>
      </c>
      <c r="M1266" s="59"/>
      <c r="N1266" s="23">
        <v>33</v>
      </c>
      <c r="O1266" s="79">
        <v>0</v>
      </c>
      <c r="P1266" s="23">
        <v>549.45000000000005</v>
      </c>
      <c r="Q1266" s="23"/>
      <c r="R1266" s="23"/>
      <c r="S1266" s="23">
        <v>0.2</v>
      </c>
      <c r="T1266" s="23"/>
      <c r="AW1266" s="20"/>
      <c r="AX1266" s="20"/>
    </row>
    <row r="1267" spans="1:50">
      <c r="B1267" t="s">
        <v>4</v>
      </c>
      <c r="C1267" s="23">
        <v>50000</v>
      </c>
      <c r="D1267" s="23">
        <v>1000</v>
      </c>
      <c r="E1267" s="23">
        <v>1.2740000000000003E-2</v>
      </c>
      <c r="F1267" s="23">
        <v>2.9819999999999999E-2</v>
      </c>
      <c r="G1267" s="23">
        <v>0.17</v>
      </c>
      <c r="H1267" s="23">
        <v>0.1</v>
      </c>
      <c r="I1267" s="23">
        <v>0.05</v>
      </c>
      <c r="J1267" s="23">
        <v>15</v>
      </c>
      <c r="K1267" s="59">
        <v>2.4624000000000006</v>
      </c>
      <c r="L1267" s="59">
        <v>3.6041666666666665</v>
      </c>
      <c r="M1267" s="59"/>
      <c r="N1267" s="23">
        <v>9.8000000000000007</v>
      </c>
      <c r="O1267" s="79">
        <v>0</v>
      </c>
      <c r="P1267" s="23">
        <v>191.52</v>
      </c>
      <c r="Q1267" s="23"/>
      <c r="R1267" s="23"/>
      <c r="S1267" s="23">
        <v>0.13</v>
      </c>
      <c r="T1267" s="23"/>
      <c r="AW1267" s="20"/>
      <c r="AX1267" s="20"/>
    </row>
    <row r="1268" spans="1:50">
      <c r="A1268" t="s">
        <v>2</v>
      </c>
      <c r="B1268" t="s">
        <v>3</v>
      </c>
      <c r="C1268" s="23">
        <v>170000</v>
      </c>
      <c r="D1268" s="23">
        <v>1000</v>
      </c>
      <c r="E1268" s="23">
        <v>1.8200000000000001E-2</v>
      </c>
      <c r="F1268" s="23">
        <v>7.6679999999999998E-2</v>
      </c>
      <c r="G1268" s="23">
        <v>0.17</v>
      </c>
      <c r="H1268" s="23">
        <v>0.1</v>
      </c>
      <c r="I1268" s="23">
        <v>0.05</v>
      </c>
      <c r="J1268" s="23">
        <v>15</v>
      </c>
      <c r="K1268" s="59">
        <v>7.9344000000000019</v>
      </c>
      <c r="L1268" s="59">
        <v>9.8000000000000007</v>
      </c>
      <c r="M1268" s="59"/>
      <c r="N1268" s="23">
        <v>14</v>
      </c>
      <c r="O1268" s="79">
        <v>0</v>
      </c>
      <c r="P1268" s="23">
        <v>617.12000000000012</v>
      </c>
      <c r="Q1268" s="23"/>
      <c r="R1268" s="23"/>
      <c r="S1268" s="23">
        <v>0.13</v>
      </c>
      <c r="T1268" s="23"/>
      <c r="AW1268" s="20"/>
      <c r="AX1268" s="20"/>
    </row>
    <row r="1269" spans="1:50">
      <c r="B1269" t="s">
        <v>4</v>
      </c>
      <c r="C1269" s="23">
        <v>50000</v>
      </c>
      <c r="D1269" s="23">
        <v>28000</v>
      </c>
      <c r="E1269" s="23">
        <v>4.6874999999999998E-4</v>
      </c>
      <c r="F1269" s="23">
        <v>3.0513000000000003E-3</v>
      </c>
      <c r="G1269" s="23">
        <v>0.34</v>
      </c>
      <c r="H1269" s="23">
        <v>0.1</v>
      </c>
      <c r="I1269" s="23">
        <v>0.05</v>
      </c>
      <c r="J1269" s="23">
        <v>15</v>
      </c>
      <c r="K1269" s="59">
        <v>2.1093750000000001E-2</v>
      </c>
      <c r="L1269" s="59">
        <v>3.6041666666666665</v>
      </c>
      <c r="M1269" s="59"/>
      <c r="N1269" s="23">
        <v>0.9375</v>
      </c>
      <c r="O1269" s="79">
        <v>0</v>
      </c>
      <c r="P1269" s="23">
        <v>0</v>
      </c>
      <c r="Q1269" s="23"/>
      <c r="R1269" s="23"/>
      <c r="S1269" s="23">
        <v>0.05</v>
      </c>
      <c r="T1269" s="23"/>
      <c r="AW1269" s="20"/>
      <c r="AX1269" s="20"/>
    </row>
    <row r="1270" spans="1:50">
      <c r="A1270" t="s">
        <v>7</v>
      </c>
      <c r="B1270" t="s">
        <v>3</v>
      </c>
      <c r="C1270" s="23">
        <v>186000</v>
      </c>
      <c r="D1270" s="23">
        <v>12330</v>
      </c>
      <c r="E1270" s="23">
        <v>6.9687500000000001E-4</v>
      </c>
      <c r="F1270" s="23">
        <v>7.8462000000000011E-3</v>
      </c>
      <c r="G1270" s="23">
        <v>0.17</v>
      </c>
      <c r="H1270" s="23">
        <v>0.1</v>
      </c>
      <c r="I1270" s="23">
        <v>0.05</v>
      </c>
      <c r="J1270" s="23">
        <v>15</v>
      </c>
      <c r="K1270" s="59">
        <v>3.1359374999999995E-2</v>
      </c>
      <c r="L1270" s="59">
        <v>9.8000000000000007</v>
      </c>
      <c r="M1270" s="59"/>
      <c r="N1270" s="23">
        <v>1.3937499999999998</v>
      </c>
      <c r="O1270" s="79">
        <v>0</v>
      </c>
      <c r="P1270" s="23">
        <v>0</v>
      </c>
      <c r="Q1270" s="23"/>
      <c r="R1270" s="23"/>
      <c r="S1270" s="23">
        <v>0.05</v>
      </c>
      <c r="T1270" s="23"/>
      <c r="AW1270" s="20"/>
      <c r="AX1270" s="20"/>
    </row>
    <row r="1271" spans="1:50">
      <c r="B1271" t="s">
        <v>4</v>
      </c>
      <c r="C1271" s="23">
        <v>30000</v>
      </c>
      <c r="D1271" s="23">
        <v>22000</v>
      </c>
      <c r="E1271" s="23">
        <v>5.9890000000000006E-2</v>
      </c>
      <c r="F1271" s="23">
        <v>1.5960000000000002E-2</v>
      </c>
      <c r="G1271" s="23">
        <v>0.17</v>
      </c>
      <c r="H1271" s="23">
        <v>0.1</v>
      </c>
      <c r="I1271" s="23">
        <v>0.05</v>
      </c>
      <c r="J1271" s="23">
        <v>15</v>
      </c>
      <c r="K1271" s="59">
        <v>2.8214999999999999</v>
      </c>
      <c r="L1271" s="59">
        <v>3.6041666666666665</v>
      </c>
      <c r="M1271" s="59"/>
      <c r="N1271" s="23">
        <v>11.3</v>
      </c>
      <c r="O1271" s="79">
        <v>0</v>
      </c>
      <c r="P1271" s="23">
        <v>177.1</v>
      </c>
      <c r="Q1271" s="23"/>
      <c r="R1271" s="23"/>
      <c r="S1271" s="23">
        <v>0.53</v>
      </c>
      <c r="T1271" s="23"/>
      <c r="AW1271" s="20"/>
      <c r="AX1271" s="20"/>
    </row>
    <row r="1272" spans="1:50">
      <c r="A1272" t="s">
        <v>6</v>
      </c>
      <c r="B1272" t="s">
        <v>3</v>
      </c>
      <c r="C1272" s="23">
        <v>60000</v>
      </c>
      <c r="D1272" s="23">
        <v>30000</v>
      </c>
      <c r="E1272" s="23">
        <v>7.7910000000000007E-2</v>
      </c>
      <c r="F1272" s="23">
        <v>4.104E-2</v>
      </c>
      <c r="G1272" s="23">
        <v>0.17</v>
      </c>
      <c r="H1272" s="23">
        <v>0.1</v>
      </c>
      <c r="I1272" s="23">
        <v>0.05</v>
      </c>
      <c r="J1272" s="23">
        <v>15</v>
      </c>
      <c r="K1272" s="59">
        <v>8.9261999999999997</v>
      </c>
      <c r="L1272" s="59">
        <v>9.8000000000000007</v>
      </c>
      <c r="M1272" s="59"/>
      <c r="N1272" s="23">
        <v>14.7</v>
      </c>
      <c r="O1272" s="79">
        <v>0</v>
      </c>
      <c r="P1272" s="23">
        <v>560.28</v>
      </c>
      <c r="Q1272" s="23"/>
      <c r="R1272" s="23"/>
      <c r="S1272" s="23">
        <v>0.53</v>
      </c>
      <c r="T1272" s="23"/>
      <c r="AW1272" s="20"/>
      <c r="AX1272" s="20"/>
    </row>
    <row r="1273" spans="1:50">
      <c r="B1273" t="s">
        <v>4</v>
      </c>
      <c r="C1273" s="23">
        <v>30165.624646016407</v>
      </c>
      <c r="D1273" s="23">
        <v>5411.4411319906276</v>
      </c>
      <c r="E1273" s="23">
        <v>0.13051500000000002</v>
      </c>
      <c r="F1273" s="23">
        <v>1.218E-2</v>
      </c>
      <c r="G1273" s="23">
        <v>0.17</v>
      </c>
      <c r="H1273" s="23">
        <v>0.1</v>
      </c>
      <c r="I1273" s="23">
        <v>0.05</v>
      </c>
      <c r="J1273" s="23">
        <v>15</v>
      </c>
      <c r="K1273" s="59">
        <v>2.97</v>
      </c>
      <c r="L1273" s="59">
        <v>3.6041666666666665</v>
      </c>
      <c r="M1273" s="59"/>
      <c r="N1273" s="23">
        <v>16.950000000000003</v>
      </c>
      <c r="O1273" s="79">
        <v>0</v>
      </c>
      <c r="P1273" s="23">
        <v>235.8</v>
      </c>
      <c r="Q1273" s="23"/>
      <c r="R1273" s="23"/>
      <c r="S1273" s="23">
        <v>0.77</v>
      </c>
      <c r="T1273" s="23"/>
      <c r="AW1273" s="20"/>
      <c r="AX1273" s="20"/>
    </row>
    <row r="1274" spans="1:50">
      <c r="A1274" t="s">
        <v>8</v>
      </c>
      <c r="B1274" t="s">
        <v>3</v>
      </c>
      <c r="C1274" s="23">
        <v>119000</v>
      </c>
      <c r="D1274" s="23">
        <v>22500</v>
      </c>
      <c r="E1274" s="23">
        <v>0.1386</v>
      </c>
      <c r="F1274" s="23">
        <v>3.1320000000000001E-2</v>
      </c>
      <c r="G1274" s="23">
        <v>0.17</v>
      </c>
      <c r="H1274" s="23">
        <v>0.1</v>
      </c>
      <c r="I1274" s="23">
        <v>0.05</v>
      </c>
      <c r="J1274" s="23">
        <v>15</v>
      </c>
      <c r="K1274" s="59">
        <v>9.57</v>
      </c>
      <c r="L1274" s="59">
        <v>9.8000000000000007</v>
      </c>
      <c r="M1274" s="59"/>
      <c r="N1274" s="23">
        <v>18</v>
      </c>
      <c r="O1274" s="79">
        <v>0</v>
      </c>
      <c r="P1274" s="23">
        <v>759.8</v>
      </c>
      <c r="Q1274" s="23"/>
      <c r="R1274" s="23"/>
      <c r="S1274" s="23">
        <v>0.77</v>
      </c>
      <c r="T1274" s="23"/>
      <c r="AW1274" s="20"/>
      <c r="AX1274" s="20"/>
    </row>
    <row r="1275" spans="1:50">
      <c r="B1275" t="s">
        <v>37</v>
      </c>
      <c r="C1275" s="23">
        <v>82996.873938049219</v>
      </c>
      <c r="D1275" s="23">
        <v>1000</v>
      </c>
      <c r="E1275" s="23">
        <v>0</v>
      </c>
      <c r="F1275" s="23">
        <v>3.0513000000000003E-3</v>
      </c>
      <c r="G1275" s="23">
        <v>0.17</v>
      </c>
      <c r="H1275" s="23">
        <v>0.1</v>
      </c>
      <c r="I1275" s="23">
        <v>0.05</v>
      </c>
      <c r="J1275" s="23">
        <v>15</v>
      </c>
      <c r="K1275" s="59">
        <v>0</v>
      </c>
      <c r="L1275" s="59">
        <v>3.6041666666666665</v>
      </c>
      <c r="M1275" s="59"/>
      <c r="N1275" s="23">
        <v>0</v>
      </c>
      <c r="O1275" s="79">
        <v>0</v>
      </c>
      <c r="P1275" s="23">
        <v>0</v>
      </c>
      <c r="Q1275" s="23"/>
      <c r="R1275" s="23"/>
      <c r="S1275" s="23">
        <v>0</v>
      </c>
      <c r="T1275" s="23"/>
      <c r="AW1275" s="20"/>
      <c r="AX1275" s="20"/>
    </row>
    <row r="1276" spans="1:50">
      <c r="A1276" t="s">
        <v>36</v>
      </c>
      <c r="B1276" t="s">
        <v>38</v>
      </c>
      <c r="C1276" s="23">
        <v>228000</v>
      </c>
      <c r="D1276" s="23">
        <v>1000</v>
      </c>
      <c r="E1276" s="23">
        <v>0</v>
      </c>
      <c r="F1276" s="23">
        <v>3.0513000000000003E-3</v>
      </c>
      <c r="G1276" s="23">
        <v>0.17</v>
      </c>
      <c r="H1276" s="23">
        <v>0.1</v>
      </c>
      <c r="I1276" s="23">
        <v>0.05</v>
      </c>
      <c r="J1276" s="23">
        <v>15</v>
      </c>
      <c r="K1276" s="59">
        <v>0</v>
      </c>
      <c r="L1276" s="59">
        <v>9.8000000000000007</v>
      </c>
      <c r="M1276" s="59"/>
      <c r="N1276" s="23">
        <v>0</v>
      </c>
      <c r="O1276" s="79">
        <v>0</v>
      </c>
      <c r="P1276" s="23">
        <v>0</v>
      </c>
      <c r="Q1276" s="23"/>
      <c r="R1276" s="23"/>
      <c r="S1276" s="23">
        <v>0</v>
      </c>
      <c r="T1276" s="23"/>
      <c r="AW1276" s="20"/>
      <c r="AX1276" s="20"/>
    </row>
    <row r="1277" spans="1:50">
      <c r="E1277" s="23"/>
      <c r="F1277" s="23"/>
      <c r="G1277" s="23"/>
      <c r="H1277" s="23"/>
      <c r="I1277" s="23"/>
      <c r="J1277" s="23"/>
      <c r="K1277" s="59"/>
      <c r="L1277" s="59"/>
      <c r="M1277" s="59"/>
      <c r="N1277" s="23"/>
      <c r="O1277" s="79"/>
      <c r="P1277" s="23"/>
      <c r="Q1277" s="23"/>
      <c r="R1277" s="23"/>
      <c r="S1277" s="23"/>
      <c r="T1277" s="23"/>
      <c r="AW1277" s="20"/>
      <c r="AX1277" s="20"/>
    </row>
    <row r="1278" spans="1:50">
      <c r="A1278" t="e">
        <v>#N/A</v>
      </c>
      <c r="B1278">
        <v>59</v>
      </c>
      <c r="C1278" s="23" t="s">
        <v>20</v>
      </c>
      <c r="D1278" s="23" t="s">
        <v>21</v>
      </c>
      <c r="E1278" s="23" t="s">
        <v>22</v>
      </c>
      <c r="F1278" s="23" t="s">
        <v>23</v>
      </c>
      <c r="G1278" s="23" t="s">
        <v>24</v>
      </c>
      <c r="H1278" s="23" t="s">
        <v>25</v>
      </c>
      <c r="I1278" s="23" t="s">
        <v>26</v>
      </c>
      <c r="J1278" s="23" t="s">
        <v>27</v>
      </c>
      <c r="K1278" s="59" t="s">
        <v>28</v>
      </c>
      <c r="L1278" s="59"/>
      <c r="M1278" s="59"/>
      <c r="N1278" s="23" t="s">
        <v>49</v>
      </c>
      <c r="O1278" s="79" t="s">
        <v>29</v>
      </c>
      <c r="P1278" s="23" t="s">
        <v>30</v>
      </c>
      <c r="Q1278" s="23" t="s">
        <v>31</v>
      </c>
      <c r="R1278" s="23" t="s">
        <v>32</v>
      </c>
      <c r="S1278" s="23" t="s">
        <v>46</v>
      </c>
      <c r="T1278" s="23"/>
      <c r="AW1278" s="20"/>
      <c r="AX1278" s="20"/>
    </row>
    <row r="1279" spans="1:50">
      <c r="B1279" t="s">
        <v>4</v>
      </c>
      <c r="C1279" s="23">
        <v>28179</v>
      </c>
      <c r="D1279" s="23">
        <v>9232</v>
      </c>
      <c r="E1279" s="23">
        <v>2.6598E-2</v>
      </c>
      <c r="F1279" s="23">
        <v>2.8350000000000004E-2</v>
      </c>
      <c r="G1279" s="23">
        <v>0.17</v>
      </c>
      <c r="H1279" s="23">
        <v>0.1</v>
      </c>
      <c r="I1279" s="23">
        <v>0.05</v>
      </c>
      <c r="J1279" s="23">
        <v>15</v>
      </c>
      <c r="K1279" s="59">
        <v>3.7620000000000005</v>
      </c>
      <c r="L1279" s="59">
        <v>3.6041666666666665</v>
      </c>
      <c r="M1279" s="59"/>
      <c r="N1279" s="23">
        <v>6.82</v>
      </c>
      <c r="O1279" s="79">
        <v>0</v>
      </c>
      <c r="P1279" s="23">
        <v>253</v>
      </c>
      <c r="Q1279" s="23"/>
      <c r="R1279" s="23"/>
      <c r="S1279" s="23">
        <v>0.39</v>
      </c>
      <c r="T1279" s="23"/>
      <c r="AW1279" s="20"/>
      <c r="AX1279" s="20"/>
    </row>
    <row r="1280" spans="1:50">
      <c r="A1280" t="s">
        <v>0</v>
      </c>
      <c r="B1280" t="s">
        <v>3</v>
      </c>
      <c r="C1280" s="23">
        <v>51192</v>
      </c>
      <c r="D1280" s="23">
        <v>12000</v>
      </c>
      <c r="E1280" s="23">
        <v>4.2556800000000006E-2</v>
      </c>
      <c r="F1280" s="23">
        <v>7.2900000000000006E-2</v>
      </c>
      <c r="G1280" s="23">
        <v>0.17</v>
      </c>
      <c r="H1280" s="23">
        <v>0.1</v>
      </c>
      <c r="I1280" s="23">
        <v>0.05</v>
      </c>
      <c r="J1280" s="23">
        <v>15</v>
      </c>
      <c r="K1280" s="59">
        <v>11.9016</v>
      </c>
      <c r="L1280" s="59">
        <v>9.8000000000000007</v>
      </c>
      <c r="M1280" s="59"/>
      <c r="N1280" s="23">
        <v>10.912000000000001</v>
      </c>
      <c r="O1280" s="79">
        <v>0</v>
      </c>
      <c r="P1280" s="23">
        <v>800.4</v>
      </c>
      <c r="Q1280" s="23"/>
      <c r="R1280" s="23"/>
      <c r="S1280" s="23">
        <v>0.39</v>
      </c>
      <c r="T1280" s="23"/>
      <c r="AW1280" s="20"/>
      <c r="AX1280" s="20"/>
    </row>
    <row r="1281" spans="1:50">
      <c r="B1281" t="s">
        <v>34</v>
      </c>
      <c r="C1281" s="23">
        <v>28179</v>
      </c>
      <c r="D1281" s="23">
        <v>9232</v>
      </c>
      <c r="E1281" s="23">
        <v>2.6598E-2</v>
      </c>
      <c r="F1281" s="23">
        <v>2.8350000000000004E-2</v>
      </c>
      <c r="G1281" s="23">
        <v>0.17</v>
      </c>
      <c r="H1281" s="23">
        <v>0.1</v>
      </c>
      <c r="I1281" s="23">
        <v>0.05</v>
      </c>
      <c r="J1281" s="23">
        <v>15</v>
      </c>
      <c r="K1281" s="59">
        <v>3.0096000000000003</v>
      </c>
      <c r="L1281" s="59">
        <v>3.6041666666666665</v>
      </c>
      <c r="M1281" s="59"/>
      <c r="N1281" s="23">
        <v>6.82</v>
      </c>
      <c r="O1281" s="79">
        <v>0</v>
      </c>
      <c r="P1281" s="23">
        <v>202.4</v>
      </c>
      <c r="Q1281" s="23"/>
      <c r="R1281" s="23"/>
      <c r="S1281" s="23">
        <v>0.39</v>
      </c>
      <c r="T1281" s="23"/>
      <c r="AW1281" s="20"/>
      <c r="AX1281" s="20"/>
    </row>
    <row r="1282" spans="1:50">
      <c r="B1282" t="s">
        <v>35</v>
      </c>
      <c r="C1282" s="23">
        <v>51192</v>
      </c>
      <c r="D1282" s="23">
        <v>12000</v>
      </c>
      <c r="E1282" s="23">
        <v>4.2556800000000006E-2</v>
      </c>
      <c r="F1282" s="23">
        <v>7.2900000000000006E-2</v>
      </c>
      <c r="G1282" s="23">
        <v>0.17</v>
      </c>
      <c r="H1282" s="23">
        <v>0.1</v>
      </c>
      <c r="I1282" s="23">
        <v>0.05</v>
      </c>
      <c r="J1282" s="23">
        <v>15</v>
      </c>
      <c r="K1282" s="59">
        <v>9.5212800000000009</v>
      </c>
      <c r="L1282" s="59">
        <v>9.8000000000000007</v>
      </c>
      <c r="M1282" s="59"/>
      <c r="N1282" s="23">
        <v>10.912000000000001</v>
      </c>
      <c r="O1282" s="79">
        <v>0</v>
      </c>
      <c r="P1282" s="23">
        <v>640.32000000000005</v>
      </c>
      <c r="Q1282" s="23"/>
      <c r="R1282" s="23"/>
      <c r="S1282" s="23">
        <v>0.39</v>
      </c>
      <c r="T1282" s="23"/>
      <c r="AW1282" s="20"/>
      <c r="AX1282" s="20"/>
    </row>
    <row r="1283" spans="1:50">
      <c r="B1283" t="s">
        <v>4</v>
      </c>
      <c r="C1283" s="23">
        <v>28179</v>
      </c>
      <c r="D1283" s="23">
        <v>9232</v>
      </c>
      <c r="E1283" s="23">
        <v>7.228E-3</v>
      </c>
      <c r="F1283" s="23">
        <v>7.3839999999999989E-2</v>
      </c>
      <c r="G1283" s="23">
        <v>0.17</v>
      </c>
      <c r="H1283" s="23">
        <v>0.1</v>
      </c>
      <c r="I1283" s="23">
        <v>0.05</v>
      </c>
      <c r="J1283" s="23">
        <v>15</v>
      </c>
      <c r="K1283" s="59">
        <v>3.4740000000000002</v>
      </c>
      <c r="L1283" s="59">
        <v>3.6041666666666665</v>
      </c>
      <c r="M1283" s="59"/>
      <c r="N1283" s="23">
        <v>5.56</v>
      </c>
      <c r="O1283" s="79">
        <v>0</v>
      </c>
      <c r="P1283" s="23">
        <v>239.4</v>
      </c>
      <c r="Q1283" s="23"/>
      <c r="R1283" s="23"/>
      <c r="S1283" s="23">
        <v>0.13</v>
      </c>
      <c r="T1283" s="23"/>
      <c r="AW1283" s="20"/>
      <c r="AX1283" s="20"/>
    </row>
    <row r="1284" spans="1:50">
      <c r="A1284" t="s">
        <v>1</v>
      </c>
      <c r="B1284" t="s">
        <v>3</v>
      </c>
      <c r="C1284" s="23">
        <v>51192</v>
      </c>
      <c r="D1284" s="23">
        <v>12000</v>
      </c>
      <c r="E1284" s="23">
        <v>2.6000000000000002E-2</v>
      </c>
      <c r="F1284" s="23">
        <v>0.10081999999999999</v>
      </c>
      <c r="G1284" s="23">
        <v>0.17</v>
      </c>
      <c r="H1284" s="23">
        <v>0.1</v>
      </c>
      <c r="I1284" s="23">
        <v>0.05</v>
      </c>
      <c r="J1284" s="23">
        <v>15</v>
      </c>
      <c r="K1284" s="59">
        <v>11.194000000000001</v>
      </c>
      <c r="L1284" s="59">
        <v>9.8000000000000007</v>
      </c>
      <c r="M1284" s="59"/>
      <c r="N1284" s="23">
        <v>20</v>
      </c>
      <c r="O1284" s="79">
        <v>0</v>
      </c>
      <c r="P1284" s="23">
        <v>771.4</v>
      </c>
      <c r="Q1284" s="23"/>
      <c r="R1284" s="23"/>
      <c r="S1284" s="23">
        <v>0.13</v>
      </c>
      <c r="T1284" s="23"/>
      <c r="AW1284" s="20"/>
      <c r="AX1284" s="20"/>
    </row>
    <row r="1285" spans="1:50">
      <c r="B1285" t="s">
        <v>34</v>
      </c>
      <c r="C1285" s="23">
        <v>28179</v>
      </c>
      <c r="D1285" s="23">
        <v>9232</v>
      </c>
      <c r="E1285" s="23">
        <v>7.228E-3</v>
      </c>
      <c r="F1285" s="23">
        <v>7.3839999999999989E-2</v>
      </c>
      <c r="G1285" s="23">
        <v>0.17</v>
      </c>
      <c r="H1285" s="23">
        <v>0.1</v>
      </c>
      <c r="I1285" s="23">
        <v>0.05</v>
      </c>
      <c r="J1285" s="23">
        <v>15</v>
      </c>
      <c r="K1285" s="59">
        <v>2.7792000000000003</v>
      </c>
      <c r="L1285" s="59">
        <v>3.6041666666666665</v>
      </c>
      <c r="M1285" s="59"/>
      <c r="N1285" s="23">
        <v>5.56</v>
      </c>
      <c r="O1285" s="79">
        <v>0</v>
      </c>
      <c r="P1285" s="23">
        <v>191.52</v>
      </c>
      <c r="Q1285" s="23"/>
      <c r="R1285" s="23"/>
      <c r="S1285" s="23">
        <v>0.13</v>
      </c>
      <c r="T1285" s="23"/>
      <c r="AW1285" s="20"/>
      <c r="AX1285" s="20"/>
    </row>
    <row r="1286" spans="1:50">
      <c r="B1286" t="s">
        <v>35</v>
      </c>
      <c r="C1286" s="23">
        <v>51192</v>
      </c>
      <c r="D1286" s="23">
        <v>12000</v>
      </c>
      <c r="E1286" s="23">
        <v>2.6000000000000002E-2</v>
      </c>
      <c r="F1286" s="23">
        <v>0.10081999999999999</v>
      </c>
      <c r="G1286" s="23">
        <v>0.17</v>
      </c>
      <c r="H1286" s="23">
        <v>0.1</v>
      </c>
      <c r="I1286" s="23">
        <v>0.05</v>
      </c>
      <c r="J1286" s="23">
        <v>15</v>
      </c>
      <c r="K1286" s="59">
        <v>8.9552000000000014</v>
      </c>
      <c r="L1286" s="59">
        <v>9.8000000000000007</v>
      </c>
      <c r="M1286" s="59"/>
      <c r="N1286" s="23">
        <v>20</v>
      </c>
      <c r="O1286" s="79">
        <v>0</v>
      </c>
      <c r="P1286" s="23">
        <v>617.12000000000012</v>
      </c>
      <c r="Q1286" s="23"/>
      <c r="R1286" s="23"/>
      <c r="S1286" s="23">
        <v>0.13</v>
      </c>
      <c r="T1286" s="23"/>
      <c r="AW1286" s="20"/>
      <c r="AX1286" s="20"/>
    </row>
    <row r="1287" spans="1:50">
      <c r="B1287" t="s">
        <v>4</v>
      </c>
      <c r="C1287" s="23">
        <v>30065.624646016407</v>
      </c>
      <c r="D1287" s="23">
        <v>1000</v>
      </c>
      <c r="E1287" s="23">
        <v>2.052E-2</v>
      </c>
      <c r="F1287" s="23">
        <v>1.6800000000000002E-2</v>
      </c>
      <c r="G1287" s="23">
        <v>0.17</v>
      </c>
      <c r="H1287" s="23">
        <v>0.1</v>
      </c>
      <c r="I1287" s="23">
        <v>0.05</v>
      </c>
      <c r="J1287" s="23">
        <v>15</v>
      </c>
      <c r="K1287" s="59">
        <v>0.9234</v>
      </c>
      <c r="L1287" s="59">
        <v>3.6041666666666665</v>
      </c>
      <c r="M1287" s="59"/>
      <c r="N1287" s="23">
        <v>10.26</v>
      </c>
      <c r="O1287" s="79">
        <v>0</v>
      </c>
      <c r="P1287" s="23">
        <v>170.82900000000001</v>
      </c>
      <c r="Q1287" s="23"/>
      <c r="R1287" s="23"/>
      <c r="S1287" s="23">
        <v>0.2</v>
      </c>
      <c r="T1287" s="23"/>
      <c r="AW1287" s="20"/>
      <c r="AX1287" s="20"/>
    </row>
    <row r="1288" spans="1:50">
      <c r="A1288" t="s">
        <v>5</v>
      </c>
      <c r="B1288" t="s">
        <v>3</v>
      </c>
      <c r="C1288" s="23">
        <v>116400</v>
      </c>
      <c r="D1288" s="23">
        <v>1000</v>
      </c>
      <c r="E1288" s="23">
        <v>6.6000000000000003E-2</v>
      </c>
      <c r="F1288" s="23">
        <v>4.3200000000000002E-2</v>
      </c>
      <c r="G1288" s="23">
        <v>0.17</v>
      </c>
      <c r="H1288" s="23">
        <v>0.1</v>
      </c>
      <c r="I1288" s="23">
        <v>0.05</v>
      </c>
      <c r="J1288" s="23">
        <v>15</v>
      </c>
      <c r="K1288" s="59">
        <v>2.97</v>
      </c>
      <c r="L1288" s="59">
        <v>9.8000000000000007</v>
      </c>
      <c r="M1288" s="59"/>
      <c r="N1288" s="23">
        <v>33</v>
      </c>
      <c r="O1288" s="79">
        <v>0</v>
      </c>
      <c r="P1288" s="23">
        <v>549.45000000000005</v>
      </c>
      <c r="Q1288" s="23"/>
      <c r="R1288" s="23"/>
      <c r="S1288" s="23">
        <v>0.2</v>
      </c>
      <c r="T1288" s="23"/>
      <c r="AW1288" s="20"/>
      <c r="AX1288" s="20"/>
    </row>
    <row r="1289" spans="1:50">
      <c r="B1289" t="s">
        <v>4</v>
      </c>
      <c r="C1289" s="23">
        <v>50000</v>
      </c>
      <c r="D1289" s="23">
        <v>1000</v>
      </c>
      <c r="E1289" s="23">
        <v>1.2740000000000003E-2</v>
      </c>
      <c r="F1289" s="23">
        <v>2.9819999999999999E-2</v>
      </c>
      <c r="G1289" s="23">
        <v>0.17</v>
      </c>
      <c r="H1289" s="23">
        <v>0.1</v>
      </c>
      <c r="I1289" s="23">
        <v>0.05</v>
      </c>
      <c r="J1289" s="23">
        <v>15</v>
      </c>
      <c r="K1289" s="59">
        <v>2.4624000000000006</v>
      </c>
      <c r="L1289" s="59">
        <v>3.6041666666666665</v>
      </c>
      <c r="M1289" s="59"/>
      <c r="N1289" s="23">
        <v>9.8000000000000007</v>
      </c>
      <c r="O1289" s="79">
        <v>0</v>
      </c>
      <c r="P1289" s="23">
        <v>191.52</v>
      </c>
      <c r="Q1289" s="23"/>
      <c r="R1289" s="23"/>
      <c r="S1289" s="23">
        <v>0.13</v>
      </c>
      <c r="T1289" s="23"/>
      <c r="AW1289" s="20"/>
      <c r="AX1289" s="20"/>
    </row>
    <row r="1290" spans="1:50">
      <c r="A1290" t="s">
        <v>2</v>
      </c>
      <c r="B1290" t="s">
        <v>3</v>
      </c>
      <c r="C1290" s="23">
        <v>170000</v>
      </c>
      <c r="D1290" s="23">
        <v>1000</v>
      </c>
      <c r="E1290" s="23">
        <v>1.8200000000000001E-2</v>
      </c>
      <c r="F1290" s="23">
        <v>7.6679999999999998E-2</v>
      </c>
      <c r="G1290" s="23">
        <v>0.17</v>
      </c>
      <c r="H1290" s="23">
        <v>0.1</v>
      </c>
      <c r="I1290" s="23">
        <v>0.05</v>
      </c>
      <c r="J1290" s="23">
        <v>15</v>
      </c>
      <c r="K1290" s="59">
        <v>7.9344000000000019</v>
      </c>
      <c r="L1290" s="59">
        <v>9.8000000000000007</v>
      </c>
      <c r="M1290" s="59"/>
      <c r="N1290" s="23">
        <v>14</v>
      </c>
      <c r="O1290" s="79">
        <v>0</v>
      </c>
      <c r="P1290" s="23">
        <v>617.12000000000012</v>
      </c>
      <c r="Q1290" s="23"/>
      <c r="R1290" s="23"/>
      <c r="S1290" s="23">
        <v>0.13</v>
      </c>
      <c r="T1290" s="23"/>
      <c r="AW1290" s="20"/>
      <c r="AX1290" s="20"/>
    </row>
    <row r="1291" spans="1:50">
      <c r="B1291" t="s">
        <v>4</v>
      </c>
      <c r="C1291" s="23">
        <v>50000</v>
      </c>
      <c r="D1291" s="23">
        <v>28000</v>
      </c>
      <c r="E1291" s="23">
        <v>4.6874999999999998E-4</v>
      </c>
      <c r="F1291" s="23">
        <v>3.0513000000000003E-3</v>
      </c>
      <c r="G1291" s="23">
        <v>0.34</v>
      </c>
      <c r="H1291" s="23">
        <v>0.1</v>
      </c>
      <c r="I1291" s="23">
        <v>0.05</v>
      </c>
      <c r="J1291" s="23">
        <v>15</v>
      </c>
      <c r="K1291" s="59">
        <v>2.1093750000000001E-2</v>
      </c>
      <c r="L1291" s="59">
        <v>3.6041666666666665</v>
      </c>
      <c r="M1291" s="59"/>
      <c r="N1291" s="23">
        <v>0.9375</v>
      </c>
      <c r="O1291" s="79">
        <v>0</v>
      </c>
      <c r="P1291" s="23">
        <v>0</v>
      </c>
      <c r="Q1291" s="23"/>
      <c r="R1291" s="23"/>
      <c r="S1291" s="23">
        <v>0.05</v>
      </c>
      <c r="T1291" s="23"/>
      <c r="AW1291" s="20"/>
      <c r="AX1291" s="20"/>
    </row>
    <row r="1292" spans="1:50">
      <c r="A1292" t="s">
        <v>7</v>
      </c>
      <c r="B1292" t="s">
        <v>3</v>
      </c>
      <c r="C1292" s="23">
        <v>186000</v>
      </c>
      <c r="D1292" s="23">
        <v>12330</v>
      </c>
      <c r="E1292" s="23">
        <v>6.9687500000000001E-4</v>
      </c>
      <c r="F1292" s="23">
        <v>7.8462000000000011E-3</v>
      </c>
      <c r="G1292" s="23">
        <v>0.17</v>
      </c>
      <c r="H1292" s="23">
        <v>0.1</v>
      </c>
      <c r="I1292" s="23">
        <v>0.05</v>
      </c>
      <c r="J1292" s="23">
        <v>15</v>
      </c>
      <c r="K1292" s="59">
        <v>3.1359374999999995E-2</v>
      </c>
      <c r="L1292" s="59">
        <v>9.8000000000000007</v>
      </c>
      <c r="M1292" s="59"/>
      <c r="N1292" s="23">
        <v>1.3937499999999998</v>
      </c>
      <c r="O1292" s="79">
        <v>0</v>
      </c>
      <c r="P1292" s="23">
        <v>0</v>
      </c>
      <c r="Q1292" s="23"/>
      <c r="R1292" s="23"/>
      <c r="S1292" s="23">
        <v>0.05</v>
      </c>
      <c r="T1292" s="23"/>
      <c r="AW1292" s="20"/>
      <c r="AX1292" s="20"/>
    </row>
    <row r="1293" spans="1:50">
      <c r="B1293" t="s">
        <v>4</v>
      </c>
      <c r="C1293" s="23">
        <v>30000</v>
      </c>
      <c r="D1293" s="23">
        <v>22000</v>
      </c>
      <c r="E1293" s="23">
        <v>5.9890000000000006E-2</v>
      </c>
      <c r="F1293" s="23">
        <v>1.5960000000000002E-2</v>
      </c>
      <c r="G1293" s="23">
        <v>0.17</v>
      </c>
      <c r="H1293" s="23">
        <v>0.1</v>
      </c>
      <c r="I1293" s="23">
        <v>0.05</v>
      </c>
      <c r="J1293" s="23">
        <v>15</v>
      </c>
      <c r="K1293" s="59">
        <v>2.8214999999999999</v>
      </c>
      <c r="L1293" s="59">
        <v>3.6041666666666665</v>
      </c>
      <c r="M1293" s="59"/>
      <c r="N1293" s="23">
        <v>11.3</v>
      </c>
      <c r="O1293" s="79">
        <v>0</v>
      </c>
      <c r="P1293" s="23">
        <v>177.1</v>
      </c>
      <c r="Q1293" s="23"/>
      <c r="R1293" s="23"/>
      <c r="S1293" s="23">
        <v>0.53</v>
      </c>
      <c r="T1293" s="23"/>
      <c r="AW1293" s="20"/>
      <c r="AX1293" s="20"/>
    </row>
    <row r="1294" spans="1:50">
      <c r="A1294" t="s">
        <v>6</v>
      </c>
      <c r="B1294" t="s">
        <v>3</v>
      </c>
      <c r="C1294" s="23">
        <v>60000</v>
      </c>
      <c r="D1294" s="23">
        <v>30000</v>
      </c>
      <c r="E1294" s="23">
        <v>7.7910000000000007E-2</v>
      </c>
      <c r="F1294" s="23">
        <v>4.104E-2</v>
      </c>
      <c r="G1294" s="23">
        <v>0.17</v>
      </c>
      <c r="H1294" s="23">
        <v>0.1</v>
      </c>
      <c r="I1294" s="23">
        <v>0.05</v>
      </c>
      <c r="J1294" s="23">
        <v>15</v>
      </c>
      <c r="K1294" s="59">
        <v>8.9261999999999997</v>
      </c>
      <c r="L1294" s="59">
        <v>9.8000000000000007</v>
      </c>
      <c r="M1294" s="59"/>
      <c r="N1294" s="23">
        <v>14.7</v>
      </c>
      <c r="O1294" s="79">
        <v>0</v>
      </c>
      <c r="P1294" s="23">
        <v>560.28</v>
      </c>
      <c r="Q1294" s="23"/>
      <c r="R1294" s="23"/>
      <c r="S1294" s="23">
        <v>0.53</v>
      </c>
      <c r="T1294" s="23"/>
      <c r="AW1294" s="20"/>
      <c r="AX1294" s="20"/>
    </row>
    <row r="1295" spans="1:50">
      <c r="B1295" t="s">
        <v>4</v>
      </c>
      <c r="C1295" s="23">
        <v>30165.624646016407</v>
      </c>
      <c r="D1295" s="23">
        <v>5411.4411319906276</v>
      </c>
      <c r="E1295" s="23">
        <v>0.13051500000000002</v>
      </c>
      <c r="F1295" s="23">
        <v>1.218E-2</v>
      </c>
      <c r="G1295" s="23">
        <v>0.17</v>
      </c>
      <c r="H1295" s="23">
        <v>0.1</v>
      </c>
      <c r="I1295" s="23">
        <v>0.05</v>
      </c>
      <c r="J1295" s="23">
        <v>15</v>
      </c>
      <c r="K1295" s="59">
        <v>2.97</v>
      </c>
      <c r="L1295" s="59">
        <v>3.6041666666666665</v>
      </c>
      <c r="M1295" s="59"/>
      <c r="N1295" s="23">
        <v>16.950000000000003</v>
      </c>
      <c r="O1295" s="79">
        <v>0</v>
      </c>
      <c r="P1295" s="23">
        <v>235.8</v>
      </c>
      <c r="Q1295" s="23"/>
      <c r="R1295" s="23"/>
      <c r="S1295" s="23">
        <v>0.77</v>
      </c>
      <c r="T1295" s="23"/>
      <c r="AW1295" s="20"/>
      <c r="AX1295" s="20"/>
    </row>
    <row r="1296" spans="1:50">
      <c r="A1296" t="s">
        <v>8</v>
      </c>
      <c r="B1296" t="s">
        <v>3</v>
      </c>
      <c r="C1296" s="23">
        <v>119000</v>
      </c>
      <c r="D1296" s="23">
        <v>22500</v>
      </c>
      <c r="E1296" s="23">
        <v>0.1386</v>
      </c>
      <c r="F1296" s="23">
        <v>3.1320000000000001E-2</v>
      </c>
      <c r="G1296" s="23">
        <v>0.17</v>
      </c>
      <c r="H1296" s="23">
        <v>0.1</v>
      </c>
      <c r="I1296" s="23">
        <v>0.05</v>
      </c>
      <c r="J1296" s="23">
        <v>15</v>
      </c>
      <c r="K1296" s="59">
        <v>9.57</v>
      </c>
      <c r="L1296" s="59">
        <v>9.8000000000000007</v>
      </c>
      <c r="M1296" s="59"/>
      <c r="N1296" s="23">
        <v>18</v>
      </c>
      <c r="O1296" s="79">
        <v>0</v>
      </c>
      <c r="P1296" s="23">
        <v>759.8</v>
      </c>
      <c r="Q1296" s="23"/>
      <c r="R1296" s="23"/>
      <c r="S1296" s="23">
        <v>0.77</v>
      </c>
      <c r="T1296" s="23"/>
      <c r="AW1296" s="20"/>
      <c r="AX1296" s="20"/>
    </row>
    <row r="1297" spans="1:50">
      <c r="B1297" t="s">
        <v>37</v>
      </c>
      <c r="C1297" s="23">
        <v>82996.873938049219</v>
      </c>
      <c r="D1297" s="23">
        <v>1000</v>
      </c>
      <c r="E1297" s="23">
        <v>0</v>
      </c>
      <c r="F1297" s="23">
        <v>3.0513000000000003E-3</v>
      </c>
      <c r="G1297" s="23">
        <v>0.17</v>
      </c>
      <c r="H1297" s="23">
        <v>0.1</v>
      </c>
      <c r="I1297" s="23">
        <v>0.05</v>
      </c>
      <c r="J1297" s="23">
        <v>15</v>
      </c>
      <c r="K1297" s="59">
        <v>0</v>
      </c>
      <c r="L1297" s="59">
        <v>3.6041666666666665</v>
      </c>
      <c r="M1297" s="59"/>
      <c r="N1297" s="23">
        <v>0</v>
      </c>
      <c r="O1297" s="79">
        <v>0</v>
      </c>
      <c r="P1297" s="23">
        <v>0</v>
      </c>
      <c r="Q1297" s="23"/>
      <c r="R1297" s="23"/>
      <c r="S1297" s="23">
        <v>0</v>
      </c>
      <c r="T1297" s="23"/>
      <c r="AW1297" s="20"/>
      <c r="AX1297" s="20"/>
    </row>
    <row r="1298" spans="1:50">
      <c r="A1298" t="s">
        <v>36</v>
      </c>
      <c r="B1298" t="s">
        <v>38</v>
      </c>
      <c r="C1298" s="23">
        <v>228000</v>
      </c>
      <c r="D1298" s="23">
        <v>1000</v>
      </c>
      <c r="E1298" s="23">
        <v>0</v>
      </c>
      <c r="F1298" s="23">
        <v>3.0513000000000003E-3</v>
      </c>
      <c r="G1298" s="23">
        <v>0.17</v>
      </c>
      <c r="H1298" s="23">
        <v>0.1</v>
      </c>
      <c r="I1298" s="23">
        <v>0.05</v>
      </c>
      <c r="J1298" s="23">
        <v>15</v>
      </c>
      <c r="K1298" s="59">
        <v>0</v>
      </c>
      <c r="L1298" s="59">
        <v>9.8000000000000007</v>
      </c>
      <c r="M1298" s="59"/>
      <c r="N1298" s="23">
        <v>0</v>
      </c>
      <c r="O1298" s="79">
        <v>0</v>
      </c>
      <c r="P1298" s="23">
        <v>0</v>
      </c>
      <c r="Q1298" s="23"/>
      <c r="R1298" s="23"/>
      <c r="S1298" s="23">
        <v>0</v>
      </c>
      <c r="T1298" s="23"/>
      <c r="AW1298" s="20"/>
      <c r="AX1298" s="20"/>
    </row>
    <row r="1299" spans="1:50">
      <c r="E1299" s="23"/>
      <c r="F1299" s="23"/>
      <c r="G1299" s="23"/>
      <c r="H1299" s="23"/>
      <c r="I1299" s="23"/>
      <c r="J1299" s="23"/>
      <c r="K1299" s="59"/>
      <c r="L1299" s="59"/>
      <c r="M1299" s="59"/>
      <c r="N1299" s="23"/>
      <c r="O1299" s="79"/>
      <c r="P1299" s="23"/>
      <c r="Q1299" s="23"/>
      <c r="R1299" s="23"/>
      <c r="S1299" s="23"/>
      <c r="T1299" s="23"/>
      <c r="AW1299" s="20"/>
      <c r="AX1299" s="20"/>
    </row>
    <row r="1300" spans="1:50">
      <c r="E1300" s="23"/>
      <c r="F1300" s="23"/>
      <c r="G1300" s="23"/>
      <c r="H1300" s="23"/>
      <c r="I1300" s="23"/>
      <c r="J1300" s="23"/>
      <c r="K1300" s="59"/>
      <c r="L1300" s="59"/>
      <c r="M1300" s="59"/>
      <c r="N1300" s="23"/>
      <c r="O1300" s="79"/>
      <c r="P1300" s="23"/>
      <c r="Q1300" s="23"/>
      <c r="R1300" s="23"/>
      <c r="S1300" s="23"/>
      <c r="T1300" s="23"/>
      <c r="AW1300" s="20"/>
      <c r="AX1300" s="20"/>
    </row>
    <row r="1301" spans="1:50">
      <c r="E1301" s="23"/>
      <c r="F1301" s="23"/>
      <c r="G1301" s="23"/>
      <c r="H1301" s="23"/>
      <c r="I1301" s="23"/>
      <c r="J1301" s="23"/>
      <c r="K1301" s="59"/>
      <c r="L1301" s="59"/>
      <c r="M1301" s="59"/>
      <c r="N1301" s="23"/>
      <c r="O1301" s="79"/>
      <c r="P1301" s="23"/>
      <c r="Q1301" s="23"/>
      <c r="R1301" s="23"/>
      <c r="S1301" s="23"/>
      <c r="T1301" s="23"/>
      <c r="AW1301" s="20"/>
      <c r="AX1301" s="20"/>
    </row>
    <row r="1302" spans="1:50">
      <c r="E1302" s="23"/>
      <c r="F1302" s="23"/>
      <c r="G1302" s="23"/>
      <c r="H1302" s="23"/>
      <c r="I1302" s="23"/>
      <c r="J1302" s="23"/>
      <c r="K1302" s="59"/>
      <c r="L1302" s="59"/>
      <c r="M1302" s="59"/>
      <c r="N1302" s="23"/>
      <c r="O1302" s="79"/>
      <c r="P1302" s="23"/>
      <c r="Q1302" s="23"/>
      <c r="R1302" s="23"/>
      <c r="S1302" s="23"/>
      <c r="T1302" s="23"/>
      <c r="AW1302" s="20"/>
      <c r="AX1302" s="20"/>
    </row>
    <row r="1303" spans="1:50">
      <c r="E1303" s="23"/>
      <c r="F1303" s="23"/>
      <c r="G1303" s="23"/>
      <c r="H1303" s="23"/>
      <c r="I1303" s="23"/>
      <c r="J1303" s="23"/>
      <c r="K1303" s="59"/>
      <c r="L1303" s="59"/>
      <c r="M1303" s="59"/>
      <c r="N1303" s="23"/>
      <c r="O1303" s="79"/>
      <c r="P1303" s="23"/>
      <c r="Q1303" s="23"/>
      <c r="R1303" s="23"/>
      <c r="S1303" s="23"/>
      <c r="T1303" s="23"/>
      <c r="AW1303" s="20"/>
      <c r="AX1303" s="20"/>
    </row>
    <row r="1304" spans="1:50">
      <c r="E1304" s="23"/>
      <c r="F1304" s="23"/>
      <c r="G1304" s="23"/>
      <c r="H1304" s="23"/>
      <c r="I1304" s="23"/>
      <c r="J1304" s="23"/>
      <c r="K1304" s="59"/>
      <c r="L1304" s="59"/>
      <c r="M1304" s="59"/>
      <c r="N1304" s="23"/>
      <c r="O1304" s="79"/>
      <c r="P1304" s="23"/>
      <c r="Q1304" s="23"/>
      <c r="R1304" s="23"/>
      <c r="S1304" s="23"/>
      <c r="T1304" s="23"/>
      <c r="AW1304" s="20"/>
      <c r="AX1304" s="20"/>
    </row>
    <row r="1305" spans="1:50">
      <c r="E1305" s="23"/>
      <c r="F1305" s="23"/>
      <c r="G1305" s="23"/>
      <c r="H1305" s="23"/>
      <c r="I1305" s="23"/>
      <c r="J1305" s="23"/>
      <c r="K1305" s="59"/>
      <c r="L1305" s="59"/>
      <c r="M1305" s="59"/>
      <c r="N1305" s="23"/>
      <c r="O1305" s="79"/>
      <c r="P1305" s="23"/>
      <c r="Q1305" s="23"/>
      <c r="R1305" s="23"/>
      <c r="S1305" s="23"/>
      <c r="T1305" s="23"/>
      <c r="AW1305" s="20"/>
      <c r="AX1305" s="20"/>
    </row>
    <row r="1306" spans="1:50">
      <c r="E1306" s="23"/>
      <c r="F1306" s="23"/>
      <c r="G1306" s="23"/>
      <c r="H1306" s="23"/>
      <c r="I1306" s="23"/>
      <c r="J1306" s="23"/>
      <c r="K1306" s="59"/>
      <c r="L1306" s="59"/>
      <c r="M1306" s="59"/>
      <c r="N1306" s="23"/>
      <c r="O1306" s="79"/>
      <c r="P1306" s="23"/>
      <c r="Q1306" s="23"/>
      <c r="R1306" s="23"/>
      <c r="S1306" s="23"/>
      <c r="T1306" s="23"/>
      <c r="AW1306" s="20"/>
      <c r="AX1306" s="20"/>
    </row>
    <row r="1307" spans="1:50">
      <c r="E1307" s="23"/>
      <c r="F1307" s="23"/>
      <c r="G1307" s="23"/>
      <c r="H1307" s="23"/>
      <c r="I1307" s="23"/>
      <c r="J1307" s="23"/>
      <c r="K1307" s="59"/>
      <c r="L1307" s="59"/>
      <c r="M1307" s="59"/>
      <c r="N1307" s="23"/>
      <c r="O1307" s="79"/>
      <c r="P1307" s="23"/>
      <c r="Q1307" s="23"/>
      <c r="R1307" s="23"/>
      <c r="S1307" s="23"/>
      <c r="T1307" s="23"/>
      <c r="AW1307" s="20"/>
      <c r="AX1307" s="20"/>
    </row>
    <row r="1308" spans="1:50">
      <c r="E1308" s="23"/>
      <c r="F1308" s="23"/>
      <c r="G1308" s="23"/>
      <c r="H1308" s="23"/>
      <c r="I1308" s="23"/>
      <c r="J1308" s="23"/>
      <c r="K1308" s="59"/>
      <c r="L1308" s="59"/>
      <c r="M1308" s="59"/>
      <c r="N1308" s="23"/>
      <c r="O1308" s="79"/>
      <c r="P1308" s="23"/>
      <c r="Q1308" s="23"/>
      <c r="R1308" s="23"/>
      <c r="S1308" s="23"/>
      <c r="T1308" s="23"/>
      <c r="AW1308" s="20"/>
      <c r="AX1308" s="20"/>
    </row>
    <row r="1309" spans="1:50">
      <c r="E1309" s="23"/>
      <c r="F1309" s="23"/>
      <c r="G1309" s="23"/>
      <c r="H1309" s="23"/>
      <c r="I1309" s="23"/>
      <c r="J1309" s="23"/>
      <c r="K1309" s="59"/>
      <c r="L1309" s="59"/>
      <c r="M1309" s="59"/>
      <c r="N1309" s="23"/>
      <c r="O1309" s="79"/>
      <c r="P1309" s="23"/>
      <c r="Q1309" s="23"/>
      <c r="R1309" s="23"/>
      <c r="S1309" s="23"/>
      <c r="T1309" s="23"/>
      <c r="AW1309" s="20"/>
      <c r="AX1309" s="20"/>
    </row>
    <row r="1310" spans="1:50">
      <c r="E1310" s="23"/>
      <c r="F1310" s="23"/>
      <c r="G1310" s="23"/>
      <c r="H1310" s="23"/>
      <c r="I1310" s="23"/>
      <c r="J1310" s="23"/>
      <c r="K1310" s="59"/>
      <c r="L1310" s="59"/>
      <c r="M1310" s="59"/>
      <c r="N1310" s="23"/>
      <c r="O1310" s="79"/>
      <c r="P1310" s="23"/>
      <c r="Q1310" s="23"/>
      <c r="R1310" s="23"/>
      <c r="S1310" s="23"/>
      <c r="T1310" s="23"/>
      <c r="AW1310" s="20"/>
      <c r="AX1310" s="20"/>
    </row>
    <row r="1311" spans="1:50">
      <c r="E1311" s="23"/>
      <c r="F1311" s="23"/>
      <c r="G1311" s="23"/>
      <c r="H1311" s="23"/>
      <c r="I1311" s="23"/>
      <c r="J1311" s="23"/>
      <c r="K1311" s="59"/>
      <c r="L1311" s="59"/>
      <c r="M1311" s="59"/>
      <c r="N1311" s="23"/>
      <c r="O1311" s="79"/>
      <c r="P1311" s="23"/>
      <c r="Q1311" s="23"/>
      <c r="R1311" s="23"/>
      <c r="S1311" s="23"/>
      <c r="T1311" s="23"/>
      <c r="AW1311" s="20"/>
      <c r="AX1311" s="20"/>
    </row>
    <row r="1312" spans="1:50">
      <c r="E1312" s="23"/>
      <c r="F1312" s="23"/>
      <c r="G1312" s="23"/>
      <c r="H1312" s="23"/>
      <c r="I1312" s="23"/>
      <c r="J1312" s="23"/>
      <c r="K1312" s="59"/>
      <c r="L1312" s="59"/>
      <c r="M1312" s="59"/>
      <c r="N1312" s="23"/>
      <c r="O1312" s="79"/>
      <c r="P1312" s="23"/>
      <c r="Q1312" s="23"/>
      <c r="R1312" s="23"/>
      <c r="S1312" s="23"/>
      <c r="T1312" s="23"/>
      <c r="AW1312" s="20"/>
      <c r="AX1312" s="20"/>
    </row>
    <row r="1313" spans="5:50">
      <c r="E1313" s="23"/>
      <c r="F1313" s="23"/>
      <c r="G1313" s="23"/>
      <c r="H1313" s="23"/>
      <c r="I1313" s="23"/>
      <c r="J1313" s="23"/>
      <c r="K1313" s="59"/>
      <c r="L1313" s="59"/>
      <c r="M1313" s="59"/>
      <c r="N1313" s="23"/>
      <c r="O1313" s="79"/>
      <c r="P1313" s="23"/>
      <c r="Q1313" s="23"/>
      <c r="R1313" s="23"/>
      <c r="S1313" s="23"/>
      <c r="T1313" s="23"/>
      <c r="AW1313" s="20"/>
      <c r="AX1313" s="20"/>
    </row>
    <row r="1314" spans="5:50">
      <c r="E1314" s="23"/>
      <c r="F1314" s="23"/>
      <c r="G1314" s="23"/>
      <c r="H1314" s="23"/>
      <c r="I1314" s="23"/>
      <c r="J1314" s="23"/>
      <c r="K1314" s="59"/>
      <c r="L1314" s="59"/>
      <c r="M1314" s="59"/>
      <c r="N1314" s="23"/>
      <c r="O1314" s="79"/>
      <c r="P1314" s="23"/>
      <c r="Q1314" s="23"/>
      <c r="R1314" s="23"/>
      <c r="S1314" s="23"/>
      <c r="T1314" s="23"/>
      <c r="AW1314" s="20"/>
      <c r="AX1314" s="20"/>
    </row>
    <row r="1315" spans="5:50">
      <c r="E1315" s="23"/>
      <c r="F1315" s="23"/>
      <c r="G1315" s="23"/>
      <c r="H1315" s="23"/>
      <c r="I1315" s="23"/>
      <c r="J1315" s="23"/>
      <c r="K1315" s="59"/>
      <c r="L1315" s="59"/>
      <c r="M1315" s="59"/>
      <c r="N1315" s="23"/>
      <c r="O1315" s="79"/>
      <c r="P1315" s="23"/>
      <c r="Q1315" s="23"/>
      <c r="R1315" s="23"/>
      <c r="S1315" s="23"/>
      <c r="T1315" s="23"/>
      <c r="AW1315" s="20"/>
      <c r="AX1315" s="20"/>
    </row>
    <row r="1316" spans="5:50">
      <c r="E1316" s="23"/>
      <c r="F1316" s="23"/>
      <c r="G1316" s="23"/>
      <c r="H1316" s="23"/>
      <c r="I1316" s="23"/>
      <c r="J1316" s="23"/>
      <c r="K1316" s="59"/>
      <c r="L1316" s="59"/>
      <c r="M1316" s="59"/>
      <c r="N1316" s="23"/>
      <c r="O1316" s="79"/>
      <c r="P1316" s="23"/>
      <c r="Q1316" s="23"/>
      <c r="R1316" s="23"/>
      <c r="S1316" s="23"/>
      <c r="T1316" s="23"/>
      <c r="AW1316" s="20"/>
      <c r="AX1316" s="20"/>
    </row>
    <row r="1317" spans="5:50">
      <c r="E1317" s="23"/>
      <c r="F1317" s="23"/>
      <c r="G1317" s="23"/>
      <c r="H1317" s="23"/>
      <c r="I1317" s="23"/>
      <c r="J1317" s="23"/>
      <c r="K1317" s="59"/>
      <c r="L1317" s="59"/>
      <c r="M1317" s="59"/>
      <c r="N1317" s="23"/>
      <c r="O1317" s="79"/>
      <c r="P1317" s="23"/>
      <c r="Q1317" s="23"/>
      <c r="R1317" s="23"/>
      <c r="S1317" s="23"/>
      <c r="T1317" s="23"/>
      <c r="AW1317" s="20"/>
      <c r="AX1317" s="20"/>
    </row>
    <row r="1318" spans="5:50">
      <c r="E1318" s="23"/>
      <c r="F1318" s="23"/>
      <c r="G1318" s="23"/>
      <c r="H1318" s="23"/>
      <c r="I1318" s="23"/>
      <c r="J1318" s="23"/>
      <c r="K1318" s="59"/>
      <c r="L1318" s="59"/>
      <c r="M1318" s="59"/>
      <c r="N1318" s="23"/>
      <c r="O1318" s="79"/>
      <c r="P1318" s="23"/>
      <c r="Q1318" s="23"/>
      <c r="R1318" s="23"/>
      <c r="S1318" s="23"/>
      <c r="T1318" s="23"/>
      <c r="AW1318" s="20"/>
      <c r="AX1318" s="20"/>
    </row>
    <row r="1319" spans="5:50">
      <c r="E1319" s="23"/>
      <c r="F1319" s="23"/>
      <c r="G1319" s="23"/>
      <c r="H1319" s="23"/>
      <c r="I1319" s="23"/>
      <c r="J1319" s="23"/>
      <c r="K1319" s="59"/>
      <c r="L1319" s="59"/>
      <c r="M1319" s="59"/>
      <c r="N1319" s="23"/>
      <c r="O1319" s="79"/>
      <c r="P1319" s="23"/>
      <c r="Q1319" s="23"/>
      <c r="R1319" s="23"/>
      <c r="S1319" s="23"/>
      <c r="T1319" s="23"/>
      <c r="AW1319" s="20"/>
      <c r="AX1319" s="20"/>
    </row>
    <row r="1320" spans="5:50">
      <c r="E1320" s="23"/>
      <c r="F1320" s="23"/>
      <c r="G1320" s="23"/>
      <c r="H1320" s="23"/>
      <c r="I1320" s="23"/>
      <c r="J1320" s="23"/>
      <c r="K1320" s="59"/>
      <c r="L1320" s="59"/>
      <c r="M1320" s="59"/>
      <c r="N1320" s="23"/>
      <c r="O1320" s="79"/>
      <c r="P1320" s="23"/>
      <c r="Q1320" s="23"/>
      <c r="R1320" s="23"/>
      <c r="S1320" s="23"/>
      <c r="T1320" s="23"/>
      <c r="AW1320" s="20"/>
      <c r="AX1320" s="20"/>
    </row>
    <row r="1321" spans="5:50">
      <c r="E1321" s="23"/>
      <c r="F1321" s="23"/>
      <c r="G1321" s="23"/>
      <c r="H1321" s="23"/>
      <c r="I1321" s="23"/>
      <c r="J1321" s="23"/>
      <c r="K1321" s="59"/>
      <c r="L1321" s="59"/>
      <c r="M1321" s="59"/>
      <c r="N1321" s="23"/>
      <c r="O1321" s="79"/>
      <c r="P1321" s="23"/>
      <c r="Q1321" s="23"/>
      <c r="R1321" s="23"/>
      <c r="S1321" s="23"/>
      <c r="T1321" s="23"/>
      <c r="AW1321" s="20"/>
      <c r="AX1321" s="20"/>
    </row>
    <row r="1322" spans="5:50">
      <c r="E1322" s="23"/>
      <c r="F1322" s="23"/>
      <c r="G1322" s="23"/>
      <c r="H1322" s="23"/>
      <c r="I1322" s="23"/>
      <c r="J1322" s="23"/>
      <c r="K1322" s="59"/>
      <c r="L1322" s="59"/>
      <c r="M1322" s="59"/>
      <c r="N1322" s="23"/>
      <c r="O1322" s="79"/>
      <c r="P1322" s="23"/>
      <c r="Q1322" s="23"/>
      <c r="R1322" s="23"/>
      <c r="S1322" s="23"/>
      <c r="T1322" s="23"/>
      <c r="AW1322" s="20"/>
      <c r="AX1322" s="20"/>
    </row>
    <row r="1323" spans="5:50">
      <c r="E1323" s="23"/>
      <c r="F1323" s="23"/>
      <c r="G1323" s="23"/>
      <c r="H1323" s="23"/>
      <c r="I1323" s="23"/>
      <c r="J1323" s="23"/>
      <c r="K1323" s="59"/>
      <c r="L1323" s="59"/>
      <c r="M1323" s="59"/>
      <c r="N1323" s="23"/>
      <c r="O1323" s="79"/>
      <c r="P1323" s="23"/>
      <c r="Q1323" s="23"/>
      <c r="R1323" s="23"/>
      <c r="S1323" s="23"/>
      <c r="T1323" s="23"/>
      <c r="AW1323" s="20"/>
      <c r="AX1323" s="20"/>
    </row>
    <row r="1324" spans="5:50">
      <c r="E1324" s="23"/>
      <c r="F1324" s="23"/>
      <c r="G1324" s="23"/>
      <c r="H1324" s="23"/>
      <c r="I1324" s="23"/>
      <c r="J1324" s="23"/>
      <c r="K1324" s="59"/>
      <c r="L1324" s="59"/>
      <c r="M1324" s="59"/>
      <c r="N1324" s="23"/>
      <c r="O1324" s="79"/>
      <c r="P1324" s="23"/>
      <c r="Q1324" s="23"/>
      <c r="R1324" s="23"/>
      <c r="S1324" s="23"/>
      <c r="T1324" s="23"/>
      <c r="AW1324" s="20"/>
      <c r="AX1324" s="20"/>
    </row>
    <row r="1325" spans="5:50">
      <c r="E1325" s="23"/>
      <c r="F1325" s="23"/>
      <c r="G1325" s="23"/>
      <c r="H1325" s="23"/>
      <c r="I1325" s="23"/>
      <c r="J1325" s="23"/>
      <c r="K1325" s="59"/>
      <c r="L1325" s="59"/>
      <c r="M1325" s="59"/>
      <c r="N1325" s="23"/>
      <c r="O1325" s="79"/>
      <c r="P1325" s="23"/>
      <c r="Q1325" s="23"/>
      <c r="R1325" s="23"/>
      <c r="S1325" s="23"/>
      <c r="T1325" s="23"/>
      <c r="AW1325" s="20"/>
      <c r="AX1325" s="20"/>
    </row>
    <row r="1326" spans="5:50">
      <c r="E1326" s="23"/>
      <c r="F1326" s="23"/>
      <c r="G1326" s="23"/>
      <c r="H1326" s="23"/>
      <c r="I1326" s="23"/>
      <c r="J1326" s="23"/>
      <c r="K1326" s="59"/>
      <c r="L1326" s="59"/>
      <c r="M1326" s="59"/>
      <c r="N1326" s="23"/>
      <c r="O1326" s="79"/>
      <c r="P1326" s="23"/>
      <c r="Q1326" s="23"/>
      <c r="R1326" s="23"/>
      <c r="S1326" s="23"/>
      <c r="T1326" s="23"/>
      <c r="AW1326" s="20"/>
      <c r="AX1326" s="20"/>
    </row>
    <row r="1327" spans="5:50">
      <c r="E1327" s="23"/>
      <c r="F1327" s="23"/>
      <c r="G1327" s="23"/>
      <c r="H1327" s="23"/>
      <c r="I1327" s="23"/>
      <c r="J1327" s="23"/>
      <c r="K1327" s="59"/>
      <c r="L1327" s="59"/>
      <c r="M1327" s="59"/>
      <c r="N1327" s="23"/>
      <c r="O1327" s="79"/>
      <c r="P1327" s="23"/>
      <c r="Q1327" s="23"/>
      <c r="R1327" s="23"/>
      <c r="S1327" s="23"/>
      <c r="T1327" s="23"/>
      <c r="AW1327" s="20"/>
      <c r="AX1327" s="20"/>
    </row>
    <row r="1328" spans="5:50">
      <c r="E1328" s="23"/>
      <c r="F1328" s="23"/>
      <c r="G1328" s="23"/>
      <c r="H1328" s="23"/>
      <c r="I1328" s="23"/>
      <c r="J1328" s="23"/>
      <c r="K1328" s="59"/>
      <c r="L1328" s="59"/>
      <c r="M1328" s="59"/>
      <c r="N1328" s="23"/>
      <c r="O1328" s="79"/>
      <c r="P1328" s="23"/>
      <c r="Q1328" s="23"/>
      <c r="R1328" s="23"/>
      <c r="S1328" s="23"/>
      <c r="T1328" s="23"/>
      <c r="AW1328" s="20"/>
      <c r="AX1328" s="20"/>
    </row>
    <row r="1329" spans="5:50">
      <c r="E1329" s="23"/>
      <c r="F1329" s="23"/>
      <c r="G1329" s="23"/>
      <c r="H1329" s="23"/>
      <c r="I1329" s="23"/>
      <c r="J1329" s="23"/>
      <c r="K1329" s="59"/>
      <c r="L1329" s="59"/>
      <c r="M1329" s="59"/>
      <c r="N1329" s="23"/>
      <c r="O1329" s="79"/>
      <c r="P1329" s="23"/>
      <c r="Q1329" s="23"/>
      <c r="R1329" s="23"/>
      <c r="S1329" s="23"/>
      <c r="T1329" s="23"/>
      <c r="AW1329" s="20"/>
      <c r="AX1329" s="20"/>
    </row>
    <row r="1330" spans="5:50">
      <c r="E1330" s="23"/>
      <c r="F1330" s="23"/>
      <c r="G1330" s="23"/>
      <c r="H1330" s="23"/>
      <c r="I1330" s="23"/>
      <c r="J1330" s="23"/>
      <c r="K1330" s="59"/>
      <c r="L1330" s="59"/>
      <c r="M1330" s="59"/>
      <c r="N1330" s="23"/>
      <c r="O1330" s="79"/>
      <c r="P1330" s="23"/>
      <c r="Q1330" s="23"/>
      <c r="R1330" s="23"/>
      <c r="S1330" s="23"/>
      <c r="T1330" s="23"/>
      <c r="AW1330" s="20"/>
      <c r="AX1330" s="20"/>
    </row>
    <row r="1331" spans="5:50">
      <c r="E1331" s="23"/>
      <c r="F1331" s="23"/>
      <c r="G1331" s="23"/>
      <c r="H1331" s="23"/>
      <c r="I1331" s="23"/>
      <c r="J1331" s="23"/>
      <c r="K1331" s="59"/>
      <c r="L1331" s="59"/>
      <c r="M1331" s="59"/>
      <c r="N1331" s="23"/>
      <c r="O1331" s="79"/>
      <c r="P1331" s="23"/>
      <c r="Q1331" s="23"/>
      <c r="R1331" s="23"/>
      <c r="S1331" s="23"/>
      <c r="T1331" s="23"/>
      <c r="AW1331" s="20"/>
      <c r="AX1331" s="20"/>
    </row>
    <row r="1332" spans="5:50">
      <c r="E1332" s="23"/>
      <c r="F1332" s="23"/>
      <c r="G1332" s="23"/>
      <c r="H1332" s="23"/>
      <c r="I1332" s="23"/>
      <c r="J1332" s="23"/>
      <c r="K1332" s="59"/>
      <c r="L1332" s="59"/>
      <c r="M1332" s="59"/>
      <c r="N1332" s="23"/>
      <c r="O1332" s="79"/>
      <c r="P1332" s="23"/>
      <c r="Q1332" s="23"/>
      <c r="R1332" s="23"/>
      <c r="S1332" s="23"/>
      <c r="T1332" s="23"/>
      <c r="AW1332" s="20"/>
      <c r="AX1332" s="20"/>
    </row>
    <row r="1333" spans="5:50">
      <c r="E1333" s="23"/>
      <c r="F1333" s="23"/>
      <c r="G1333" s="23"/>
      <c r="H1333" s="23"/>
      <c r="I1333" s="23"/>
      <c r="J1333" s="23"/>
      <c r="K1333" s="59"/>
      <c r="L1333" s="59"/>
      <c r="M1333" s="59"/>
      <c r="N1333" s="23"/>
      <c r="O1333" s="79"/>
      <c r="P1333" s="23"/>
      <c r="Q1333" s="23"/>
      <c r="R1333" s="23"/>
      <c r="S1333" s="23"/>
      <c r="T1333" s="23"/>
      <c r="AW1333" s="20"/>
      <c r="AX1333" s="20"/>
    </row>
    <row r="1334" spans="5:50">
      <c r="E1334" s="23"/>
      <c r="F1334" s="23"/>
      <c r="G1334" s="23"/>
      <c r="H1334" s="23"/>
      <c r="I1334" s="23"/>
      <c r="J1334" s="23"/>
      <c r="K1334" s="59"/>
      <c r="L1334" s="59"/>
      <c r="M1334" s="59"/>
      <c r="N1334" s="23"/>
      <c r="O1334" s="79"/>
      <c r="P1334" s="23"/>
      <c r="Q1334" s="23"/>
      <c r="R1334" s="23"/>
      <c r="S1334" s="23"/>
      <c r="T1334" s="23"/>
      <c r="AW1334" s="20"/>
      <c r="AX1334" s="20"/>
    </row>
    <row r="1335" spans="5:50">
      <c r="E1335" s="23"/>
      <c r="F1335" s="23"/>
      <c r="G1335" s="23"/>
      <c r="H1335" s="23"/>
      <c r="I1335" s="23"/>
      <c r="J1335" s="23"/>
      <c r="K1335" s="59"/>
      <c r="L1335" s="59"/>
      <c r="M1335" s="59"/>
      <c r="N1335" s="23"/>
      <c r="O1335" s="79"/>
      <c r="P1335" s="23"/>
      <c r="Q1335" s="23"/>
      <c r="R1335" s="23"/>
      <c r="S1335" s="23"/>
      <c r="T1335" s="23"/>
      <c r="AW1335" s="20"/>
      <c r="AX1335" s="20"/>
    </row>
    <row r="1336" spans="5:50">
      <c r="E1336" s="23"/>
      <c r="F1336" s="23"/>
      <c r="G1336" s="23"/>
      <c r="H1336" s="23"/>
      <c r="I1336" s="23"/>
      <c r="J1336" s="23"/>
      <c r="K1336" s="59"/>
      <c r="L1336" s="59"/>
      <c r="M1336" s="59"/>
      <c r="N1336" s="23"/>
      <c r="O1336" s="79"/>
      <c r="P1336" s="23"/>
      <c r="Q1336" s="23"/>
      <c r="R1336" s="23"/>
      <c r="S1336" s="23"/>
      <c r="T1336" s="23"/>
      <c r="AW1336" s="20"/>
      <c r="AX1336" s="20"/>
    </row>
    <row r="1337" spans="5:50">
      <c r="E1337" s="23"/>
      <c r="F1337" s="23"/>
      <c r="G1337" s="23"/>
      <c r="H1337" s="23"/>
      <c r="I1337" s="23"/>
      <c r="J1337" s="23"/>
      <c r="K1337" s="59"/>
      <c r="L1337" s="59"/>
      <c r="M1337" s="59"/>
      <c r="N1337" s="23"/>
      <c r="O1337" s="79"/>
      <c r="P1337" s="23"/>
      <c r="Q1337" s="23"/>
      <c r="R1337" s="23"/>
      <c r="S1337" s="23"/>
      <c r="T1337" s="23"/>
      <c r="AW1337" s="20"/>
      <c r="AX1337" s="20"/>
    </row>
    <row r="1338" spans="5:50">
      <c r="E1338" s="23"/>
      <c r="F1338" s="23"/>
      <c r="G1338" s="23"/>
      <c r="H1338" s="23"/>
      <c r="I1338" s="23"/>
      <c r="J1338" s="23"/>
      <c r="K1338" s="59"/>
      <c r="L1338" s="59"/>
      <c r="M1338" s="59"/>
      <c r="N1338" s="23"/>
      <c r="O1338" s="79"/>
      <c r="P1338" s="23"/>
      <c r="Q1338" s="23"/>
      <c r="R1338" s="23"/>
      <c r="S1338" s="23"/>
      <c r="T1338" s="23"/>
      <c r="AW1338" s="20"/>
      <c r="AX1338" s="20"/>
    </row>
    <row r="1339" spans="5:50">
      <c r="E1339" s="23"/>
      <c r="F1339" s="23"/>
      <c r="G1339" s="23"/>
      <c r="H1339" s="23"/>
      <c r="I1339" s="23"/>
      <c r="J1339" s="23"/>
      <c r="K1339" s="59"/>
      <c r="L1339" s="59"/>
      <c r="M1339" s="59"/>
      <c r="N1339" s="23"/>
      <c r="O1339" s="79"/>
      <c r="P1339" s="23"/>
      <c r="Q1339" s="23"/>
      <c r="R1339" s="23"/>
      <c r="S1339" s="23"/>
      <c r="T1339" s="23"/>
      <c r="AW1339" s="20"/>
      <c r="AX1339" s="20"/>
    </row>
    <row r="1340" spans="5:50">
      <c r="E1340" s="23"/>
      <c r="F1340" s="23"/>
      <c r="G1340" s="23"/>
      <c r="H1340" s="23"/>
      <c r="I1340" s="23"/>
      <c r="J1340" s="23"/>
      <c r="K1340" s="59"/>
      <c r="L1340" s="59"/>
      <c r="M1340" s="59"/>
      <c r="N1340" s="23"/>
      <c r="O1340" s="79"/>
      <c r="P1340" s="23"/>
      <c r="Q1340" s="23"/>
      <c r="R1340" s="23"/>
      <c r="S1340" s="23"/>
      <c r="T1340" s="23"/>
      <c r="AW1340" s="20"/>
      <c r="AX1340" s="20"/>
    </row>
    <row r="1341" spans="5:50">
      <c r="E1341" s="23"/>
      <c r="F1341" s="23"/>
      <c r="G1341" s="23"/>
      <c r="H1341" s="23"/>
      <c r="I1341" s="23"/>
      <c r="J1341" s="23"/>
      <c r="K1341" s="59"/>
      <c r="L1341" s="59"/>
      <c r="M1341" s="59"/>
      <c r="N1341" s="23"/>
      <c r="O1341" s="79"/>
      <c r="P1341" s="23"/>
      <c r="Q1341" s="23"/>
      <c r="R1341" s="23"/>
      <c r="S1341" s="23"/>
      <c r="T1341" s="23"/>
      <c r="AW1341" s="20"/>
      <c r="AX1341" s="20"/>
    </row>
    <row r="1342" spans="5:50">
      <c r="E1342" s="23"/>
      <c r="F1342" s="23"/>
      <c r="G1342" s="23"/>
      <c r="H1342" s="23"/>
      <c r="I1342" s="23"/>
      <c r="J1342" s="23"/>
      <c r="K1342" s="59"/>
      <c r="L1342" s="59"/>
      <c r="M1342" s="59"/>
      <c r="N1342" s="23"/>
      <c r="O1342" s="79"/>
      <c r="P1342" s="23"/>
      <c r="Q1342" s="23"/>
      <c r="R1342" s="23"/>
      <c r="S1342" s="23"/>
      <c r="T1342" s="23"/>
      <c r="AW1342" s="20"/>
      <c r="AX1342" s="20"/>
    </row>
    <row r="1343" spans="5:50">
      <c r="E1343" s="23"/>
      <c r="F1343" s="23"/>
      <c r="G1343" s="23"/>
      <c r="H1343" s="23"/>
      <c r="I1343" s="23"/>
      <c r="J1343" s="23"/>
      <c r="K1343" s="59"/>
      <c r="L1343" s="59"/>
      <c r="M1343" s="59"/>
      <c r="N1343" s="23"/>
      <c r="O1343" s="79"/>
      <c r="P1343" s="23"/>
      <c r="Q1343" s="23"/>
      <c r="R1343" s="23"/>
      <c r="S1343" s="23"/>
      <c r="T1343" s="23"/>
      <c r="AW1343" s="20"/>
      <c r="AX1343" s="20"/>
    </row>
    <row r="1344" spans="5:50">
      <c r="E1344" s="23"/>
      <c r="F1344" s="23"/>
      <c r="G1344" s="23"/>
      <c r="H1344" s="23"/>
      <c r="I1344" s="23"/>
      <c r="J1344" s="23"/>
      <c r="K1344" s="59"/>
      <c r="L1344" s="59"/>
      <c r="M1344" s="59"/>
      <c r="N1344" s="23"/>
      <c r="O1344" s="79"/>
      <c r="P1344" s="23"/>
      <c r="Q1344" s="23"/>
      <c r="R1344" s="23"/>
      <c r="S1344" s="23"/>
      <c r="T1344" s="23"/>
    </row>
    <row r="1345" spans="5:20">
      <c r="E1345" s="23"/>
      <c r="F1345" s="23"/>
      <c r="G1345" s="23"/>
      <c r="H1345" s="23"/>
      <c r="I1345" s="23"/>
      <c r="J1345" s="23"/>
      <c r="K1345" s="59"/>
      <c r="L1345" s="59"/>
      <c r="M1345" s="59"/>
      <c r="N1345" s="23"/>
      <c r="O1345" s="79"/>
      <c r="P1345" s="23"/>
      <c r="Q1345" s="23"/>
      <c r="R1345" s="23"/>
      <c r="S1345" s="23"/>
      <c r="T1345" s="23"/>
    </row>
    <row r="1346" spans="5:20">
      <c r="E1346" s="23"/>
      <c r="F1346" s="23"/>
      <c r="G1346" s="23"/>
      <c r="H1346" s="23"/>
      <c r="I1346" s="23"/>
      <c r="J1346" s="23"/>
      <c r="K1346" s="59"/>
      <c r="L1346" s="59"/>
      <c r="M1346" s="59"/>
      <c r="N1346" s="23"/>
      <c r="O1346" s="79"/>
      <c r="P1346" s="23"/>
      <c r="Q1346" s="23"/>
      <c r="R1346" s="23"/>
      <c r="S1346" s="23"/>
      <c r="T1346" s="23"/>
    </row>
    <row r="1347" spans="5:20">
      <c r="E1347" s="23"/>
      <c r="F1347" s="23"/>
      <c r="G1347" s="23"/>
      <c r="H1347" s="23"/>
      <c r="I1347" s="23"/>
      <c r="J1347" s="23"/>
      <c r="K1347" s="59"/>
      <c r="L1347" s="59"/>
      <c r="M1347" s="59"/>
      <c r="N1347" s="23"/>
      <c r="O1347" s="79"/>
      <c r="P1347" s="23"/>
      <c r="Q1347" s="23"/>
      <c r="R1347" s="23"/>
      <c r="S1347" s="23"/>
      <c r="T1347" s="23"/>
    </row>
    <row r="1348" spans="5:20">
      <c r="E1348" s="23"/>
      <c r="F1348" s="23"/>
      <c r="G1348" s="23"/>
      <c r="H1348" s="23"/>
      <c r="I1348" s="23"/>
      <c r="J1348" s="23"/>
      <c r="K1348" s="59"/>
      <c r="L1348" s="59"/>
      <c r="M1348" s="59"/>
      <c r="N1348" s="23"/>
      <c r="O1348" s="79"/>
      <c r="P1348" s="23"/>
      <c r="Q1348" s="23"/>
      <c r="R1348" s="23"/>
      <c r="S1348" s="23"/>
      <c r="T1348" s="23"/>
    </row>
    <row r="1349" spans="5:20">
      <c r="E1349" s="23"/>
      <c r="F1349" s="23"/>
      <c r="G1349" s="23"/>
      <c r="H1349" s="23"/>
      <c r="I1349" s="23"/>
      <c r="J1349" s="23"/>
      <c r="K1349" s="59"/>
      <c r="L1349" s="59"/>
      <c r="M1349" s="59"/>
      <c r="N1349" s="23"/>
      <c r="O1349" s="79"/>
      <c r="P1349" s="23"/>
      <c r="Q1349" s="23"/>
      <c r="R1349" s="23"/>
      <c r="S1349" s="23"/>
      <c r="T1349" s="23"/>
    </row>
    <row r="1350" spans="5:20">
      <c r="E1350" s="23"/>
      <c r="F1350" s="23"/>
      <c r="G1350" s="23"/>
      <c r="H1350" s="23"/>
      <c r="I1350" s="23"/>
      <c r="J1350" s="23"/>
      <c r="K1350" s="59"/>
      <c r="L1350" s="59"/>
      <c r="M1350" s="59"/>
      <c r="N1350" s="23"/>
      <c r="O1350" s="79"/>
      <c r="P1350" s="23"/>
      <c r="Q1350" s="23"/>
      <c r="R1350" s="23"/>
      <c r="S1350" s="23"/>
      <c r="T1350" s="23"/>
    </row>
    <row r="1351" spans="5:20">
      <c r="E1351" s="23"/>
      <c r="F1351" s="23"/>
      <c r="G1351" s="23"/>
      <c r="H1351" s="23"/>
      <c r="I1351" s="23"/>
      <c r="J1351" s="23"/>
      <c r="K1351" s="59"/>
      <c r="L1351" s="59"/>
      <c r="M1351" s="59"/>
      <c r="N1351" s="23"/>
      <c r="O1351" s="79"/>
      <c r="P1351" s="23"/>
      <c r="Q1351" s="23"/>
      <c r="R1351" s="23"/>
      <c r="S1351" s="23"/>
      <c r="T1351" s="23"/>
    </row>
    <row r="1352" spans="5:20">
      <c r="E1352" s="23"/>
      <c r="F1352" s="23"/>
      <c r="G1352" s="23"/>
      <c r="H1352" s="23"/>
      <c r="I1352" s="23"/>
      <c r="J1352" s="23"/>
      <c r="K1352" s="59"/>
      <c r="L1352" s="59"/>
      <c r="M1352" s="59"/>
      <c r="N1352" s="23"/>
      <c r="O1352" s="79"/>
      <c r="P1352" s="23"/>
      <c r="Q1352" s="23"/>
      <c r="R1352" s="23"/>
      <c r="S1352" s="23"/>
      <c r="T1352" s="23"/>
    </row>
    <row r="1353" spans="5:20">
      <c r="E1353" s="23"/>
      <c r="F1353" s="23"/>
      <c r="G1353" s="23"/>
      <c r="H1353" s="23"/>
      <c r="I1353" s="23"/>
      <c r="J1353" s="23"/>
      <c r="K1353" s="59"/>
      <c r="L1353" s="59"/>
      <c r="M1353" s="59"/>
      <c r="N1353" s="23"/>
      <c r="O1353" s="79"/>
      <c r="P1353" s="23"/>
      <c r="Q1353" s="23"/>
      <c r="R1353" s="23"/>
      <c r="S1353" s="23"/>
      <c r="T1353" s="23"/>
    </row>
    <row r="1354" spans="5:20">
      <c r="E1354" s="23"/>
      <c r="F1354" s="23"/>
      <c r="G1354" s="23"/>
      <c r="H1354" s="23"/>
      <c r="I1354" s="23"/>
      <c r="J1354" s="23"/>
      <c r="K1354" s="59"/>
      <c r="L1354" s="59"/>
      <c r="M1354" s="59"/>
      <c r="N1354" s="23"/>
      <c r="O1354" s="79"/>
      <c r="P1354" s="23"/>
      <c r="Q1354" s="23"/>
      <c r="R1354" s="23"/>
      <c r="S1354" s="23"/>
      <c r="T1354" s="23"/>
    </row>
    <row r="1355" spans="5:20">
      <c r="E1355" s="23"/>
      <c r="F1355" s="23"/>
      <c r="G1355" s="23"/>
      <c r="H1355" s="23"/>
      <c r="I1355" s="23"/>
      <c r="J1355" s="23"/>
      <c r="K1355" s="59"/>
      <c r="L1355" s="59"/>
      <c r="M1355" s="59"/>
      <c r="N1355" s="23"/>
      <c r="O1355" s="79"/>
      <c r="P1355" s="23"/>
      <c r="Q1355" s="23"/>
      <c r="R1355" s="23"/>
      <c r="S1355" s="23"/>
      <c r="T1355" s="23"/>
    </row>
    <row r="1356" spans="5:20">
      <c r="E1356" s="23"/>
      <c r="F1356" s="23"/>
      <c r="G1356" s="23"/>
      <c r="H1356" s="23"/>
      <c r="I1356" s="23"/>
      <c r="J1356" s="23"/>
      <c r="K1356" s="59"/>
      <c r="L1356" s="59"/>
      <c r="M1356" s="59"/>
      <c r="N1356" s="23"/>
      <c r="O1356" s="79"/>
      <c r="P1356" s="23"/>
      <c r="Q1356" s="23"/>
      <c r="R1356" s="23"/>
      <c r="S1356" s="23"/>
      <c r="T1356" s="23"/>
    </row>
    <row r="1357" spans="5:20">
      <c r="E1357" s="23"/>
      <c r="F1357" s="23"/>
      <c r="G1357" s="23"/>
      <c r="H1357" s="23"/>
      <c r="I1357" s="23"/>
      <c r="J1357" s="23"/>
      <c r="K1357" s="59"/>
      <c r="L1357" s="59"/>
      <c r="M1357" s="59"/>
      <c r="N1357" s="23"/>
      <c r="O1357" s="79"/>
      <c r="P1357" s="23"/>
      <c r="Q1357" s="23"/>
      <c r="R1357" s="23"/>
      <c r="S1357" s="23"/>
      <c r="T1357" s="23"/>
    </row>
    <row r="1358" spans="5:20">
      <c r="E1358" s="23"/>
      <c r="F1358" s="23"/>
      <c r="G1358" s="23"/>
      <c r="H1358" s="23"/>
      <c r="I1358" s="23"/>
      <c r="J1358" s="23"/>
      <c r="K1358" s="59"/>
      <c r="L1358" s="59"/>
      <c r="M1358" s="59"/>
      <c r="N1358" s="23"/>
      <c r="O1358" s="79"/>
      <c r="P1358" s="23"/>
      <c r="Q1358" s="23"/>
      <c r="R1358" s="23"/>
      <c r="S1358" s="23"/>
      <c r="T1358" s="23"/>
    </row>
    <row r="1359" spans="5:20">
      <c r="E1359" s="23"/>
      <c r="F1359" s="23"/>
      <c r="G1359" s="23"/>
      <c r="H1359" s="23"/>
      <c r="I1359" s="23"/>
      <c r="J1359" s="23"/>
      <c r="K1359" s="59"/>
      <c r="L1359" s="59"/>
      <c r="M1359" s="59"/>
      <c r="N1359" s="23"/>
      <c r="O1359" s="79"/>
      <c r="P1359" s="23"/>
      <c r="Q1359" s="23"/>
      <c r="R1359" s="23"/>
      <c r="S1359" s="23"/>
      <c r="T1359" s="23"/>
    </row>
    <row r="1360" spans="5:20">
      <c r="E1360" s="23"/>
      <c r="F1360" s="23"/>
      <c r="G1360" s="23"/>
      <c r="H1360" s="23"/>
      <c r="I1360" s="23"/>
      <c r="J1360" s="23"/>
      <c r="K1360" s="59"/>
      <c r="L1360" s="59"/>
      <c r="M1360" s="59"/>
      <c r="N1360" s="23"/>
      <c r="O1360" s="79"/>
      <c r="P1360" s="23"/>
      <c r="Q1360" s="23"/>
      <c r="R1360" s="23"/>
      <c r="S1360" s="23"/>
      <c r="T1360" s="23"/>
    </row>
    <row r="1361" spans="5:20">
      <c r="E1361" s="23"/>
      <c r="F1361" s="23"/>
      <c r="G1361" s="23"/>
      <c r="H1361" s="23"/>
      <c r="I1361" s="23"/>
      <c r="J1361" s="23"/>
      <c r="K1361" s="59"/>
      <c r="L1361" s="59"/>
      <c r="M1361" s="59"/>
      <c r="N1361" s="23"/>
      <c r="O1361" s="79"/>
      <c r="P1361" s="23"/>
      <c r="Q1361" s="23"/>
      <c r="R1361" s="23"/>
      <c r="S1361" s="23"/>
      <c r="T1361" s="23"/>
    </row>
    <row r="1362" spans="5:20">
      <c r="E1362" s="23"/>
      <c r="F1362" s="23"/>
      <c r="G1362" s="23"/>
      <c r="H1362" s="23"/>
      <c r="I1362" s="23"/>
      <c r="J1362" s="23"/>
      <c r="K1362" s="59"/>
      <c r="L1362" s="59"/>
      <c r="M1362" s="59"/>
      <c r="N1362" s="23"/>
      <c r="O1362" s="79"/>
      <c r="P1362" s="23"/>
      <c r="Q1362" s="23"/>
      <c r="R1362" s="23"/>
      <c r="S1362" s="23"/>
      <c r="T1362" s="23"/>
    </row>
    <row r="1363" spans="5:20">
      <c r="E1363" s="23"/>
      <c r="F1363" s="23"/>
      <c r="G1363" s="23"/>
      <c r="H1363" s="23"/>
      <c r="I1363" s="23"/>
      <c r="J1363" s="23"/>
      <c r="K1363" s="59"/>
      <c r="L1363" s="59"/>
      <c r="M1363" s="59"/>
      <c r="N1363" s="23"/>
      <c r="O1363" s="79"/>
      <c r="P1363" s="23"/>
      <c r="Q1363" s="23"/>
      <c r="R1363" s="23"/>
      <c r="S1363" s="23"/>
      <c r="T1363" s="23"/>
    </row>
    <row r="1364" spans="5:20">
      <c r="E1364" s="23"/>
      <c r="F1364" s="23"/>
      <c r="G1364" s="23"/>
      <c r="H1364" s="23"/>
      <c r="I1364" s="23"/>
      <c r="J1364" s="23"/>
      <c r="K1364" s="59"/>
      <c r="L1364" s="59"/>
      <c r="M1364" s="59"/>
      <c r="N1364" s="23"/>
      <c r="O1364" s="79"/>
      <c r="P1364" s="23"/>
      <c r="Q1364" s="23"/>
      <c r="R1364" s="23"/>
      <c r="S1364" s="23"/>
      <c r="T1364" s="23"/>
    </row>
    <row r="1365" spans="5:20">
      <c r="E1365" s="23"/>
      <c r="F1365" s="23"/>
      <c r="G1365" s="23"/>
      <c r="H1365" s="23"/>
      <c r="I1365" s="23"/>
      <c r="J1365" s="23"/>
      <c r="K1365" s="59"/>
      <c r="L1365" s="59"/>
      <c r="M1365" s="59"/>
      <c r="N1365" s="23"/>
      <c r="O1365" s="79"/>
      <c r="P1365" s="23"/>
      <c r="Q1365" s="23"/>
      <c r="R1365" s="23"/>
      <c r="S1365" s="23"/>
      <c r="T1365" s="23"/>
    </row>
    <row r="1366" spans="5:20">
      <c r="E1366" s="23"/>
      <c r="F1366" s="23"/>
      <c r="G1366" s="23"/>
      <c r="H1366" s="23"/>
      <c r="I1366" s="23"/>
      <c r="J1366" s="23"/>
      <c r="K1366" s="59"/>
      <c r="L1366" s="59"/>
      <c r="M1366" s="59"/>
      <c r="N1366" s="23"/>
      <c r="O1366" s="79"/>
      <c r="P1366" s="23"/>
      <c r="Q1366" s="23"/>
      <c r="R1366" s="23"/>
      <c r="S1366" s="23"/>
      <c r="T1366" s="23"/>
    </row>
    <row r="1367" spans="5:20">
      <c r="E1367" s="23"/>
      <c r="F1367" s="23"/>
      <c r="G1367" s="23"/>
      <c r="H1367" s="23"/>
      <c r="I1367" s="23"/>
      <c r="J1367" s="23"/>
      <c r="K1367" s="59"/>
      <c r="L1367" s="59"/>
      <c r="M1367" s="59"/>
      <c r="N1367" s="23"/>
      <c r="O1367" s="79"/>
      <c r="P1367" s="23"/>
      <c r="Q1367" s="23"/>
      <c r="R1367" s="23"/>
      <c r="S1367" s="23"/>
      <c r="T1367" s="23"/>
    </row>
    <row r="1368" spans="5:20">
      <c r="E1368" s="23"/>
      <c r="F1368" s="23"/>
      <c r="G1368" s="23"/>
      <c r="H1368" s="23"/>
      <c r="I1368" s="23"/>
      <c r="J1368" s="23"/>
      <c r="K1368" s="59"/>
      <c r="L1368" s="59"/>
      <c r="M1368" s="59"/>
      <c r="N1368" s="23"/>
      <c r="O1368" s="79"/>
      <c r="P1368" s="23"/>
      <c r="Q1368" s="23"/>
      <c r="R1368" s="23"/>
      <c r="S1368" s="23"/>
      <c r="T1368" s="23"/>
    </row>
    <row r="1369" spans="5:20">
      <c r="E1369" s="23"/>
      <c r="F1369" s="23"/>
      <c r="G1369" s="23"/>
      <c r="H1369" s="23"/>
      <c r="I1369" s="23"/>
      <c r="J1369" s="23"/>
      <c r="K1369" s="59"/>
      <c r="L1369" s="59"/>
      <c r="M1369" s="59"/>
      <c r="N1369" s="23"/>
      <c r="O1369" s="79"/>
      <c r="P1369" s="23"/>
      <c r="Q1369" s="23"/>
      <c r="R1369" s="23"/>
      <c r="S1369" s="23"/>
      <c r="T1369" s="23"/>
    </row>
    <row r="1370" spans="5:20">
      <c r="E1370" s="23"/>
      <c r="F1370" s="23"/>
      <c r="G1370" s="23"/>
      <c r="H1370" s="23"/>
      <c r="I1370" s="23"/>
      <c r="J1370" s="23"/>
      <c r="K1370" s="59"/>
      <c r="L1370" s="59"/>
      <c r="M1370" s="59"/>
      <c r="N1370" s="23"/>
      <c r="O1370" s="79"/>
      <c r="P1370" s="23"/>
      <c r="Q1370" s="23"/>
      <c r="R1370" s="23"/>
      <c r="S1370" s="23"/>
      <c r="T1370" s="23"/>
    </row>
    <row r="1371" spans="5:20">
      <c r="E1371" s="23"/>
      <c r="F1371" s="23"/>
      <c r="G1371" s="23"/>
      <c r="H1371" s="23"/>
      <c r="I1371" s="23"/>
      <c r="J1371" s="23"/>
      <c r="K1371" s="59"/>
      <c r="L1371" s="59"/>
      <c r="M1371" s="59"/>
      <c r="N1371" s="23"/>
      <c r="O1371" s="79"/>
      <c r="P1371" s="23"/>
      <c r="Q1371" s="23"/>
      <c r="R1371" s="23"/>
      <c r="S1371" s="23"/>
      <c r="T1371" s="23"/>
    </row>
    <row r="1372" spans="5:20">
      <c r="E1372" s="23"/>
      <c r="F1372" s="23"/>
      <c r="G1372" s="23"/>
      <c r="H1372" s="23"/>
      <c r="I1372" s="23"/>
      <c r="J1372" s="23"/>
      <c r="K1372" s="59"/>
      <c r="L1372" s="59"/>
      <c r="M1372" s="59"/>
      <c r="N1372" s="23"/>
      <c r="O1372" s="79"/>
      <c r="P1372" s="23"/>
      <c r="Q1372" s="23"/>
      <c r="R1372" s="23"/>
      <c r="S1372" s="23"/>
      <c r="T1372" s="23"/>
    </row>
    <row r="1373" spans="5:20">
      <c r="E1373" s="23"/>
      <c r="F1373" s="23"/>
      <c r="G1373" s="23"/>
      <c r="H1373" s="23"/>
      <c r="I1373" s="23"/>
      <c r="J1373" s="23"/>
      <c r="K1373" s="59"/>
      <c r="L1373" s="59"/>
      <c r="M1373" s="59"/>
      <c r="N1373" s="23"/>
      <c r="O1373" s="79"/>
      <c r="P1373" s="23"/>
      <c r="Q1373" s="23"/>
      <c r="R1373" s="23"/>
      <c r="S1373" s="23"/>
      <c r="T1373" s="23"/>
    </row>
    <row r="1374" spans="5:20">
      <c r="E1374" s="23"/>
      <c r="F1374" s="23"/>
      <c r="G1374" s="23"/>
      <c r="H1374" s="23"/>
      <c r="I1374" s="23"/>
      <c r="J1374" s="23"/>
      <c r="K1374" s="59"/>
      <c r="L1374" s="59"/>
      <c r="M1374" s="59"/>
      <c r="N1374" s="23"/>
      <c r="O1374" s="79"/>
      <c r="P1374" s="23"/>
      <c r="Q1374" s="23"/>
      <c r="R1374" s="23"/>
      <c r="S1374" s="23"/>
      <c r="T1374" s="23"/>
    </row>
    <row r="1375" spans="5:20">
      <c r="E1375" s="23"/>
      <c r="F1375" s="23"/>
      <c r="G1375" s="23"/>
      <c r="H1375" s="23"/>
      <c r="I1375" s="23"/>
      <c r="J1375" s="23"/>
      <c r="K1375" s="59"/>
      <c r="L1375" s="59"/>
      <c r="M1375" s="59"/>
      <c r="N1375" s="23"/>
      <c r="O1375" s="79"/>
      <c r="P1375" s="23"/>
      <c r="Q1375" s="23"/>
      <c r="R1375" s="23"/>
      <c r="S1375" s="23"/>
      <c r="T1375" s="23"/>
    </row>
    <row r="1376" spans="5:20">
      <c r="E1376" s="23"/>
      <c r="F1376" s="23"/>
      <c r="G1376" s="23"/>
      <c r="H1376" s="23"/>
      <c r="I1376" s="23"/>
      <c r="J1376" s="23"/>
      <c r="K1376" s="59"/>
      <c r="L1376" s="59"/>
      <c r="M1376" s="59"/>
      <c r="N1376" s="23"/>
      <c r="O1376" s="79"/>
      <c r="P1376" s="23"/>
      <c r="Q1376" s="23"/>
      <c r="R1376" s="23"/>
      <c r="S1376" s="23"/>
      <c r="T1376" s="23"/>
    </row>
    <row r="1377" spans="5:20">
      <c r="E1377" s="23"/>
      <c r="F1377" s="23"/>
      <c r="G1377" s="23"/>
      <c r="H1377" s="23"/>
      <c r="I1377" s="23"/>
      <c r="J1377" s="23"/>
      <c r="K1377" s="59"/>
      <c r="L1377" s="59"/>
      <c r="M1377" s="59"/>
      <c r="N1377" s="23"/>
      <c r="O1377" s="79"/>
      <c r="P1377" s="23"/>
      <c r="Q1377" s="23"/>
      <c r="R1377" s="23"/>
      <c r="S1377" s="23"/>
      <c r="T1377" s="23"/>
    </row>
    <row r="1378" spans="5:20">
      <c r="E1378" s="23"/>
      <c r="F1378" s="23"/>
      <c r="G1378" s="23"/>
      <c r="H1378" s="23"/>
      <c r="I1378" s="23"/>
      <c r="J1378" s="23"/>
      <c r="K1378" s="59"/>
      <c r="L1378" s="59"/>
      <c r="M1378" s="59"/>
      <c r="N1378" s="23"/>
      <c r="O1378" s="79"/>
      <c r="P1378" s="23"/>
      <c r="Q1378" s="23"/>
      <c r="R1378" s="23"/>
      <c r="S1378" s="23"/>
      <c r="T1378" s="23"/>
    </row>
    <row r="1379" spans="5:20">
      <c r="E1379" s="23"/>
      <c r="F1379" s="23"/>
      <c r="G1379" s="23"/>
      <c r="H1379" s="23"/>
      <c r="I1379" s="23"/>
      <c r="J1379" s="23"/>
      <c r="K1379" s="59"/>
      <c r="L1379" s="59"/>
      <c r="M1379" s="59"/>
      <c r="N1379" s="23"/>
      <c r="O1379" s="79"/>
      <c r="P1379" s="23"/>
      <c r="Q1379" s="23"/>
      <c r="R1379" s="23"/>
      <c r="S1379" s="23"/>
      <c r="T1379" s="23"/>
    </row>
    <row r="1380" spans="5:20">
      <c r="E1380" s="23"/>
      <c r="F1380" s="23"/>
      <c r="G1380" s="23"/>
      <c r="H1380" s="23"/>
      <c r="I1380" s="23"/>
      <c r="J1380" s="23"/>
      <c r="K1380" s="59"/>
      <c r="L1380" s="59"/>
      <c r="M1380" s="59"/>
      <c r="N1380" s="23"/>
      <c r="O1380" s="79"/>
      <c r="P1380" s="23"/>
      <c r="Q1380" s="23"/>
      <c r="R1380" s="23"/>
      <c r="S1380" s="23"/>
      <c r="T1380" s="23"/>
    </row>
    <row r="1381" spans="5:20">
      <c r="E1381" s="23"/>
      <c r="F1381" s="23"/>
      <c r="G1381" s="23"/>
      <c r="H1381" s="23"/>
      <c r="I1381" s="23"/>
      <c r="J1381" s="23"/>
      <c r="K1381" s="59"/>
      <c r="L1381" s="59"/>
      <c r="M1381" s="59"/>
      <c r="N1381" s="23"/>
      <c r="O1381" s="79"/>
      <c r="P1381" s="23"/>
      <c r="Q1381" s="23"/>
      <c r="R1381" s="23"/>
      <c r="S1381" s="23"/>
      <c r="T1381" s="23"/>
    </row>
    <row r="1382" spans="5:20">
      <c r="E1382" s="23"/>
      <c r="F1382" s="23"/>
      <c r="G1382" s="23"/>
      <c r="H1382" s="23"/>
      <c r="I1382" s="23"/>
      <c r="J1382" s="23"/>
      <c r="K1382" s="59"/>
      <c r="L1382" s="59"/>
      <c r="M1382" s="59"/>
      <c r="N1382" s="23"/>
      <c r="O1382" s="79"/>
      <c r="P1382" s="23"/>
      <c r="Q1382" s="23"/>
      <c r="R1382" s="23"/>
      <c r="S1382" s="23"/>
      <c r="T1382" s="23"/>
    </row>
    <row r="1383" spans="5:20">
      <c r="E1383" s="23"/>
      <c r="F1383" s="23"/>
      <c r="G1383" s="23"/>
      <c r="H1383" s="23"/>
      <c r="I1383" s="23"/>
      <c r="J1383" s="23"/>
      <c r="K1383" s="59"/>
      <c r="L1383" s="59"/>
      <c r="M1383" s="59"/>
      <c r="N1383" s="23"/>
      <c r="O1383" s="79"/>
      <c r="P1383" s="23"/>
      <c r="Q1383" s="23"/>
      <c r="R1383" s="23"/>
      <c r="S1383" s="23"/>
      <c r="T1383" s="23"/>
    </row>
    <row r="1384" spans="5:20">
      <c r="E1384" s="23"/>
      <c r="F1384" s="23"/>
      <c r="G1384" s="23"/>
      <c r="H1384" s="23"/>
      <c r="I1384" s="23"/>
      <c r="J1384" s="23"/>
      <c r="K1384" s="59"/>
      <c r="L1384" s="59"/>
      <c r="M1384" s="59"/>
      <c r="N1384" s="23"/>
      <c r="O1384" s="79"/>
      <c r="P1384" s="23"/>
      <c r="Q1384" s="23"/>
      <c r="R1384" s="23"/>
      <c r="S1384" s="23"/>
      <c r="T1384" s="23"/>
    </row>
    <row r="1385" spans="5:20">
      <c r="E1385" s="23"/>
      <c r="F1385" s="23"/>
      <c r="G1385" s="23"/>
      <c r="H1385" s="23"/>
      <c r="I1385" s="23"/>
      <c r="J1385" s="23"/>
      <c r="K1385" s="59"/>
      <c r="L1385" s="59"/>
      <c r="M1385" s="59"/>
      <c r="N1385" s="23"/>
      <c r="O1385" s="79"/>
      <c r="P1385" s="23"/>
      <c r="Q1385" s="23"/>
      <c r="R1385" s="23"/>
      <c r="S1385" s="23"/>
      <c r="T1385" s="23"/>
    </row>
    <row r="1386" spans="5:20">
      <c r="E1386" s="23"/>
      <c r="F1386" s="23"/>
      <c r="G1386" s="23"/>
      <c r="H1386" s="23"/>
      <c r="I1386" s="23"/>
      <c r="J1386" s="23"/>
      <c r="K1386" s="59"/>
      <c r="L1386" s="59"/>
      <c r="M1386" s="59"/>
      <c r="N1386" s="23"/>
      <c r="O1386" s="79"/>
      <c r="P1386" s="23"/>
      <c r="Q1386" s="23"/>
      <c r="R1386" s="23"/>
      <c r="S1386" s="23"/>
      <c r="T1386" s="23"/>
    </row>
    <row r="1387" spans="5:20">
      <c r="E1387" s="23"/>
      <c r="F1387" s="23"/>
      <c r="G1387" s="23"/>
      <c r="H1387" s="23"/>
      <c r="I1387" s="23"/>
      <c r="J1387" s="23"/>
      <c r="K1387" s="59"/>
      <c r="L1387" s="59"/>
      <c r="M1387" s="59"/>
      <c r="N1387" s="23"/>
      <c r="O1387" s="79"/>
      <c r="P1387" s="23"/>
      <c r="Q1387" s="23"/>
      <c r="R1387" s="23"/>
      <c r="S1387" s="23"/>
      <c r="T1387" s="23"/>
    </row>
    <row r="1388" spans="5:20">
      <c r="E1388" s="23"/>
      <c r="F1388" s="23"/>
      <c r="G1388" s="23"/>
      <c r="H1388" s="23"/>
      <c r="I1388" s="23"/>
      <c r="J1388" s="23"/>
      <c r="K1388" s="59"/>
      <c r="L1388" s="59"/>
      <c r="M1388" s="59"/>
      <c r="N1388" s="23"/>
      <c r="O1388" s="79"/>
      <c r="P1388" s="23"/>
      <c r="Q1388" s="23"/>
      <c r="R1388" s="23"/>
      <c r="S1388" s="23"/>
      <c r="T1388" s="23"/>
    </row>
    <row r="1389" spans="5:20">
      <c r="E1389" s="23"/>
      <c r="F1389" s="23"/>
      <c r="G1389" s="23"/>
      <c r="H1389" s="23"/>
      <c r="I1389" s="23"/>
      <c r="J1389" s="23"/>
      <c r="K1389" s="59"/>
      <c r="L1389" s="59"/>
      <c r="M1389" s="59"/>
      <c r="N1389" s="23"/>
      <c r="O1389" s="79"/>
      <c r="P1389" s="23"/>
      <c r="Q1389" s="23"/>
      <c r="R1389" s="23"/>
      <c r="S1389" s="23"/>
      <c r="T1389" s="23"/>
    </row>
    <row r="1390" spans="5:20">
      <c r="E1390" s="23"/>
      <c r="F1390" s="23"/>
      <c r="G1390" s="23"/>
      <c r="H1390" s="23"/>
      <c r="I1390" s="23"/>
      <c r="J1390" s="23"/>
      <c r="K1390" s="59"/>
      <c r="L1390" s="59"/>
      <c r="M1390" s="59"/>
      <c r="N1390" s="23"/>
      <c r="O1390" s="79"/>
      <c r="P1390" s="23"/>
      <c r="Q1390" s="23"/>
      <c r="R1390" s="23"/>
      <c r="S1390" s="23"/>
      <c r="T1390" s="23"/>
    </row>
    <row r="1391" spans="5:20">
      <c r="E1391" s="23"/>
      <c r="F1391" s="23"/>
      <c r="G1391" s="23"/>
      <c r="H1391" s="23"/>
      <c r="I1391" s="23"/>
      <c r="J1391" s="23"/>
      <c r="K1391" s="59"/>
      <c r="L1391" s="59"/>
      <c r="M1391" s="59"/>
      <c r="N1391" s="23"/>
      <c r="O1391" s="79"/>
      <c r="P1391" s="23"/>
      <c r="Q1391" s="23"/>
      <c r="R1391" s="23"/>
      <c r="S1391" s="23"/>
      <c r="T1391" s="23"/>
    </row>
    <row r="1392" spans="5:20">
      <c r="E1392" s="23"/>
      <c r="F1392" s="23"/>
      <c r="G1392" s="23"/>
      <c r="H1392" s="23"/>
      <c r="I1392" s="23"/>
      <c r="J1392" s="23"/>
      <c r="K1392" s="59"/>
      <c r="L1392" s="59"/>
      <c r="M1392" s="59"/>
      <c r="N1392" s="23"/>
      <c r="O1392" s="79"/>
      <c r="P1392" s="23"/>
      <c r="Q1392" s="23"/>
      <c r="R1392" s="23"/>
      <c r="S1392" s="23"/>
      <c r="T1392" s="23"/>
    </row>
    <row r="1393" spans="5:20">
      <c r="E1393" s="23"/>
      <c r="F1393" s="23"/>
      <c r="G1393" s="23"/>
      <c r="H1393" s="23"/>
      <c r="I1393" s="23"/>
      <c r="J1393" s="23"/>
      <c r="K1393" s="59"/>
      <c r="L1393" s="59"/>
      <c r="M1393" s="59"/>
      <c r="N1393" s="23"/>
      <c r="O1393" s="79"/>
      <c r="P1393" s="23"/>
      <c r="Q1393" s="23"/>
      <c r="R1393" s="23"/>
      <c r="S1393" s="23"/>
      <c r="T1393" s="23"/>
    </row>
    <row r="1394" spans="5:20">
      <c r="E1394" s="23"/>
      <c r="F1394" s="23"/>
      <c r="G1394" s="23"/>
      <c r="H1394" s="23"/>
      <c r="I1394" s="23"/>
      <c r="J1394" s="23"/>
      <c r="K1394" s="59"/>
      <c r="L1394" s="59"/>
      <c r="M1394" s="59"/>
      <c r="N1394" s="23"/>
      <c r="O1394" s="79"/>
      <c r="P1394" s="23"/>
      <c r="Q1394" s="23"/>
      <c r="R1394" s="23"/>
      <c r="S1394" s="23"/>
      <c r="T1394" s="23"/>
    </row>
    <row r="1395" spans="5:20">
      <c r="E1395" s="23"/>
      <c r="F1395" s="23"/>
      <c r="G1395" s="23"/>
      <c r="H1395" s="23"/>
      <c r="I1395" s="23"/>
      <c r="J1395" s="23"/>
      <c r="K1395" s="59"/>
      <c r="L1395" s="59"/>
      <c r="M1395" s="59"/>
      <c r="N1395" s="23"/>
      <c r="O1395" s="79"/>
      <c r="P1395" s="23"/>
      <c r="Q1395" s="23"/>
      <c r="R1395" s="23"/>
      <c r="S1395" s="23"/>
      <c r="T1395" s="23"/>
    </row>
    <row r="1396" spans="5:20">
      <c r="E1396" s="23"/>
      <c r="F1396" s="23"/>
      <c r="G1396" s="23"/>
      <c r="H1396" s="23"/>
      <c r="I1396" s="23"/>
      <c r="J1396" s="23"/>
      <c r="K1396" s="59"/>
      <c r="L1396" s="59"/>
      <c r="M1396" s="59"/>
      <c r="N1396" s="23"/>
      <c r="O1396" s="79"/>
      <c r="P1396" s="23"/>
      <c r="Q1396" s="23"/>
      <c r="R1396" s="23"/>
      <c r="S1396" s="23"/>
      <c r="T1396" s="23"/>
    </row>
    <row r="1397" spans="5:20">
      <c r="E1397" s="23"/>
      <c r="F1397" s="23"/>
      <c r="G1397" s="23"/>
      <c r="H1397" s="23"/>
      <c r="I1397" s="23"/>
      <c r="J1397" s="23"/>
      <c r="K1397" s="59"/>
      <c r="L1397" s="59"/>
      <c r="M1397" s="59"/>
      <c r="N1397" s="23"/>
      <c r="O1397" s="79"/>
      <c r="P1397" s="23"/>
      <c r="Q1397" s="23"/>
      <c r="R1397" s="23"/>
      <c r="S1397" s="23"/>
      <c r="T1397" s="23"/>
    </row>
    <row r="1398" spans="5:20">
      <c r="E1398" s="23"/>
      <c r="F1398" s="23"/>
      <c r="G1398" s="23"/>
      <c r="H1398" s="23"/>
      <c r="I1398" s="23"/>
      <c r="J1398" s="23"/>
      <c r="K1398" s="59"/>
      <c r="L1398" s="59"/>
      <c r="M1398" s="59"/>
      <c r="N1398" s="23"/>
      <c r="O1398" s="79"/>
      <c r="P1398" s="23"/>
      <c r="Q1398" s="23"/>
      <c r="R1398" s="23"/>
      <c r="S1398" s="23"/>
      <c r="T1398" s="23"/>
    </row>
    <row r="1399" spans="5:20">
      <c r="E1399" s="23"/>
      <c r="F1399" s="23"/>
      <c r="G1399" s="23"/>
      <c r="H1399" s="23"/>
      <c r="I1399" s="23"/>
      <c r="J1399" s="23"/>
      <c r="K1399" s="59"/>
      <c r="L1399" s="59"/>
      <c r="M1399" s="59"/>
      <c r="N1399" s="23"/>
      <c r="O1399" s="79"/>
      <c r="P1399" s="23"/>
      <c r="Q1399" s="23"/>
      <c r="R1399" s="23"/>
      <c r="S1399" s="23"/>
      <c r="T1399" s="23"/>
    </row>
    <row r="1400" spans="5:20">
      <c r="E1400" s="23"/>
      <c r="F1400" s="23"/>
      <c r="G1400" s="23"/>
      <c r="H1400" s="23"/>
      <c r="I1400" s="23"/>
      <c r="J1400" s="23"/>
      <c r="K1400" s="59"/>
      <c r="L1400" s="59"/>
      <c r="M1400" s="59"/>
      <c r="N1400" s="23"/>
      <c r="O1400" s="79"/>
      <c r="P1400" s="23"/>
      <c r="Q1400" s="23"/>
      <c r="R1400" s="23"/>
      <c r="S1400" s="23"/>
      <c r="T1400" s="23"/>
    </row>
    <row r="1401" spans="5:20">
      <c r="E1401" s="23"/>
      <c r="F1401" s="23"/>
      <c r="G1401" s="23"/>
      <c r="H1401" s="23"/>
      <c r="I1401" s="23"/>
      <c r="J1401" s="23"/>
      <c r="K1401" s="59"/>
      <c r="L1401" s="59"/>
      <c r="M1401" s="59"/>
      <c r="N1401" s="23"/>
      <c r="O1401" s="79"/>
      <c r="P1401" s="23"/>
      <c r="Q1401" s="23"/>
      <c r="R1401" s="23"/>
      <c r="S1401" s="23"/>
      <c r="T1401" s="23"/>
    </row>
    <row r="1402" spans="5:20">
      <c r="E1402" s="23"/>
      <c r="F1402" s="23"/>
      <c r="G1402" s="23"/>
      <c r="H1402" s="23"/>
      <c r="I1402" s="23"/>
      <c r="J1402" s="23"/>
      <c r="K1402" s="59"/>
      <c r="L1402" s="59"/>
      <c r="M1402" s="59"/>
      <c r="N1402" s="23"/>
      <c r="O1402" s="79"/>
      <c r="P1402" s="23"/>
      <c r="Q1402" s="23"/>
      <c r="R1402" s="23"/>
      <c r="S1402" s="23"/>
      <c r="T1402" s="23"/>
    </row>
    <row r="1403" spans="5:20">
      <c r="E1403" s="23"/>
      <c r="F1403" s="23"/>
      <c r="G1403" s="23"/>
      <c r="H1403" s="23"/>
      <c r="I1403" s="23"/>
      <c r="J1403" s="23"/>
      <c r="K1403" s="59"/>
      <c r="L1403" s="59"/>
      <c r="M1403" s="59"/>
      <c r="N1403" s="23"/>
      <c r="O1403" s="79"/>
      <c r="P1403" s="23"/>
      <c r="Q1403" s="23"/>
      <c r="R1403" s="23"/>
      <c r="S1403" s="23"/>
      <c r="T1403" s="23"/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085AC-0E05-4ADA-8393-20DE9A754280}">
  <dimension ref="A1:CG62"/>
  <sheetViews>
    <sheetView workbookViewId="0">
      <selection sqref="A1:XFD1048576"/>
    </sheetView>
  </sheetViews>
  <sheetFormatPr defaultColWidth="8.8125" defaultRowHeight="15.75"/>
  <cols>
    <col min="1" max="16384" width="8.8125" style="87"/>
  </cols>
  <sheetData>
    <row r="1" spans="1:85">
      <c r="A1" s="87">
        <v>0</v>
      </c>
      <c r="B1" s="87">
        <v>0</v>
      </c>
      <c r="C1" s="87">
        <v>0</v>
      </c>
      <c r="D1" s="87">
        <v>0</v>
      </c>
      <c r="E1" s="87">
        <v>0</v>
      </c>
      <c r="F1" s="87">
        <v>0</v>
      </c>
      <c r="G1" s="87">
        <v>0</v>
      </c>
      <c r="H1" s="87">
        <v>0</v>
      </c>
      <c r="I1" s="87">
        <v>0</v>
      </c>
      <c r="J1" s="87">
        <v>0</v>
      </c>
      <c r="K1" s="87">
        <v>0</v>
      </c>
      <c r="L1" s="87">
        <v>0</v>
      </c>
      <c r="M1" s="87">
        <v>0</v>
      </c>
      <c r="N1" s="87">
        <v>0</v>
      </c>
      <c r="O1" s="87">
        <v>0</v>
      </c>
      <c r="P1" s="87">
        <v>0</v>
      </c>
      <c r="Q1" s="87">
        <v>0</v>
      </c>
      <c r="R1" s="87">
        <v>0</v>
      </c>
      <c r="S1" s="87">
        <v>0</v>
      </c>
      <c r="T1" s="87">
        <v>0</v>
      </c>
      <c r="U1" s="87">
        <v>0</v>
      </c>
      <c r="V1" s="87">
        <v>0</v>
      </c>
      <c r="W1" s="87">
        <v>0</v>
      </c>
      <c r="X1" s="87">
        <v>0</v>
      </c>
      <c r="Y1" s="87">
        <v>0</v>
      </c>
      <c r="Z1" s="87">
        <v>0</v>
      </c>
      <c r="AA1" s="87">
        <v>0</v>
      </c>
      <c r="AB1" s="87">
        <v>0</v>
      </c>
      <c r="AC1" s="87">
        <v>0</v>
      </c>
      <c r="AD1" s="87">
        <v>0</v>
      </c>
    </row>
    <row r="2" spans="1:85">
      <c r="A2" s="87">
        <v>0</v>
      </c>
      <c r="C2" s="87" t="s">
        <v>144</v>
      </c>
      <c r="G2" s="87" t="s">
        <v>145</v>
      </c>
      <c r="H2" s="87" t="s">
        <v>146</v>
      </c>
    </row>
    <row r="3" spans="1:85">
      <c r="C3" s="87">
        <v>2018</v>
      </c>
      <c r="D3" s="87">
        <v>2019</v>
      </c>
      <c r="E3" s="87">
        <v>2020</v>
      </c>
      <c r="F3" s="87">
        <v>2021</v>
      </c>
      <c r="G3" s="87">
        <v>2022</v>
      </c>
      <c r="H3" s="87">
        <v>2023</v>
      </c>
      <c r="I3" s="87">
        <v>2024</v>
      </c>
      <c r="J3" s="87">
        <v>2025</v>
      </c>
      <c r="K3" s="87">
        <v>2026</v>
      </c>
      <c r="L3" s="87">
        <v>2027</v>
      </c>
      <c r="M3" s="87">
        <v>2028</v>
      </c>
      <c r="N3" s="87">
        <v>2029</v>
      </c>
      <c r="O3" s="87">
        <v>2030</v>
      </c>
      <c r="P3" s="87">
        <v>2031</v>
      </c>
      <c r="Q3" s="87">
        <v>2032</v>
      </c>
      <c r="R3" s="87">
        <v>2033</v>
      </c>
      <c r="S3" s="87">
        <v>2034</v>
      </c>
      <c r="T3" s="87">
        <v>2035</v>
      </c>
      <c r="U3" s="87">
        <v>2036</v>
      </c>
      <c r="V3" s="87">
        <v>2037</v>
      </c>
      <c r="W3" s="87">
        <v>2038</v>
      </c>
      <c r="X3" s="87">
        <v>2039</v>
      </c>
      <c r="Y3" s="87">
        <v>2040</v>
      </c>
      <c r="Z3" s="87">
        <v>2041</v>
      </c>
      <c r="AA3" s="87">
        <v>2042</v>
      </c>
      <c r="AB3" s="87">
        <v>2043</v>
      </c>
      <c r="AC3" s="87">
        <v>2044</v>
      </c>
      <c r="AD3" s="87">
        <v>2045</v>
      </c>
      <c r="AE3" s="87">
        <v>2046</v>
      </c>
      <c r="AF3" s="87">
        <v>2047</v>
      </c>
      <c r="AG3" s="87">
        <v>2048</v>
      </c>
      <c r="AH3" s="87">
        <v>2049</v>
      </c>
      <c r="AI3" s="87">
        <v>2050</v>
      </c>
      <c r="AJ3" s="87">
        <v>2051</v>
      </c>
      <c r="AK3" s="87">
        <v>2052</v>
      </c>
      <c r="AL3" s="87">
        <v>2053</v>
      </c>
      <c r="AM3" s="87">
        <v>2054</v>
      </c>
      <c r="AN3" s="87">
        <v>2055</v>
      </c>
      <c r="AO3" s="87">
        <v>2056</v>
      </c>
      <c r="AP3" s="87">
        <v>2057</v>
      </c>
      <c r="AQ3" s="87">
        <v>2058</v>
      </c>
      <c r="AR3" s="87">
        <v>2059</v>
      </c>
      <c r="AS3" s="87">
        <v>2060</v>
      </c>
      <c r="AT3" s="87">
        <v>2061</v>
      </c>
      <c r="AU3" s="87">
        <v>2062</v>
      </c>
      <c r="AV3" s="87">
        <v>2063</v>
      </c>
      <c r="AW3" s="87">
        <v>2064</v>
      </c>
      <c r="AX3" s="87">
        <v>2065</v>
      </c>
      <c r="AY3" s="87">
        <v>2066</v>
      </c>
      <c r="AZ3" s="87">
        <v>2067</v>
      </c>
      <c r="BA3" s="87">
        <v>2068</v>
      </c>
      <c r="BB3" s="87">
        <v>2069</v>
      </c>
      <c r="BC3" s="87">
        <v>2070</v>
      </c>
      <c r="BD3" s="87">
        <v>2071</v>
      </c>
      <c r="BE3" s="87">
        <v>2072</v>
      </c>
      <c r="BF3" s="87">
        <v>2073</v>
      </c>
      <c r="BG3" s="87">
        <v>2074</v>
      </c>
      <c r="BH3" s="87">
        <v>2075</v>
      </c>
      <c r="BI3" s="87">
        <v>2076</v>
      </c>
      <c r="BJ3" s="87">
        <v>2077</v>
      </c>
      <c r="BK3" s="87">
        <v>2078</v>
      </c>
      <c r="BL3" s="87">
        <v>2079</v>
      </c>
      <c r="BM3" s="87">
        <v>2080</v>
      </c>
      <c r="BN3" s="87">
        <v>2081</v>
      </c>
      <c r="BO3" s="87">
        <v>2082</v>
      </c>
      <c r="BP3" s="87">
        <v>2083</v>
      </c>
      <c r="BQ3" s="87">
        <v>2084</v>
      </c>
      <c r="BR3" s="87">
        <v>2085</v>
      </c>
      <c r="BS3" s="87">
        <v>2086</v>
      </c>
      <c r="BT3" s="87">
        <v>2087</v>
      </c>
      <c r="BU3" s="87">
        <v>2088</v>
      </c>
      <c r="BV3" s="87">
        <v>2089</v>
      </c>
      <c r="BW3" s="87">
        <v>2090</v>
      </c>
      <c r="BX3" s="87">
        <v>2091</v>
      </c>
      <c r="BY3" s="87">
        <v>2092</v>
      </c>
      <c r="BZ3" s="87">
        <v>2093</v>
      </c>
      <c r="CA3" s="87">
        <v>2094</v>
      </c>
      <c r="CB3" s="87">
        <v>2095</v>
      </c>
      <c r="CC3" s="87">
        <v>2096</v>
      </c>
      <c r="CD3" s="87">
        <v>2097</v>
      </c>
      <c r="CE3" s="87">
        <v>2098</v>
      </c>
      <c r="CF3" s="87">
        <v>2099</v>
      </c>
      <c r="CG3" s="87">
        <v>2100</v>
      </c>
    </row>
    <row r="4" spans="1:85">
      <c r="A4" s="87">
        <v>1</v>
      </c>
      <c r="B4" s="87" t="s">
        <v>76</v>
      </c>
      <c r="C4" s="87">
        <v>0</v>
      </c>
      <c r="D4" s="87">
        <v>0</v>
      </c>
      <c r="E4" s="87">
        <v>0</v>
      </c>
      <c r="F4" s="87">
        <v>0</v>
      </c>
      <c r="G4" s="87">
        <v>0</v>
      </c>
      <c r="H4" s="87">
        <v>0</v>
      </c>
      <c r="I4" s="87">
        <v>0</v>
      </c>
      <c r="J4" s="87">
        <v>0</v>
      </c>
      <c r="K4" s="87">
        <v>0</v>
      </c>
      <c r="L4" s="87">
        <v>0</v>
      </c>
      <c r="M4" s="87">
        <v>0</v>
      </c>
      <c r="N4" s="87">
        <v>0</v>
      </c>
      <c r="O4" s="87">
        <v>0</v>
      </c>
      <c r="P4" s="87">
        <v>0</v>
      </c>
      <c r="Q4" s="87">
        <v>0</v>
      </c>
      <c r="R4" s="87">
        <v>0</v>
      </c>
      <c r="S4" s="87">
        <v>0</v>
      </c>
      <c r="T4" s="87">
        <v>0</v>
      </c>
      <c r="U4" s="87">
        <v>0</v>
      </c>
      <c r="V4" s="87">
        <v>0</v>
      </c>
      <c r="W4" s="87">
        <v>0</v>
      </c>
      <c r="X4" s="87">
        <v>0</v>
      </c>
      <c r="Y4" s="87">
        <v>0</v>
      </c>
      <c r="Z4" s="87">
        <v>0</v>
      </c>
      <c r="AA4" s="87">
        <v>0</v>
      </c>
      <c r="AB4" s="87">
        <v>0</v>
      </c>
      <c r="AC4" s="87">
        <v>0</v>
      </c>
      <c r="AD4" s="87">
        <v>0</v>
      </c>
      <c r="AE4" s="87">
        <v>0</v>
      </c>
      <c r="AF4" s="87">
        <v>0</v>
      </c>
      <c r="AG4" s="87">
        <v>0</v>
      </c>
      <c r="AH4" s="87">
        <v>0</v>
      </c>
      <c r="AI4" s="87">
        <v>0</v>
      </c>
      <c r="AJ4" s="87">
        <v>0</v>
      </c>
      <c r="AK4" s="87">
        <v>0</v>
      </c>
      <c r="AL4" s="87">
        <v>0</v>
      </c>
      <c r="AM4" s="87">
        <v>0</v>
      </c>
      <c r="AN4" s="87">
        <v>0</v>
      </c>
      <c r="AO4" s="87">
        <v>0</v>
      </c>
      <c r="AP4" s="87">
        <v>0</v>
      </c>
      <c r="AQ4" s="87">
        <v>0</v>
      </c>
      <c r="AR4" s="87">
        <v>0</v>
      </c>
      <c r="AS4" s="87">
        <v>0</v>
      </c>
      <c r="AT4" s="87">
        <v>0</v>
      </c>
      <c r="AU4" s="87">
        <v>0</v>
      </c>
      <c r="AV4" s="87">
        <v>0</v>
      </c>
      <c r="AW4" s="87">
        <v>0</v>
      </c>
      <c r="AX4" s="87">
        <v>0</v>
      </c>
      <c r="AY4" s="87">
        <v>0</v>
      </c>
      <c r="AZ4" s="87">
        <v>0</v>
      </c>
      <c r="BA4" s="87">
        <v>0</v>
      </c>
      <c r="BB4" s="87">
        <v>0</v>
      </c>
      <c r="BC4" s="87">
        <v>0</v>
      </c>
      <c r="BD4" s="87">
        <v>0</v>
      </c>
      <c r="BE4" s="87">
        <v>0</v>
      </c>
      <c r="BF4" s="87">
        <v>0</v>
      </c>
      <c r="BG4" s="87">
        <v>0</v>
      </c>
      <c r="BH4" s="87">
        <v>0</v>
      </c>
      <c r="BI4" s="87">
        <v>0</v>
      </c>
      <c r="BJ4" s="87">
        <v>0</v>
      </c>
      <c r="BK4" s="87">
        <v>0</v>
      </c>
      <c r="BL4" s="87">
        <v>0</v>
      </c>
      <c r="BM4" s="87">
        <v>0</v>
      </c>
      <c r="BN4" s="87">
        <v>0</v>
      </c>
      <c r="BO4" s="87">
        <v>0</v>
      </c>
      <c r="BP4" s="87">
        <v>0</v>
      </c>
      <c r="BQ4" s="87">
        <v>0</v>
      </c>
      <c r="BR4" s="87">
        <v>0</v>
      </c>
      <c r="BS4" s="87">
        <v>0</v>
      </c>
      <c r="BT4" s="87">
        <v>0</v>
      </c>
      <c r="BU4" s="87">
        <v>0</v>
      </c>
      <c r="BV4" s="87">
        <v>0</v>
      </c>
      <c r="BW4" s="87">
        <v>0</v>
      </c>
      <c r="BX4" s="87">
        <v>0</v>
      </c>
      <c r="BY4" s="87">
        <v>0</v>
      </c>
      <c r="BZ4" s="87">
        <v>0</v>
      </c>
      <c r="CA4" s="87">
        <v>0</v>
      </c>
      <c r="CB4" s="87">
        <v>0</v>
      </c>
      <c r="CC4" s="87">
        <v>0</v>
      </c>
      <c r="CD4" s="87">
        <v>0</v>
      </c>
      <c r="CE4" s="87">
        <v>0</v>
      </c>
      <c r="CF4" s="87">
        <v>0</v>
      </c>
      <c r="CG4" s="87">
        <v>0</v>
      </c>
    </row>
    <row r="5" spans="1:85">
      <c r="A5" s="87">
        <v>2</v>
      </c>
      <c r="B5" s="87" t="s">
        <v>147</v>
      </c>
      <c r="C5" s="87">
        <v>0</v>
      </c>
      <c r="D5" s="87">
        <v>0</v>
      </c>
      <c r="E5" s="87">
        <v>0</v>
      </c>
      <c r="F5" s="87">
        <v>0</v>
      </c>
      <c r="G5" s="87">
        <v>0</v>
      </c>
      <c r="H5" s="87">
        <v>0</v>
      </c>
      <c r="I5" s="87">
        <v>0</v>
      </c>
      <c r="J5" s="87">
        <v>0</v>
      </c>
      <c r="K5" s="87">
        <v>0</v>
      </c>
      <c r="L5" s="87">
        <v>0</v>
      </c>
      <c r="M5" s="87">
        <v>0</v>
      </c>
      <c r="N5" s="87">
        <v>0</v>
      </c>
      <c r="O5" s="87">
        <v>0</v>
      </c>
      <c r="P5" s="87">
        <v>0</v>
      </c>
      <c r="Q5" s="87">
        <v>0</v>
      </c>
      <c r="R5" s="87">
        <v>0</v>
      </c>
      <c r="S5" s="87">
        <v>0</v>
      </c>
      <c r="T5" s="87">
        <v>0</v>
      </c>
      <c r="U5" s="87">
        <v>0</v>
      </c>
      <c r="V5" s="87">
        <v>0</v>
      </c>
      <c r="W5" s="87">
        <v>0</v>
      </c>
      <c r="X5" s="87">
        <v>0</v>
      </c>
      <c r="Y5" s="87">
        <v>0</v>
      </c>
      <c r="Z5" s="87">
        <v>0</v>
      </c>
      <c r="AA5" s="87">
        <v>0</v>
      </c>
      <c r="AB5" s="87">
        <v>0</v>
      </c>
      <c r="AC5" s="87">
        <v>0</v>
      </c>
      <c r="AD5" s="87">
        <v>0</v>
      </c>
      <c r="AE5" s="87">
        <v>0</v>
      </c>
      <c r="AF5" s="87">
        <v>0</v>
      </c>
      <c r="AG5" s="87">
        <v>0</v>
      </c>
      <c r="AH5" s="87">
        <v>0</v>
      </c>
      <c r="AI5" s="87">
        <v>0</v>
      </c>
      <c r="AJ5" s="87">
        <v>0</v>
      </c>
      <c r="AK5" s="87">
        <v>0</v>
      </c>
      <c r="AL5" s="87">
        <v>0</v>
      </c>
      <c r="AM5" s="87">
        <v>0</v>
      </c>
      <c r="AN5" s="87">
        <v>0</v>
      </c>
      <c r="AO5" s="87">
        <v>0</v>
      </c>
      <c r="AP5" s="87">
        <v>0</v>
      </c>
      <c r="AQ5" s="87">
        <v>0</v>
      </c>
      <c r="AR5" s="87">
        <v>0</v>
      </c>
      <c r="AS5" s="87">
        <v>0</v>
      </c>
      <c r="AT5" s="87">
        <v>0</v>
      </c>
      <c r="AU5" s="87">
        <v>0</v>
      </c>
      <c r="AV5" s="87">
        <v>0</v>
      </c>
      <c r="AW5" s="87">
        <v>0</v>
      </c>
      <c r="AX5" s="87">
        <v>0</v>
      </c>
      <c r="AY5" s="87">
        <v>0</v>
      </c>
      <c r="AZ5" s="87">
        <v>0</v>
      </c>
      <c r="BA5" s="87">
        <v>0</v>
      </c>
      <c r="BB5" s="87">
        <v>0</v>
      </c>
      <c r="BC5" s="87">
        <v>0</v>
      </c>
      <c r="BD5" s="87">
        <v>0</v>
      </c>
      <c r="BE5" s="87">
        <v>0</v>
      </c>
      <c r="BF5" s="87">
        <v>0</v>
      </c>
      <c r="BG5" s="87">
        <v>0</v>
      </c>
      <c r="BH5" s="87">
        <v>0</v>
      </c>
      <c r="BI5" s="87">
        <v>0</v>
      </c>
      <c r="BJ5" s="87">
        <v>0</v>
      </c>
      <c r="BK5" s="87">
        <v>0</v>
      </c>
      <c r="BL5" s="87">
        <v>0</v>
      </c>
      <c r="BM5" s="87">
        <v>0</v>
      </c>
      <c r="BN5" s="87">
        <v>0</v>
      </c>
      <c r="BO5" s="87">
        <v>0</v>
      </c>
      <c r="BP5" s="87">
        <v>0</v>
      </c>
      <c r="BQ5" s="87">
        <v>0</v>
      </c>
      <c r="BR5" s="87">
        <v>0</v>
      </c>
      <c r="BS5" s="87">
        <v>0</v>
      </c>
      <c r="BT5" s="87">
        <v>0</v>
      </c>
      <c r="BU5" s="87">
        <v>0</v>
      </c>
      <c r="BV5" s="87">
        <v>0</v>
      </c>
      <c r="BW5" s="87">
        <v>0</v>
      </c>
      <c r="BX5" s="87">
        <v>0</v>
      </c>
      <c r="BY5" s="87">
        <v>0</v>
      </c>
      <c r="BZ5" s="87">
        <v>0</v>
      </c>
      <c r="CA5" s="87">
        <v>0</v>
      </c>
      <c r="CB5" s="87">
        <v>0</v>
      </c>
      <c r="CC5" s="87">
        <v>0</v>
      </c>
      <c r="CD5" s="87">
        <v>0</v>
      </c>
      <c r="CE5" s="87">
        <v>0</v>
      </c>
      <c r="CF5" s="87">
        <v>0</v>
      </c>
      <c r="CG5" s="87">
        <v>0</v>
      </c>
    </row>
    <row r="6" spans="1:85">
      <c r="A6" s="87">
        <v>3</v>
      </c>
      <c r="B6" s="87" t="s">
        <v>148</v>
      </c>
      <c r="C6" s="87">
        <v>0</v>
      </c>
      <c r="D6" s="87">
        <v>0</v>
      </c>
      <c r="E6" s="87">
        <v>0</v>
      </c>
      <c r="F6" s="87">
        <v>0</v>
      </c>
      <c r="G6" s="87">
        <v>0</v>
      </c>
      <c r="H6" s="87">
        <v>0</v>
      </c>
      <c r="I6" s="87">
        <v>0</v>
      </c>
      <c r="J6" s="87">
        <v>0</v>
      </c>
      <c r="K6" s="87">
        <v>0</v>
      </c>
      <c r="L6" s="87">
        <v>0</v>
      </c>
      <c r="M6" s="87">
        <v>0</v>
      </c>
      <c r="N6" s="87">
        <v>0</v>
      </c>
      <c r="O6" s="87">
        <v>0</v>
      </c>
      <c r="P6" s="87">
        <v>0</v>
      </c>
      <c r="Q6" s="87">
        <v>0</v>
      </c>
      <c r="R6" s="87">
        <v>0</v>
      </c>
      <c r="S6" s="87">
        <v>0</v>
      </c>
      <c r="T6" s="87">
        <v>0</v>
      </c>
      <c r="U6" s="87">
        <v>0</v>
      </c>
      <c r="V6" s="87">
        <v>0</v>
      </c>
      <c r="W6" s="87">
        <v>0</v>
      </c>
      <c r="X6" s="87">
        <v>0</v>
      </c>
      <c r="Y6" s="87">
        <v>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7">
        <v>0</v>
      </c>
      <c r="AF6" s="87">
        <v>0</v>
      </c>
      <c r="AG6" s="87">
        <v>0</v>
      </c>
      <c r="AH6" s="87">
        <v>0</v>
      </c>
      <c r="AI6" s="87">
        <v>0</v>
      </c>
      <c r="AJ6" s="87">
        <v>0</v>
      </c>
      <c r="AK6" s="87">
        <v>0</v>
      </c>
      <c r="AL6" s="87">
        <v>0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</v>
      </c>
      <c r="AZ6" s="87">
        <v>0</v>
      </c>
      <c r="BA6" s="87">
        <v>0</v>
      </c>
      <c r="BB6" s="87">
        <v>0</v>
      </c>
      <c r="BC6" s="87">
        <v>0</v>
      </c>
      <c r="BD6" s="87">
        <v>0</v>
      </c>
      <c r="BE6" s="87">
        <v>0</v>
      </c>
      <c r="BF6" s="87">
        <v>0</v>
      </c>
      <c r="BG6" s="87">
        <v>0</v>
      </c>
      <c r="BH6" s="87">
        <v>0</v>
      </c>
      <c r="BI6" s="87">
        <v>0</v>
      </c>
      <c r="BJ6" s="87">
        <v>0</v>
      </c>
      <c r="BK6" s="87">
        <v>0</v>
      </c>
      <c r="BL6" s="87">
        <v>0</v>
      </c>
      <c r="BM6" s="87">
        <v>0</v>
      </c>
      <c r="BN6" s="87">
        <v>0</v>
      </c>
      <c r="BO6" s="87">
        <v>0</v>
      </c>
      <c r="BP6" s="87">
        <v>0</v>
      </c>
      <c r="BQ6" s="87">
        <v>0</v>
      </c>
      <c r="BR6" s="87">
        <v>0</v>
      </c>
      <c r="BS6" s="87">
        <v>0</v>
      </c>
      <c r="BT6" s="87">
        <v>0</v>
      </c>
      <c r="BU6" s="87">
        <v>0</v>
      </c>
      <c r="BV6" s="87">
        <v>0</v>
      </c>
      <c r="BW6" s="87">
        <v>0</v>
      </c>
      <c r="BX6" s="87">
        <v>0</v>
      </c>
      <c r="BY6" s="87">
        <v>0</v>
      </c>
      <c r="BZ6" s="87">
        <v>0</v>
      </c>
      <c r="CA6" s="87">
        <v>0</v>
      </c>
      <c r="CB6" s="87">
        <v>0</v>
      </c>
      <c r="CC6" s="87">
        <v>0</v>
      </c>
      <c r="CD6" s="87">
        <v>0</v>
      </c>
      <c r="CE6" s="87">
        <v>0</v>
      </c>
      <c r="CF6" s="87">
        <v>0</v>
      </c>
      <c r="CG6" s="87">
        <v>0</v>
      </c>
    </row>
    <row r="7" spans="1:85">
      <c r="A7" s="87">
        <v>4</v>
      </c>
      <c r="B7" s="87" t="s">
        <v>149</v>
      </c>
      <c r="C7" s="87">
        <v>0</v>
      </c>
      <c r="D7" s="87">
        <v>0</v>
      </c>
      <c r="E7" s="87">
        <v>0</v>
      </c>
      <c r="F7" s="87">
        <v>0</v>
      </c>
      <c r="G7" s="87">
        <v>0</v>
      </c>
      <c r="H7" s="87">
        <v>0</v>
      </c>
      <c r="I7" s="87">
        <v>0</v>
      </c>
      <c r="J7" s="87">
        <v>0</v>
      </c>
      <c r="K7" s="87">
        <v>0</v>
      </c>
      <c r="L7" s="87">
        <v>0</v>
      </c>
      <c r="M7" s="87">
        <v>0</v>
      </c>
      <c r="N7" s="87">
        <v>0</v>
      </c>
      <c r="O7" s="87">
        <v>0</v>
      </c>
      <c r="P7" s="87">
        <v>0</v>
      </c>
      <c r="Q7" s="87">
        <v>0</v>
      </c>
      <c r="R7" s="87">
        <v>0</v>
      </c>
      <c r="S7" s="87">
        <v>0</v>
      </c>
      <c r="T7" s="87">
        <v>0</v>
      </c>
      <c r="U7" s="87">
        <v>0</v>
      </c>
      <c r="V7" s="87">
        <v>0</v>
      </c>
      <c r="W7" s="87">
        <v>0</v>
      </c>
      <c r="X7" s="87">
        <v>0</v>
      </c>
      <c r="Y7" s="87">
        <v>0</v>
      </c>
      <c r="Z7" s="87">
        <v>0</v>
      </c>
      <c r="AA7" s="87">
        <v>0</v>
      </c>
      <c r="AB7" s="87">
        <v>0</v>
      </c>
      <c r="AC7" s="87">
        <v>0</v>
      </c>
      <c r="AD7" s="87">
        <v>0</v>
      </c>
      <c r="AE7" s="87">
        <v>0</v>
      </c>
      <c r="AF7" s="87">
        <v>0</v>
      </c>
      <c r="AG7" s="87">
        <v>0</v>
      </c>
      <c r="AH7" s="87">
        <v>0</v>
      </c>
      <c r="AI7" s="87">
        <v>0</v>
      </c>
      <c r="AJ7" s="87">
        <v>0</v>
      </c>
      <c r="AK7" s="87">
        <v>0</v>
      </c>
      <c r="AL7" s="87">
        <v>0</v>
      </c>
      <c r="AM7" s="87">
        <v>0</v>
      </c>
      <c r="AN7" s="87">
        <v>0</v>
      </c>
      <c r="AO7" s="87">
        <v>0</v>
      </c>
      <c r="AP7" s="87">
        <v>0</v>
      </c>
      <c r="AQ7" s="87">
        <v>0</v>
      </c>
      <c r="AR7" s="87">
        <v>0</v>
      </c>
      <c r="AS7" s="87">
        <v>0</v>
      </c>
      <c r="AT7" s="87">
        <v>0</v>
      </c>
      <c r="AU7" s="87">
        <v>0</v>
      </c>
      <c r="AV7" s="87">
        <v>0</v>
      </c>
      <c r="AW7" s="87">
        <v>0</v>
      </c>
      <c r="AX7" s="87">
        <v>0</v>
      </c>
      <c r="AY7" s="87">
        <v>0</v>
      </c>
      <c r="AZ7" s="87">
        <v>0</v>
      </c>
      <c r="BA7" s="87">
        <v>0</v>
      </c>
      <c r="BB7" s="87">
        <v>0</v>
      </c>
      <c r="BC7" s="87">
        <v>0</v>
      </c>
      <c r="BD7" s="87">
        <v>0</v>
      </c>
      <c r="BE7" s="87">
        <v>0</v>
      </c>
      <c r="BF7" s="87">
        <v>0</v>
      </c>
      <c r="BG7" s="87">
        <v>0</v>
      </c>
      <c r="BH7" s="87">
        <v>0</v>
      </c>
      <c r="BI7" s="87">
        <v>0</v>
      </c>
      <c r="BJ7" s="87">
        <v>0</v>
      </c>
      <c r="BK7" s="87">
        <v>0</v>
      </c>
      <c r="BL7" s="87">
        <v>0</v>
      </c>
      <c r="BM7" s="87">
        <v>0</v>
      </c>
      <c r="BN7" s="87">
        <v>0</v>
      </c>
      <c r="BO7" s="87">
        <v>0</v>
      </c>
      <c r="BP7" s="87">
        <v>0</v>
      </c>
      <c r="BQ7" s="87">
        <v>0</v>
      </c>
      <c r="BR7" s="87">
        <v>0</v>
      </c>
      <c r="BS7" s="87">
        <v>0</v>
      </c>
      <c r="BT7" s="87">
        <v>0</v>
      </c>
      <c r="BU7" s="87">
        <v>0</v>
      </c>
      <c r="BV7" s="87">
        <v>0</v>
      </c>
      <c r="BW7" s="87">
        <v>0</v>
      </c>
      <c r="BX7" s="87">
        <v>0</v>
      </c>
      <c r="BY7" s="87">
        <v>0</v>
      </c>
      <c r="BZ7" s="87">
        <v>0</v>
      </c>
      <c r="CA7" s="87">
        <v>0</v>
      </c>
      <c r="CB7" s="87">
        <v>0</v>
      </c>
      <c r="CC7" s="87">
        <v>0</v>
      </c>
      <c r="CD7" s="87">
        <v>0</v>
      </c>
      <c r="CE7" s="87">
        <v>0</v>
      </c>
      <c r="CF7" s="87">
        <v>0</v>
      </c>
      <c r="CG7" s="87">
        <v>0</v>
      </c>
    </row>
    <row r="8" spans="1:85">
      <c r="A8" s="87">
        <v>5</v>
      </c>
      <c r="B8" s="87" t="s">
        <v>150</v>
      </c>
      <c r="C8" s="87">
        <v>0</v>
      </c>
      <c r="D8" s="87">
        <v>0</v>
      </c>
      <c r="E8" s="87">
        <v>0</v>
      </c>
      <c r="F8" s="87">
        <v>0</v>
      </c>
      <c r="G8" s="87">
        <v>0</v>
      </c>
      <c r="H8" s="87">
        <v>0</v>
      </c>
      <c r="I8" s="87">
        <v>0</v>
      </c>
      <c r="J8" s="87">
        <v>0</v>
      </c>
      <c r="K8" s="87">
        <v>0</v>
      </c>
      <c r="L8" s="87">
        <v>0</v>
      </c>
      <c r="M8" s="87">
        <v>0</v>
      </c>
      <c r="N8" s="87">
        <v>0</v>
      </c>
      <c r="O8" s="87">
        <v>0</v>
      </c>
      <c r="P8" s="87">
        <v>0</v>
      </c>
      <c r="Q8" s="87">
        <v>0</v>
      </c>
      <c r="R8" s="87">
        <v>0</v>
      </c>
      <c r="S8" s="87">
        <v>0</v>
      </c>
      <c r="T8" s="87">
        <v>0</v>
      </c>
      <c r="U8" s="87">
        <v>0</v>
      </c>
      <c r="V8" s="87">
        <v>0</v>
      </c>
      <c r="W8" s="87">
        <v>0</v>
      </c>
      <c r="X8" s="87">
        <v>0</v>
      </c>
      <c r="Y8" s="87">
        <v>0</v>
      </c>
      <c r="Z8" s="87">
        <v>0</v>
      </c>
      <c r="AA8" s="87">
        <v>0</v>
      </c>
      <c r="AB8" s="87">
        <v>0</v>
      </c>
      <c r="AC8" s="87">
        <v>0</v>
      </c>
      <c r="AD8" s="87">
        <v>0</v>
      </c>
      <c r="AE8" s="87">
        <v>0</v>
      </c>
      <c r="AF8" s="87">
        <v>0</v>
      </c>
      <c r="AG8" s="87">
        <v>0</v>
      </c>
      <c r="AH8" s="87">
        <v>0</v>
      </c>
      <c r="AI8" s="87">
        <v>0</v>
      </c>
      <c r="AJ8" s="87">
        <v>0</v>
      </c>
      <c r="AK8" s="87">
        <v>0</v>
      </c>
      <c r="AL8" s="87">
        <v>0</v>
      </c>
      <c r="AM8" s="87">
        <v>0</v>
      </c>
      <c r="AN8" s="87">
        <v>0</v>
      </c>
      <c r="AO8" s="87">
        <v>0</v>
      </c>
      <c r="AP8" s="87">
        <v>0</v>
      </c>
      <c r="AQ8" s="87">
        <v>0</v>
      </c>
      <c r="AR8" s="87">
        <v>0</v>
      </c>
      <c r="AS8" s="87">
        <v>0</v>
      </c>
      <c r="AT8" s="87">
        <v>0</v>
      </c>
      <c r="AU8" s="87">
        <v>0</v>
      </c>
      <c r="AV8" s="87">
        <v>0</v>
      </c>
      <c r="AW8" s="87">
        <v>0</v>
      </c>
      <c r="AX8" s="87">
        <v>0</v>
      </c>
      <c r="AY8" s="87">
        <v>0</v>
      </c>
      <c r="AZ8" s="87">
        <v>0</v>
      </c>
      <c r="BA8" s="87">
        <v>0</v>
      </c>
      <c r="BB8" s="87">
        <v>0</v>
      </c>
      <c r="BC8" s="87">
        <v>0</v>
      </c>
      <c r="BD8" s="87">
        <v>0</v>
      </c>
      <c r="BE8" s="87">
        <v>0</v>
      </c>
      <c r="BF8" s="87">
        <v>0</v>
      </c>
      <c r="BG8" s="87">
        <v>0</v>
      </c>
      <c r="BH8" s="87">
        <v>0</v>
      </c>
      <c r="BI8" s="87">
        <v>0</v>
      </c>
      <c r="BJ8" s="87">
        <v>0</v>
      </c>
      <c r="BK8" s="87">
        <v>0</v>
      </c>
      <c r="BL8" s="87">
        <v>0</v>
      </c>
      <c r="BM8" s="87">
        <v>0</v>
      </c>
      <c r="BN8" s="87">
        <v>0</v>
      </c>
      <c r="BO8" s="87">
        <v>0</v>
      </c>
      <c r="BP8" s="87">
        <v>0</v>
      </c>
      <c r="BQ8" s="87">
        <v>0</v>
      </c>
      <c r="BR8" s="87">
        <v>0</v>
      </c>
      <c r="BS8" s="87">
        <v>0</v>
      </c>
      <c r="BT8" s="87">
        <v>0</v>
      </c>
      <c r="BU8" s="87">
        <v>0</v>
      </c>
      <c r="BV8" s="87">
        <v>0</v>
      </c>
      <c r="BW8" s="87">
        <v>0</v>
      </c>
      <c r="BX8" s="87">
        <v>0</v>
      </c>
      <c r="BY8" s="87">
        <v>0</v>
      </c>
      <c r="BZ8" s="87">
        <v>0</v>
      </c>
      <c r="CA8" s="87">
        <v>0</v>
      </c>
      <c r="CB8" s="87">
        <v>0</v>
      </c>
      <c r="CC8" s="87">
        <v>0</v>
      </c>
      <c r="CD8" s="87">
        <v>0</v>
      </c>
      <c r="CE8" s="87">
        <v>0</v>
      </c>
      <c r="CF8" s="87">
        <v>0</v>
      </c>
      <c r="CG8" s="87">
        <v>0</v>
      </c>
    </row>
    <row r="9" spans="1:85">
      <c r="A9" s="87">
        <v>6</v>
      </c>
      <c r="B9" s="87" t="s">
        <v>151</v>
      </c>
      <c r="C9" s="87">
        <v>0</v>
      </c>
      <c r="D9" s="87">
        <v>0</v>
      </c>
      <c r="E9" s="87">
        <v>0</v>
      </c>
      <c r="F9" s="87">
        <v>0</v>
      </c>
      <c r="G9" s="87">
        <v>0</v>
      </c>
      <c r="H9" s="87">
        <v>0</v>
      </c>
      <c r="I9" s="87">
        <v>0</v>
      </c>
      <c r="J9" s="87">
        <v>0</v>
      </c>
      <c r="K9" s="87">
        <v>0</v>
      </c>
      <c r="L9" s="87">
        <v>0</v>
      </c>
      <c r="M9" s="87">
        <v>0</v>
      </c>
      <c r="N9" s="87">
        <v>0</v>
      </c>
      <c r="O9" s="87">
        <v>0</v>
      </c>
      <c r="P9" s="87">
        <v>0</v>
      </c>
      <c r="Q9" s="87">
        <v>0</v>
      </c>
      <c r="R9" s="87">
        <v>0</v>
      </c>
      <c r="S9" s="87">
        <v>0</v>
      </c>
      <c r="T9" s="87">
        <v>0</v>
      </c>
      <c r="U9" s="87">
        <v>0</v>
      </c>
      <c r="V9" s="87">
        <v>0</v>
      </c>
      <c r="W9" s="87">
        <v>0</v>
      </c>
      <c r="X9" s="87">
        <v>0</v>
      </c>
      <c r="Y9" s="87">
        <v>0</v>
      </c>
      <c r="Z9" s="87">
        <v>0</v>
      </c>
      <c r="AA9" s="87">
        <v>0</v>
      </c>
      <c r="AB9" s="87">
        <v>0</v>
      </c>
      <c r="AC9" s="87">
        <v>0</v>
      </c>
      <c r="AD9" s="87">
        <v>0</v>
      </c>
      <c r="AE9" s="87">
        <v>0</v>
      </c>
      <c r="AF9" s="87">
        <v>0</v>
      </c>
      <c r="AG9" s="87">
        <v>0</v>
      </c>
      <c r="AH9" s="87">
        <v>0</v>
      </c>
      <c r="AI9" s="87">
        <v>0</v>
      </c>
      <c r="AJ9" s="87">
        <v>0</v>
      </c>
      <c r="AK9" s="87">
        <v>0</v>
      </c>
      <c r="AL9" s="87">
        <v>0</v>
      </c>
      <c r="AM9" s="87">
        <v>0</v>
      </c>
      <c r="AN9" s="87">
        <v>0</v>
      </c>
      <c r="AO9" s="87">
        <v>0</v>
      </c>
      <c r="AP9" s="87">
        <v>0</v>
      </c>
      <c r="AQ9" s="87">
        <v>0</v>
      </c>
      <c r="AR9" s="87">
        <v>0</v>
      </c>
      <c r="AS9" s="87">
        <v>0</v>
      </c>
      <c r="AT9" s="87">
        <v>0</v>
      </c>
      <c r="AU9" s="87">
        <v>0</v>
      </c>
      <c r="AV9" s="87">
        <v>0</v>
      </c>
      <c r="AW9" s="87">
        <v>0</v>
      </c>
      <c r="AX9" s="87">
        <v>0</v>
      </c>
      <c r="AY9" s="87">
        <v>0</v>
      </c>
      <c r="AZ9" s="87">
        <v>0</v>
      </c>
      <c r="BA9" s="87">
        <v>0</v>
      </c>
      <c r="BB9" s="87">
        <v>0</v>
      </c>
      <c r="BC9" s="87">
        <v>0</v>
      </c>
      <c r="BD9" s="87">
        <v>0</v>
      </c>
      <c r="BE9" s="87">
        <v>0</v>
      </c>
      <c r="BF9" s="87">
        <v>0</v>
      </c>
      <c r="BG9" s="87">
        <v>0</v>
      </c>
      <c r="BH9" s="87">
        <v>0</v>
      </c>
      <c r="BI9" s="87">
        <v>0</v>
      </c>
      <c r="BJ9" s="87">
        <v>0</v>
      </c>
      <c r="BK9" s="87">
        <v>0</v>
      </c>
      <c r="BL9" s="87">
        <v>0</v>
      </c>
      <c r="BM9" s="87">
        <v>0</v>
      </c>
      <c r="BN9" s="87">
        <v>0</v>
      </c>
      <c r="BO9" s="87">
        <v>0</v>
      </c>
      <c r="BP9" s="87">
        <v>0</v>
      </c>
      <c r="BQ9" s="87">
        <v>0</v>
      </c>
      <c r="BR9" s="87">
        <v>0</v>
      </c>
      <c r="BS9" s="87">
        <v>0</v>
      </c>
      <c r="BT9" s="87">
        <v>0</v>
      </c>
      <c r="BU9" s="87">
        <v>0</v>
      </c>
      <c r="BV9" s="87">
        <v>0</v>
      </c>
      <c r="BW9" s="87">
        <v>0</v>
      </c>
      <c r="BX9" s="87">
        <v>0</v>
      </c>
      <c r="BY9" s="87">
        <v>0</v>
      </c>
      <c r="BZ9" s="87">
        <v>0</v>
      </c>
      <c r="CA9" s="87">
        <v>0</v>
      </c>
      <c r="CB9" s="87">
        <v>0</v>
      </c>
      <c r="CC9" s="87">
        <v>0</v>
      </c>
      <c r="CD9" s="87">
        <v>0</v>
      </c>
      <c r="CE9" s="87">
        <v>0</v>
      </c>
      <c r="CF9" s="87">
        <v>0</v>
      </c>
      <c r="CG9" s="87">
        <v>0</v>
      </c>
    </row>
    <row r="10" spans="1:85">
      <c r="A10" s="87">
        <v>7</v>
      </c>
      <c r="B10" s="87" t="s">
        <v>152</v>
      </c>
      <c r="C10" s="87">
        <v>0</v>
      </c>
      <c r="D10" s="87">
        <v>0</v>
      </c>
      <c r="E10" s="87">
        <v>0</v>
      </c>
      <c r="F10" s="87">
        <v>0</v>
      </c>
      <c r="G10" s="87">
        <v>0</v>
      </c>
      <c r="H10" s="87">
        <v>0</v>
      </c>
      <c r="I10" s="87">
        <v>0</v>
      </c>
      <c r="J10" s="87">
        <v>0</v>
      </c>
      <c r="K10" s="87">
        <v>0</v>
      </c>
      <c r="L10" s="87">
        <v>0</v>
      </c>
      <c r="M10" s="87">
        <v>0</v>
      </c>
      <c r="N10" s="87">
        <v>0</v>
      </c>
      <c r="O10" s="87">
        <v>0</v>
      </c>
      <c r="P10" s="87">
        <v>0</v>
      </c>
      <c r="Q10" s="87">
        <v>0</v>
      </c>
      <c r="R10" s="87">
        <v>0</v>
      </c>
      <c r="S10" s="87">
        <v>0</v>
      </c>
      <c r="T10" s="87">
        <v>0</v>
      </c>
      <c r="U10" s="87">
        <v>0</v>
      </c>
      <c r="V10" s="87">
        <v>0</v>
      </c>
      <c r="W10" s="87">
        <v>0</v>
      </c>
      <c r="X10" s="87">
        <v>0</v>
      </c>
      <c r="Y10" s="87">
        <v>0</v>
      </c>
      <c r="Z10" s="87">
        <v>0</v>
      </c>
      <c r="AA10" s="87">
        <v>0</v>
      </c>
      <c r="AB10" s="87">
        <v>0</v>
      </c>
      <c r="AC10" s="87">
        <v>0</v>
      </c>
      <c r="AD10" s="87">
        <v>0</v>
      </c>
      <c r="AE10" s="87">
        <v>0</v>
      </c>
      <c r="AF10" s="87">
        <v>0</v>
      </c>
      <c r="AG10" s="87">
        <v>0</v>
      </c>
      <c r="AH10" s="87">
        <v>0</v>
      </c>
      <c r="AI10" s="87">
        <v>0</v>
      </c>
      <c r="AJ10" s="87">
        <v>0</v>
      </c>
      <c r="AK10" s="87">
        <v>0</v>
      </c>
      <c r="AL10" s="87">
        <v>0</v>
      </c>
      <c r="AM10" s="87">
        <v>0</v>
      </c>
      <c r="AN10" s="87">
        <v>0</v>
      </c>
      <c r="AO10" s="87">
        <v>0</v>
      </c>
      <c r="AP10" s="87">
        <v>0</v>
      </c>
      <c r="AQ10" s="87">
        <v>0</v>
      </c>
      <c r="AR10" s="87">
        <v>0</v>
      </c>
      <c r="AS10" s="87">
        <v>0</v>
      </c>
      <c r="AT10" s="87">
        <v>0</v>
      </c>
      <c r="AU10" s="87">
        <v>0</v>
      </c>
      <c r="AV10" s="87">
        <v>0</v>
      </c>
      <c r="AW10" s="87">
        <v>0</v>
      </c>
      <c r="AX10" s="87">
        <v>0</v>
      </c>
      <c r="AY10" s="87">
        <v>0</v>
      </c>
      <c r="AZ10" s="87">
        <v>0</v>
      </c>
      <c r="BA10" s="87">
        <v>0</v>
      </c>
      <c r="BB10" s="87">
        <v>0</v>
      </c>
      <c r="BC10" s="87">
        <v>0</v>
      </c>
      <c r="BD10" s="87">
        <v>0</v>
      </c>
      <c r="BE10" s="87">
        <v>0</v>
      </c>
      <c r="BF10" s="87">
        <v>0</v>
      </c>
      <c r="BG10" s="87">
        <v>0</v>
      </c>
      <c r="BH10" s="87">
        <v>0</v>
      </c>
      <c r="BI10" s="87">
        <v>0</v>
      </c>
      <c r="BJ10" s="87">
        <v>0</v>
      </c>
      <c r="BK10" s="87">
        <v>0</v>
      </c>
      <c r="BL10" s="87">
        <v>0</v>
      </c>
      <c r="BM10" s="87">
        <v>0</v>
      </c>
      <c r="BN10" s="87">
        <v>0</v>
      </c>
      <c r="BO10" s="87">
        <v>0</v>
      </c>
      <c r="BP10" s="87">
        <v>0</v>
      </c>
      <c r="BQ10" s="87">
        <v>0</v>
      </c>
      <c r="BR10" s="87">
        <v>0</v>
      </c>
      <c r="BS10" s="87">
        <v>0</v>
      </c>
      <c r="BT10" s="87">
        <v>0</v>
      </c>
      <c r="BU10" s="87">
        <v>0</v>
      </c>
      <c r="BV10" s="87">
        <v>0</v>
      </c>
      <c r="BW10" s="87">
        <v>0</v>
      </c>
      <c r="BX10" s="87">
        <v>0</v>
      </c>
      <c r="BY10" s="87">
        <v>0</v>
      </c>
      <c r="BZ10" s="87">
        <v>0</v>
      </c>
      <c r="CA10" s="87">
        <v>0</v>
      </c>
      <c r="CB10" s="87">
        <v>0</v>
      </c>
      <c r="CC10" s="87">
        <v>0</v>
      </c>
      <c r="CD10" s="87">
        <v>0</v>
      </c>
      <c r="CE10" s="87">
        <v>0</v>
      </c>
      <c r="CF10" s="87">
        <v>0</v>
      </c>
      <c r="CG10" s="87">
        <v>0</v>
      </c>
    </row>
    <row r="11" spans="1:85">
      <c r="A11" s="87">
        <v>8</v>
      </c>
      <c r="B11" s="87" t="s">
        <v>153</v>
      </c>
      <c r="C11" s="87">
        <v>0</v>
      </c>
      <c r="D11" s="87">
        <v>0</v>
      </c>
      <c r="E11" s="87">
        <v>0</v>
      </c>
      <c r="F11" s="87">
        <v>0</v>
      </c>
      <c r="G11" s="87">
        <v>0</v>
      </c>
      <c r="H11" s="87">
        <v>0</v>
      </c>
      <c r="I11" s="87">
        <v>0</v>
      </c>
      <c r="J11" s="87">
        <v>0</v>
      </c>
      <c r="K11" s="87">
        <v>0</v>
      </c>
      <c r="L11" s="87">
        <v>0</v>
      </c>
      <c r="M11" s="87">
        <v>0</v>
      </c>
      <c r="N11" s="87">
        <v>0</v>
      </c>
      <c r="O11" s="87">
        <v>0</v>
      </c>
      <c r="P11" s="87">
        <v>0</v>
      </c>
      <c r="Q11" s="87">
        <v>0</v>
      </c>
      <c r="R11" s="87">
        <v>0</v>
      </c>
      <c r="S11" s="87">
        <v>0</v>
      </c>
      <c r="T11" s="87">
        <v>0</v>
      </c>
      <c r="U11" s="87">
        <v>0</v>
      </c>
      <c r="V11" s="87">
        <v>0</v>
      </c>
      <c r="W11" s="87">
        <v>0</v>
      </c>
      <c r="X11" s="87">
        <v>0</v>
      </c>
      <c r="Y11" s="87">
        <v>0</v>
      </c>
      <c r="Z11" s="87">
        <v>0</v>
      </c>
      <c r="AA11" s="87">
        <v>0</v>
      </c>
      <c r="AB11" s="87">
        <v>0</v>
      </c>
      <c r="AC11" s="87">
        <v>0</v>
      </c>
      <c r="AD11" s="87">
        <v>0</v>
      </c>
      <c r="AE11" s="87">
        <v>0</v>
      </c>
      <c r="AF11" s="87">
        <v>0</v>
      </c>
      <c r="AG11" s="87">
        <v>0</v>
      </c>
      <c r="AH11" s="87">
        <v>0</v>
      </c>
      <c r="AI11" s="87">
        <v>0</v>
      </c>
      <c r="AJ11" s="87">
        <v>0</v>
      </c>
      <c r="AK11" s="87">
        <v>0</v>
      </c>
      <c r="AL11" s="87">
        <v>0</v>
      </c>
      <c r="AM11" s="87">
        <v>0</v>
      </c>
      <c r="AN11" s="87">
        <v>0</v>
      </c>
      <c r="AO11" s="87">
        <v>0</v>
      </c>
      <c r="AP11" s="87">
        <v>0</v>
      </c>
      <c r="AQ11" s="87">
        <v>0</v>
      </c>
      <c r="AR11" s="87">
        <v>0</v>
      </c>
      <c r="AS11" s="87">
        <v>0</v>
      </c>
      <c r="AT11" s="87">
        <v>0</v>
      </c>
      <c r="AU11" s="87">
        <v>0</v>
      </c>
      <c r="AV11" s="87">
        <v>0</v>
      </c>
      <c r="AW11" s="87">
        <v>0</v>
      </c>
      <c r="AX11" s="87">
        <v>0</v>
      </c>
      <c r="AY11" s="87">
        <v>0</v>
      </c>
      <c r="AZ11" s="87">
        <v>0</v>
      </c>
      <c r="BA11" s="87">
        <v>0</v>
      </c>
      <c r="BB11" s="87">
        <v>0</v>
      </c>
      <c r="BC11" s="87">
        <v>0</v>
      </c>
      <c r="BD11" s="87">
        <v>0</v>
      </c>
      <c r="BE11" s="87">
        <v>0</v>
      </c>
      <c r="BF11" s="87">
        <v>0</v>
      </c>
      <c r="BG11" s="87">
        <v>0</v>
      </c>
      <c r="BH11" s="87">
        <v>0</v>
      </c>
      <c r="BI11" s="87">
        <v>0</v>
      </c>
      <c r="BJ11" s="87">
        <v>0</v>
      </c>
      <c r="BK11" s="87">
        <v>0</v>
      </c>
      <c r="BL11" s="87">
        <v>0</v>
      </c>
      <c r="BM11" s="87">
        <v>0</v>
      </c>
      <c r="BN11" s="87">
        <v>0</v>
      </c>
      <c r="BO11" s="87">
        <v>0</v>
      </c>
      <c r="BP11" s="87">
        <v>0</v>
      </c>
      <c r="BQ11" s="87">
        <v>0</v>
      </c>
      <c r="BR11" s="87">
        <v>0</v>
      </c>
      <c r="BS11" s="87">
        <v>0</v>
      </c>
      <c r="BT11" s="87">
        <v>0</v>
      </c>
      <c r="BU11" s="87">
        <v>0</v>
      </c>
      <c r="BV11" s="87">
        <v>0</v>
      </c>
      <c r="BW11" s="87">
        <v>0</v>
      </c>
      <c r="BX11" s="87">
        <v>0</v>
      </c>
      <c r="BY11" s="87">
        <v>0</v>
      </c>
      <c r="BZ11" s="87">
        <v>0</v>
      </c>
      <c r="CA11" s="87">
        <v>0</v>
      </c>
      <c r="CB11" s="87">
        <v>0</v>
      </c>
      <c r="CC11" s="87">
        <v>0</v>
      </c>
      <c r="CD11" s="87">
        <v>0</v>
      </c>
      <c r="CE11" s="87">
        <v>0</v>
      </c>
      <c r="CF11" s="87">
        <v>0</v>
      </c>
      <c r="CG11" s="87">
        <v>0</v>
      </c>
    </row>
    <row r="12" spans="1:85">
      <c r="A12" s="87">
        <v>9</v>
      </c>
      <c r="B12" s="87" t="s">
        <v>154</v>
      </c>
      <c r="C12" s="87">
        <v>0</v>
      </c>
      <c r="D12" s="87">
        <v>0</v>
      </c>
      <c r="E12" s="87">
        <v>0</v>
      </c>
      <c r="F12" s="87">
        <v>0</v>
      </c>
      <c r="G12" s="87">
        <v>0</v>
      </c>
      <c r="H12" s="87">
        <v>0</v>
      </c>
      <c r="I12" s="87">
        <v>0</v>
      </c>
      <c r="J12" s="87">
        <v>0</v>
      </c>
      <c r="K12" s="87">
        <v>0</v>
      </c>
      <c r="L12" s="87">
        <v>0</v>
      </c>
      <c r="M12" s="87">
        <v>0</v>
      </c>
      <c r="N12" s="87">
        <v>0</v>
      </c>
      <c r="O12" s="87">
        <v>0</v>
      </c>
      <c r="P12" s="87">
        <v>0</v>
      </c>
      <c r="Q12" s="87">
        <v>0</v>
      </c>
      <c r="R12" s="87">
        <v>0</v>
      </c>
      <c r="S12" s="87">
        <v>0</v>
      </c>
      <c r="T12" s="87">
        <v>0</v>
      </c>
      <c r="U12" s="87">
        <v>0</v>
      </c>
      <c r="V12" s="87">
        <v>0</v>
      </c>
      <c r="W12" s="87">
        <v>0</v>
      </c>
      <c r="X12" s="87">
        <v>0</v>
      </c>
      <c r="Y12" s="87">
        <v>0</v>
      </c>
      <c r="Z12" s="87">
        <v>0</v>
      </c>
      <c r="AA12" s="87">
        <v>0</v>
      </c>
      <c r="AB12" s="87">
        <v>0</v>
      </c>
      <c r="AC12" s="87">
        <v>0</v>
      </c>
      <c r="AD12" s="87">
        <v>0</v>
      </c>
      <c r="AE12" s="87">
        <v>0</v>
      </c>
      <c r="AF12" s="87">
        <v>0</v>
      </c>
      <c r="AG12" s="87">
        <v>0</v>
      </c>
      <c r="AH12" s="87">
        <v>0</v>
      </c>
      <c r="AI12" s="87">
        <v>0</v>
      </c>
      <c r="AJ12" s="87">
        <v>0</v>
      </c>
      <c r="AK12" s="87">
        <v>0</v>
      </c>
      <c r="AL12" s="87">
        <v>0</v>
      </c>
      <c r="AM12" s="87">
        <v>0</v>
      </c>
      <c r="AN12" s="87">
        <v>0</v>
      </c>
      <c r="AO12" s="87">
        <v>0</v>
      </c>
      <c r="AP12" s="87">
        <v>0</v>
      </c>
      <c r="AQ12" s="87">
        <v>0</v>
      </c>
      <c r="AR12" s="87">
        <v>0</v>
      </c>
      <c r="AS12" s="87">
        <v>0</v>
      </c>
      <c r="AT12" s="87">
        <v>0</v>
      </c>
      <c r="AU12" s="87">
        <v>0</v>
      </c>
      <c r="AV12" s="87">
        <v>0</v>
      </c>
      <c r="AW12" s="87">
        <v>0</v>
      </c>
      <c r="AX12" s="87">
        <v>0</v>
      </c>
      <c r="AY12" s="87">
        <v>0</v>
      </c>
      <c r="AZ12" s="87">
        <v>0</v>
      </c>
      <c r="BA12" s="87">
        <v>0</v>
      </c>
      <c r="BB12" s="87">
        <v>0</v>
      </c>
      <c r="BC12" s="87">
        <v>0</v>
      </c>
      <c r="BD12" s="87">
        <v>0</v>
      </c>
      <c r="BE12" s="87">
        <v>0</v>
      </c>
      <c r="BF12" s="87">
        <v>0</v>
      </c>
      <c r="BG12" s="87">
        <v>0</v>
      </c>
      <c r="BH12" s="87">
        <v>0</v>
      </c>
      <c r="BI12" s="87">
        <v>0</v>
      </c>
      <c r="BJ12" s="87">
        <v>0</v>
      </c>
      <c r="BK12" s="87">
        <v>0</v>
      </c>
      <c r="BL12" s="87">
        <v>0</v>
      </c>
      <c r="BM12" s="87">
        <v>0</v>
      </c>
      <c r="BN12" s="87">
        <v>0</v>
      </c>
      <c r="BO12" s="87">
        <v>0</v>
      </c>
      <c r="BP12" s="87">
        <v>0</v>
      </c>
      <c r="BQ12" s="87">
        <v>0</v>
      </c>
      <c r="BR12" s="87">
        <v>0</v>
      </c>
      <c r="BS12" s="87">
        <v>0</v>
      </c>
      <c r="BT12" s="87">
        <v>0</v>
      </c>
      <c r="BU12" s="87">
        <v>0</v>
      </c>
      <c r="BV12" s="87">
        <v>0</v>
      </c>
      <c r="BW12" s="87">
        <v>0</v>
      </c>
      <c r="BX12" s="87">
        <v>0</v>
      </c>
      <c r="BY12" s="87">
        <v>0</v>
      </c>
      <c r="BZ12" s="87">
        <v>0</v>
      </c>
      <c r="CA12" s="87">
        <v>0</v>
      </c>
      <c r="CB12" s="87">
        <v>0</v>
      </c>
      <c r="CC12" s="87">
        <v>0</v>
      </c>
      <c r="CD12" s="87">
        <v>0</v>
      </c>
      <c r="CE12" s="87">
        <v>0</v>
      </c>
      <c r="CF12" s="87">
        <v>0</v>
      </c>
      <c r="CG12" s="87">
        <v>0</v>
      </c>
    </row>
    <row r="13" spans="1:85">
      <c r="A13" s="87">
        <v>10</v>
      </c>
      <c r="B13" s="87" t="s">
        <v>155</v>
      </c>
      <c r="C13" s="87">
        <v>0</v>
      </c>
      <c r="D13" s="87">
        <v>0</v>
      </c>
      <c r="E13" s="87">
        <v>0</v>
      </c>
      <c r="F13" s="87">
        <v>0</v>
      </c>
      <c r="G13" s="87">
        <v>0</v>
      </c>
      <c r="H13" s="87">
        <v>0</v>
      </c>
      <c r="I13" s="87">
        <v>0</v>
      </c>
      <c r="J13" s="87">
        <v>0</v>
      </c>
      <c r="K13" s="87">
        <v>0</v>
      </c>
      <c r="L13" s="87">
        <v>0</v>
      </c>
      <c r="M13" s="87">
        <v>0</v>
      </c>
      <c r="N13" s="87">
        <v>0</v>
      </c>
      <c r="O13" s="87">
        <v>0</v>
      </c>
      <c r="P13" s="87">
        <v>0</v>
      </c>
      <c r="Q13" s="87">
        <v>0</v>
      </c>
      <c r="R13" s="87">
        <v>0</v>
      </c>
      <c r="S13" s="87">
        <v>0</v>
      </c>
      <c r="T13" s="87">
        <v>0</v>
      </c>
      <c r="U13" s="87">
        <v>0</v>
      </c>
      <c r="V13" s="87">
        <v>0</v>
      </c>
      <c r="W13" s="87">
        <v>0</v>
      </c>
      <c r="X13" s="87">
        <v>0</v>
      </c>
      <c r="Y13" s="87">
        <v>0</v>
      </c>
      <c r="Z13" s="87">
        <v>0</v>
      </c>
      <c r="AA13" s="87">
        <v>0</v>
      </c>
      <c r="AB13" s="87">
        <v>0</v>
      </c>
      <c r="AC13" s="87">
        <v>0</v>
      </c>
      <c r="AD13" s="87">
        <v>0</v>
      </c>
      <c r="AE13" s="87">
        <v>0</v>
      </c>
      <c r="AF13" s="87">
        <v>0</v>
      </c>
      <c r="AG13" s="87">
        <v>0</v>
      </c>
      <c r="AH13" s="87">
        <v>0</v>
      </c>
      <c r="AI13" s="87">
        <v>0</v>
      </c>
      <c r="AJ13" s="87">
        <v>0</v>
      </c>
      <c r="AK13" s="87">
        <v>0</v>
      </c>
      <c r="AL13" s="87">
        <v>0</v>
      </c>
      <c r="AM13" s="87">
        <v>0</v>
      </c>
      <c r="AN13" s="87">
        <v>0</v>
      </c>
      <c r="AO13" s="87">
        <v>0</v>
      </c>
      <c r="AP13" s="87">
        <v>0</v>
      </c>
      <c r="AQ13" s="87">
        <v>0</v>
      </c>
      <c r="AR13" s="87">
        <v>0</v>
      </c>
      <c r="AS13" s="87">
        <v>0</v>
      </c>
      <c r="AT13" s="87">
        <v>0</v>
      </c>
      <c r="AU13" s="87">
        <v>0</v>
      </c>
      <c r="AV13" s="87">
        <v>0</v>
      </c>
      <c r="AW13" s="87">
        <v>0</v>
      </c>
      <c r="AX13" s="87">
        <v>0</v>
      </c>
      <c r="AY13" s="87">
        <v>0</v>
      </c>
      <c r="AZ13" s="87">
        <v>0</v>
      </c>
      <c r="BA13" s="87">
        <v>0</v>
      </c>
      <c r="BB13" s="87">
        <v>0</v>
      </c>
      <c r="BC13" s="87">
        <v>0</v>
      </c>
      <c r="BD13" s="87">
        <v>0</v>
      </c>
      <c r="BE13" s="87">
        <v>0</v>
      </c>
      <c r="BF13" s="87">
        <v>0</v>
      </c>
      <c r="BG13" s="87">
        <v>0</v>
      </c>
      <c r="BH13" s="87">
        <v>0</v>
      </c>
      <c r="BI13" s="87">
        <v>0</v>
      </c>
      <c r="BJ13" s="87">
        <v>0</v>
      </c>
      <c r="BK13" s="87">
        <v>0</v>
      </c>
      <c r="BL13" s="87">
        <v>0</v>
      </c>
      <c r="BM13" s="87">
        <v>0</v>
      </c>
      <c r="BN13" s="87">
        <v>0</v>
      </c>
      <c r="BO13" s="87">
        <v>0</v>
      </c>
      <c r="BP13" s="87">
        <v>0</v>
      </c>
      <c r="BQ13" s="87">
        <v>0</v>
      </c>
      <c r="BR13" s="87">
        <v>0</v>
      </c>
      <c r="BS13" s="87">
        <v>0</v>
      </c>
      <c r="BT13" s="87">
        <v>0</v>
      </c>
      <c r="BU13" s="87">
        <v>0</v>
      </c>
      <c r="BV13" s="87">
        <v>0</v>
      </c>
      <c r="BW13" s="87">
        <v>0</v>
      </c>
      <c r="BX13" s="87">
        <v>0</v>
      </c>
      <c r="BY13" s="87">
        <v>0</v>
      </c>
      <c r="BZ13" s="87">
        <v>0</v>
      </c>
      <c r="CA13" s="87">
        <v>0</v>
      </c>
      <c r="CB13" s="87">
        <v>0</v>
      </c>
      <c r="CC13" s="87">
        <v>0</v>
      </c>
      <c r="CD13" s="87">
        <v>0</v>
      </c>
      <c r="CE13" s="87">
        <v>0</v>
      </c>
      <c r="CF13" s="87">
        <v>0</v>
      </c>
      <c r="CG13" s="87">
        <v>0</v>
      </c>
    </row>
    <row r="14" spans="1:85">
      <c r="A14" s="87">
        <v>11</v>
      </c>
      <c r="B14" s="87" t="s">
        <v>156</v>
      </c>
      <c r="C14" s="87">
        <v>0</v>
      </c>
      <c r="D14" s="87">
        <v>0</v>
      </c>
      <c r="E14" s="87">
        <v>0</v>
      </c>
      <c r="F14" s="87">
        <v>0</v>
      </c>
      <c r="G14" s="87">
        <v>0</v>
      </c>
      <c r="H14" s="87">
        <v>0</v>
      </c>
      <c r="I14" s="87">
        <v>0</v>
      </c>
      <c r="J14" s="87">
        <v>0</v>
      </c>
      <c r="K14" s="87">
        <v>0</v>
      </c>
      <c r="L14" s="87">
        <v>0</v>
      </c>
      <c r="M14" s="87">
        <v>0</v>
      </c>
      <c r="N14" s="87">
        <v>0</v>
      </c>
      <c r="O14" s="87">
        <v>0</v>
      </c>
      <c r="P14" s="87">
        <v>0</v>
      </c>
      <c r="Q14" s="87">
        <v>0</v>
      </c>
      <c r="R14" s="87">
        <v>0</v>
      </c>
      <c r="S14" s="87">
        <v>0</v>
      </c>
      <c r="T14" s="87">
        <v>0</v>
      </c>
      <c r="U14" s="87">
        <v>0</v>
      </c>
      <c r="V14" s="87">
        <v>0</v>
      </c>
      <c r="W14" s="87">
        <v>0</v>
      </c>
      <c r="X14" s="87">
        <v>0</v>
      </c>
      <c r="Y14" s="87">
        <v>0</v>
      </c>
      <c r="Z14" s="87">
        <v>0</v>
      </c>
      <c r="AA14" s="87">
        <v>0</v>
      </c>
      <c r="AB14" s="87">
        <v>0</v>
      </c>
      <c r="AC14" s="87">
        <v>0</v>
      </c>
      <c r="AD14" s="87">
        <v>0</v>
      </c>
      <c r="AE14" s="87">
        <v>0</v>
      </c>
      <c r="AF14" s="87">
        <v>0</v>
      </c>
      <c r="AG14" s="87">
        <v>0</v>
      </c>
      <c r="AH14" s="87">
        <v>0</v>
      </c>
      <c r="AI14" s="87">
        <v>0</v>
      </c>
      <c r="AJ14" s="87">
        <v>0</v>
      </c>
      <c r="AK14" s="87">
        <v>0</v>
      </c>
      <c r="AL14" s="87">
        <v>0</v>
      </c>
      <c r="AM14" s="87">
        <v>0</v>
      </c>
      <c r="AN14" s="87">
        <v>0</v>
      </c>
      <c r="AO14" s="87">
        <v>0</v>
      </c>
      <c r="AP14" s="87">
        <v>0</v>
      </c>
      <c r="AQ14" s="87">
        <v>0</v>
      </c>
      <c r="AR14" s="87">
        <v>0</v>
      </c>
      <c r="AS14" s="87">
        <v>0</v>
      </c>
      <c r="AT14" s="87">
        <v>0</v>
      </c>
      <c r="AU14" s="87">
        <v>0</v>
      </c>
      <c r="AV14" s="87">
        <v>0</v>
      </c>
      <c r="AW14" s="87">
        <v>0</v>
      </c>
      <c r="AX14" s="87">
        <v>0</v>
      </c>
      <c r="AY14" s="87">
        <v>0</v>
      </c>
      <c r="AZ14" s="87">
        <v>0</v>
      </c>
      <c r="BA14" s="87">
        <v>0</v>
      </c>
      <c r="BB14" s="87">
        <v>0</v>
      </c>
      <c r="BC14" s="87">
        <v>0</v>
      </c>
      <c r="BD14" s="87">
        <v>0</v>
      </c>
      <c r="BE14" s="87">
        <v>0</v>
      </c>
      <c r="BF14" s="87">
        <v>0</v>
      </c>
      <c r="BG14" s="87">
        <v>0</v>
      </c>
      <c r="BH14" s="87">
        <v>0</v>
      </c>
      <c r="BI14" s="87">
        <v>0</v>
      </c>
      <c r="BJ14" s="87">
        <v>0</v>
      </c>
      <c r="BK14" s="87">
        <v>0</v>
      </c>
      <c r="BL14" s="87">
        <v>0</v>
      </c>
      <c r="BM14" s="87">
        <v>0</v>
      </c>
      <c r="BN14" s="87">
        <v>0</v>
      </c>
      <c r="BO14" s="87">
        <v>0</v>
      </c>
      <c r="BP14" s="87">
        <v>0</v>
      </c>
      <c r="BQ14" s="87">
        <v>0</v>
      </c>
      <c r="BR14" s="87">
        <v>0</v>
      </c>
      <c r="BS14" s="87">
        <v>0</v>
      </c>
      <c r="BT14" s="87">
        <v>0</v>
      </c>
      <c r="BU14" s="87">
        <v>0</v>
      </c>
      <c r="BV14" s="87">
        <v>0</v>
      </c>
      <c r="BW14" s="87">
        <v>0</v>
      </c>
      <c r="BX14" s="87">
        <v>0</v>
      </c>
      <c r="BY14" s="87">
        <v>0</v>
      </c>
      <c r="BZ14" s="87">
        <v>0</v>
      </c>
      <c r="CA14" s="87">
        <v>0</v>
      </c>
      <c r="CB14" s="87">
        <v>0</v>
      </c>
      <c r="CC14" s="87">
        <v>0</v>
      </c>
      <c r="CD14" s="87">
        <v>0</v>
      </c>
      <c r="CE14" s="87">
        <v>0</v>
      </c>
      <c r="CF14" s="87">
        <v>0</v>
      </c>
      <c r="CG14" s="87">
        <v>0</v>
      </c>
    </row>
    <row r="15" spans="1:85">
      <c r="A15" s="87">
        <v>12</v>
      </c>
      <c r="B15" s="87" t="s">
        <v>157</v>
      </c>
      <c r="C15" s="87">
        <v>0</v>
      </c>
      <c r="D15" s="87">
        <v>0</v>
      </c>
      <c r="E15" s="87">
        <v>0</v>
      </c>
      <c r="F15" s="87">
        <v>0</v>
      </c>
      <c r="G15" s="87">
        <v>0</v>
      </c>
      <c r="H15" s="87">
        <v>0</v>
      </c>
      <c r="I15" s="87">
        <v>0</v>
      </c>
      <c r="J15" s="87">
        <v>0</v>
      </c>
      <c r="K15" s="87">
        <v>0</v>
      </c>
      <c r="L15" s="87">
        <v>0</v>
      </c>
      <c r="M15" s="87">
        <v>0</v>
      </c>
      <c r="N15" s="87">
        <v>0</v>
      </c>
      <c r="O15" s="87">
        <v>0</v>
      </c>
      <c r="P15" s="87">
        <v>0</v>
      </c>
      <c r="Q15" s="87">
        <v>0</v>
      </c>
      <c r="R15" s="87">
        <v>0</v>
      </c>
      <c r="S15" s="87">
        <v>0</v>
      </c>
      <c r="T15" s="87">
        <v>0</v>
      </c>
      <c r="U15" s="87">
        <v>0</v>
      </c>
      <c r="V15" s="87">
        <v>0</v>
      </c>
      <c r="W15" s="87">
        <v>0</v>
      </c>
      <c r="X15" s="87">
        <v>0</v>
      </c>
      <c r="Y15" s="87">
        <v>0</v>
      </c>
      <c r="Z15" s="87">
        <v>0</v>
      </c>
      <c r="AA15" s="87">
        <v>0</v>
      </c>
      <c r="AB15" s="87">
        <v>0</v>
      </c>
      <c r="AC15" s="87">
        <v>0</v>
      </c>
      <c r="AD15" s="87">
        <v>0</v>
      </c>
      <c r="AE15" s="87">
        <v>0</v>
      </c>
      <c r="AF15" s="87">
        <v>0</v>
      </c>
      <c r="AG15" s="87">
        <v>0</v>
      </c>
      <c r="AH15" s="87">
        <v>0</v>
      </c>
      <c r="AI15" s="87">
        <v>0</v>
      </c>
      <c r="AJ15" s="87">
        <v>0</v>
      </c>
      <c r="AK15" s="87">
        <v>0</v>
      </c>
      <c r="AL15" s="87">
        <v>0</v>
      </c>
      <c r="AM15" s="87">
        <v>0</v>
      </c>
      <c r="AN15" s="87">
        <v>0</v>
      </c>
      <c r="AO15" s="87">
        <v>0</v>
      </c>
      <c r="AP15" s="87">
        <v>0</v>
      </c>
      <c r="AQ15" s="87">
        <v>0</v>
      </c>
      <c r="AR15" s="87">
        <v>0</v>
      </c>
      <c r="AS15" s="87">
        <v>0</v>
      </c>
      <c r="AT15" s="87">
        <v>0</v>
      </c>
      <c r="AU15" s="87">
        <v>0</v>
      </c>
      <c r="AV15" s="87">
        <v>0</v>
      </c>
      <c r="AW15" s="87">
        <v>0</v>
      </c>
      <c r="AX15" s="87">
        <v>0</v>
      </c>
      <c r="AY15" s="87">
        <v>0</v>
      </c>
      <c r="AZ15" s="87">
        <v>0</v>
      </c>
      <c r="BA15" s="87">
        <v>0</v>
      </c>
      <c r="BB15" s="87">
        <v>0</v>
      </c>
      <c r="BC15" s="87">
        <v>0</v>
      </c>
      <c r="BD15" s="87">
        <v>0</v>
      </c>
      <c r="BE15" s="87">
        <v>0</v>
      </c>
      <c r="BF15" s="87">
        <v>0</v>
      </c>
      <c r="BG15" s="87">
        <v>0</v>
      </c>
      <c r="BH15" s="87">
        <v>0</v>
      </c>
      <c r="BI15" s="87">
        <v>0</v>
      </c>
      <c r="BJ15" s="87">
        <v>0</v>
      </c>
      <c r="BK15" s="87">
        <v>0</v>
      </c>
      <c r="BL15" s="87">
        <v>0</v>
      </c>
      <c r="BM15" s="87">
        <v>0</v>
      </c>
      <c r="BN15" s="87">
        <v>0</v>
      </c>
      <c r="BO15" s="87">
        <v>0</v>
      </c>
      <c r="BP15" s="87">
        <v>0</v>
      </c>
      <c r="BQ15" s="87">
        <v>0</v>
      </c>
      <c r="BR15" s="87">
        <v>0</v>
      </c>
      <c r="BS15" s="87">
        <v>0</v>
      </c>
      <c r="BT15" s="87">
        <v>0</v>
      </c>
      <c r="BU15" s="87">
        <v>0</v>
      </c>
      <c r="BV15" s="87">
        <v>0</v>
      </c>
      <c r="BW15" s="87">
        <v>0</v>
      </c>
      <c r="BX15" s="87">
        <v>0</v>
      </c>
      <c r="BY15" s="87">
        <v>0</v>
      </c>
      <c r="BZ15" s="87">
        <v>0</v>
      </c>
      <c r="CA15" s="87">
        <v>0</v>
      </c>
      <c r="CB15" s="87">
        <v>0</v>
      </c>
      <c r="CC15" s="87">
        <v>0</v>
      </c>
      <c r="CD15" s="87">
        <v>0</v>
      </c>
      <c r="CE15" s="87">
        <v>0</v>
      </c>
      <c r="CF15" s="87">
        <v>0</v>
      </c>
      <c r="CG15" s="87">
        <v>0</v>
      </c>
    </row>
    <row r="16" spans="1:85">
      <c r="A16" s="87">
        <v>13</v>
      </c>
      <c r="B16" s="87" t="s">
        <v>158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  <c r="R16" s="87">
        <v>0</v>
      </c>
      <c r="S16" s="87">
        <v>0</v>
      </c>
      <c r="T16" s="87">
        <v>0</v>
      </c>
      <c r="U16" s="87">
        <v>0</v>
      </c>
      <c r="V16" s="87">
        <v>0</v>
      </c>
      <c r="W16" s="87">
        <v>0</v>
      </c>
      <c r="X16" s="87">
        <v>0</v>
      </c>
      <c r="Y16" s="87">
        <v>0</v>
      </c>
      <c r="Z16" s="87">
        <v>0</v>
      </c>
      <c r="AA16" s="87">
        <v>0</v>
      </c>
      <c r="AB16" s="87">
        <v>0</v>
      </c>
      <c r="AC16" s="87">
        <v>0</v>
      </c>
      <c r="AD16" s="87">
        <v>0</v>
      </c>
      <c r="AE16" s="87">
        <v>0</v>
      </c>
      <c r="AF16" s="87">
        <v>0</v>
      </c>
      <c r="AG16" s="87">
        <v>0</v>
      </c>
      <c r="AH16" s="87">
        <v>0</v>
      </c>
      <c r="AI16" s="87">
        <v>0</v>
      </c>
      <c r="AJ16" s="87">
        <v>0</v>
      </c>
      <c r="AK16" s="87">
        <v>0</v>
      </c>
      <c r="AL16" s="87">
        <v>0</v>
      </c>
      <c r="AM16" s="87">
        <v>0</v>
      </c>
      <c r="AN16" s="87">
        <v>0</v>
      </c>
      <c r="AO16" s="87">
        <v>0</v>
      </c>
      <c r="AP16" s="87">
        <v>0</v>
      </c>
      <c r="AQ16" s="87">
        <v>0</v>
      </c>
      <c r="AR16" s="87">
        <v>0</v>
      </c>
      <c r="AS16" s="87">
        <v>0</v>
      </c>
      <c r="AT16" s="87">
        <v>0</v>
      </c>
      <c r="AU16" s="87">
        <v>0</v>
      </c>
      <c r="AV16" s="87">
        <v>0</v>
      </c>
      <c r="AW16" s="87">
        <v>0</v>
      </c>
      <c r="AX16" s="87">
        <v>0</v>
      </c>
      <c r="AY16" s="87">
        <v>0</v>
      </c>
      <c r="AZ16" s="87">
        <v>0</v>
      </c>
      <c r="BA16" s="87">
        <v>0</v>
      </c>
      <c r="BB16" s="87">
        <v>0</v>
      </c>
      <c r="BC16" s="87">
        <v>0</v>
      </c>
      <c r="BD16" s="87">
        <v>0</v>
      </c>
      <c r="BE16" s="87">
        <v>0</v>
      </c>
      <c r="BF16" s="87">
        <v>0</v>
      </c>
      <c r="BG16" s="87">
        <v>0</v>
      </c>
      <c r="BH16" s="87">
        <v>0</v>
      </c>
      <c r="BI16" s="87">
        <v>0</v>
      </c>
      <c r="BJ16" s="87">
        <v>0</v>
      </c>
      <c r="BK16" s="87">
        <v>0</v>
      </c>
      <c r="BL16" s="87">
        <v>0</v>
      </c>
      <c r="BM16" s="87">
        <v>0</v>
      </c>
      <c r="BN16" s="87">
        <v>0</v>
      </c>
      <c r="BO16" s="87">
        <v>0</v>
      </c>
      <c r="BP16" s="87">
        <v>0</v>
      </c>
      <c r="BQ16" s="87">
        <v>0</v>
      </c>
      <c r="BR16" s="87">
        <v>0</v>
      </c>
      <c r="BS16" s="87">
        <v>0</v>
      </c>
      <c r="BT16" s="87">
        <v>0</v>
      </c>
      <c r="BU16" s="87">
        <v>0</v>
      </c>
      <c r="BV16" s="87">
        <v>0</v>
      </c>
      <c r="BW16" s="87">
        <v>0</v>
      </c>
      <c r="BX16" s="87">
        <v>0</v>
      </c>
      <c r="BY16" s="87">
        <v>0</v>
      </c>
      <c r="BZ16" s="87">
        <v>0</v>
      </c>
      <c r="CA16" s="87">
        <v>0</v>
      </c>
      <c r="CB16" s="87">
        <v>0</v>
      </c>
      <c r="CC16" s="87">
        <v>0</v>
      </c>
      <c r="CD16" s="87">
        <v>0</v>
      </c>
      <c r="CE16" s="87">
        <v>0</v>
      </c>
      <c r="CF16" s="87">
        <v>0</v>
      </c>
      <c r="CG16" s="87">
        <v>0</v>
      </c>
    </row>
    <row r="17" spans="1:85">
      <c r="A17" s="87">
        <v>14</v>
      </c>
      <c r="B17" s="87" t="s">
        <v>159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  <c r="R17" s="87">
        <v>0</v>
      </c>
      <c r="S17" s="87">
        <v>0</v>
      </c>
      <c r="T17" s="87">
        <v>0</v>
      </c>
      <c r="U17" s="87">
        <v>0</v>
      </c>
      <c r="V17" s="87">
        <v>0</v>
      </c>
      <c r="W17" s="87">
        <v>0</v>
      </c>
      <c r="X17" s="87">
        <v>0</v>
      </c>
      <c r="Y17" s="87">
        <v>0</v>
      </c>
      <c r="Z17" s="87">
        <v>0</v>
      </c>
      <c r="AA17" s="87">
        <v>0</v>
      </c>
      <c r="AB17" s="87">
        <v>0</v>
      </c>
      <c r="AC17" s="87">
        <v>0</v>
      </c>
      <c r="AD17" s="87">
        <v>0</v>
      </c>
      <c r="AE17" s="87">
        <v>0</v>
      </c>
      <c r="AF17" s="87">
        <v>0</v>
      </c>
      <c r="AG17" s="87">
        <v>0</v>
      </c>
      <c r="AH17" s="87">
        <v>0</v>
      </c>
      <c r="AI17" s="87">
        <v>0</v>
      </c>
      <c r="AJ17" s="87">
        <v>0</v>
      </c>
      <c r="AK17" s="87">
        <v>0</v>
      </c>
      <c r="AL17" s="87">
        <v>0</v>
      </c>
      <c r="AM17" s="87">
        <v>0</v>
      </c>
      <c r="AN17" s="87">
        <v>0</v>
      </c>
      <c r="AO17" s="87">
        <v>0</v>
      </c>
      <c r="AP17" s="87">
        <v>0</v>
      </c>
      <c r="AQ17" s="87">
        <v>0</v>
      </c>
      <c r="AR17" s="87">
        <v>0</v>
      </c>
      <c r="AS17" s="87">
        <v>0</v>
      </c>
      <c r="AT17" s="87">
        <v>0</v>
      </c>
      <c r="AU17" s="87">
        <v>0</v>
      </c>
      <c r="AV17" s="87">
        <v>0</v>
      </c>
      <c r="AW17" s="87">
        <v>0</v>
      </c>
      <c r="AX17" s="87">
        <v>0</v>
      </c>
      <c r="AY17" s="87">
        <v>0</v>
      </c>
      <c r="AZ17" s="87">
        <v>0</v>
      </c>
      <c r="BA17" s="87">
        <v>0</v>
      </c>
      <c r="BB17" s="87">
        <v>0</v>
      </c>
      <c r="BC17" s="87">
        <v>0</v>
      </c>
      <c r="BD17" s="87">
        <v>0</v>
      </c>
      <c r="BE17" s="87">
        <v>0</v>
      </c>
      <c r="BF17" s="87">
        <v>0</v>
      </c>
      <c r="BG17" s="87">
        <v>0</v>
      </c>
      <c r="BH17" s="87">
        <v>0</v>
      </c>
      <c r="BI17" s="87">
        <v>0</v>
      </c>
      <c r="BJ17" s="87">
        <v>0</v>
      </c>
      <c r="BK17" s="87">
        <v>0</v>
      </c>
      <c r="BL17" s="87">
        <v>0</v>
      </c>
      <c r="BM17" s="87">
        <v>0</v>
      </c>
      <c r="BN17" s="87">
        <v>0</v>
      </c>
      <c r="BO17" s="87">
        <v>0</v>
      </c>
      <c r="BP17" s="87">
        <v>0</v>
      </c>
      <c r="BQ17" s="87">
        <v>0</v>
      </c>
      <c r="BR17" s="87">
        <v>0</v>
      </c>
      <c r="BS17" s="87">
        <v>0</v>
      </c>
      <c r="BT17" s="87">
        <v>0</v>
      </c>
      <c r="BU17" s="87">
        <v>0</v>
      </c>
      <c r="BV17" s="87">
        <v>0</v>
      </c>
      <c r="BW17" s="87">
        <v>0</v>
      </c>
      <c r="BX17" s="87">
        <v>0</v>
      </c>
      <c r="BY17" s="87">
        <v>0</v>
      </c>
      <c r="BZ17" s="87">
        <v>0</v>
      </c>
      <c r="CA17" s="87">
        <v>0</v>
      </c>
      <c r="CB17" s="87">
        <v>0</v>
      </c>
      <c r="CC17" s="87">
        <v>0</v>
      </c>
      <c r="CD17" s="87">
        <v>0</v>
      </c>
      <c r="CE17" s="87">
        <v>0</v>
      </c>
      <c r="CF17" s="87">
        <v>0</v>
      </c>
      <c r="CG17" s="87">
        <v>0</v>
      </c>
    </row>
    <row r="18" spans="1:85">
      <c r="A18" s="87">
        <v>15</v>
      </c>
      <c r="B18" s="87" t="s">
        <v>160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  <c r="R18" s="87">
        <v>0</v>
      </c>
      <c r="S18" s="87">
        <v>0</v>
      </c>
      <c r="T18" s="87">
        <v>0</v>
      </c>
      <c r="U18" s="87">
        <v>0</v>
      </c>
      <c r="V18" s="87">
        <v>0</v>
      </c>
      <c r="W18" s="87">
        <v>0</v>
      </c>
      <c r="X18" s="87">
        <v>0</v>
      </c>
      <c r="Y18" s="87">
        <v>0</v>
      </c>
      <c r="Z18" s="87">
        <v>0</v>
      </c>
      <c r="AA18" s="87">
        <v>0</v>
      </c>
      <c r="AB18" s="87">
        <v>0</v>
      </c>
      <c r="AC18" s="87">
        <v>0</v>
      </c>
      <c r="AD18" s="87">
        <v>0</v>
      </c>
      <c r="AE18" s="87">
        <v>0</v>
      </c>
      <c r="AF18" s="87">
        <v>0</v>
      </c>
      <c r="AG18" s="87">
        <v>0</v>
      </c>
      <c r="AH18" s="87">
        <v>0</v>
      </c>
      <c r="AI18" s="87">
        <v>0</v>
      </c>
      <c r="AJ18" s="87">
        <v>0</v>
      </c>
      <c r="AK18" s="87">
        <v>0</v>
      </c>
      <c r="AL18" s="87">
        <v>0</v>
      </c>
      <c r="AM18" s="87">
        <v>0</v>
      </c>
      <c r="AN18" s="87">
        <v>0</v>
      </c>
      <c r="AO18" s="87">
        <v>0</v>
      </c>
      <c r="AP18" s="87">
        <v>0</v>
      </c>
      <c r="AQ18" s="87">
        <v>0</v>
      </c>
      <c r="AR18" s="87">
        <v>0</v>
      </c>
      <c r="AS18" s="87">
        <v>0</v>
      </c>
      <c r="AT18" s="87">
        <v>0</v>
      </c>
      <c r="AU18" s="87">
        <v>0</v>
      </c>
      <c r="AV18" s="87">
        <v>0</v>
      </c>
      <c r="AW18" s="87">
        <v>0</v>
      </c>
      <c r="AX18" s="87">
        <v>0</v>
      </c>
      <c r="AY18" s="87">
        <v>0</v>
      </c>
      <c r="AZ18" s="87">
        <v>0</v>
      </c>
      <c r="BA18" s="87">
        <v>0</v>
      </c>
      <c r="BB18" s="87">
        <v>0</v>
      </c>
      <c r="BC18" s="87">
        <v>0</v>
      </c>
      <c r="BD18" s="87">
        <v>0</v>
      </c>
      <c r="BE18" s="87">
        <v>0</v>
      </c>
      <c r="BF18" s="87">
        <v>0</v>
      </c>
      <c r="BG18" s="87">
        <v>0</v>
      </c>
      <c r="BH18" s="87">
        <v>0</v>
      </c>
      <c r="BI18" s="87">
        <v>0</v>
      </c>
      <c r="BJ18" s="87">
        <v>0</v>
      </c>
      <c r="BK18" s="87">
        <v>0</v>
      </c>
      <c r="BL18" s="87">
        <v>0</v>
      </c>
      <c r="BM18" s="87">
        <v>0</v>
      </c>
      <c r="BN18" s="87">
        <v>0</v>
      </c>
      <c r="BO18" s="87">
        <v>0</v>
      </c>
      <c r="BP18" s="87">
        <v>0</v>
      </c>
      <c r="BQ18" s="87">
        <v>0</v>
      </c>
      <c r="BR18" s="87">
        <v>0</v>
      </c>
      <c r="BS18" s="87">
        <v>0</v>
      </c>
      <c r="BT18" s="87">
        <v>0</v>
      </c>
      <c r="BU18" s="87">
        <v>0</v>
      </c>
      <c r="BV18" s="87">
        <v>0</v>
      </c>
      <c r="BW18" s="87">
        <v>0</v>
      </c>
      <c r="BX18" s="87">
        <v>0</v>
      </c>
      <c r="BY18" s="87">
        <v>0</v>
      </c>
      <c r="BZ18" s="87">
        <v>0</v>
      </c>
      <c r="CA18" s="87">
        <v>0</v>
      </c>
      <c r="CB18" s="87">
        <v>0</v>
      </c>
      <c r="CC18" s="87">
        <v>0</v>
      </c>
      <c r="CD18" s="87">
        <v>0</v>
      </c>
      <c r="CE18" s="87">
        <v>0</v>
      </c>
      <c r="CF18" s="87">
        <v>0</v>
      </c>
      <c r="CG18" s="87">
        <v>0</v>
      </c>
    </row>
    <row r="19" spans="1:85">
      <c r="A19" s="87">
        <v>16</v>
      </c>
      <c r="B19" s="87" t="s">
        <v>161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  <c r="R19" s="87">
        <v>0</v>
      </c>
      <c r="S19" s="87">
        <v>0</v>
      </c>
      <c r="T19" s="87">
        <v>0</v>
      </c>
      <c r="U19" s="87">
        <v>0</v>
      </c>
      <c r="V19" s="87">
        <v>0</v>
      </c>
      <c r="W19" s="87">
        <v>0</v>
      </c>
      <c r="X19" s="87">
        <v>0</v>
      </c>
      <c r="Y19" s="87">
        <v>0</v>
      </c>
      <c r="Z19" s="87">
        <v>0</v>
      </c>
      <c r="AA19" s="87">
        <v>0</v>
      </c>
      <c r="AB19" s="87">
        <v>0</v>
      </c>
      <c r="AC19" s="87">
        <v>0</v>
      </c>
      <c r="AD19" s="87">
        <v>0</v>
      </c>
      <c r="AE19" s="87">
        <v>0</v>
      </c>
      <c r="AF19" s="87">
        <v>0</v>
      </c>
      <c r="AG19" s="87">
        <v>0</v>
      </c>
      <c r="AH19" s="87">
        <v>0</v>
      </c>
      <c r="AI19" s="87">
        <v>0</v>
      </c>
      <c r="AJ19" s="87">
        <v>0</v>
      </c>
      <c r="AK19" s="87">
        <v>0</v>
      </c>
      <c r="AL19" s="87">
        <v>0</v>
      </c>
      <c r="AM19" s="87">
        <v>0</v>
      </c>
      <c r="AN19" s="87">
        <v>0</v>
      </c>
      <c r="AO19" s="87">
        <v>0</v>
      </c>
      <c r="AP19" s="87">
        <v>0</v>
      </c>
      <c r="AQ19" s="87">
        <v>0</v>
      </c>
      <c r="AR19" s="87">
        <v>0</v>
      </c>
      <c r="AS19" s="87">
        <v>0</v>
      </c>
      <c r="AT19" s="87">
        <v>0</v>
      </c>
      <c r="AU19" s="87">
        <v>0</v>
      </c>
      <c r="AV19" s="87">
        <v>0</v>
      </c>
      <c r="AW19" s="87">
        <v>0</v>
      </c>
      <c r="AX19" s="87">
        <v>0</v>
      </c>
      <c r="AY19" s="87">
        <v>0</v>
      </c>
      <c r="AZ19" s="87">
        <v>0</v>
      </c>
      <c r="BA19" s="87">
        <v>0</v>
      </c>
      <c r="BB19" s="87">
        <v>0</v>
      </c>
      <c r="BC19" s="87">
        <v>0</v>
      </c>
      <c r="BD19" s="87">
        <v>0</v>
      </c>
      <c r="BE19" s="87">
        <v>0</v>
      </c>
      <c r="BF19" s="87">
        <v>0</v>
      </c>
      <c r="BG19" s="87">
        <v>0</v>
      </c>
      <c r="BH19" s="87">
        <v>0</v>
      </c>
      <c r="BI19" s="87">
        <v>0</v>
      </c>
      <c r="BJ19" s="87">
        <v>0</v>
      </c>
      <c r="BK19" s="87">
        <v>0</v>
      </c>
      <c r="BL19" s="87">
        <v>0</v>
      </c>
      <c r="BM19" s="87">
        <v>0</v>
      </c>
      <c r="BN19" s="87">
        <v>0</v>
      </c>
      <c r="BO19" s="87">
        <v>0</v>
      </c>
      <c r="BP19" s="87">
        <v>0</v>
      </c>
      <c r="BQ19" s="87">
        <v>0</v>
      </c>
      <c r="BR19" s="87">
        <v>0</v>
      </c>
      <c r="BS19" s="87">
        <v>0</v>
      </c>
      <c r="BT19" s="87">
        <v>0</v>
      </c>
      <c r="BU19" s="87">
        <v>0</v>
      </c>
      <c r="BV19" s="87">
        <v>0</v>
      </c>
      <c r="BW19" s="87">
        <v>0</v>
      </c>
      <c r="BX19" s="87">
        <v>0</v>
      </c>
      <c r="BY19" s="87">
        <v>0</v>
      </c>
      <c r="BZ19" s="87">
        <v>0</v>
      </c>
      <c r="CA19" s="87">
        <v>0</v>
      </c>
      <c r="CB19" s="87">
        <v>0</v>
      </c>
      <c r="CC19" s="87">
        <v>0</v>
      </c>
      <c r="CD19" s="87">
        <v>0</v>
      </c>
      <c r="CE19" s="87">
        <v>0</v>
      </c>
      <c r="CF19" s="87">
        <v>0</v>
      </c>
      <c r="CG19" s="87">
        <v>0</v>
      </c>
    </row>
    <row r="20" spans="1:85">
      <c r="A20" s="87">
        <v>17</v>
      </c>
      <c r="B20" s="87" t="s">
        <v>162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  <c r="R20" s="87">
        <v>0</v>
      </c>
      <c r="S20" s="87">
        <v>0</v>
      </c>
      <c r="T20" s="87">
        <v>0</v>
      </c>
      <c r="U20" s="87">
        <v>0</v>
      </c>
      <c r="V20" s="87">
        <v>0</v>
      </c>
      <c r="W20" s="87">
        <v>0</v>
      </c>
      <c r="X20" s="87">
        <v>0</v>
      </c>
      <c r="Y20" s="87">
        <v>0</v>
      </c>
      <c r="Z20" s="87">
        <v>0</v>
      </c>
      <c r="AA20" s="87">
        <v>0</v>
      </c>
      <c r="AB20" s="87">
        <v>0</v>
      </c>
      <c r="AC20" s="87">
        <v>0</v>
      </c>
      <c r="AD20" s="87">
        <v>0</v>
      </c>
      <c r="AE20" s="87">
        <v>0</v>
      </c>
      <c r="AF20" s="87">
        <v>0</v>
      </c>
      <c r="AG20" s="87">
        <v>0</v>
      </c>
      <c r="AH20" s="87">
        <v>0</v>
      </c>
      <c r="AI20" s="87">
        <v>0</v>
      </c>
      <c r="AJ20" s="87">
        <v>0</v>
      </c>
      <c r="AK20" s="87">
        <v>0</v>
      </c>
      <c r="AL20" s="87">
        <v>0</v>
      </c>
      <c r="AM20" s="87">
        <v>0</v>
      </c>
      <c r="AN20" s="87">
        <v>0</v>
      </c>
      <c r="AO20" s="87">
        <v>0</v>
      </c>
      <c r="AP20" s="87">
        <v>0</v>
      </c>
      <c r="AQ20" s="87">
        <v>0</v>
      </c>
      <c r="AR20" s="87">
        <v>0</v>
      </c>
      <c r="AS20" s="87">
        <v>0</v>
      </c>
      <c r="AT20" s="87">
        <v>0</v>
      </c>
      <c r="AU20" s="87">
        <v>0</v>
      </c>
      <c r="AV20" s="87">
        <v>0</v>
      </c>
      <c r="AW20" s="87">
        <v>0</v>
      </c>
      <c r="AX20" s="87">
        <v>0</v>
      </c>
      <c r="AY20" s="87">
        <v>0</v>
      </c>
      <c r="AZ20" s="87">
        <v>0</v>
      </c>
      <c r="BA20" s="87">
        <v>0</v>
      </c>
      <c r="BB20" s="87">
        <v>0</v>
      </c>
      <c r="BC20" s="87">
        <v>0</v>
      </c>
      <c r="BD20" s="87">
        <v>0</v>
      </c>
      <c r="BE20" s="87">
        <v>0</v>
      </c>
      <c r="BF20" s="87">
        <v>0</v>
      </c>
      <c r="BG20" s="87">
        <v>0</v>
      </c>
      <c r="BH20" s="87">
        <v>0</v>
      </c>
      <c r="BI20" s="87">
        <v>0</v>
      </c>
      <c r="BJ20" s="87">
        <v>0</v>
      </c>
      <c r="BK20" s="87">
        <v>0</v>
      </c>
      <c r="BL20" s="87">
        <v>0</v>
      </c>
      <c r="BM20" s="87">
        <v>0</v>
      </c>
      <c r="BN20" s="87">
        <v>0</v>
      </c>
      <c r="BO20" s="87">
        <v>0</v>
      </c>
      <c r="BP20" s="87">
        <v>0</v>
      </c>
      <c r="BQ20" s="87">
        <v>0</v>
      </c>
      <c r="BR20" s="87">
        <v>0</v>
      </c>
      <c r="BS20" s="87">
        <v>0</v>
      </c>
      <c r="BT20" s="87">
        <v>0</v>
      </c>
      <c r="BU20" s="87">
        <v>0</v>
      </c>
      <c r="BV20" s="87">
        <v>0</v>
      </c>
      <c r="BW20" s="87">
        <v>0</v>
      </c>
      <c r="BX20" s="87">
        <v>0</v>
      </c>
      <c r="BY20" s="87">
        <v>0</v>
      </c>
      <c r="BZ20" s="87">
        <v>0</v>
      </c>
      <c r="CA20" s="87">
        <v>0</v>
      </c>
      <c r="CB20" s="87">
        <v>0</v>
      </c>
      <c r="CC20" s="87">
        <v>0</v>
      </c>
      <c r="CD20" s="87">
        <v>0</v>
      </c>
      <c r="CE20" s="87">
        <v>0</v>
      </c>
      <c r="CF20" s="87">
        <v>0</v>
      </c>
      <c r="CG20" s="87">
        <v>0</v>
      </c>
    </row>
    <row r="21" spans="1:85">
      <c r="A21" s="87">
        <v>18</v>
      </c>
      <c r="B21" s="87" t="s">
        <v>163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  <c r="R21" s="87">
        <v>0</v>
      </c>
      <c r="S21" s="87">
        <v>0</v>
      </c>
      <c r="T21" s="87">
        <v>0</v>
      </c>
      <c r="U21" s="87">
        <v>0</v>
      </c>
      <c r="V21" s="87">
        <v>0</v>
      </c>
      <c r="W21" s="87">
        <v>0</v>
      </c>
      <c r="X21" s="87">
        <v>0</v>
      </c>
      <c r="Y21" s="87">
        <v>0</v>
      </c>
      <c r="Z21" s="87">
        <v>0</v>
      </c>
      <c r="AA21" s="87">
        <v>0</v>
      </c>
      <c r="AB21" s="87">
        <v>0</v>
      </c>
      <c r="AC21" s="87">
        <v>0</v>
      </c>
      <c r="AD21" s="87">
        <v>0</v>
      </c>
      <c r="AE21" s="87">
        <v>0</v>
      </c>
      <c r="AF21" s="87">
        <v>0</v>
      </c>
      <c r="AG21" s="87">
        <v>0</v>
      </c>
      <c r="AH21" s="87">
        <v>0</v>
      </c>
      <c r="AI21" s="87">
        <v>0</v>
      </c>
      <c r="AJ21" s="87">
        <v>0</v>
      </c>
      <c r="AK21" s="87">
        <v>0</v>
      </c>
      <c r="AL21" s="87">
        <v>0</v>
      </c>
      <c r="AM21" s="87">
        <v>0</v>
      </c>
      <c r="AN21" s="87">
        <v>0</v>
      </c>
      <c r="AO21" s="87">
        <v>0</v>
      </c>
      <c r="AP21" s="87">
        <v>0</v>
      </c>
      <c r="AQ21" s="87">
        <v>0</v>
      </c>
      <c r="AR21" s="87">
        <v>0</v>
      </c>
      <c r="AS21" s="87">
        <v>0</v>
      </c>
      <c r="AT21" s="87">
        <v>0</v>
      </c>
      <c r="AU21" s="87">
        <v>0</v>
      </c>
      <c r="AV21" s="87">
        <v>0</v>
      </c>
      <c r="AW21" s="87">
        <v>0</v>
      </c>
      <c r="AX21" s="87">
        <v>0</v>
      </c>
      <c r="AY21" s="87">
        <v>0</v>
      </c>
      <c r="AZ21" s="87">
        <v>0</v>
      </c>
      <c r="BA21" s="87">
        <v>0</v>
      </c>
      <c r="BB21" s="87">
        <v>0</v>
      </c>
      <c r="BC21" s="87">
        <v>0</v>
      </c>
      <c r="BD21" s="87">
        <v>0</v>
      </c>
      <c r="BE21" s="87">
        <v>0</v>
      </c>
      <c r="BF21" s="87">
        <v>0</v>
      </c>
      <c r="BG21" s="87">
        <v>0</v>
      </c>
      <c r="BH21" s="87">
        <v>0</v>
      </c>
      <c r="BI21" s="87">
        <v>0</v>
      </c>
      <c r="BJ21" s="87">
        <v>0</v>
      </c>
      <c r="BK21" s="87">
        <v>0</v>
      </c>
      <c r="BL21" s="87">
        <v>0</v>
      </c>
      <c r="BM21" s="87">
        <v>0</v>
      </c>
      <c r="BN21" s="87">
        <v>0</v>
      </c>
      <c r="BO21" s="87">
        <v>0</v>
      </c>
      <c r="BP21" s="87">
        <v>0</v>
      </c>
      <c r="BQ21" s="87">
        <v>0</v>
      </c>
      <c r="BR21" s="87">
        <v>0</v>
      </c>
      <c r="BS21" s="87">
        <v>0</v>
      </c>
      <c r="BT21" s="87">
        <v>0</v>
      </c>
      <c r="BU21" s="87">
        <v>0</v>
      </c>
      <c r="BV21" s="87">
        <v>0</v>
      </c>
      <c r="BW21" s="87">
        <v>0</v>
      </c>
      <c r="BX21" s="87">
        <v>0</v>
      </c>
      <c r="BY21" s="87">
        <v>0</v>
      </c>
      <c r="BZ21" s="87">
        <v>0</v>
      </c>
      <c r="CA21" s="87">
        <v>0</v>
      </c>
      <c r="CB21" s="87">
        <v>0</v>
      </c>
      <c r="CC21" s="87">
        <v>0</v>
      </c>
      <c r="CD21" s="87">
        <v>0</v>
      </c>
      <c r="CE21" s="87">
        <v>0</v>
      </c>
      <c r="CF21" s="87">
        <v>0</v>
      </c>
      <c r="CG21" s="87">
        <v>0</v>
      </c>
    </row>
    <row r="22" spans="1:85">
      <c r="A22" s="87">
        <v>19</v>
      </c>
      <c r="B22" s="87" t="s">
        <v>164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  <c r="R22" s="87">
        <v>0</v>
      </c>
      <c r="S22" s="87">
        <v>0</v>
      </c>
      <c r="T22" s="87">
        <v>0</v>
      </c>
      <c r="U22" s="87">
        <v>0</v>
      </c>
      <c r="V22" s="87">
        <v>0</v>
      </c>
      <c r="W22" s="87">
        <v>0</v>
      </c>
      <c r="X22" s="87">
        <v>0</v>
      </c>
      <c r="Y22" s="87">
        <v>0</v>
      </c>
      <c r="Z22" s="87">
        <v>0</v>
      </c>
      <c r="AA22" s="87">
        <v>0</v>
      </c>
      <c r="AB22" s="87">
        <v>0</v>
      </c>
      <c r="AC22" s="87">
        <v>0</v>
      </c>
      <c r="AD22" s="87">
        <v>0</v>
      </c>
      <c r="AE22" s="87">
        <v>0</v>
      </c>
      <c r="AF22" s="87">
        <v>0</v>
      </c>
      <c r="AG22" s="87">
        <v>0</v>
      </c>
      <c r="AH22" s="87">
        <v>0</v>
      </c>
      <c r="AI22" s="87">
        <v>0</v>
      </c>
      <c r="AJ22" s="87">
        <v>0</v>
      </c>
      <c r="AK22" s="87">
        <v>0</v>
      </c>
      <c r="AL22" s="87">
        <v>0</v>
      </c>
      <c r="AM22" s="87">
        <v>0</v>
      </c>
      <c r="AN22" s="87">
        <v>0</v>
      </c>
      <c r="AO22" s="87">
        <v>0</v>
      </c>
      <c r="AP22" s="87">
        <v>0</v>
      </c>
      <c r="AQ22" s="87">
        <v>0</v>
      </c>
      <c r="AR22" s="87">
        <v>0</v>
      </c>
      <c r="AS22" s="87">
        <v>0</v>
      </c>
      <c r="AT22" s="87">
        <v>0</v>
      </c>
      <c r="AU22" s="87">
        <v>0</v>
      </c>
      <c r="AV22" s="87">
        <v>0</v>
      </c>
      <c r="AW22" s="87">
        <v>0</v>
      </c>
      <c r="AX22" s="87">
        <v>0</v>
      </c>
      <c r="AY22" s="87">
        <v>0</v>
      </c>
      <c r="AZ22" s="87">
        <v>0</v>
      </c>
      <c r="BA22" s="87">
        <v>0</v>
      </c>
      <c r="BB22" s="87">
        <v>0</v>
      </c>
      <c r="BC22" s="87">
        <v>0</v>
      </c>
      <c r="BD22" s="87">
        <v>0</v>
      </c>
      <c r="BE22" s="87">
        <v>0</v>
      </c>
      <c r="BF22" s="87">
        <v>0</v>
      </c>
      <c r="BG22" s="87">
        <v>0</v>
      </c>
      <c r="BH22" s="87">
        <v>0</v>
      </c>
      <c r="BI22" s="87">
        <v>0</v>
      </c>
      <c r="BJ22" s="87">
        <v>0</v>
      </c>
      <c r="BK22" s="87">
        <v>0</v>
      </c>
      <c r="BL22" s="87">
        <v>0</v>
      </c>
      <c r="BM22" s="87">
        <v>0</v>
      </c>
      <c r="BN22" s="87">
        <v>0</v>
      </c>
      <c r="BO22" s="87">
        <v>0</v>
      </c>
      <c r="BP22" s="87">
        <v>0</v>
      </c>
      <c r="BQ22" s="87">
        <v>0</v>
      </c>
      <c r="BR22" s="87">
        <v>0</v>
      </c>
      <c r="BS22" s="87">
        <v>0</v>
      </c>
      <c r="BT22" s="87">
        <v>0</v>
      </c>
      <c r="BU22" s="87">
        <v>0</v>
      </c>
      <c r="BV22" s="87">
        <v>0</v>
      </c>
      <c r="BW22" s="87">
        <v>0</v>
      </c>
      <c r="BX22" s="87">
        <v>0</v>
      </c>
      <c r="BY22" s="87">
        <v>0</v>
      </c>
      <c r="BZ22" s="87">
        <v>0</v>
      </c>
      <c r="CA22" s="87">
        <v>0</v>
      </c>
      <c r="CB22" s="87">
        <v>0</v>
      </c>
      <c r="CC22" s="87">
        <v>0</v>
      </c>
      <c r="CD22" s="87">
        <v>0</v>
      </c>
      <c r="CE22" s="87">
        <v>0</v>
      </c>
      <c r="CF22" s="87">
        <v>0</v>
      </c>
      <c r="CG22" s="87">
        <v>0</v>
      </c>
    </row>
    <row r="23" spans="1:85">
      <c r="A23" s="87">
        <v>20</v>
      </c>
      <c r="B23" s="87" t="s">
        <v>165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  <c r="R23" s="87">
        <v>0</v>
      </c>
      <c r="S23" s="87">
        <v>0</v>
      </c>
      <c r="T23" s="87">
        <v>0</v>
      </c>
      <c r="U23" s="87">
        <v>0</v>
      </c>
      <c r="V23" s="87">
        <v>0</v>
      </c>
      <c r="W23" s="87">
        <v>0</v>
      </c>
      <c r="X23" s="87">
        <v>0</v>
      </c>
      <c r="Y23" s="87">
        <v>0</v>
      </c>
      <c r="Z23" s="87">
        <v>0</v>
      </c>
      <c r="AA23" s="87">
        <v>0</v>
      </c>
      <c r="AB23" s="87">
        <v>0</v>
      </c>
      <c r="AC23" s="87">
        <v>0</v>
      </c>
      <c r="AD23" s="87">
        <v>0</v>
      </c>
      <c r="AE23" s="87">
        <v>0</v>
      </c>
      <c r="AF23" s="87">
        <v>0</v>
      </c>
      <c r="AG23" s="87">
        <v>0</v>
      </c>
      <c r="AH23" s="87">
        <v>0</v>
      </c>
      <c r="AI23" s="87">
        <v>0</v>
      </c>
      <c r="AJ23" s="87">
        <v>0</v>
      </c>
      <c r="AK23" s="87">
        <v>0</v>
      </c>
      <c r="AL23" s="87">
        <v>0</v>
      </c>
      <c r="AM23" s="87">
        <v>0</v>
      </c>
      <c r="AN23" s="87">
        <v>0</v>
      </c>
      <c r="AO23" s="87">
        <v>0</v>
      </c>
      <c r="AP23" s="87">
        <v>0</v>
      </c>
      <c r="AQ23" s="87">
        <v>0</v>
      </c>
      <c r="AR23" s="87">
        <v>0</v>
      </c>
      <c r="AS23" s="87">
        <v>0</v>
      </c>
      <c r="AT23" s="87">
        <v>0</v>
      </c>
      <c r="AU23" s="87">
        <v>0</v>
      </c>
      <c r="AV23" s="87">
        <v>0</v>
      </c>
      <c r="AW23" s="87">
        <v>0</v>
      </c>
      <c r="AX23" s="87">
        <v>0</v>
      </c>
      <c r="AY23" s="87">
        <v>0</v>
      </c>
      <c r="AZ23" s="87">
        <v>0</v>
      </c>
      <c r="BA23" s="87">
        <v>0</v>
      </c>
      <c r="BB23" s="87">
        <v>0</v>
      </c>
      <c r="BC23" s="87">
        <v>0</v>
      </c>
      <c r="BD23" s="87">
        <v>0</v>
      </c>
      <c r="BE23" s="87">
        <v>0</v>
      </c>
      <c r="BF23" s="87">
        <v>0</v>
      </c>
      <c r="BG23" s="87">
        <v>0</v>
      </c>
      <c r="BH23" s="87">
        <v>0</v>
      </c>
      <c r="BI23" s="87">
        <v>0</v>
      </c>
      <c r="BJ23" s="87">
        <v>0</v>
      </c>
      <c r="BK23" s="87">
        <v>0</v>
      </c>
      <c r="BL23" s="87">
        <v>0</v>
      </c>
      <c r="BM23" s="87">
        <v>0</v>
      </c>
      <c r="BN23" s="87">
        <v>0</v>
      </c>
      <c r="BO23" s="87">
        <v>0</v>
      </c>
      <c r="BP23" s="87">
        <v>0</v>
      </c>
      <c r="BQ23" s="87">
        <v>0</v>
      </c>
      <c r="BR23" s="87">
        <v>0</v>
      </c>
      <c r="BS23" s="87">
        <v>0</v>
      </c>
      <c r="BT23" s="87">
        <v>0</v>
      </c>
      <c r="BU23" s="87">
        <v>0</v>
      </c>
      <c r="BV23" s="87">
        <v>0</v>
      </c>
      <c r="BW23" s="87">
        <v>0</v>
      </c>
      <c r="BX23" s="87">
        <v>0</v>
      </c>
      <c r="BY23" s="87">
        <v>0</v>
      </c>
      <c r="BZ23" s="87">
        <v>0</v>
      </c>
      <c r="CA23" s="87">
        <v>0</v>
      </c>
      <c r="CB23" s="87">
        <v>0</v>
      </c>
      <c r="CC23" s="87">
        <v>0</v>
      </c>
      <c r="CD23" s="87">
        <v>0</v>
      </c>
      <c r="CE23" s="87">
        <v>0</v>
      </c>
      <c r="CF23" s="87">
        <v>0</v>
      </c>
      <c r="CG23" s="87">
        <v>0</v>
      </c>
    </row>
    <row r="24" spans="1:85">
      <c r="A24" s="87">
        <v>21</v>
      </c>
      <c r="B24" s="87" t="s">
        <v>166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  <c r="R24" s="87">
        <v>0</v>
      </c>
      <c r="S24" s="87">
        <v>0</v>
      </c>
      <c r="T24" s="87">
        <v>0</v>
      </c>
      <c r="U24" s="87">
        <v>0</v>
      </c>
      <c r="V24" s="87">
        <v>0</v>
      </c>
      <c r="W24" s="87">
        <v>0</v>
      </c>
      <c r="X24" s="87">
        <v>0</v>
      </c>
      <c r="Y24" s="87">
        <v>0</v>
      </c>
      <c r="Z24" s="87">
        <v>0</v>
      </c>
      <c r="AA24" s="87">
        <v>0</v>
      </c>
      <c r="AB24" s="87">
        <v>0</v>
      </c>
      <c r="AC24" s="87">
        <v>0</v>
      </c>
      <c r="AD24" s="87">
        <v>0</v>
      </c>
      <c r="AE24" s="87">
        <v>0</v>
      </c>
      <c r="AF24" s="87">
        <v>0</v>
      </c>
      <c r="AG24" s="87">
        <v>0</v>
      </c>
      <c r="AH24" s="87">
        <v>0</v>
      </c>
      <c r="AI24" s="87">
        <v>0</v>
      </c>
      <c r="AJ24" s="87">
        <v>0</v>
      </c>
      <c r="AK24" s="87">
        <v>0</v>
      </c>
      <c r="AL24" s="87">
        <v>0</v>
      </c>
      <c r="AM24" s="87">
        <v>0</v>
      </c>
      <c r="AN24" s="87">
        <v>0</v>
      </c>
      <c r="AO24" s="87">
        <v>0</v>
      </c>
      <c r="AP24" s="87">
        <v>0</v>
      </c>
      <c r="AQ24" s="87">
        <v>0</v>
      </c>
      <c r="AR24" s="87">
        <v>0</v>
      </c>
      <c r="AS24" s="87">
        <v>0</v>
      </c>
      <c r="AT24" s="87">
        <v>0</v>
      </c>
      <c r="AU24" s="87">
        <v>0</v>
      </c>
      <c r="AV24" s="87">
        <v>0</v>
      </c>
      <c r="AW24" s="87">
        <v>0</v>
      </c>
      <c r="AX24" s="87">
        <v>0</v>
      </c>
      <c r="AY24" s="87">
        <v>0</v>
      </c>
      <c r="AZ24" s="87">
        <v>0</v>
      </c>
      <c r="BA24" s="87">
        <v>0</v>
      </c>
      <c r="BB24" s="87">
        <v>0</v>
      </c>
      <c r="BC24" s="87">
        <v>0</v>
      </c>
      <c r="BD24" s="87">
        <v>0</v>
      </c>
      <c r="BE24" s="87">
        <v>0</v>
      </c>
      <c r="BF24" s="87">
        <v>0</v>
      </c>
      <c r="BG24" s="87">
        <v>0</v>
      </c>
      <c r="BH24" s="87">
        <v>0</v>
      </c>
      <c r="BI24" s="87">
        <v>0</v>
      </c>
      <c r="BJ24" s="87">
        <v>0</v>
      </c>
      <c r="BK24" s="87">
        <v>0</v>
      </c>
      <c r="BL24" s="87">
        <v>0</v>
      </c>
      <c r="BM24" s="87">
        <v>0</v>
      </c>
      <c r="BN24" s="87">
        <v>0</v>
      </c>
      <c r="BO24" s="87">
        <v>0</v>
      </c>
      <c r="BP24" s="87">
        <v>0</v>
      </c>
      <c r="BQ24" s="87">
        <v>0</v>
      </c>
      <c r="BR24" s="87">
        <v>0</v>
      </c>
      <c r="BS24" s="87">
        <v>0</v>
      </c>
      <c r="BT24" s="87">
        <v>0</v>
      </c>
      <c r="BU24" s="87">
        <v>0</v>
      </c>
      <c r="BV24" s="87">
        <v>0</v>
      </c>
      <c r="BW24" s="87">
        <v>0</v>
      </c>
      <c r="BX24" s="87">
        <v>0</v>
      </c>
      <c r="BY24" s="87">
        <v>0</v>
      </c>
      <c r="BZ24" s="87">
        <v>0</v>
      </c>
      <c r="CA24" s="87">
        <v>0</v>
      </c>
      <c r="CB24" s="87">
        <v>0</v>
      </c>
      <c r="CC24" s="87">
        <v>0</v>
      </c>
      <c r="CD24" s="87">
        <v>0</v>
      </c>
      <c r="CE24" s="87">
        <v>0</v>
      </c>
      <c r="CF24" s="87">
        <v>0</v>
      </c>
      <c r="CG24" s="87">
        <v>0</v>
      </c>
    </row>
    <row r="25" spans="1:85">
      <c r="A25" s="87">
        <v>22</v>
      </c>
      <c r="B25" s="87" t="s">
        <v>167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  <c r="R25" s="87">
        <v>0</v>
      </c>
      <c r="S25" s="87">
        <v>0</v>
      </c>
      <c r="T25" s="87">
        <v>0</v>
      </c>
      <c r="U25" s="87">
        <v>0</v>
      </c>
      <c r="V25" s="87">
        <v>0</v>
      </c>
      <c r="W25" s="87">
        <v>0</v>
      </c>
      <c r="X25" s="87">
        <v>0</v>
      </c>
      <c r="Y25" s="87">
        <v>0</v>
      </c>
      <c r="Z25" s="87">
        <v>0</v>
      </c>
      <c r="AA25" s="87">
        <v>0</v>
      </c>
      <c r="AB25" s="87">
        <v>0</v>
      </c>
      <c r="AC25" s="87">
        <v>0</v>
      </c>
      <c r="AD25" s="87">
        <v>0</v>
      </c>
      <c r="AE25" s="87">
        <v>0</v>
      </c>
      <c r="AF25" s="87">
        <v>0</v>
      </c>
      <c r="AG25" s="87">
        <v>0</v>
      </c>
      <c r="AH25" s="87">
        <v>0</v>
      </c>
      <c r="AI25" s="87">
        <v>0</v>
      </c>
      <c r="AJ25" s="87">
        <v>0</v>
      </c>
      <c r="AK25" s="87">
        <v>0</v>
      </c>
      <c r="AL25" s="87">
        <v>0</v>
      </c>
      <c r="AM25" s="87">
        <v>0</v>
      </c>
      <c r="AN25" s="87">
        <v>0</v>
      </c>
      <c r="AO25" s="87">
        <v>0</v>
      </c>
      <c r="AP25" s="87">
        <v>0</v>
      </c>
      <c r="AQ25" s="87">
        <v>0</v>
      </c>
      <c r="AR25" s="87">
        <v>0</v>
      </c>
      <c r="AS25" s="87">
        <v>0</v>
      </c>
      <c r="AT25" s="87">
        <v>0</v>
      </c>
      <c r="AU25" s="87">
        <v>0</v>
      </c>
      <c r="AV25" s="87">
        <v>0</v>
      </c>
      <c r="AW25" s="87">
        <v>0</v>
      </c>
      <c r="AX25" s="87">
        <v>0</v>
      </c>
      <c r="AY25" s="87">
        <v>0</v>
      </c>
      <c r="AZ25" s="87">
        <v>0</v>
      </c>
      <c r="BA25" s="87">
        <v>0</v>
      </c>
      <c r="BB25" s="87">
        <v>0</v>
      </c>
      <c r="BC25" s="87">
        <v>0</v>
      </c>
      <c r="BD25" s="87">
        <v>0</v>
      </c>
      <c r="BE25" s="87">
        <v>0</v>
      </c>
      <c r="BF25" s="87">
        <v>0</v>
      </c>
      <c r="BG25" s="87">
        <v>0</v>
      </c>
      <c r="BH25" s="87">
        <v>0</v>
      </c>
      <c r="BI25" s="87">
        <v>0</v>
      </c>
      <c r="BJ25" s="87">
        <v>0</v>
      </c>
      <c r="BK25" s="87">
        <v>0</v>
      </c>
      <c r="BL25" s="87">
        <v>0</v>
      </c>
      <c r="BM25" s="87">
        <v>0</v>
      </c>
      <c r="BN25" s="87">
        <v>0</v>
      </c>
      <c r="BO25" s="87">
        <v>0</v>
      </c>
      <c r="BP25" s="87">
        <v>0</v>
      </c>
      <c r="BQ25" s="87">
        <v>0</v>
      </c>
      <c r="BR25" s="87">
        <v>0</v>
      </c>
      <c r="BS25" s="87">
        <v>0</v>
      </c>
      <c r="BT25" s="87">
        <v>0</v>
      </c>
      <c r="BU25" s="87">
        <v>0</v>
      </c>
      <c r="BV25" s="87">
        <v>0</v>
      </c>
      <c r="BW25" s="87">
        <v>0</v>
      </c>
      <c r="BX25" s="87">
        <v>0</v>
      </c>
      <c r="BY25" s="87">
        <v>0</v>
      </c>
      <c r="BZ25" s="87">
        <v>0</v>
      </c>
      <c r="CA25" s="87">
        <v>0</v>
      </c>
      <c r="CB25" s="87">
        <v>0</v>
      </c>
      <c r="CC25" s="87">
        <v>0</v>
      </c>
      <c r="CD25" s="87">
        <v>0</v>
      </c>
      <c r="CE25" s="87">
        <v>0</v>
      </c>
      <c r="CF25" s="87">
        <v>0</v>
      </c>
      <c r="CG25" s="87">
        <v>0</v>
      </c>
    </row>
    <row r="26" spans="1:85">
      <c r="A26" s="87">
        <v>23</v>
      </c>
      <c r="B26" s="87" t="s">
        <v>168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  <c r="R26" s="87">
        <v>0</v>
      </c>
      <c r="S26" s="87">
        <v>0</v>
      </c>
      <c r="T26" s="87">
        <v>0</v>
      </c>
      <c r="U26" s="87">
        <v>0</v>
      </c>
      <c r="V26" s="87">
        <v>0</v>
      </c>
      <c r="W26" s="87">
        <v>0</v>
      </c>
      <c r="X26" s="87">
        <v>0</v>
      </c>
      <c r="Y26" s="87">
        <v>0</v>
      </c>
      <c r="Z26" s="87">
        <v>0</v>
      </c>
      <c r="AA26" s="87">
        <v>0</v>
      </c>
      <c r="AB26" s="87">
        <v>0</v>
      </c>
      <c r="AC26" s="87">
        <v>0</v>
      </c>
      <c r="AD26" s="87">
        <v>0</v>
      </c>
      <c r="AE26" s="87">
        <v>0</v>
      </c>
      <c r="AF26" s="87">
        <v>0</v>
      </c>
      <c r="AG26" s="87">
        <v>0</v>
      </c>
      <c r="AH26" s="87">
        <v>0</v>
      </c>
      <c r="AI26" s="87">
        <v>0</v>
      </c>
      <c r="AJ26" s="87">
        <v>0</v>
      </c>
      <c r="AK26" s="87">
        <v>0</v>
      </c>
      <c r="AL26" s="87">
        <v>0</v>
      </c>
      <c r="AM26" s="87">
        <v>0</v>
      </c>
      <c r="AN26" s="87">
        <v>0</v>
      </c>
      <c r="AO26" s="87">
        <v>0</v>
      </c>
      <c r="AP26" s="87">
        <v>0</v>
      </c>
      <c r="AQ26" s="87">
        <v>0</v>
      </c>
      <c r="AR26" s="87">
        <v>0</v>
      </c>
      <c r="AS26" s="87">
        <v>0</v>
      </c>
      <c r="AT26" s="87">
        <v>0</v>
      </c>
      <c r="AU26" s="87">
        <v>0</v>
      </c>
      <c r="AV26" s="87">
        <v>0</v>
      </c>
      <c r="AW26" s="87">
        <v>0</v>
      </c>
      <c r="AX26" s="87">
        <v>0</v>
      </c>
      <c r="AY26" s="87">
        <v>0</v>
      </c>
      <c r="AZ26" s="87">
        <v>0</v>
      </c>
      <c r="BA26" s="87">
        <v>0</v>
      </c>
      <c r="BB26" s="87">
        <v>0</v>
      </c>
      <c r="BC26" s="87">
        <v>0</v>
      </c>
      <c r="BD26" s="87">
        <v>0</v>
      </c>
      <c r="BE26" s="87">
        <v>0</v>
      </c>
      <c r="BF26" s="87">
        <v>0</v>
      </c>
      <c r="BG26" s="87">
        <v>0</v>
      </c>
      <c r="BH26" s="87">
        <v>0</v>
      </c>
      <c r="BI26" s="87">
        <v>0</v>
      </c>
      <c r="BJ26" s="87">
        <v>0</v>
      </c>
      <c r="BK26" s="87">
        <v>0</v>
      </c>
      <c r="BL26" s="87">
        <v>0</v>
      </c>
      <c r="BM26" s="87">
        <v>0</v>
      </c>
      <c r="BN26" s="87">
        <v>0</v>
      </c>
      <c r="BO26" s="87">
        <v>0</v>
      </c>
      <c r="BP26" s="87">
        <v>0</v>
      </c>
      <c r="BQ26" s="87">
        <v>0</v>
      </c>
      <c r="BR26" s="87">
        <v>0</v>
      </c>
      <c r="BS26" s="87">
        <v>0</v>
      </c>
      <c r="BT26" s="87">
        <v>0</v>
      </c>
      <c r="BU26" s="87">
        <v>0</v>
      </c>
      <c r="BV26" s="87">
        <v>0</v>
      </c>
      <c r="BW26" s="87">
        <v>0</v>
      </c>
      <c r="BX26" s="87">
        <v>0</v>
      </c>
      <c r="BY26" s="87">
        <v>0</v>
      </c>
      <c r="BZ26" s="87">
        <v>0</v>
      </c>
      <c r="CA26" s="87">
        <v>0</v>
      </c>
      <c r="CB26" s="87">
        <v>0</v>
      </c>
      <c r="CC26" s="87">
        <v>0</v>
      </c>
      <c r="CD26" s="87">
        <v>0</v>
      </c>
      <c r="CE26" s="87">
        <v>0</v>
      </c>
      <c r="CF26" s="87">
        <v>0</v>
      </c>
      <c r="CG26" s="87">
        <v>0</v>
      </c>
    </row>
    <row r="27" spans="1:85">
      <c r="A27" s="87">
        <v>24</v>
      </c>
      <c r="B27" s="87" t="s">
        <v>169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  <c r="R27" s="87">
        <v>0</v>
      </c>
      <c r="S27" s="87">
        <v>0</v>
      </c>
      <c r="T27" s="87">
        <v>0</v>
      </c>
      <c r="U27" s="87">
        <v>0</v>
      </c>
      <c r="V27" s="87">
        <v>0</v>
      </c>
      <c r="W27" s="87">
        <v>0</v>
      </c>
      <c r="X27" s="87">
        <v>0</v>
      </c>
      <c r="Y27" s="87">
        <v>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7">
        <v>0</v>
      </c>
      <c r="AF27" s="87">
        <v>0</v>
      </c>
      <c r="AG27" s="87">
        <v>0</v>
      </c>
      <c r="AH27" s="87">
        <v>0</v>
      </c>
      <c r="AI27" s="87">
        <v>0</v>
      </c>
      <c r="AJ27" s="87">
        <v>0</v>
      </c>
      <c r="AK27" s="87">
        <v>0</v>
      </c>
      <c r="AL27" s="87">
        <v>0</v>
      </c>
      <c r="AM27" s="87">
        <v>0</v>
      </c>
      <c r="AN27" s="87">
        <v>0</v>
      </c>
      <c r="AO27" s="87">
        <v>0</v>
      </c>
      <c r="AP27" s="87">
        <v>0</v>
      </c>
      <c r="AQ27" s="87">
        <v>0</v>
      </c>
      <c r="AR27" s="87">
        <v>0</v>
      </c>
      <c r="AS27" s="87">
        <v>0</v>
      </c>
      <c r="AT27" s="87">
        <v>0</v>
      </c>
      <c r="AU27" s="87">
        <v>0</v>
      </c>
      <c r="AV27" s="87">
        <v>0</v>
      </c>
      <c r="AW27" s="87">
        <v>0</v>
      </c>
      <c r="AX27" s="87">
        <v>0</v>
      </c>
      <c r="AY27" s="87">
        <v>0</v>
      </c>
      <c r="AZ27" s="87">
        <v>0</v>
      </c>
      <c r="BA27" s="87">
        <v>0</v>
      </c>
      <c r="BB27" s="87">
        <v>0</v>
      </c>
      <c r="BC27" s="87">
        <v>0</v>
      </c>
      <c r="BD27" s="87">
        <v>0</v>
      </c>
      <c r="BE27" s="87">
        <v>0</v>
      </c>
      <c r="BF27" s="87">
        <v>0</v>
      </c>
      <c r="BG27" s="87">
        <v>0</v>
      </c>
      <c r="BH27" s="87">
        <v>0</v>
      </c>
      <c r="BI27" s="87">
        <v>0</v>
      </c>
      <c r="BJ27" s="87">
        <v>0</v>
      </c>
      <c r="BK27" s="87">
        <v>0</v>
      </c>
      <c r="BL27" s="87">
        <v>0</v>
      </c>
      <c r="BM27" s="87">
        <v>0</v>
      </c>
      <c r="BN27" s="87">
        <v>0</v>
      </c>
      <c r="BO27" s="87">
        <v>0</v>
      </c>
      <c r="BP27" s="87">
        <v>0</v>
      </c>
      <c r="BQ27" s="87">
        <v>0</v>
      </c>
      <c r="BR27" s="87">
        <v>0</v>
      </c>
      <c r="BS27" s="87">
        <v>0</v>
      </c>
      <c r="BT27" s="87">
        <v>0</v>
      </c>
      <c r="BU27" s="87">
        <v>0</v>
      </c>
      <c r="BV27" s="87">
        <v>0</v>
      </c>
      <c r="BW27" s="87">
        <v>0</v>
      </c>
      <c r="BX27" s="87">
        <v>0</v>
      </c>
      <c r="BY27" s="87">
        <v>0</v>
      </c>
      <c r="BZ27" s="87">
        <v>0</v>
      </c>
      <c r="CA27" s="87">
        <v>0</v>
      </c>
      <c r="CB27" s="87">
        <v>0</v>
      </c>
      <c r="CC27" s="87">
        <v>0</v>
      </c>
      <c r="CD27" s="87">
        <v>0</v>
      </c>
      <c r="CE27" s="87">
        <v>0</v>
      </c>
      <c r="CF27" s="87">
        <v>0</v>
      </c>
      <c r="CG27" s="87">
        <v>0</v>
      </c>
    </row>
    <row r="28" spans="1:85">
      <c r="A28" s="87">
        <v>25</v>
      </c>
      <c r="B28" s="87" t="s">
        <v>170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  <c r="R28" s="87">
        <v>0</v>
      </c>
      <c r="S28" s="87">
        <v>0</v>
      </c>
      <c r="T28" s="87">
        <v>0</v>
      </c>
      <c r="U28" s="87">
        <v>0</v>
      </c>
      <c r="V28" s="87">
        <v>0</v>
      </c>
      <c r="W28" s="87">
        <v>0</v>
      </c>
      <c r="X28" s="87">
        <v>0</v>
      </c>
      <c r="Y28" s="87">
        <v>0</v>
      </c>
      <c r="Z28" s="87">
        <v>0</v>
      </c>
      <c r="AA28" s="87">
        <v>0</v>
      </c>
      <c r="AB28" s="87">
        <v>0</v>
      </c>
      <c r="AC28" s="87">
        <v>0</v>
      </c>
      <c r="AD28" s="87">
        <v>0</v>
      </c>
      <c r="AE28" s="87">
        <v>0</v>
      </c>
      <c r="AF28" s="87">
        <v>0</v>
      </c>
      <c r="AG28" s="87">
        <v>0</v>
      </c>
      <c r="AH28" s="87">
        <v>0</v>
      </c>
      <c r="AI28" s="87">
        <v>0</v>
      </c>
      <c r="AJ28" s="87">
        <v>0</v>
      </c>
      <c r="AK28" s="87">
        <v>0</v>
      </c>
      <c r="AL28" s="87">
        <v>0</v>
      </c>
      <c r="AM28" s="87">
        <v>0</v>
      </c>
      <c r="AN28" s="87">
        <v>0</v>
      </c>
      <c r="AO28" s="87">
        <v>0</v>
      </c>
      <c r="AP28" s="87">
        <v>0</v>
      </c>
      <c r="AQ28" s="87">
        <v>0</v>
      </c>
      <c r="AR28" s="87">
        <v>0</v>
      </c>
      <c r="AS28" s="87">
        <v>0</v>
      </c>
      <c r="AT28" s="87">
        <v>0</v>
      </c>
      <c r="AU28" s="87">
        <v>0</v>
      </c>
      <c r="AV28" s="87">
        <v>0</v>
      </c>
      <c r="AW28" s="87">
        <v>0</v>
      </c>
      <c r="AX28" s="87">
        <v>0</v>
      </c>
      <c r="AY28" s="87">
        <v>0</v>
      </c>
      <c r="AZ28" s="87">
        <v>0</v>
      </c>
      <c r="BA28" s="87">
        <v>0</v>
      </c>
      <c r="BB28" s="87">
        <v>0</v>
      </c>
      <c r="BC28" s="87">
        <v>0</v>
      </c>
      <c r="BD28" s="87">
        <v>0</v>
      </c>
      <c r="BE28" s="87">
        <v>0</v>
      </c>
      <c r="BF28" s="87">
        <v>0</v>
      </c>
      <c r="BG28" s="87">
        <v>0</v>
      </c>
      <c r="BH28" s="87">
        <v>0</v>
      </c>
      <c r="BI28" s="87">
        <v>0</v>
      </c>
      <c r="BJ28" s="87">
        <v>0</v>
      </c>
      <c r="BK28" s="87">
        <v>0</v>
      </c>
      <c r="BL28" s="87">
        <v>0</v>
      </c>
      <c r="BM28" s="87">
        <v>0</v>
      </c>
      <c r="BN28" s="87">
        <v>0</v>
      </c>
      <c r="BO28" s="87">
        <v>0</v>
      </c>
      <c r="BP28" s="87">
        <v>0</v>
      </c>
      <c r="BQ28" s="87">
        <v>0</v>
      </c>
      <c r="BR28" s="87">
        <v>0</v>
      </c>
      <c r="BS28" s="87">
        <v>0</v>
      </c>
      <c r="BT28" s="87">
        <v>0</v>
      </c>
      <c r="BU28" s="87">
        <v>0</v>
      </c>
      <c r="BV28" s="87">
        <v>0</v>
      </c>
      <c r="BW28" s="87">
        <v>0</v>
      </c>
      <c r="BX28" s="87">
        <v>0</v>
      </c>
      <c r="BY28" s="87">
        <v>0</v>
      </c>
      <c r="BZ28" s="87">
        <v>0</v>
      </c>
      <c r="CA28" s="87">
        <v>0</v>
      </c>
      <c r="CB28" s="87">
        <v>0</v>
      </c>
      <c r="CC28" s="87">
        <v>0</v>
      </c>
      <c r="CD28" s="87">
        <v>0</v>
      </c>
      <c r="CE28" s="87">
        <v>0</v>
      </c>
      <c r="CF28" s="87">
        <v>0</v>
      </c>
      <c r="CG28" s="87">
        <v>0</v>
      </c>
    </row>
    <row r="29" spans="1:85">
      <c r="A29" s="87">
        <v>26</v>
      </c>
      <c r="B29" s="87" t="s">
        <v>171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  <c r="R29" s="87">
        <v>0</v>
      </c>
      <c r="S29" s="87">
        <v>0</v>
      </c>
      <c r="T29" s="87">
        <v>0</v>
      </c>
      <c r="U29" s="87">
        <v>0</v>
      </c>
      <c r="V29" s="87">
        <v>0</v>
      </c>
      <c r="W29" s="87">
        <v>0</v>
      </c>
      <c r="X29" s="87">
        <v>0</v>
      </c>
      <c r="Y29" s="87">
        <v>0</v>
      </c>
      <c r="Z29" s="87">
        <v>0</v>
      </c>
      <c r="AA29" s="87">
        <v>0</v>
      </c>
      <c r="AB29" s="87">
        <v>0</v>
      </c>
      <c r="AC29" s="87">
        <v>0</v>
      </c>
      <c r="AD29" s="87">
        <v>0</v>
      </c>
      <c r="AE29" s="87">
        <v>0</v>
      </c>
      <c r="AF29" s="87">
        <v>0</v>
      </c>
      <c r="AG29" s="87">
        <v>0</v>
      </c>
      <c r="AH29" s="87">
        <v>0</v>
      </c>
      <c r="AI29" s="87">
        <v>0</v>
      </c>
      <c r="AJ29" s="87">
        <v>0</v>
      </c>
      <c r="AK29" s="87">
        <v>0</v>
      </c>
      <c r="AL29" s="87">
        <v>0</v>
      </c>
      <c r="AM29" s="87">
        <v>0</v>
      </c>
      <c r="AN29" s="87">
        <v>0</v>
      </c>
      <c r="AO29" s="87">
        <v>0</v>
      </c>
      <c r="AP29" s="87">
        <v>0</v>
      </c>
      <c r="AQ29" s="87">
        <v>0</v>
      </c>
      <c r="AR29" s="87">
        <v>0</v>
      </c>
      <c r="AS29" s="87">
        <v>0</v>
      </c>
      <c r="AT29" s="87">
        <v>0</v>
      </c>
      <c r="AU29" s="87">
        <v>0</v>
      </c>
      <c r="AV29" s="87">
        <v>0</v>
      </c>
      <c r="AW29" s="87">
        <v>0</v>
      </c>
      <c r="AX29" s="87">
        <v>0</v>
      </c>
      <c r="AY29" s="87">
        <v>0</v>
      </c>
      <c r="AZ29" s="87">
        <v>0</v>
      </c>
      <c r="BA29" s="87">
        <v>0</v>
      </c>
      <c r="BB29" s="87">
        <v>0</v>
      </c>
      <c r="BC29" s="87">
        <v>0</v>
      </c>
      <c r="BD29" s="87">
        <v>0</v>
      </c>
      <c r="BE29" s="87">
        <v>0</v>
      </c>
      <c r="BF29" s="87">
        <v>0</v>
      </c>
      <c r="BG29" s="87">
        <v>0</v>
      </c>
      <c r="BH29" s="87">
        <v>0</v>
      </c>
      <c r="BI29" s="87">
        <v>0</v>
      </c>
      <c r="BJ29" s="87">
        <v>0</v>
      </c>
      <c r="BK29" s="87">
        <v>0</v>
      </c>
      <c r="BL29" s="87">
        <v>0</v>
      </c>
      <c r="BM29" s="87">
        <v>0</v>
      </c>
      <c r="BN29" s="87">
        <v>0</v>
      </c>
      <c r="BO29" s="87">
        <v>0</v>
      </c>
      <c r="BP29" s="87">
        <v>0</v>
      </c>
      <c r="BQ29" s="87">
        <v>0</v>
      </c>
      <c r="BR29" s="87">
        <v>0</v>
      </c>
      <c r="BS29" s="87">
        <v>0</v>
      </c>
      <c r="BT29" s="87">
        <v>0</v>
      </c>
      <c r="BU29" s="87">
        <v>0</v>
      </c>
      <c r="BV29" s="87">
        <v>0</v>
      </c>
      <c r="BW29" s="87">
        <v>0</v>
      </c>
      <c r="BX29" s="87">
        <v>0</v>
      </c>
      <c r="BY29" s="87">
        <v>0</v>
      </c>
      <c r="BZ29" s="87">
        <v>0</v>
      </c>
      <c r="CA29" s="87">
        <v>0</v>
      </c>
      <c r="CB29" s="87">
        <v>0</v>
      </c>
      <c r="CC29" s="87">
        <v>0</v>
      </c>
      <c r="CD29" s="87">
        <v>0</v>
      </c>
      <c r="CE29" s="87">
        <v>0</v>
      </c>
      <c r="CF29" s="87">
        <v>0</v>
      </c>
      <c r="CG29" s="87">
        <v>0</v>
      </c>
    </row>
    <row r="30" spans="1:85">
      <c r="A30" s="87">
        <v>27</v>
      </c>
      <c r="B30" s="87" t="s">
        <v>172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  <c r="R30" s="87">
        <v>0</v>
      </c>
      <c r="S30" s="87">
        <v>0</v>
      </c>
      <c r="T30" s="87">
        <v>0</v>
      </c>
      <c r="U30" s="87">
        <v>0</v>
      </c>
      <c r="V30" s="87">
        <v>0</v>
      </c>
      <c r="W30" s="87">
        <v>0</v>
      </c>
      <c r="X30" s="87">
        <v>0</v>
      </c>
      <c r="Y30" s="87">
        <v>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7">
        <v>0</v>
      </c>
      <c r="AF30" s="87">
        <v>0</v>
      </c>
      <c r="AG30" s="87">
        <v>0</v>
      </c>
      <c r="AH30" s="87">
        <v>0</v>
      </c>
      <c r="AI30" s="87">
        <v>0</v>
      </c>
      <c r="AJ30" s="87">
        <v>0</v>
      </c>
      <c r="AK30" s="87">
        <v>0</v>
      </c>
      <c r="AL30" s="87">
        <v>0</v>
      </c>
      <c r="AM30" s="87">
        <v>0</v>
      </c>
      <c r="AN30" s="87">
        <v>0</v>
      </c>
      <c r="AO30" s="87">
        <v>0</v>
      </c>
      <c r="AP30" s="87">
        <v>0</v>
      </c>
      <c r="AQ30" s="87">
        <v>0</v>
      </c>
      <c r="AR30" s="87">
        <v>0</v>
      </c>
      <c r="AS30" s="87">
        <v>0</v>
      </c>
      <c r="AT30" s="87">
        <v>0</v>
      </c>
      <c r="AU30" s="87">
        <v>0</v>
      </c>
      <c r="AV30" s="87">
        <v>0</v>
      </c>
      <c r="AW30" s="87">
        <v>0</v>
      </c>
      <c r="AX30" s="87">
        <v>0</v>
      </c>
      <c r="AY30" s="87">
        <v>0</v>
      </c>
      <c r="AZ30" s="87">
        <v>0</v>
      </c>
      <c r="BA30" s="87">
        <v>0</v>
      </c>
      <c r="BB30" s="87">
        <v>0</v>
      </c>
      <c r="BC30" s="87">
        <v>0</v>
      </c>
      <c r="BD30" s="87">
        <v>0</v>
      </c>
      <c r="BE30" s="87">
        <v>0</v>
      </c>
      <c r="BF30" s="87">
        <v>0</v>
      </c>
      <c r="BG30" s="87">
        <v>0</v>
      </c>
      <c r="BH30" s="87">
        <v>0</v>
      </c>
      <c r="BI30" s="87">
        <v>0</v>
      </c>
      <c r="BJ30" s="87">
        <v>0</v>
      </c>
      <c r="BK30" s="87">
        <v>0</v>
      </c>
      <c r="BL30" s="87">
        <v>0</v>
      </c>
      <c r="BM30" s="87">
        <v>0</v>
      </c>
      <c r="BN30" s="87">
        <v>0</v>
      </c>
      <c r="BO30" s="87">
        <v>0</v>
      </c>
      <c r="BP30" s="87">
        <v>0</v>
      </c>
      <c r="BQ30" s="87">
        <v>0</v>
      </c>
      <c r="BR30" s="87">
        <v>0</v>
      </c>
      <c r="BS30" s="87">
        <v>0</v>
      </c>
      <c r="BT30" s="87">
        <v>0</v>
      </c>
      <c r="BU30" s="87">
        <v>0</v>
      </c>
      <c r="BV30" s="87">
        <v>0</v>
      </c>
      <c r="BW30" s="87">
        <v>0</v>
      </c>
      <c r="BX30" s="87">
        <v>0</v>
      </c>
      <c r="BY30" s="87">
        <v>0</v>
      </c>
      <c r="BZ30" s="87">
        <v>0</v>
      </c>
      <c r="CA30" s="87">
        <v>0</v>
      </c>
      <c r="CB30" s="87">
        <v>0</v>
      </c>
      <c r="CC30" s="87">
        <v>0</v>
      </c>
      <c r="CD30" s="87">
        <v>0</v>
      </c>
      <c r="CE30" s="87">
        <v>0</v>
      </c>
      <c r="CF30" s="87">
        <v>0</v>
      </c>
      <c r="CG30" s="87">
        <v>0</v>
      </c>
    </row>
    <row r="31" spans="1:85">
      <c r="A31" s="87">
        <v>28</v>
      </c>
      <c r="B31" s="87" t="s">
        <v>173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  <c r="R31" s="87">
        <v>0</v>
      </c>
      <c r="S31" s="87">
        <v>0</v>
      </c>
      <c r="T31" s="87">
        <v>0</v>
      </c>
      <c r="U31" s="87">
        <v>0</v>
      </c>
      <c r="V31" s="87">
        <v>0</v>
      </c>
      <c r="W31" s="87">
        <v>0</v>
      </c>
      <c r="X31" s="87">
        <v>0</v>
      </c>
      <c r="Y31" s="87">
        <v>0</v>
      </c>
      <c r="Z31" s="87">
        <v>0</v>
      </c>
      <c r="AA31" s="87">
        <v>0</v>
      </c>
      <c r="AB31" s="87">
        <v>0</v>
      </c>
      <c r="AC31" s="87">
        <v>0</v>
      </c>
      <c r="AD31" s="87">
        <v>0</v>
      </c>
      <c r="AE31" s="87">
        <v>0</v>
      </c>
      <c r="AF31" s="87">
        <v>0</v>
      </c>
      <c r="AG31" s="87">
        <v>0</v>
      </c>
      <c r="AH31" s="87">
        <v>0</v>
      </c>
      <c r="AI31" s="87">
        <v>0</v>
      </c>
      <c r="AJ31" s="87">
        <v>0</v>
      </c>
      <c r="AK31" s="87">
        <v>0</v>
      </c>
      <c r="AL31" s="87">
        <v>0</v>
      </c>
      <c r="AM31" s="87">
        <v>0</v>
      </c>
      <c r="AN31" s="87">
        <v>0</v>
      </c>
      <c r="AO31" s="87">
        <v>0</v>
      </c>
      <c r="AP31" s="87">
        <v>0</v>
      </c>
      <c r="AQ31" s="87">
        <v>0</v>
      </c>
      <c r="AR31" s="87">
        <v>0</v>
      </c>
      <c r="AS31" s="87">
        <v>0</v>
      </c>
      <c r="AT31" s="87">
        <v>0</v>
      </c>
      <c r="AU31" s="87">
        <v>0</v>
      </c>
      <c r="AV31" s="87">
        <v>0</v>
      </c>
      <c r="AW31" s="87">
        <v>0</v>
      </c>
      <c r="AX31" s="87">
        <v>0</v>
      </c>
      <c r="AY31" s="87">
        <v>0</v>
      </c>
      <c r="AZ31" s="87">
        <v>0</v>
      </c>
      <c r="BA31" s="87">
        <v>0</v>
      </c>
      <c r="BB31" s="87">
        <v>0</v>
      </c>
      <c r="BC31" s="87">
        <v>0</v>
      </c>
      <c r="BD31" s="87">
        <v>0</v>
      </c>
      <c r="BE31" s="87">
        <v>0</v>
      </c>
      <c r="BF31" s="87">
        <v>0</v>
      </c>
      <c r="BG31" s="87">
        <v>0</v>
      </c>
      <c r="BH31" s="87">
        <v>0</v>
      </c>
      <c r="BI31" s="87">
        <v>0</v>
      </c>
      <c r="BJ31" s="87">
        <v>0</v>
      </c>
      <c r="BK31" s="87">
        <v>0</v>
      </c>
      <c r="BL31" s="87">
        <v>0</v>
      </c>
      <c r="BM31" s="87">
        <v>0</v>
      </c>
      <c r="BN31" s="87">
        <v>0</v>
      </c>
      <c r="BO31" s="87">
        <v>0</v>
      </c>
      <c r="BP31" s="87">
        <v>0</v>
      </c>
      <c r="BQ31" s="87">
        <v>0</v>
      </c>
      <c r="BR31" s="87">
        <v>0</v>
      </c>
      <c r="BS31" s="87">
        <v>0</v>
      </c>
      <c r="BT31" s="87">
        <v>0</v>
      </c>
      <c r="BU31" s="87">
        <v>0</v>
      </c>
      <c r="BV31" s="87">
        <v>0</v>
      </c>
      <c r="BW31" s="87">
        <v>0</v>
      </c>
      <c r="BX31" s="87">
        <v>0</v>
      </c>
      <c r="BY31" s="87">
        <v>0</v>
      </c>
      <c r="BZ31" s="87">
        <v>0</v>
      </c>
      <c r="CA31" s="87">
        <v>0</v>
      </c>
      <c r="CB31" s="87">
        <v>0</v>
      </c>
      <c r="CC31" s="87">
        <v>0</v>
      </c>
      <c r="CD31" s="87">
        <v>0</v>
      </c>
      <c r="CE31" s="87">
        <v>0</v>
      </c>
      <c r="CF31" s="87">
        <v>0</v>
      </c>
      <c r="CG31" s="87">
        <v>0</v>
      </c>
    </row>
    <row r="32" spans="1:85">
      <c r="A32" s="87">
        <v>29</v>
      </c>
      <c r="B32" s="87" t="s">
        <v>174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87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87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87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87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87">
        <v>0</v>
      </c>
      <c r="BW32" s="87">
        <v>0</v>
      </c>
      <c r="BX32" s="87">
        <v>0</v>
      </c>
      <c r="BY32" s="87">
        <v>0</v>
      </c>
      <c r="BZ32" s="87">
        <v>0</v>
      </c>
      <c r="CA32" s="87">
        <v>0</v>
      </c>
      <c r="CB32" s="87">
        <v>0</v>
      </c>
      <c r="CC32" s="87">
        <v>0</v>
      </c>
      <c r="CD32" s="87">
        <v>0</v>
      </c>
      <c r="CE32" s="87">
        <v>0</v>
      </c>
      <c r="CF32" s="87">
        <v>0</v>
      </c>
      <c r="CG32" s="87">
        <v>0</v>
      </c>
    </row>
    <row r="33" spans="1:85">
      <c r="A33" s="87">
        <v>30</v>
      </c>
      <c r="B33" s="87" t="s">
        <v>175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  <c r="R33" s="87">
        <v>0</v>
      </c>
      <c r="S33" s="87">
        <v>0</v>
      </c>
      <c r="T33" s="87">
        <v>0</v>
      </c>
      <c r="U33" s="87">
        <v>0</v>
      </c>
      <c r="V33" s="87">
        <v>0</v>
      </c>
      <c r="W33" s="87">
        <v>0</v>
      </c>
      <c r="X33" s="87">
        <v>0</v>
      </c>
      <c r="Y33" s="87">
        <v>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7">
        <v>0</v>
      </c>
      <c r="AF33" s="87">
        <v>0</v>
      </c>
      <c r="AG33" s="87">
        <v>0</v>
      </c>
      <c r="AH33" s="87">
        <v>0</v>
      </c>
      <c r="AI33" s="87">
        <v>0</v>
      </c>
      <c r="AJ33" s="87">
        <v>0</v>
      </c>
      <c r="AK33" s="87">
        <v>0</v>
      </c>
      <c r="AL33" s="87">
        <v>0</v>
      </c>
      <c r="AM33" s="87">
        <v>0</v>
      </c>
      <c r="AN33" s="87">
        <v>0</v>
      </c>
      <c r="AO33" s="87">
        <v>0</v>
      </c>
      <c r="AP33" s="87">
        <v>0</v>
      </c>
      <c r="AQ33" s="87">
        <v>0</v>
      </c>
      <c r="AR33" s="87">
        <v>0</v>
      </c>
      <c r="AS33" s="87">
        <v>0</v>
      </c>
      <c r="AT33" s="87">
        <v>0</v>
      </c>
      <c r="AU33" s="87">
        <v>0</v>
      </c>
      <c r="AV33" s="87">
        <v>0</v>
      </c>
      <c r="AW33" s="87">
        <v>0</v>
      </c>
      <c r="AX33" s="87">
        <v>0</v>
      </c>
      <c r="AY33" s="87">
        <v>0</v>
      </c>
      <c r="AZ33" s="87">
        <v>0</v>
      </c>
      <c r="BA33" s="87">
        <v>0</v>
      </c>
      <c r="BB33" s="87">
        <v>0</v>
      </c>
      <c r="BC33" s="87">
        <v>0</v>
      </c>
      <c r="BD33" s="87">
        <v>0</v>
      </c>
      <c r="BE33" s="87">
        <v>0</v>
      </c>
      <c r="BF33" s="87">
        <v>0</v>
      </c>
      <c r="BG33" s="87">
        <v>0</v>
      </c>
      <c r="BH33" s="87">
        <v>0</v>
      </c>
      <c r="BI33" s="87">
        <v>0</v>
      </c>
      <c r="BJ33" s="87">
        <v>0</v>
      </c>
      <c r="BK33" s="87">
        <v>0</v>
      </c>
      <c r="BL33" s="87">
        <v>0</v>
      </c>
      <c r="BM33" s="87">
        <v>0</v>
      </c>
      <c r="BN33" s="87">
        <v>0</v>
      </c>
      <c r="BO33" s="87">
        <v>0</v>
      </c>
      <c r="BP33" s="87">
        <v>0</v>
      </c>
      <c r="BQ33" s="87">
        <v>0</v>
      </c>
      <c r="BR33" s="87">
        <v>0</v>
      </c>
      <c r="BS33" s="87">
        <v>0</v>
      </c>
      <c r="BT33" s="87">
        <v>0</v>
      </c>
      <c r="BU33" s="87">
        <v>0</v>
      </c>
      <c r="BV33" s="87">
        <v>0</v>
      </c>
      <c r="BW33" s="87">
        <v>0</v>
      </c>
      <c r="BX33" s="87">
        <v>0</v>
      </c>
      <c r="BY33" s="87">
        <v>0</v>
      </c>
      <c r="BZ33" s="87">
        <v>0</v>
      </c>
      <c r="CA33" s="87">
        <v>0</v>
      </c>
      <c r="CB33" s="87">
        <v>0</v>
      </c>
      <c r="CC33" s="87">
        <v>0</v>
      </c>
      <c r="CD33" s="87">
        <v>0</v>
      </c>
      <c r="CE33" s="87">
        <v>0</v>
      </c>
      <c r="CF33" s="87">
        <v>0</v>
      </c>
      <c r="CG33" s="87">
        <v>0</v>
      </c>
    </row>
    <row r="34" spans="1:85">
      <c r="A34" s="87">
        <v>31</v>
      </c>
      <c r="B34" s="87" t="s">
        <v>176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  <c r="R34" s="87">
        <v>0</v>
      </c>
      <c r="S34" s="87">
        <v>0</v>
      </c>
      <c r="T34" s="87">
        <v>0</v>
      </c>
      <c r="U34" s="87">
        <v>0</v>
      </c>
      <c r="V34" s="87">
        <v>0</v>
      </c>
      <c r="W34" s="87">
        <v>0</v>
      </c>
      <c r="X34" s="87">
        <v>0</v>
      </c>
      <c r="Y34" s="87">
        <v>0</v>
      </c>
      <c r="Z34" s="87">
        <v>0</v>
      </c>
      <c r="AA34" s="87">
        <v>0</v>
      </c>
      <c r="AB34" s="87">
        <v>0</v>
      </c>
      <c r="AC34" s="87">
        <v>0</v>
      </c>
      <c r="AD34" s="87">
        <v>0</v>
      </c>
      <c r="AE34" s="87">
        <v>0</v>
      </c>
      <c r="AF34" s="87">
        <v>0</v>
      </c>
      <c r="AG34" s="87">
        <v>0</v>
      </c>
      <c r="AH34" s="87">
        <v>0</v>
      </c>
      <c r="AI34" s="87">
        <v>0</v>
      </c>
      <c r="AJ34" s="87">
        <v>0</v>
      </c>
      <c r="AK34" s="87">
        <v>0</v>
      </c>
      <c r="AL34" s="87">
        <v>0</v>
      </c>
      <c r="AM34" s="87">
        <v>0</v>
      </c>
      <c r="AN34" s="87">
        <v>0</v>
      </c>
      <c r="AO34" s="87">
        <v>0</v>
      </c>
      <c r="AP34" s="87">
        <v>0</v>
      </c>
      <c r="AQ34" s="87">
        <v>0</v>
      </c>
      <c r="AR34" s="87">
        <v>0</v>
      </c>
      <c r="AS34" s="87">
        <v>0</v>
      </c>
      <c r="AT34" s="87">
        <v>0</v>
      </c>
      <c r="AU34" s="87">
        <v>0</v>
      </c>
      <c r="AV34" s="87">
        <v>0</v>
      </c>
      <c r="AW34" s="87">
        <v>0</v>
      </c>
      <c r="AX34" s="87">
        <v>0</v>
      </c>
      <c r="AY34" s="87">
        <v>0</v>
      </c>
      <c r="AZ34" s="87">
        <v>0</v>
      </c>
      <c r="BA34" s="87">
        <v>0</v>
      </c>
      <c r="BB34" s="87">
        <v>0</v>
      </c>
      <c r="BC34" s="87">
        <v>0</v>
      </c>
      <c r="BD34" s="87">
        <v>0</v>
      </c>
      <c r="BE34" s="87">
        <v>0</v>
      </c>
      <c r="BF34" s="87">
        <v>0</v>
      </c>
      <c r="BG34" s="87">
        <v>0</v>
      </c>
      <c r="BH34" s="87">
        <v>0</v>
      </c>
      <c r="BI34" s="87">
        <v>0</v>
      </c>
      <c r="BJ34" s="87">
        <v>0</v>
      </c>
      <c r="BK34" s="87">
        <v>0</v>
      </c>
      <c r="BL34" s="87">
        <v>0</v>
      </c>
      <c r="BM34" s="87">
        <v>0</v>
      </c>
      <c r="BN34" s="87">
        <v>0</v>
      </c>
      <c r="BO34" s="87">
        <v>0</v>
      </c>
      <c r="BP34" s="87">
        <v>0</v>
      </c>
      <c r="BQ34" s="87">
        <v>0</v>
      </c>
      <c r="BR34" s="87">
        <v>0</v>
      </c>
      <c r="BS34" s="87">
        <v>0</v>
      </c>
      <c r="BT34" s="87">
        <v>0</v>
      </c>
      <c r="BU34" s="87">
        <v>0</v>
      </c>
      <c r="BV34" s="87">
        <v>0</v>
      </c>
      <c r="BW34" s="87">
        <v>0</v>
      </c>
      <c r="BX34" s="87">
        <v>0</v>
      </c>
      <c r="BY34" s="87">
        <v>0</v>
      </c>
      <c r="BZ34" s="87">
        <v>0</v>
      </c>
      <c r="CA34" s="87">
        <v>0</v>
      </c>
      <c r="CB34" s="87">
        <v>0</v>
      </c>
      <c r="CC34" s="87">
        <v>0</v>
      </c>
      <c r="CD34" s="87">
        <v>0</v>
      </c>
      <c r="CE34" s="87">
        <v>0</v>
      </c>
      <c r="CF34" s="87">
        <v>0</v>
      </c>
      <c r="CG34" s="87">
        <v>0</v>
      </c>
    </row>
    <row r="35" spans="1:85">
      <c r="A35" s="87">
        <v>32</v>
      </c>
      <c r="B35" s="87" t="s">
        <v>177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  <c r="R35" s="87">
        <v>0</v>
      </c>
      <c r="S35" s="87">
        <v>0</v>
      </c>
      <c r="T35" s="87">
        <v>0</v>
      </c>
      <c r="U35" s="87">
        <v>0</v>
      </c>
      <c r="V35" s="87">
        <v>0</v>
      </c>
      <c r="W35" s="87">
        <v>0</v>
      </c>
      <c r="X35" s="87">
        <v>0</v>
      </c>
      <c r="Y35" s="87">
        <v>0</v>
      </c>
      <c r="Z35" s="87">
        <v>0</v>
      </c>
      <c r="AA35" s="87">
        <v>0</v>
      </c>
      <c r="AB35" s="87">
        <v>0</v>
      </c>
      <c r="AC35" s="87">
        <v>0</v>
      </c>
      <c r="AD35" s="87">
        <v>0</v>
      </c>
      <c r="AE35" s="87">
        <v>0</v>
      </c>
      <c r="AF35" s="87">
        <v>0</v>
      </c>
      <c r="AG35" s="87">
        <v>0</v>
      </c>
      <c r="AH35" s="87">
        <v>0</v>
      </c>
      <c r="AI35" s="87">
        <v>0</v>
      </c>
      <c r="AJ35" s="87">
        <v>0</v>
      </c>
      <c r="AK35" s="87">
        <v>0</v>
      </c>
      <c r="AL35" s="87">
        <v>0</v>
      </c>
      <c r="AM35" s="87">
        <v>0</v>
      </c>
      <c r="AN35" s="87">
        <v>0</v>
      </c>
      <c r="AO35" s="87">
        <v>0</v>
      </c>
      <c r="AP35" s="87">
        <v>0</v>
      </c>
      <c r="AQ35" s="87">
        <v>0</v>
      </c>
      <c r="AR35" s="87">
        <v>0</v>
      </c>
      <c r="AS35" s="87">
        <v>0</v>
      </c>
      <c r="AT35" s="87">
        <v>0</v>
      </c>
      <c r="AU35" s="87">
        <v>0</v>
      </c>
      <c r="AV35" s="87">
        <v>0</v>
      </c>
      <c r="AW35" s="87">
        <v>0</v>
      </c>
      <c r="AX35" s="87">
        <v>0</v>
      </c>
      <c r="AY35" s="87">
        <v>0</v>
      </c>
      <c r="AZ35" s="87">
        <v>0</v>
      </c>
      <c r="BA35" s="87">
        <v>0</v>
      </c>
      <c r="BB35" s="87">
        <v>0</v>
      </c>
      <c r="BC35" s="87">
        <v>0</v>
      </c>
      <c r="BD35" s="87">
        <v>0</v>
      </c>
      <c r="BE35" s="87">
        <v>0</v>
      </c>
      <c r="BF35" s="87">
        <v>0</v>
      </c>
      <c r="BG35" s="87">
        <v>0</v>
      </c>
      <c r="BH35" s="87">
        <v>0</v>
      </c>
      <c r="BI35" s="87">
        <v>0</v>
      </c>
      <c r="BJ35" s="87">
        <v>0</v>
      </c>
      <c r="BK35" s="87">
        <v>0</v>
      </c>
      <c r="BL35" s="87">
        <v>0</v>
      </c>
      <c r="BM35" s="87">
        <v>0</v>
      </c>
      <c r="BN35" s="87">
        <v>0</v>
      </c>
      <c r="BO35" s="87">
        <v>0</v>
      </c>
      <c r="BP35" s="87">
        <v>0</v>
      </c>
      <c r="BQ35" s="87">
        <v>0</v>
      </c>
      <c r="BR35" s="87">
        <v>0</v>
      </c>
      <c r="BS35" s="87">
        <v>0</v>
      </c>
      <c r="BT35" s="87">
        <v>0</v>
      </c>
      <c r="BU35" s="87">
        <v>0</v>
      </c>
      <c r="BV35" s="87">
        <v>0</v>
      </c>
      <c r="BW35" s="87">
        <v>0</v>
      </c>
      <c r="BX35" s="87">
        <v>0</v>
      </c>
      <c r="BY35" s="87">
        <v>0</v>
      </c>
      <c r="BZ35" s="87">
        <v>0</v>
      </c>
      <c r="CA35" s="87">
        <v>0</v>
      </c>
      <c r="CB35" s="87">
        <v>0</v>
      </c>
      <c r="CC35" s="87">
        <v>0</v>
      </c>
      <c r="CD35" s="87">
        <v>0</v>
      </c>
      <c r="CE35" s="87">
        <v>0</v>
      </c>
      <c r="CF35" s="87">
        <v>0</v>
      </c>
      <c r="CG35" s="87">
        <v>0</v>
      </c>
    </row>
    <row r="36" spans="1:85">
      <c r="A36" s="87">
        <v>33</v>
      </c>
      <c r="B36" s="87" t="s">
        <v>178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  <c r="R36" s="87">
        <v>0</v>
      </c>
      <c r="S36" s="87">
        <v>0</v>
      </c>
      <c r="T36" s="87">
        <v>0</v>
      </c>
      <c r="U36" s="87">
        <v>0</v>
      </c>
      <c r="V36" s="87">
        <v>0</v>
      </c>
      <c r="W36" s="87">
        <v>0</v>
      </c>
      <c r="X36" s="87">
        <v>0</v>
      </c>
      <c r="Y36" s="87">
        <v>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7">
        <v>0</v>
      </c>
      <c r="AF36" s="87">
        <v>0</v>
      </c>
      <c r="AG36" s="87">
        <v>0</v>
      </c>
      <c r="AH36" s="87">
        <v>0</v>
      </c>
      <c r="AI36" s="87">
        <v>0</v>
      </c>
      <c r="AJ36" s="87">
        <v>0</v>
      </c>
      <c r="AK36" s="87">
        <v>0</v>
      </c>
      <c r="AL36" s="87">
        <v>0</v>
      </c>
      <c r="AM36" s="87">
        <v>0</v>
      </c>
      <c r="AN36" s="87">
        <v>0</v>
      </c>
      <c r="AO36" s="87">
        <v>0</v>
      </c>
      <c r="AP36" s="87">
        <v>0</v>
      </c>
      <c r="AQ36" s="87">
        <v>0</v>
      </c>
      <c r="AR36" s="87">
        <v>0</v>
      </c>
      <c r="AS36" s="87">
        <v>0</v>
      </c>
      <c r="AT36" s="87">
        <v>0</v>
      </c>
      <c r="AU36" s="87">
        <v>0</v>
      </c>
      <c r="AV36" s="87">
        <v>0</v>
      </c>
      <c r="AW36" s="87">
        <v>0</v>
      </c>
      <c r="AX36" s="87">
        <v>0</v>
      </c>
      <c r="AY36" s="87">
        <v>0</v>
      </c>
      <c r="AZ36" s="87">
        <v>0</v>
      </c>
      <c r="BA36" s="87">
        <v>0</v>
      </c>
      <c r="BB36" s="87">
        <v>0</v>
      </c>
      <c r="BC36" s="87">
        <v>0</v>
      </c>
      <c r="BD36" s="87">
        <v>0</v>
      </c>
      <c r="BE36" s="87">
        <v>0</v>
      </c>
      <c r="BF36" s="87">
        <v>0</v>
      </c>
      <c r="BG36" s="87">
        <v>0</v>
      </c>
      <c r="BH36" s="87">
        <v>0</v>
      </c>
      <c r="BI36" s="87">
        <v>0</v>
      </c>
      <c r="BJ36" s="87">
        <v>0</v>
      </c>
      <c r="BK36" s="87">
        <v>0</v>
      </c>
      <c r="BL36" s="87">
        <v>0</v>
      </c>
      <c r="BM36" s="87">
        <v>0</v>
      </c>
      <c r="BN36" s="87">
        <v>0</v>
      </c>
      <c r="BO36" s="87">
        <v>0</v>
      </c>
      <c r="BP36" s="87">
        <v>0</v>
      </c>
      <c r="BQ36" s="87">
        <v>0</v>
      </c>
      <c r="BR36" s="87">
        <v>0</v>
      </c>
      <c r="BS36" s="87">
        <v>0</v>
      </c>
      <c r="BT36" s="87">
        <v>0</v>
      </c>
      <c r="BU36" s="87">
        <v>0</v>
      </c>
      <c r="BV36" s="87">
        <v>0</v>
      </c>
      <c r="BW36" s="87">
        <v>0</v>
      </c>
      <c r="BX36" s="87">
        <v>0</v>
      </c>
      <c r="BY36" s="87">
        <v>0</v>
      </c>
      <c r="BZ36" s="87">
        <v>0</v>
      </c>
      <c r="CA36" s="87">
        <v>0</v>
      </c>
      <c r="CB36" s="87">
        <v>0</v>
      </c>
      <c r="CC36" s="87">
        <v>0</v>
      </c>
      <c r="CD36" s="87">
        <v>0</v>
      </c>
      <c r="CE36" s="87">
        <v>0</v>
      </c>
      <c r="CF36" s="87">
        <v>0</v>
      </c>
      <c r="CG36" s="87">
        <v>0</v>
      </c>
    </row>
    <row r="37" spans="1:85">
      <c r="A37" s="87">
        <v>34</v>
      </c>
      <c r="B37" s="87" t="s">
        <v>179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  <c r="R37" s="87">
        <v>0</v>
      </c>
      <c r="S37" s="87">
        <v>0</v>
      </c>
      <c r="T37" s="87">
        <v>0</v>
      </c>
      <c r="U37" s="87">
        <v>0</v>
      </c>
      <c r="V37" s="87">
        <v>0</v>
      </c>
      <c r="W37" s="87">
        <v>0</v>
      </c>
      <c r="X37" s="87">
        <v>0</v>
      </c>
      <c r="Y37" s="87">
        <v>0</v>
      </c>
      <c r="Z37" s="87">
        <v>0</v>
      </c>
      <c r="AA37" s="87">
        <v>0</v>
      </c>
      <c r="AB37" s="87">
        <v>0</v>
      </c>
      <c r="AC37" s="87">
        <v>0</v>
      </c>
      <c r="AD37" s="87">
        <v>0</v>
      </c>
      <c r="AE37" s="87">
        <v>0</v>
      </c>
      <c r="AF37" s="87">
        <v>0</v>
      </c>
      <c r="AG37" s="87">
        <v>0</v>
      </c>
      <c r="AH37" s="87">
        <v>0</v>
      </c>
      <c r="AI37" s="87">
        <v>0</v>
      </c>
      <c r="AJ37" s="87">
        <v>0</v>
      </c>
      <c r="AK37" s="87">
        <v>0</v>
      </c>
      <c r="AL37" s="87">
        <v>0</v>
      </c>
      <c r="AM37" s="87">
        <v>0</v>
      </c>
      <c r="AN37" s="87">
        <v>0</v>
      </c>
      <c r="AO37" s="87">
        <v>0</v>
      </c>
      <c r="AP37" s="87">
        <v>0</v>
      </c>
      <c r="AQ37" s="87">
        <v>0</v>
      </c>
      <c r="AR37" s="87">
        <v>0</v>
      </c>
      <c r="AS37" s="87">
        <v>0</v>
      </c>
      <c r="AT37" s="87">
        <v>0</v>
      </c>
      <c r="AU37" s="87">
        <v>0</v>
      </c>
      <c r="AV37" s="87">
        <v>0</v>
      </c>
      <c r="AW37" s="87">
        <v>0</v>
      </c>
      <c r="AX37" s="87">
        <v>0</v>
      </c>
      <c r="AY37" s="87">
        <v>0</v>
      </c>
      <c r="AZ37" s="87">
        <v>0</v>
      </c>
      <c r="BA37" s="87">
        <v>0</v>
      </c>
      <c r="BB37" s="87">
        <v>0</v>
      </c>
      <c r="BC37" s="87">
        <v>0</v>
      </c>
      <c r="BD37" s="87">
        <v>0</v>
      </c>
      <c r="BE37" s="87">
        <v>0</v>
      </c>
      <c r="BF37" s="87">
        <v>0</v>
      </c>
      <c r="BG37" s="87">
        <v>0</v>
      </c>
      <c r="BH37" s="87">
        <v>0</v>
      </c>
      <c r="BI37" s="87">
        <v>0</v>
      </c>
      <c r="BJ37" s="87">
        <v>0</v>
      </c>
      <c r="BK37" s="87">
        <v>0</v>
      </c>
      <c r="BL37" s="87">
        <v>0</v>
      </c>
      <c r="BM37" s="87">
        <v>0</v>
      </c>
      <c r="BN37" s="87">
        <v>0</v>
      </c>
      <c r="BO37" s="87">
        <v>0</v>
      </c>
      <c r="BP37" s="87">
        <v>0</v>
      </c>
      <c r="BQ37" s="87">
        <v>0</v>
      </c>
      <c r="BR37" s="87">
        <v>0</v>
      </c>
      <c r="BS37" s="87">
        <v>0</v>
      </c>
      <c r="BT37" s="87">
        <v>0</v>
      </c>
      <c r="BU37" s="87">
        <v>0</v>
      </c>
      <c r="BV37" s="87">
        <v>0</v>
      </c>
      <c r="BW37" s="87">
        <v>0</v>
      </c>
      <c r="BX37" s="87">
        <v>0</v>
      </c>
      <c r="BY37" s="87">
        <v>0</v>
      </c>
      <c r="BZ37" s="87">
        <v>0</v>
      </c>
      <c r="CA37" s="87">
        <v>0</v>
      </c>
      <c r="CB37" s="87">
        <v>0</v>
      </c>
      <c r="CC37" s="87">
        <v>0</v>
      </c>
      <c r="CD37" s="87">
        <v>0</v>
      </c>
      <c r="CE37" s="87">
        <v>0</v>
      </c>
      <c r="CF37" s="87">
        <v>0</v>
      </c>
      <c r="CG37" s="87">
        <v>0</v>
      </c>
    </row>
    <row r="38" spans="1:85">
      <c r="A38" s="87">
        <v>35</v>
      </c>
      <c r="B38" s="87" t="s">
        <v>180</v>
      </c>
      <c r="C38" s="87">
        <v>0</v>
      </c>
      <c r="D38" s="87">
        <v>0</v>
      </c>
      <c r="E38" s="87">
        <v>0</v>
      </c>
      <c r="F38" s="87">
        <v>0</v>
      </c>
      <c r="G38" s="87">
        <v>0</v>
      </c>
      <c r="H38" s="87">
        <v>0</v>
      </c>
      <c r="I38" s="87">
        <v>0</v>
      </c>
      <c r="J38" s="87">
        <v>0</v>
      </c>
      <c r="K38" s="87">
        <v>0</v>
      </c>
      <c r="L38" s="87">
        <v>0</v>
      </c>
      <c r="M38" s="87">
        <v>0</v>
      </c>
      <c r="N38" s="87">
        <v>0</v>
      </c>
      <c r="O38" s="87">
        <v>0</v>
      </c>
      <c r="P38" s="87">
        <v>0</v>
      </c>
      <c r="Q38" s="87">
        <v>0</v>
      </c>
      <c r="R38" s="87">
        <v>0</v>
      </c>
      <c r="S38" s="87">
        <v>0</v>
      </c>
      <c r="T38" s="87">
        <v>0</v>
      </c>
      <c r="U38" s="87">
        <v>0</v>
      </c>
      <c r="V38" s="87">
        <v>0</v>
      </c>
      <c r="W38" s="87">
        <v>0</v>
      </c>
      <c r="X38" s="87">
        <v>0</v>
      </c>
      <c r="Y38" s="87">
        <v>0</v>
      </c>
      <c r="Z38" s="87">
        <v>0</v>
      </c>
      <c r="AA38" s="87">
        <v>0</v>
      </c>
      <c r="AB38" s="87">
        <v>0</v>
      </c>
      <c r="AC38" s="87">
        <v>0</v>
      </c>
      <c r="AD38" s="87">
        <v>0</v>
      </c>
      <c r="AE38" s="87">
        <v>0</v>
      </c>
      <c r="AF38" s="87">
        <v>0</v>
      </c>
      <c r="AG38" s="87">
        <v>0</v>
      </c>
      <c r="AH38" s="87">
        <v>0</v>
      </c>
      <c r="AI38" s="87">
        <v>0</v>
      </c>
      <c r="AJ38" s="87">
        <v>0</v>
      </c>
      <c r="AK38" s="87">
        <v>0</v>
      </c>
      <c r="AL38" s="87">
        <v>0</v>
      </c>
      <c r="AM38" s="87">
        <v>0</v>
      </c>
      <c r="AN38" s="87">
        <v>0</v>
      </c>
      <c r="AO38" s="87">
        <v>0</v>
      </c>
      <c r="AP38" s="87">
        <v>0</v>
      </c>
      <c r="AQ38" s="87">
        <v>0</v>
      </c>
      <c r="AR38" s="87">
        <v>0</v>
      </c>
      <c r="AS38" s="87">
        <v>0</v>
      </c>
      <c r="AT38" s="87">
        <v>0</v>
      </c>
      <c r="AU38" s="87">
        <v>0</v>
      </c>
      <c r="AV38" s="87">
        <v>0</v>
      </c>
      <c r="AW38" s="87">
        <v>0</v>
      </c>
      <c r="AX38" s="87">
        <v>0</v>
      </c>
      <c r="AY38" s="87">
        <v>0</v>
      </c>
      <c r="AZ38" s="87">
        <v>0</v>
      </c>
      <c r="BA38" s="87">
        <v>0</v>
      </c>
      <c r="BB38" s="87">
        <v>0</v>
      </c>
      <c r="BC38" s="87">
        <v>0</v>
      </c>
      <c r="BD38" s="87">
        <v>0</v>
      </c>
      <c r="BE38" s="87">
        <v>0</v>
      </c>
      <c r="BF38" s="87">
        <v>0</v>
      </c>
      <c r="BG38" s="87">
        <v>0</v>
      </c>
      <c r="BH38" s="87">
        <v>0</v>
      </c>
      <c r="BI38" s="87">
        <v>0</v>
      </c>
      <c r="BJ38" s="87">
        <v>0</v>
      </c>
      <c r="BK38" s="87">
        <v>0</v>
      </c>
      <c r="BL38" s="87">
        <v>0</v>
      </c>
      <c r="BM38" s="87">
        <v>0</v>
      </c>
      <c r="BN38" s="87">
        <v>0</v>
      </c>
      <c r="BO38" s="87">
        <v>0</v>
      </c>
      <c r="BP38" s="87">
        <v>0</v>
      </c>
      <c r="BQ38" s="87">
        <v>0</v>
      </c>
      <c r="BR38" s="87">
        <v>0</v>
      </c>
      <c r="BS38" s="87">
        <v>0</v>
      </c>
      <c r="BT38" s="87">
        <v>0</v>
      </c>
      <c r="BU38" s="87">
        <v>0</v>
      </c>
      <c r="BV38" s="87">
        <v>0</v>
      </c>
      <c r="BW38" s="87">
        <v>0</v>
      </c>
      <c r="BX38" s="87">
        <v>0</v>
      </c>
      <c r="BY38" s="87">
        <v>0</v>
      </c>
      <c r="BZ38" s="87">
        <v>0</v>
      </c>
      <c r="CA38" s="87">
        <v>0</v>
      </c>
      <c r="CB38" s="87">
        <v>0</v>
      </c>
      <c r="CC38" s="87">
        <v>0</v>
      </c>
      <c r="CD38" s="87">
        <v>0</v>
      </c>
      <c r="CE38" s="87">
        <v>0</v>
      </c>
      <c r="CF38" s="87">
        <v>0</v>
      </c>
      <c r="CG38" s="87">
        <v>0</v>
      </c>
    </row>
    <row r="39" spans="1:85">
      <c r="A39" s="87">
        <v>36</v>
      </c>
      <c r="B39" s="87" t="s">
        <v>181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  <c r="R39" s="87">
        <v>0</v>
      </c>
      <c r="S39" s="87">
        <v>0</v>
      </c>
      <c r="T39" s="87">
        <v>0</v>
      </c>
      <c r="U39" s="87">
        <v>0</v>
      </c>
      <c r="V39" s="87">
        <v>0</v>
      </c>
      <c r="W39" s="87">
        <v>0</v>
      </c>
      <c r="X39" s="87">
        <v>0</v>
      </c>
      <c r="Y39" s="87">
        <v>0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7">
        <v>0</v>
      </c>
      <c r="AF39" s="87">
        <v>0</v>
      </c>
      <c r="AG39" s="87">
        <v>0</v>
      </c>
      <c r="AH39" s="87">
        <v>0</v>
      </c>
      <c r="AI39" s="87">
        <v>0</v>
      </c>
      <c r="AJ39" s="87">
        <v>0</v>
      </c>
      <c r="AK39" s="87">
        <v>0</v>
      </c>
      <c r="AL39" s="87">
        <v>0</v>
      </c>
      <c r="AM39" s="87">
        <v>0</v>
      </c>
      <c r="AN39" s="87">
        <v>0</v>
      </c>
      <c r="AO39" s="87">
        <v>0</v>
      </c>
      <c r="AP39" s="87">
        <v>0</v>
      </c>
      <c r="AQ39" s="87">
        <v>0</v>
      </c>
      <c r="AR39" s="87">
        <v>0</v>
      </c>
      <c r="AS39" s="87">
        <v>0</v>
      </c>
      <c r="AT39" s="87">
        <v>0</v>
      </c>
      <c r="AU39" s="87">
        <v>0</v>
      </c>
      <c r="AV39" s="87">
        <v>0</v>
      </c>
      <c r="AW39" s="87">
        <v>0</v>
      </c>
      <c r="AX39" s="87">
        <v>0</v>
      </c>
      <c r="AY39" s="87">
        <v>0</v>
      </c>
      <c r="AZ39" s="87">
        <v>0</v>
      </c>
      <c r="BA39" s="87">
        <v>0</v>
      </c>
      <c r="BB39" s="87">
        <v>0</v>
      </c>
      <c r="BC39" s="87">
        <v>0</v>
      </c>
      <c r="BD39" s="87">
        <v>0</v>
      </c>
      <c r="BE39" s="87">
        <v>0</v>
      </c>
      <c r="BF39" s="87">
        <v>0</v>
      </c>
      <c r="BG39" s="87">
        <v>0</v>
      </c>
      <c r="BH39" s="87">
        <v>0</v>
      </c>
      <c r="BI39" s="87">
        <v>0</v>
      </c>
      <c r="BJ39" s="87">
        <v>0</v>
      </c>
      <c r="BK39" s="87">
        <v>0</v>
      </c>
      <c r="BL39" s="87">
        <v>0</v>
      </c>
      <c r="BM39" s="87">
        <v>0</v>
      </c>
      <c r="BN39" s="87">
        <v>0</v>
      </c>
      <c r="BO39" s="87">
        <v>0</v>
      </c>
      <c r="BP39" s="87">
        <v>0</v>
      </c>
      <c r="BQ39" s="87">
        <v>0</v>
      </c>
      <c r="BR39" s="87">
        <v>0</v>
      </c>
      <c r="BS39" s="87">
        <v>0</v>
      </c>
      <c r="BT39" s="87">
        <v>0</v>
      </c>
      <c r="BU39" s="87">
        <v>0</v>
      </c>
      <c r="BV39" s="87">
        <v>0</v>
      </c>
      <c r="BW39" s="87">
        <v>0</v>
      </c>
      <c r="BX39" s="87">
        <v>0</v>
      </c>
      <c r="BY39" s="87">
        <v>0</v>
      </c>
      <c r="BZ39" s="87">
        <v>0</v>
      </c>
      <c r="CA39" s="87">
        <v>0</v>
      </c>
      <c r="CB39" s="87">
        <v>0</v>
      </c>
      <c r="CC39" s="87">
        <v>0</v>
      </c>
      <c r="CD39" s="87">
        <v>0</v>
      </c>
      <c r="CE39" s="87">
        <v>0</v>
      </c>
      <c r="CF39" s="87">
        <v>0</v>
      </c>
      <c r="CG39" s="87">
        <v>0</v>
      </c>
    </row>
    <row r="40" spans="1:85">
      <c r="A40" s="87">
        <v>37</v>
      </c>
      <c r="B40" s="87" t="s">
        <v>182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  <c r="R40" s="87">
        <v>0</v>
      </c>
      <c r="S40" s="87">
        <v>0</v>
      </c>
      <c r="T40" s="87">
        <v>0</v>
      </c>
      <c r="U40" s="87">
        <v>0</v>
      </c>
      <c r="V40" s="87">
        <v>0</v>
      </c>
      <c r="W40" s="87">
        <v>0</v>
      </c>
      <c r="X40" s="87">
        <v>0</v>
      </c>
      <c r="Y40" s="87">
        <v>0</v>
      </c>
      <c r="Z40" s="87">
        <v>0</v>
      </c>
      <c r="AA40" s="87">
        <v>0</v>
      </c>
      <c r="AB40" s="87">
        <v>0</v>
      </c>
      <c r="AC40" s="87">
        <v>0</v>
      </c>
      <c r="AD40" s="87">
        <v>0</v>
      </c>
      <c r="AE40" s="87">
        <v>0</v>
      </c>
      <c r="AF40" s="87">
        <v>0</v>
      </c>
      <c r="AG40" s="87">
        <v>0</v>
      </c>
      <c r="AH40" s="87">
        <v>0</v>
      </c>
      <c r="AI40" s="87">
        <v>0</v>
      </c>
      <c r="AJ40" s="87">
        <v>0</v>
      </c>
      <c r="AK40" s="87">
        <v>0</v>
      </c>
      <c r="AL40" s="87">
        <v>0</v>
      </c>
      <c r="AM40" s="87">
        <v>0</v>
      </c>
      <c r="AN40" s="87">
        <v>0</v>
      </c>
      <c r="AO40" s="87">
        <v>0</v>
      </c>
      <c r="AP40" s="87">
        <v>0</v>
      </c>
      <c r="AQ40" s="87">
        <v>0</v>
      </c>
      <c r="AR40" s="87">
        <v>0</v>
      </c>
      <c r="AS40" s="87">
        <v>0</v>
      </c>
      <c r="AT40" s="87">
        <v>0</v>
      </c>
      <c r="AU40" s="87">
        <v>0</v>
      </c>
      <c r="AV40" s="87">
        <v>0</v>
      </c>
      <c r="AW40" s="87">
        <v>0</v>
      </c>
      <c r="AX40" s="87">
        <v>0</v>
      </c>
      <c r="AY40" s="87">
        <v>0</v>
      </c>
      <c r="AZ40" s="87">
        <v>0</v>
      </c>
      <c r="BA40" s="87">
        <v>0</v>
      </c>
      <c r="BB40" s="87">
        <v>0</v>
      </c>
      <c r="BC40" s="87">
        <v>0</v>
      </c>
      <c r="BD40" s="87">
        <v>0</v>
      </c>
      <c r="BE40" s="87">
        <v>0</v>
      </c>
      <c r="BF40" s="87">
        <v>0</v>
      </c>
      <c r="BG40" s="87">
        <v>0</v>
      </c>
      <c r="BH40" s="87">
        <v>0</v>
      </c>
      <c r="BI40" s="87">
        <v>0</v>
      </c>
      <c r="BJ40" s="87">
        <v>0</v>
      </c>
      <c r="BK40" s="87">
        <v>0</v>
      </c>
      <c r="BL40" s="87">
        <v>0</v>
      </c>
      <c r="BM40" s="87">
        <v>0</v>
      </c>
      <c r="BN40" s="87">
        <v>0</v>
      </c>
      <c r="BO40" s="87">
        <v>0</v>
      </c>
      <c r="BP40" s="87">
        <v>0</v>
      </c>
      <c r="BQ40" s="87">
        <v>0</v>
      </c>
      <c r="BR40" s="87">
        <v>0</v>
      </c>
      <c r="BS40" s="87">
        <v>0</v>
      </c>
      <c r="BT40" s="87">
        <v>0</v>
      </c>
      <c r="BU40" s="87">
        <v>0</v>
      </c>
      <c r="BV40" s="87">
        <v>0</v>
      </c>
      <c r="BW40" s="87">
        <v>0</v>
      </c>
      <c r="BX40" s="87">
        <v>0</v>
      </c>
      <c r="BY40" s="87">
        <v>0</v>
      </c>
      <c r="BZ40" s="87">
        <v>0</v>
      </c>
      <c r="CA40" s="87">
        <v>0</v>
      </c>
      <c r="CB40" s="87">
        <v>0</v>
      </c>
      <c r="CC40" s="87">
        <v>0</v>
      </c>
      <c r="CD40" s="87">
        <v>0</v>
      </c>
      <c r="CE40" s="87">
        <v>0</v>
      </c>
      <c r="CF40" s="87">
        <v>0</v>
      </c>
      <c r="CG40" s="87">
        <v>0</v>
      </c>
    </row>
    <row r="41" spans="1:85">
      <c r="A41" s="87">
        <v>38</v>
      </c>
      <c r="B41" s="87" t="s">
        <v>183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  <c r="R41" s="87">
        <v>0</v>
      </c>
      <c r="S41" s="87">
        <v>0</v>
      </c>
      <c r="T41" s="87">
        <v>0</v>
      </c>
      <c r="U41" s="87">
        <v>0</v>
      </c>
      <c r="V41" s="87">
        <v>0</v>
      </c>
      <c r="W41" s="87">
        <v>0</v>
      </c>
      <c r="X41" s="87">
        <v>0</v>
      </c>
      <c r="Y41" s="87">
        <v>0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7">
        <v>0</v>
      </c>
      <c r="AF41" s="87">
        <v>0</v>
      </c>
      <c r="AG41" s="87">
        <v>0</v>
      </c>
      <c r="AH41" s="87">
        <v>0</v>
      </c>
      <c r="AI41" s="87">
        <v>0</v>
      </c>
      <c r="AJ41" s="87">
        <v>0</v>
      </c>
      <c r="AK41" s="87">
        <v>0</v>
      </c>
      <c r="AL41" s="87">
        <v>0</v>
      </c>
      <c r="AM41" s="87">
        <v>0</v>
      </c>
      <c r="AN41" s="87">
        <v>0</v>
      </c>
      <c r="AO41" s="87">
        <v>0</v>
      </c>
      <c r="AP41" s="87">
        <v>0</v>
      </c>
      <c r="AQ41" s="87">
        <v>0</v>
      </c>
      <c r="AR41" s="87">
        <v>0</v>
      </c>
      <c r="AS41" s="87">
        <v>0</v>
      </c>
      <c r="AT41" s="87">
        <v>0</v>
      </c>
      <c r="AU41" s="87">
        <v>0</v>
      </c>
      <c r="AV41" s="87">
        <v>0</v>
      </c>
      <c r="AW41" s="87">
        <v>0</v>
      </c>
      <c r="AX41" s="87">
        <v>0</v>
      </c>
      <c r="AY41" s="87">
        <v>0</v>
      </c>
      <c r="AZ41" s="87">
        <v>0</v>
      </c>
      <c r="BA41" s="87">
        <v>0</v>
      </c>
      <c r="BB41" s="87">
        <v>0</v>
      </c>
      <c r="BC41" s="87">
        <v>0</v>
      </c>
      <c r="BD41" s="87">
        <v>0</v>
      </c>
      <c r="BE41" s="87">
        <v>0</v>
      </c>
      <c r="BF41" s="87">
        <v>0</v>
      </c>
      <c r="BG41" s="87">
        <v>0</v>
      </c>
      <c r="BH41" s="87">
        <v>0</v>
      </c>
      <c r="BI41" s="87">
        <v>0</v>
      </c>
      <c r="BJ41" s="87">
        <v>0</v>
      </c>
      <c r="BK41" s="87">
        <v>0</v>
      </c>
      <c r="BL41" s="87">
        <v>0</v>
      </c>
      <c r="BM41" s="87">
        <v>0</v>
      </c>
      <c r="BN41" s="87">
        <v>0</v>
      </c>
      <c r="BO41" s="87">
        <v>0</v>
      </c>
      <c r="BP41" s="87">
        <v>0</v>
      </c>
      <c r="BQ41" s="87">
        <v>0</v>
      </c>
      <c r="BR41" s="87">
        <v>0</v>
      </c>
      <c r="BS41" s="87">
        <v>0</v>
      </c>
      <c r="BT41" s="87">
        <v>0</v>
      </c>
      <c r="BU41" s="87">
        <v>0</v>
      </c>
      <c r="BV41" s="87">
        <v>0</v>
      </c>
      <c r="BW41" s="87">
        <v>0</v>
      </c>
      <c r="BX41" s="87">
        <v>0</v>
      </c>
      <c r="BY41" s="87">
        <v>0</v>
      </c>
      <c r="BZ41" s="87">
        <v>0</v>
      </c>
      <c r="CA41" s="87">
        <v>0</v>
      </c>
      <c r="CB41" s="87">
        <v>0</v>
      </c>
      <c r="CC41" s="87">
        <v>0</v>
      </c>
      <c r="CD41" s="87">
        <v>0</v>
      </c>
      <c r="CE41" s="87">
        <v>0</v>
      </c>
      <c r="CF41" s="87">
        <v>0</v>
      </c>
      <c r="CG41" s="87">
        <v>0</v>
      </c>
    </row>
    <row r="42" spans="1:85">
      <c r="A42" s="87">
        <v>39</v>
      </c>
      <c r="B42" s="87" t="s">
        <v>184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  <c r="R42" s="87">
        <v>0</v>
      </c>
      <c r="S42" s="87">
        <v>0</v>
      </c>
      <c r="T42" s="87">
        <v>0</v>
      </c>
      <c r="U42" s="87">
        <v>0</v>
      </c>
      <c r="V42" s="87">
        <v>0</v>
      </c>
      <c r="W42" s="87">
        <v>0</v>
      </c>
      <c r="X42" s="87">
        <v>0</v>
      </c>
      <c r="Y42" s="87">
        <v>0</v>
      </c>
      <c r="Z42" s="87">
        <v>0</v>
      </c>
      <c r="AA42" s="87">
        <v>0</v>
      </c>
      <c r="AB42" s="87">
        <v>0</v>
      </c>
      <c r="AC42" s="87">
        <v>0</v>
      </c>
      <c r="AD42" s="87">
        <v>0</v>
      </c>
      <c r="AE42" s="87">
        <v>0</v>
      </c>
      <c r="AF42" s="87">
        <v>0</v>
      </c>
      <c r="AG42" s="87">
        <v>0</v>
      </c>
      <c r="AH42" s="87">
        <v>0</v>
      </c>
      <c r="AI42" s="87">
        <v>0</v>
      </c>
      <c r="AJ42" s="87">
        <v>0</v>
      </c>
      <c r="AK42" s="87">
        <v>0</v>
      </c>
      <c r="AL42" s="87">
        <v>0</v>
      </c>
      <c r="AM42" s="87">
        <v>0</v>
      </c>
      <c r="AN42" s="87">
        <v>0</v>
      </c>
      <c r="AO42" s="87">
        <v>0</v>
      </c>
      <c r="AP42" s="87">
        <v>0</v>
      </c>
      <c r="AQ42" s="87">
        <v>0</v>
      </c>
      <c r="AR42" s="87">
        <v>0</v>
      </c>
      <c r="AS42" s="87">
        <v>0</v>
      </c>
      <c r="AT42" s="87">
        <v>0</v>
      </c>
      <c r="AU42" s="87">
        <v>0</v>
      </c>
      <c r="AV42" s="87">
        <v>0</v>
      </c>
      <c r="AW42" s="87">
        <v>0</v>
      </c>
      <c r="AX42" s="87">
        <v>0</v>
      </c>
      <c r="AY42" s="87">
        <v>0</v>
      </c>
      <c r="AZ42" s="87">
        <v>0</v>
      </c>
      <c r="BA42" s="87">
        <v>0</v>
      </c>
      <c r="BB42" s="87">
        <v>0</v>
      </c>
      <c r="BC42" s="87">
        <v>0</v>
      </c>
      <c r="BD42" s="87">
        <v>0</v>
      </c>
      <c r="BE42" s="87">
        <v>0</v>
      </c>
      <c r="BF42" s="87">
        <v>0</v>
      </c>
      <c r="BG42" s="87">
        <v>0</v>
      </c>
      <c r="BH42" s="87">
        <v>0</v>
      </c>
      <c r="BI42" s="87">
        <v>0</v>
      </c>
      <c r="BJ42" s="87">
        <v>0</v>
      </c>
      <c r="BK42" s="87">
        <v>0</v>
      </c>
      <c r="BL42" s="87">
        <v>0</v>
      </c>
      <c r="BM42" s="87">
        <v>0</v>
      </c>
      <c r="BN42" s="87">
        <v>0</v>
      </c>
      <c r="BO42" s="87">
        <v>0</v>
      </c>
      <c r="BP42" s="87">
        <v>0</v>
      </c>
      <c r="BQ42" s="87">
        <v>0</v>
      </c>
      <c r="BR42" s="87">
        <v>0</v>
      </c>
      <c r="BS42" s="87">
        <v>0</v>
      </c>
      <c r="BT42" s="87">
        <v>0</v>
      </c>
      <c r="BU42" s="87">
        <v>0</v>
      </c>
      <c r="BV42" s="87">
        <v>0</v>
      </c>
      <c r="BW42" s="87">
        <v>0</v>
      </c>
      <c r="BX42" s="87">
        <v>0</v>
      </c>
      <c r="BY42" s="87">
        <v>0</v>
      </c>
      <c r="BZ42" s="87">
        <v>0</v>
      </c>
      <c r="CA42" s="87">
        <v>0</v>
      </c>
      <c r="CB42" s="87">
        <v>0</v>
      </c>
      <c r="CC42" s="87">
        <v>0</v>
      </c>
      <c r="CD42" s="87">
        <v>0</v>
      </c>
      <c r="CE42" s="87">
        <v>0</v>
      </c>
      <c r="CF42" s="87">
        <v>0</v>
      </c>
      <c r="CG42" s="87">
        <v>0</v>
      </c>
    </row>
    <row r="43" spans="1:85">
      <c r="A43" s="87">
        <v>40</v>
      </c>
      <c r="B43" s="87" t="s">
        <v>185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  <c r="R43" s="87">
        <v>0</v>
      </c>
      <c r="S43" s="87">
        <v>0</v>
      </c>
      <c r="T43" s="87">
        <v>0</v>
      </c>
      <c r="U43" s="87">
        <v>0</v>
      </c>
      <c r="V43" s="87">
        <v>0</v>
      </c>
      <c r="W43" s="87">
        <v>0</v>
      </c>
      <c r="X43" s="87">
        <v>0</v>
      </c>
      <c r="Y43" s="87">
        <v>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7">
        <v>0</v>
      </c>
      <c r="AF43" s="87">
        <v>0</v>
      </c>
      <c r="AG43" s="87">
        <v>0</v>
      </c>
      <c r="AH43" s="87">
        <v>0</v>
      </c>
      <c r="AI43" s="87">
        <v>0</v>
      </c>
      <c r="AJ43" s="87">
        <v>0</v>
      </c>
      <c r="AK43" s="87">
        <v>0</v>
      </c>
      <c r="AL43" s="87">
        <v>0</v>
      </c>
      <c r="AM43" s="87">
        <v>0</v>
      </c>
      <c r="AN43" s="87">
        <v>0</v>
      </c>
      <c r="AO43" s="87">
        <v>0</v>
      </c>
      <c r="AP43" s="87">
        <v>0</v>
      </c>
      <c r="AQ43" s="87">
        <v>0</v>
      </c>
      <c r="AR43" s="87">
        <v>0</v>
      </c>
      <c r="AS43" s="87">
        <v>0</v>
      </c>
      <c r="AT43" s="87">
        <v>0</v>
      </c>
      <c r="AU43" s="87">
        <v>0</v>
      </c>
      <c r="AV43" s="87">
        <v>0</v>
      </c>
      <c r="AW43" s="87">
        <v>0</v>
      </c>
      <c r="AX43" s="87">
        <v>0</v>
      </c>
      <c r="AY43" s="87">
        <v>0</v>
      </c>
      <c r="AZ43" s="87">
        <v>0</v>
      </c>
      <c r="BA43" s="87">
        <v>0</v>
      </c>
      <c r="BB43" s="87">
        <v>0</v>
      </c>
      <c r="BC43" s="87">
        <v>0</v>
      </c>
      <c r="BD43" s="87">
        <v>0</v>
      </c>
      <c r="BE43" s="87">
        <v>0</v>
      </c>
      <c r="BF43" s="87">
        <v>0</v>
      </c>
      <c r="BG43" s="87">
        <v>0</v>
      </c>
      <c r="BH43" s="87">
        <v>0</v>
      </c>
      <c r="BI43" s="87">
        <v>0</v>
      </c>
      <c r="BJ43" s="87">
        <v>0</v>
      </c>
      <c r="BK43" s="87">
        <v>0</v>
      </c>
      <c r="BL43" s="87">
        <v>0</v>
      </c>
      <c r="BM43" s="87">
        <v>0</v>
      </c>
      <c r="BN43" s="87">
        <v>0</v>
      </c>
      <c r="BO43" s="87">
        <v>0</v>
      </c>
      <c r="BP43" s="87">
        <v>0</v>
      </c>
      <c r="BQ43" s="87">
        <v>0</v>
      </c>
      <c r="BR43" s="87">
        <v>0</v>
      </c>
      <c r="BS43" s="87">
        <v>0</v>
      </c>
      <c r="BT43" s="87">
        <v>0</v>
      </c>
      <c r="BU43" s="87">
        <v>0</v>
      </c>
      <c r="BV43" s="87">
        <v>0</v>
      </c>
      <c r="BW43" s="87">
        <v>0</v>
      </c>
      <c r="BX43" s="87">
        <v>0</v>
      </c>
      <c r="BY43" s="87">
        <v>0</v>
      </c>
      <c r="BZ43" s="87">
        <v>0</v>
      </c>
      <c r="CA43" s="87">
        <v>0</v>
      </c>
      <c r="CB43" s="87">
        <v>0</v>
      </c>
      <c r="CC43" s="87">
        <v>0</v>
      </c>
      <c r="CD43" s="87">
        <v>0</v>
      </c>
      <c r="CE43" s="87">
        <v>0</v>
      </c>
      <c r="CF43" s="87">
        <v>0</v>
      </c>
      <c r="CG43" s="87">
        <v>0</v>
      </c>
    </row>
    <row r="44" spans="1:85">
      <c r="A44" s="87">
        <v>41</v>
      </c>
      <c r="B44" s="87" t="s">
        <v>186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  <c r="R44" s="87">
        <v>0</v>
      </c>
      <c r="S44" s="87">
        <v>0</v>
      </c>
      <c r="T44" s="87">
        <v>0</v>
      </c>
      <c r="U44" s="87">
        <v>0</v>
      </c>
      <c r="V44" s="87">
        <v>0</v>
      </c>
      <c r="W44" s="87">
        <v>0</v>
      </c>
      <c r="X44" s="87">
        <v>0</v>
      </c>
      <c r="Y44" s="87">
        <v>0</v>
      </c>
      <c r="Z44" s="87">
        <v>0</v>
      </c>
      <c r="AA44" s="87">
        <v>0</v>
      </c>
      <c r="AB44" s="87">
        <v>0</v>
      </c>
      <c r="AC44" s="87">
        <v>0</v>
      </c>
      <c r="AD44" s="87">
        <v>0</v>
      </c>
      <c r="AE44" s="87">
        <v>0</v>
      </c>
      <c r="AF44" s="87">
        <v>0</v>
      </c>
      <c r="AG44" s="87">
        <v>0</v>
      </c>
      <c r="AH44" s="87">
        <v>0</v>
      </c>
      <c r="AI44" s="87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  <c r="BG44" s="87">
        <v>0</v>
      </c>
      <c r="BH44" s="87">
        <v>0</v>
      </c>
      <c r="BI44" s="87">
        <v>0</v>
      </c>
      <c r="BJ44" s="87">
        <v>0</v>
      </c>
      <c r="BK44" s="87">
        <v>0</v>
      </c>
      <c r="BL44" s="87">
        <v>0</v>
      </c>
      <c r="BM44" s="87">
        <v>0</v>
      </c>
      <c r="BN44" s="87">
        <v>0</v>
      </c>
      <c r="BO44" s="87">
        <v>0</v>
      </c>
      <c r="BP44" s="87">
        <v>0</v>
      </c>
      <c r="BQ44" s="87">
        <v>0</v>
      </c>
      <c r="BR44" s="87">
        <v>0</v>
      </c>
      <c r="BS44" s="87">
        <v>0</v>
      </c>
      <c r="BT44" s="87">
        <v>0</v>
      </c>
      <c r="BU44" s="87">
        <v>0</v>
      </c>
      <c r="BV44" s="87">
        <v>0</v>
      </c>
      <c r="BW44" s="87">
        <v>0</v>
      </c>
      <c r="BX44" s="87">
        <v>0</v>
      </c>
      <c r="BY44" s="87">
        <v>0</v>
      </c>
      <c r="BZ44" s="87">
        <v>0</v>
      </c>
      <c r="CA44" s="87">
        <v>0</v>
      </c>
      <c r="CB44" s="87">
        <v>0</v>
      </c>
      <c r="CC44" s="87">
        <v>0</v>
      </c>
      <c r="CD44" s="87">
        <v>0</v>
      </c>
      <c r="CE44" s="87">
        <v>0</v>
      </c>
      <c r="CF44" s="87">
        <v>0</v>
      </c>
      <c r="CG44" s="87">
        <v>0</v>
      </c>
    </row>
    <row r="45" spans="1:85">
      <c r="A45" s="87">
        <v>42</v>
      </c>
      <c r="B45" s="87" t="s">
        <v>187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  <c r="R45" s="87">
        <v>0</v>
      </c>
      <c r="S45" s="87">
        <v>0</v>
      </c>
      <c r="T45" s="87">
        <v>0</v>
      </c>
      <c r="U45" s="87">
        <v>0</v>
      </c>
      <c r="V45" s="87">
        <v>0</v>
      </c>
      <c r="W45" s="87">
        <v>0</v>
      </c>
      <c r="X45" s="87">
        <v>0</v>
      </c>
      <c r="Y45" s="87">
        <v>0</v>
      </c>
      <c r="Z45" s="87">
        <v>0</v>
      </c>
      <c r="AA45" s="87">
        <v>0</v>
      </c>
      <c r="AB45" s="87">
        <v>0</v>
      </c>
      <c r="AC45" s="87">
        <v>0</v>
      </c>
      <c r="AD45" s="87">
        <v>0</v>
      </c>
      <c r="AE45" s="87">
        <v>0</v>
      </c>
      <c r="AF45" s="87">
        <v>0</v>
      </c>
      <c r="AG45" s="87">
        <v>0</v>
      </c>
      <c r="AH45" s="87">
        <v>0</v>
      </c>
      <c r="AI45" s="87">
        <v>0</v>
      </c>
      <c r="AJ45" s="87">
        <v>0</v>
      </c>
      <c r="AK45" s="87">
        <v>0</v>
      </c>
      <c r="AL45" s="87">
        <v>0</v>
      </c>
      <c r="AM45" s="87">
        <v>0</v>
      </c>
      <c r="AN45" s="87">
        <v>0</v>
      </c>
      <c r="AO45" s="87">
        <v>0</v>
      </c>
      <c r="AP45" s="87">
        <v>0</v>
      </c>
      <c r="AQ45" s="87">
        <v>0</v>
      </c>
      <c r="AR45" s="87">
        <v>0</v>
      </c>
      <c r="AS45" s="87">
        <v>0</v>
      </c>
      <c r="AT45" s="87">
        <v>0</v>
      </c>
      <c r="AU45" s="87">
        <v>0</v>
      </c>
      <c r="AV45" s="87">
        <v>0</v>
      </c>
      <c r="AW45" s="87">
        <v>0</v>
      </c>
      <c r="AX45" s="87">
        <v>0</v>
      </c>
      <c r="AY45" s="87">
        <v>0</v>
      </c>
      <c r="AZ45" s="87">
        <v>0</v>
      </c>
      <c r="BA45" s="87">
        <v>0</v>
      </c>
      <c r="BB45" s="87">
        <v>0</v>
      </c>
      <c r="BC45" s="87">
        <v>0</v>
      </c>
      <c r="BD45" s="87">
        <v>0</v>
      </c>
      <c r="BE45" s="87">
        <v>0</v>
      </c>
      <c r="BF45" s="87">
        <v>0</v>
      </c>
      <c r="BG45" s="87">
        <v>0</v>
      </c>
      <c r="BH45" s="87">
        <v>0</v>
      </c>
      <c r="BI45" s="87">
        <v>0</v>
      </c>
      <c r="BJ45" s="87">
        <v>0</v>
      </c>
      <c r="BK45" s="87">
        <v>0</v>
      </c>
      <c r="BL45" s="87">
        <v>0</v>
      </c>
      <c r="BM45" s="87">
        <v>0</v>
      </c>
      <c r="BN45" s="87">
        <v>0</v>
      </c>
      <c r="BO45" s="87">
        <v>0</v>
      </c>
      <c r="BP45" s="87">
        <v>0</v>
      </c>
      <c r="BQ45" s="87">
        <v>0</v>
      </c>
      <c r="BR45" s="87">
        <v>0</v>
      </c>
      <c r="BS45" s="87">
        <v>0</v>
      </c>
      <c r="BT45" s="87">
        <v>0</v>
      </c>
      <c r="BU45" s="87">
        <v>0</v>
      </c>
      <c r="BV45" s="87">
        <v>0</v>
      </c>
      <c r="BW45" s="87">
        <v>0</v>
      </c>
      <c r="BX45" s="87">
        <v>0</v>
      </c>
      <c r="BY45" s="87">
        <v>0</v>
      </c>
      <c r="BZ45" s="87">
        <v>0</v>
      </c>
      <c r="CA45" s="87">
        <v>0</v>
      </c>
      <c r="CB45" s="87">
        <v>0</v>
      </c>
      <c r="CC45" s="87">
        <v>0</v>
      </c>
      <c r="CD45" s="87">
        <v>0</v>
      </c>
      <c r="CE45" s="87">
        <v>0</v>
      </c>
      <c r="CF45" s="87">
        <v>0</v>
      </c>
      <c r="CG45" s="87">
        <v>0</v>
      </c>
    </row>
    <row r="46" spans="1:85">
      <c r="A46" s="87">
        <v>43</v>
      </c>
      <c r="B46" s="87" t="s">
        <v>188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  <c r="R46" s="87">
        <v>0</v>
      </c>
      <c r="S46" s="87">
        <v>0</v>
      </c>
      <c r="T46" s="87">
        <v>0</v>
      </c>
      <c r="U46" s="87">
        <v>0</v>
      </c>
      <c r="V46" s="87">
        <v>0</v>
      </c>
      <c r="W46" s="87">
        <v>0</v>
      </c>
      <c r="X46" s="87">
        <v>0</v>
      </c>
      <c r="Y46" s="87">
        <v>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7">
        <v>0</v>
      </c>
      <c r="AF46" s="87">
        <v>0</v>
      </c>
      <c r="AG46" s="87">
        <v>0</v>
      </c>
      <c r="AH46" s="87">
        <v>0</v>
      </c>
      <c r="AI46" s="87">
        <v>0</v>
      </c>
      <c r="AJ46" s="87">
        <v>0</v>
      </c>
      <c r="AK46" s="87">
        <v>0</v>
      </c>
      <c r="AL46" s="87">
        <v>0</v>
      </c>
      <c r="AM46" s="87">
        <v>0</v>
      </c>
      <c r="AN46" s="87">
        <v>0</v>
      </c>
      <c r="AO46" s="87">
        <v>0</v>
      </c>
      <c r="AP46" s="87">
        <v>0</v>
      </c>
      <c r="AQ46" s="87">
        <v>0</v>
      </c>
      <c r="AR46" s="87">
        <v>0</v>
      </c>
      <c r="AS46" s="87">
        <v>0</v>
      </c>
      <c r="AT46" s="87">
        <v>0</v>
      </c>
      <c r="AU46" s="87">
        <v>0</v>
      </c>
      <c r="AV46" s="87">
        <v>0</v>
      </c>
      <c r="AW46" s="87">
        <v>0</v>
      </c>
      <c r="AX46" s="87">
        <v>0</v>
      </c>
      <c r="AY46" s="87">
        <v>0</v>
      </c>
      <c r="AZ46" s="87">
        <v>0</v>
      </c>
      <c r="BA46" s="87">
        <v>0</v>
      </c>
      <c r="BB46" s="87">
        <v>0</v>
      </c>
      <c r="BC46" s="87">
        <v>0</v>
      </c>
      <c r="BD46" s="87">
        <v>0</v>
      </c>
      <c r="BE46" s="87">
        <v>0</v>
      </c>
      <c r="BF46" s="87">
        <v>0</v>
      </c>
      <c r="BG46" s="87">
        <v>0</v>
      </c>
      <c r="BH46" s="87">
        <v>0</v>
      </c>
      <c r="BI46" s="87">
        <v>0</v>
      </c>
      <c r="BJ46" s="87">
        <v>0</v>
      </c>
      <c r="BK46" s="87">
        <v>0</v>
      </c>
      <c r="BL46" s="87">
        <v>0</v>
      </c>
      <c r="BM46" s="87">
        <v>0</v>
      </c>
      <c r="BN46" s="87">
        <v>0</v>
      </c>
      <c r="BO46" s="87">
        <v>0</v>
      </c>
      <c r="BP46" s="87">
        <v>0</v>
      </c>
      <c r="BQ46" s="87">
        <v>0</v>
      </c>
      <c r="BR46" s="87">
        <v>0</v>
      </c>
      <c r="BS46" s="87">
        <v>0</v>
      </c>
      <c r="BT46" s="87">
        <v>0</v>
      </c>
      <c r="BU46" s="87">
        <v>0</v>
      </c>
      <c r="BV46" s="87">
        <v>0</v>
      </c>
      <c r="BW46" s="87">
        <v>0</v>
      </c>
      <c r="BX46" s="87">
        <v>0</v>
      </c>
      <c r="BY46" s="87">
        <v>0</v>
      </c>
      <c r="BZ46" s="87">
        <v>0</v>
      </c>
      <c r="CA46" s="87">
        <v>0</v>
      </c>
      <c r="CB46" s="87">
        <v>0</v>
      </c>
      <c r="CC46" s="87">
        <v>0</v>
      </c>
      <c r="CD46" s="87">
        <v>0</v>
      </c>
      <c r="CE46" s="87">
        <v>0</v>
      </c>
      <c r="CF46" s="87">
        <v>0</v>
      </c>
      <c r="CG46" s="87">
        <v>0</v>
      </c>
    </row>
    <row r="47" spans="1:85">
      <c r="A47" s="87">
        <v>44</v>
      </c>
      <c r="B47" s="87" t="s">
        <v>189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  <c r="R47" s="87">
        <v>0</v>
      </c>
      <c r="S47" s="87">
        <v>0</v>
      </c>
      <c r="T47" s="87">
        <v>0</v>
      </c>
      <c r="U47" s="87">
        <v>0</v>
      </c>
      <c r="V47" s="87">
        <v>0</v>
      </c>
      <c r="W47" s="87">
        <v>0</v>
      </c>
      <c r="X47" s="87">
        <v>0</v>
      </c>
      <c r="Y47" s="87">
        <v>0</v>
      </c>
      <c r="Z47" s="87">
        <v>0</v>
      </c>
      <c r="AA47" s="87">
        <v>0</v>
      </c>
      <c r="AB47" s="87">
        <v>0</v>
      </c>
      <c r="AC47" s="87">
        <v>0</v>
      </c>
      <c r="AD47" s="87">
        <v>0</v>
      </c>
      <c r="AE47" s="87">
        <v>0</v>
      </c>
      <c r="AF47" s="87">
        <v>0</v>
      </c>
      <c r="AG47" s="87">
        <v>0</v>
      </c>
      <c r="AH47" s="87">
        <v>0</v>
      </c>
      <c r="AI47" s="87">
        <v>0</v>
      </c>
      <c r="AJ47" s="87">
        <v>0</v>
      </c>
      <c r="AK47" s="87">
        <v>0</v>
      </c>
      <c r="AL47" s="87">
        <v>0</v>
      </c>
      <c r="AM47" s="87">
        <v>0</v>
      </c>
      <c r="AN47" s="87">
        <v>0</v>
      </c>
      <c r="AO47" s="87">
        <v>0</v>
      </c>
      <c r="AP47" s="87">
        <v>0</v>
      </c>
      <c r="AQ47" s="87">
        <v>0</v>
      </c>
      <c r="AR47" s="87">
        <v>0</v>
      </c>
      <c r="AS47" s="87">
        <v>0</v>
      </c>
      <c r="AT47" s="87">
        <v>0</v>
      </c>
      <c r="AU47" s="87">
        <v>0</v>
      </c>
      <c r="AV47" s="87">
        <v>0</v>
      </c>
      <c r="AW47" s="87">
        <v>0</v>
      </c>
      <c r="AX47" s="87">
        <v>0</v>
      </c>
      <c r="AY47" s="87">
        <v>0</v>
      </c>
      <c r="AZ47" s="87">
        <v>0</v>
      </c>
      <c r="BA47" s="87">
        <v>0</v>
      </c>
      <c r="BB47" s="87">
        <v>0</v>
      </c>
      <c r="BC47" s="87">
        <v>0</v>
      </c>
      <c r="BD47" s="87">
        <v>0</v>
      </c>
      <c r="BE47" s="87">
        <v>0</v>
      </c>
      <c r="BF47" s="87">
        <v>0</v>
      </c>
      <c r="BG47" s="87">
        <v>0</v>
      </c>
      <c r="BH47" s="87">
        <v>0</v>
      </c>
      <c r="BI47" s="87">
        <v>0</v>
      </c>
      <c r="BJ47" s="87">
        <v>0</v>
      </c>
      <c r="BK47" s="87">
        <v>0</v>
      </c>
      <c r="BL47" s="87">
        <v>0</v>
      </c>
      <c r="BM47" s="87">
        <v>0</v>
      </c>
      <c r="BN47" s="87">
        <v>0</v>
      </c>
      <c r="BO47" s="87">
        <v>0</v>
      </c>
      <c r="BP47" s="87">
        <v>0</v>
      </c>
      <c r="BQ47" s="87">
        <v>0</v>
      </c>
      <c r="BR47" s="87">
        <v>0</v>
      </c>
      <c r="BS47" s="87">
        <v>0</v>
      </c>
      <c r="BT47" s="87">
        <v>0</v>
      </c>
      <c r="BU47" s="87">
        <v>0</v>
      </c>
      <c r="BV47" s="87">
        <v>0</v>
      </c>
      <c r="BW47" s="87">
        <v>0</v>
      </c>
      <c r="BX47" s="87">
        <v>0</v>
      </c>
      <c r="BY47" s="87">
        <v>0</v>
      </c>
      <c r="BZ47" s="87">
        <v>0</v>
      </c>
      <c r="CA47" s="87">
        <v>0</v>
      </c>
      <c r="CB47" s="87">
        <v>0</v>
      </c>
      <c r="CC47" s="87">
        <v>0</v>
      </c>
      <c r="CD47" s="87">
        <v>0</v>
      </c>
      <c r="CE47" s="87">
        <v>0</v>
      </c>
      <c r="CF47" s="87">
        <v>0</v>
      </c>
      <c r="CG47" s="87">
        <v>0</v>
      </c>
    </row>
    <row r="48" spans="1:85">
      <c r="A48" s="87">
        <v>45</v>
      </c>
      <c r="B48" s="87" t="s">
        <v>190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  <c r="R48" s="87">
        <v>0</v>
      </c>
      <c r="S48" s="87">
        <v>0</v>
      </c>
      <c r="T48" s="87">
        <v>0</v>
      </c>
      <c r="U48" s="87">
        <v>0</v>
      </c>
      <c r="V48" s="87">
        <v>0</v>
      </c>
      <c r="W48" s="87">
        <v>0</v>
      </c>
      <c r="X48" s="87">
        <v>0</v>
      </c>
      <c r="Y48" s="87">
        <v>0</v>
      </c>
      <c r="Z48" s="87">
        <v>0</v>
      </c>
      <c r="AA48" s="87">
        <v>0</v>
      </c>
      <c r="AB48" s="87">
        <v>0</v>
      </c>
      <c r="AC48" s="87">
        <v>0</v>
      </c>
      <c r="AD48" s="87">
        <v>0</v>
      </c>
      <c r="AE48" s="87">
        <v>0</v>
      </c>
      <c r="AF48" s="87">
        <v>0</v>
      </c>
      <c r="AG48" s="87">
        <v>0</v>
      </c>
      <c r="AH48" s="87">
        <v>0</v>
      </c>
      <c r="AI48" s="87">
        <v>0</v>
      </c>
      <c r="AJ48" s="87">
        <v>0</v>
      </c>
      <c r="AK48" s="87">
        <v>0</v>
      </c>
      <c r="AL48" s="87">
        <v>0</v>
      </c>
      <c r="AM48" s="87">
        <v>0</v>
      </c>
      <c r="AN48" s="87">
        <v>0</v>
      </c>
      <c r="AO48" s="87">
        <v>0</v>
      </c>
      <c r="AP48" s="87">
        <v>0</v>
      </c>
      <c r="AQ48" s="87">
        <v>0</v>
      </c>
      <c r="AR48" s="87">
        <v>0</v>
      </c>
      <c r="AS48" s="87">
        <v>0</v>
      </c>
      <c r="AT48" s="87">
        <v>0</v>
      </c>
      <c r="AU48" s="87">
        <v>0</v>
      </c>
      <c r="AV48" s="87">
        <v>0</v>
      </c>
      <c r="AW48" s="87">
        <v>0</v>
      </c>
      <c r="AX48" s="87">
        <v>0</v>
      </c>
      <c r="AY48" s="87">
        <v>0</v>
      </c>
      <c r="AZ48" s="87">
        <v>0</v>
      </c>
      <c r="BA48" s="87">
        <v>0</v>
      </c>
      <c r="BB48" s="87">
        <v>0</v>
      </c>
      <c r="BC48" s="87">
        <v>0</v>
      </c>
      <c r="BD48" s="87">
        <v>0</v>
      </c>
      <c r="BE48" s="87">
        <v>0</v>
      </c>
      <c r="BF48" s="87">
        <v>0</v>
      </c>
      <c r="BG48" s="87">
        <v>0</v>
      </c>
      <c r="BH48" s="87">
        <v>0</v>
      </c>
      <c r="BI48" s="87">
        <v>0</v>
      </c>
      <c r="BJ48" s="87">
        <v>0</v>
      </c>
      <c r="BK48" s="87">
        <v>0</v>
      </c>
      <c r="BL48" s="87">
        <v>0</v>
      </c>
      <c r="BM48" s="87">
        <v>0</v>
      </c>
      <c r="BN48" s="87">
        <v>0</v>
      </c>
      <c r="BO48" s="87">
        <v>0</v>
      </c>
      <c r="BP48" s="87">
        <v>0</v>
      </c>
      <c r="BQ48" s="87">
        <v>0</v>
      </c>
      <c r="BR48" s="87">
        <v>0</v>
      </c>
      <c r="BS48" s="87">
        <v>0</v>
      </c>
      <c r="BT48" s="87">
        <v>0</v>
      </c>
      <c r="BU48" s="87">
        <v>0</v>
      </c>
      <c r="BV48" s="87">
        <v>0</v>
      </c>
      <c r="BW48" s="87">
        <v>0</v>
      </c>
      <c r="BX48" s="87">
        <v>0</v>
      </c>
      <c r="BY48" s="87">
        <v>0</v>
      </c>
      <c r="BZ48" s="87">
        <v>0</v>
      </c>
      <c r="CA48" s="87">
        <v>0</v>
      </c>
      <c r="CB48" s="87">
        <v>0</v>
      </c>
      <c r="CC48" s="87">
        <v>0</v>
      </c>
      <c r="CD48" s="87">
        <v>0</v>
      </c>
      <c r="CE48" s="87">
        <v>0</v>
      </c>
      <c r="CF48" s="87">
        <v>0</v>
      </c>
      <c r="CG48" s="87">
        <v>0</v>
      </c>
    </row>
    <row r="49" spans="1:85">
      <c r="A49" s="87">
        <v>46</v>
      </c>
      <c r="B49" s="87" t="s">
        <v>191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  <c r="R49" s="87">
        <v>0</v>
      </c>
      <c r="S49" s="87">
        <v>0</v>
      </c>
      <c r="T49" s="87">
        <v>0</v>
      </c>
      <c r="U49" s="87">
        <v>0</v>
      </c>
      <c r="V49" s="87">
        <v>0</v>
      </c>
      <c r="W49" s="87">
        <v>0</v>
      </c>
      <c r="X49" s="87">
        <v>0</v>
      </c>
      <c r="Y49" s="87">
        <v>0</v>
      </c>
      <c r="Z49" s="87">
        <v>0</v>
      </c>
      <c r="AA49" s="87">
        <v>0</v>
      </c>
      <c r="AB49" s="87">
        <v>0</v>
      </c>
      <c r="AC49" s="87">
        <v>0</v>
      </c>
      <c r="AD49" s="87">
        <v>0</v>
      </c>
      <c r="AE49" s="87">
        <v>0</v>
      </c>
      <c r="AF49" s="87">
        <v>0</v>
      </c>
      <c r="AG49" s="87">
        <v>0</v>
      </c>
      <c r="AH49" s="87">
        <v>0</v>
      </c>
      <c r="AI49" s="87">
        <v>0</v>
      </c>
      <c r="AJ49" s="87">
        <v>0</v>
      </c>
      <c r="AK49" s="87">
        <v>0</v>
      </c>
      <c r="AL49" s="87">
        <v>0</v>
      </c>
      <c r="AM49" s="87">
        <v>0</v>
      </c>
      <c r="AN49" s="87">
        <v>0</v>
      </c>
      <c r="AO49" s="87">
        <v>0</v>
      </c>
      <c r="AP49" s="87">
        <v>0</v>
      </c>
      <c r="AQ49" s="87">
        <v>0</v>
      </c>
      <c r="AR49" s="87">
        <v>0</v>
      </c>
      <c r="AS49" s="87">
        <v>0</v>
      </c>
      <c r="AT49" s="87">
        <v>0</v>
      </c>
      <c r="AU49" s="87">
        <v>0</v>
      </c>
      <c r="AV49" s="87">
        <v>0</v>
      </c>
      <c r="AW49" s="87">
        <v>0</v>
      </c>
      <c r="AX49" s="87">
        <v>0</v>
      </c>
      <c r="AY49" s="87">
        <v>0</v>
      </c>
      <c r="AZ49" s="87">
        <v>0</v>
      </c>
      <c r="BA49" s="87">
        <v>0</v>
      </c>
      <c r="BB49" s="87">
        <v>0</v>
      </c>
      <c r="BC49" s="87">
        <v>0</v>
      </c>
      <c r="BD49" s="87">
        <v>0</v>
      </c>
      <c r="BE49" s="87">
        <v>0</v>
      </c>
      <c r="BF49" s="87">
        <v>0</v>
      </c>
      <c r="BG49" s="87">
        <v>0</v>
      </c>
      <c r="BH49" s="87">
        <v>0</v>
      </c>
      <c r="BI49" s="87">
        <v>0</v>
      </c>
      <c r="BJ49" s="87">
        <v>0</v>
      </c>
      <c r="BK49" s="87">
        <v>0</v>
      </c>
      <c r="BL49" s="87">
        <v>0</v>
      </c>
      <c r="BM49" s="87">
        <v>0</v>
      </c>
      <c r="BN49" s="87">
        <v>0</v>
      </c>
      <c r="BO49" s="87">
        <v>0</v>
      </c>
      <c r="BP49" s="87">
        <v>0</v>
      </c>
      <c r="BQ49" s="87">
        <v>0</v>
      </c>
      <c r="BR49" s="87">
        <v>0</v>
      </c>
      <c r="BS49" s="87">
        <v>0</v>
      </c>
      <c r="BT49" s="87">
        <v>0</v>
      </c>
      <c r="BU49" s="87">
        <v>0</v>
      </c>
      <c r="BV49" s="87">
        <v>0</v>
      </c>
      <c r="BW49" s="87">
        <v>0</v>
      </c>
      <c r="BX49" s="87">
        <v>0</v>
      </c>
      <c r="BY49" s="87">
        <v>0</v>
      </c>
      <c r="BZ49" s="87">
        <v>0</v>
      </c>
      <c r="CA49" s="87">
        <v>0</v>
      </c>
      <c r="CB49" s="87">
        <v>0</v>
      </c>
      <c r="CC49" s="87">
        <v>0</v>
      </c>
      <c r="CD49" s="87">
        <v>0</v>
      </c>
      <c r="CE49" s="87">
        <v>0</v>
      </c>
      <c r="CF49" s="87">
        <v>0</v>
      </c>
      <c r="CG49" s="87">
        <v>0</v>
      </c>
    </row>
    <row r="50" spans="1:85">
      <c r="A50" s="87">
        <v>47</v>
      </c>
      <c r="B50" s="87" t="s">
        <v>192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  <c r="R50" s="87">
        <v>0</v>
      </c>
      <c r="S50" s="87">
        <v>0</v>
      </c>
      <c r="T50" s="87">
        <v>0</v>
      </c>
      <c r="U50" s="87">
        <v>0</v>
      </c>
      <c r="V50" s="87">
        <v>0</v>
      </c>
      <c r="W50" s="87">
        <v>0</v>
      </c>
      <c r="X50" s="87">
        <v>0</v>
      </c>
      <c r="Y50" s="87">
        <v>0</v>
      </c>
      <c r="Z50" s="87">
        <v>0</v>
      </c>
      <c r="AA50" s="87">
        <v>0</v>
      </c>
      <c r="AB50" s="87">
        <v>0</v>
      </c>
      <c r="AC50" s="87">
        <v>0</v>
      </c>
      <c r="AD50" s="87">
        <v>0</v>
      </c>
      <c r="AE50" s="87">
        <v>0</v>
      </c>
      <c r="AF50" s="87">
        <v>0</v>
      </c>
      <c r="AG50" s="87">
        <v>0</v>
      </c>
      <c r="AH50" s="87">
        <v>0</v>
      </c>
      <c r="AI50" s="87">
        <v>0</v>
      </c>
      <c r="AJ50" s="87">
        <v>0</v>
      </c>
      <c r="AK50" s="87">
        <v>0</v>
      </c>
      <c r="AL50" s="87">
        <v>0</v>
      </c>
      <c r="AM50" s="87">
        <v>0</v>
      </c>
      <c r="AN50" s="87">
        <v>0</v>
      </c>
      <c r="AO50" s="87">
        <v>0</v>
      </c>
      <c r="AP50" s="87">
        <v>0</v>
      </c>
      <c r="AQ50" s="87">
        <v>0</v>
      </c>
      <c r="AR50" s="87">
        <v>0</v>
      </c>
      <c r="AS50" s="87">
        <v>0</v>
      </c>
      <c r="AT50" s="87">
        <v>0</v>
      </c>
      <c r="AU50" s="87">
        <v>0</v>
      </c>
      <c r="AV50" s="87">
        <v>0</v>
      </c>
      <c r="AW50" s="87">
        <v>0</v>
      </c>
      <c r="AX50" s="87">
        <v>0</v>
      </c>
      <c r="AY50" s="87">
        <v>0</v>
      </c>
      <c r="AZ50" s="87">
        <v>0</v>
      </c>
      <c r="BA50" s="87">
        <v>0</v>
      </c>
      <c r="BB50" s="87">
        <v>0</v>
      </c>
      <c r="BC50" s="87">
        <v>0</v>
      </c>
      <c r="BD50" s="87">
        <v>0</v>
      </c>
      <c r="BE50" s="87">
        <v>0</v>
      </c>
      <c r="BF50" s="87">
        <v>0</v>
      </c>
      <c r="BG50" s="87">
        <v>0</v>
      </c>
      <c r="BH50" s="87">
        <v>0</v>
      </c>
      <c r="BI50" s="87">
        <v>0</v>
      </c>
      <c r="BJ50" s="87">
        <v>0</v>
      </c>
      <c r="BK50" s="87">
        <v>0</v>
      </c>
      <c r="BL50" s="87">
        <v>0</v>
      </c>
      <c r="BM50" s="87">
        <v>0</v>
      </c>
      <c r="BN50" s="87">
        <v>0</v>
      </c>
      <c r="BO50" s="87">
        <v>0</v>
      </c>
      <c r="BP50" s="87">
        <v>0</v>
      </c>
      <c r="BQ50" s="87">
        <v>0</v>
      </c>
      <c r="BR50" s="87">
        <v>0</v>
      </c>
      <c r="BS50" s="87">
        <v>0</v>
      </c>
      <c r="BT50" s="87">
        <v>0</v>
      </c>
      <c r="BU50" s="87">
        <v>0</v>
      </c>
      <c r="BV50" s="87">
        <v>0</v>
      </c>
      <c r="BW50" s="87">
        <v>0</v>
      </c>
      <c r="BX50" s="87">
        <v>0</v>
      </c>
      <c r="BY50" s="87">
        <v>0</v>
      </c>
      <c r="BZ50" s="87">
        <v>0</v>
      </c>
      <c r="CA50" s="87">
        <v>0</v>
      </c>
      <c r="CB50" s="87">
        <v>0</v>
      </c>
      <c r="CC50" s="87">
        <v>0</v>
      </c>
      <c r="CD50" s="87">
        <v>0</v>
      </c>
      <c r="CE50" s="87">
        <v>0</v>
      </c>
      <c r="CF50" s="87">
        <v>0</v>
      </c>
      <c r="CG50" s="87">
        <v>0</v>
      </c>
    </row>
    <row r="51" spans="1:85">
      <c r="A51" s="87">
        <v>48</v>
      </c>
      <c r="B51" s="87" t="s">
        <v>193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  <c r="R51" s="87">
        <v>0</v>
      </c>
      <c r="S51" s="87">
        <v>0</v>
      </c>
      <c r="T51" s="87">
        <v>0</v>
      </c>
      <c r="U51" s="87">
        <v>0</v>
      </c>
      <c r="V51" s="87">
        <v>0</v>
      </c>
      <c r="W51" s="87">
        <v>0</v>
      </c>
      <c r="X51" s="87">
        <v>0</v>
      </c>
      <c r="Y51" s="87">
        <v>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7">
        <v>0</v>
      </c>
      <c r="AF51" s="87">
        <v>0</v>
      </c>
      <c r="AG51" s="87">
        <v>0</v>
      </c>
      <c r="AH51" s="87">
        <v>0</v>
      </c>
      <c r="AI51" s="87">
        <v>0</v>
      </c>
      <c r="AJ51" s="87">
        <v>0</v>
      </c>
      <c r="AK51" s="87">
        <v>0</v>
      </c>
      <c r="AL51" s="87">
        <v>0</v>
      </c>
      <c r="AM51" s="87">
        <v>0</v>
      </c>
      <c r="AN51" s="87">
        <v>0</v>
      </c>
      <c r="AO51" s="87">
        <v>0</v>
      </c>
      <c r="AP51" s="87">
        <v>0</v>
      </c>
      <c r="AQ51" s="87">
        <v>0</v>
      </c>
      <c r="AR51" s="87">
        <v>0</v>
      </c>
      <c r="AS51" s="87">
        <v>0</v>
      </c>
      <c r="AT51" s="87">
        <v>0</v>
      </c>
      <c r="AU51" s="87">
        <v>0</v>
      </c>
      <c r="AV51" s="87">
        <v>0</v>
      </c>
      <c r="AW51" s="87">
        <v>0</v>
      </c>
      <c r="AX51" s="87">
        <v>0</v>
      </c>
      <c r="AY51" s="87">
        <v>0</v>
      </c>
      <c r="AZ51" s="87">
        <v>0</v>
      </c>
      <c r="BA51" s="87">
        <v>0</v>
      </c>
      <c r="BB51" s="87">
        <v>0</v>
      </c>
      <c r="BC51" s="87">
        <v>0</v>
      </c>
      <c r="BD51" s="87">
        <v>0</v>
      </c>
      <c r="BE51" s="87">
        <v>0</v>
      </c>
      <c r="BF51" s="87">
        <v>0</v>
      </c>
      <c r="BG51" s="87">
        <v>0</v>
      </c>
      <c r="BH51" s="87">
        <v>0</v>
      </c>
      <c r="BI51" s="87">
        <v>0</v>
      </c>
      <c r="BJ51" s="87">
        <v>0</v>
      </c>
      <c r="BK51" s="87">
        <v>0</v>
      </c>
      <c r="BL51" s="87">
        <v>0</v>
      </c>
      <c r="BM51" s="87">
        <v>0</v>
      </c>
      <c r="BN51" s="87">
        <v>0</v>
      </c>
      <c r="BO51" s="87">
        <v>0</v>
      </c>
      <c r="BP51" s="87">
        <v>0</v>
      </c>
      <c r="BQ51" s="87">
        <v>0</v>
      </c>
      <c r="BR51" s="87">
        <v>0</v>
      </c>
      <c r="BS51" s="87">
        <v>0</v>
      </c>
      <c r="BT51" s="87">
        <v>0</v>
      </c>
      <c r="BU51" s="87">
        <v>0</v>
      </c>
      <c r="BV51" s="87">
        <v>0</v>
      </c>
      <c r="BW51" s="87">
        <v>0</v>
      </c>
      <c r="BX51" s="87">
        <v>0</v>
      </c>
      <c r="BY51" s="87">
        <v>0</v>
      </c>
      <c r="BZ51" s="87">
        <v>0</v>
      </c>
      <c r="CA51" s="87">
        <v>0</v>
      </c>
      <c r="CB51" s="87">
        <v>0</v>
      </c>
      <c r="CC51" s="87">
        <v>0</v>
      </c>
      <c r="CD51" s="87">
        <v>0</v>
      </c>
      <c r="CE51" s="87">
        <v>0</v>
      </c>
      <c r="CF51" s="87">
        <v>0</v>
      </c>
      <c r="CG51" s="87">
        <v>0</v>
      </c>
    </row>
    <row r="52" spans="1:85">
      <c r="A52" s="87">
        <v>49</v>
      </c>
      <c r="B52" s="87" t="s">
        <v>194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  <c r="R52" s="87">
        <v>0</v>
      </c>
      <c r="S52" s="87">
        <v>0</v>
      </c>
      <c r="T52" s="87">
        <v>0</v>
      </c>
      <c r="U52" s="87">
        <v>0</v>
      </c>
      <c r="V52" s="87">
        <v>0</v>
      </c>
      <c r="W52" s="87">
        <v>0</v>
      </c>
      <c r="X52" s="87">
        <v>0</v>
      </c>
      <c r="Y52" s="87">
        <v>0</v>
      </c>
      <c r="Z52" s="87">
        <v>0</v>
      </c>
      <c r="AA52" s="87">
        <v>0</v>
      </c>
      <c r="AB52" s="87">
        <v>0</v>
      </c>
      <c r="AC52" s="87">
        <v>0</v>
      </c>
      <c r="AD52" s="87">
        <v>0</v>
      </c>
      <c r="AE52" s="87">
        <v>0</v>
      </c>
      <c r="AF52" s="87">
        <v>0</v>
      </c>
      <c r="AG52" s="87">
        <v>0</v>
      </c>
      <c r="AH52" s="87">
        <v>0</v>
      </c>
      <c r="AI52" s="87">
        <v>0</v>
      </c>
      <c r="AJ52" s="87">
        <v>0</v>
      </c>
      <c r="AK52" s="87">
        <v>0</v>
      </c>
      <c r="AL52" s="87">
        <v>0</v>
      </c>
      <c r="AM52" s="87">
        <v>0</v>
      </c>
      <c r="AN52" s="87">
        <v>0</v>
      </c>
      <c r="AO52" s="87">
        <v>0</v>
      </c>
      <c r="AP52" s="87">
        <v>0</v>
      </c>
      <c r="AQ52" s="87">
        <v>0</v>
      </c>
      <c r="AR52" s="87">
        <v>0</v>
      </c>
      <c r="AS52" s="87">
        <v>0</v>
      </c>
      <c r="AT52" s="87">
        <v>0</v>
      </c>
      <c r="AU52" s="87">
        <v>0</v>
      </c>
      <c r="AV52" s="87">
        <v>0</v>
      </c>
      <c r="AW52" s="87">
        <v>0</v>
      </c>
      <c r="AX52" s="87">
        <v>0</v>
      </c>
      <c r="AY52" s="87">
        <v>0</v>
      </c>
      <c r="AZ52" s="87">
        <v>0</v>
      </c>
      <c r="BA52" s="87">
        <v>0</v>
      </c>
      <c r="BB52" s="87">
        <v>0</v>
      </c>
      <c r="BC52" s="87">
        <v>0</v>
      </c>
      <c r="BD52" s="87">
        <v>0</v>
      </c>
      <c r="BE52" s="87">
        <v>0</v>
      </c>
      <c r="BF52" s="87">
        <v>0</v>
      </c>
      <c r="BG52" s="87">
        <v>0</v>
      </c>
      <c r="BH52" s="87">
        <v>0</v>
      </c>
      <c r="BI52" s="87">
        <v>0</v>
      </c>
      <c r="BJ52" s="87">
        <v>0</v>
      </c>
      <c r="BK52" s="87">
        <v>0</v>
      </c>
      <c r="BL52" s="87">
        <v>0</v>
      </c>
      <c r="BM52" s="87">
        <v>0</v>
      </c>
      <c r="BN52" s="87">
        <v>0</v>
      </c>
      <c r="BO52" s="87">
        <v>0</v>
      </c>
      <c r="BP52" s="87">
        <v>0</v>
      </c>
      <c r="BQ52" s="87">
        <v>0</v>
      </c>
      <c r="BR52" s="87">
        <v>0</v>
      </c>
      <c r="BS52" s="87">
        <v>0</v>
      </c>
      <c r="BT52" s="87">
        <v>0</v>
      </c>
      <c r="BU52" s="87">
        <v>0</v>
      </c>
      <c r="BV52" s="87">
        <v>0</v>
      </c>
      <c r="BW52" s="87">
        <v>0</v>
      </c>
      <c r="BX52" s="87">
        <v>0</v>
      </c>
      <c r="BY52" s="87">
        <v>0</v>
      </c>
      <c r="BZ52" s="87">
        <v>0</v>
      </c>
      <c r="CA52" s="87">
        <v>0</v>
      </c>
      <c r="CB52" s="87">
        <v>0</v>
      </c>
      <c r="CC52" s="87">
        <v>0</v>
      </c>
      <c r="CD52" s="87">
        <v>0</v>
      </c>
      <c r="CE52" s="87">
        <v>0</v>
      </c>
      <c r="CF52" s="87">
        <v>0</v>
      </c>
      <c r="CG52" s="87">
        <v>0</v>
      </c>
    </row>
    <row r="53" spans="1:85">
      <c r="A53" s="87">
        <v>50</v>
      </c>
      <c r="B53" s="87" t="s">
        <v>195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  <c r="R53" s="87">
        <v>0</v>
      </c>
      <c r="S53" s="87">
        <v>0</v>
      </c>
      <c r="T53" s="87">
        <v>0</v>
      </c>
      <c r="U53" s="87">
        <v>0</v>
      </c>
      <c r="V53" s="87">
        <v>0</v>
      </c>
      <c r="W53" s="87">
        <v>0</v>
      </c>
      <c r="X53" s="87">
        <v>0</v>
      </c>
      <c r="Y53" s="87">
        <v>0</v>
      </c>
      <c r="Z53" s="87">
        <v>0</v>
      </c>
      <c r="AA53" s="87">
        <v>0</v>
      </c>
      <c r="AB53" s="87">
        <v>0</v>
      </c>
      <c r="AC53" s="87">
        <v>0</v>
      </c>
      <c r="AD53" s="87">
        <v>0</v>
      </c>
      <c r="AE53" s="87">
        <v>0</v>
      </c>
      <c r="AF53" s="87">
        <v>0</v>
      </c>
      <c r="AG53" s="87">
        <v>0</v>
      </c>
      <c r="AH53" s="87">
        <v>0</v>
      </c>
      <c r="AI53" s="87">
        <v>0</v>
      </c>
      <c r="AJ53" s="87">
        <v>0</v>
      </c>
      <c r="AK53" s="87">
        <v>0</v>
      </c>
      <c r="AL53" s="87">
        <v>0</v>
      </c>
      <c r="AM53" s="87">
        <v>0</v>
      </c>
      <c r="AN53" s="87">
        <v>0</v>
      </c>
      <c r="AO53" s="87">
        <v>0</v>
      </c>
      <c r="AP53" s="87">
        <v>0</v>
      </c>
      <c r="AQ53" s="87">
        <v>0</v>
      </c>
      <c r="AR53" s="87">
        <v>0</v>
      </c>
      <c r="AS53" s="87">
        <v>0</v>
      </c>
      <c r="AT53" s="87">
        <v>0</v>
      </c>
      <c r="AU53" s="87">
        <v>0</v>
      </c>
      <c r="AV53" s="87">
        <v>0</v>
      </c>
      <c r="AW53" s="87">
        <v>0</v>
      </c>
      <c r="AX53" s="87">
        <v>0</v>
      </c>
      <c r="AY53" s="87">
        <v>0</v>
      </c>
      <c r="AZ53" s="87">
        <v>0</v>
      </c>
      <c r="BA53" s="87">
        <v>0</v>
      </c>
      <c r="BB53" s="87">
        <v>0</v>
      </c>
      <c r="BC53" s="87">
        <v>0</v>
      </c>
      <c r="BD53" s="87">
        <v>0</v>
      </c>
      <c r="BE53" s="87">
        <v>0</v>
      </c>
      <c r="BF53" s="87">
        <v>0</v>
      </c>
      <c r="BG53" s="87">
        <v>0</v>
      </c>
      <c r="BH53" s="87">
        <v>0</v>
      </c>
      <c r="BI53" s="87">
        <v>0</v>
      </c>
      <c r="BJ53" s="87">
        <v>0</v>
      </c>
      <c r="BK53" s="87">
        <v>0</v>
      </c>
      <c r="BL53" s="87">
        <v>0</v>
      </c>
      <c r="BM53" s="87">
        <v>0</v>
      </c>
      <c r="BN53" s="87">
        <v>0</v>
      </c>
      <c r="BO53" s="87">
        <v>0</v>
      </c>
      <c r="BP53" s="87">
        <v>0</v>
      </c>
      <c r="BQ53" s="87">
        <v>0</v>
      </c>
      <c r="BR53" s="87">
        <v>0</v>
      </c>
      <c r="BS53" s="87">
        <v>0</v>
      </c>
      <c r="BT53" s="87">
        <v>0</v>
      </c>
      <c r="BU53" s="87">
        <v>0</v>
      </c>
      <c r="BV53" s="87">
        <v>0</v>
      </c>
      <c r="BW53" s="87">
        <v>0</v>
      </c>
      <c r="BX53" s="87">
        <v>0</v>
      </c>
      <c r="BY53" s="87">
        <v>0</v>
      </c>
      <c r="BZ53" s="87">
        <v>0</v>
      </c>
      <c r="CA53" s="87">
        <v>0</v>
      </c>
      <c r="CB53" s="87">
        <v>0</v>
      </c>
      <c r="CC53" s="87">
        <v>0</v>
      </c>
      <c r="CD53" s="87">
        <v>0</v>
      </c>
      <c r="CE53" s="87">
        <v>0</v>
      </c>
      <c r="CF53" s="87">
        <v>0</v>
      </c>
      <c r="CG53" s="87">
        <v>0</v>
      </c>
    </row>
    <row r="54" spans="1:85">
      <c r="A54" s="87">
        <v>51</v>
      </c>
      <c r="B54" s="87" t="s">
        <v>196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  <c r="R54" s="87">
        <v>0</v>
      </c>
      <c r="S54" s="87">
        <v>0</v>
      </c>
      <c r="T54" s="87">
        <v>0</v>
      </c>
      <c r="U54" s="87">
        <v>0</v>
      </c>
      <c r="V54" s="87">
        <v>0</v>
      </c>
      <c r="W54" s="87">
        <v>0</v>
      </c>
      <c r="X54" s="87">
        <v>0</v>
      </c>
      <c r="Y54" s="87">
        <v>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7">
        <v>0</v>
      </c>
      <c r="AF54" s="87">
        <v>0</v>
      </c>
      <c r="AG54" s="87">
        <v>0</v>
      </c>
      <c r="AH54" s="87">
        <v>0</v>
      </c>
      <c r="AI54" s="87">
        <v>0</v>
      </c>
      <c r="AJ54" s="87">
        <v>0</v>
      </c>
      <c r="AK54" s="87">
        <v>0</v>
      </c>
      <c r="AL54" s="87">
        <v>0</v>
      </c>
      <c r="AM54" s="87">
        <v>0</v>
      </c>
      <c r="AN54" s="87">
        <v>0</v>
      </c>
      <c r="AO54" s="87">
        <v>0</v>
      </c>
      <c r="AP54" s="87">
        <v>0</v>
      </c>
      <c r="AQ54" s="87">
        <v>0</v>
      </c>
      <c r="AR54" s="87">
        <v>0</v>
      </c>
      <c r="AS54" s="87">
        <v>0</v>
      </c>
      <c r="AT54" s="87">
        <v>0</v>
      </c>
      <c r="AU54" s="87">
        <v>0</v>
      </c>
      <c r="AV54" s="87">
        <v>0</v>
      </c>
      <c r="AW54" s="87">
        <v>0</v>
      </c>
      <c r="AX54" s="87">
        <v>0</v>
      </c>
      <c r="AY54" s="87">
        <v>0</v>
      </c>
      <c r="AZ54" s="87">
        <v>0</v>
      </c>
      <c r="BA54" s="87">
        <v>0</v>
      </c>
      <c r="BB54" s="87">
        <v>0</v>
      </c>
      <c r="BC54" s="87">
        <v>0</v>
      </c>
      <c r="BD54" s="87">
        <v>0</v>
      </c>
      <c r="BE54" s="87">
        <v>0</v>
      </c>
      <c r="BF54" s="87">
        <v>0</v>
      </c>
      <c r="BG54" s="87">
        <v>0</v>
      </c>
      <c r="BH54" s="87">
        <v>0</v>
      </c>
      <c r="BI54" s="87">
        <v>0</v>
      </c>
      <c r="BJ54" s="87">
        <v>0</v>
      </c>
      <c r="BK54" s="87">
        <v>0</v>
      </c>
      <c r="BL54" s="87">
        <v>0</v>
      </c>
      <c r="BM54" s="87">
        <v>0</v>
      </c>
      <c r="BN54" s="87">
        <v>0</v>
      </c>
      <c r="BO54" s="87">
        <v>0</v>
      </c>
      <c r="BP54" s="87">
        <v>0</v>
      </c>
      <c r="BQ54" s="87">
        <v>0</v>
      </c>
      <c r="BR54" s="87">
        <v>0</v>
      </c>
      <c r="BS54" s="87">
        <v>0</v>
      </c>
      <c r="BT54" s="87">
        <v>0</v>
      </c>
      <c r="BU54" s="87">
        <v>0</v>
      </c>
      <c r="BV54" s="87">
        <v>0</v>
      </c>
      <c r="BW54" s="87">
        <v>0</v>
      </c>
      <c r="BX54" s="87">
        <v>0</v>
      </c>
      <c r="BY54" s="87">
        <v>0</v>
      </c>
      <c r="BZ54" s="87">
        <v>0</v>
      </c>
      <c r="CA54" s="87">
        <v>0</v>
      </c>
      <c r="CB54" s="87">
        <v>0</v>
      </c>
      <c r="CC54" s="87">
        <v>0</v>
      </c>
      <c r="CD54" s="87">
        <v>0</v>
      </c>
      <c r="CE54" s="87">
        <v>0</v>
      </c>
      <c r="CF54" s="87">
        <v>0</v>
      </c>
      <c r="CG54" s="87">
        <v>0</v>
      </c>
    </row>
    <row r="55" spans="1:85">
      <c r="A55" s="87">
        <v>52</v>
      </c>
      <c r="B55" s="87" t="s">
        <v>197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  <c r="R55" s="87">
        <v>0</v>
      </c>
      <c r="S55" s="87">
        <v>0</v>
      </c>
      <c r="T55" s="87">
        <v>0</v>
      </c>
      <c r="U55" s="87">
        <v>0</v>
      </c>
      <c r="V55" s="87">
        <v>0</v>
      </c>
      <c r="W55" s="87">
        <v>0</v>
      </c>
      <c r="X55" s="87">
        <v>0</v>
      </c>
      <c r="Y55" s="87">
        <v>0</v>
      </c>
      <c r="Z55" s="87">
        <v>0</v>
      </c>
      <c r="AA55" s="87">
        <v>0</v>
      </c>
      <c r="AB55" s="87">
        <v>0</v>
      </c>
      <c r="AC55" s="87">
        <v>0</v>
      </c>
      <c r="AD55" s="87">
        <v>0</v>
      </c>
      <c r="AE55" s="87">
        <v>0</v>
      </c>
      <c r="AF55" s="87">
        <v>0</v>
      </c>
      <c r="AG55" s="87">
        <v>0</v>
      </c>
      <c r="AH55" s="87">
        <v>0</v>
      </c>
      <c r="AI55" s="87">
        <v>0</v>
      </c>
      <c r="AJ55" s="87">
        <v>0</v>
      </c>
      <c r="AK55" s="87">
        <v>0</v>
      </c>
      <c r="AL55" s="87">
        <v>0</v>
      </c>
      <c r="AM55" s="87">
        <v>0</v>
      </c>
      <c r="AN55" s="87">
        <v>0</v>
      </c>
      <c r="AO55" s="87">
        <v>0</v>
      </c>
      <c r="AP55" s="87">
        <v>0</v>
      </c>
      <c r="AQ55" s="87">
        <v>0</v>
      </c>
      <c r="AR55" s="87">
        <v>0</v>
      </c>
      <c r="AS55" s="87">
        <v>0</v>
      </c>
      <c r="AT55" s="87">
        <v>0</v>
      </c>
      <c r="AU55" s="87">
        <v>0</v>
      </c>
      <c r="AV55" s="87">
        <v>0</v>
      </c>
      <c r="AW55" s="87">
        <v>0</v>
      </c>
      <c r="AX55" s="87">
        <v>0</v>
      </c>
      <c r="AY55" s="87">
        <v>0</v>
      </c>
      <c r="AZ55" s="87">
        <v>0</v>
      </c>
      <c r="BA55" s="87">
        <v>0</v>
      </c>
      <c r="BB55" s="87">
        <v>0</v>
      </c>
      <c r="BC55" s="87">
        <v>0</v>
      </c>
      <c r="BD55" s="87">
        <v>0</v>
      </c>
      <c r="BE55" s="87">
        <v>0</v>
      </c>
      <c r="BF55" s="87">
        <v>0</v>
      </c>
      <c r="BG55" s="87">
        <v>0</v>
      </c>
      <c r="BH55" s="87">
        <v>0</v>
      </c>
      <c r="BI55" s="87">
        <v>0</v>
      </c>
      <c r="BJ55" s="87">
        <v>0</v>
      </c>
      <c r="BK55" s="87">
        <v>0</v>
      </c>
      <c r="BL55" s="87">
        <v>0</v>
      </c>
      <c r="BM55" s="87">
        <v>0</v>
      </c>
      <c r="BN55" s="87">
        <v>0</v>
      </c>
      <c r="BO55" s="87">
        <v>0</v>
      </c>
      <c r="BP55" s="87">
        <v>0</v>
      </c>
      <c r="BQ55" s="87">
        <v>0</v>
      </c>
      <c r="BR55" s="87">
        <v>0</v>
      </c>
      <c r="BS55" s="87">
        <v>0</v>
      </c>
      <c r="BT55" s="87">
        <v>0</v>
      </c>
      <c r="BU55" s="87">
        <v>0</v>
      </c>
      <c r="BV55" s="87">
        <v>0</v>
      </c>
      <c r="BW55" s="87">
        <v>0</v>
      </c>
      <c r="BX55" s="87">
        <v>0</v>
      </c>
      <c r="BY55" s="87">
        <v>0</v>
      </c>
      <c r="BZ55" s="87">
        <v>0</v>
      </c>
      <c r="CA55" s="87">
        <v>0</v>
      </c>
      <c r="CB55" s="87">
        <v>0</v>
      </c>
      <c r="CC55" s="87">
        <v>0</v>
      </c>
      <c r="CD55" s="87">
        <v>0</v>
      </c>
      <c r="CE55" s="87">
        <v>0</v>
      </c>
      <c r="CF55" s="87">
        <v>0</v>
      </c>
      <c r="CG55" s="87">
        <v>0</v>
      </c>
    </row>
    <row r="56" spans="1:85">
      <c r="A56" s="87">
        <v>53</v>
      </c>
      <c r="B56" s="87" t="s">
        <v>198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  <c r="R56" s="87">
        <v>0</v>
      </c>
      <c r="S56" s="87">
        <v>0</v>
      </c>
      <c r="T56" s="87">
        <v>0</v>
      </c>
      <c r="U56" s="87">
        <v>0</v>
      </c>
      <c r="V56" s="87">
        <v>0</v>
      </c>
      <c r="W56" s="87">
        <v>0</v>
      </c>
      <c r="X56" s="87">
        <v>0</v>
      </c>
      <c r="Y56" s="87">
        <v>0</v>
      </c>
      <c r="Z56" s="87">
        <v>0</v>
      </c>
      <c r="AA56" s="87">
        <v>0</v>
      </c>
      <c r="AB56" s="87">
        <v>0</v>
      </c>
      <c r="AC56" s="87">
        <v>0</v>
      </c>
      <c r="AD56" s="87">
        <v>0</v>
      </c>
      <c r="AE56" s="87">
        <v>0</v>
      </c>
      <c r="AF56" s="87">
        <v>0</v>
      </c>
      <c r="AG56" s="87">
        <v>0</v>
      </c>
      <c r="AH56" s="87">
        <v>0</v>
      </c>
      <c r="AI56" s="87">
        <v>0</v>
      </c>
      <c r="AJ56" s="87">
        <v>0</v>
      </c>
      <c r="AK56" s="87">
        <v>0</v>
      </c>
      <c r="AL56" s="87">
        <v>0</v>
      </c>
      <c r="AM56" s="87">
        <v>0</v>
      </c>
      <c r="AN56" s="87">
        <v>0</v>
      </c>
      <c r="AO56" s="87">
        <v>0</v>
      </c>
      <c r="AP56" s="87">
        <v>0</v>
      </c>
      <c r="AQ56" s="87">
        <v>0</v>
      </c>
      <c r="AR56" s="87">
        <v>0</v>
      </c>
      <c r="AS56" s="87">
        <v>0</v>
      </c>
      <c r="AT56" s="87">
        <v>0</v>
      </c>
      <c r="AU56" s="87">
        <v>0</v>
      </c>
      <c r="AV56" s="87">
        <v>0</v>
      </c>
      <c r="AW56" s="87">
        <v>0</v>
      </c>
      <c r="AX56" s="87">
        <v>0</v>
      </c>
      <c r="AY56" s="87">
        <v>0</v>
      </c>
      <c r="AZ56" s="87">
        <v>0</v>
      </c>
      <c r="BA56" s="87">
        <v>0</v>
      </c>
      <c r="BB56" s="87">
        <v>0</v>
      </c>
      <c r="BC56" s="87">
        <v>0</v>
      </c>
      <c r="BD56" s="87">
        <v>0</v>
      </c>
      <c r="BE56" s="87">
        <v>0</v>
      </c>
      <c r="BF56" s="87">
        <v>0</v>
      </c>
      <c r="BG56" s="87">
        <v>0</v>
      </c>
      <c r="BH56" s="87">
        <v>0</v>
      </c>
      <c r="BI56" s="87">
        <v>0</v>
      </c>
      <c r="BJ56" s="87">
        <v>0</v>
      </c>
      <c r="BK56" s="87">
        <v>0</v>
      </c>
      <c r="BL56" s="87">
        <v>0</v>
      </c>
      <c r="BM56" s="87">
        <v>0</v>
      </c>
      <c r="BN56" s="87">
        <v>0</v>
      </c>
      <c r="BO56" s="87">
        <v>0</v>
      </c>
      <c r="BP56" s="87">
        <v>0</v>
      </c>
      <c r="BQ56" s="87">
        <v>0</v>
      </c>
      <c r="BR56" s="87">
        <v>0</v>
      </c>
      <c r="BS56" s="87">
        <v>0</v>
      </c>
      <c r="BT56" s="87">
        <v>0</v>
      </c>
      <c r="BU56" s="87">
        <v>0</v>
      </c>
      <c r="BV56" s="87">
        <v>0</v>
      </c>
      <c r="BW56" s="87">
        <v>0</v>
      </c>
      <c r="BX56" s="87">
        <v>0</v>
      </c>
      <c r="BY56" s="87">
        <v>0</v>
      </c>
      <c r="BZ56" s="87">
        <v>0</v>
      </c>
      <c r="CA56" s="87">
        <v>0</v>
      </c>
      <c r="CB56" s="87">
        <v>0</v>
      </c>
      <c r="CC56" s="87">
        <v>0</v>
      </c>
      <c r="CD56" s="87">
        <v>0</v>
      </c>
      <c r="CE56" s="87">
        <v>0</v>
      </c>
      <c r="CF56" s="87">
        <v>0</v>
      </c>
      <c r="CG56" s="87">
        <v>0</v>
      </c>
    </row>
    <row r="57" spans="1:85">
      <c r="A57" s="87">
        <v>54</v>
      </c>
      <c r="B57" s="87" t="s">
        <v>120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  <c r="R57" s="87">
        <v>0</v>
      </c>
      <c r="S57" s="87">
        <v>0</v>
      </c>
      <c r="T57" s="87">
        <v>0</v>
      </c>
      <c r="U57" s="87">
        <v>0</v>
      </c>
      <c r="V57" s="87">
        <v>0</v>
      </c>
      <c r="W57" s="87">
        <v>0</v>
      </c>
      <c r="X57" s="87">
        <v>0</v>
      </c>
      <c r="Y57" s="87">
        <v>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7">
        <v>0</v>
      </c>
      <c r="AF57" s="87">
        <v>0</v>
      </c>
      <c r="AG57" s="87">
        <v>0</v>
      </c>
      <c r="AH57" s="87">
        <v>0</v>
      </c>
      <c r="AI57" s="87">
        <v>0</v>
      </c>
      <c r="AJ57" s="87">
        <v>0</v>
      </c>
      <c r="AK57" s="87">
        <v>0</v>
      </c>
      <c r="AL57" s="87">
        <v>0</v>
      </c>
      <c r="AM57" s="87">
        <v>0</v>
      </c>
      <c r="AN57" s="87">
        <v>0</v>
      </c>
      <c r="AO57" s="87">
        <v>0</v>
      </c>
      <c r="AP57" s="87">
        <v>0</v>
      </c>
      <c r="AQ57" s="87">
        <v>0</v>
      </c>
      <c r="AR57" s="87">
        <v>0</v>
      </c>
      <c r="AS57" s="87">
        <v>0</v>
      </c>
      <c r="AT57" s="87">
        <v>0</v>
      </c>
      <c r="AU57" s="87">
        <v>0</v>
      </c>
      <c r="AV57" s="87">
        <v>0</v>
      </c>
      <c r="AW57" s="87">
        <v>0</v>
      </c>
      <c r="AX57" s="87">
        <v>0</v>
      </c>
      <c r="AY57" s="87">
        <v>0</v>
      </c>
      <c r="AZ57" s="87">
        <v>0</v>
      </c>
      <c r="BA57" s="87">
        <v>0</v>
      </c>
      <c r="BB57" s="87">
        <v>0</v>
      </c>
      <c r="BC57" s="87">
        <v>0</v>
      </c>
      <c r="BD57" s="87">
        <v>0</v>
      </c>
      <c r="BE57" s="87">
        <v>0</v>
      </c>
      <c r="BF57" s="87">
        <v>0</v>
      </c>
      <c r="BG57" s="87">
        <v>0</v>
      </c>
      <c r="BH57" s="87">
        <v>0</v>
      </c>
      <c r="BI57" s="87">
        <v>0</v>
      </c>
      <c r="BJ57" s="87">
        <v>0</v>
      </c>
      <c r="BK57" s="87">
        <v>0</v>
      </c>
      <c r="BL57" s="87">
        <v>0</v>
      </c>
      <c r="BM57" s="87">
        <v>0</v>
      </c>
      <c r="BN57" s="87">
        <v>0</v>
      </c>
      <c r="BO57" s="87">
        <v>0</v>
      </c>
      <c r="BP57" s="87">
        <v>0</v>
      </c>
      <c r="BQ57" s="87">
        <v>0</v>
      </c>
      <c r="BR57" s="87">
        <v>0</v>
      </c>
      <c r="BS57" s="87">
        <v>0</v>
      </c>
      <c r="BT57" s="87">
        <v>0</v>
      </c>
      <c r="BU57" s="87">
        <v>0</v>
      </c>
      <c r="BV57" s="87">
        <v>0</v>
      </c>
      <c r="BW57" s="87">
        <v>0</v>
      </c>
      <c r="BX57" s="87">
        <v>0</v>
      </c>
      <c r="BY57" s="87">
        <v>0</v>
      </c>
      <c r="BZ57" s="87">
        <v>0</v>
      </c>
      <c r="CA57" s="87">
        <v>0</v>
      </c>
      <c r="CB57" s="87">
        <v>0</v>
      </c>
      <c r="CC57" s="87">
        <v>0</v>
      </c>
      <c r="CD57" s="87">
        <v>0</v>
      </c>
      <c r="CE57" s="87">
        <v>0</v>
      </c>
      <c r="CF57" s="87">
        <v>0</v>
      </c>
      <c r="CG57" s="87">
        <v>0</v>
      </c>
    </row>
    <row r="58" spans="1:85">
      <c r="A58" s="87">
        <v>55</v>
      </c>
      <c r="B58" s="87" t="s">
        <v>121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  <c r="R58" s="87">
        <v>0</v>
      </c>
      <c r="S58" s="87">
        <v>0</v>
      </c>
      <c r="T58" s="87">
        <v>0</v>
      </c>
      <c r="U58" s="87">
        <v>0</v>
      </c>
      <c r="V58" s="87">
        <v>0</v>
      </c>
      <c r="W58" s="87">
        <v>0</v>
      </c>
      <c r="X58" s="87">
        <v>0</v>
      </c>
      <c r="Y58" s="87">
        <v>0</v>
      </c>
      <c r="Z58" s="87">
        <v>0</v>
      </c>
      <c r="AA58" s="87">
        <v>0</v>
      </c>
      <c r="AB58" s="87">
        <v>0</v>
      </c>
      <c r="AC58" s="87">
        <v>0</v>
      </c>
      <c r="AD58" s="87">
        <v>0</v>
      </c>
      <c r="AE58" s="87">
        <v>0</v>
      </c>
      <c r="AF58" s="87">
        <v>0</v>
      </c>
      <c r="AG58" s="87">
        <v>0</v>
      </c>
      <c r="AH58" s="87">
        <v>0</v>
      </c>
      <c r="AI58" s="87">
        <v>0</v>
      </c>
      <c r="AJ58" s="87">
        <v>0</v>
      </c>
      <c r="AK58" s="87">
        <v>0</v>
      </c>
      <c r="AL58" s="87">
        <v>0</v>
      </c>
      <c r="AM58" s="87">
        <v>0</v>
      </c>
      <c r="AN58" s="87">
        <v>0</v>
      </c>
      <c r="AO58" s="87">
        <v>0</v>
      </c>
      <c r="AP58" s="87">
        <v>0</v>
      </c>
      <c r="AQ58" s="87">
        <v>0</v>
      </c>
      <c r="AR58" s="87">
        <v>0</v>
      </c>
      <c r="AS58" s="87">
        <v>0</v>
      </c>
      <c r="AT58" s="87">
        <v>0</v>
      </c>
      <c r="AU58" s="87">
        <v>0</v>
      </c>
      <c r="AV58" s="87">
        <v>0</v>
      </c>
      <c r="AW58" s="87">
        <v>0</v>
      </c>
      <c r="AX58" s="87">
        <v>0</v>
      </c>
      <c r="AY58" s="87">
        <v>0</v>
      </c>
      <c r="AZ58" s="87">
        <v>0</v>
      </c>
      <c r="BA58" s="87">
        <v>0</v>
      </c>
      <c r="BB58" s="87">
        <v>0</v>
      </c>
      <c r="BC58" s="87">
        <v>0</v>
      </c>
      <c r="BD58" s="87">
        <v>0</v>
      </c>
      <c r="BE58" s="87">
        <v>0</v>
      </c>
      <c r="BF58" s="87">
        <v>0</v>
      </c>
      <c r="BG58" s="87">
        <v>0</v>
      </c>
      <c r="BH58" s="87">
        <v>0</v>
      </c>
      <c r="BI58" s="87">
        <v>0</v>
      </c>
      <c r="BJ58" s="87">
        <v>0</v>
      </c>
      <c r="BK58" s="87">
        <v>0</v>
      </c>
      <c r="BL58" s="87">
        <v>0</v>
      </c>
      <c r="BM58" s="87">
        <v>0</v>
      </c>
      <c r="BN58" s="87">
        <v>0</v>
      </c>
      <c r="BO58" s="87">
        <v>0</v>
      </c>
      <c r="BP58" s="87">
        <v>0</v>
      </c>
      <c r="BQ58" s="87">
        <v>0</v>
      </c>
      <c r="BR58" s="87">
        <v>0</v>
      </c>
      <c r="BS58" s="87">
        <v>0</v>
      </c>
      <c r="BT58" s="87">
        <v>0</v>
      </c>
      <c r="BU58" s="87">
        <v>0</v>
      </c>
      <c r="BV58" s="87">
        <v>0</v>
      </c>
      <c r="BW58" s="87">
        <v>0</v>
      </c>
      <c r="BX58" s="87">
        <v>0</v>
      </c>
      <c r="BY58" s="87">
        <v>0</v>
      </c>
      <c r="BZ58" s="87">
        <v>0</v>
      </c>
      <c r="CA58" s="87">
        <v>0</v>
      </c>
      <c r="CB58" s="87">
        <v>0</v>
      </c>
      <c r="CC58" s="87">
        <v>0</v>
      </c>
      <c r="CD58" s="87">
        <v>0</v>
      </c>
      <c r="CE58" s="87">
        <v>0</v>
      </c>
      <c r="CF58" s="87">
        <v>0</v>
      </c>
      <c r="CG58" s="87">
        <v>0</v>
      </c>
    </row>
    <row r="59" spans="1:85">
      <c r="A59" s="87">
        <v>56</v>
      </c>
      <c r="B59" s="87" t="s">
        <v>122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  <c r="R59" s="87">
        <v>0</v>
      </c>
      <c r="S59" s="87">
        <v>0</v>
      </c>
      <c r="T59" s="87">
        <v>0</v>
      </c>
      <c r="U59" s="87">
        <v>0</v>
      </c>
      <c r="V59" s="87">
        <v>0</v>
      </c>
      <c r="W59" s="87">
        <v>0</v>
      </c>
      <c r="X59" s="87">
        <v>0</v>
      </c>
      <c r="Y59" s="87">
        <v>0</v>
      </c>
      <c r="Z59" s="87">
        <v>0</v>
      </c>
      <c r="AA59" s="87">
        <v>0</v>
      </c>
      <c r="AB59" s="87">
        <v>0</v>
      </c>
      <c r="AC59" s="87">
        <v>0</v>
      </c>
      <c r="AD59" s="87">
        <v>0</v>
      </c>
      <c r="AE59" s="87">
        <v>0</v>
      </c>
      <c r="AF59" s="87">
        <v>0</v>
      </c>
      <c r="AG59" s="87">
        <v>0</v>
      </c>
      <c r="AH59" s="87">
        <v>0</v>
      </c>
      <c r="AI59" s="87">
        <v>0</v>
      </c>
      <c r="AJ59" s="87">
        <v>0</v>
      </c>
      <c r="AK59" s="87">
        <v>0</v>
      </c>
      <c r="AL59" s="87">
        <v>0</v>
      </c>
      <c r="AM59" s="87">
        <v>0</v>
      </c>
      <c r="AN59" s="87">
        <v>0</v>
      </c>
      <c r="AO59" s="87">
        <v>0</v>
      </c>
      <c r="AP59" s="87">
        <v>0</v>
      </c>
      <c r="AQ59" s="87">
        <v>0</v>
      </c>
      <c r="AR59" s="87">
        <v>0</v>
      </c>
      <c r="AS59" s="87">
        <v>0</v>
      </c>
      <c r="AT59" s="87">
        <v>0</v>
      </c>
      <c r="AU59" s="87">
        <v>0</v>
      </c>
      <c r="AV59" s="87">
        <v>0</v>
      </c>
      <c r="AW59" s="87">
        <v>0</v>
      </c>
      <c r="AX59" s="87">
        <v>0</v>
      </c>
      <c r="AY59" s="87">
        <v>0</v>
      </c>
      <c r="AZ59" s="87">
        <v>0</v>
      </c>
      <c r="BA59" s="87">
        <v>0</v>
      </c>
      <c r="BB59" s="87">
        <v>0</v>
      </c>
      <c r="BC59" s="87">
        <v>0</v>
      </c>
      <c r="BD59" s="87">
        <v>0</v>
      </c>
      <c r="BE59" s="87">
        <v>0</v>
      </c>
      <c r="BF59" s="87">
        <v>0</v>
      </c>
      <c r="BG59" s="87">
        <v>0</v>
      </c>
      <c r="BH59" s="87">
        <v>0</v>
      </c>
      <c r="BI59" s="87">
        <v>0</v>
      </c>
      <c r="BJ59" s="87">
        <v>0</v>
      </c>
      <c r="BK59" s="87">
        <v>0</v>
      </c>
      <c r="BL59" s="87">
        <v>0</v>
      </c>
      <c r="BM59" s="87">
        <v>0</v>
      </c>
      <c r="BN59" s="87">
        <v>0</v>
      </c>
      <c r="BO59" s="87">
        <v>0</v>
      </c>
      <c r="BP59" s="87">
        <v>0</v>
      </c>
      <c r="BQ59" s="87">
        <v>0</v>
      </c>
      <c r="BR59" s="87">
        <v>0</v>
      </c>
      <c r="BS59" s="87">
        <v>0</v>
      </c>
      <c r="BT59" s="87">
        <v>0</v>
      </c>
      <c r="BU59" s="87">
        <v>0</v>
      </c>
      <c r="BV59" s="87">
        <v>0</v>
      </c>
      <c r="BW59" s="87">
        <v>0</v>
      </c>
      <c r="BX59" s="87">
        <v>0</v>
      </c>
      <c r="BY59" s="87">
        <v>0</v>
      </c>
      <c r="BZ59" s="87">
        <v>0</v>
      </c>
      <c r="CA59" s="87">
        <v>0</v>
      </c>
      <c r="CB59" s="87">
        <v>0</v>
      </c>
      <c r="CC59" s="87">
        <v>0</v>
      </c>
      <c r="CD59" s="87">
        <v>0</v>
      </c>
      <c r="CE59" s="87">
        <v>0</v>
      </c>
      <c r="CF59" s="87">
        <v>0</v>
      </c>
      <c r="CG59" s="87">
        <v>0</v>
      </c>
    </row>
    <row r="60" spans="1:85">
      <c r="A60" s="87">
        <v>57</v>
      </c>
      <c r="B60" s="87" t="s">
        <v>53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  <c r="R60" s="87">
        <v>0</v>
      </c>
      <c r="S60" s="87">
        <v>0</v>
      </c>
      <c r="T60" s="87">
        <v>0</v>
      </c>
      <c r="U60" s="87">
        <v>0</v>
      </c>
      <c r="V60" s="87">
        <v>0</v>
      </c>
      <c r="W60" s="87">
        <v>0</v>
      </c>
      <c r="X60" s="87">
        <v>0</v>
      </c>
      <c r="Y60" s="87">
        <v>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7">
        <v>0</v>
      </c>
      <c r="AF60" s="87">
        <v>0</v>
      </c>
      <c r="AG60" s="87">
        <v>0</v>
      </c>
      <c r="AH60" s="87">
        <v>0</v>
      </c>
      <c r="AI60" s="87">
        <v>0</v>
      </c>
      <c r="AJ60" s="87">
        <v>0</v>
      </c>
      <c r="AK60" s="87">
        <v>0</v>
      </c>
      <c r="AL60" s="87">
        <v>0</v>
      </c>
      <c r="AM60" s="87">
        <v>0</v>
      </c>
      <c r="AN60" s="87">
        <v>0</v>
      </c>
      <c r="AO60" s="87">
        <v>0</v>
      </c>
      <c r="AP60" s="87">
        <v>0</v>
      </c>
      <c r="AQ60" s="87">
        <v>0</v>
      </c>
      <c r="AR60" s="87">
        <v>0</v>
      </c>
      <c r="AS60" s="87">
        <v>0</v>
      </c>
      <c r="AT60" s="87">
        <v>0</v>
      </c>
      <c r="AU60" s="87">
        <v>0</v>
      </c>
      <c r="AV60" s="87">
        <v>0</v>
      </c>
      <c r="AW60" s="87">
        <v>0</v>
      </c>
      <c r="AX60" s="87">
        <v>0</v>
      </c>
      <c r="AY60" s="87">
        <v>0</v>
      </c>
      <c r="AZ60" s="87">
        <v>0</v>
      </c>
      <c r="BA60" s="87">
        <v>0</v>
      </c>
      <c r="BB60" s="87">
        <v>0</v>
      </c>
      <c r="BC60" s="87">
        <v>0</v>
      </c>
      <c r="BD60" s="87">
        <v>0</v>
      </c>
      <c r="BE60" s="87">
        <v>0</v>
      </c>
      <c r="BF60" s="87">
        <v>0</v>
      </c>
      <c r="BG60" s="87">
        <v>0</v>
      </c>
      <c r="BH60" s="87">
        <v>0</v>
      </c>
      <c r="BI60" s="87">
        <v>0</v>
      </c>
      <c r="BJ60" s="87">
        <v>0</v>
      </c>
      <c r="BK60" s="87">
        <v>0</v>
      </c>
      <c r="BL60" s="87">
        <v>0</v>
      </c>
      <c r="BM60" s="87">
        <v>0</v>
      </c>
      <c r="BN60" s="87">
        <v>0</v>
      </c>
      <c r="BO60" s="87">
        <v>0</v>
      </c>
      <c r="BP60" s="87">
        <v>0</v>
      </c>
      <c r="BQ60" s="87">
        <v>0</v>
      </c>
      <c r="BR60" s="87">
        <v>0</v>
      </c>
      <c r="BS60" s="87">
        <v>0</v>
      </c>
      <c r="BT60" s="87">
        <v>0</v>
      </c>
      <c r="BU60" s="87">
        <v>0</v>
      </c>
      <c r="BV60" s="87">
        <v>0</v>
      </c>
      <c r="BW60" s="87">
        <v>0</v>
      </c>
      <c r="BX60" s="87">
        <v>0</v>
      </c>
      <c r="BY60" s="87">
        <v>0</v>
      </c>
      <c r="BZ60" s="87">
        <v>0</v>
      </c>
      <c r="CA60" s="87">
        <v>0</v>
      </c>
      <c r="CB60" s="87">
        <v>0</v>
      </c>
      <c r="CC60" s="87">
        <v>0</v>
      </c>
      <c r="CD60" s="87">
        <v>0</v>
      </c>
      <c r="CE60" s="87">
        <v>0</v>
      </c>
      <c r="CF60" s="87">
        <v>0</v>
      </c>
      <c r="CG60" s="87">
        <v>0</v>
      </c>
    </row>
    <row r="61" spans="1:85">
      <c r="A61" s="87">
        <v>58</v>
      </c>
      <c r="B61" s="87" t="s">
        <v>123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  <c r="R61" s="87">
        <v>0</v>
      </c>
      <c r="S61" s="87">
        <v>0</v>
      </c>
      <c r="T61" s="87">
        <v>0</v>
      </c>
      <c r="U61" s="87">
        <v>0</v>
      </c>
      <c r="V61" s="87">
        <v>0</v>
      </c>
      <c r="W61" s="87">
        <v>0</v>
      </c>
      <c r="X61" s="87">
        <v>0</v>
      </c>
      <c r="Y61" s="87">
        <v>0</v>
      </c>
      <c r="Z61" s="87">
        <v>0</v>
      </c>
      <c r="AA61" s="87">
        <v>0</v>
      </c>
      <c r="AB61" s="87">
        <v>0</v>
      </c>
      <c r="AC61" s="87">
        <v>0</v>
      </c>
      <c r="AD61" s="87">
        <v>0</v>
      </c>
      <c r="AE61" s="87">
        <v>0</v>
      </c>
      <c r="AF61" s="87">
        <v>0</v>
      </c>
      <c r="AG61" s="87">
        <v>0</v>
      </c>
      <c r="AH61" s="87">
        <v>0</v>
      </c>
      <c r="AI61" s="87">
        <v>0</v>
      </c>
      <c r="AJ61" s="87">
        <v>0</v>
      </c>
      <c r="AK61" s="87">
        <v>0</v>
      </c>
      <c r="AL61" s="87">
        <v>0</v>
      </c>
      <c r="AM61" s="87">
        <v>0</v>
      </c>
      <c r="AN61" s="87">
        <v>0</v>
      </c>
      <c r="AO61" s="87">
        <v>0</v>
      </c>
      <c r="AP61" s="87">
        <v>0</v>
      </c>
      <c r="AQ61" s="87">
        <v>0</v>
      </c>
      <c r="AR61" s="87">
        <v>0</v>
      </c>
      <c r="AS61" s="87">
        <v>0</v>
      </c>
      <c r="AT61" s="87">
        <v>0</v>
      </c>
      <c r="AU61" s="87">
        <v>0</v>
      </c>
      <c r="AV61" s="87">
        <v>0</v>
      </c>
      <c r="AW61" s="87">
        <v>0</v>
      </c>
      <c r="AX61" s="87">
        <v>0</v>
      </c>
      <c r="AY61" s="87">
        <v>0</v>
      </c>
      <c r="AZ61" s="87">
        <v>0</v>
      </c>
      <c r="BA61" s="87">
        <v>0</v>
      </c>
      <c r="BB61" s="87">
        <v>0</v>
      </c>
      <c r="BC61" s="87">
        <v>0</v>
      </c>
      <c r="BD61" s="87">
        <v>0</v>
      </c>
      <c r="BE61" s="87">
        <v>0</v>
      </c>
      <c r="BF61" s="87">
        <v>0</v>
      </c>
      <c r="BG61" s="87">
        <v>0</v>
      </c>
      <c r="BH61" s="87">
        <v>0</v>
      </c>
      <c r="BI61" s="87">
        <v>0</v>
      </c>
      <c r="BJ61" s="87">
        <v>0</v>
      </c>
      <c r="BK61" s="87">
        <v>0</v>
      </c>
      <c r="BL61" s="87">
        <v>0</v>
      </c>
      <c r="BM61" s="87">
        <v>0</v>
      </c>
      <c r="BN61" s="87">
        <v>0</v>
      </c>
      <c r="BO61" s="87">
        <v>0</v>
      </c>
      <c r="BP61" s="87">
        <v>0</v>
      </c>
      <c r="BQ61" s="87">
        <v>0</v>
      </c>
      <c r="BR61" s="87">
        <v>0</v>
      </c>
      <c r="BS61" s="87">
        <v>0</v>
      </c>
      <c r="BT61" s="87">
        <v>0</v>
      </c>
      <c r="BU61" s="87">
        <v>0</v>
      </c>
      <c r="BV61" s="87">
        <v>0</v>
      </c>
      <c r="BW61" s="87">
        <v>0</v>
      </c>
      <c r="BX61" s="87">
        <v>0</v>
      </c>
      <c r="BY61" s="87">
        <v>0</v>
      </c>
      <c r="BZ61" s="87">
        <v>0</v>
      </c>
      <c r="CA61" s="87">
        <v>0</v>
      </c>
      <c r="CB61" s="87">
        <v>0</v>
      </c>
      <c r="CC61" s="87">
        <v>0</v>
      </c>
      <c r="CD61" s="87">
        <v>0</v>
      </c>
      <c r="CE61" s="87">
        <v>0</v>
      </c>
      <c r="CF61" s="87">
        <v>0</v>
      </c>
      <c r="CG61" s="87">
        <v>0</v>
      </c>
    </row>
    <row r="62" spans="1:85">
      <c r="A62" s="87">
        <v>59</v>
      </c>
      <c r="B62" s="87" t="s">
        <v>124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  <c r="R62" s="87">
        <v>0</v>
      </c>
      <c r="S62" s="87">
        <v>0</v>
      </c>
      <c r="T62" s="87">
        <v>0</v>
      </c>
      <c r="U62" s="87">
        <v>0</v>
      </c>
      <c r="V62" s="87">
        <v>0</v>
      </c>
      <c r="W62" s="87">
        <v>0</v>
      </c>
      <c r="X62" s="87">
        <v>0</v>
      </c>
      <c r="Y62" s="87">
        <v>0</v>
      </c>
      <c r="Z62" s="87">
        <v>0</v>
      </c>
      <c r="AA62" s="87">
        <v>0</v>
      </c>
      <c r="AB62" s="87">
        <v>0</v>
      </c>
      <c r="AC62" s="87">
        <v>0</v>
      </c>
      <c r="AD62" s="87">
        <v>0</v>
      </c>
      <c r="AE62" s="87">
        <v>0</v>
      </c>
      <c r="AF62" s="87">
        <v>0</v>
      </c>
      <c r="AG62" s="87">
        <v>0</v>
      </c>
      <c r="AH62" s="87">
        <v>0</v>
      </c>
      <c r="AI62" s="87">
        <v>0</v>
      </c>
      <c r="AJ62" s="87">
        <v>0</v>
      </c>
      <c r="AK62" s="87">
        <v>0</v>
      </c>
      <c r="AL62" s="87">
        <v>0</v>
      </c>
      <c r="AM62" s="87">
        <v>0</v>
      </c>
      <c r="AN62" s="87">
        <v>0</v>
      </c>
      <c r="AO62" s="87">
        <v>0</v>
      </c>
      <c r="AP62" s="87">
        <v>0</v>
      </c>
      <c r="AQ62" s="87">
        <v>0</v>
      </c>
      <c r="AR62" s="87">
        <v>0</v>
      </c>
      <c r="AS62" s="87">
        <v>0</v>
      </c>
      <c r="AT62" s="87">
        <v>0</v>
      </c>
      <c r="AU62" s="87">
        <v>0</v>
      </c>
      <c r="AV62" s="87">
        <v>0</v>
      </c>
      <c r="AW62" s="87">
        <v>0</v>
      </c>
      <c r="AX62" s="87">
        <v>0</v>
      </c>
      <c r="AY62" s="87">
        <v>0</v>
      </c>
      <c r="AZ62" s="87">
        <v>0</v>
      </c>
      <c r="BA62" s="87">
        <v>0</v>
      </c>
      <c r="BB62" s="87">
        <v>0</v>
      </c>
      <c r="BC62" s="87">
        <v>0</v>
      </c>
      <c r="BD62" s="87">
        <v>0</v>
      </c>
      <c r="BE62" s="87">
        <v>0</v>
      </c>
      <c r="BF62" s="87">
        <v>0</v>
      </c>
      <c r="BG62" s="87">
        <v>0</v>
      </c>
      <c r="BH62" s="87">
        <v>0</v>
      </c>
      <c r="BI62" s="87">
        <v>0</v>
      </c>
      <c r="BJ62" s="87">
        <v>0</v>
      </c>
      <c r="BK62" s="87">
        <v>0</v>
      </c>
      <c r="BL62" s="87">
        <v>0</v>
      </c>
      <c r="BM62" s="87">
        <v>0</v>
      </c>
      <c r="BN62" s="87">
        <v>0</v>
      </c>
      <c r="BO62" s="87">
        <v>0</v>
      </c>
      <c r="BP62" s="87">
        <v>0</v>
      </c>
      <c r="BQ62" s="87">
        <v>0</v>
      </c>
      <c r="BR62" s="87">
        <v>0</v>
      </c>
      <c r="BS62" s="87">
        <v>0</v>
      </c>
      <c r="BT62" s="87">
        <v>0</v>
      </c>
      <c r="BU62" s="87">
        <v>0</v>
      </c>
      <c r="BV62" s="87">
        <v>0</v>
      </c>
      <c r="BW62" s="87">
        <v>0</v>
      </c>
      <c r="BX62" s="87">
        <v>0</v>
      </c>
      <c r="BY62" s="87">
        <v>0</v>
      </c>
      <c r="BZ62" s="87">
        <v>0</v>
      </c>
      <c r="CA62" s="87">
        <v>0</v>
      </c>
      <c r="CB62" s="87">
        <v>0</v>
      </c>
      <c r="CC62" s="87">
        <v>0</v>
      </c>
      <c r="CD62" s="87">
        <v>0</v>
      </c>
      <c r="CE62" s="87">
        <v>0</v>
      </c>
      <c r="CF62" s="87">
        <v>0</v>
      </c>
      <c r="CG62" s="8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CC6C-05E6-4D12-BED1-EDD4894E7454}">
  <dimension ref="A1:CG1302"/>
  <sheetViews>
    <sheetView topLeftCell="A555" zoomScale="79" zoomScaleNormal="79" workbookViewId="0">
      <selection sqref="A1:XFD1048576"/>
    </sheetView>
  </sheetViews>
  <sheetFormatPr defaultColWidth="11" defaultRowHeight="15.75"/>
  <sheetData>
    <row r="1" spans="1:85">
      <c r="A1">
        <v>0</v>
      </c>
      <c r="B1" s="71" t="s">
        <v>215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</row>
    <row r="2" spans="1:85">
      <c r="A2" s="1" t="str">
        <f>LOOKUP(B2,[1]Regions!$A$4:$A$98,[1]Regions!$B$4:$B$98)</f>
        <v xml:space="preserve">Belgium </v>
      </c>
      <c r="B2" s="2">
        <v>1</v>
      </c>
      <c r="C2" s="72">
        <v>2018</v>
      </c>
      <c r="D2" s="72">
        <v>2019</v>
      </c>
      <c r="E2" s="72">
        <v>2020</v>
      </c>
      <c r="F2" s="72">
        <v>2021</v>
      </c>
      <c r="G2" s="72">
        <v>2022</v>
      </c>
      <c r="H2" s="72">
        <v>2023</v>
      </c>
      <c r="I2" s="72">
        <v>2024</v>
      </c>
      <c r="J2" s="72">
        <v>2025</v>
      </c>
      <c r="K2" s="72">
        <v>2026</v>
      </c>
      <c r="L2" s="72">
        <v>2027</v>
      </c>
      <c r="M2" s="72">
        <v>2028</v>
      </c>
      <c r="N2" s="72">
        <v>2029</v>
      </c>
      <c r="O2" s="72">
        <v>2030</v>
      </c>
      <c r="P2" s="72">
        <v>2031</v>
      </c>
      <c r="Q2" s="72">
        <v>2032</v>
      </c>
      <c r="R2" s="72">
        <v>2033</v>
      </c>
      <c r="S2" s="72">
        <v>2034</v>
      </c>
      <c r="T2" s="72">
        <v>2035</v>
      </c>
      <c r="U2" s="72">
        <v>2036</v>
      </c>
      <c r="V2" s="72">
        <v>2037</v>
      </c>
      <c r="W2" s="72">
        <v>2038</v>
      </c>
      <c r="X2" s="72">
        <v>2039</v>
      </c>
      <c r="Y2" s="72">
        <v>2040</v>
      </c>
      <c r="Z2" s="72">
        <v>2041</v>
      </c>
      <c r="AA2" s="72">
        <v>2042</v>
      </c>
      <c r="AB2" s="72">
        <v>2043</v>
      </c>
      <c r="AC2" s="72">
        <v>2044</v>
      </c>
      <c r="AD2" s="72">
        <v>2045</v>
      </c>
      <c r="AE2" s="72">
        <v>2046</v>
      </c>
      <c r="AF2" s="72">
        <v>2047</v>
      </c>
      <c r="AG2" s="72">
        <v>2048</v>
      </c>
      <c r="AH2" s="72">
        <v>2049</v>
      </c>
      <c r="AI2" s="72">
        <v>2050</v>
      </c>
      <c r="AJ2" s="72">
        <v>2051</v>
      </c>
      <c r="AK2" s="72">
        <v>2052</v>
      </c>
      <c r="AL2" s="72">
        <v>2053</v>
      </c>
      <c r="AM2" s="72">
        <v>2054</v>
      </c>
      <c r="AN2" s="72">
        <v>2055</v>
      </c>
      <c r="AO2" s="72">
        <v>2056</v>
      </c>
      <c r="AP2" s="72">
        <v>2057</v>
      </c>
      <c r="AQ2" s="72">
        <v>2058</v>
      </c>
      <c r="AR2" s="72">
        <v>2059</v>
      </c>
      <c r="AS2" s="72">
        <v>2060</v>
      </c>
      <c r="AT2" s="72">
        <v>2061</v>
      </c>
      <c r="AU2" s="72">
        <v>2062</v>
      </c>
      <c r="AV2" s="72">
        <v>2063</v>
      </c>
      <c r="AW2" s="72">
        <v>2064</v>
      </c>
      <c r="AX2" s="72">
        <v>2065</v>
      </c>
      <c r="AY2" s="72">
        <v>2066</v>
      </c>
      <c r="AZ2" s="72">
        <v>2067</v>
      </c>
      <c r="BA2" s="72">
        <v>2068</v>
      </c>
      <c r="BB2" s="72">
        <v>2069</v>
      </c>
      <c r="BC2" s="72">
        <v>2070</v>
      </c>
      <c r="BD2" s="72">
        <v>2071</v>
      </c>
      <c r="BE2" s="72">
        <v>2072</v>
      </c>
      <c r="BF2" s="72">
        <v>2073</v>
      </c>
      <c r="BG2" s="72">
        <v>2074</v>
      </c>
      <c r="BH2" s="72">
        <v>2075</v>
      </c>
      <c r="BI2" s="72">
        <v>2076</v>
      </c>
      <c r="BJ2" s="72">
        <v>2077</v>
      </c>
      <c r="BK2" s="72">
        <v>2078</v>
      </c>
      <c r="BL2" s="72">
        <v>2079</v>
      </c>
      <c r="BM2" s="72">
        <v>2080</v>
      </c>
      <c r="BN2" s="72">
        <v>2081</v>
      </c>
      <c r="BO2" s="72">
        <v>2082</v>
      </c>
      <c r="BP2" s="72">
        <v>2083</v>
      </c>
      <c r="BQ2" s="72">
        <v>2084</v>
      </c>
      <c r="BR2" s="72">
        <v>2085</v>
      </c>
      <c r="BS2" s="72">
        <v>2086</v>
      </c>
      <c r="BT2" s="72">
        <v>2087</v>
      </c>
      <c r="BU2" s="72">
        <v>2088</v>
      </c>
      <c r="BV2" s="72">
        <v>2089</v>
      </c>
      <c r="BW2" s="72">
        <v>2090</v>
      </c>
      <c r="BX2" s="72">
        <v>2091</v>
      </c>
      <c r="BY2" s="72">
        <v>2092</v>
      </c>
      <c r="BZ2" s="72">
        <v>2093</v>
      </c>
      <c r="CA2" s="72">
        <v>2094</v>
      </c>
      <c r="CB2" s="72">
        <v>2095</v>
      </c>
      <c r="CC2" s="72">
        <v>2096</v>
      </c>
      <c r="CD2" s="72">
        <v>2097</v>
      </c>
      <c r="CE2" s="72">
        <v>2098</v>
      </c>
      <c r="CF2" s="72">
        <v>2099</v>
      </c>
      <c r="CG2" s="72">
        <v>2100</v>
      </c>
    </row>
    <row r="3" spans="1:85">
      <c r="A3" s="74"/>
      <c r="B3" s="74" t="s">
        <v>4</v>
      </c>
      <c r="C3" s="76">
        <v>-0.01</v>
      </c>
      <c r="D3" s="76">
        <v>-1</v>
      </c>
      <c r="E3" s="76">
        <v>-1</v>
      </c>
      <c r="F3" s="76">
        <v>-1</v>
      </c>
      <c r="G3" s="76">
        <v>-1</v>
      </c>
      <c r="H3" s="76">
        <v>-1</v>
      </c>
      <c r="I3" s="76">
        <v>-1</v>
      </c>
      <c r="J3" s="76">
        <v>-1</v>
      </c>
      <c r="K3" s="76">
        <v>-1</v>
      </c>
      <c r="L3" s="76">
        <v>-1</v>
      </c>
      <c r="M3" s="76">
        <v>-1</v>
      </c>
      <c r="N3" s="76">
        <v>-1</v>
      </c>
      <c r="O3" s="76">
        <v>-1</v>
      </c>
      <c r="P3" s="76">
        <v>-1</v>
      </c>
      <c r="Q3" s="76">
        <v>-1</v>
      </c>
      <c r="R3" s="76">
        <v>-1</v>
      </c>
      <c r="S3" s="76">
        <v>-1</v>
      </c>
      <c r="T3" s="76">
        <v>-1</v>
      </c>
      <c r="U3" s="76">
        <v>-1</v>
      </c>
      <c r="V3" s="76">
        <v>-1</v>
      </c>
      <c r="W3" s="76">
        <v>-1</v>
      </c>
      <c r="X3" s="76">
        <v>-1</v>
      </c>
      <c r="Y3" s="76">
        <v>-1</v>
      </c>
      <c r="Z3" s="76">
        <v>-1</v>
      </c>
      <c r="AA3" s="76">
        <v>-1</v>
      </c>
      <c r="AB3" s="76">
        <v>-1</v>
      </c>
      <c r="AC3" s="76">
        <v>-1</v>
      </c>
      <c r="AD3" s="76">
        <v>-1</v>
      </c>
      <c r="AE3" s="76">
        <v>-1</v>
      </c>
      <c r="AF3" s="76">
        <v>-1</v>
      </c>
      <c r="AG3" s="76">
        <v>-1</v>
      </c>
      <c r="AH3" s="76">
        <v>-1</v>
      </c>
      <c r="AI3" s="76">
        <v>-1</v>
      </c>
      <c r="AJ3" s="76">
        <v>-1</v>
      </c>
      <c r="AK3" s="76">
        <v>-1</v>
      </c>
      <c r="AL3" s="76">
        <v>-1</v>
      </c>
      <c r="AM3" s="76">
        <v>-1</v>
      </c>
      <c r="AN3" s="76">
        <v>-1</v>
      </c>
      <c r="AO3" s="76">
        <v>-1</v>
      </c>
      <c r="AP3" s="76">
        <v>-1</v>
      </c>
      <c r="AQ3" s="76">
        <v>-1</v>
      </c>
      <c r="AR3" s="76">
        <v>-1</v>
      </c>
      <c r="AS3" s="76">
        <v>-1</v>
      </c>
      <c r="AT3" s="76">
        <v>-1</v>
      </c>
      <c r="AU3" s="76">
        <v>-1</v>
      </c>
      <c r="AV3" s="76">
        <v>-1</v>
      </c>
      <c r="AW3" s="76">
        <v>-1</v>
      </c>
      <c r="AX3" s="76">
        <v>-1</v>
      </c>
      <c r="AY3" s="76">
        <v>-1</v>
      </c>
      <c r="AZ3" s="76">
        <v>-1</v>
      </c>
      <c r="BA3" s="76">
        <v>-1</v>
      </c>
      <c r="BB3" s="76">
        <v>-1</v>
      </c>
      <c r="BC3" s="76">
        <v>-1</v>
      </c>
      <c r="BD3" s="76">
        <v>-1</v>
      </c>
      <c r="BE3" s="76">
        <v>-1</v>
      </c>
      <c r="BF3" s="76">
        <v>-1</v>
      </c>
      <c r="BG3" s="76">
        <v>-1</v>
      </c>
      <c r="BH3" s="76">
        <v>-1</v>
      </c>
      <c r="BI3" s="76">
        <v>-1</v>
      </c>
      <c r="BJ3" s="76">
        <v>-1</v>
      </c>
      <c r="BK3" s="76">
        <v>-1</v>
      </c>
      <c r="BL3" s="76">
        <v>-1</v>
      </c>
      <c r="BM3" s="76">
        <v>-1</v>
      </c>
      <c r="BN3" s="76">
        <v>-1</v>
      </c>
      <c r="BO3" s="76">
        <v>-1</v>
      </c>
      <c r="BP3" s="76">
        <v>-1</v>
      </c>
      <c r="BQ3" s="76">
        <v>-1</v>
      </c>
      <c r="BR3" s="76">
        <v>-1</v>
      </c>
      <c r="BS3" s="76">
        <v>-1</v>
      </c>
      <c r="BT3" s="76">
        <v>-1</v>
      </c>
      <c r="BU3" s="76">
        <v>-1</v>
      </c>
      <c r="BV3" s="76">
        <v>-1</v>
      </c>
      <c r="BW3" s="76">
        <v>-1</v>
      </c>
      <c r="BX3" s="76">
        <v>-1</v>
      </c>
      <c r="BY3" s="76">
        <v>-1</v>
      </c>
      <c r="BZ3" s="76">
        <v>-1</v>
      </c>
      <c r="CA3" s="76">
        <v>-1</v>
      </c>
      <c r="CB3" s="76">
        <v>-1</v>
      </c>
      <c r="CC3" s="76">
        <v>-1</v>
      </c>
      <c r="CD3" s="76">
        <v>-1</v>
      </c>
      <c r="CE3" s="76">
        <v>-1</v>
      </c>
      <c r="CF3" s="76">
        <v>-1</v>
      </c>
      <c r="CG3" s="76">
        <v>-1</v>
      </c>
    </row>
    <row r="4" spans="1:85">
      <c r="A4" s="74" t="s">
        <v>0</v>
      </c>
      <c r="B4" s="74" t="s">
        <v>3</v>
      </c>
      <c r="C4" s="76">
        <v>-1</v>
      </c>
      <c r="D4" s="76">
        <v>-1</v>
      </c>
      <c r="E4" s="76">
        <v>-1</v>
      </c>
      <c r="F4" s="76">
        <v>-1</v>
      </c>
      <c r="G4" s="76">
        <v>-1</v>
      </c>
      <c r="H4" s="76">
        <v>-1</v>
      </c>
      <c r="I4" s="76">
        <v>-1</v>
      </c>
      <c r="J4" s="76">
        <v>-1</v>
      </c>
      <c r="K4" s="76">
        <v>-1</v>
      </c>
      <c r="L4" s="76">
        <v>-1</v>
      </c>
      <c r="M4" s="76">
        <v>-1</v>
      </c>
      <c r="N4" s="76">
        <v>-1</v>
      </c>
      <c r="O4" s="76">
        <v>-1</v>
      </c>
      <c r="P4" s="76">
        <v>-1</v>
      </c>
      <c r="Q4" s="76">
        <v>-1</v>
      </c>
      <c r="R4" s="76">
        <v>-1</v>
      </c>
      <c r="S4" s="76">
        <v>-1</v>
      </c>
      <c r="T4" s="76">
        <v>-1</v>
      </c>
      <c r="U4" s="76">
        <v>-1</v>
      </c>
      <c r="V4" s="76">
        <v>-1</v>
      </c>
      <c r="W4" s="76">
        <v>-1</v>
      </c>
      <c r="X4" s="76">
        <v>-1</v>
      </c>
      <c r="Y4" s="76">
        <v>-1</v>
      </c>
      <c r="Z4" s="76">
        <v>-1</v>
      </c>
      <c r="AA4" s="76">
        <v>-1</v>
      </c>
      <c r="AB4" s="76">
        <v>-1</v>
      </c>
      <c r="AC4" s="76">
        <v>-1</v>
      </c>
      <c r="AD4" s="76">
        <v>-1</v>
      </c>
      <c r="AE4" s="76">
        <v>-1</v>
      </c>
      <c r="AF4" s="76">
        <v>-1</v>
      </c>
      <c r="AG4" s="76">
        <v>-1</v>
      </c>
      <c r="AH4" s="76">
        <v>-1</v>
      </c>
      <c r="AI4" s="76">
        <v>-1</v>
      </c>
      <c r="AJ4" s="76">
        <v>-1</v>
      </c>
      <c r="AK4" s="76">
        <v>-1</v>
      </c>
      <c r="AL4" s="76">
        <v>-1</v>
      </c>
      <c r="AM4" s="76">
        <v>-1</v>
      </c>
      <c r="AN4" s="76">
        <v>-1</v>
      </c>
      <c r="AO4" s="76">
        <v>-1</v>
      </c>
      <c r="AP4" s="76">
        <v>-1</v>
      </c>
      <c r="AQ4" s="76">
        <v>-1</v>
      </c>
      <c r="AR4" s="76">
        <v>-1</v>
      </c>
      <c r="AS4" s="76">
        <v>-1</v>
      </c>
      <c r="AT4" s="76">
        <v>-1</v>
      </c>
      <c r="AU4" s="76">
        <v>-1</v>
      </c>
      <c r="AV4" s="76">
        <v>-1</v>
      </c>
      <c r="AW4" s="76">
        <v>-1</v>
      </c>
      <c r="AX4" s="76">
        <v>-1</v>
      </c>
      <c r="AY4" s="76">
        <v>-1</v>
      </c>
      <c r="AZ4" s="76">
        <v>-1</v>
      </c>
      <c r="BA4" s="76">
        <v>-1</v>
      </c>
      <c r="BB4" s="76">
        <v>-1</v>
      </c>
      <c r="BC4" s="76">
        <v>-1</v>
      </c>
      <c r="BD4" s="76">
        <v>-1</v>
      </c>
      <c r="BE4" s="76">
        <v>-1</v>
      </c>
      <c r="BF4" s="76">
        <v>-1</v>
      </c>
      <c r="BG4" s="76">
        <v>-1</v>
      </c>
      <c r="BH4" s="76">
        <v>-1</v>
      </c>
      <c r="BI4" s="76">
        <v>-1</v>
      </c>
      <c r="BJ4" s="76">
        <v>-1</v>
      </c>
      <c r="BK4" s="76">
        <v>-1</v>
      </c>
      <c r="BL4" s="76">
        <v>-1</v>
      </c>
      <c r="BM4" s="76">
        <v>-1</v>
      </c>
      <c r="BN4" s="76">
        <v>-1</v>
      </c>
      <c r="BO4" s="76">
        <v>-1</v>
      </c>
      <c r="BP4" s="76">
        <v>-1</v>
      </c>
      <c r="BQ4" s="76">
        <v>-1</v>
      </c>
      <c r="BR4" s="76">
        <v>-1</v>
      </c>
      <c r="BS4" s="76">
        <v>-1</v>
      </c>
      <c r="BT4" s="76">
        <v>-1</v>
      </c>
      <c r="BU4" s="76">
        <v>-1</v>
      </c>
      <c r="BV4" s="76">
        <v>-1</v>
      </c>
      <c r="BW4" s="76">
        <v>-1</v>
      </c>
      <c r="BX4" s="76">
        <v>-1</v>
      </c>
      <c r="BY4" s="76">
        <v>-1</v>
      </c>
      <c r="BZ4" s="76">
        <v>-1</v>
      </c>
      <c r="CA4" s="76">
        <v>-1</v>
      </c>
      <c r="CB4" s="76">
        <v>-1</v>
      </c>
      <c r="CC4" s="76">
        <v>-1</v>
      </c>
      <c r="CD4" s="76">
        <v>-1</v>
      </c>
      <c r="CE4" s="76">
        <v>-1</v>
      </c>
      <c r="CF4" s="76">
        <v>-1</v>
      </c>
      <c r="CG4" s="76">
        <v>-1</v>
      </c>
    </row>
    <row r="5" spans="1:85">
      <c r="A5" s="74"/>
      <c r="B5" s="74" t="s">
        <v>34</v>
      </c>
      <c r="C5" s="76">
        <v>-1</v>
      </c>
      <c r="D5" s="76">
        <v>-1</v>
      </c>
      <c r="E5" s="76">
        <v>-1</v>
      </c>
      <c r="F5" s="76">
        <v>-1</v>
      </c>
      <c r="G5" s="76">
        <v>-1</v>
      </c>
      <c r="H5" s="76">
        <v>-1</v>
      </c>
      <c r="I5" s="76">
        <v>-1</v>
      </c>
      <c r="J5" s="76">
        <v>-1</v>
      </c>
      <c r="K5" s="76">
        <v>-1</v>
      </c>
      <c r="L5" s="76">
        <v>-1</v>
      </c>
      <c r="M5" s="76">
        <v>-1</v>
      </c>
      <c r="N5" s="76">
        <v>-1</v>
      </c>
      <c r="O5" s="76">
        <v>-1</v>
      </c>
      <c r="P5" s="76">
        <v>-1</v>
      </c>
      <c r="Q5" s="76">
        <v>-1</v>
      </c>
      <c r="R5" s="76">
        <v>-1</v>
      </c>
      <c r="S5" s="76">
        <v>-1</v>
      </c>
      <c r="T5" s="76">
        <v>-1</v>
      </c>
      <c r="U5" s="76">
        <v>-1</v>
      </c>
      <c r="V5" s="76">
        <v>-1</v>
      </c>
      <c r="W5" s="76">
        <v>-1</v>
      </c>
      <c r="X5" s="76">
        <v>-1</v>
      </c>
      <c r="Y5" s="76">
        <v>-1</v>
      </c>
      <c r="Z5" s="76">
        <v>-1</v>
      </c>
      <c r="AA5" s="76">
        <v>-1</v>
      </c>
      <c r="AB5" s="76">
        <v>-1</v>
      </c>
      <c r="AC5" s="76">
        <v>-1</v>
      </c>
      <c r="AD5" s="76">
        <v>-1</v>
      </c>
      <c r="AE5" s="76">
        <v>-1</v>
      </c>
      <c r="AF5" s="76">
        <v>-1</v>
      </c>
      <c r="AG5" s="76">
        <v>-1</v>
      </c>
      <c r="AH5" s="76">
        <v>-1</v>
      </c>
      <c r="AI5" s="76">
        <v>-1</v>
      </c>
      <c r="AJ5" s="76">
        <v>-1</v>
      </c>
      <c r="AK5" s="76">
        <v>-1</v>
      </c>
      <c r="AL5" s="76">
        <v>-1</v>
      </c>
      <c r="AM5" s="76">
        <v>-1</v>
      </c>
      <c r="AN5" s="76">
        <v>-1</v>
      </c>
      <c r="AO5" s="76">
        <v>-1</v>
      </c>
      <c r="AP5" s="76">
        <v>-1</v>
      </c>
      <c r="AQ5" s="76">
        <v>-1</v>
      </c>
      <c r="AR5" s="76">
        <v>-1</v>
      </c>
      <c r="AS5" s="76">
        <v>-1</v>
      </c>
      <c r="AT5" s="76">
        <v>-1</v>
      </c>
      <c r="AU5" s="76">
        <v>-1</v>
      </c>
      <c r="AV5" s="76">
        <v>-1</v>
      </c>
      <c r="AW5" s="76">
        <v>-1</v>
      </c>
      <c r="AX5" s="76">
        <v>-1</v>
      </c>
      <c r="AY5" s="76">
        <v>-1</v>
      </c>
      <c r="AZ5" s="76">
        <v>-1</v>
      </c>
      <c r="BA5" s="76">
        <v>-1</v>
      </c>
      <c r="BB5" s="76">
        <v>-1</v>
      </c>
      <c r="BC5" s="76">
        <v>-1</v>
      </c>
      <c r="BD5" s="76">
        <v>-1</v>
      </c>
      <c r="BE5" s="76">
        <v>-1</v>
      </c>
      <c r="BF5" s="76">
        <v>-1</v>
      </c>
      <c r="BG5" s="76">
        <v>-1</v>
      </c>
      <c r="BH5" s="76">
        <v>-1</v>
      </c>
      <c r="BI5" s="76">
        <v>-1</v>
      </c>
      <c r="BJ5" s="76">
        <v>-1</v>
      </c>
      <c r="BK5" s="76">
        <v>-1</v>
      </c>
      <c r="BL5" s="76">
        <v>-1</v>
      </c>
      <c r="BM5" s="76">
        <v>-1</v>
      </c>
      <c r="BN5" s="76">
        <v>-1</v>
      </c>
      <c r="BO5" s="76">
        <v>-1</v>
      </c>
      <c r="BP5" s="76">
        <v>-1</v>
      </c>
      <c r="BQ5" s="76">
        <v>-1</v>
      </c>
      <c r="BR5" s="76">
        <v>-1</v>
      </c>
      <c r="BS5" s="76">
        <v>-1</v>
      </c>
      <c r="BT5" s="76">
        <v>-1</v>
      </c>
      <c r="BU5" s="76">
        <v>-1</v>
      </c>
      <c r="BV5" s="76">
        <v>-1</v>
      </c>
      <c r="BW5" s="76">
        <v>-1</v>
      </c>
      <c r="BX5" s="76">
        <v>-1</v>
      </c>
      <c r="BY5" s="76">
        <v>-1</v>
      </c>
      <c r="BZ5" s="76">
        <v>-1</v>
      </c>
      <c r="CA5" s="76">
        <v>-1</v>
      </c>
      <c r="CB5" s="76">
        <v>-1</v>
      </c>
      <c r="CC5" s="76">
        <v>-1</v>
      </c>
      <c r="CD5" s="76">
        <v>-1</v>
      </c>
      <c r="CE5" s="76">
        <v>-1</v>
      </c>
      <c r="CF5" s="76">
        <v>-1</v>
      </c>
      <c r="CG5" s="76">
        <v>-1</v>
      </c>
    </row>
    <row r="6" spans="1:85">
      <c r="A6" s="14"/>
      <c r="B6" s="14" t="s">
        <v>35</v>
      </c>
      <c r="C6" s="76">
        <v>-1</v>
      </c>
      <c r="D6" s="76">
        <v>-1</v>
      </c>
      <c r="E6" s="76">
        <v>-1</v>
      </c>
      <c r="F6" s="76">
        <v>-1</v>
      </c>
      <c r="G6" s="76">
        <v>-1</v>
      </c>
      <c r="H6" s="76">
        <v>-1</v>
      </c>
      <c r="I6" s="76">
        <v>-1</v>
      </c>
      <c r="J6" s="76">
        <v>-1</v>
      </c>
      <c r="K6" s="76">
        <v>-1</v>
      </c>
      <c r="L6" s="76">
        <v>-1</v>
      </c>
      <c r="M6" s="76">
        <v>-1</v>
      </c>
      <c r="N6" s="76">
        <v>-1</v>
      </c>
      <c r="O6" s="76">
        <v>-1</v>
      </c>
      <c r="P6" s="76">
        <v>-1</v>
      </c>
      <c r="Q6" s="76">
        <v>-1</v>
      </c>
      <c r="R6" s="76">
        <v>-1</v>
      </c>
      <c r="S6" s="76">
        <v>-1</v>
      </c>
      <c r="T6" s="76">
        <v>-1</v>
      </c>
      <c r="U6" s="76">
        <v>-1</v>
      </c>
      <c r="V6" s="76">
        <v>-1</v>
      </c>
      <c r="W6" s="76">
        <v>-1</v>
      </c>
      <c r="X6" s="76">
        <v>-1</v>
      </c>
      <c r="Y6" s="76">
        <v>-1</v>
      </c>
      <c r="Z6" s="76">
        <v>-1</v>
      </c>
      <c r="AA6" s="76">
        <v>-1</v>
      </c>
      <c r="AB6" s="76">
        <v>-1</v>
      </c>
      <c r="AC6" s="76">
        <v>-1</v>
      </c>
      <c r="AD6" s="76">
        <v>-1</v>
      </c>
      <c r="AE6" s="76">
        <v>-1</v>
      </c>
      <c r="AF6" s="76">
        <v>-1</v>
      </c>
      <c r="AG6" s="76">
        <v>-1</v>
      </c>
      <c r="AH6" s="76">
        <v>-1</v>
      </c>
      <c r="AI6" s="76">
        <v>-1</v>
      </c>
      <c r="AJ6" s="76">
        <v>-1</v>
      </c>
      <c r="AK6" s="76">
        <v>-1</v>
      </c>
      <c r="AL6" s="76">
        <v>-1</v>
      </c>
      <c r="AM6" s="76">
        <v>-1</v>
      </c>
      <c r="AN6" s="76">
        <v>-1</v>
      </c>
      <c r="AO6" s="76">
        <v>-1</v>
      </c>
      <c r="AP6" s="76">
        <v>-1</v>
      </c>
      <c r="AQ6" s="76">
        <v>-1</v>
      </c>
      <c r="AR6" s="76">
        <v>-1</v>
      </c>
      <c r="AS6" s="76">
        <v>-1</v>
      </c>
      <c r="AT6" s="76">
        <v>-1</v>
      </c>
      <c r="AU6" s="76">
        <v>-1</v>
      </c>
      <c r="AV6" s="76">
        <v>-1</v>
      </c>
      <c r="AW6" s="76">
        <v>-1</v>
      </c>
      <c r="AX6" s="76">
        <v>-1</v>
      </c>
      <c r="AY6" s="76">
        <v>-1</v>
      </c>
      <c r="AZ6" s="76">
        <v>-1</v>
      </c>
      <c r="BA6" s="76">
        <v>-1</v>
      </c>
      <c r="BB6" s="76">
        <v>-1</v>
      </c>
      <c r="BC6" s="76">
        <v>-1</v>
      </c>
      <c r="BD6" s="76">
        <v>-1</v>
      </c>
      <c r="BE6" s="76">
        <v>-1</v>
      </c>
      <c r="BF6" s="76">
        <v>-1</v>
      </c>
      <c r="BG6" s="76">
        <v>-1</v>
      </c>
      <c r="BH6" s="76">
        <v>-1</v>
      </c>
      <c r="BI6" s="76">
        <v>-1</v>
      </c>
      <c r="BJ6" s="76">
        <v>-1</v>
      </c>
      <c r="BK6" s="76">
        <v>-1</v>
      </c>
      <c r="BL6" s="76">
        <v>-1</v>
      </c>
      <c r="BM6" s="76">
        <v>-1</v>
      </c>
      <c r="BN6" s="76">
        <v>-1</v>
      </c>
      <c r="BO6" s="76">
        <v>-1</v>
      </c>
      <c r="BP6" s="76">
        <v>-1</v>
      </c>
      <c r="BQ6" s="76">
        <v>-1</v>
      </c>
      <c r="BR6" s="76">
        <v>-1</v>
      </c>
      <c r="BS6" s="76">
        <v>-1</v>
      </c>
      <c r="BT6" s="76">
        <v>-1</v>
      </c>
      <c r="BU6" s="76">
        <v>-1</v>
      </c>
      <c r="BV6" s="76">
        <v>-1</v>
      </c>
      <c r="BW6" s="76">
        <v>-1</v>
      </c>
      <c r="BX6" s="76">
        <v>-1</v>
      </c>
      <c r="BY6" s="76">
        <v>-1</v>
      </c>
      <c r="BZ6" s="76">
        <v>-1</v>
      </c>
      <c r="CA6" s="76">
        <v>-1</v>
      </c>
      <c r="CB6" s="76">
        <v>-1</v>
      </c>
      <c r="CC6" s="76">
        <v>-1</v>
      </c>
      <c r="CD6" s="76">
        <v>-1</v>
      </c>
      <c r="CE6" s="76">
        <v>-1</v>
      </c>
      <c r="CF6" s="76">
        <v>-1</v>
      </c>
      <c r="CG6" s="76">
        <v>-1</v>
      </c>
    </row>
    <row r="7" spans="1:85">
      <c r="A7" s="4"/>
      <c r="B7" s="4" t="s">
        <v>4</v>
      </c>
      <c r="C7" s="76">
        <v>-1</v>
      </c>
      <c r="D7" s="76">
        <v>-1</v>
      </c>
      <c r="E7" s="76">
        <v>-1</v>
      </c>
      <c r="F7" s="76">
        <v>-1</v>
      </c>
      <c r="G7" s="76">
        <v>-1</v>
      </c>
      <c r="H7" s="76">
        <v>-1</v>
      </c>
      <c r="I7" s="76">
        <v>-1</v>
      </c>
      <c r="J7" s="76">
        <v>-1</v>
      </c>
      <c r="K7" s="76">
        <v>-1</v>
      </c>
      <c r="L7" s="76">
        <v>-1</v>
      </c>
      <c r="M7" s="76">
        <v>-1</v>
      </c>
      <c r="N7" s="76">
        <v>-1</v>
      </c>
      <c r="O7" s="76">
        <v>-1</v>
      </c>
      <c r="P7" s="76">
        <v>-1</v>
      </c>
      <c r="Q7" s="76">
        <v>-1</v>
      </c>
      <c r="R7" s="76">
        <v>-1</v>
      </c>
      <c r="S7" s="76">
        <v>-1</v>
      </c>
      <c r="T7" s="76">
        <v>-1</v>
      </c>
      <c r="U7" s="76">
        <v>-1</v>
      </c>
      <c r="V7" s="76">
        <v>-1</v>
      </c>
      <c r="W7" s="76">
        <v>-1</v>
      </c>
      <c r="X7" s="76">
        <v>-1</v>
      </c>
      <c r="Y7" s="76">
        <v>-1</v>
      </c>
      <c r="Z7" s="76">
        <v>-1</v>
      </c>
      <c r="AA7" s="76">
        <v>-1</v>
      </c>
      <c r="AB7" s="76">
        <v>-1</v>
      </c>
      <c r="AC7" s="76">
        <v>-1</v>
      </c>
      <c r="AD7" s="76">
        <v>-1</v>
      </c>
      <c r="AE7" s="76">
        <v>-1</v>
      </c>
      <c r="AF7" s="76">
        <v>-1</v>
      </c>
      <c r="AG7" s="76">
        <v>-1</v>
      </c>
      <c r="AH7" s="76">
        <v>-1</v>
      </c>
      <c r="AI7" s="76">
        <v>-1</v>
      </c>
      <c r="AJ7" s="76">
        <v>-1</v>
      </c>
      <c r="AK7" s="76">
        <v>-1</v>
      </c>
      <c r="AL7" s="76">
        <v>-1</v>
      </c>
      <c r="AM7" s="76">
        <v>-1</v>
      </c>
      <c r="AN7" s="76">
        <v>-1</v>
      </c>
      <c r="AO7" s="76">
        <v>-1</v>
      </c>
      <c r="AP7" s="76">
        <v>-1</v>
      </c>
      <c r="AQ7" s="76">
        <v>-1</v>
      </c>
      <c r="AR7" s="76">
        <v>-1</v>
      </c>
      <c r="AS7" s="76">
        <v>-1</v>
      </c>
      <c r="AT7" s="76">
        <v>-1</v>
      </c>
      <c r="AU7" s="76">
        <v>-1</v>
      </c>
      <c r="AV7" s="76">
        <v>-1</v>
      </c>
      <c r="AW7" s="76">
        <v>-1</v>
      </c>
      <c r="AX7" s="76">
        <v>-1</v>
      </c>
      <c r="AY7" s="76">
        <v>-1</v>
      </c>
      <c r="AZ7" s="76">
        <v>-1</v>
      </c>
      <c r="BA7" s="76">
        <v>-1</v>
      </c>
      <c r="BB7" s="76">
        <v>-1</v>
      </c>
      <c r="BC7" s="76">
        <v>-1</v>
      </c>
      <c r="BD7" s="76">
        <v>-1</v>
      </c>
      <c r="BE7" s="76">
        <v>-1</v>
      </c>
      <c r="BF7" s="76">
        <v>-1</v>
      </c>
      <c r="BG7" s="76">
        <v>-1</v>
      </c>
      <c r="BH7" s="76">
        <v>-1</v>
      </c>
      <c r="BI7" s="76">
        <v>-1</v>
      </c>
      <c r="BJ7" s="76">
        <v>-1</v>
      </c>
      <c r="BK7" s="76">
        <v>-1</v>
      </c>
      <c r="BL7" s="76">
        <v>-1</v>
      </c>
      <c r="BM7" s="76">
        <v>-1</v>
      </c>
      <c r="BN7" s="76">
        <v>-1</v>
      </c>
      <c r="BO7" s="76">
        <v>-1</v>
      </c>
      <c r="BP7" s="76">
        <v>-1</v>
      </c>
      <c r="BQ7" s="76">
        <v>-1</v>
      </c>
      <c r="BR7" s="76">
        <v>-1</v>
      </c>
      <c r="BS7" s="76">
        <v>-1</v>
      </c>
      <c r="BT7" s="76">
        <v>-1</v>
      </c>
      <c r="BU7" s="76">
        <v>-1</v>
      </c>
      <c r="BV7" s="76">
        <v>-1</v>
      </c>
      <c r="BW7" s="76">
        <v>-1</v>
      </c>
      <c r="BX7" s="76">
        <v>-1</v>
      </c>
      <c r="BY7" s="76">
        <v>-1</v>
      </c>
      <c r="BZ7" s="76">
        <v>-1</v>
      </c>
      <c r="CA7" s="76">
        <v>-1</v>
      </c>
      <c r="CB7" s="76">
        <v>-1</v>
      </c>
      <c r="CC7" s="76">
        <v>-1</v>
      </c>
      <c r="CD7" s="76">
        <v>-1</v>
      </c>
      <c r="CE7" s="76">
        <v>-1</v>
      </c>
      <c r="CF7" s="76">
        <v>-1</v>
      </c>
      <c r="CG7" s="76">
        <v>-1</v>
      </c>
    </row>
    <row r="8" spans="1:85">
      <c r="A8" s="74" t="s">
        <v>1</v>
      </c>
      <c r="B8" s="74" t="s">
        <v>3</v>
      </c>
      <c r="C8" s="76">
        <v>-1</v>
      </c>
      <c r="D8" s="76">
        <v>-1</v>
      </c>
      <c r="E8" s="76">
        <v>-1</v>
      </c>
      <c r="F8" s="76">
        <v>-1</v>
      </c>
      <c r="G8" s="76">
        <v>-1</v>
      </c>
      <c r="H8" s="76">
        <v>-1</v>
      </c>
      <c r="I8" s="76">
        <v>-1</v>
      </c>
      <c r="J8" s="76">
        <v>-1</v>
      </c>
      <c r="K8" s="76">
        <v>-1</v>
      </c>
      <c r="L8" s="76">
        <v>-1</v>
      </c>
      <c r="M8" s="76">
        <v>-1</v>
      </c>
      <c r="N8" s="76">
        <v>-1</v>
      </c>
      <c r="O8" s="76">
        <v>-1</v>
      </c>
      <c r="P8" s="76">
        <v>-1</v>
      </c>
      <c r="Q8" s="76">
        <v>-1</v>
      </c>
      <c r="R8" s="76">
        <v>-1</v>
      </c>
      <c r="S8" s="76">
        <v>-1</v>
      </c>
      <c r="T8" s="76">
        <v>-1</v>
      </c>
      <c r="U8" s="76">
        <v>-1</v>
      </c>
      <c r="V8" s="76">
        <v>-1</v>
      </c>
      <c r="W8" s="76">
        <v>-1</v>
      </c>
      <c r="X8" s="76">
        <v>-1</v>
      </c>
      <c r="Y8" s="76">
        <v>-1</v>
      </c>
      <c r="Z8" s="76">
        <v>-1</v>
      </c>
      <c r="AA8" s="76">
        <v>-1</v>
      </c>
      <c r="AB8" s="76">
        <v>-1</v>
      </c>
      <c r="AC8" s="76">
        <v>-1</v>
      </c>
      <c r="AD8" s="76">
        <v>-1</v>
      </c>
      <c r="AE8" s="76">
        <v>-1</v>
      </c>
      <c r="AF8" s="76">
        <v>-1</v>
      </c>
      <c r="AG8" s="76">
        <v>-1</v>
      </c>
      <c r="AH8" s="76">
        <v>-1</v>
      </c>
      <c r="AI8" s="76">
        <v>-1</v>
      </c>
      <c r="AJ8" s="76">
        <v>-1</v>
      </c>
      <c r="AK8" s="76">
        <v>-1</v>
      </c>
      <c r="AL8" s="76">
        <v>-1</v>
      </c>
      <c r="AM8" s="76">
        <v>-1</v>
      </c>
      <c r="AN8" s="76">
        <v>-1</v>
      </c>
      <c r="AO8" s="76">
        <v>-1</v>
      </c>
      <c r="AP8" s="76">
        <v>-1</v>
      </c>
      <c r="AQ8" s="76">
        <v>-1</v>
      </c>
      <c r="AR8" s="76">
        <v>-1</v>
      </c>
      <c r="AS8" s="76">
        <v>-1</v>
      </c>
      <c r="AT8" s="76">
        <v>-1</v>
      </c>
      <c r="AU8" s="76">
        <v>-1</v>
      </c>
      <c r="AV8" s="76">
        <v>-1</v>
      </c>
      <c r="AW8" s="76">
        <v>-1</v>
      </c>
      <c r="AX8" s="76">
        <v>-1</v>
      </c>
      <c r="AY8" s="76">
        <v>-1</v>
      </c>
      <c r="AZ8" s="76">
        <v>-1</v>
      </c>
      <c r="BA8" s="76">
        <v>-1</v>
      </c>
      <c r="BB8" s="76">
        <v>-1</v>
      </c>
      <c r="BC8" s="76">
        <v>-1</v>
      </c>
      <c r="BD8" s="76">
        <v>-1</v>
      </c>
      <c r="BE8" s="76">
        <v>-1</v>
      </c>
      <c r="BF8" s="76">
        <v>-1</v>
      </c>
      <c r="BG8" s="76">
        <v>-1</v>
      </c>
      <c r="BH8" s="76">
        <v>-1</v>
      </c>
      <c r="BI8" s="76">
        <v>-1</v>
      </c>
      <c r="BJ8" s="76">
        <v>-1</v>
      </c>
      <c r="BK8" s="76">
        <v>-1</v>
      </c>
      <c r="BL8" s="76">
        <v>-1</v>
      </c>
      <c r="BM8" s="76">
        <v>-1</v>
      </c>
      <c r="BN8" s="76">
        <v>-1</v>
      </c>
      <c r="BO8" s="76">
        <v>-1</v>
      </c>
      <c r="BP8" s="76">
        <v>-1</v>
      </c>
      <c r="BQ8" s="76">
        <v>-1</v>
      </c>
      <c r="BR8" s="76">
        <v>-1</v>
      </c>
      <c r="BS8" s="76">
        <v>-1</v>
      </c>
      <c r="BT8" s="76">
        <v>-1</v>
      </c>
      <c r="BU8" s="76">
        <v>-1</v>
      </c>
      <c r="BV8" s="76">
        <v>-1</v>
      </c>
      <c r="BW8" s="76">
        <v>-1</v>
      </c>
      <c r="BX8" s="76">
        <v>-1</v>
      </c>
      <c r="BY8" s="76">
        <v>-1</v>
      </c>
      <c r="BZ8" s="76">
        <v>-1</v>
      </c>
      <c r="CA8" s="76">
        <v>-1</v>
      </c>
      <c r="CB8" s="76">
        <v>-1</v>
      </c>
      <c r="CC8" s="76">
        <v>-1</v>
      </c>
      <c r="CD8" s="76">
        <v>-1</v>
      </c>
      <c r="CE8" s="76">
        <v>-1</v>
      </c>
      <c r="CF8" s="76">
        <v>-1</v>
      </c>
      <c r="CG8" s="76">
        <v>-1</v>
      </c>
    </row>
    <row r="9" spans="1:85">
      <c r="A9" s="74"/>
      <c r="B9" s="74" t="s">
        <v>34</v>
      </c>
      <c r="C9" s="76">
        <v>-1</v>
      </c>
      <c r="D9" s="76">
        <v>-1</v>
      </c>
      <c r="E9" s="76">
        <v>-1</v>
      </c>
      <c r="F9" s="76">
        <v>-1</v>
      </c>
      <c r="G9" s="76">
        <v>-1</v>
      </c>
      <c r="H9" s="76">
        <v>-1</v>
      </c>
      <c r="I9" s="76">
        <v>-1</v>
      </c>
      <c r="J9" s="76">
        <v>-1</v>
      </c>
      <c r="K9" s="76">
        <v>-1</v>
      </c>
      <c r="L9" s="76">
        <v>-1</v>
      </c>
      <c r="M9" s="76">
        <v>-1</v>
      </c>
      <c r="N9" s="76">
        <v>-1</v>
      </c>
      <c r="O9" s="76">
        <v>-1</v>
      </c>
      <c r="P9" s="76">
        <v>-1</v>
      </c>
      <c r="Q9" s="76">
        <v>-1</v>
      </c>
      <c r="R9" s="76">
        <v>-1</v>
      </c>
      <c r="S9" s="76">
        <v>-1</v>
      </c>
      <c r="T9" s="76">
        <v>-1</v>
      </c>
      <c r="U9" s="76">
        <v>-1</v>
      </c>
      <c r="V9" s="76">
        <v>-1</v>
      </c>
      <c r="W9" s="76">
        <v>-1</v>
      </c>
      <c r="X9" s="76">
        <v>-1</v>
      </c>
      <c r="Y9" s="76">
        <v>-1</v>
      </c>
      <c r="Z9" s="76">
        <v>-1</v>
      </c>
      <c r="AA9" s="76">
        <v>-1</v>
      </c>
      <c r="AB9" s="76">
        <v>-1</v>
      </c>
      <c r="AC9" s="76">
        <v>-1</v>
      </c>
      <c r="AD9" s="76">
        <v>-1</v>
      </c>
      <c r="AE9" s="76">
        <v>-1</v>
      </c>
      <c r="AF9" s="76">
        <v>-1</v>
      </c>
      <c r="AG9" s="76">
        <v>-1</v>
      </c>
      <c r="AH9" s="76">
        <v>-1</v>
      </c>
      <c r="AI9" s="76">
        <v>-1</v>
      </c>
      <c r="AJ9" s="76">
        <v>-1</v>
      </c>
      <c r="AK9" s="76">
        <v>-1</v>
      </c>
      <c r="AL9" s="76">
        <v>-1</v>
      </c>
      <c r="AM9" s="76">
        <v>-1</v>
      </c>
      <c r="AN9" s="76">
        <v>-1</v>
      </c>
      <c r="AO9" s="76">
        <v>-1</v>
      </c>
      <c r="AP9" s="76">
        <v>-1</v>
      </c>
      <c r="AQ9" s="76">
        <v>-1</v>
      </c>
      <c r="AR9" s="76">
        <v>-1</v>
      </c>
      <c r="AS9" s="76">
        <v>-1</v>
      </c>
      <c r="AT9" s="76">
        <v>-1</v>
      </c>
      <c r="AU9" s="76">
        <v>-1</v>
      </c>
      <c r="AV9" s="76">
        <v>-1</v>
      </c>
      <c r="AW9" s="76">
        <v>-1</v>
      </c>
      <c r="AX9" s="76">
        <v>-1</v>
      </c>
      <c r="AY9" s="76">
        <v>-1</v>
      </c>
      <c r="AZ9" s="76">
        <v>-1</v>
      </c>
      <c r="BA9" s="76">
        <v>-1</v>
      </c>
      <c r="BB9" s="76">
        <v>-1</v>
      </c>
      <c r="BC9" s="76">
        <v>-1</v>
      </c>
      <c r="BD9" s="76">
        <v>-1</v>
      </c>
      <c r="BE9" s="76">
        <v>-1</v>
      </c>
      <c r="BF9" s="76">
        <v>-1</v>
      </c>
      <c r="BG9" s="76">
        <v>-1</v>
      </c>
      <c r="BH9" s="76">
        <v>-1</v>
      </c>
      <c r="BI9" s="76">
        <v>-1</v>
      </c>
      <c r="BJ9" s="76">
        <v>-1</v>
      </c>
      <c r="BK9" s="76">
        <v>-1</v>
      </c>
      <c r="BL9" s="76">
        <v>-1</v>
      </c>
      <c r="BM9" s="76">
        <v>-1</v>
      </c>
      <c r="BN9" s="76">
        <v>-1</v>
      </c>
      <c r="BO9" s="76">
        <v>-1</v>
      </c>
      <c r="BP9" s="76">
        <v>-1</v>
      </c>
      <c r="BQ9" s="76">
        <v>-1</v>
      </c>
      <c r="BR9" s="76">
        <v>-1</v>
      </c>
      <c r="BS9" s="76">
        <v>-1</v>
      </c>
      <c r="BT9" s="76">
        <v>-1</v>
      </c>
      <c r="BU9" s="76">
        <v>-1</v>
      </c>
      <c r="BV9" s="76">
        <v>-1</v>
      </c>
      <c r="BW9" s="76">
        <v>-1</v>
      </c>
      <c r="BX9" s="76">
        <v>-1</v>
      </c>
      <c r="BY9" s="76">
        <v>-1</v>
      </c>
      <c r="BZ9" s="76">
        <v>-1</v>
      </c>
      <c r="CA9" s="76">
        <v>-1</v>
      </c>
      <c r="CB9" s="76">
        <v>-1</v>
      </c>
      <c r="CC9" s="76">
        <v>-1</v>
      </c>
      <c r="CD9" s="76">
        <v>-1</v>
      </c>
      <c r="CE9" s="76">
        <v>-1</v>
      </c>
      <c r="CF9" s="76">
        <v>-1</v>
      </c>
      <c r="CG9" s="76">
        <v>-1</v>
      </c>
    </row>
    <row r="10" spans="1:85">
      <c r="A10" s="14"/>
      <c r="B10" s="14" t="s">
        <v>35</v>
      </c>
      <c r="C10" s="76">
        <v>-1</v>
      </c>
      <c r="D10" s="76">
        <v>-1</v>
      </c>
      <c r="E10" s="76">
        <v>-1</v>
      </c>
      <c r="F10" s="76">
        <v>-1</v>
      </c>
      <c r="G10" s="76">
        <v>-1</v>
      </c>
      <c r="H10" s="76">
        <v>-1</v>
      </c>
      <c r="I10" s="76">
        <v>-1</v>
      </c>
      <c r="J10" s="76">
        <v>-1</v>
      </c>
      <c r="K10" s="76">
        <v>-1</v>
      </c>
      <c r="L10" s="76">
        <v>-1</v>
      </c>
      <c r="M10" s="76">
        <v>-1</v>
      </c>
      <c r="N10" s="76">
        <v>-1</v>
      </c>
      <c r="O10" s="76">
        <v>-1</v>
      </c>
      <c r="P10" s="76">
        <v>-1</v>
      </c>
      <c r="Q10" s="76">
        <v>-1</v>
      </c>
      <c r="R10" s="76">
        <v>-1</v>
      </c>
      <c r="S10" s="76">
        <v>-1</v>
      </c>
      <c r="T10" s="76">
        <v>-1</v>
      </c>
      <c r="U10" s="76">
        <v>-1</v>
      </c>
      <c r="V10" s="76">
        <v>-1</v>
      </c>
      <c r="W10" s="76">
        <v>-1</v>
      </c>
      <c r="X10" s="76">
        <v>-1</v>
      </c>
      <c r="Y10" s="76">
        <v>-1</v>
      </c>
      <c r="Z10" s="76">
        <v>-1</v>
      </c>
      <c r="AA10" s="76">
        <v>-1</v>
      </c>
      <c r="AB10" s="76">
        <v>-1</v>
      </c>
      <c r="AC10" s="76">
        <v>-1</v>
      </c>
      <c r="AD10" s="76">
        <v>-1</v>
      </c>
      <c r="AE10" s="76">
        <v>-1</v>
      </c>
      <c r="AF10" s="76">
        <v>-1</v>
      </c>
      <c r="AG10" s="76">
        <v>-1</v>
      </c>
      <c r="AH10" s="76">
        <v>-1</v>
      </c>
      <c r="AI10" s="76">
        <v>-1</v>
      </c>
      <c r="AJ10" s="76">
        <v>-1</v>
      </c>
      <c r="AK10" s="76">
        <v>-1</v>
      </c>
      <c r="AL10" s="76">
        <v>-1</v>
      </c>
      <c r="AM10" s="76">
        <v>-1</v>
      </c>
      <c r="AN10" s="76">
        <v>-1</v>
      </c>
      <c r="AO10" s="76">
        <v>-1</v>
      </c>
      <c r="AP10" s="76">
        <v>-1</v>
      </c>
      <c r="AQ10" s="76">
        <v>-1</v>
      </c>
      <c r="AR10" s="76">
        <v>-1</v>
      </c>
      <c r="AS10" s="76">
        <v>-1</v>
      </c>
      <c r="AT10" s="76">
        <v>-1</v>
      </c>
      <c r="AU10" s="76">
        <v>-1</v>
      </c>
      <c r="AV10" s="76">
        <v>-1</v>
      </c>
      <c r="AW10" s="76">
        <v>-1</v>
      </c>
      <c r="AX10" s="76">
        <v>-1</v>
      </c>
      <c r="AY10" s="76">
        <v>-1</v>
      </c>
      <c r="AZ10" s="76">
        <v>-1</v>
      </c>
      <c r="BA10" s="76">
        <v>-1</v>
      </c>
      <c r="BB10" s="76">
        <v>-1</v>
      </c>
      <c r="BC10" s="76">
        <v>-1</v>
      </c>
      <c r="BD10" s="76">
        <v>-1</v>
      </c>
      <c r="BE10" s="76">
        <v>-1</v>
      </c>
      <c r="BF10" s="76">
        <v>-1</v>
      </c>
      <c r="BG10" s="76">
        <v>-1</v>
      </c>
      <c r="BH10" s="76">
        <v>-1</v>
      </c>
      <c r="BI10" s="76">
        <v>-1</v>
      </c>
      <c r="BJ10" s="76">
        <v>-1</v>
      </c>
      <c r="BK10" s="76">
        <v>-1</v>
      </c>
      <c r="BL10" s="76">
        <v>-1</v>
      </c>
      <c r="BM10" s="76">
        <v>-1</v>
      </c>
      <c r="BN10" s="76">
        <v>-1</v>
      </c>
      <c r="BO10" s="76">
        <v>-1</v>
      </c>
      <c r="BP10" s="76">
        <v>-1</v>
      </c>
      <c r="BQ10" s="76">
        <v>-1</v>
      </c>
      <c r="BR10" s="76">
        <v>-1</v>
      </c>
      <c r="BS10" s="76">
        <v>-1</v>
      </c>
      <c r="BT10" s="76">
        <v>-1</v>
      </c>
      <c r="BU10" s="76">
        <v>-1</v>
      </c>
      <c r="BV10" s="76">
        <v>-1</v>
      </c>
      <c r="BW10" s="76">
        <v>-1</v>
      </c>
      <c r="BX10" s="76">
        <v>-1</v>
      </c>
      <c r="BY10" s="76">
        <v>-1</v>
      </c>
      <c r="BZ10" s="76">
        <v>-1</v>
      </c>
      <c r="CA10" s="76">
        <v>-1</v>
      </c>
      <c r="CB10" s="76">
        <v>-1</v>
      </c>
      <c r="CC10" s="76">
        <v>-1</v>
      </c>
      <c r="CD10" s="76">
        <v>-1</v>
      </c>
      <c r="CE10" s="76">
        <v>-1</v>
      </c>
      <c r="CF10" s="76">
        <v>-1</v>
      </c>
      <c r="CG10" s="76">
        <v>-1</v>
      </c>
    </row>
    <row r="11" spans="1:85">
      <c r="A11" s="4"/>
      <c r="B11" s="4" t="s">
        <v>4</v>
      </c>
      <c r="C11" s="76">
        <v>-1</v>
      </c>
      <c r="D11" s="76">
        <v>-1</v>
      </c>
      <c r="E11" s="76">
        <v>-1</v>
      </c>
      <c r="F11" s="76">
        <v>-1</v>
      </c>
      <c r="G11" s="76">
        <v>-1</v>
      </c>
      <c r="H11" s="76">
        <v>-1</v>
      </c>
      <c r="I11" s="76">
        <v>-1</v>
      </c>
      <c r="J11" s="76">
        <v>-1</v>
      </c>
      <c r="K11" s="76">
        <v>-1</v>
      </c>
      <c r="L11" s="76">
        <v>-1</v>
      </c>
      <c r="M11" s="76">
        <v>-1</v>
      </c>
      <c r="N11" s="76">
        <v>-1</v>
      </c>
      <c r="O11" s="76">
        <v>-1</v>
      </c>
      <c r="P11" s="76">
        <v>-1</v>
      </c>
      <c r="Q11" s="76">
        <v>-1</v>
      </c>
      <c r="R11" s="76">
        <v>-1</v>
      </c>
      <c r="S11" s="76">
        <v>-1</v>
      </c>
      <c r="T11" s="76">
        <v>-1</v>
      </c>
      <c r="U11" s="76">
        <v>-1</v>
      </c>
      <c r="V11" s="76">
        <v>-1</v>
      </c>
      <c r="W11" s="76">
        <v>-1</v>
      </c>
      <c r="X11" s="76">
        <v>-1</v>
      </c>
      <c r="Y11" s="76">
        <v>-1</v>
      </c>
      <c r="Z11" s="76">
        <v>-1</v>
      </c>
      <c r="AA11" s="76">
        <v>-1</v>
      </c>
      <c r="AB11" s="76">
        <v>-1</v>
      </c>
      <c r="AC11" s="76">
        <v>-1</v>
      </c>
      <c r="AD11" s="76">
        <v>-1</v>
      </c>
      <c r="AE11" s="76">
        <v>-1</v>
      </c>
      <c r="AF11" s="76">
        <v>-1</v>
      </c>
      <c r="AG11" s="76">
        <v>-1</v>
      </c>
      <c r="AH11" s="76">
        <v>-1</v>
      </c>
      <c r="AI11" s="76">
        <v>-1</v>
      </c>
      <c r="AJ11" s="76">
        <v>-1</v>
      </c>
      <c r="AK11" s="76">
        <v>-1</v>
      </c>
      <c r="AL11" s="76">
        <v>-1</v>
      </c>
      <c r="AM11" s="76">
        <v>-1</v>
      </c>
      <c r="AN11" s="76">
        <v>-1</v>
      </c>
      <c r="AO11" s="76">
        <v>-1</v>
      </c>
      <c r="AP11" s="76">
        <v>-1</v>
      </c>
      <c r="AQ11" s="76">
        <v>-1</v>
      </c>
      <c r="AR11" s="76">
        <v>-1</v>
      </c>
      <c r="AS11" s="76">
        <v>-1</v>
      </c>
      <c r="AT11" s="76">
        <v>-1</v>
      </c>
      <c r="AU11" s="76">
        <v>-1</v>
      </c>
      <c r="AV11" s="76">
        <v>-1</v>
      </c>
      <c r="AW11" s="76">
        <v>-1</v>
      </c>
      <c r="AX11" s="76">
        <v>-1</v>
      </c>
      <c r="AY11" s="76">
        <v>-1</v>
      </c>
      <c r="AZ11" s="76">
        <v>-1</v>
      </c>
      <c r="BA11" s="76">
        <v>-1</v>
      </c>
      <c r="BB11" s="76">
        <v>-1</v>
      </c>
      <c r="BC11" s="76">
        <v>-1</v>
      </c>
      <c r="BD11" s="76">
        <v>-1</v>
      </c>
      <c r="BE11" s="76">
        <v>-1</v>
      </c>
      <c r="BF11" s="76">
        <v>-1</v>
      </c>
      <c r="BG11" s="76">
        <v>-1</v>
      </c>
      <c r="BH11" s="76">
        <v>-1</v>
      </c>
      <c r="BI11" s="76">
        <v>-1</v>
      </c>
      <c r="BJ11" s="76">
        <v>-1</v>
      </c>
      <c r="BK11" s="76">
        <v>-1</v>
      </c>
      <c r="BL11" s="76">
        <v>-1</v>
      </c>
      <c r="BM11" s="76">
        <v>-1</v>
      </c>
      <c r="BN11" s="76">
        <v>-1</v>
      </c>
      <c r="BO11" s="76">
        <v>-1</v>
      </c>
      <c r="BP11" s="76">
        <v>-1</v>
      </c>
      <c r="BQ11" s="76">
        <v>-1</v>
      </c>
      <c r="BR11" s="76">
        <v>-1</v>
      </c>
      <c r="BS11" s="76">
        <v>-1</v>
      </c>
      <c r="BT11" s="76">
        <v>-1</v>
      </c>
      <c r="BU11" s="76">
        <v>-1</v>
      </c>
      <c r="BV11" s="76">
        <v>-1</v>
      </c>
      <c r="BW11" s="76">
        <v>-1</v>
      </c>
      <c r="BX11" s="76">
        <v>-1</v>
      </c>
      <c r="BY11" s="76">
        <v>-1</v>
      </c>
      <c r="BZ11" s="76">
        <v>-1</v>
      </c>
      <c r="CA11" s="76">
        <v>-1</v>
      </c>
      <c r="CB11" s="76">
        <v>-1</v>
      </c>
      <c r="CC11" s="76">
        <v>-1</v>
      </c>
      <c r="CD11" s="76">
        <v>-1</v>
      </c>
      <c r="CE11" s="76">
        <v>-1</v>
      </c>
      <c r="CF11" s="76">
        <v>-1</v>
      </c>
      <c r="CG11" s="76">
        <v>-1</v>
      </c>
    </row>
    <row r="12" spans="1:85">
      <c r="A12" s="14" t="s">
        <v>5</v>
      </c>
      <c r="B12" s="14" t="s">
        <v>3</v>
      </c>
      <c r="C12" s="76">
        <v>-1</v>
      </c>
      <c r="D12" s="76">
        <v>-1</v>
      </c>
      <c r="E12" s="76">
        <v>-1</v>
      </c>
      <c r="F12" s="76">
        <v>-1</v>
      </c>
      <c r="G12" s="76">
        <v>-1</v>
      </c>
      <c r="H12" s="76">
        <v>-1</v>
      </c>
      <c r="I12" s="76">
        <v>-1</v>
      </c>
      <c r="J12" s="76">
        <v>-1</v>
      </c>
      <c r="K12" s="76">
        <v>-1</v>
      </c>
      <c r="L12" s="76">
        <v>-1</v>
      </c>
      <c r="M12" s="76">
        <v>-1</v>
      </c>
      <c r="N12" s="76">
        <v>-1</v>
      </c>
      <c r="O12" s="76">
        <v>-1</v>
      </c>
      <c r="P12" s="76">
        <v>-1</v>
      </c>
      <c r="Q12" s="76">
        <v>-1</v>
      </c>
      <c r="R12" s="76">
        <v>-1</v>
      </c>
      <c r="S12" s="76">
        <v>-1</v>
      </c>
      <c r="T12" s="76">
        <v>-1</v>
      </c>
      <c r="U12" s="76">
        <v>-1</v>
      </c>
      <c r="V12" s="76">
        <v>-1</v>
      </c>
      <c r="W12" s="76">
        <v>-1</v>
      </c>
      <c r="X12" s="76">
        <v>-1</v>
      </c>
      <c r="Y12" s="76">
        <v>-1</v>
      </c>
      <c r="Z12" s="76">
        <v>-1</v>
      </c>
      <c r="AA12" s="76">
        <v>-1</v>
      </c>
      <c r="AB12" s="76">
        <v>-1</v>
      </c>
      <c r="AC12" s="76">
        <v>-1</v>
      </c>
      <c r="AD12" s="76">
        <v>-1</v>
      </c>
      <c r="AE12" s="76">
        <v>-1</v>
      </c>
      <c r="AF12" s="76">
        <v>-1</v>
      </c>
      <c r="AG12" s="76">
        <v>-1</v>
      </c>
      <c r="AH12" s="76">
        <v>-1</v>
      </c>
      <c r="AI12" s="76">
        <v>-1</v>
      </c>
      <c r="AJ12" s="76">
        <v>-1</v>
      </c>
      <c r="AK12" s="76">
        <v>-1</v>
      </c>
      <c r="AL12" s="76">
        <v>-1</v>
      </c>
      <c r="AM12" s="76">
        <v>-1</v>
      </c>
      <c r="AN12" s="76">
        <v>-1</v>
      </c>
      <c r="AO12" s="76">
        <v>-1</v>
      </c>
      <c r="AP12" s="76">
        <v>-1</v>
      </c>
      <c r="AQ12" s="76">
        <v>-1</v>
      </c>
      <c r="AR12" s="76">
        <v>-1</v>
      </c>
      <c r="AS12" s="76">
        <v>-1</v>
      </c>
      <c r="AT12" s="76">
        <v>-1</v>
      </c>
      <c r="AU12" s="76">
        <v>-1</v>
      </c>
      <c r="AV12" s="76">
        <v>-1</v>
      </c>
      <c r="AW12" s="76">
        <v>-1</v>
      </c>
      <c r="AX12" s="76">
        <v>-1</v>
      </c>
      <c r="AY12" s="76">
        <v>-1</v>
      </c>
      <c r="AZ12" s="76">
        <v>-1</v>
      </c>
      <c r="BA12" s="76">
        <v>-1</v>
      </c>
      <c r="BB12" s="76">
        <v>-1</v>
      </c>
      <c r="BC12" s="76">
        <v>-1</v>
      </c>
      <c r="BD12" s="76">
        <v>-1</v>
      </c>
      <c r="BE12" s="76">
        <v>-1</v>
      </c>
      <c r="BF12" s="76">
        <v>-1</v>
      </c>
      <c r="BG12" s="76">
        <v>-1</v>
      </c>
      <c r="BH12" s="76">
        <v>-1</v>
      </c>
      <c r="BI12" s="76">
        <v>-1</v>
      </c>
      <c r="BJ12" s="76">
        <v>-1</v>
      </c>
      <c r="BK12" s="76">
        <v>-1</v>
      </c>
      <c r="BL12" s="76">
        <v>-1</v>
      </c>
      <c r="BM12" s="76">
        <v>-1</v>
      </c>
      <c r="BN12" s="76">
        <v>-1</v>
      </c>
      <c r="BO12" s="76">
        <v>-1</v>
      </c>
      <c r="BP12" s="76">
        <v>-1</v>
      </c>
      <c r="BQ12" s="76">
        <v>-1</v>
      </c>
      <c r="BR12" s="76">
        <v>-1</v>
      </c>
      <c r="BS12" s="76">
        <v>-1</v>
      </c>
      <c r="BT12" s="76">
        <v>-1</v>
      </c>
      <c r="BU12" s="76">
        <v>-1</v>
      </c>
      <c r="BV12" s="76">
        <v>-1</v>
      </c>
      <c r="BW12" s="76">
        <v>-1</v>
      </c>
      <c r="BX12" s="76">
        <v>-1</v>
      </c>
      <c r="BY12" s="76">
        <v>-1</v>
      </c>
      <c r="BZ12" s="76">
        <v>-1</v>
      </c>
      <c r="CA12" s="76">
        <v>-1</v>
      </c>
      <c r="CB12" s="76">
        <v>-1</v>
      </c>
      <c r="CC12" s="76">
        <v>-1</v>
      </c>
      <c r="CD12" s="76">
        <v>-1</v>
      </c>
      <c r="CE12" s="76">
        <v>-1</v>
      </c>
      <c r="CF12" s="76">
        <v>-1</v>
      </c>
      <c r="CG12" s="76">
        <v>-1</v>
      </c>
    </row>
    <row r="13" spans="1:85">
      <c r="A13" s="5"/>
      <c r="B13" s="5" t="s">
        <v>4</v>
      </c>
      <c r="C13" s="76">
        <v>-1</v>
      </c>
      <c r="D13" s="76">
        <v>-1</v>
      </c>
      <c r="E13" s="76">
        <v>-1</v>
      </c>
      <c r="F13" s="76">
        <v>-1</v>
      </c>
      <c r="G13" s="76">
        <v>-1</v>
      </c>
      <c r="H13" s="76">
        <v>-1</v>
      </c>
      <c r="I13" s="76">
        <v>-1</v>
      </c>
      <c r="J13" s="76">
        <v>-1</v>
      </c>
      <c r="K13" s="76">
        <v>-1</v>
      </c>
      <c r="L13" s="76">
        <v>-1</v>
      </c>
      <c r="M13" s="76">
        <v>-1</v>
      </c>
      <c r="N13" s="76">
        <v>-1</v>
      </c>
      <c r="O13" s="76">
        <v>-1</v>
      </c>
      <c r="P13" s="76">
        <v>-1</v>
      </c>
      <c r="Q13" s="76">
        <v>-1</v>
      </c>
      <c r="R13" s="76">
        <v>-1</v>
      </c>
      <c r="S13" s="76">
        <v>-1</v>
      </c>
      <c r="T13" s="76">
        <v>-1</v>
      </c>
      <c r="U13" s="76">
        <v>-1</v>
      </c>
      <c r="V13" s="76">
        <v>-1</v>
      </c>
      <c r="W13" s="76">
        <v>-1</v>
      </c>
      <c r="X13" s="76">
        <v>-1</v>
      </c>
      <c r="Y13" s="76">
        <v>-1</v>
      </c>
      <c r="Z13" s="76">
        <v>-1</v>
      </c>
      <c r="AA13" s="76">
        <v>-1</v>
      </c>
      <c r="AB13" s="76">
        <v>-1</v>
      </c>
      <c r="AC13" s="76">
        <v>-1</v>
      </c>
      <c r="AD13" s="76">
        <v>-1</v>
      </c>
      <c r="AE13" s="76">
        <v>-1</v>
      </c>
      <c r="AF13" s="76">
        <v>-1</v>
      </c>
      <c r="AG13" s="76">
        <v>-1</v>
      </c>
      <c r="AH13" s="76">
        <v>-1</v>
      </c>
      <c r="AI13" s="76">
        <v>-1</v>
      </c>
      <c r="AJ13" s="76">
        <v>-1</v>
      </c>
      <c r="AK13" s="76">
        <v>-1</v>
      </c>
      <c r="AL13" s="76">
        <v>-1</v>
      </c>
      <c r="AM13" s="76">
        <v>-1</v>
      </c>
      <c r="AN13" s="76">
        <v>-1</v>
      </c>
      <c r="AO13" s="76">
        <v>-1</v>
      </c>
      <c r="AP13" s="76">
        <v>-1</v>
      </c>
      <c r="AQ13" s="76">
        <v>-1</v>
      </c>
      <c r="AR13" s="76">
        <v>-1</v>
      </c>
      <c r="AS13" s="76">
        <v>-1</v>
      </c>
      <c r="AT13" s="76">
        <v>-1</v>
      </c>
      <c r="AU13" s="76">
        <v>-1</v>
      </c>
      <c r="AV13" s="76">
        <v>-1</v>
      </c>
      <c r="AW13" s="76">
        <v>-1</v>
      </c>
      <c r="AX13" s="76">
        <v>-1</v>
      </c>
      <c r="AY13" s="76">
        <v>-1</v>
      </c>
      <c r="AZ13" s="76">
        <v>-1</v>
      </c>
      <c r="BA13" s="76">
        <v>-1</v>
      </c>
      <c r="BB13" s="76">
        <v>-1</v>
      </c>
      <c r="BC13" s="76">
        <v>-1</v>
      </c>
      <c r="BD13" s="76">
        <v>-1</v>
      </c>
      <c r="BE13" s="76">
        <v>-1</v>
      </c>
      <c r="BF13" s="76">
        <v>-1</v>
      </c>
      <c r="BG13" s="76">
        <v>-1</v>
      </c>
      <c r="BH13" s="76">
        <v>-1</v>
      </c>
      <c r="BI13" s="76">
        <v>-1</v>
      </c>
      <c r="BJ13" s="76">
        <v>-1</v>
      </c>
      <c r="BK13" s="76">
        <v>-1</v>
      </c>
      <c r="BL13" s="76">
        <v>-1</v>
      </c>
      <c r="BM13" s="76">
        <v>-1</v>
      </c>
      <c r="BN13" s="76">
        <v>-1</v>
      </c>
      <c r="BO13" s="76">
        <v>-1</v>
      </c>
      <c r="BP13" s="76">
        <v>-1</v>
      </c>
      <c r="BQ13" s="76">
        <v>-1</v>
      </c>
      <c r="BR13" s="76">
        <v>-1</v>
      </c>
      <c r="BS13" s="76">
        <v>-1</v>
      </c>
      <c r="BT13" s="76">
        <v>-1</v>
      </c>
      <c r="BU13" s="76">
        <v>-1</v>
      </c>
      <c r="BV13" s="76">
        <v>-1</v>
      </c>
      <c r="BW13" s="76">
        <v>-1</v>
      </c>
      <c r="BX13" s="76">
        <v>-1</v>
      </c>
      <c r="BY13" s="76">
        <v>-1</v>
      </c>
      <c r="BZ13" s="76">
        <v>-1</v>
      </c>
      <c r="CA13" s="76">
        <v>-1</v>
      </c>
      <c r="CB13" s="76">
        <v>-1</v>
      </c>
      <c r="CC13" s="76">
        <v>-1</v>
      </c>
      <c r="CD13" s="76">
        <v>-1</v>
      </c>
      <c r="CE13" s="76">
        <v>-1</v>
      </c>
      <c r="CF13" s="76">
        <v>-1</v>
      </c>
      <c r="CG13" s="76">
        <v>-1</v>
      </c>
    </row>
    <row r="14" spans="1:85">
      <c r="A14" s="5" t="s">
        <v>2</v>
      </c>
      <c r="B14" s="5" t="s">
        <v>3</v>
      </c>
      <c r="C14" s="76">
        <v>-1</v>
      </c>
      <c r="D14" s="76">
        <v>-1</v>
      </c>
      <c r="E14" s="76">
        <v>-1</v>
      </c>
      <c r="F14" s="76">
        <v>-1</v>
      </c>
      <c r="G14" s="76">
        <v>-1</v>
      </c>
      <c r="H14" s="76">
        <v>-1</v>
      </c>
      <c r="I14" s="76">
        <v>-1</v>
      </c>
      <c r="J14" s="76">
        <v>-1</v>
      </c>
      <c r="K14" s="76">
        <v>-1</v>
      </c>
      <c r="L14" s="76">
        <v>-1</v>
      </c>
      <c r="M14" s="76">
        <v>-1</v>
      </c>
      <c r="N14" s="76">
        <v>-1</v>
      </c>
      <c r="O14" s="76">
        <v>-1</v>
      </c>
      <c r="P14" s="76">
        <v>-1</v>
      </c>
      <c r="Q14" s="76">
        <v>-1</v>
      </c>
      <c r="R14" s="76">
        <v>-1</v>
      </c>
      <c r="S14" s="76">
        <v>-1</v>
      </c>
      <c r="T14" s="76">
        <v>-1</v>
      </c>
      <c r="U14" s="76">
        <v>-1</v>
      </c>
      <c r="V14" s="76">
        <v>-1</v>
      </c>
      <c r="W14" s="76">
        <v>-1</v>
      </c>
      <c r="X14" s="76">
        <v>-1</v>
      </c>
      <c r="Y14" s="76">
        <v>-1</v>
      </c>
      <c r="Z14" s="76">
        <v>-1</v>
      </c>
      <c r="AA14" s="76">
        <v>-1</v>
      </c>
      <c r="AB14" s="76">
        <v>-1</v>
      </c>
      <c r="AC14" s="76">
        <v>-1</v>
      </c>
      <c r="AD14" s="76">
        <v>-1</v>
      </c>
      <c r="AE14" s="76">
        <v>-1</v>
      </c>
      <c r="AF14" s="76">
        <v>-1</v>
      </c>
      <c r="AG14" s="76">
        <v>-1</v>
      </c>
      <c r="AH14" s="76">
        <v>-1</v>
      </c>
      <c r="AI14" s="76">
        <v>-1</v>
      </c>
      <c r="AJ14" s="76">
        <v>-1</v>
      </c>
      <c r="AK14" s="76">
        <v>-1</v>
      </c>
      <c r="AL14" s="76">
        <v>-1</v>
      </c>
      <c r="AM14" s="76">
        <v>-1</v>
      </c>
      <c r="AN14" s="76">
        <v>-1</v>
      </c>
      <c r="AO14" s="76">
        <v>-1</v>
      </c>
      <c r="AP14" s="76">
        <v>-1</v>
      </c>
      <c r="AQ14" s="76">
        <v>-1</v>
      </c>
      <c r="AR14" s="76">
        <v>-1</v>
      </c>
      <c r="AS14" s="76">
        <v>-1</v>
      </c>
      <c r="AT14" s="76">
        <v>-1</v>
      </c>
      <c r="AU14" s="76">
        <v>-1</v>
      </c>
      <c r="AV14" s="76">
        <v>-1</v>
      </c>
      <c r="AW14" s="76">
        <v>-1</v>
      </c>
      <c r="AX14" s="76">
        <v>-1</v>
      </c>
      <c r="AY14" s="76">
        <v>-1</v>
      </c>
      <c r="AZ14" s="76">
        <v>-1</v>
      </c>
      <c r="BA14" s="76">
        <v>-1</v>
      </c>
      <c r="BB14" s="76">
        <v>-1</v>
      </c>
      <c r="BC14" s="76">
        <v>-1</v>
      </c>
      <c r="BD14" s="76">
        <v>-1</v>
      </c>
      <c r="BE14" s="76">
        <v>-1</v>
      </c>
      <c r="BF14" s="76">
        <v>-1</v>
      </c>
      <c r="BG14" s="76">
        <v>-1</v>
      </c>
      <c r="BH14" s="76">
        <v>-1</v>
      </c>
      <c r="BI14" s="76">
        <v>-1</v>
      </c>
      <c r="BJ14" s="76">
        <v>-1</v>
      </c>
      <c r="BK14" s="76">
        <v>-1</v>
      </c>
      <c r="BL14" s="76">
        <v>-1</v>
      </c>
      <c r="BM14" s="76">
        <v>-1</v>
      </c>
      <c r="BN14" s="76">
        <v>-1</v>
      </c>
      <c r="BO14" s="76">
        <v>-1</v>
      </c>
      <c r="BP14" s="76">
        <v>-1</v>
      </c>
      <c r="BQ14" s="76">
        <v>-1</v>
      </c>
      <c r="BR14" s="76">
        <v>-1</v>
      </c>
      <c r="BS14" s="76">
        <v>-1</v>
      </c>
      <c r="BT14" s="76">
        <v>-1</v>
      </c>
      <c r="BU14" s="76">
        <v>-1</v>
      </c>
      <c r="BV14" s="76">
        <v>-1</v>
      </c>
      <c r="BW14" s="76">
        <v>-1</v>
      </c>
      <c r="BX14" s="76">
        <v>-1</v>
      </c>
      <c r="BY14" s="76">
        <v>-1</v>
      </c>
      <c r="BZ14" s="76">
        <v>-1</v>
      </c>
      <c r="CA14" s="76">
        <v>-1</v>
      </c>
      <c r="CB14" s="76">
        <v>-1</v>
      </c>
      <c r="CC14" s="76">
        <v>-1</v>
      </c>
      <c r="CD14" s="76">
        <v>-1</v>
      </c>
      <c r="CE14" s="76">
        <v>-1</v>
      </c>
      <c r="CF14" s="76">
        <v>-1</v>
      </c>
      <c r="CG14" s="76">
        <v>-1</v>
      </c>
    </row>
    <row r="15" spans="1:85">
      <c r="A15" s="4"/>
      <c r="B15" s="4" t="s">
        <v>4</v>
      </c>
      <c r="C15" s="76">
        <v>-1</v>
      </c>
      <c r="D15" s="76">
        <v>-1</v>
      </c>
      <c r="E15" s="76">
        <v>-1</v>
      </c>
      <c r="F15" s="76">
        <v>-1</v>
      </c>
      <c r="G15" s="76">
        <v>-1</v>
      </c>
      <c r="H15" s="76">
        <v>-1</v>
      </c>
      <c r="I15" s="76">
        <v>-1</v>
      </c>
      <c r="J15" s="76">
        <v>-1</v>
      </c>
      <c r="K15" s="76">
        <v>-1</v>
      </c>
      <c r="L15" s="76">
        <v>-1</v>
      </c>
      <c r="M15" s="76">
        <v>-1</v>
      </c>
      <c r="N15" s="76">
        <v>-1</v>
      </c>
      <c r="O15" s="76">
        <v>-1</v>
      </c>
      <c r="P15" s="76">
        <v>-1</v>
      </c>
      <c r="Q15" s="76">
        <v>-1</v>
      </c>
      <c r="R15" s="76">
        <v>-1</v>
      </c>
      <c r="S15" s="76">
        <v>-1</v>
      </c>
      <c r="T15" s="76">
        <v>-1</v>
      </c>
      <c r="U15" s="76">
        <v>-1</v>
      </c>
      <c r="V15" s="76">
        <v>-1</v>
      </c>
      <c r="W15" s="76">
        <v>-1</v>
      </c>
      <c r="X15" s="76">
        <v>-1</v>
      </c>
      <c r="Y15" s="76">
        <v>-1</v>
      </c>
      <c r="Z15" s="76">
        <v>-1</v>
      </c>
      <c r="AA15" s="76">
        <v>-1</v>
      </c>
      <c r="AB15" s="76">
        <v>-1</v>
      </c>
      <c r="AC15" s="76">
        <v>-1</v>
      </c>
      <c r="AD15" s="76">
        <v>-1</v>
      </c>
      <c r="AE15" s="76">
        <v>-1</v>
      </c>
      <c r="AF15" s="76">
        <v>-1</v>
      </c>
      <c r="AG15" s="76">
        <v>-1</v>
      </c>
      <c r="AH15" s="76">
        <v>-1</v>
      </c>
      <c r="AI15" s="76">
        <v>-1</v>
      </c>
      <c r="AJ15" s="76">
        <v>-1</v>
      </c>
      <c r="AK15" s="76">
        <v>-1</v>
      </c>
      <c r="AL15" s="76">
        <v>-1</v>
      </c>
      <c r="AM15" s="76">
        <v>-1</v>
      </c>
      <c r="AN15" s="76">
        <v>-1</v>
      </c>
      <c r="AO15" s="76">
        <v>-1</v>
      </c>
      <c r="AP15" s="76">
        <v>-1</v>
      </c>
      <c r="AQ15" s="76">
        <v>-1</v>
      </c>
      <c r="AR15" s="76">
        <v>-1</v>
      </c>
      <c r="AS15" s="76">
        <v>-1</v>
      </c>
      <c r="AT15" s="76">
        <v>-1</v>
      </c>
      <c r="AU15" s="76">
        <v>-1</v>
      </c>
      <c r="AV15" s="76">
        <v>-1</v>
      </c>
      <c r="AW15" s="76">
        <v>-1</v>
      </c>
      <c r="AX15" s="76">
        <v>-1</v>
      </c>
      <c r="AY15" s="76">
        <v>-1</v>
      </c>
      <c r="AZ15" s="76">
        <v>-1</v>
      </c>
      <c r="BA15" s="76">
        <v>-1</v>
      </c>
      <c r="BB15" s="76">
        <v>-1</v>
      </c>
      <c r="BC15" s="76">
        <v>-1</v>
      </c>
      <c r="BD15" s="76">
        <v>-1</v>
      </c>
      <c r="BE15" s="76">
        <v>-1</v>
      </c>
      <c r="BF15" s="76">
        <v>-1</v>
      </c>
      <c r="BG15" s="76">
        <v>-1</v>
      </c>
      <c r="BH15" s="76">
        <v>-1</v>
      </c>
      <c r="BI15" s="76">
        <v>-1</v>
      </c>
      <c r="BJ15" s="76">
        <v>-1</v>
      </c>
      <c r="BK15" s="76">
        <v>-1</v>
      </c>
      <c r="BL15" s="76">
        <v>-1</v>
      </c>
      <c r="BM15" s="76">
        <v>-1</v>
      </c>
      <c r="BN15" s="76">
        <v>-1</v>
      </c>
      <c r="BO15" s="76">
        <v>-1</v>
      </c>
      <c r="BP15" s="76">
        <v>-1</v>
      </c>
      <c r="BQ15" s="76">
        <v>-1</v>
      </c>
      <c r="BR15" s="76">
        <v>-1</v>
      </c>
      <c r="BS15" s="76">
        <v>-1</v>
      </c>
      <c r="BT15" s="76">
        <v>-1</v>
      </c>
      <c r="BU15" s="76">
        <v>-1</v>
      </c>
      <c r="BV15" s="76">
        <v>-1</v>
      </c>
      <c r="BW15" s="76">
        <v>-1</v>
      </c>
      <c r="BX15" s="76">
        <v>-1</v>
      </c>
      <c r="BY15" s="76">
        <v>-1</v>
      </c>
      <c r="BZ15" s="76">
        <v>-1</v>
      </c>
      <c r="CA15" s="76">
        <v>-1</v>
      </c>
      <c r="CB15" s="76">
        <v>-1</v>
      </c>
      <c r="CC15" s="76">
        <v>-1</v>
      </c>
      <c r="CD15" s="76">
        <v>-1</v>
      </c>
      <c r="CE15" s="76">
        <v>-1</v>
      </c>
      <c r="CF15" s="76">
        <v>-1</v>
      </c>
      <c r="CG15" s="76">
        <v>-1</v>
      </c>
    </row>
    <row r="16" spans="1:85">
      <c r="A16" s="14" t="s">
        <v>7</v>
      </c>
      <c r="B16" s="14" t="s">
        <v>3</v>
      </c>
      <c r="C16" s="76">
        <v>-1</v>
      </c>
      <c r="D16" s="76">
        <v>-1</v>
      </c>
      <c r="E16" s="76">
        <v>-1</v>
      </c>
      <c r="F16" s="76">
        <v>-1</v>
      </c>
      <c r="G16" s="76">
        <v>-1</v>
      </c>
      <c r="H16" s="76">
        <v>-1</v>
      </c>
      <c r="I16" s="76">
        <v>-1</v>
      </c>
      <c r="J16" s="76">
        <v>-1</v>
      </c>
      <c r="K16" s="76">
        <v>-1</v>
      </c>
      <c r="L16" s="76">
        <v>-1</v>
      </c>
      <c r="M16" s="76">
        <v>-1</v>
      </c>
      <c r="N16" s="76">
        <v>-1</v>
      </c>
      <c r="O16" s="76">
        <v>-1</v>
      </c>
      <c r="P16" s="76">
        <v>-1</v>
      </c>
      <c r="Q16" s="76">
        <v>-1</v>
      </c>
      <c r="R16" s="76">
        <v>-1</v>
      </c>
      <c r="S16" s="76">
        <v>-1</v>
      </c>
      <c r="T16" s="76">
        <v>-1</v>
      </c>
      <c r="U16" s="76">
        <v>-1</v>
      </c>
      <c r="V16" s="76">
        <v>-1</v>
      </c>
      <c r="W16" s="76">
        <v>-1</v>
      </c>
      <c r="X16" s="76">
        <v>-1</v>
      </c>
      <c r="Y16" s="76">
        <v>-1</v>
      </c>
      <c r="Z16" s="76">
        <v>-1</v>
      </c>
      <c r="AA16" s="76">
        <v>-1</v>
      </c>
      <c r="AB16" s="76">
        <v>-1</v>
      </c>
      <c r="AC16" s="76">
        <v>-1</v>
      </c>
      <c r="AD16" s="76">
        <v>-1</v>
      </c>
      <c r="AE16" s="76">
        <v>-1</v>
      </c>
      <c r="AF16" s="76">
        <v>-1</v>
      </c>
      <c r="AG16" s="76">
        <v>-1</v>
      </c>
      <c r="AH16" s="76">
        <v>-1</v>
      </c>
      <c r="AI16" s="76">
        <v>-1</v>
      </c>
      <c r="AJ16" s="76">
        <v>-1</v>
      </c>
      <c r="AK16" s="76">
        <v>-1</v>
      </c>
      <c r="AL16" s="76">
        <v>-1</v>
      </c>
      <c r="AM16" s="76">
        <v>-1</v>
      </c>
      <c r="AN16" s="76">
        <v>-1</v>
      </c>
      <c r="AO16" s="76">
        <v>-1</v>
      </c>
      <c r="AP16" s="76">
        <v>-1</v>
      </c>
      <c r="AQ16" s="76">
        <v>-1</v>
      </c>
      <c r="AR16" s="76">
        <v>-1</v>
      </c>
      <c r="AS16" s="76">
        <v>-1</v>
      </c>
      <c r="AT16" s="76">
        <v>-1</v>
      </c>
      <c r="AU16" s="76">
        <v>-1</v>
      </c>
      <c r="AV16" s="76">
        <v>-1</v>
      </c>
      <c r="AW16" s="76">
        <v>-1</v>
      </c>
      <c r="AX16" s="76">
        <v>-1</v>
      </c>
      <c r="AY16" s="76">
        <v>-1</v>
      </c>
      <c r="AZ16" s="76">
        <v>-1</v>
      </c>
      <c r="BA16" s="76">
        <v>-1</v>
      </c>
      <c r="BB16" s="76">
        <v>-1</v>
      </c>
      <c r="BC16" s="76">
        <v>-1</v>
      </c>
      <c r="BD16" s="76">
        <v>-1</v>
      </c>
      <c r="BE16" s="76">
        <v>-1</v>
      </c>
      <c r="BF16" s="76">
        <v>-1</v>
      </c>
      <c r="BG16" s="76">
        <v>-1</v>
      </c>
      <c r="BH16" s="76">
        <v>-1</v>
      </c>
      <c r="BI16" s="76">
        <v>-1</v>
      </c>
      <c r="BJ16" s="76">
        <v>-1</v>
      </c>
      <c r="BK16" s="76">
        <v>-1</v>
      </c>
      <c r="BL16" s="76">
        <v>-1</v>
      </c>
      <c r="BM16" s="76">
        <v>-1</v>
      </c>
      <c r="BN16" s="76">
        <v>-1</v>
      </c>
      <c r="BO16" s="76">
        <v>-1</v>
      </c>
      <c r="BP16" s="76">
        <v>-1</v>
      </c>
      <c r="BQ16" s="76">
        <v>-1</v>
      </c>
      <c r="BR16" s="76">
        <v>-1</v>
      </c>
      <c r="BS16" s="76">
        <v>-1</v>
      </c>
      <c r="BT16" s="76">
        <v>-1</v>
      </c>
      <c r="BU16" s="76">
        <v>-1</v>
      </c>
      <c r="BV16" s="76">
        <v>-1</v>
      </c>
      <c r="BW16" s="76">
        <v>-1</v>
      </c>
      <c r="BX16" s="76">
        <v>-1</v>
      </c>
      <c r="BY16" s="76">
        <v>-1</v>
      </c>
      <c r="BZ16" s="76">
        <v>-1</v>
      </c>
      <c r="CA16" s="76">
        <v>-1</v>
      </c>
      <c r="CB16" s="76">
        <v>-1</v>
      </c>
      <c r="CC16" s="76">
        <v>-1</v>
      </c>
      <c r="CD16" s="76">
        <v>-1</v>
      </c>
      <c r="CE16" s="76">
        <v>-1</v>
      </c>
      <c r="CF16" s="76">
        <v>-1</v>
      </c>
      <c r="CG16" s="76">
        <v>-1</v>
      </c>
    </row>
    <row r="17" spans="1:85">
      <c r="A17" s="4"/>
      <c r="B17" s="4" t="s">
        <v>4</v>
      </c>
      <c r="C17" s="76">
        <v>-1</v>
      </c>
      <c r="D17" s="76">
        <v>-1</v>
      </c>
      <c r="E17" s="76">
        <v>-1</v>
      </c>
      <c r="F17" s="76">
        <v>-1</v>
      </c>
      <c r="G17" s="76">
        <v>-1</v>
      </c>
      <c r="H17" s="76">
        <v>-1</v>
      </c>
      <c r="I17" s="76">
        <v>-1</v>
      </c>
      <c r="J17" s="76">
        <v>-1</v>
      </c>
      <c r="K17" s="76">
        <v>-1</v>
      </c>
      <c r="L17" s="76">
        <v>-1</v>
      </c>
      <c r="M17" s="76">
        <v>-1</v>
      </c>
      <c r="N17" s="76">
        <v>-1</v>
      </c>
      <c r="O17" s="76">
        <v>-1</v>
      </c>
      <c r="P17" s="76">
        <v>-1</v>
      </c>
      <c r="Q17" s="76">
        <v>-1</v>
      </c>
      <c r="R17" s="76">
        <v>-1</v>
      </c>
      <c r="S17" s="76">
        <v>-1</v>
      </c>
      <c r="T17" s="76">
        <v>-1</v>
      </c>
      <c r="U17" s="76">
        <v>-1</v>
      </c>
      <c r="V17" s="76">
        <v>-1</v>
      </c>
      <c r="W17" s="76">
        <v>-1</v>
      </c>
      <c r="X17" s="76">
        <v>-1</v>
      </c>
      <c r="Y17" s="76">
        <v>-1</v>
      </c>
      <c r="Z17" s="76">
        <v>-1</v>
      </c>
      <c r="AA17" s="76">
        <v>-1</v>
      </c>
      <c r="AB17" s="76">
        <v>-1</v>
      </c>
      <c r="AC17" s="76">
        <v>-1</v>
      </c>
      <c r="AD17" s="76">
        <v>-1</v>
      </c>
      <c r="AE17" s="76">
        <v>-1</v>
      </c>
      <c r="AF17" s="76">
        <v>-1</v>
      </c>
      <c r="AG17" s="76">
        <v>-1</v>
      </c>
      <c r="AH17" s="76">
        <v>-1</v>
      </c>
      <c r="AI17" s="76">
        <v>-1</v>
      </c>
      <c r="AJ17" s="76">
        <v>-1</v>
      </c>
      <c r="AK17" s="76">
        <v>-1</v>
      </c>
      <c r="AL17" s="76">
        <v>-1</v>
      </c>
      <c r="AM17" s="76">
        <v>-1</v>
      </c>
      <c r="AN17" s="76">
        <v>-1</v>
      </c>
      <c r="AO17" s="76">
        <v>-1</v>
      </c>
      <c r="AP17" s="76">
        <v>-1</v>
      </c>
      <c r="AQ17" s="76">
        <v>-1</v>
      </c>
      <c r="AR17" s="76">
        <v>-1</v>
      </c>
      <c r="AS17" s="76">
        <v>-1</v>
      </c>
      <c r="AT17" s="76">
        <v>-1</v>
      </c>
      <c r="AU17" s="76">
        <v>-1</v>
      </c>
      <c r="AV17" s="76">
        <v>-1</v>
      </c>
      <c r="AW17" s="76">
        <v>-1</v>
      </c>
      <c r="AX17" s="76">
        <v>-1</v>
      </c>
      <c r="AY17" s="76">
        <v>-1</v>
      </c>
      <c r="AZ17" s="76">
        <v>-1</v>
      </c>
      <c r="BA17" s="76">
        <v>-1</v>
      </c>
      <c r="BB17" s="76">
        <v>-1</v>
      </c>
      <c r="BC17" s="76">
        <v>-1</v>
      </c>
      <c r="BD17" s="76">
        <v>-1</v>
      </c>
      <c r="BE17" s="76">
        <v>-1</v>
      </c>
      <c r="BF17" s="76">
        <v>-1</v>
      </c>
      <c r="BG17" s="76">
        <v>-1</v>
      </c>
      <c r="BH17" s="76">
        <v>-1</v>
      </c>
      <c r="BI17" s="76">
        <v>-1</v>
      </c>
      <c r="BJ17" s="76">
        <v>-1</v>
      </c>
      <c r="BK17" s="76">
        <v>-1</v>
      </c>
      <c r="BL17" s="76">
        <v>-1</v>
      </c>
      <c r="BM17" s="76">
        <v>-1</v>
      </c>
      <c r="BN17" s="76">
        <v>-1</v>
      </c>
      <c r="BO17" s="76">
        <v>-1</v>
      </c>
      <c r="BP17" s="76">
        <v>-1</v>
      </c>
      <c r="BQ17" s="76">
        <v>-1</v>
      </c>
      <c r="BR17" s="76">
        <v>-1</v>
      </c>
      <c r="BS17" s="76">
        <v>-1</v>
      </c>
      <c r="BT17" s="76">
        <v>-1</v>
      </c>
      <c r="BU17" s="76">
        <v>-1</v>
      </c>
      <c r="BV17" s="76">
        <v>-1</v>
      </c>
      <c r="BW17" s="76">
        <v>-1</v>
      </c>
      <c r="BX17" s="76">
        <v>-1</v>
      </c>
      <c r="BY17" s="76">
        <v>-1</v>
      </c>
      <c r="BZ17" s="76">
        <v>-1</v>
      </c>
      <c r="CA17" s="76">
        <v>-1</v>
      </c>
      <c r="CB17" s="76">
        <v>-1</v>
      </c>
      <c r="CC17" s="76">
        <v>-1</v>
      </c>
      <c r="CD17" s="76">
        <v>-1</v>
      </c>
      <c r="CE17" s="76">
        <v>-1</v>
      </c>
      <c r="CF17" s="76">
        <v>-1</v>
      </c>
      <c r="CG17" s="76">
        <v>-1</v>
      </c>
    </row>
    <row r="18" spans="1:85">
      <c r="A18" s="14" t="s">
        <v>6</v>
      </c>
      <c r="B18" s="14" t="s">
        <v>3</v>
      </c>
      <c r="C18" s="76">
        <v>-1</v>
      </c>
      <c r="D18" s="76">
        <v>-1</v>
      </c>
      <c r="E18" s="76">
        <v>-1</v>
      </c>
      <c r="F18" s="76">
        <v>-1</v>
      </c>
      <c r="G18" s="76">
        <v>-1</v>
      </c>
      <c r="H18" s="76">
        <v>-1</v>
      </c>
      <c r="I18" s="76">
        <v>-1</v>
      </c>
      <c r="J18" s="76">
        <v>-1</v>
      </c>
      <c r="K18" s="76">
        <v>-1</v>
      </c>
      <c r="L18" s="76">
        <v>-1</v>
      </c>
      <c r="M18" s="76">
        <v>-1</v>
      </c>
      <c r="N18" s="76">
        <v>-1</v>
      </c>
      <c r="O18" s="76">
        <v>-1</v>
      </c>
      <c r="P18" s="76">
        <v>-1</v>
      </c>
      <c r="Q18" s="76">
        <v>-1</v>
      </c>
      <c r="R18" s="76">
        <v>-1</v>
      </c>
      <c r="S18" s="76">
        <v>-1</v>
      </c>
      <c r="T18" s="76">
        <v>-1</v>
      </c>
      <c r="U18" s="76">
        <v>-1</v>
      </c>
      <c r="V18" s="76">
        <v>-1</v>
      </c>
      <c r="W18" s="76">
        <v>-1</v>
      </c>
      <c r="X18" s="76">
        <v>-1</v>
      </c>
      <c r="Y18" s="76">
        <v>-1</v>
      </c>
      <c r="Z18" s="76">
        <v>-1</v>
      </c>
      <c r="AA18" s="76">
        <v>-1</v>
      </c>
      <c r="AB18" s="76">
        <v>-1</v>
      </c>
      <c r="AC18" s="76">
        <v>-1</v>
      </c>
      <c r="AD18" s="76">
        <v>-1</v>
      </c>
      <c r="AE18" s="76">
        <v>-1</v>
      </c>
      <c r="AF18" s="76">
        <v>-1</v>
      </c>
      <c r="AG18" s="76">
        <v>-1</v>
      </c>
      <c r="AH18" s="76">
        <v>-1</v>
      </c>
      <c r="AI18" s="76">
        <v>-1</v>
      </c>
      <c r="AJ18" s="76">
        <v>-1</v>
      </c>
      <c r="AK18" s="76">
        <v>-1</v>
      </c>
      <c r="AL18" s="76">
        <v>-1</v>
      </c>
      <c r="AM18" s="76">
        <v>-1</v>
      </c>
      <c r="AN18" s="76">
        <v>-1</v>
      </c>
      <c r="AO18" s="76">
        <v>-1</v>
      </c>
      <c r="AP18" s="76">
        <v>-1</v>
      </c>
      <c r="AQ18" s="76">
        <v>-1</v>
      </c>
      <c r="AR18" s="76">
        <v>-1</v>
      </c>
      <c r="AS18" s="76">
        <v>-1</v>
      </c>
      <c r="AT18" s="76">
        <v>-1</v>
      </c>
      <c r="AU18" s="76">
        <v>-1</v>
      </c>
      <c r="AV18" s="76">
        <v>-1</v>
      </c>
      <c r="AW18" s="76">
        <v>-1</v>
      </c>
      <c r="AX18" s="76">
        <v>-1</v>
      </c>
      <c r="AY18" s="76">
        <v>-1</v>
      </c>
      <c r="AZ18" s="76">
        <v>-1</v>
      </c>
      <c r="BA18" s="76">
        <v>-1</v>
      </c>
      <c r="BB18" s="76">
        <v>-1</v>
      </c>
      <c r="BC18" s="76">
        <v>-1</v>
      </c>
      <c r="BD18" s="76">
        <v>-1</v>
      </c>
      <c r="BE18" s="76">
        <v>-1</v>
      </c>
      <c r="BF18" s="76">
        <v>-1</v>
      </c>
      <c r="BG18" s="76">
        <v>-1</v>
      </c>
      <c r="BH18" s="76">
        <v>-1</v>
      </c>
      <c r="BI18" s="76">
        <v>-1</v>
      </c>
      <c r="BJ18" s="76">
        <v>-1</v>
      </c>
      <c r="BK18" s="76">
        <v>-1</v>
      </c>
      <c r="BL18" s="76">
        <v>-1</v>
      </c>
      <c r="BM18" s="76">
        <v>-1</v>
      </c>
      <c r="BN18" s="76">
        <v>-1</v>
      </c>
      <c r="BO18" s="76">
        <v>-1</v>
      </c>
      <c r="BP18" s="76">
        <v>-1</v>
      </c>
      <c r="BQ18" s="76">
        <v>-1</v>
      </c>
      <c r="BR18" s="76">
        <v>-1</v>
      </c>
      <c r="BS18" s="76">
        <v>-1</v>
      </c>
      <c r="BT18" s="76">
        <v>-1</v>
      </c>
      <c r="BU18" s="76">
        <v>-1</v>
      </c>
      <c r="BV18" s="76">
        <v>-1</v>
      </c>
      <c r="BW18" s="76">
        <v>-1</v>
      </c>
      <c r="BX18" s="76">
        <v>-1</v>
      </c>
      <c r="BY18" s="76">
        <v>-1</v>
      </c>
      <c r="BZ18" s="76">
        <v>-1</v>
      </c>
      <c r="CA18" s="76">
        <v>-1</v>
      </c>
      <c r="CB18" s="76">
        <v>-1</v>
      </c>
      <c r="CC18" s="76">
        <v>-1</v>
      </c>
      <c r="CD18" s="76">
        <v>-1</v>
      </c>
      <c r="CE18" s="76">
        <v>-1</v>
      </c>
      <c r="CF18" s="76">
        <v>-1</v>
      </c>
      <c r="CG18" s="76">
        <v>-1</v>
      </c>
    </row>
    <row r="19" spans="1:85">
      <c r="A19" s="5"/>
      <c r="B19" s="5" t="s">
        <v>4</v>
      </c>
      <c r="C19" s="76">
        <v>-1</v>
      </c>
      <c r="D19" s="76">
        <v>-1</v>
      </c>
      <c r="E19" s="76">
        <v>-1</v>
      </c>
      <c r="F19" s="76">
        <v>-1</v>
      </c>
      <c r="G19" s="76">
        <v>-1</v>
      </c>
      <c r="H19" s="76">
        <v>-1</v>
      </c>
      <c r="I19" s="76">
        <v>-1</v>
      </c>
      <c r="J19" s="76">
        <v>-1</v>
      </c>
      <c r="K19" s="76">
        <v>-1</v>
      </c>
      <c r="L19" s="76">
        <v>-1</v>
      </c>
      <c r="M19" s="76">
        <v>-1</v>
      </c>
      <c r="N19" s="76">
        <v>-1</v>
      </c>
      <c r="O19" s="76">
        <v>-1</v>
      </c>
      <c r="P19" s="76">
        <v>-1</v>
      </c>
      <c r="Q19" s="76">
        <v>-1</v>
      </c>
      <c r="R19" s="76">
        <v>-1</v>
      </c>
      <c r="S19" s="76">
        <v>-1</v>
      </c>
      <c r="T19" s="76">
        <v>-1</v>
      </c>
      <c r="U19" s="76">
        <v>-1</v>
      </c>
      <c r="V19" s="76">
        <v>-1</v>
      </c>
      <c r="W19" s="76">
        <v>-1</v>
      </c>
      <c r="X19" s="76">
        <v>-1</v>
      </c>
      <c r="Y19" s="76">
        <v>-1</v>
      </c>
      <c r="Z19" s="76">
        <v>-1</v>
      </c>
      <c r="AA19" s="76">
        <v>-1</v>
      </c>
      <c r="AB19" s="76">
        <v>-1</v>
      </c>
      <c r="AC19" s="76">
        <v>-1</v>
      </c>
      <c r="AD19" s="76">
        <v>-1</v>
      </c>
      <c r="AE19" s="76">
        <v>-1</v>
      </c>
      <c r="AF19" s="76">
        <v>-1</v>
      </c>
      <c r="AG19" s="76">
        <v>-1</v>
      </c>
      <c r="AH19" s="76">
        <v>-1</v>
      </c>
      <c r="AI19" s="76">
        <v>-1</v>
      </c>
      <c r="AJ19" s="76">
        <v>-1</v>
      </c>
      <c r="AK19" s="76">
        <v>-1</v>
      </c>
      <c r="AL19" s="76">
        <v>-1</v>
      </c>
      <c r="AM19" s="76">
        <v>-1</v>
      </c>
      <c r="AN19" s="76">
        <v>-1</v>
      </c>
      <c r="AO19" s="76">
        <v>-1</v>
      </c>
      <c r="AP19" s="76">
        <v>-1</v>
      </c>
      <c r="AQ19" s="76">
        <v>-1</v>
      </c>
      <c r="AR19" s="76">
        <v>-1</v>
      </c>
      <c r="AS19" s="76">
        <v>-1</v>
      </c>
      <c r="AT19" s="76">
        <v>-1</v>
      </c>
      <c r="AU19" s="76">
        <v>-1</v>
      </c>
      <c r="AV19" s="76">
        <v>-1</v>
      </c>
      <c r="AW19" s="76">
        <v>-1</v>
      </c>
      <c r="AX19" s="76">
        <v>-1</v>
      </c>
      <c r="AY19" s="76">
        <v>-1</v>
      </c>
      <c r="AZ19" s="76">
        <v>-1</v>
      </c>
      <c r="BA19" s="76">
        <v>-1</v>
      </c>
      <c r="BB19" s="76">
        <v>-1</v>
      </c>
      <c r="BC19" s="76">
        <v>-1</v>
      </c>
      <c r="BD19" s="76">
        <v>-1</v>
      </c>
      <c r="BE19" s="76">
        <v>-1</v>
      </c>
      <c r="BF19" s="76">
        <v>-1</v>
      </c>
      <c r="BG19" s="76">
        <v>-1</v>
      </c>
      <c r="BH19" s="76">
        <v>-1</v>
      </c>
      <c r="BI19" s="76">
        <v>-1</v>
      </c>
      <c r="BJ19" s="76">
        <v>-1</v>
      </c>
      <c r="BK19" s="76">
        <v>-1</v>
      </c>
      <c r="BL19" s="76">
        <v>-1</v>
      </c>
      <c r="BM19" s="76">
        <v>-1</v>
      </c>
      <c r="BN19" s="76">
        <v>-1</v>
      </c>
      <c r="BO19" s="76">
        <v>-1</v>
      </c>
      <c r="BP19" s="76">
        <v>-1</v>
      </c>
      <c r="BQ19" s="76">
        <v>-1</v>
      </c>
      <c r="BR19" s="76">
        <v>-1</v>
      </c>
      <c r="BS19" s="76">
        <v>-1</v>
      </c>
      <c r="BT19" s="76">
        <v>-1</v>
      </c>
      <c r="BU19" s="76">
        <v>-1</v>
      </c>
      <c r="BV19" s="76">
        <v>-1</v>
      </c>
      <c r="BW19" s="76">
        <v>-1</v>
      </c>
      <c r="BX19" s="76">
        <v>-1</v>
      </c>
      <c r="BY19" s="76">
        <v>-1</v>
      </c>
      <c r="BZ19" s="76">
        <v>-1</v>
      </c>
      <c r="CA19" s="76">
        <v>-1</v>
      </c>
      <c r="CB19" s="76">
        <v>-1</v>
      </c>
      <c r="CC19" s="76">
        <v>-1</v>
      </c>
      <c r="CD19" s="76">
        <v>-1</v>
      </c>
      <c r="CE19" s="76">
        <v>-1</v>
      </c>
      <c r="CF19" s="76">
        <v>-1</v>
      </c>
      <c r="CG19" s="76">
        <v>-1</v>
      </c>
    </row>
    <row r="20" spans="1:85">
      <c r="A20" s="5" t="s">
        <v>8</v>
      </c>
      <c r="B20" s="5" t="s">
        <v>3</v>
      </c>
      <c r="C20" s="76">
        <v>-1</v>
      </c>
      <c r="D20" s="76">
        <v>-1</v>
      </c>
      <c r="E20" s="76">
        <v>-1</v>
      </c>
      <c r="F20" s="76">
        <v>-1</v>
      </c>
      <c r="G20" s="76">
        <v>-1</v>
      </c>
      <c r="H20" s="76">
        <v>-1</v>
      </c>
      <c r="I20" s="76">
        <v>-1</v>
      </c>
      <c r="J20" s="76">
        <v>-1</v>
      </c>
      <c r="K20" s="76">
        <v>-1</v>
      </c>
      <c r="L20" s="76">
        <v>-1</v>
      </c>
      <c r="M20" s="76">
        <v>-1</v>
      </c>
      <c r="N20" s="76">
        <v>-1</v>
      </c>
      <c r="O20" s="76">
        <v>-1</v>
      </c>
      <c r="P20" s="76">
        <v>-1</v>
      </c>
      <c r="Q20" s="76">
        <v>-1</v>
      </c>
      <c r="R20" s="76">
        <v>-1</v>
      </c>
      <c r="S20" s="76">
        <v>-1</v>
      </c>
      <c r="T20" s="76">
        <v>-1</v>
      </c>
      <c r="U20" s="76">
        <v>-1</v>
      </c>
      <c r="V20" s="76">
        <v>-1</v>
      </c>
      <c r="W20" s="76">
        <v>-1</v>
      </c>
      <c r="X20" s="76">
        <v>-1</v>
      </c>
      <c r="Y20" s="76">
        <v>-1</v>
      </c>
      <c r="Z20" s="76">
        <v>-1</v>
      </c>
      <c r="AA20" s="76">
        <v>-1</v>
      </c>
      <c r="AB20" s="76">
        <v>-1</v>
      </c>
      <c r="AC20" s="76">
        <v>-1</v>
      </c>
      <c r="AD20" s="76">
        <v>-1</v>
      </c>
      <c r="AE20" s="76">
        <v>-1</v>
      </c>
      <c r="AF20" s="76">
        <v>-1</v>
      </c>
      <c r="AG20" s="76">
        <v>-1</v>
      </c>
      <c r="AH20" s="76">
        <v>-1</v>
      </c>
      <c r="AI20" s="76">
        <v>-1</v>
      </c>
      <c r="AJ20" s="76">
        <v>-1</v>
      </c>
      <c r="AK20" s="76">
        <v>-1</v>
      </c>
      <c r="AL20" s="76">
        <v>-1</v>
      </c>
      <c r="AM20" s="76">
        <v>-1</v>
      </c>
      <c r="AN20" s="76">
        <v>-1</v>
      </c>
      <c r="AO20" s="76">
        <v>-1</v>
      </c>
      <c r="AP20" s="76">
        <v>-1</v>
      </c>
      <c r="AQ20" s="76">
        <v>-1</v>
      </c>
      <c r="AR20" s="76">
        <v>-1</v>
      </c>
      <c r="AS20" s="76">
        <v>-1</v>
      </c>
      <c r="AT20" s="76">
        <v>-1</v>
      </c>
      <c r="AU20" s="76">
        <v>-1</v>
      </c>
      <c r="AV20" s="76">
        <v>-1</v>
      </c>
      <c r="AW20" s="76">
        <v>-1</v>
      </c>
      <c r="AX20" s="76">
        <v>-1</v>
      </c>
      <c r="AY20" s="76">
        <v>-1</v>
      </c>
      <c r="AZ20" s="76">
        <v>-1</v>
      </c>
      <c r="BA20" s="76">
        <v>-1</v>
      </c>
      <c r="BB20" s="76">
        <v>-1</v>
      </c>
      <c r="BC20" s="76">
        <v>-1</v>
      </c>
      <c r="BD20" s="76">
        <v>-1</v>
      </c>
      <c r="BE20" s="76">
        <v>-1</v>
      </c>
      <c r="BF20" s="76">
        <v>-1</v>
      </c>
      <c r="BG20" s="76">
        <v>-1</v>
      </c>
      <c r="BH20" s="76">
        <v>-1</v>
      </c>
      <c r="BI20" s="76">
        <v>-1</v>
      </c>
      <c r="BJ20" s="76">
        <v>-1</v>
      </c>
      <c r="BK20" s="76">
        <v>-1</v>
      </c>
      <c r="BL20" s="76">
        <v>-1</v>
      </c>
      <c r="BM20" s="76">
        <v>-1</v>
      </c>
      <c r="BN20" s="76">
        <v>-1</v>
      </c>
      <c r="BO20" s="76">
        <v>-1</v>
      </c>
      <c r="BP20" s="76">
        <v>-1</v>
      </c>
      <c r="BQ20" s="76">
        <v>-1</v>
      </c>
      <c r="BR20" s="76">
        <v>-1</v>
      </c>
      <c r="BS20" s="76">
        <v>-1</v>
      </c>
      <c r="BT20" s="76">
        <v>-1</v>
      </c>
      <c r="BU20" s="76">
        <v>-1</v>
      </c>
      <c r="BV20" s="76">
        <v>-1</v>
      </c>
      <c r="BW20" s="76">
        <v>-1</v>
      </c>
      <c r="BX20" s="76">
        <v>-1</v>
      </c>
      <c r="BY20" s="76">
        <v>-1</v>
      </c>
      <c r="BZ20" s="76">
        <v>-1</v>
      </c>
      <c r="CA20" s="76">
        <v>-1</v>
      </c>
      <c r="CB20" s="76">
        <v>-1</v>
      </c>
      <c r="CC20" s="76">
        <v>-1</v>
      </c>
      <c r="CD20" s="76">
        <v>-1</v>
      </c>
      <c r="CE20" s="76">
        <v>-1</v>
      </c>
      <c r="CF20" s="76">
        <v>-1</v>
      </c>
      <c r="CG20" s="76">
        <v>-1</v>
      </c>
    </row>
    <row r="21" spans="1:85">
      <c r="A21" s="4"/>
      <c r="B21" s="4" t="s">
        <v>37</v>
      </c>
      <c r="C21" s="76">
        <v>-1</v>
      </c>
      <c r="D21" s="76">
        <v>-1</v>
      </c>
      <c r="E21" s="76">
        <v>-1</v>
      </c>
      <c r="F21" s="76">
        <v>-1</v>
      </c>
      <c r="G21" s="76">
        <v>-1</v>
      </c>
      <c r="H21" s="76">
        <v>-1</v>
      </c>
      <c r="I21" s="76">
        <v>-1</v>
      </c>
      <c r="J21" s="76">
        <v>-1</v>
      </c>
      <c r="K21" s="76">
        <v>-1</v>
      </c>
      <c r="L21" s="76">
        <v>-1</v>
      </c>
      <c r="M21" s="76">
        <v>-1</v>
      </c>
      <c r="N21" s="76">
        <v>-1</v>
      </c>
      <c r="O21" s="76">
        <v>-1</v>
      </c>
      <c r="P21" s="76">
        <v>-1</v>
      </c>
      <c r="Q21" s="76">
        <v>-1</v>
      </c>
      <c r="R21" s="76">
        <v>-1</v>
      </c>
      <c r="S21" s="76">
        <v>-1</v>
      </c>
      <c r="T21" s="76">
        <v>-1</v>
      </c>
      <c r="U21" s="76">
        <v>-1</v>
      </c>
      <c r="V21" s="76">
        <v>-1</v>
      </c>
      <c r="W21" s="76">
        <v>-1</v>
      </c>
      <c r="X21" s="76">
        <v>-1</v>
      </c>
      <c r="Y21" s="76">
        <v>-1</v>
      </c>
      <c r="Z21" s="76">
        <v>-1</v>
      </c>
      <c r="AA21" s="76">
        <v>-1</v>
      </c>
      <c r="AB21" s="76">
        <v>-1</v>
      </c>
      <c r="AC21" s="76">
        <v>-1</v>
      </c>
      <c r="AD21" s="76">
        <v>-1</v>
      </c>
      <c r="AE21" s="76">
        <v>-1</v>
      </c>
      <c r="AF21" s="76">
        <v>-1</v>
      </c>
      <c r="AG21" s="76">
        <v>-1</v>
      </c>
      <c r="AH21" s="76">
        <v>-1</v>
      </c>
      <c r="AI21" s="76">
        <v>-1</v>
      </c>
      <c r="AJ21" s="76">
        <v>-1</v>
      </c>
      <c r="AK21" s="76">
        <v>-1</v>
      </c>
      <c r="AL21" s="76">
        <v>-1</v>
      </c>
      <c r="AM21" s="76">
        <v>-1</v>
      </c>
      <c r="AN21" s="76">
        <v>-1</v>
      </c>
      <c r="AO21" s="76">
        <v>-1</v>
      </c>
      <c r="AP21" s="76">
        <v>-1</v>
      </c>
      <c r="AQ21" s="76">
        <v>-1</v>
      </c>
      <c r="AR21" s="76">
        <v>-1</v>
      </c>
      <c r="AS21" s="76">
        <v>-1</v>
      </c>
      <c r="AT21" s="76">
        <v>-1</v>
      </c>
      <c r="AU21" s="76">
        <v>-1</v>
      </c>
      <c r="AV21" s="76">
        <v>-1</v>
      </c>
      <c r="AW21" s="76">
        <v>-1</v>
      </c>
      <c r="AX21" s="76">
        <v>-1</v>
      </c>
      <c r="AY21" s="76">
        <v>-1</v>
      </c>
      <c r="AZ21" s="76">
        <v>-1</v>
      </c>
      <c r="BA21" s="76">
        <v>-1</v>
      </c>
      <c r="BB21" s="76">
        <v>-1</v>
      </c>
      <c r="BC21" s="76">
        <v>-1</v>
      </c>
      <c r="BD21" s="76">
        <v>-1</v>
      </c>
      <c r="BE21" s="76">
        <v>-1</v>
      </c>
      <c r="BF21" s="76">
        <v>-1</v>
      </c>
      <c r="BG21" s="76">
        <v>-1</v>
      </c>
      <c r="BH21" s="76">
        <v>-1</v>
      </c>
      <c r="BI21" s="76">
        <v>-1</v>
      </c>
      <c r="BJ21" s="76">
        <v>-1</v>
      </c>
      <c r="BK21" s="76">
        <v>-1</v>
      </c>
      <c r="BL21" s="76">
        <v>-1</v>
      </c>
      <c r="BM21" s="76">
        <v>-1</v>
      </c>
      <c r="BN21" s="76">
        <v>-1</v>
      </c>
      <c r="BO21" s="76">
        <v>-1</v>
      </c>
      <c r="BP21" s="76">
        <v>-1</v>
      </c>
      <c r="BQ21" s="76">
        <v>-1</v>
      </c>
      <c r="BR21" s="76">
        <v>-1</v>
      </c>
      <c r="BS21" s="76">
        <v>-1</v>
      </c>
      <c r="BT21" s="76">
        <v>-1</v>
      </c>
      <c r="BU21" s="76">
        <v>-1</v>
      </c>
      <c r="BV21" s="76">
        <v>-1</v>
      </c>
      <c r="BW21" s="76">
        <v>-1</v>
      </c>
      <c r="BX21" s="76">
        <v>-1</v>
      </c>
      <c r="BY21" s="76">
        <v>-1</v>
      </c>
      <c r="BZ21" s="76">
        <v>-1</v>
      </c>
      <c r="CA21" s="76">
        <v>-1</v>
      </c>
      <c r="CB21" s="76">
        <v>-1</v>
      </c>
      <c r="CC21" s="76">
        <v>-1</v>
      </c>
      <c r="CD21" s="76">
        <v>-1</v>
      </c>
      <c r="CE21" s="76">
        <v>-1</v>
      </c>
      <c r="CF21" s="76">
        <v>-1</v>
      </c>
      <c r="CG21" s="76">
        <v>-1</v>
      </c>
    </row>
    <row r="22" spans="1:85">
      <c r="A22" s="14" t="s">
        <v>36</v>
      </c>
      <c r="B22" s="14" t="s">
        <v>38</v>
      </c>
      <c r="C22" s="76">
        <v>-1</v>
      </c>
      <c r="D22" s="76">
        <v>-1</v>
      </c>
      <c r="E22" s="76">
        <v>-1</v>
      </c>
      <c r="F22" s="76">
        <v>-1</v>
      </c>
      <c r="G22" s="76">
        <v>-1</v>
      </c>
      <c r="H22" s="76">
        <v>-1</v>
      </c>
      <c r="I22" s="76">
        <v>-1</v>
      </c>
      <c r="J22" s="76">
        <v>-1</v>
      </c>
      <c r="K22" s="76">
        <v>-1</v>
      </c>
      <c r="L22" s="76">
        <v>-1</v>
      </c>
      <c r="M22" s="76">
        <v>-1</v>
      </c>
      <c r="N22" s="76">
        <v>-1</v>
      </c>
      <c r="O22" s="76">
        <v>-1</v>
      </c>
      <c r="P22" s="76">
        <v>-1</v>
      </c>
      <c r="Q22" s="76">
        <v>-1</v>
      </c>
      <c r="R22" s="76">
        <v>-1</v>
      </c>
      <c r="S22" s="76">
        <v>-1</v>
      </c>
      <c r="T22" s="76">
        <v>-1</v>
      </c>
      <c r="U22" s="76">
        <v>-1</v>
      </c>
      <c r="V22" s="76">
        <v>-1</v>
      </c>
      <c r="W22" s="76">
        <v>-1</v>
      </c>
      <c r="X22" s="76">
        <v>-1</v>
      </c>
      <c r="Y22" s="76">
        <v>-1</v>
      </c>
      <c r="Z22" s="76">
        <v>-1</v>
      </c>
      <c r="AA22" s="76">
        <v>-1</v>
      </c>
      <c r="AB22" s="76">
        <v>-1</v>
      </c>
      <c r="AC22" s="76">
        <v>-1</v>
      </c>
      <c r="AD22" s="76">
        <v>-1</v>
      </c>
      <c r="AE22" s="76">
        <v>-1</v>
      </c>
      <c r="AF22" s="76">
        <v>-1</v>
      </c>
      <c r="AG22" s="76">
        <v>-1</v>
      </c>
      <c r="AH22" s="76">
        <v>-1</v>
      </c>
      <c r="AI22" s="76">
        <v>-1</v>
      </c>
      <c r="AJ22" s="76">
        <v>-1</v>
      </c>
      <c r="AK22" s="76">
        <v>-1</v>
      </c>
      <c r="AL22" s="76">
        <v>-1</v>
      </c>
      <c r="AM22" s="76">
        <v>-1</v>
      </c>
      <c r="AN22" s="76">
        <v>-1</v>
      </c>
      <c r="AO22" s="76">
        <v>-1</v>
      </c>
      <c r="AP22" s="76">
        <v>-1</v>
      </c>
      <c r="AQ22" s="76">
        <v>-1</v>
      </c>
      <c r="AR22" s="76">
        <v>-1</v>
      </c>
      <c r="AS22" s="76">
        <v>-1</v>
      </c>
      <c r="AT22" s="76">
        <v>-1</v>
      </c>
      <c r="AU22" s="76">
        <v>-1</v>
      </c>
      <c r="AV22" s="76">
        <v>-1</v>
      </c>
      <c r="AW22" s="76">
        <v>-1</v>
      </c>
      <c r="AX22" s="76">
        <v>-1</v>
      </c>
      <c r="AY22" s="76">
        <v>-1</v>
      </c>
      <c r="AZ22" s="76">
        <v>-1</v>
      </c>
      <c r="BA22" s="76">
        <v>-1</v>
      </c>
      <c r="BB22" s="76">
        <v>-1</v>
      </c>
      <c r="BC22" s="76">
        <v>-1</v>
      </c>
      <c r="BD22" s="76">
        <v>-1</v>
      </c>
      <c r="BE22" s="76">
        <v>-1</v>
      </c>
      <c r="BF22" s="76">
        <v>-1</v>
      </c>
      <c r="BG22" s="76">
        <v>-1</v>
      </c>
      <c r="BH22" s="76">
        <v>-1</v>
      </c>
      <c r="BI22" s="76">
        <v>-1</v>
      </c>
      <c r="BJ22" s="76">
        <v>-1</v>
      </c>
      <c r="BK22" s="76">
        <v>-1</v>
      </c>
      <c r="BL22" s="76">
        <v>-1</v>
      </c>
      <c r="BM22" s="76">
        <v>-1</v>
      </c>
      <c r="BN22" s="76">
        <v>-1</v>
      </c>
      <c r="BO22" s="76">
        <v>-1</v>
      </c>
      <c r="BP22" s="76">
        <v>-1</v>
      </c>
      <c r="BQ22" s="76">
        <v>-1</v>
      </c>
      <c r="BR22" s="76">
        <v>-1</v>
      </c>
      <c r="BS22" s="76">
        <v>-1</v>
      </c>
      <c r="BT22" s="76">
        <v>-1</v>
      </c>
      <c r="BU22" s="76">
        <v>-1</v>
      </c>
      <c r="BV22" s="76">
        <v>-1</v>
      </c>
      <c r="BW22" s="76">
        <v>-1</v>
      </c>
      <c r="BX22" s="76">
        <v>-1</v>
      </c>
      <c r="BY22" s="76">
        <v>-1</v>
      </c>
      <c r="BZ22" s="76">
        <v>-1</v>
      </c>
      <c r="CA22" s="76">
        <v>-1</v>
      </c>
      <c r="CB22" s="76">
        <v>-1</v>
      </c>
      <c r="CC22" s="76">
        <v>-1</v>
      </c>
      <c r="CD22" s="76">
        <v>-1</v>
      </c>
      <c r="CE22" s="76">
        <v>-1</v>
      </c>
      <c r="CF22" s="76">
        <v>-1</v>
      </c>
      <c r="CG22" s="76">
        <v>-1</v>
      </c>
    </row>
    <row r="23" spans="1:85">
      <c r="A23" s="5"/>
      <c r="B23" s="5"/>
      <c r="C23" s="76">
        <v>-1</v>
      </c>
      <c r="D23" s="76">
        <v>-1</v>
      </c>
      <c r="E23" s="76">
        <v>-1</v>
      </c>
      <c r="F23" s="76">
        <v>-1</v>
      </c>
      <c r="G23" s="76">
        <v>-1</v>
      </c>
      <c r="H23" s="76">
        <v>-1</v>
      </c>
      <c r="I23" s="76">
        <v>-1</v>
      </c>
      <c r="J23" s="76">
        <v>-1</v>
      </c>
      <c r="K23" s="76">
        <v>-1</v>
      </c>
      <c r="L23" s="76">
        <v>-1</v>
      </c>
      <c r="M23" s="76">
        <v>-1</v>
      </c>
      <c r="N23" s="76">
        <v>-1</v>
      </c>
      <c r="O23" s="76">
        <v>-1</v>
      </c>
      <c r="P23" s="76">
        <v>-1</v>
      </c>
      <c r="Q23" s="76">
        <v>-1</v>
      </c>
      <c r="R23" s="76">
        <v>-1</v>
      </c>
      <c r="S23" s="76">
        <v>-1</v>
      </c>
      <c r="T23" s="76">
        <v>-1</v>
      </c>
      <c r="U23" s="76">
        <v>-1</v>
      </c>
      <c r="V23" s="76">
        <v>-1</v>
      </c>
      <c r="W23" s="76">
        <v>-1</v>
      </c>
      <c r="X23" s="76">
        <v>-1</v>
      </c>
      <c r="Y23" s="76">
        <v>-1</v>
      </c>
      <c r="Z23" s="76">
        <v>-1</v>
      </c>
      <c r="AA23" s="76">
        <v>-1</v>
      </c>
      <c r="AB23" s="76">
        <v>-1</v>
      </c>
      <c r="AC23" s="76">
        <v>-1</v>
      </c>
      <c r="AD23" s="76">
        <v>-1</v>
      </c>
      <c r="AE23" s="76">
        <v>-1</v>
      </c>
      <c r="AF23" s="76">
        <v>-1</v>
      </c>
      <c r="AG23" s="76">
        <v>-1</v>
      </c>
      <c r="AH23" s="76">
        <v>-1</v>
      </c>
      <c r="AI23" s="76">
        <v>-1</v>
      </c>
      <c r="AJ23" s="76">
        <v>-1</v>
      </c>
      <c r="AK23" s="76">
        <v>-1</v>
      </c>
      <c r="AL23" s="76">
        <v>-1</v>
      </c>
      <c r="AM23" s="76">
        <v>-1</v>
      </c>
      <c r="AN23" s="76">
        <v>-1</v>
      </c>
      <c r="AO23" s="76">
        <v>-1</v>
      </c>
      <c r="AP23" s="76">
        <v>-1</v>
      </c>
      <c r="AQ23" s="76">
        <v>-1</v>
      </c>
      <c r="AR23" s="76">
        <v>-1</v>
      </c>
      <c r="AS23" s="76">
        <v>-1</v>
      </c>
      <c r="AT23" s="76">
        <v>-1</v>
      </c>
      <c r="AU23" s="76">
        <v>-1</v>
      </c>
      <c r="AV23" s="76">
        <v>-1</v>
      </c>
      <c r="AW23" s="76">
        <v>-1</v>
      </c>
      <c r="AX23" s="76">
        <v>-1</v>
      </c>
      <c r="AY23" s="76">
        <v>-1</v>
      </c>
      <c r="AZ23" s="76">
        <v>-1</v>
      </c>
      <c r="BA23" s="76">
        <v>-1</v>
      </c>
      <c r="BB23" s="76">
        <v>-1</v>
      </c>
      <c r="BC23" s="76">
        <v>-1</v>
      </c>
      <c r="BD23" s="76">
        <v>-1</v>
      </c>
      <c r="BE23" s="76">
        <v>-1</v>
      </c>
      <c r="BF23" s="76">
        <v>-1</v>
      </c>
      <c r="BG23" s="76">
        <v>-1</v>
      </c>
      <c r="BH23" s="76">
        <v>-1</v>
      </c>
      <c r="BI23" s="76">
        <v>-1</v>
      </c>
      <c r="BJ23" s="76">
        <v>-1</v>
      </c>
      <c r="BK23" s="76">
        <v>-1</v>
      </c>
      <c r="BL23" s="76">
        <v>-1</v>
      </c>
      <c r="BM23" s="76">
        <v>-1</v>
      </c>
      <c r="BN23" s="76">
        <v>-1</v>
      </c>
      <c r="BO23" s="76">
        <v>-1</v>
      </c>
      <c r="BP23" s="76">
        <v>-1</v>
      </c>
      <c r="BQ23" s="76">
        <v>-1</v>
      </c>
      <c r="BR23" s="76">
        <v>-1</v>
      </c>
      <c r="BS23" s="76">
        <v>-1</v>
      </c>
      <c r="BT23" s="76">
        <v>-1</v>
      </c>
      <c r="BU23" s="76">
        <v>-1</v>
      </c>
      <c r="BV23" s="76">
        <v>-1</v>
      </c>
      <c r="BW23" s="76">
        <v>-1</v>
      </c>
      <c r="BX23" s="76">
        <v>-1</v>
      </c>
      <c r="BY23" s="76">
        <v>-1</v>
      </c>
      <c r="BZ23" s="76">
        <v>-1</v>
      </c>
      <c r="CA23" s="76">
        <v>-1</v>
      </c>
      <c r="CB23" s="76">
        <v>-1</v>
      </c>
      <c r="CC23" s="76">
        <v>-1</v>
      </c>
      <c r="CD23" s="76">
        <v>-1</v>
      </c>
      <c r="CE23" s="76">
        <v>-1</v>
      </c>
      <c r="CF23" s="76">
        <v>-1</v>
      </c>
      <c r="CG23" s="76">
        <v>-1</v>
      </c>
    </row>
    <row r="24" spans="1:85">
      <c r="A24" s="1" t="str">
        <f>LOOKUP(B24,[1]Regions!$A$4:$A$98,[1]Regions!$B$4:$B$98)</f>
        <v>Denmark</v>
      </c>
      <c r="B24" s="2">
        <v>2</v>
      </c>
      <c r="C24" s="72">
        <v>2018</v>
      </c>
      <c r="D24" s="72">
        <v>2019</v>
      </c>
      <c r="E24" s="72">
        <v>2020</v>
      </c>
      <c r="F24" s="72">
        <v>2021</v>
      </c>
      <c r="G24" s="72">
        <v>2022</v>
      </c>
      <c r="H24" s="72">
        <v>2023</v>
      </c>
      <c r="I24" s="72">
        <v>2024</v>
      </c>
      <c r="J24" s="72">
        <v>2025</v>
      </c>
      <c r="K24" s="72">
        <v>2026</v>
      </c>
      <c r="L24" s="72">
        <v>2027</v>
      </c>
      <c r="M24" s="72">
        <v>2028</v>
      </c>
      <c r="N24" s="72">
        <v>2029</v>
      </c>
      <c r="O24" s="72">
        <v>2030</v>
      </c>
      <c r="P24" s="72">
        <v>2031</v>
      </c>
      <c r="Q24" s="72">
        <v>2032</v>
      </c>
      <c r="R24" s="72">
        <v>2033</v>
      </c>
      <c r="S24" s="72">
        <v>2034</v>
      </c>
      <c r="T24" s="72">
        <v>2035</v>
      </c>
      <c r="U24" s="72">
        <v>2036</v>
      </c>
      <c r="V24" s="72">
        <v>2037</v>
      </c>
      <c r="W24" s="72">
        <v>2038</v>
      </c>
      <c r="X24" s="72">
        <v>2039</v>
      </c>
      <c r="Y24" s="72">
        <v>2040</v>
      </c>
      <c r="Z24" s="72">
        <v>2041</v>
      </c>
      <c r="AA24" s="72">
        <v>2042</v>
      </c>
      <c r="AB24" s="72">
        <v>2043</v>
      </c>
      <c r="AC24" s="72">
        <v>2044</v>
      </c>
      <c r="AD24" s="72">
        <v>2045</v>
      </c>
      <c r="AE24" s="72">
        <v>2046</v>
      </c>
      <c r="AF24" s="72">
        <v>2047</v>
      </c>
      <c r="AG24" s="72">
        <v>2048</v>
      </c>
      <c r="AH24" s="72">
        <v>2049</v>
      </c>
      <c r="AI24" s="72">
        <v>2050</v>
      </c>
      <c r="AJ24" s="72">
        <v>2051</v>
      </c>
      <c r="AK24" s="72">
        <v>2052</v>
      </c>
      <c r="AL24" s="72">
        <v>2053</v>
      </c>
      <c r="AM24" s="72">
        <v>2054</v>
      </c>
      <c r="AN24" s="72">
        <v>2055</v>
      </c>
      <c r="AO24" s="72">
        <v>2056</v>
      </c>
      <c r="AP24" s="72">
        <v>2057</v>
      </c>
      <c r="AQ24" s="72">
        <v>2058</v>
      </c>
      <c r="AR24" s="72">
        <v>2059</v>
      </c>
      <c r="AS24" s="72">
        <v>2060</v>
      </c>
      <c r="AT24" s="72">
        <v>2061</v>
      </c>
      <c r="AU24" s="72">
        <v>2062</v>
      </c>
      <c r="AV24" s="72">
        <v>2063</v>
      </c>
      <c r="AW24" s="72">
        <v>2064</v>
      </c>
      <c r="AX24" s="72">
        <v>2065</v>
      </c>
      <c r="AY24" s="72">
        <v>2066</v>
      </c>
      <c r="AZ24" s="72">
        <v>2067</v>
      </c>
      <c r="BA24" s="72">
        <v>2068</v>
      </c>
      <c r="BB24" s="72">
        <v>2069</v>
      </c>
      <c r="BC24" s="72">
        <v>2070</v>
      </c>
      <c r="BD24" s="72">
        <v>2071</v>
      </c>
      <c r="BE24" s="72">
        <v>2072</v>
      </c>
      <c r="BF24" s="72">
        <v>2073</v>
      </c>
      <c r="BG24" s="72">
        <v>2074</v>
      </c>
      <c r="BH24" s="72">
        <v>2075</v>
      </c>
      <c r="BI24" s="72">
        <v>2076</v>
      </c>
      <c r="BJ24" s="72">
        <v>2077</v>
      </c>
      <c r="BK24" s="72">
        <v>2078</v>
      </c>
      <c r="BL24" s="72">
        <v>2079</v>
      </c>
      <c r="BM24" s="72">
        <v>2080</v>
      </c>
      <c r="BN24" s="72">
        <v>2081</v>
      </c>
      <c r="BO24" s="72">
        <v>2082</v>
      </c>
      <c r="BP24" s="72">
        <v>2083</v>
      </c>
      <c r="BQ24" s="72">
        <v>2084</v>
      </c>
      <c r="BR24" s="72">
        <v>2085</v>
      </c>
      <c r="BS24" s="72">
        <v>2086</v>
      </c>
      <c r="BT24" s="72">
        <v>2087</v>
      </c>
      <c r="BU24" s="72">
        <v>2088</v>
      </c>
      <c r="BV24" s="72">
        <v>2089</v>
      </c>
      <c r="BW24" s="72">
        <v>2090</v>
      </c>
      <c r="BX24" s="72">
        <v>2091</v>
      </c>
      <c r="BY24" s="72">
        <v>2092</v>
      </c>
      <c r="BZ24" s="72">
        <v>2093</v>
      </c>
      <c r="CA24" s="72">
        <v>2094</v>
      </c>
      <c r="CB24" s="72">
        <v>2095</v>
      </c>
      <c r="CC24" s="72">
        <v>2096</v>
      </c>
      <c r="CD24" s="72">
        <v>2097</v>
      </c>
      <c r="CE24" s="72">
        <v>2098</v>
      </c>
      <c r="CF24" s="72">
        <v>2099</v>
      </c>
      <c r="CG24" s="72">
        <v>2100</v>
      </c>
    </row>
    <row r="25" spans="1:85">
      <c r="A25" s="74"/>
      <c r="B25" s="74" t="s">
        <v>4</v>
      </c>
      <c r="C25" s="76">
        <v>-1</v>
      </c>
      <c r="D25" s="76">
        <v>-1</v>
      </c>
      <c r="E25" s="76">
        <v>-1</v>
      </c>
      <c r="F25" s="76">
        <v>-1</v>
      </c>
      <c r="G25" s="76">
        <v>-1</v>
      </c>
      <c r="H25" s="76">
        <v>-1</v>
      </c>
      <c r="I25" s="76">
        <v>-1</v>
      </c>
      <c r="J25" s="76">
        <v>-1</v>
      </c>
      <c r="K25" s="76">
        <v>-1</v>
      </c>
      <c r="L25" s="76">
        <v>-1</v>
      </c>
      <c r="M25" s="76">
        <v>-1</v>
      </c>
      <c r="N25" s="76">
        <v>-1</v>
      </c>
      <c r="O25" s="76">
        <v>-1</v>
      </c>
      <c r="P25" s="76">
        <v>-1</v>
      </c>
      <c r="Q25" s="76">
        <v>-1</v>
      </c>
      <c r="R25" s="76">
        <v>-1</v>
      </c>
      <c r="S25" s="76">
        <v>-1</v>
      </c>
      <c r="T25" s="76">
        <v>-1</v>
      </c>
      <c r="U25" s="76">
        <v>-1</v>
      </c>
      <c r="V25" s="76">
        <v>-1</v>
      </c>
      <c r="W25" s="76">
        <v>-1</v>
      </c>
      <c r="X25" s="76">
        <v>-1</v>
      </c>
      <c r="Y25" s="76">
        <v>-1</v>
      </c>
      <c r="Z25" s="76">
        <v>-1</v>
      </c>
      <c r="AA25" s="76">
        <v>-1</v>
      </c>
      <c r="AB25" s="76">
        <v>-1</v>
      </c>
      <c r="AC25" s="76">
        <v>-1</v>
      </c>
      <c r="AD25" s="76">
        <v>-1</v>
      </c>
      <c r="AE25" s="76">
        <v>-1</v>
      </c>
      <c r="AF25" s="76">
        <v>-1</v>
      </c>
      <c r="AG25" s="76">
        <v>-1</v>
      </c>
      <c r="AH25" s="76">
        <v>-1</v>
      </c>
      <c r="AI25" s="76">
        <v>-1</v>
      </c>
      <c r="AJ25" s="76">
        <v>-1</v>
      </c>
      <c r="AK25" s="76">
        <v>-1</v>
      </c>
      <c r="AL25" s="76">
        <v>-1</v>
      </c>
      <c r="AM25" s="76">
        <v>-1</v>
      </c>
      <c r="AN25" s="76">
        <v>-1</v>
      </c>
      <c r="AO25" s="76">
        <v>-1</v>
      </c>
      <c r="AP25" s="76">
        <v>-1</v>
      </c>
      <c r="AQ25" s="76">
        <v>-1</v>
      </c>
      <c r="AR25" s="76">
        <v>-1</v>
      </c>
      <c r="AS25" s="76">
        <v>-1</v>
      </c>
      <c r="AT25" s="76">
        <v>-1</v>
      </c>
      <c r="AU25" s="76">
        <v>-1</v>
      </c>
      <c r="AV25" s="76">
        <v>-1</v>
      </c>
      <c r="AW25" s="76">
        <v>-1</v>
      </c>
      <c r="AX25" s="76">
        <v>-1</v>
      </c>
      <c r="AY25" s="76">
        <v>-1</v>
      </c>
      <c r="AZ25" s="76">
        <v>-1</v>
      </c>
      <c r="BA25" s="76">
        <v>-1</v>
      </c>
      <c r="BB25" s="76">
        <v>-1</v>
      </c>
      <c r="BC25" s="76">
        <v>-1</v>
      </c>
      <c r="BD25" s="76">
        <v>-1</v>
      </c>
      <c r="BE25" s="76">
        <v>-1</v>
      </c>
      <c r="BF25" s="76">
        <v>-1</v>
      </c>
      <c r="BG25" s="76">
        <v>-1</v>
      </c>
      <c r="BH25" s="76">
        <v>-1</v>
      </c>
      <c r="BI25" s="76">
        <v>-1</v>
      </c>
      <c r="BJ25" s="76">
        <v>-1</v>
      </c>
      <c r="BK25" s="76">
        <v>-1</v>
      </c>
      <c r="BL25" s="76">
        <v>-1</v>
      </c>
      <c r="BM25" s="76">
        <v>-1</v>
      </c>
      <c r="BN25" s="76">
        <v>-1</v>
      </c>
      <c r="BO25" s="76">
        <v>-1</v>
      </c>
      <c r="BP25" s="76">
        <v>-1</v>
      </c>
      <c r="BQ25" s="76">
        <v>-1</v>
      </c>
      <c r="BR25" s="76">
        <v>-1</v>
      </c>
      <c r="BS25" s="76">
        <v>-1</v>
      </c>
      <c r="BT25" s="76">
        <v>-1</v>
      </c>
      <c r="BU25" s="76">
        <v>-1</v>
      </c>
      <c r="BV25" s="76">
        <v>-1</v>
      </c>
      <c r="BW25" s="76">
        <v>-1</v>
      </c>
      <c r="BX25" s="76">
        <v>-1</v>
      </c>
      <c r="BY25" s="76">
        <v>-1</v>
      </c>
      <c r="BZ25" s="76">
        <v>-1</v>
      </c>
      <c r="CA25" s="76">
        <v>-1</v>
      </c>
      <c r="CB25" s="76">
        <v>-1</v>
      </c>
      <c r="CC25" s="76">
        <v>-1</v>
      </c>
      <c r="CD25" s="76">
        <v>-1</v>
      </c>
      <c r="CE25" s="76">
        <v>-1</v>
      </c>
      <c r="CF25" s="76">
        <v>-1</v>
      </c>
      <c r="CG25" s="76">
        <v>-1</v>
      </c>
    </row>
    <row r="26" spans="1:85">
      <c r="A26" s="74" t="s">
        <v>0</v>
      </c>
      <c r="B26" s="74" t="s">
        <v>3</v>
      </c>
      <c r="C26" s="76">
        <v>-1</v>
      </c>
      <c r="D26" s="76">
        <v>-1</v>
      </c>
      <c r="E26" s="76">
        <v>-1</v>
      </c>
      <c r="F26" s="76">
        <v>-1</v>
      </c>
      <c r="G26" s="76">
        <v>-1</v>
      </c>
      <c r="H26" s="76">
        <v>-1</v>
      </c>
      <c r="I26" s="76">
        <v>-1</v>
      </c>
      <c r="J26" s="76">
        <v>-1</v>
      </c>
      <c r="K26" s="76">
        <v>-1</v>
      </c>
      <c r="L26" s="76">
        <v>-1</v>
      </c>
      <c r="M26" s="76">
        <v>-1</v>
      </c>
      <c r="N26" s="76">
        <v>-1</v>
      </c>
      <c r="O26" s="76">
        <v>-1</v>
      </c>
      <c r="P26" s="76">
        <v>-1</v>
      </c>
      <c r="Q26" s="76">
        <v>-1</v>
      </c>
      <c r="R26" s="76">
        <v>-1</v>
      </c>
      <c r="S26" s="76">
        <v>-1</v>
      </c>
      <c r="T26" s="76">
        <v>-1</v>
      </c>
      <c r="U26" s="76">
        <v>-1</v>
      </c>
      <c r="V26" s="76">
        <v>-1</v>
      </c>
      <c r="W26" s="76">
        <v>-1</v>
      </c>
      <c r="X26" s="76">
        <v>-1</v>
      </c>
      <c r="Y26" s="76">
        <v>-1</v>
      </c>
      <c r="Z26" s="76">
        <v>-1</v>
      </c>
      <c r="AA26" s="76">
        <v>-1</v>
      </c>
      <c r="AB26" s="76">
        <v>-1</v>
      </c>
      <c r="AC26" s="76">
        <v>-1</v>
      </c>
      <c r="AD26" s="76">
        <v>-1</v>
      </c>
      <c r="AE26" s="76">
        <v>-1</v>
      </c>
      <c r="AF26" s="76">
        <v>-1</v>
      </c>
      <c r="AG26" s="76">
        <v>-1</v>
      </c>
      <c r="AH26" s="76">
        <v>-1</v>
      </c>
      <c r="AI26" s="76">
        <v>-1</v>
      </c>
      <c r="AJ26" s="76">
        <v>-1</v>
      </c>
      <c r="AK26" s="76">
        <v>-1</v>
      </c>
      <c r="AL26" s="76">
        <v>-1</v>
      </c>
      <c r="AM26" s="76">
        <v>-1</v>
      </c>
      <c r="AN26" s="76">
        <v>-1</v>
      </c>
      <c r="AO26" s="76">
        <v>-1</v>
      </c>
      <c r="AP26" s="76">
        <v>-1</v>
      </c>
      <c r="AQ26" s="76">
        <v>-1</v>
      </c>
      <c r="AR26" s="76">
        <v>-1</v>
      </c>
      <c r="AS26" s="76">
        <v>-1</v>
      </c>
      <c r="AT26" s="76">
        <v>-1</v>
      </c>
      <c r="AU26" s="76">
        <v>-1</v>
      </c>
      <c r="AV26" s="76">
        <v>-1</v>
      </c>
      <c r="AW26" s="76">
        <v>-1</v>
      </c>
      <c r="AX26" s="76">
        <v>-1</v>
      </c>
      <c r="AY26" s="76">
        <v>-1</v>
      </c>
      <c r="AZ26" s="76">
        <v>-1</v>
      </c>
      <c r="BA26" s="76">
        <v>-1</v>
      </c>
      <c r="BB26" s="76">
        <v>-1</v>
      </c>
      <c r="BC26" s="76">
        <v>-1</v>
      </c>
      <c r="BD26" s="76">
        <v>-1</v>
      </c>
      <c r="BE26" s="76">
        <v>-1</v>
      </c>
      <c r="BF26" s="76">
        <v>-1</v>
      </c>
      <c r="BG26" s="76">
        <v>-1</v>
      </c>
      <c r="BH26" s="76">
        <v>-1</v>
      </c>
      <c r="BI26" s="76">
        <v>-1</v>
      </c>
      <c r="BJ26" s="76">
        <v>-1</v>
      </c>
      <c r="BK26" s="76">
        <v>-1</v>
      </c>
      <c r="BL26" s="76">
        <v>-1</v>
      </c>
      <c r="BM26" s="76">
        <v>-1</v>
      </c>
      <c r="BN26" s="76">
        <v>-1</v>
      </c>
      <c r="BO26" s="76">
        <v>-1</v>
      </c>
      <c r="BP26" s="76">
        <v>-1</v>
      </c>
      <c r="BQ26" s="76">
        <v>-1</v>
      </c>
      <c r="BR26" s="76">
        <v>-1</v>
      </c>
      <c r="BS26" s="76">
        <v>-1</v>
      </c>
      <c r="BT26" s="76">
        <v>-1</v>
      </c>
      <c r="BU26" s="76">
        <v>-1</v>
      </c>
      <c r="BV26" s="76">
        <v>-1</v>
      </c>
      <c r="BW26" s="76">
        <v>-1</v>
      </c>
      <c r="BX26" s="76">
        <v>-1</v>
      </c>
      <c r="BY26" s="76">
        <v>-1</v>
      </c>
      <c r="BZ26" s="76">
        <v>-1</v>
      </c>
      <c r="CA26" s="76">
        <v>-1</v>
      </c>
      <c r="CB26" s="76">
        <v>-1</v>
      </c>
      <c r="CC26" s="76">
        <v>-1</v>
      </c>
      <c r="CD26" s="76">
        <v>-1</v>
      </c>
      <c r="CE26" s="76">
        <v>-1</v>
      </c>
      <c r="CF26" s="76">
        <v>-1</v>
      </c>
      <c r="CG26" s="76">
        <v>-1</v>
      </c>
    </row>
    <row r="27" spans="1:85">
      <c r="A27" s="74"/>
      <c r="B27" s="74" t="s">
        <v>34</v>
      </c>
      <c r="C27" s="76">
        <v>-1</v>
      </c>
      <c r="D27" s="76">
        <v>-1</v>
      </c>
      <c r="E27" s="76">
        <v>-1</v>
      </c>
      <c r="F27" s="76">
        <v>-1</v>
      </c>
      <c r="G27" s="76">
        <v>-1</v>
      </c>
      <c r="H27" s="76">
        <v>-1</v>
      </c>
      <c r="I27" s="76">
        <v>-1</v>
      </c>
      <c r="J27" s="76">
        <v>-1</v>
      </c>
      <c r="K27" s="76">
        <v>-1</v>
      </c>
      <c r="L27" s="76">
        <v>-1</v>
      </c>
      <c r="M27" s="76">
        <v>-1</v>
      </c>
      <c r="N27" s="76">
        <v>-1</v>
      </c>
      <c r="O27" s="76">
        <v>-1</v>
      </c>
      <c r="P27" s="76">
        <v>-1</v>
      </c>
      <c r="Q27" s="76">
        <v>-1</v>
      </c>
      <c r="R27" s="76">
        <v>-1</v>
      </c>
      <c r="S27" s="76">
        <v>-1</v>
      </c>
      <c r="T27" s="76">
        <v>-1</v>
      </c>
      <c r="U27" s="76">
        <v>-1</v>
      </c>
      <c r="V27" s="76">
        <v>-1</v>
      </c>
      <c r="W27" s="76">
        <v>-1</v>
      </c>
      <c r="X27" s="76">
        <v>-1</v>
      </c>
      <c r="Y27" s="76">
        <v>-1</v>
      </c>
      <c r="Z27" s="76">
        <v>-1</v>
      </c>
      <c r="AA27" s="76">
        <v>-1</v>
      </c>
      <c r="AB27" s="76">
        <v>-1</v>
      </c>
      <c r="AC27" s="76">
        <v>-1</v>
      </c>
      <c r="AD27" s="76">
        <v>-1</v>
      </c>
      <c r="AE27" s="76">
        <v>-1</v>
      </c>
      <c r="AF27" s="76">
        <v>-1</v>
      </c>
      <c r="AG27" s="76">
        <v>-1</v>
      </c>
      <c r="AH27" s="76">
        <v>-1</v>
      </c>
      <c r="AI27" s="76">
        <v>-1</v>
      </c>
      <c r="AJ27" s="76">
        <v>-1</v>
      </c>
      <c r="AK27" s="76">
        <v>-1</v>
      </c>
      <c r="AL27" s="76">
        <v>-1</v>
      </c>
      <c r="AM27" s="76">
        <v>-1</v>
      </c>
      <c r="AN27" s="76">
        <v>-1</v>
      </c>
      <c r="AO27" s="76">
        <v>-1</v>
      </c>
      <c r="AP27" s="76">
        <v>-1</v>
      </c>
      <c r="AQ27" s="76">
        <v>-1</v>
      </c>
      <c r="AR27" s="76">
        <v>-1</v>
      </c>
      <c r="AS27" s="76">
        <v>-1</v>
      </c>
      <c r="AT27" s="76">
        <v>-1</v>
      </c>
      <c r="AU27" s="76">
        <v>-1</v>
      </c>
      <c r="AV27" s="76">
        <v>-1</v>
      </c>
      <c r="AW27" s="76">
        <v>-1</v>
      </c>
      <c r="AX27" s="76">
        <v>-1</v>
      </c>
      <c r="AY27" s="76">
        <v>-1</v>
      </c>
      <c r="AZ27" s="76">
        <v>-1</v>
      </c>
      <c r="BA27" s="76">
        <v>-1</v>
      </c>
      <c r="BB27" s="76">
        <v>-1</v>
      </c>
      <c r="BC27" s="76">
        <v>-1</v>
      </c>
      <c r="BD27" s="76">
        <v>-1</v>
      </c>
      <c r="BE27" s="76">
        <v>-1</v>
      </c>
      <c r="BF27" s="76">
        <v>-1</v>
      </c>
      <c r="BG27" s="76">
        <v>-1</v>
      </c>
      <c r="BH27" s="76">
        <v>-1</v>
      </c>
      <c r="BI27" s="76">
        <v>-1</v>
      </c>
      <c r="BJ27" s="76">
        <v>-1</v>
      </c>
      <c r="BK27" s="76">
        <v>-1</v>
      </c>
      <c r="BL27" s="76">
        <v>-1</v>
      </c>
      <c r="BM27" s="76">
        <v>-1</v>
      </c>
      <c r="BN27" s="76">
        <v>-1</v>
      </c>
      <c r="BO27" s="76">
        <v>-1</v>
      </c>
      <c r="BP27" s="76">
        <v>-1</v>
      </c>
      <c r="BQ27" s="76">
        <v>-1</v>
      </c>
      <c r="BR27" s="76">
        <v>-1</v>
      </c>
      <c r="BS27" s="76">
        <v>-1</v>
      </c>
      <c r="BT27" s="76">
        <v>-1</v>
      </c>
      <c r="BU27" s="76">
        <v>-1</v>
      </c>
      <c r="BV27" s="76">
        <v>-1</v>
      </c>
      <c r="BW27" s="76">
        <v>-1</v>
      </c>
      <c r="BX27" s="76">
        <v>-1</v>
      </c>
      <c r="BY27" s="76">
        <v>-1</v>
      </c>
      <c r="BZ27" s="76">
        <v>-1</v>
      </c>
      <c r="CA27" s="76">
        <v>-1</v>
      </c>
      <c r="CB27" s="76">
        <v>-1</v>
      </c>
      <c r="CC27" s="76">
        <v>-1</v>
      </c>
      <c r="CD27" s="76">
        <v>-1</v>
      </c>
      <c r="CE27" s="76">
        <v>-1</v>
      </c>
      <c r="CF27" s="76">
        <v>-1</v>
      </c>
      <c r="CG27" s="76">
        <v>-1</v>
      </c>
    </row>
    <row r="28" spans="1:85">
      <c r="A28" s="14"/>
      <c r="B28" s="14" t="s">
        <v>35</v>
      </c>
      <c r="C28" s="76">
        <v>-1</v>
      </c>
      <c r="D28" s="76">
        <v>-1</v>
      </c>
      <c r="E28" s="76">
        <v>-1</v>
      </c>
      <c r="F28" s="76">
        <v>-1</v>
      </c>
      <c r="G28" s="76">
        <v>-1</v>
      </c>
      <c r="H28" s="76">
        <v>-1</v>
      </c>
      <c r="I28" s="76">
        <v>-1</v>
      </c>
      <c r="J28" s="76">
        <v>-1</v>
      </c>
      <c r="K28" s="76">
        <v>-1</v>
      </c>
      <c r="L28" s="76">
        <v>-1</v>
      </c>
      <c r="M28" s="76">
        <v>-1</v>
      </c>
      <c r="N28" s="76">
        <v>-1</v>
      </c>
      <c r="O28" s="76">
        <v>-1</v>
      </c>
      <c r="P28" s="76">
        <v>-1</v>
      </c>
      <c r="Q28" s="76">
        <v>-1</v>
      </c>
      <c r="R28" s="76">
        <v>-1</v>
      </c>
      <c r="S28" s="76">
        <v>-1</v>
      </c>
      <c r="T28" s="76">
        <v>-1</v>
      </c>
      <c r="U28" s="76">
        <v>-1</v>
      </c>
      <c r="V28" s="76">
        <v>-1</v>
      </c>
      <c r="W28" s="76">
        <v>-1</v>
      </c>
      <c r="X28" s="76">
        <v>-1</v>
      </c>
      <c r="Y28" s="76">
        <v>-1</v>
      </c>
      <c r="Z28" s="76">
        <v>-1</v>
      </c>
      <c r="AA28" s="76">
        <v>-1</v>
      </c>
      <c r="AB28" s="76">
        <v>-1</v>
      </c>
      <c r="AC28" s="76">
        <v>-1</v>
      </c>
      <c r="AD28" s="76">
        <v>-1</v>
      </c>
      <c r="AE28" s="76">
        <v>-1</v>
      </c>
      <c r="AF28" s="76">
        <v>-1</v>
      </c>
      <c r="AG28" s="76">
        <v>-1</v>
      </c>
      <c r="AH28" s="76">
        <v>-1</v>
      </c>
      <c r="AI28" s="76">
        <v>-1</v>
      </c>
      <c r="AJ28" s="76">
        <v>-1</v>
      </c>
      <c r="AK28" s="76">
        <v>-1</v>
      </c>
      <c r="AL28" s="76">
        <v>-1</v>
      </c>
      <c r="AM28" s="76">
        <v>-1</v>
      </c>
      <c r="AN28" s="76">
        <v>-1</v>
      </c>
      <c r="AO28" s="76">
        <v>-1</v>
      </c>
      <c r="AP28" s="76">
        <v>-1</v>
      </c>
      <c r="AQ28" s="76">
        <v>-1</v>
      </c>
      <c r="AR28" s="76">
        <v>-1</v>
      </c>
      <c r="AS28" s="76">
        <v>-1</v>
      </c>
      <c r="AT28" s="76">
        <v>-1</v>
      </c>
      <c r="AU28" s="76">
        <v>-1</v>
      </c>
      <c r="AV28" s="76">
        <v>-1</v>
      </c>
      <c r="AW28" s="76">
        <v>-1</v>
      </c>
      <c r="AX28" s="76">
        <v>-1</v>
      </c>
      <c r="AY28" s="76">
        <v>-1</v>
      </c>
      <c r="AZ28" s="76">
        <v>-1</v>
      </c>
      <c r="BA28" s="76">
        <v>-1</v>
      </c>
      <c r="BB28" s="76">
        <v>-1</v>
      </c>
      <c r="BC28" s="76">
        <v>-1</v>
      </c>
      <c r="BD28" s="76">
        <v>-1</v>
      </c>
      <c r="BE28" s="76">
        <v>-1</v>
      </c>
      <c r="BF28" s="76">
        <v>-1</v>
      </c>
      <c r="BG28" s="76">
        <v>-1</v>
      </c>
      <c r="BH28" s="76">
        <v>-1</v>
      </c>
      <c r="BI28" s="76">
        <v>-1</v>
      </c>
      <c r="BJ28" s="76">
        <v>-1</v>
      </c>
      <c r="BK28" s="76">
        <v>-1</v>
      </c>
      <c r="BL28" s="76">
        <v>-1</v>
      </c>
      <c r="BM28" s="76">
        <v>-1</v>
      </c>
      <c r="BN28" s="76">
        <v>-1</v>
      </c>
      <c r="BO28" s="76">
        <v>-1</v>
      </c>
      <c r="BP28" s="76">
        <v>-1</v>
      </c>
      <c r="BQ28" s="76">
        <v>-1</v>
      </c>
      <c r="BR28" s="76">
        <v>-1</v>
      </c>
      <c r="BS28" s="76">
        <v>-1</v>
      </c>
      <c r="BT28" s="76">
        <v>-1</v>
      </c>
      <c r="BU28" s="76">
        <v>-1</v>
      </c>
      <c r="BV28" s="76">
        <v>-1</v>
      </c>
      <c r="BW28" s="76">
        <v>-1</v>
      </c>
      <c r="BX28" s="76">
        <v>-1</v>
      </c>
      <c r="BY28" s="76">
        <v>-1</v>
      </c>
      <c r="BZ28" s="76">
        <v>-1</v>
      </c>
      <c r="CA28" s="76">
        <v>-1</v>
      </c>
      <c r="CB28" s="76">
        <v>-1</v>
      </c>
      <c r="CC28" s="76">
        <v>-1</v>
      </c>
      <c r="CD28" s="76">
        <v>-1</v>
      </c>
      <c r="CE28" s="76">
        <v>-1</v>
      </c>
      <c r="CF28" s="76">
        <v>-1</v>
      </c>
      <c r="CG28" s="76">
        <v>-1</v>
      </c>
    </row>
    <row r="29" spans="1:85">
      <c r="A29" s="4"/>
      <c r="B29" s="4" t="s">
        <v>4</v>
      </c>
      <c r="C29" s="76">
        <v>-1</v>
      </c>
      <c r="D29" s="76">
        <v>-1</v>
      </c>
      <c r="E29" s="76">
        <v>-1</v>
      </c>
      <c r="F29" s="76">
        <v>-1</v>
      </c>
      <c r="G29" s="76">
        <v>-1</v>
      </c>
      <c r="H29" s="76">
        <v>-1</v>
      </c>
      <c r="I29" s="76">
        <v>-1</v>
      </c>
      <c r="J29" s="76">
        <v>-1</v>
      </c>
      <c r="K29" s="76">
        <v>-1</v>
      </c>
      <c r="L29" s="76">
        <v>-1</v>
      </c>
      <c r="M29" s="76">
        <v>-1</v>
      </c>
      <c r="N29" s="76">
        <v>-1</v>
      </c>
      <c r="O29" s="76">
        <v>-1</v>
      </c>
      <c r="P29" s="76">
        <v>-1</v>
      </c>
      <c r="Q29" s="76">
        <v>-1</v>
      </c>
      <c r="R29" s="76">
        <v>-1</v>
      </c>
      <c r="S29" s="76">
        <v>-1</v>
      </c>
      <c r="T29" s="76">
        <v>-1</v>
      </c>
      <c r="U29" s="76">
        <v>-1</v>
      </c>
      <c r="V29" s="76">
        <v>-1</v>
      </c>
      <c r="W29" s="76">
        <v>-1</v>
      </c>
      <c r="X29" s="76">
        <v>-1</v>
      </c>
      <c r="Y29" s="76">
        <v>-1</v>
      </c>
      <c r="Z29" s="76">
        <v>-1</v>
      </c>
      <c r="AA29" s="76">
        <v>-1</v>
      </c>
      <c r="AB29" s="76">
        <v>-1</v>
      </c>
      <c r="AC29" s="76">
        <v>-1</v>
      </c>
      <c r="AD29" s="76">
        <v>-1</v>
      </c>
      <c r="AE29" s="76">
        <v>-1</v>
      </c>
      <c r="AF29" s="76">
        <v>-1</v>
      </c>
      <c r="AG29" s="76">
        <v>-1</v>
      </c>
      <c r="AH29" s="76">
        <v>-1</v>
      </c>
      <c r="AI29" s="76">
        <v>-1</v>
      </c>
      <c r="AJ29" s="76">
        <v>-1</v>
      </c>
      <c r="AK29" s="76">
        <v>-1</v>
      </c>
      <c r="AL29" s="76">
        <v>-1</v>
      </c>
      <c r="AM29" s="76">
        <v>-1</v>
      </c>
      <c r="AN29" s="76">
        <v>-1</v>
      </c>
      <c r="AO29" s="76">
        <v>-1</v>
      </c>
      <c r="AP29" s="76">
        <v>-1</v>
      </c>
      <c r="AQ29" s="76">
        <v>-1</v>
      </c>
      <c r="AR29" s="76">
        <v>-1</v>
      </c>
      <c r="AS29" s="76">
        <v>-1</v>
      </c>
      <c r="AT29" s="76">
        <v>-1</v>
      </c>
      <c r="AU29" s="76">
        <v>-1</v>
      </c>
      <c r="AV29" s="76">
        <v>-1</v>
      </c>
      <c r="AW29" s="76">
        <v>-1</v>
      </c>
      <c r="AX29" s="76">
        <v>-1</v>
      </c>
      <c r="AY29" s="76">
        <v>-1</v>
      </c>
      <c r="AZ29" s="76">
        <v>-1</v>
      </c>
      <c r="BA29" s="76">
        <v>-1</v>
      </c>
      <c r="BB29" s="76">
        <v>-1</v>
      </c>
      <c r="BC29" s="76">
        <v>-1</v>
      </c>
      <c r="BD29" s="76">
        <v>-1</v>
      </c>
      <c r="BE29" s="76">
        <v>-1</v>
      </c>
      <c r="BF29" s="76">
        <v>-1</v>
      </c>
      <c r="BG29" s="76">
        <v>-1</v>
      </c>
      <c r="BH29" s="76">
        <v>-1</v>
      </c>
      <c r="BI29" s="76">
        <v>-1</v>
      </c>
      <c r="BJ29" s="76">
        <v>-1</v>
      </c>
      <c r="BK29" s="76">
        <v>-1</v>
      </c>
      <c r="BL29" s="76">
        <v>-1</v>
      </c>
      <c r="BM29" s="76">
        <v>-1</v>
      </c>
      <c r="BN29" s="76">
        <v>-1</v>
      </c>
      <c r="BO29" s="76">
        <v>-1</v>
      </c>
      <c r="BP29" s="76">
        <v>-1</v>
      </c>
      <c r="BQ29" s="76">
        <v>-1</v>
      </c>
      <c r="BR29" s="76">
        <v>-1</v>
      </c>
      <c r="BS29" s="76">
        <v>-1</v>
      </c>
      <c r="BT29" s="76">
        <v>-1</v>
      </c>
      <c r="BU29" s="76">
        <v>-1</v>
      </c>
      <c r="BV29" s="76">
        <v>-1</v>
      </c>
      <c r="BW29" s="76">
        <v>-1</v>
      </c>
      <c r="BX29" s="76">
        <v>-1</v>
      </c>
      <c r="BY29" s="76">
        <v>-1</v>
      </c>
      <c r="BZ29" s="76">
        <v>-1</v>
      </c>
      <c r="CA29" s="76">
        <v>-1</v>
      </c>
      <c r="CB29" s="76">
        <v>-1</v>
      </c>
      <c r="CC29" s="76">
        <v>-1</v>
      </c>
      <c r="CD29" s="76">
        <v>-1</v>
      </c>
      <c r="CE29" s="76">
        <v>-1</v>
      </c>
      <c r="CF29" s="76">
        <v>-1</v>
      </c>
      <c r="CG29" s="76">
        <v>-1</v>
      </c>
    </row>
    <row r="30" spans="1:85">
      <c r="A30" s="74" t="s">
        <v>1</v>
      </c>
      <c r="B30" s="74" t="s">
        <v>3</v>
      </c>
      <c r="C30" s="76">
        <v>-1</v>
      </c>
      <c r="D30" s="76">
        <v>-1</v>
      </c>
      <c r="E30" s="76">
        <v>-1</v>
      </c>
      <c r="F30" s="76">
        <v>-1</v>
      </c>
      <c r="G30" s="76">
        <v>-1</v>
      </c>
      <c r="H30" s="76">
        <v>-1</v>
      </c>
      <c r="I30" s="76">
        <v>-1</v>
      </c>
      <c r="J30" s="76">
        <v>-1</v>
      </c>
      <c r="K30" s="76">
        <v>-1</v>
      </c>
      <c r="L30" s="76">
        <v>-1</v>
      </c>
      <c r="M30" s="76">
        <v>-1</v>
      </c>
      <c r="N30" s="76">
        <v>-1</v>
      </c>
      <c r="O30" s="76">
        <v>-1</v>
      </c>
      <c r="P30" s="76">
        <v>-1</v>
      </c>
      <c r="Q30" s="76">
        <v>-1</v>
      </c>
      <c r="R30" s="76">
        <v>-1</v>
      </c>
      <c r="S30" s="76">
        <v>-1</v>
      </c>
      <c r="T30" s="76">
        <v>-1</v>
      </c>
      <c r="U30" s="76">
        <v>-1</v>
      </c>
      <c r="V30" s="76">
        <v>-1</v>
      </c>
      <c r="W30" s="76">
        <v>-1</v>
      </c>
      <c r="X30" s="76">
        <v>-1</v>
      </c>
      <c r="Y30" s="76">
        <v>-1</v>
      </c>
      <c r="Z30" s="76">
        <v>-1</v>
      </c>
      <c r="AA30" s="76">
        <v>-1</v>
      </c>
      <c r="AB30" s="76">
        <v>-1</v>
      </c>
      <c r="AC30" s="76">
        <v>-1</v>
      </c>
      <c r="AD30" s="76">
        <v>-1</v>
      </c>
      <c r="AE30" s="76">
        <v>-1</v>
      </c>
      <c r="AF30" s="76">
        <v>-1</v>
      </c>
      <c r="AG30" s="76">
        <v>-1</v>
      </c>
      <c r="AH30" s="76">
        <v>-1</v>
      </c>
      <c r="AI30" s="76">
        <v>-1</v>
      </c>
      <c r="AJ30" s="76">
        <v>-1</v>
      </c>
      <c r="AK30" s="76">
        <v>-1</v>
      </c>
      <c r="AL30" s="76">
        <v>-1</v>
      </c>
      <c r="AM30" s="76">
        <v>-1</v>
      </c>
      <c r="AN30" s="76">
        <v>-1</v>
      </c>
      <c r="AO30" s="76">
        <v>-1</v>
      </c>
      <c r="AP30" s="76">
        <v>-1</v>
      </c>
      <c r="AQ30" s="76">
        <v>-1</v>
      </c>
      <c r="AR30" s="76">
        <v>-1</v>
      </c>
      <c r="AS30" s="76">
        <v>-1</v>
      </c>
      <c r="AT30" s="76">
        <v>-1</v>
      </c>
      <c r="AU30" s="76">
        <v>-1</v>
      </c>
      <c r="AV30" s="76">
        <v>-1</v>
      </c>
      <c r="AW30" s="76">
        <v>-1</v>
      </c>
      <c r="AX30" s="76">
        <v>-1</v>
      </c>
      <c r="AY30" s="76">
        <v>-1</v>
      </c>
      <c r="AZ30" s="76">
        <v>-1</v>
      </c>
      <c r="BA30" s="76">
        <v>-1</v>
      </c>
      <c r="BB30" s="76">
        <v>-1</v>
      </c>
      <c r="BC30" s="76">
        <v>-1</v>
      </c>
      <c r="BD30" s="76">
        <v>-1</v>
      </c>
      <c r="BE30" s="76">
        <v>-1</v>
      </c>
      <c r="BF30" s="76">
        <v>-1</v>
      </c>
      <c r="BG30" s="76">
        <v>-1</v>
      </c>
      <c r="BH30" s="76">
        <v>-1</v>
      </c>
      <c r="BI30" s="76">
        <v>-1</v>
      </c>
      <c r="BJ30" s="76">
        <v>-1</v>
      </c>
      <c r="BK30" s="76">
        <v>-1</v>
      </c>
      <c r="BL30" s="76">
        <v>-1</v>
      </c>
      <c r="BM30" s="76">
        <v>-1</v>
      </c>
      <c r="BN30" s="76">
        <v>-1</v>
      </c>
      <c r="BO30" s="76">
        <v>-1</v>
      </c>
      <c r="BP30" s="76">
        <v>-1</v>
      </c>
      <c r="BQ30" s="76">
        <v>-1</v>
      </c>
      <c r="BR30" s="76">
        <v>-1</v>
      </c>
      <c r="BS30" s="76">
        <v>-1</v>
      </c>
      <c r="BT30" s="76">
        <v>-1</v>
      </c>
      <c r="BU30" s="76">
        <v>-1</v>
      </c>
      <c r="BV30" s="76">
        <v>-1</v>
      </c>
      <c r="BW30" s="76">
        <v>-1</v>
      </c>
      <c r="BX30" s="76">
        <v>-1</v>
      </c>
      <c r="BY30" s="76">
        <v>-1</v>
      </c>
      <c r="BZ30" s="76">
        <v>-1</v>
      </c>
      <c r="CA30" s="76">
        <v>-1</v>
      </c>
      <c r="CB30" s="76">
        <v>-1</v>
      </c>
      <c r="CC30" s="76">
        <v>-1</v>
      </c>
      <c r="CD30" s="76">
        <v>-1</v>
      </c>
      <c r="CE30" s="76">
        <v>-1</v>
      </c>
      <c r="CF30" s="76">
        <v>-1</v>
      </c>
      <c r="CG30" s="76">
        <v>-1</v>
      </c>
    </row>
    <row r="31" spans="1:85">
      <c r="A31" s="74"/>
      <c r="B31" s="74" t="s">
        <v>34</v>
      </c>
      <c r="C31" s="76">
        <v>-1</v>
      </c>
      <c r="D31" s="76">
        <v>-1</v>
      </c>
      <c r="E31" s="76">
        <v>-1</v>
      </c>
      <c r="F31" s="76">
        <v>-1</v>
      </c>
      <c r="G31" s="76">
        <v>-1</v>
      </c>
      <c r="H31" s="76">
        <v>-1</v>
      </c>
      <c r="I31" s="76">
        <v>-1</v>
      </c>
      <c r="J31" s="76">
        <v>-1</v>
      </c>
      <c r="K31" s="76">
        <v>-1</v>
      </c>
      <c r="L31" s="76">
        <v>-1</v>
      </c>
      <c r="M31" s="76">
        <v>-1</v>
      </c>
      <c r="N31" s="76">
        <v>-1</v>
      </c>
      <c r="O31" s="76">
        <v>-1</v>
      </c>
      <c r="P31" s="76">
        <v>-1</v>
      </c>
      <c r="Q31" s="76">
        <v>-1</v>
      </c>
      <c r="R31" s="76">
        <v>-1</v>
      </c>
      <c r="S31" s="76">
        <v>-1</v>
      </c>
      <c r="T31" s="76">
        <v>-1</v>
      </c>
      <c r="U31" s="76">
        <v>-1</v>
      </c>
      <c r="V31" s="76">
        <v>-1</v>
      </c>
      <c r="W31" s="76">
        <v>-1</v>
      </c>
      <c r="X31" s="76">
        <v>-1</v>
      </c>
      <c r="Y31" s="76">
        <v>-1</v>
      </c>
      <c r="Z31" s="76">
        <v>-1</v>
      </c>
      <c r="AA31" s="76">
        <v>-1</v>
      </c>
      <c r="AB31" s="76">
        <v>-1</v>
      </c>
      <c r="AC31" s="76">
        <v>-1</v>
      </c>
      <c r="AD31" s="76">
        <v>-1</v>
      </c>
      <c r="AE31" s="76">
        <v>-1</v>
      </c>
      <c r="AF31" s="76">
        <v>-1</v>
      </c>
      <c r="AG31" s="76">
        <v>-1</v>
      </c>
      <c r="AH31" s="76">
        <v>-1</v>
      </c>
      <c r="AI31" s="76">
        <v>-1</v>
      </c>
      <c r="AJ31" s="76">
        <v>-1</v>
      </c>
      <c r="AK31" s="76">
        <v>-1</v>
      </c>
      <c r="AL31" s="76">
        <v>-1</v>
      </c>
      <c r="AM31" s="76">
        <v>-1</v>
      </c>
      <c r="AN31" s="76">
        <v>-1</v>
      </c>
      <c r="AO31" s="76">
        <v>-1</v>
      </c>
      <c r="AP31" s="76">
        <v>-1</v>
      </c>
      <c r="AQ31" s="76">
        <v>-1</v>
      </c>
      <c r="AR31" s="76">
        <v>-1</v>
      </c>
      <c r="AS31" s="76">
        <v>-1</v>
      </c>
      <c r="AT31" s="76">
        <v>-1</v>
      </c>
      <c r="AU31" s="76">
        <v>-1</v>
      </c>
      <c r="AV31" s="76">
        <v>-1</v>
      </c>
      <c r="AW31" s="76">
        <v>-1</v>
      </c>
      <c r="AX31" s="76">
        <v>-1</v>
      </c>
      <c r="AY31" s="76">
        <v>-1</v>
      </c>
      <c r="AZ31" s="76">
        <v>-1</v>
      </c>
      <c r="BA31" s="76">
        <v>-1</v>
      </c>
      <c r="BB31" s="76">
        <v>-1</v>
      </c>
      <c r="BC31" s="76">
        <v>-1</v>
      </c>
      <c r="BD31" s="76">
        <v>-1</v>
      </c>
      <c r="BE31" s="76">
        <v>-1</v>
      </c>
      <c r="BF31" s="76">
        <v>-1</v>
      </c>
      <c r="BG31" s="76">
        <v>-1</v>
      </c>
      <c r="BH31" s="76">
        <v>-1</v>
      </c>
      <c r="BI31" s="76">
        <v>-1</v>
      </c>
      <c r="BJ31" s="76">
        <v>-1</v>
      </c>
      <c r="BK31" s="76">
        <v>-1</v>
      </c>
      <c r="BL31" s="76">
        <v>-1</v>
      </c>
      <c r="BM31" s="76">
        <v>-1</v>
      </c>
      <c r="BN31" s="76">
        <v>-1</v>
      </c>
      <c r="BO31" s="76">
        <v>-1</v>
      </c>
      <c r="BP31" s="76">
        <v>-1</v>
      </c>
      <c r="BQ31" s="76">
        <v>-1</v>
      </c>
      <c r="BR31" s="76">
        <v>-1</v>
      </c>
      <c r="BS31" s="76">
        <v>-1</v>
      </c>
      <c r="BT31" s="76">
        <v>-1</v>
      </c>
      <c r="BU31" s="76">
        <v>-1</v>
      </c>
      <c r="BV31" s="76">
        <v>-1</v>
      </c>
      <c r="BW31" s="76">
        <v>-1</v>
      </c>
      <c r="BX31" s="76">
        <v>-1</v>
      </c>
      <c r="BY31" s="76">
        <v>-1</v>
      </c>
      <c r="BZ31" s="76">
        <v>-1</v>
      </c>
      <c r="CA31" s="76">
        <v>-1</v>
      </c>
      <c r="CB31" s="76">
        <v>-1</v>
      </c>
      <c r="CC31" s="76">
        <v>-1</v>
      </c>
      <c r="CD31" s="76">
        <v>-1</v>
      </c>
      <c r="CE31" s="76">
        <v>-1</v>
      </c>
      <c r="CF31" s="76">
        <v>-1</v>
      </c>
      <c r="CG31" s="76">
        <v>-1</v>
      </c>
    </row>
    <row r="32" spans="1:85">
      <c r="A32" s="14"/>
      <c r="B32" s="14" t="s">
        <v>35</v>
      </c>
      <c r="C32" s="76">
        <v>-1</v>
      </c>
      <c r="D32" s="76">
        <v>-1</v>
      </c>
      <c r="E32" s="76">
        <v>-1</v>
      </c>
      <c r="F32" s="76">
        <v>-1</v>
      </c>
      <c r="G32" s="76">
        <v>-1</v>
      </c>
      <c r="H32" s="76">
        <v>-1</v>
      </c>
      <c r="I32" s="76">
        <v>-1</v>
      </c>
      <c r="J32" s="76">
        <v>-1</v>
      </c>
      <c r="K32" s="76">
        <v>-1</v>
      </c>
      <c r="L32" s="76">
        <v>-1</v>
      </c>
      <c r="M32" s="76">
        <v>-1</v>
      </c>
      <c r="N32" s="76">
        <v>-1</v>
      </c>
      <c r="O32" s="76">
        <v>-1</v>
      </c>
      <c r="P32" s="76">
        <v>-1</v>
      </c>
      <c r="Q32" s="76">
        <v>-1</v>
      </c>
      <c r="R32" s="76">
        <v>-1</v>
      </c>
      <c r="S32" s="76">
        <v>-1</v>
      </c>
      <c r="T32" s="76">
        <v>-1</v>
      </c>
      <c r="U32" s="76">
        <v>-1</v>
      </c>
      <c r="V32" s="76">
        <v>-1</v>
      </c>
      <c r="W32" s="76">
        <v>-1</v>
      </c>
      <c r="X32" s="76">
        <v>-1</v>
      </c>
      <c r="Y32" s="76">
        <v>-1</v>
      </c>
      <c r="Z32" s="76">
        <v>-1</v>
      </c>
      <c r="AA32" s="76">
        <v>-1</v>
      </c>
      <c r="AB32" s="76">
        <v>-1</v>
      </c>
      <c r="AC32" s="76">
        <v>-1</v>
      </c>
      <c r="AD32" s="76">
        <v>-1</v>
      </c>
      <c r="AE32" s="76">
        <v>-1</v>
      </c>
      <c r="AF32" s="76">
        <v>-1</v>
      </c>
      <c r="AG32" s="76">
        <v>-1</v>
      </c>
      <c r="AH32" s="76">
        <v>-1</v>
      </c>
      <c r="AI32" s="76">
        <v>-1</v>
      </c>
      <c r="AJ32" s="76">
        <v>-1</v>
      </c>
      <c r="AK32" s="76">
        <v>-1</v>
      </c>
      <c r="AL32" s="76">
        <v>-1</v>
      </c>
      <c r="AM32" s="76">
        <v>-1</v>
      </c>
      <c r="AN32" s="76">
        <v>-1</v>
      </c>
      <c r="AO32" s="76">
        <v>-1</v>
      </c>
      <c r="AP32" s="76">
        <v>-1</v>
      </c>
      <c r="AQ32" s="76">
        <v>-1</v>
      </c>
      <c r="AR32" s="76">
        <v>-1</v>
      </c>
      <c r="AS32" s="76">
        <v>-1</v>
      </c>
      <c r="AT32" s="76">
        <v>-1</v>
      </c>
      <c r="AU32" s="76">
        <v>-1</v>
      </c>
      <c r="AV32" s="76">
        <v>-1</v>
      </c>
      <c r="AW32" s="76">
        <v>-1</v>
      </c>
      <c r="AX32" s="76">
        <v>-1</v>
      </c>
      <c r="AY32" s="76">
        <v>-1</v>
      </c>
      <c r="AZ32" s="76">
        <v>-1</v>
      </c>
      <c r="BA32" s="76">
        <v>-1</v>
      </c>
      <c r="BB32" s="76">
        <v>-1</v>
      </c>
      <c r="BC32" s="76">
        <v>-1</v>
      </c>
      <c r="BD32" s="76">
        <v>-1</v>
      </c>
      <c r="BE32" s="76">
        <v>-1</v>
      </c>
      <c r="BF32" s="76">
        <v>-1</v>
      </c>
      <c r="BG32" s="76">
        <v>-1</v>
      </c>
      <c r="BH32" s="76">
        <v>-1</v>
      </c>
      <c r="BI32" s="76">
        <v>-1</v>
      </c>
      <c r="BJ32" s="76">
        <v>-1</v>
      </c>
      <c r="BK32" s="76">
        <v>-1</v>
      </c>
      <c r="BL32" s="76">
        <v>-1</v>
      </c>
      <c r="BM32" s="76">
        <v>-1</v>
      </c>
      <c r="BN32" s="76">
        <v>-1</v>
      </c>
      <c r="BO32" s="76">
        <v>-1</v>
      </c>
      <c r="BP32" s="76">
        <v>-1</v>
      </c>
      <c r="BQ32" s="76">
        <v>-1</v>
      </c>
      <c r="BR32" s="76">
        <v>-1</v>
      </c>
      <c r="BS32" s="76">
        <v>-1</v>
      </c>
      <c r="BT32" s="76">
        <v>-1</v>
      </c>
      <c r="BU32" s="76">
        <v>-1</v>
      </c>
      <c r="BV32" s="76">
        <v>-1</v>
      </c>
      <c r="BW32" s="76">
        <v>-1</v>
      </c>
      <c r="BX32" s="76">
        <v>-1</v>
      </c>
      <c r="BY32" s="76">
        <v>-1</v>
      </c>
      <c r="BZ32" s="76">
        <v>-1</v>
      </c>
      <c r="CA32" s="76">
        <v>-1</v>
      </c>
      <c r="CB32" s="76">
        <v>-1</v>
      </c>
      <c r="CC32" s="76">
        <v>-1</v>
      </c>
      <c r="CD32" s="76">
        <v>-1</v>
      </c>
      <c r="CE32" s="76">
        <v>-1</v>
      </c>
      <c r="CF32" s="76">
        <v>-1</v>
      </c>
      <c r="CG32" s="76">
        <v>-1</v>
      </c>
    </row>
    <row r="33" spans="1:85">
      <c r="A33" s="4"/>
      <c r="B33" s="4" t="s">
        <v>4</v>
      </c>
      <c r="C33" s="76">
        <v>-1</v>
      </c>
      <c r="D33" s="76">
        <v>-1</v>
      </c>
      <c r="E33" s="76">
        <v>-1</v>
      </c>
      <c r="F33" s="76">
        <v>-1</v>
      </c>
      <c r="G33" s="76">
        <v>-1</v>
      </c>
      <c r="H33" s="76">
        <v>-1</v>
      </c>
      <c r="I33" s="76">
        <v>-1</v>
      </c>
      <c r="J33" s="76">
        <v>-1</v>
      </c>
      <c r="K33" s="76">
        <v>-1</v>
      </c>
      <c r="L33" s="76">
        <v>-1</v>
      </c>
      <c r="M33" s="76">
        <v>-1</v>
      </c>
      <c r="N33" s="76">
        <v>-1</v>
      </c>
      <c r="O33" s="76">
        <v>-1</v>
      </c>
      <c r="P33" s="76">
        <v>-1</v>
      </c>
      <c r="Q33" s="76">
        <v>-1</v>
      </c>
      <c r="R33" s="76">
        <v>-1</v>
      </c>
      <c r="S33" s="76">
        <v>-1</v>
      </c>
      <c r="T33" s="76">
        <v>-1</v>
      </c>
      <c r="U33" s="76">
        <v>-1</v>
      </c>
      <c r="V33" s="76">
        <v>-1</v>
      </c>
      <c r="W33" s="76">
        <v>-1</v>
      </c>
      <c r="X33" s="76">
        <v>-1</v>
      </c>
      <c r="Y33" s="76">
        <v>-1</v>
      </c>
      <c r="Z33" s="76">
        <v>-1</v>
      </c>
      <c r="AA33" s="76">
        <v>-1</v>
      </c>
      <c r="AB33" s="76">
        <v>-1</v>
      </c>
      <c r="AC33" s="76">
        <v>-1</v>
      </c>
      <c r="AD33" s="76">
        <v>-1</v>
      </c>
      <c r="AE33" s="76">
        <v>-1</v>
      </c>
      <c r="AF33" s="76">
        <v>-1</v>
      </c>
      <c r="AG33" s="76">
        <v>-1</v>
      </c>
      <c r="AH33" s="76">
        <v>-1</v>
      </c>
      <c r="AI33" s="76">
        <v>-1</v>
      </c>
      <c r="AJ33" s="76">
        <v>-1</v>
      </c>
      <c r="AK33" s="76">
        <v>-1</v>
      </c>
      <c r="AL33" s="76">
        <v>-1</v>
      </c>
      <c r="AM33" s="76">
        <v>-1</v>
      </c>
      <c r="AN33" s="76">
        <v>-1</v>
      </c>
      <c r="AO33" s="76">
        <v>-1</v>
      </c>
      <c r="AP33" s="76">
        <v>-1</v>
      </c>
      <c r="AQ33" s="76">
        <v>-1</v>
      </c>
      <c r="AR33" s="76">
        <v>-1</v>
      </c>
      <c r="AS33" s="76">
        <v>-1</v>
      </c>
      <c r="AT33" s="76">
        <v>-1</v>
      </c>
      <c r="AU33" s="76">
        <v>-1</v>
      </c>
      <c r="AV33" s="76">
        <v>-1</v>
      </c>
      <c r="AW33" s="76">
        <v>-1</v>
      </c>
      <c r="AX33" s="76">
        <v>-1</v>
      </c>
      <c r="AY33" s="76">
        <v>-1</v>
      </c>
      <c r="AZ33" s="76">
        <v>-1</v>
      </c>
      <c r="BA33" s="76">
        <v>-1</v>
      </c>
      <c r="BB33" s="76">
        <v>-1</v>
      </c>
      <c r="BC33" s="76">
        <v>-1</v>
      </c>
      <c r="BD33" s="76">
        <v>-1</v>
      </c>
      <c r="BE33" s="76">
        <v>-1</v>
      </c>
      <c r="BF33" s="76">
        <v>-1</v>
      </c>
      <c r="BG33" s="76">
        <v>-1</v>
      </c>
      <c r="BH33" s="76">
        <v>-1</v>
      </c>
      <c r="BI33" s="76">
        <v>-1</v>
      </c>
      <c r="BJ33" s="76">
        <v>-1</v>
      </c>
      <c r="BK33" s="76">
        <v>-1</v>
      </c>
      <c r="BL33" s="76">
        <v>-1</v>
      </c>
      <c r="BM33" s="76">
        <v>-1</v>
      </c>
      <c r="BN33" s="76">
        <v>-1</v>
      </c>
      <c r="BO33" s="76">
        <v>-1</v>
      </c>
      <c r="BP33" s="76">
        <v>-1</v>
      </c>
      <c r="BQ33" s="76">
        <v>-1</v>
      </c>
      <c r="BR33" s="76">
        <v>-1</v>
      </c>
      <c r="BS33" s="76">
        <v>-1</v>
      </c>
      <c r="BT33" s="76">
        <v>-1</v>
      </c>
      <c r="BU33" s="76">
        <v>-1</v>
      </c>
      <c r="BV33" s="76">
        <v>-1</v>
      </c>
      <c r="BW33" s="76">
        <v>-1</v>
      </c>
      <c r="BX33" s="76">
        <v>-1</v>
      </c>
      <c r="BY33" s="76">
        <v>-1</v>
      </c>
      <c r="BZ33" s="76">
        <v>-1</v>
      </c>
      <c r="CA33" s="76">
        <v>-1</v>
      </c>
      <c r="CB33" s="76">
        <v>-1</v>
      </c>
      <c r="CC33" s="76">
        <v>-1</v>
      </c>
      <c r="CD33" s="76">
        <v>-1</v>
      </c>
      <c r="CE33" s="76">
        <v>-1</v>
      </c>
      <c r="CF33" s="76">
        <v>-1</v>
      </c>
      <c r="CG33" s="76">
        <v>-1</v>
      </c>
    </row>
    <row r="34" spans="1:85">
      <c r="A34" s="14" t="s">
        <v>5</v>
      </c>
      <c r="B34" s="14" t="s">
        <v>3</v>
      </c>
      <c r="C34" s="76">
        <v>-1</v>
      </c>
      <c r="D34" s="76">
        <v>-1</v>
      </c>
      <c r="E34" s="76">
        <v>-1</v>
      </c>
      <c r="F34" s="76">
        <v>-1</v>
      </c>
      <c r="G34" s="76">
        <v>-1</v>
      </c>
      <c r="H34" s="76">
        <v>-1</v>
      </c>
      <c r="I34" s="76">
        <v>-1</v>
      </c>
      <c r="J34" s="76">
        <v>-1</v>
      </c>
      <c r="K34" s="76">
        <v>-1</v>
      </c>
      <c r="L34" s="76">
        <v>-1</v>
      </c>
      <c r="M34" s="76">
        <v>-1</v>
      </c>
      <c r="N34" s="76">
        <v>-1</v>
      </c>
      <c r="O34" s="76">
        <v>-1</v>
      </c>
      <c r="P34" s="76">
        <v>-1</v>
      </c>
      <c r="Q34" s="76">
        <v>-1</v>
      </c>
      <c r="R34" s="76">
        <v>-1</v>
      </c>
      <c r="S34" s="76">
        <v>-1</v>
      </c>
      <c r="T34" s="76">
        <v>-1</v>
      </c>
      <c r="U34" s="76">
        <v>-1</v>
      </c>
      <c r="V34" s="76">
        <v>-1</v>
      </c>
      <c r="W34" s="76">
        <v>-1</v>
      </c>
      <c r="X34" s="76">
        <v>-1</v>
      </c>
      <c r="Y34" s="76">
        <v>-1</v>
      </c>
      <c r="Z34" s="76">
        <v>-1</v>
      </c>
      <c r="AA34" s="76">
        <v>-1</v>
      </c>
      <c r="AB34" s="76">
        <v>-1</v>
      </c>
      <c r="AC34" s="76">
        <v>-1</v>
      </c>
      <c r="AD34" s="76">
        <v>-1</v>
      </c>
      <c r="AE34" s="76">
        <v>-1</v>
      </c>
      <c r="AF34" s="76">
        <v>-1</v>
      </c>
      <c r="AG34" s="76">
        <v>-1</v>
      </c>
      <c r="AH34" s="76">
        <v>-1</v>
      </c>
      <c r="AI34" s="76">
        <v>-1</v>
      </c>
      <c r="AJ34" s="76">
        <v>-1</v>
      </c>
      <c r="AK34" s="76">
        <v>-1</v>
      </c>
      <c r="AL34" s="76">
        <v>-1</v>
      </c>
      <c r="AM34" s="76">
        <v>-1</v>
      </c>
      <c r="AN34" s="76">
        <v>-1</v>
      </c>
      <c r="AO34" s="76">
        <v>-1</v>
      </c>
      <c r="AP34" s="76">
        <v>-1</v>
      </c>
      <c r="AQ34" s="76">
        <v>-1</v>
      </c>
      <c r="AR34" s="76">
        <v>-1</v>
      </c>
      <c r="AS34" s="76">
        <v>-1</v>
      </c>
      <c r="AT34" s="76">
        <v>-1</v>
      </c>
      <c r="AU34" s="76">
        <v>-1</v>
      </c>
      <c r="AV34" s="76">
        <v>-1</v>
      </c>
      <c r="AW34" s="76">
        <v>-1</v>
      </c>
      <c r="AX34" s="76">
        <v>-1</v>
      </c>
      <c r="AY34" s="76">
        <v>-1</v>
      </c>
      <c r="AZ34" s="76">
        <v>-1</v>
      </c>
      <c r="BA34" s="76">
        <v>-1</v>
      </c>
      <c r="BB34" s="76">
        <v>-1</v>
      </c>
      <c r="BC34" s="76">
        <v>-1</v>
      </c>
      <c r="BD34" s="76">
        <v>-1</v>
      </c>
      <c r="BE34" s="76">
        <v>-1</v>
      </c>
      <c r="BF34" s="76">
        <v>-1</v>
      </c>
      <c r="BG34" s="76">
        <v>-1</v>
      </c>
      <c r="BH34" s="76">
        <v>-1</v>
      </c>
      <c r="BI34" s="76">
        <v>-1</v>
      </c>
      <c r="BJ34" s="76">
        <v>-1</v>
      </c>
      <c r="BK34" s="76">
        <v>-1</v>
      </c>
      <c r="BL34" s="76">
        <v>-1</v>
      </c>
      <c r="BM34" s="76">
        <v>-1</v>
      </c>
      <c r="BN34" s="76">
        <v>-1</v>
      </c>
      <c r="BO34" s="76">
        <v>-1</v>
      </c>
      <c r="BP34" s="76">
        <v>-1</v>
      </c>
      <c r="BQ34" s="76">
        <v>-1</v>
      </c>
      <c r="BR34" s="76">
        <v>-1</v>
      </c>
      <c r="BS34" s="76">
        <v>-1</v>
      </c>
      <c r="BT34" s="76">
        <v>-1</v>
      </c>
      <c r="BU34" s="76">
        <v>-1</v>
      </c>
      <c r="BV34" s="76">
        <v>-1</v>
      </c>
      <c r="BW34" s="76">
        <v>-1</v>
      </c>
      <c r="BX34" s="76">
        <v>-1</v>
      </c>
      <c r="BY34" s="76">
        <v>-1</v>
      </c>
      <c r="BZ34" s="76">
        <v>-1</v>
      </c>
      <c r="CA34" s="76">
        <v>-1</v>
      </c>
      <c r="CB34" s="76">
        <v>-1</v>
      </c>
      <c r="CC34" s="76">
        <v>-1</v>
      </c>
      <c r="CD34" s="76">
        <v>-1</v>
      </c>
      <c r="CE34" s="76">
        <v>-1</v>
      </c>
      <c r="CF34" s="76">
        <v>-1</v>
      </c>
      <c r="CG34" s="76">
        <v>-1</v>
      </c>
    </row>
    <row r="35" spans="1:85">
      <c r="A35" s="5"/>
      <c r="B35" s="5" t="s">
        <v>4</v>
      </c>
      <c r="C35" s="76">
        <v>-1</v>
      </c>
      <c r="D35" s="76">
        <v>-1</v>
      </c>
      <c r="E35" s="76">
        <v>-1</v>
      </c>
      <c r="F35" s="76">
        <v>-1</v>
      </c>
      <c r="G35" s="76">
        <v>-1</v>
      </c>
      <c r="H35" s="76">
        <v>-1</v>
      </c>
      <c r="I35" s="76">
        <v>-1</v>
      </c>
      <c r="J35" s="76">
        <v>-1</v>
      </c>
      <c r="K35" s="76">
        <v>-1</v>
      </c>
      <c r="L35" s="76">
        <v>-1</v>
      </c>
      <c r="M35" s="76">
        <v>-1</v>
      </c>
      <c r="N35" s="76">
        <v>-1</v>
      </c>
      <c r="O35" s="76">
        <v>-1</v>
      </c>
      <c r="P35" s="76">
        <v>-1</v>
      </c>
      <c r="Q35" s="76">
        <v>-1</v>
      </c>
      <c r="R35" s="76">
        <v>-1</v>
      </c>
      <c r="S35" s="76">
        <v>-1</v>
      </c>
      <c r="T35" s="76">
        <v>-1</v>
      </c>
      <c r="U35" s="76">
        <v>-1</v>
      </c>
      <c r="V35" s="76">
        <v>-1</v>
      </c>
      <c r="W35" s="76">
        <v>-1</v>
      </c>
      <c r="X35" s="76">
        <v>-1</v>
      </c>
      <c r="Y35" s="76">
        <v>-1</v>
      </c>
      <c r="Z35" s="76">
        <v>-1</v>
      </c>
      <c r="AA35" s="76">
        <v>-1</v>
      </c>
      <c r="AB35" s="76">
        <v>-1</v>
      </c>
      <c r="AC35" s="76">
        <v>-1</v>
      </c>
      <c r="AD35" s="76">
        <v>-1</v>
      </c>
      <c r="AE35" s="76">
        <v>-1</v>
      </c>
      <c r="AF35" s="76">
        <v>-1</v>
      </c>
      <c r="AG35" s="76">
        <v>-1</v>
      </c>
      <c r="AH35" s="76">
        <v>-1</v>
      </c>
      <c r="AI35" s="76">
        <v>-1</v>
      </c>
      <c r="AJ35" s="76">
        <v>-1</v>
      </c>
      <c r="AK35" s="76">
        <v>-1</v>
      </c>
      <c r="AL35" s="76">
        <v>-1</v>
      </c>
      <c r="AM35" s="76">
        <v>-1</v>
      </c>
      <c r="AN35" s="76">
        <v>-1</v>
      </c>
      <c r="AO35" s="76">
        <v>-1</v>
      </c>
      <c r="AP35" s="76">
        <v>-1</v>
      </c>
      <c r="AQ35" s="76">
        <v>-1</v>
      </c>
      <c r="AR35" s="76">
        <v>-1</v>
      </c>
      <c r="AS35" s="76">
        <v>-1</v>
      </c>
      <c r="AT35" s="76">
        <v>-1</v>
      </c>
      <c r="AU35" s="76">
        <v>-1</v>
      </c>
      <c r="AV35" s="76">
        <v>-1</v>
      </c>
      <c r="AW35" s="76">
        <v>-1</v>
      </c>
      <c r="AX35" s="76">
        <v>-1</v>
      </c>
      <c r="AY35" s="76">
        <v>-1</v>
      </c>
      <c r="AZ35" s="76">
        <v>-1</v>
      </c>
      <c r="BA35" s="76">
        <v>-1</v>
      </c>
      <c r="BB35" s="76">
        <v>-1</v>
      </c>
      <c r="BC35" s="76">
        <v>-1</v>
      </c>
      <c r="BD35" s="76">
        <v>-1</v>
      </c>
      <c r="BE35" s="76">
        <v>-1</v>
      </c>
      <c r="BF35" s="76">
        <v>-1</v>
      </c>
      <c r="BG35" s="76">
        <v>-1</v>
      </c>
      <c r="BH35" s="76">
        <v>-1</v>
      </c>
      <c r="BI35" s="76">
        <v>-1</v>
      </c>
      <c r="BJ35" s="76">
        <v>-1</v>
      </c>
      <c r="BK35" s="76">
        <v>-1</v>
      </c>
      <c r="BL35" s="76">
        <v>-1</v>
      </c>
      <c r="BM35" s="76">
        <v>-1</v>
      </c>
      <c r="BN35" s="76">
        <v>-1</v>
      </c>
      <c r="BO35" s="76">
        <v>-1</v>
      </c>
      <c r="BP35" s="76">
        <v>-1</v>
      </c>
      <c r="BQ35" s="76">
        <v>-1</v>
      </c>
      <c r="BR35" s="76">
        <v>-1</v>
      </c>
      <c r="BS35" s="76">
        <v>-1</v>
      </c>
      <c r="BT35" s="76">
        <v>-1</v>
      </c>
      <c r="BU35" s="76">
        <v>-1</v>
      </c>
      <c r="BV35" s="76">
        <v>-1</v>
      </c>
      <c r="BW35" s="76">
        <v>-1</v>
      </c>
      <c r="BX35" s="76">
        <v>-1</v>
      </c>
      <c r="BY35" s="76">
        <v>-1</v>
      </c>
      <c r="BZ35" s="76">
        <v>-1</v>
      </c>
      <c r="CA35" s="76">
        <v>-1</v>
      </c>
      <c r="CB35" s="76">
        <v>-1</v>
      </c>
      <c r="CC35" s="76">
        <v>-1</v>
      </c>
      <c r="CD35" s="76">
        <v>-1</v>
      </c>
      <c r="CE35" s="76">
        <v>-1</v>
      </c>
      <c r="CF35" s="76">
        <v>-1</v>
      </c>
      <c r="CG35" s="76">
        <v>-1</v>
      </c>
    </row>
    <row r="36" spans="1:85">
      <c r="A36" s="5" t="s">
        <v>2</v>
      </c>
      <c r="B36" s="5" t="s">
        <v>3</v>
      </c>
      <c r="C36" s="76">
        <v>-1</v>
      </c>
      <c r="D36" s="76">
        <v>-1</v>
      </c>
      <c r="E36" s="76">
        <v>-1</v>
      </c>
      <c r="F36" s="76">
        <v>-1</v>
      </c>
      <c r="G36" s="76">
        <v>-1</v>
      </c>
      <c r="H36" s="76">
        <v>-1</v>
      </c>
      <c r="I36" s="76">
        <v>-1</v>
      </c>
      <c r="J36" s="76">
        <v>-1</v>
      </c>
      <c r="K36" s="76">
        <v>-1</v>
      </c>
      <c r="L36" s="76">
        <v>-1</v>
      </c>
      <c r="M36" s="76">
        <v>-1</v>
      </c>
      <c r="N36" s="76">
        <v>-1</v>
      </c>
      <c r="O36" s="76">
        <v>-1</v>
      </c>
      <c r="P36" s="76">
        <v>-1</v>
      </c>
      <c r="Q36" s="76">
        <v>-1</v>
      </c>
      <c r="R36" s="76">
        <v>-1</v>
      </c>
      <c r="S36" s="76">
        <v>-1</v>
      </c>
      <c r="T36" s="76">
        <v>-1</v>
      </c>
      <c r="U36" s="76">
        <v>-1</v>
      </c>
      <c r="V36" s="76">
        <v>-1</v>
      </c>
      <c r="W36" s="76">
        <v>-1</v>
      </c>
      <c r="X36" s="76">
        <v>-1</v>
      </c>
      <c r="Y36" s="76">
        <v>-1</v>
      </c>
      <c r="Z36" s="76">
        <v>-1</v>
      </c>
      <c r="AA36" s="76">
        <v>-1</v>
      </c>
      <c r="AB36" s="76">
        <v>-1</v>
      </c>
      <c r="AC36" s="76">
        <v>-1</v>
      </c>
      <c r="AD36" s="76">
        <v>-1</v>
      </c>
      <c r="AE36" s="76">
        <v>-1</v>
      </c>
      <c r="AF36" s="76">
        <v>-1</v>
      </c>
      <c r="AG36" s="76">
        <v>-1</v>
      </c>
      <c r="AH36" s="76">
        <v>-1</v>
      </c>
      <c r="AI36" s="76">
        <v>-1</v>
      </c>
      <c r="AJ36" s="76">
        <v>-1</v>
      </c>
      <c r="AK36" s="76">
        <v>-1</v>
      </c>
      <c r="AL36" s="76">
        <v>-1</v>
      </c>
      <c r="AM36" s="76">
        <v>-1</v>
      </c>
      <c r="AN36" s="76">
        <v>-1</v>
      </c>
      <c r="AO36" s="76">
        <v>-1</v>
      </c>
      <c r="AP36" s="76">
        <v>-1</v>
      </c>
      <c r="AQ36" s="76">
        <v>-1</v>
      </c>
      <c r="AR36" s="76">
        <v>-1</v>
      </c>
      <c r="AS36" s="76">
        <v>-1</v>
      </c>
      <c r="AT36" s="76">
        <v>-1</v>
      </c>
      <c r="AU36" s="76">
        <v>-1</v>
      </c>
      <c r="AV36" s="76">
        <v>-1</v>
      </c>
      <c r="AW36" s="76">
        <v>-1</v>
      </c>
      <c r="AX36" s="76">
        <v>-1</v>
      </c>
      <c r="AY36" s="76">
        <v>-1</v>
      </c>
      <c r="AZ36" s="76">
        <v>-1</v>
      </c>
      <c r="BA36" s="76">
        <v>-1</v>
      </c>
      <c r="BB36" s="76">
        <v>-1</v>
      </c>
      <c r="BC36" s="76">
        <v>-1</v>
      </c>
      <c r="BD36" s="76">
        <v>-1</v>
      </c>
      <c r="BE36" s="76">
        <v>-1</v>
      </c>
      <c r="BF36" s="76">
        <v>-1</v>
      </c>
      <c r="BG36" s="76">
        <v>-1</v>
      </c>
      <c r="BH36" s="76">
        <v>-1</v>
      </c>
      <c r="BI36" s="76">
        <v>-1</v>
      </c>
      <c r="BJ36" s="76">
        <v>-1</v>
      </c>
      <c r="BK36" s="76">
        <v>-1</v>
      </c>
      <c r="BL36" s="76">
        <v>-1</v>
      </c>
      <c r="BM36" s="76">
        <v>-1</v>
      </c>
      <c r="BN36" s="76">
        <v>-1</v>
      </c>
      <c r="BO36" s="76">
        <v>-1</v>
      </c>
      <c r="BP36" s="76">
        <v>-1</v>
      </c>
      <c r="BQ36" s="76">
        <v>-1</v>
      </c>
      <c r="BR36" s="76">
        <v>-1</v>
      </c>
      <c r="BS36" s="76">
        <v>-1</v>
      </c>
      <c r="BT36" s="76">
        <v>-1</v>
      </c>
      <c r="BU36" s="76">
        <v>-1</v>
      </c>
      <c r="BV36" s="76">
        <v>-1</v>
      </c>
      <c r="BW36" s="76">
        <v>-1</v>
      </c>
      <c r="BX36" s="76">
        <v>-1</v>
      </c>
      <c r="BY36" s="76">
        <v>-1</v>
      </c>
      <c r="BZ36" s="76">
        <v>-1</v>
      </c>
      <c r="CA36" s="76">
        <v>-1</v>
      </c>
      <c r="CB36" s="76">
        <v>-1</v>
      </c>
      <c r="CC36" s="76">
        <v>-1</v>
      </c>
      <c r="CD36" s="76">
        <v>-1</v>
      </c>
      <c r="CE36" s="76">
        <v>-1</v>
      </c>
      <c r="CF36" s="76">
        <v>-1</v>
      </c>
      <c r="CG36" s="76">
        <v>-1</v>
      </c>
    </row>
    <row r="37" spans="1:85">
      <c r="A37" s="4"/>
      <c r="B37" s="4" t="s">
        <v>4</v>
      </c>
      <c r="C37" s="76">
        <v>-1</v>
      </c>
      <c r="D37" s="76">
        <v>-1</v>
      </c>
      <c r="E37" s="76">
        <v>-1</v>
      </c>
      <c r="F37" s="76">
        <v>-1</v>
      </c>
      <c r="G37" s="76">
        <v>-1</v>
      </c>
      <c r="H37" s="76">
        <v>-1</v>
      </c>
      <c r="I37" s="76">
        <v>-1</v>
      </c>
      <c r="J37" s="76">
        <v>-1</v>
      </c>
      <c r="K37" s="76">
        <v>-1</v>
      </c>
      <c r="L37" s="76">
        <v>-1</v>
      </c>
      <c r="M37" s="76">
        <v>-1</v>
      </c>
      <c r="N37" s="76">
        <v>-1</v>
      </c>
      <c r="O37" s="76">
        <v>-1</v>
      </c>
      <c r="P37" s="76">
        <v>-1</v>
      </c>
      <c r="Q37" s="76">
        <v>-1</v>
      </c>
      <c r="R37" s="76">
        <v>-1</v>
      </c>
      <c r="S37" s="76">
        <v>-1</v>
      </c>
      <c r="T37" s="76">
        <v>-1</v>
      </c>
      <c r="U37" s="76">
        <v>-1</v>
      </c>
      <c r="V37" s="76">
        <v>-1</v>
      </c>
      <c r="W37" s="76">
        <v>-1</v>
      </c>
      <c r="X37" s="76">
        <v>-1</v>
      </c>
      <c r="Y37" s="76">
        <v>-1</v>
      </c>
      <c r="Z37" s="76">
        <v>-1</v>
      </c>
      <c r="AA37" s="76">
        <v>-1</v>
      </c>
      <c r="AB37" s="76">
        <v>-1</v>
      </c>
      <c r="AC37" s="76">
        <v>-1</v>
      </c>
      <c r="AD37" s="76">
        <v>-1</v>
      </c>
      <c r="AE37" s="76">
        <v>-1</v>
      </c>
      <c r="AF37" s="76">
        <v>-1</v>
      </c>
      <c r="AG37" s="76">
        <v>-1</v>
      </c>
      <c r="AH37" s="76">
        <v>-1</v>
      </c>
      <c r="AI37" s="76">
        <v>-1</v>
      </c>
      <c r="AJ37" s="76">
        <v>-1</v>
      </c>
      <c r="AK37" s="76">
        <v>-1</v>
      </c>
      <c r="AL37" s="76">
        <v>-1</v>
      </c>
      <c r="AM37" s="76">
        <v>-1</v>
      </c>
      <c r="AN37" s="76">
        <v>-1</v>
      </c>
      <c r="AO37" s="76">
        <v>-1</v>
      </c>
      <c r="AP37" s="76">
        <v>-1</v>
      </c>
      <c r="AQ37" s="76">
        <v>-1</v>
      </c>
      <c r="AR37" s="76">
        <v>-1</v>
      </c>
      <c r="AS37" s="76">
        <v>-1</v>
      </c>
      <c r="AT37" s="76">
        <v>-1</v>
      </c>
      <c r="AU37" s="76">
        <v>-1</v>
      </c>
      <c r="AV37" s="76">
        <v>-1</v>
      </c>
      <c r="AW37" s="76">
        <v>-1</v>
      </c>
      <c r="AX37" s="76">
        <v>-1</v>
      </c>
      <c r="AY37" s="76">
        <v>-1</v>
      </c>
      <c r="AZ37" s="76">
        <v>-1</v>
      </c>
      <c r="BA37" s="76">
        <v>-1</v>
      </c>
      <c r="BB37" s="76">
        <v>-1</v>
      </c>
      <c r="BC37" s="76">
        <v>-1</v>
      </c>
      <c r="BD37" s="76">
        <v>-1</v>
      </c>
      <c r="BE37" s="76">
        <v>-1</v>
      </c>
      <c r="BF37" s="76">
        <v>-1</v>
      </c>
      <c r="BG37" s="76">
        <v>-1</v>
      </c>
      <c r="BH37" s="76">
        <v>-1</v>
      </c>
      <c r="BI37" s="76">
        <v>-1</v>
      </c>
      <c r="BJ37" s="76">
        <v>-1</v>
      </c>
      <c r="BK37" s="76">
        <v>-1</v>
      </c>
      <c r="BL37" s="76">
        <v>-1</v>
      </c>
      <c r="BM37" s="76">
        <v>-1</v>
      </c>
      <c r="BN37" s="76">
        <v>-1</v>
      </c>
      <c r="BO37" s="76">
        <v>-1</v>
      </c>
      <c r="BP37" s="76">
        <v>-1</v>
      </c>
      <c r="BQ37" s="76">
        <v>-1</v>
      </c>
      <c r="BR37" s="76">
        <v>-1</v>
      </c>
      <c r="BS37" s="76">
        <v>-1</v>
      </c>
      <c r="BT37" s="76">
        <v>-1</v>
      </c>
      <c r="BU37" s="76">
        <v>-1</v>
      </c>
      <c r="BV37" s="76">
        <v>-1</v>
      </c>
      <c r="BW37" s="76">
        <v>-1</v>
      </c>
      <c r="BX37" s="76">
        <v>-1</v>
      </c>
      <c r="BY37" s="76">
        <v>-1</v>
      </c>
      <c r="BZ37" s="76">
        <v>-1</v>
      </c>
      <c r="CA37" s="76">
        <v>-1</v>
      </c>
      <c r="CB37" s="76">
        <v>-1</v>
      </c>
      <c r="CC37" s="76">
        <v>-1</v>
      </c>
      <c r="CD37" s="76">
        <v>-1</v>
      </c>
      <c r="CE37" s="76">
        <v>-1</v>
      </c>
      <c r="CF37" s="76">
        <v>-1</v>
      </c>
      <c r="CG37" s="76">
        <v>-1</v>
      </c>
    </row>
    <row r="38" spans="1:85">
      <c r="A38" s="14" t="s">
        <v>7</v>
      </c>
      <c r="B38" s="14" t="s">
        <v>3</v>
      </c>
      <c r="C38" s="76">
        <v>-1</v>
      </c>
      <c r="D38" s="76">
        <v>-1</v>
      </c>
      <c r="E38" s="76">
        <v>-1</v>
      </c>
      <c r="F38" s="76">
        <v>-1</v>
      </c>
      <c r="G38" s="76">
        <v>-1</v>
      </c>
      <c r="H38" s="76">
        <v>-1</v>
      </c>
      <c r="I38" s="76">
        <v>-1</v>
      </c>
      <c r="J38" s="76">
        <v>-1</v>
      </c>
      <c r="K38" s="76">
        <v>-1</v>
      </c>
      <c r="L38" s="76">
        <v>-1</v>
      </c>
      <c r="M38" s="76">
        <v>-1</v>
      </c>
      <c r="N38" s="76">
        <v>-1</v>
      </c>
      <c r="O38" s="76">
        <v>-1</v>
      </c>
      <c r="P38" s="76">
        <v>-1</v>
      </c>
      <c r="Q38" s="76">
        <v>-1</v>
      </c>
      <c r="R38" s="76">
        <v>-1</v>
      </c>
      <c r="S38" s="76">
        <v>-1</v>
      </c>
      <c r="T38" s="76">
        <v>-1</v>
      </c>
      <c r="U38" s="76">
        <v>-1</v>
      </c>
      <c r="V38" s="76">
        <v>-1</v>
      </c>
      <c r="W38" s="76">
        <v>-1</v>
      </c>
      <c r="X38" s="76">
        <v>-1</v>
      </c>
      <c r="Y38" s="76">
        <v>-1</v>
      </c>
      <c r="Z38" s="76">
        <v>-1</v>
      </c>
      <c r="AA38" s="76">
        <v>-1</v>
      </c>
      <c r="AB38" s="76">
        <v>-1</v>
      </c>
      <c r="AC38" s="76">
        <v>-1</v>
      </c>
      <c r="AD38" s="76">
        <v>-1</v>
      </c>
      <c r="AE38" s="76">
        <v>-1</v>
      </c>
      <c r="AF38" s="76">
        <v>-1</v>
      </c>
      <c r="AG38" s="76">
        <v>-1</v>
      </c>
      <c r="AH38" s="76">
        <v>-1</v>
      </c>
      <c r="AI38" s="76">
        <v>-1</v>
      </c>
      <c r="AJ38" s="76">
        <v>-1</v>
      </c>
      <c r="AK38" s="76">
        <v>-1</v>
      </c>
      <c r="AL38" s="76">
        <v>-1</v>
      </c>
      <c r="AM38" s="76">
        <v>-1</v>
      </c>
      <c r="AN38" s="76">
        <v>-1</v>
      </c>
      <c r="AO38" s="76">
        <v>-1</v>
      </c>
      <c r="AP38" s="76">
        <v>-1</v>
      </c>
      <c r="AQ38" s="76">
        <v>-1</v>
      </c>
      <c r="AR38" s="76">
        <v>-1</v>
      </c>
      <c r="AS38" s="76">
        <v>-1</v>
      </c>
      <c r="AT38" s="76">
        <v>-1</v>
      </c>
      <c r="AU38" s="76">
        <v>-1</v>
      </c>
      <c r="AV38" s="76">
        <v>-1</v>
      </c>
      <c r="AW38" s="76">
        <v>-1</v>
      </c>
      <c r="AX38" s="76">
        <v>-1</v>
      </c>
      <c r="AY38" s="76">
        <v>-1</v>
      </c>
      <c r="AZ38" s="76">
        <v>-1</v>
      </c>
      <c r="BA38" s="76">
        <v>-1</v>
      </c>
      <c r="BB38" s="76">
        <v>-1</v>
      </c>
      <c r="BC38" s="76">
        <v>-1</v>
      </c>
      <c r="BD38" s="76">
        <v>-1</v>
      </c>
      <c r="BE38" s="76">
        <v>-1</v>
      </c>
      <c r="BF38" s="76">
        <v>-1</v>
      </c>
      <c r="BG38" s="76">
        <v>-1</v>
      </c>
      <c r="BH38" s="76">
        <v>-1</v>
      </c>
      <c r="BI38" s="76">
        <v>-1</v>
      </c>
      <c r="BJ38" s="76">
        <v>-1</v>
      </c>
      <c r="BK38" s="76">
        <v>-1</v>
      </c>
      <c r="BL38" s="76">
        <v>-1</v>
      </c>
      <c r="BM38" s="76">
        <v>-1</v>
      </c>
      <c r="BN38" s="76">
        <v>-1</v>
      </c>
      <c r="BO38" s="76">
        <v>-1</v>
      </c>
      <c r="BP38" s="76">
        <v>-1</v>
      </c>
      <c r="BQ38" s="76">
        <v>-1</v>
      </c>
      <c r="BR38" s="76">
        <v>-1</v>
      </c>
      <c r="BS38" s="76">
        <v>-1</v>
      </c>
      <c r="BT38" s="76">
        <v>-1</v>
      </c>
      <c r="BU38" s="76">
        <v>-1</v>
      </c>
      <c r="BV38" s="76">
        <v>-1</v>
      </c>
      <c r="BW38" s="76">
        <v>-1</v>
      </c>
      <c r="BX38" s="76">
        <v>-1</v>
      </c>
      <c r="BY38" s="76">
        <v>-1</v>
      </c>
      <c r="BZ38" s="76">
        <v>-1</v>
      </c>
      <c r="CA38" s="76">
        <v>-1</v>
      </c>
      <c r="CB38" s="76">
        <v>-1</v>
      </c>
      <c r="CC38" s="76">
        <v>-1</v>
      </c>
      <c r="CD38" s="76">
        <v>-1</v>
      </c>
      <c r="CE38" s="76">
        <v>-1</v>
      </c>
      <c r="CF38" s="76">
        <v>-1</v>
      </c>
      <c r="CG38" s="76">
        <v>-1</v>
      </c>
    </row>
    <row r="39" spans="1:85">
      <c r="A39" s="4"/>
      <c r="B39" s="4" t="s">
        <v>4</v>
      </c>
      <c r="C39" s="76">
        <v>-1</v>
      </c>
      <c r="D39" s="76">
        <v>-1</v>
      </c>
      <c r="E39" s="76">
        <v>-1</v>
      </c>
      <c r="F39" s="76">
        <v>-1</v>
      </c>
      <c r="G39" s="76">
        <v>-1</v>
      </c>
      <c r="H39" s="76">
        <v>-1</v>
      </c>
      <c r="I39" s="76">
        <v>-1</v>
      </c>
      <c r="J39" s="76">
        <v>-1</v>
      </c>
      <c r="K39" s="76">
        <v>-1</v>
      </c>
      <c r="L39" s="76">
        <v>-1</v>
      </c>
      <c r="M39" s="76">
        <v>-1</v>
      </c>
      <c r="N39" s="76">
        <v>-1</v>
      </c>
      <c r="O39" s="76">
        <v>-1</v>
      </c>
      <c r="P39" s="76">
        <v>-1</v>
      </c>
      <c r="Q39" s="76">
        <v>-1</v>
      </c>
      <c r="R39" s="76">
        <v>-1</v>
      </c>
      <c r="S39" s="76">
        <v>-1</v>
      </c>
      <c r="T39" s="76">
        <v>-1</v>
      </c>
      <c r="U39" s="76">
        <v>-1</v>
      </c>
      <c r="V39" s="76">
        <v>-1</v>
      </c>
      <c r="W39" s="76">
        <v>-1</v>
      </c>
      <c r="X39" s="76">
        <v>-1</v>
      </c>
      <c r="Y39" s="76">
        <v>-1</v>
      </c>
      <c r="Z39" s="76">
        <v>-1</v>
      </c>
      <c r="AA39" s="76">
        <v>-1</v>
      </c>
      <c r="AB39" s="76">
        <v>-1</v>
      </c>
      <c r="AC39" s="76">
        <v>-1</v>
      </c>
      <c r="AD39" s="76">
        <v>-1</v>
      </c>
      <c r="AE39" s="76">
        <v>-1</v>
      </c>
      <c r="AF39" s="76">
        <v>-1</v>
      </c>
      <c r="AG39" s="76">
        <v>-1</v>
      </c>
      <c r="AH39" s="76">
        <v>-1</v>
      </c>
      <c r="AI39" s="76">
        <v>-1</v>
      </c>
      <c r="AJ39" s="76">
        <v>-1</v>
      </c>
      <c r="AK39" s="76">
        <v>-1</v>
      </c>
      <c r="AL39" s="76">
        <v>-1</v>
      </c>
      <c r="AM39" s="76">
        <v>-1</v>
      </c>
      <c r="AN39" s="76">
        <v>-1</v>
      </c>
      <c r="AO39" s="76">
        <v>-1</v>
      </c>
      <c r="AP39" s="76">
        <v>-1</v>
      </c>
      <c r="AQ39" s="76">
        <v>-1</v>
      </c>
      <c r="AR39" s="76">
        <v>-1</v>
      </c>
      <c r="AS39" s="76">
        <v>-1</v>
      </c>
      <c r="AT39" s="76">
        <v>-1</v>
      </c>
      <c r="AU39" s="76">
        <v>-1</v>
      </c>
      <c r="AV39" s="76">
        <v>-1</v>
      </c>
      <c r="AW39" s="76">
        <v>-1</v>
      </c>
      <c r="AX39" s="76">
        <v>-1</v>
      </c>
      <c r="AY39" s="76">
        <v>-1</v>
      </c>
      <c r="AZ39" s="76">
        <v>-1</v>
      </c>
      <c r="BA39" s="76">
        <v>-1</v>
      </c>
      <c r="BB39" s="76">
        <v>-1</v>
      </c>
      <c r="BC39" s="76">
        <v>-1</v>
      </c>
      <c r="BD39" s="76">
        <v>-1</v>
      </c>
      <c r="BE39" s="76">
        <v>-1</v>
      </c>
      <c r="BF39" s="76">
        <v>-1</v>
      </c>
      <c r="BG39" s="76">
        <v>-1</v>
      </c>
      <c r="BH39" s="76">
        <v>-1</v>
      </c>
      <c r="BI39" s="76">
        <v>-1</v>
      </c>
      <c r="BJ39" s="76">
        <v>-1</v>
      </c>
      <c r="BK39" s="76">
        <v>-1</v>
      </c>
      <c r="BL39" s="76">
        <v>-1</v>
      </c>
      <c r="BM39" s="76">
        <v>-1</v>
      </c>
      <c r="BN39" s="76">
        <v>-1</v>
      </c>
      <c r="BO39" s="76">
        <v>-1</v>
      </c>
      <c r="BP39" s="76">
        <v>-1</v>
      </c>
      <c r="BQ39" s="76">
        <v>-1</v>
      </c>
      <c r="BR39" s="76">
        <v>-1</v>
      </c>
      <c r="BS39" s="76">
        <v>-1</v>
      </c>
      <c r="BT39" s="76">
        <v>-1</v>
      </c>
      <c r="BU39" s="76">
        <v>-1</v>
      </c>
      <c r="BV39" s="76">
        <v>-1</v>
      </c>
      <c r="BW39" s="76">
        <v>-1</v>
      </c>
      <c r="BX39" s="76">
        <v>-1</v>
      </c>
      <c r="BY39" s="76">
        <v>-1</v>
      </c>
      <c r="BZ39" s="76">
        <v>-1</v>
      </c>
      <c r="CA39" s="76">
        <v>-1</v>
      </c>
      <c r="CB39" s="76">
        <v>-1</v>
      </c>
      <c r="CC39" s="76">
        <v>-1</v>
      </c>
      <c r="CD39" s="76">
        <v>-1</v>
      </c>
      <c r="CE39" s="76">
        <v>-1</v>
      </c>
      <c r="CF39" s="76">
        <v>-1</v>
      </c>
      <c r="CG39" s="76">
        <v>-1</v>
      </c>
    </row>
    <row r="40" spans="1:85">
      <c r="A40" s="14" t="s">
        <v>6</v>
      </c>
      <c r="B40" s="14" t="s">
        <v>3</v>
      </c>
      <c r="C40" s="76">
        <v>-1</v>
      </c>
      <c r="D40" s="76">
        <v>-1</v>
      </c>
      <c r="E40" s="76">
        <v>-1</v>
      </c>
      <c r="F40" s="76">
        <v>-1</v>
      </c>
      <c r="G40" s="76">
        <v>-1</v>
      </c>
      <c r="H40" s="76">
        <v>-1</v>
      </c>
      <c r="I40" s="76">
        <v>-1</v>
      </c>
      <c r="J40" s="76">
        <v>-1</v>
      </c>
      <c r="K40" s="76">
        <v>-1</v>
      </c>
      <c r="L40" s="76">
        <v>-1</v>
      </c>
      <c r="M40" s="76">
        <v>-1</v>
      </c>
      <c r="N40" s="76">
        <v>-1</v>
      </c>
      <c r="O40" s="76">
        <v>-1</v>
      </c>
      <c r="P40" s="76">
        <v>-1</v>
      </c>
      <c r="Q40" s="76">
        <v>-1</v>
      </c>
      <c r="R40" s="76">
        <v>-1</v>
      </c>
      <c r="S40" s="76">
        <v>-1</v>
      </c>
      <c r="T40" s="76">
        <v>-1</v>
      </c>
      <c r="U40" s="76">
        <v>-1</v>
      </c>
      <c r="V40" s="76">
        <v>-1</v>
      </c>
      <c r="W40" s="76">
        <v>-1</v>
      </c>
      <c r="X40" s="76">
        <v>-1</v>
      </c>
      <c r="Y40" s="76">
        <v>-1</v>
      </c>
      <c r="Z40" s="76">
        <v>-1</v>
      </c>
      <c r="AA40" s="76">
        <v>-1</v>
      </c>
      <c r="AB40" s="76">
        <v>-1</v>
      </c>
      <c r="AC40" s="76">
        <v>-1</v>
      </c>
      <c r="AD40" s="76">
        <v>-1</v>
      </c>
      <c r="AE40" s="76">
        <v>-1</v>
      </c>
      <c r="AF40" s="76">
        <v>-1</v>
      </c>
      <c r="AG40" s="76">
        <v>-1</v>
      </c>
      <c r="AH40" s="76">
        <v>-1</v>
      </c>
      <c r="AI40" s="76">
        <v>-1</v>
      </c>
      <c r="AJ40" s="76">
        <v>-1</v>
      </c>
      <c r="AK40" s="76">
        <v>-1</v>
      </c>
      <c r="AL40" s="76">
        <v>-1</v>
      </c>
      <c r="AM40" s="76">
        <v>-1</v>
      </c>
      <c r="AN40" s="76">
        <v>-1</v>
      </c>
      <c r="AO40" s="76">
        <v>-1</v>
      </c>
      <c r="AP40" s="76">
        <v>-1</v>
      </c>
      <c r="AQ40" s="76">
        <v>-1</v>
      </c>
      <c r="AR40" s="76">
        <v>-1</v>
      </c>
      <c r="AS40" s="76">
        <v>-1</v>
      </c>
      <c r="AT40" s="76">
        <v>-1</v>
      </c>
      <c r="AU40" s="76">
        <v>-1</v>
      </c>
      <c r="AV40" s="76">
        <v>-1</v>
      </c>
      <c r="AW40" s="76">
        <v>-1</v>
      </c>
      <c r="AX40" s="76">
        <v>-1</v>
      </c>
      <c r="AY40" s="76">
        <v>-1</v>
      </c>
      <c r="AZ40" s="76">
        <v>-1</v>
      </c>
      <c r="BA40" s="76">
        <v>-1</v>
      </c>
      <c r="BB40" s="76">
        <v>-1</v>
      </c>
      <c r="BC40" s="76">
        <v>-1</v>
      </c>
      <c r="BD40" s="76">
        <v>-1</v>
      </c>
      <c r="BE40" s="76">
        <v>-1</v>
      </c>
      <c r="BF40" s="76">
        <v>-1</v>
      </c>
      <c r="BG40" s="76">
        <v>-1</v>
      </c>
      <c r="BH40" s="76">
        <v>-1</v>
      </c>
      <c r="BI40" s="76">
        <v>-1</v>
      </c>
      <c r="BJ40" s="76">
        <v>-1</v>
      </c>
      <c r="BK40" s="76">
        <v>-1</v>
      </c>
      <c r="BL40" s="76">
        <v>-1</v>
      </c>
      <c r="BM40" s="76">
        <v>-1</v>
      </c>
      <c r="BN40" s="76">
        <v>-1</v>
      </c>
      <c r="BO40" s="76">
        <v>-1</v>
      </c>
      <c r="BP40" s="76">
        <v>-1</v>
      </c>
      <c r="BQ40" s="76">
        <v>-1</v>
      </c>
      <c r="BR40" s="76">
        <v>-1</v>
      </c>
      <c r="BS40" s="76">
        <v>-1</v>
      </c>
      <c r="BT40" s="76">
        <v>-1</v>
      </c>
      <c r="BU40" s="76">
        <v>-1</v>
      </c>
      <c r="BV40" s="76">
        <v>-1</v>
      </c>
      <c r="BW40" s="76">
        <v>-1</v>
      </c>
      <c r="BX40" s="76">
        <v>-1</v>
      </c>
      <c r="BY40" s="76">
        <v>-1</v>
      </c>
      <c r="BZ40" s="76">
        <v>-1</v>
      </c>
      <c r="CA40" s="76">
        <v>-1</v>
      </c>
      <c r="CB40" s="76">
        <v>-1</v>
      </c>
      <c r="CC40" s="76">
        <v>-1</v>
      </c>
      <c r="CD40" s="76">
        <v>-1</v>
      </c>
      <c r="CE40" s="76">
        <v>-1</v>
      </c>
      <c r="CF40" s="76">
        <v>-1</v>
      </c>
      <c r="CG40" s="76">
        <v>-1</v>
      </c>
    </row>
    <row r="41" spans="1:85">
      <c r="A41" s="5"/>
      <c r="B41" s="5" t="s">
        <v>4</v>
      </c>
      <c r="C41" s="76">
        <v>-1</v>
      </c>
      <c r="D41" s="76">
        <v>-1</v>
      </c>
      <c r="E41" s="76">
        <v>-1</v>
      </c>
      <c r="F41" s="76">
        <v>-1</v>
      </c>
      <c r="G41" s="76">
        <v>-1</v>
      </c>
      <c r="H41" s="76">
        <v>-1</v>
      </c>
      <c r="I41" s="76">
        <v>-1</v>
      </c>
      <c r="J41" s="76">
        <v>-1</v>
      </c>
      <c r="K41" s="76">
        <v>-1</v>
      </c>
      <c r="L41" s="76">
        <v>-1</v>
      </c>
      <c r="M41" s="76">
        <v>-1</v>
      </c>
      <c r="N41" s="76">
        <v>-1</v>
      </c>
      <c r="O41" s="76">
        <v>-1</v>
      </c>
      <c r="P41" s="76">
        <v>-1</v>
      </c>
      <c r="Q41" s="76">
        <v>-1</v>
      </c>
      <c r="R41" s="76">
        <v>-1</v>
      </c>
      <c r="S41" s="76">
        <v>-1</v>
      </c>
      <c r="T41" s="76">
        <v>-1</v>
      </c>
      <c r="U41" s="76">
        <v>-1</v>
      </c>
      <c r="V41" s="76">
        <v>-1</v>
      </c>
      <c r="W41" s="76">
        <v>-1</v>
      </c>
      <c r="X41" s="76">
        <v>-1</v>
      </c>
      <c r="Y41" s="76">
        <v>-1</v>
      </c>
      <c r="Z41" s="76">
        <v>-1</v>
      </c>
      <c r="AA41" s="76">
        <v>-1</v>
      </c>
      <c r="AB41" s="76">
        <v>-1</v>
      </c>
      <c r="AC41" s="76">
        <v>-1</v>
      </c>
      <c r="AD41" s="76">
        <v>-1</v>
      </c>
      <c r="AE41" s="76">
        <v>-1</v>
      </c>
      <c r="AF41" s="76">
        <v>-1</v>
      </c>
      <c r="AG41" s="76">
        <v>-1</v>
      </c>
      <c r="AH41" s="76">
        <v>-1</v>
      </c>
      <c r="AI41" s="76">
        <v>-1</v>
      </c>
      <c r="AJ41" s="76">
        <v>-1</v>
      </c>
      <c r="AK41" s="76">
        <v>-1</v>
      </c>
      <c r="AL41" s="76">
        <v>-1</v>
      </c>
      <c r="AM41" s="76">
        <v>-1</v>
      </c>
      <c r="AN41" s="76">
        <v>-1</v>
      </c>
      <c r="AO41" s="76">
        <v>-1</v>
      </c>
      <c r="AP41" s="76">
        <v>-1</v>
      </c>
      <c r="AQ41" s="76">
        <v>-1</v>
      </c>
      <c r="AR41" s="76">
        <v>-1</v>
      </c>
      <c r="AS41" s="76">
        <v>-1</v>
      </c>
      <c r="AT41" s="76">
        <v>-1</v>
      </c>
      <c r="AU41" s="76">
        <v>-1</v>
      </c>
      <c r="AV41" s="76">
        <v>-1</v>
      </c>
      <c r="AW41" s="76">
        <v>-1</v>
      </c>
      <c r="AX41" s="76">
        <v>-1</v>
      </c>
      <c r="AY41" s="76">
        <v>-1</v>
      </c>
      <c r="AZ41" s="76">
        <v>-1</v>
      </c>
      <c r="BA41" s="76">
        <v>-1</v>
      </c>
      <c r="BB41" s="76">
        <v>-1</v>
      </c>
      <c r="BC41" s="76">
        <v>-1</v>
      </c>
      <c r="BD41" s="76">
        <v>-1</v>
      </c>
      <c r="BE41" s="76">
        <v>-1</v>
      </c>
      <c r="BF41" s="76">
        <v>-1</v>
      </c>
      <c r="BG41" s="76">
        <v>-1</v>
      </c>
      <c r="BH41" s="76">
        <v>-1</v>
      </c>
      <c r="BI41" s="76">
        <v>-1</v>
      </c>
      <c r="BJ41" s="76">
        <v>-1</v>
      </c>
      <c r="BK41" s="76">
        <v>-1</v>
      </c>
      <c r="BL41" s="76">
        <v>-1</v>
      </c>
      <c r="BM41" s="76">
        <v>-1</v>
      </c>
      <c r="BN41" s="76">
        <v>-1</v>
      </c>
      <c r="BO41" s="76">
        <v>-1</v>
      </c>
      <c r="BP41" s="76">
        <v>-1</v>
      </c>
      <c r="BQ41" s="76">
        <v>-1</v>
      </c>
      <c r="BR41" s="76">
        <v>-1</v>
      </c>
      <c r="BS41" s="76">
        <v>-1</v>
      </c>
      <c r="BT41" s="76">
        <v>-1</v>
      </c>
      <c r="BU41" s="76">
        <v>-1</v>
      </c>
      <c r="BV41" s="76">
        <v>-1</v>
      </c>
      <c r="BW41" s="76">
        <v>-1</v>
      </c>
      <c r="BX41" s="76">
        <v>-1</v>
      </c>
      <c r="BY41" s="76">
        <v>-1</v>
      </c>
      <c r="BZ41" s="76">
        <v>-1</v>
      </c>
      <c r="CA41" s="76">
        <v>-1</v>
      </c>
      <c r="CB41" s="76">
        <v>-1</v>
      </c>
      <c r="CC41" s="76">
        <v>-1</v>
      </c>
      <c r="CD41" s="76">
        <v>-1</v>
      </c>
      <c r="CE41" s="76">
        <v>-1</v>
      </c>
      <c r="CF41" s="76">
        <v>-1</v>
      </c>
      <c r="CG41" s="76">
        <v>-1</v>
      </c>
    </row>
    <row r="42" spans="1:85">
      <c r="A42" s="5" t="s">
        <v>8</v>
      </c>
      <c r="B42" s="5" t="s">
        <v>3</v>
      </c>
      <c r="C42" s="76">
        <v>-1</v>
      </c>
      <c r="D42" s="76">
        <v>-1</v>
      </c>
      <c r="E42" s="76">
        <v>-1</v>
      </c>
      <c r="F42" s="76">
        <v>-1</v>
      </c>
      <c r="G42" s="76">
        <v>-1</v>
      </c>
      <c r="H42" s="76">
        <v>-1</v>
      </c>
      <c r="I42" s="76">
        <v>-1</v>
      </c>
      <c r="J42" s="76">
        <v>-1</v>
      </c>
      <c r="K42" s="76">
        <v>-1</v>
      </c>
      <c r="L42" s="76">
        <v>-1</v>
      </c>
      <c r="M42" s="76">
        <v>-1</v>
      </c>
      <c r="N42" s="76">
        <v>-1</v>
      </c>
      <c r="O42" s="76">
        <v>-1</v>
      </c>
      <c r="P42" s="76">
        <v>-1</v>
      </c>
      <c r="Q42" s="76">
        <v>-1</v>
      </c>
      <c r="R42" s="76">
        <v>-1</v>
      </c>
      <c r="S42" s="76">
        <v>-1</v>
      </c>
      <c r="T42" s="76">
        <v>-1</v>
      </c>
      <c r="U42" s="76">
        <v>-1</v>
      </c>
      <c r="V42" s="76">
        <v>-1</v>
      </c>
      <c r="W42" s="76">
        <v>-1</v>
      </c>
      <c r="X42" s="76">
        <v>-1</v>
      </c>
      <c r="Y42" s="76">
        <v>-1</v>
      </c>
      <c r="Z42" s="76">
        <v>-1</v>
      </c>
      <c r="AA42" s="76">
        <v>-1</v>
      </c>
      <c r="AB42" s="76">
        <v>-1</v>
      </c>
      <c r="AC42" s="76">
        <v>-1</v>
      </c>
      <c r="AD42" s="76">
        <v>-1</v>
      </c>
      <c r="AE42" s="76">
        <v>-1</v>
      </c>
      <c r="AF42" s="76">
        <v>-1</v>
      </c>
      <c r="AG42" s="76">
        <v>-1</v>
      </c>
      <c r="AH42" s="76">
        <v>-1</v>
      </c>
      <c r="AI42" s="76">
        <v>-1</v>
      </c>
      <c r="AJ42" s="76">
        <v>-1</v>
      </c>
      <c r="AK42" s="76">
        <v>-1</v>
      </c>
      <c r="AL42" s="76">
        <v>-1</v>
      </c>
      <c r="AM42" s="76">
        <v>-1</v>
      </c>
      <c r="AN42" s="76">
        <v>-1</v>
      </c>
      <c r="AO42" s="76">
        <v>-1</v>
      </c>
      <c r="AP42" s="76">
        <v>-1</v>
      </c>
      <c r="AQ42" s="76">
        <v>-1</v>
      </c>
      <c r="AR42" s="76">
        <v>-1</v>
      </c>
      <c r="AS42" s="76">
        <v>-1</v>
      </c>
      <c r="AT42" s="76">
        <v>-1</v>
      </c>
      <c r="AU42" s="76">
        <v>-1</v>
      </c>
      <c r="AV42" s="76">
        <v>-1</v>
      </c>
      <c r="AW42" s="76">
        <v>-1</v>
      </c>
      <c r="AX42" s="76">
        <v>-1</v>
      </c>
      <c r="AY42" s="76">
        <v>-1</v>
      </c>
      <c r="AZ42" s="76">
        <v>-1</v>
      </c>
      <c r="BA42" s="76">
        <v>-1</v>
      </c>
      <c r="BB42" s="76">
        <v>-1</v>
      </c>
      <c r="BC42" s="76">
        <v>-1</v>
      </c>
      <c r="BD42" s="76">
        <v>-1</v>
      </c>
      <c r="BE42" s="76">
        <v>-1</v>
      </c>
      <c r="BF42" s="76">
        <v>-1</v>
      </c>
      <c r="BG42" s="76">
        <v>-1</v>
      </c>
      <c r="BH42" s="76">
        <v>-1</v>
      </c>
      <c r="BI42" s="76">
        <v>-1</v>
      </c>
      <c r="BJ42" s="76">
        <v>-1</v>
      </c>
      <c r="BK42" s="76">
        <v>-1</v>
      </c>
      <c r="BL42" s="76">
        <v>-1</v>
      </c>
      <c r="BM42" s="76">
        <v>-1</v>
      </c>
      <c r="BN42" s="76">
        <v>-1</v>
      </c>
      <c r="BO42" s="76">
        <v>-1</v>
      </c>
      <c r="BP42" s="76">
        <v>-1</v>
      </c>
      <c r="BQ42" s="76">
        <v>-1</v>
      </c>
      <c r="BR42" s="76">
        <v>-1</v>
      </c>
      <c r="BS42" s="76">
        <v>-1</v>
      </c>
      <c r="BT42" s="76">
        <v>-1</v>
      </c>
      <c r="BU42" s="76">
        <v>-1</v>
      </c>
      <c r="BV42" s="76">
        <v>-1</v>
      </c>
      <c r="BW42" s="76">
        <v>-1</v>
      </c>
      <c r="BX42" s="76">
        <v>-1</v>
      </c>
      <c r="BY42" s="76">
        <v>-1</v>
      </c>
      <c r="BZ42" s="76">
        <v>-1</v>
      </c>
      <c r="CA42" s="76">
        <v>-1</v>
      </c>
      <c r="CB42" s="76">
        <v>-1</v>
      </c>
      <c r="CC42" s="76">
        <v>-1</v>
      </c>
      <c r="CD42" s="76">
        <v>-1</v>
      </c>
      <c r="CE42" s="76">
        <v>-1</v>
      </c>
      <c r="CF42" s="76">
        <v>-1</v>
      </c>
      <c r="CG42" s="76">
        <v>-1</v>
      </c>
    </row>
    <row r="43" spans="1:85">
      <c r="A43" s="4"/>
      <c r="B43" s="4" t="s">
        <v>37</v>
      </c>
      <c r="C43" s="76">
        <v>-1</v>
      </c>
      <c r="D43" s="76">
        <v>-1</v>
      </c>
      <c r="E43" s="76">
        <v>-1</v>
      </c>
      <c r="F43" s="76">
        <v>-1</v>
      </c>
      <c r="G43" s="76">
        <v>-1</v>
      </c>
      <c r="H43" s="76">
        <v>-1</v>
      </c>
      <c r="I43" s="76">
        <v>-1</v>
      </c>
      <c r="J43" s="76">
        <v>-1</v>
      </c>
      <c r="K43" s="76">
        <v>-1</v>
      </c>
      <c r="L43" s="76">
        <v>-1</v>
      </c>
      <c r="M43" s="76">
        <v>-1</v>
      </c>
      <c r="N43" s="76">
        <v>-1</v>
      </c>
      <c r="O43" s="76">
        <v>-1</v>
      </c>
      <c r="P43" s="76">
        <v>-1</v>
      </c>
      <c r="Q43" s="76">
        <v>-1</v>
      </c>
      <c r="R43" s="76">
        <v>-1</v>
      </c>
      <c r="S43" s="76">
        <v>-1</v>
      </c>
      <c r="T43" s="76">
        <v>-1</v>
      </c>
      <c r="U43" s="76">
        <v>-1</v>
      </c>
      <c r="V43" s="76">
        <v>-1</v>
      </c>
      <c r="W43" s="76">
        <v>-1</v>
      </c>
      <c r="X43" s="76">
        <v>-1</v>
      </c>
      <c r="Y43" s="76">
        <v>-1</v>
      </c>
      <c r="Z43" s="76">
        <v>-1</v>
      </c>
      <c r="AA43" s="76">
        <v>-1</v>
      </c>
      <c r="AB43" s="76">
        <v>-1</v>
      </c>
      <c r="AC43" s="76">
        <v>-1</v>
      </c>
      <c r="AD43" s="76">
        <v>-1</v>
      </c>
      <c r="AE43" s="76">
        <v>-1</v>
      </c>
      <c r="AF43" s="76">
        <v>-1</v>
      </c>
      <c r="AG43" s="76">
        <v>-1</v>
      </c>
      <c r="AH43" s="76">
        <v>-1</v>
      </c>
      <c r="AI43" s="76">
        <v>-1</v>
      </c>
      <c r="AJ43" s="76">
        <v>-1</v>
      </c>
      <c r="AK43" s="76">
        <v>-1</v>
      </c>
      <c r="AL43" s="76">
        <v>-1</v>
      </c>
      <c r="AM43" s="76">
        <v>-1</v>
      </c>
      <c r="AN43" s="76">
        <v>-1</v>
      </c>
      <c r="AO43" s="76">
        <v>-1</v>
      </c>
      <c r="AP43" s="76">
        <v>-1</v>
      </c>
      <c r="AQ43" s="76">
        <v>-1</v>
      </c>
      <c r="AR43" s="76">
        <v>-1</v>
      </c>
      <c r="AS43" s="76">
        <v>-1</v>
      </c>
      <c r="AT43" s="76">
        <v>-1</v>
      </c>
      <c r="AU43" s="76">
        <v>-1</v>
      </c>
      <c r="AV43" s="76">
        <v>-1</v>
      </c>
      <c r="AW43" s="76">
        <v>-1</v>
      </c>
      <c r="AX43" s="76">
        <v>-1</v>
      </c>
      <c r="AY43" s="76">
        <v>-1</v>
      </c>
      <c r="AZ43" s="76">
        <v>-1</v>
      </c>
      <c r="BA43" s="76">
        <v>-1</v>
      </c>
      <c r="BB43" s="76">
        <v>-1</v>
      </c>
      <c r="BC43" s="76">
        <v>-1</v>
      </c>
      <c r="BD43" s="76">
        <v>-1</v>
      </c>
      <c r="BE43" s="76">
        <v>-1</v>
      </c>
      <c r="BF43" s="76">
        <v>-1</v>
      </c>
      <c r="BG43" s="76">
        <v>-1</v>
      </c>
      <c r="BH43" s="76">
        <v>-1</v>
      </c>
      <c r="BI43" s="76">
        <v>-1</v>
      </c>
      <c r="BJ43" s="76">
        <v>-1</v>
      </c>
      <c r="BK43" s="76">
        <v>-1</v>
      </c>
      <c r="BL43" s="76">
        <v>-1</v>
      </c>
      <c r="BM43" s="76">
        <v>-1</v>
      </c>
      <c r="BN43" s="76">
        <v>-1</v>
      </c>
      <c r="BO43" s="76">
        <v>-1</v>
      </c>
      <c r="BP43" s="76">
        <v>-1</v>
      </c>
      <c r="BQ43" s="76">
        <v>-1</v>
      </c>
      <c r="BR43" s="76">
        <v>-1</v>
      </c>
      <c r="BS43" s="76">
        <v>-1</v>
      </c>
      <c r="BT43" s="76">
        <v>-1</v>
      </c>
      <c r="BU43" s="76">
        <v>-1</v>
      </c>
      <c r="BV43" s="76">
        <v>-1</v>
      </c>
      <c r="BW43" s="76">
        <v>-1</v>
      </c>
      <c r="BX43" s="76">
        <v>-1</v>
      </c>
      <c r="BY43" s="76">
        <v>-1</v>
      </c>
      <c r="BZ43" s="76">
        <v>-1</v>
      </c>
      <c r="CA43" s="76">
        <v>-1</v>
      </c>
      <c r="CB43" s="76">
        <v>-1</v>
      </c>
      <c r="CC43" s="76">
        <v>-1</v>
      </c>
      <c r="CD43" s="76">
        <v>-1</v>
      </c>
      <c r="CE43" s="76">
        <v>-1</v>
      </c>
      <c r="CF43" s="76">
        <v>-1</v>
      </c>
      <c r="CG43" s="76">
        <v>-1</v>
      </c>
    </row>
    <row r="44" spans="1:85">
      <c r="A44" s="14" t="s">
        <v>36</v>
      </c>
      <c r="B44" s="14" t="s">
        <v>38</v>
      </c>
      <c r="C44" s="76">
        <v>-1</v>
      </c>
      <c r="D44" s="76">
        <v>-1</v>
      </c>
      <c r="E44" s="76">
        <v>-1</v>
      </c>
      <c r="F44" s="76">
        <v>-1</v>
      </c>
      <c r="G44" s="76">
        <v>-1</v>
      </c>
      <c r="H44" s="76">
        <v>-1</v>
      </c>
      <c r="I44" s="76">
        <v>-1</v>
      </c>
      <c r="J44" s="76">
        <v>-1</v>
      </c>
      <c r="K44" s="76">
        <v>-1</v>
      </c>
      <c r="L44" s="76">
        <v>-1</v>
      </c>
      <c r="M44" s="76">
        <v>-1</v>
      </c>
      <c r="N44" s="76">
        <v>-1</v>
      </c>
      <c r="O44" s="76">
        <v>-1</v>
      </c>
      <c r="P44" s="76">
        <v>-1</v>
      </c>
      <c r="Q44" s="76">
        <v>-1</v>
      </c>
      <c r="R44" s="76">
        <v>-1</v>
      </c>
      <c r="S44" s="76">
        <v>-1</v>
      </c>
      <c r="T44" s="76">
        <v>-1</v>
      </c>
      <c r="U44" s="76">
        <v>-1</v>
      </c>
      <c r="V44" s="76">
        <v>-1</v>
      </c>
      <c r="W44" s="76">
        <v>-1</v>
      </c>
      <c r="X44" s="76">
        <v>-1</v>
      </c>
      <c r="Y44" s="76">
        <v>-1</v>
      </c>
      <c r="Z44" s="76">
        <v>-1</v>
      </c>
      <c r="AA44" s="76">
        <v>-1</v>
      </c>
      <c r="AB44" s="76">
        <v>-1</v>
      </c>
      <c r="AC44" s="76">
        <v>-1</v>
      </c>
      <c r="AD44" s="76">
        <v>-1</v>
      </c>
      <c r="AE44" s="76">
        <v>-1</v>
      </c>
      <c r="AF44" s="76">
        <v>-1</v>
      </c>
      <c r="AG44" s="76">
        <v>-1</v>
      </c>
      <c r="AH44" s="76">
        <v>-1</v>
      </c>
      <c r="AI44" s="76">
        <v>-1</v>
      </c>
      <c r="AJ44" s="76">
        <v>-1</v>
      </c>
      <c r="AK44" s="76">
        <v>-1</v>
      </c>
      <c r="AL44" s="76">
        <v>-1</v>
      </c>
      <c r="AM44" s="76">
        <v>-1</v>
      </c>
      <c r="AN44" s="76">
        <v>-1</v>
      </c>
      <c r="AO44" s="76">
        <v>-1</v>
      </c>
      <c r="AP44" s="76">
        <v>-1</v>
      </c>
      <c r="AQ44" s="76">
        <v>-1</v>
      </c>
      <c r="AR44" s="76">
        <v>-1</v>
      </c>
      <c r="AS44" s="76">
        <v>-1</v>
      </c>
      <c r="AT44" s="76">
        <v>-1</v>
      </c>
      <c r="AU44" s="76">
        <v>-1</v>
      </c>
      <c r="AV44" s="76">
        <v>-1</v>
      </c>
      <c r="AW44" s="76">
        <v>-1</v>
      </c>
      <c r="AX44" s="76">
        <v>-1</v>
      </c>
      <c r="AY44" s="76">
        <v>-1</v>
      </c>
      <c r="AZ44" s="76">
        <v>-1</v>
      </c>
      <c r="BA44" s="76">
        <v>-1</v>
      </c>
      <c r="BB44" s="76">
        <v>-1</v>
      </c>
      <c r="BC44" s="76">
        <v>-1</v>
      </c>
      <c r="BD44" s="76">
        <v>-1</v>
      </c>
      <c r="BE44" s="76">
        <v>-1</v>
      </c>
      <c r="BF44" s="76">
        <v>-1</v>
      </c>
      <c r="BG44" s="76">
        <v>-1</v>
      </c>
      <c r="BH44" s="76">
        <v>-1</v>
      </c>
      <c r="BI44" s="76">
        <v>-1</v>
      </c>
      <c r="BJ44" s="76">
        <v>-1</v>
      </c>
      <c r="BK44" s="76">
        <v>-1</v>
      </c>
      <c r="BL44" s="76">
        <v>-1</v>
      </c>
      <c r="BM44" s="76">
        <v>-1</v>
      </c>
      <c r="BN44" s="76">
        <v>-1</v>
      </c>
      <c r="BO44" s="76">
        <v>-1</v>
      </c>
      <c r="BP44" s="76">
        <v>-1</v>
      </c>
      <c r="BQ44" s="76">
        <v>-1</v>
      </c>
      <c r="BR44" s="76">
        <v>-1</v>
      </c>
      <c r="BS44" s="76">
        <v>-1</v>
      </c>
      <c r="BT44" s="76">
        <v>-1</v>
      </c>
      <c r="BU44" s="76">
        <v>-1</v>
      </c>
      <c r="BV44" s="76">
        <v>-1</v>
      </c>
      <c r="BW44" s="76">
        <v>-1</v>
      </c>
      <c r="BX44" s="76">
        <v>-1</v>
      </c>
      <c r="BY44" s="76">
        <v>-1</v>
      </c>
      <c r="BZ44" s="76">
        <v>-1</v>
      </c>
      <c r="CA44" s="76">
        <v>-1</v>
      </c>
      <c r="CB44" s="76">
        <v>-1</v>
      </c>
      <c r="CC44" s="76">
        <v>-1</v>
      </c>
      <c r="CD44" s="76">
        <v>-1</v>
      </c>
      <c r="CE44" s="76">
        <v>-1</v>
      </c>
      <c r="CF44" s="76">
        <v>-1</v>
      </c>
      <c r="CG44" s="76">
        <v>-1</v>
      </c>
    </row>
    <row r="45" spans="1:85">
      <c r="A45" s="5"/>
      <c r="B45" s="5"/>
      <c r="C45" s="76">
        <v>-1</v>
      </c>
      <c r="D45" s="76">
        <v>-1</v>
      </c>
      <c r="E45" s="76">
        <v>-1</v>
      </c>
      <c r="F45" s="76">
        <v>-1</v>
      </c>
      <c r="G45" s="76">
        <v>-1</v>
      </c>
      <c r="H45" s="76">
        <v>-1</v>
      </c>
      <c r="I45" s="76">
        <v>-1</v>
      </c>
      <c r="J45" s="76">
        <v>-1</v>
      </c>
      <c r="K45" s="76">
        <v>-1</v>
      </c>
      <c r="L45" s="76">
        <v>-1</v>
      </c>
      <c r="M45" s="76">
        <v>-1</v>
      </c>
      <c r="N45" s="76">
        <v>-1</v>
      </c>
      <c r="O45" s="76">
        <v>-1</v>
      </c>
      <c r="P45" s="76">
        <v>-1</v>
      </c>
      <c r="Q45" s="76">
        <v>-1</v>
      </c>
      <c r="R45" s="76">
        <v>-1</v>
      </c>
      <c r="S45" s="76">
        <v>-1</v>
      </c>
      <c r="T45" s="76">
        <v>-1</v>
      </c>
      <c r="U45" s="76">
        <v>-1</v>
      </c>
      <c r="V45" s="76">
        <v>-1</v>
      </c>
      <c r="W45" s="76">
        <v>-1</v>
      </c>
      <c r="X45" s="76">
        <v>-1</v>
      </c>
      <c r="Y45" s="76">
        <v>-1</v>
      </c>
      <c r="Z45" s="76">
        <v>-1</v>
      </c>
      <c r="AA45" s="76">
        <v>-1</v>
      </c>
      <c r="AB45" s="76">
        <v>-1</v>
      </c>
      <c r="AC45" s="76">
        <v>-1</v>
      </c>
      <c r="AD45" s="76">
        <v>-1</v>
      </c>
      <c r="AE45" s="76">
        <v>-1</v>
      </c>
      <c r="AF45" s="76">
        <v>-1</v>
      </c>
      <c r="AG45" s="76">
        <v>-1</v>
      </c>
      <c r="AH45" s="76">
        <v>-1</v>
      </c>
      <c r="AI45" s="76">
        <v>-1</v>
      </c>
      <c r="AJ45" s="76">
        <v>-1</v>
      </c>
      <c r="AK45" s="76">
        <v>-1</v>
      </c>
      <c r="AL45" s="76">
        <v>-1</v>
      </c>
      <c r="AM45" s="76">
        <v>-1</v>
      </c>
      <c r="AN45" s="76">
        <v>-1</v>
      </c>
      <c r="AO45" s="76">
        <v>-1</v>
      </c>
      <c r="AP45" s="76">
        <v>-1</v>
      </c>
      <c r="AQ45" s="76">
        <v>-1</v>
      </c>
      <c r="AR45" s="76">
        <v>-1</v>
      </c>
      <c r="AS45" s="76">
        <v>-1</v>
      </c>
      <c r="AT45" s="76">
        <v>-1</v>
      </c>
      <c r="AU45" s="76">
        <v>-1</v>
      </c>
      <c r="AV45" s="76">
        <v>-1</v>
      </c>
      <c r="AW45" s="76">
        <v>-1</v>
      </c>
      <c r="AX45" s="76">
        <v>-1</v>
      </c>
      <c r="AY45" s="76">
        <v>-1</v>
      </c>
      <c r="AZ45" s="76">
        <v>-1</v>
      </c>
      <c r="BA45" s="76">
        <v>-1</v>
      </c>
      <c r="BB45" s="76">
        <v>-1</v>
      </c>
      <c r="BC45" s="76">
        <v>-1</v>
      </c>
      <c r="BD45" s="76">
        <v>-1</v>
      </c>
      <c r="BE45" s="76">
        <v>-1</v>
      </c>
      <c r="BF45" s="76">
        <v>-1</v>
      </c>
      <c r="BG45" s="76">
        <v>-1</v>
      </c>
      <c r="BH45" s="76">
        <v>-1</v>
      </c>
      <c r="BI45" s="76">
        <v>-1</v>
      </c>
      <c r="BJ45" s="76">
        <v>-1</v>
      </c>
      <c r="BK45" s="76">
        <v>-1</v>
      </c>
      <c r="BL45" s="76">
        <v>-1</v>
      </c>
      <c r="BM45" s="76">
        <v>-1</v>
      </c>
      <c r="BN45" s="76">
        <v>-1</v>
      </c>
      <c r="BO45" s="76">
        <v>-1</v>
      </c>
      <c r="BP45" s="76">
        <v>-1</v>
      </c>
      <c r="BQ45" s="76">
        <v>-1</v>
      </c>
      <c r="BR45" s="76">
        <v>-1</v>
      </c>
      <c r="BS45" s="76">
        <v>-1</v>
      </c>
      <c r="BT45" s="76">
        <v>-1</v>
      </c>
      <c r="BU45" s="76">
        <v>-1</v>
      </c>
      <c r="BV45" s="76">
        <v>-1</v>
      </c>
      <c r="BW45" s="76">
        <v>-1</v>
      </c>
      <c r="BX45" s="76">
        <v>-1</v>
      </c>
      <c r="BY45" s="76">
        <v>-1</v>
      </c>
      <c r="BZ45" s="76">
        <v>-1</v>
      </c>
      <c r="CA45" s="76">
        <v>-1</v>
      </c>
      <c r="CB45" s="76">
        <v>-1</v>
      </c>
      <c r="CC45" s="76">
        <v>-1</v>
      </c>
      <c r="CD45" s="76">
        <v>-1</v>
      </c>
      <c r="CE45" s="76">
        <v>-1</v>
      </c>
      <c r="CF45" s="76">
        <v>-1</v>
      </c>
      <c r="CG45" s="76">
        <v>-1</v>
      </c>
    </row>
    <row r="46" spans="1:85">
      <c r="A46" s="1" t="str">
        <f>LOOKUP(B46,[1]Regions!$A$4:$A$98,[1]Regions!$B$4:$B$98)</f>
        <v>Germany</v>
      </c>
      <c r="B46" s="2">
        <v>3</v>
      </c>
      <c r="C46" s="72">
        <v>2018</v>
      </c>
      <c r="D46" s="72">
        <v>2019</v>
      </c>
      <c r="E46" s="72">
        <v>2020</v>
      </c>
      <c r="F46" s="72">
        <v>2021</v>
      </c>
      <c r="G46" s="72">
        <v>2022</v>
      </c>
      <c r="H46" s="72">
        <v>2023</v>
      </c>
      <c r="I46" s="72">
        <v>2024</v>
      </c>
      <c r="J46" s="72">
        <v>2025</v>
      </c>
      <c r="K46" s="72">
        <v>2026</v>
      </c>
      <c r="L46" s="72">
        <v>2027</v>
      </c>
      <c r="M46" s="72">
        <v>2028</v>
      </c>
      <c r="N46" s="72">
        <v>2029</v>
      </c>
      <c r="O46" s="72">
        <v>2030</v>
      </c>
      <c r="P46" s="72">
        <v>2031</v>
      </c>
      <c r="Q46" s="72">
        <v>2032</v>
      </c>
      <c r="R46" s="72">
        <v>2033</v>
      </c>
      <c r="S46" s="72">
        <v>2034</v>
      </c>
      <c r="T46" s="72">
        <v>2035</v>
      </c>
      <c r="U46" s="72">
        <v>2036</v>
      </c>
      <c r="V46" s="72">
        <v>2037</v>
      </c>
      <c r="W46" s="72">
        <v>2038</v>
      </c>
      <c r="X46" s="72">
        <v>2039</v>
      </c>
      <c r="Y46" s="72">
        <v>2040</v>
      </c>
      <c r="Z46" s="72">
        <v>2041</v>
      </c>
      <c r="AA46" s="72">
        <v>2042</v>
      </c>
      <c r="AB46" s="72">
        <v>2043</v>
      </c>
      <c r="AC46" s="72">
        <v>2044</v>
      </c>
      <c r="AD46" s="72">
        <v>2045</v>
      </c>
      <c r="AE46" s="72">
        <v>2046</v>
      </c>
      <c r="AF46" s="72">
        <v>2047</v>
      </c>
      <c r="AG46" s="72">
        <v>2048</v>
      </c>
      <c r="AH46" s="72">
        <v>2049</v>
      </c>
      <c r="AI46" s="72">
        <v>2050</v>
      </c>
      <c r="AJ46" s="72">
        <v>2051</v>
      </c>
      <c r="AK46" s="72">
        <v>2052</v>
      </c>
      <c r="AL46" s="72">
        <v>2053</v>
      </c>
      <c r="AM46" s="72">
        <v>2054</v>
      </c>
      <c r="AN46" s="72">
        <v>2055</v>
      </c>
      <c r="AO46" s="72">
        <v>2056</v>
      </c>
      <c r="AP46" s="72">
        <v>2057</v>
      </c>
      <c r="AQ46" s="72">
        <v>2058</v>
      </c>
      <c r="AR46" s="72">
        <v>2059</v>
      </c>
      <c r="AS46" s="72">
        <v>2060</v>
      </c>
      <c r="AT46" s="72">
        <v>2061</v>
      </c>
      <c r="AU46" s="72">
        <v>2062</v>
      </c>
      <c r="AV46" s="72">
        <v>2063</v>
      </c>
      <c r="AW46" s="72">
        <v>2064</v>
      </c>
      <c r="AX46" s="72">
        <v>2065</v>
      </c>
      <c r="AY46" s="72">
        <v>2066</v>
      </c>
      <c r="AZ46" s="72">
        <v>2067</v>
      </c>
      <c r="BA46" s="72">
        <v>2068</v>
      </c>
      <c r="BB46" s="72">
        <v>2069</v>
      </c>
      <c r="BC46" s="72">
        <v>2070</v>
      </c>
      <c r="BD46" s="72">
        <v>2071</v>
      </c>
      <c r="BE46" s="72">
        <v>2072</v>
      </c>
      <c r="BF46" s="72">
        <v>2073</v>
      </c>
      <c r="BG46" s="72">
        <v>2074</v>
      </c>
      <c r="BH46" s="72">
        <v>2075</v>
      </c>
      <c r="BI46" s="72">
        <v>2076</v>
      </c>
      <c r="BJ46" s="72">
        <v>2077</v>
      </c>
      <c r="BK46" s="72">
        <v>2078</v>
      </c>
      <c r="BL46" s="72">
        <v>2079</v>
      </c>
      <c r="BM46" s="72">
        <v>2080</v>
      </c>
      <c r="BN46" s="72">
        <v>2081</v>
      </c>
      <c r="BO46" s="72">
        <v>2082</v>
      </c>
      <c r="BP46" s="72">
        <v>2083</v>
      </c>
      <c r="BQ46" s="72">
        <v>2084</v>
      </c>
      <c r="BR46" s="72">
        <v>2085</v>
      </c>
      <c r="BS46" s="72">
        <v>2086</v>
      </c>
      <c r="BT46" s="72">
        <v>2087</v>
      </c>
      <c r="BU46" s="72">
        <v>2088</v>
      </c>
      <c r="BV46" s="72">
        <v>2089</v>
      </c>
      <c r="BW46" s="72">
        <v>2090</v>
      </c>
      <c r="BX46" s="72">
        <v>2091</v>
      </c>
      <c r="BY46" s="72">
        <v>2092</v>
      </c>
      <c r="BZ46" s="72">
        <v>2093</v>
      </c>
      <c r="CA46" s="72">
        <v>2094</v>
      </c>
      <c r="CB46" s="72">
        <v>2095</v>
      </c>
      <c r="CC46" s="72">
        <v>2096</v>
      </c>
      <c r="CD46" s="72">
        <v>2097</v>
      </c>
      <c r="CE46" s="72">
        <v>2098</v>
      </c>
      <c r="CF46" s="72">
        <v>2099</v>
      </c>
      <c r="CG46" s="72">
        <v>2100</v>
      </c>
    </row>
    <row r="47" spans="1:85">
      <c r="A47" s="74"/>
      <c r="B47" s="74" t="s">
        <v>4</v>
      </c>
      <c r="C47" s="76">
        <v>-1</v>
      </c>
      <c r="D47" s="76">
        <v>-1</v>
      </c>
      <c r="E47" s="76">
        <v>-1</v>
      </c>
      <c r="F47" s="76">
        <v>-1</v>
      </c>
      <c r="G47" s="76">
        <v>-1</v>
      </c>
      <c r="H47" s="76">
        <v>-1</v>
      </c>
      <c r="I47" s="76">
        <v>-1</v>
      </c>
      <c r="J47" s="76">
        <v>-1</v>
      </c>
      <c r="K47" s="76">
        <v>-1</v>
      </c>
      <c r="L47" s="76">
        <v>-1</v>
      </c>
      <c r="M47" s="76">
        <v>-1</v>
      </c>
      <c r="N47" s="76">
        <v>-1</v>
      </c>
      <c r="O47" s="76">
        <v>-1</v>
      </c>
      <c r="P47" s="76">
        <v>-1</v>
      </c>
      <c r="Q47" s="76">
        <v>-1</v>
      </c>
      <c r="R47" s="76">
        <v>-1</v>
      </c>
      <c r="S47" s="76">
        <v>-1</v>
      </c>
      <c r="T47" s="76">
        <v>-1</v>
      </c>
      <c r="U47" s="76">
        <v>-1</v>
      </c>
      <c r="V47" s="76">
        <v>-1</v>
      </c>
      <c r="W47" s="76">
        <v>-1</v>
      </c>
      <c r="X47" s="76">
        <v>-1</v>
      </c>
      <c r="Y47" s="76">
        <v>-1</v>
      </c>
      <c r="Z47" s="76">
        <v>-1</v>
      </c>
      <c r="AA47" s="76">
        <v>-1</v>
      </c>
      <c r="AB47" s="76">
        <v>-1</v>
      </c>
      <c r="AC47" s="76">
        <v>-1</v>
      </c>
      <c r="AD47" s="76">
        <v>-1</v>
      </c>
      <c r="AE47" s="76">
        <v>-1</v>
      </c>
      <c r="AF47" s="76">
        <v>-1</v>
      </c>
      <c r="AG47" s="76">
        <v>-1</v>
      </c>
      <c r="AH47" s="76">
        <v>-1</v>
      </c>
      <c r="AI47" s="76">
        <v>-1</v>
      </c>
      <c r="AJ47" s="76">
        <v>-1</v>
      </c>
      <c r="AK47" s="76">
        <v>-1</v>
      </c>
      <c r="AL47" s="76">
        <v>-1</v>
      </c>
      <c r="AM47" s="76">
        <v>-1</v>
      </c>
      <c r="AN47" s="76">
        <v>-1</v>
      </c>
      <c r="AO47" s="76">
        <v>-1</v>
      </c>
      <c r="AP47" s="76">
        <v>-1</v>
      </c>
      <c r="AQ47" s="76">
        <v>-1</v>
      </c>
      <c r="AR47" s="76">
        <v>-1</v>
      </c>
      <c r="AS47" s="76">
        <v>-1</v>
      </c>
      <c r="AT47" s="76">
        <v>-1</v>
      </c>
      <c r="AU47" s="76">
        <v>-1</v>
      </c>
      <c r="AV47" s="76">
        <v>-1</v>
      </c>
      <c r="AW47" s="76">
        <v>-1</v>
      </c>
      <c r="AX47" s="76">
        <v>-1</v>
      </c>
      <c r="AY47" s="76">
        <v>-1</v>
      </c>
      <c r="AZ47" s="76">
        <v>-1</v>
      </c>
      <c r="BA47" s="76">
        <v>-1</v>
      </c>
      <c r="BB47" s="76">
        <v>-1</v>
      </c>
      <c r="BC47" s="76">
        <v>-1</v>
      </c>
      <c r="BD47" s="76">
        <v>-1</v>
      </c>
      <c r="BE47" s="76">
        <v>-1</v>
      </c>
      <c r="BF47" s="76">
        <v>-1</v>
      </c>
      <c r="BG47" s="76">
        <v>-1</v>
      </c>
      <c r="BH47" s="76">
        <v>-1</v>
      </c>
      <c r="BI47" s="76">
        <v>-1</v>
      </c>
      <c r="BJ47" s="76">
        <v>-1</v>
      </c>
      <c r="BK47" s="76">
        <v>-1</v>
      </c>
      <c r="BL47" s="76">
        <v>-1</v>
      </c>
      <c r="BM47" s="76">
        <v>-1</v>
      </c>
      <c r="BN47" s="76">
        <v>-1</v>
      </c>
      <c r="BO47" s="76">
        <v>-1</v>
      </c>
      <c r="BP47" s="76">
        <v>-1</v>
      </c>
      <c r="BQ47" s="76">
        <v>-1</v>
      </c>
      <c r="BR47" s="76">
        <v>-1</v>
      </c>
      <c r="BS47" s="76">
        <v>-1</v>
      </c>
      <c r="BT47" s="76">
        <v>-1</v>
      </c>
      <c r="BU47" s="76">
        <v>-1</v>
      </c>
      <c r="BV47" s="76">
        <v>-1</v>
      </c>
      <c r="BW47" s="76">
        <v>-1</v>
      </c>
      <c r="BX47" s="76">
        <v>-1</v>
      </c>
      <c r="BY47" s="76">
        <v>-1</v>
      </c>
      <c r="BZ47" s="76">
        <v>-1</v>
      </c>
      <c r="CA47" s="76">
        <v>-1</v>
      </c>
      <c r="CB47" s="76">
        <v>-1</v>
      </c>
      <c r="CC47" s="76">
        <v>-1</v>
      </c>
      <c r="CD47" s="76">
        <v>-1</v>
      </c>
      <c r="CE47" s="76">
        <v>-1</v>
      </c>
      <c r="CF47" s="76">
        <v>-1</v>
      </c>
      <c r="CG47" s="76">
        <v>-1</v>
      </c>
    </row>
    <row r="48" spans="1:85">
      <c r="A48" s="74" t="s">
        <v>0</v>
      </c>
      <c r="B48" s="74" t="s">
        <v>3</v>
      </c>
      <c r="C48" s="76">
        <v>-1</v>
      </c>
      <c r="D48" s="76">
        <v>-1</v>
      </c>
      <c r="E48" s="76">
        <v>-1</v>
      </c>
      <c r="F48" s="76">
        <v>-1</v>
      </c>
      <c r="G48" s="76">
        <v>-1</v>
      </c>
      <c r="H48" s="76">
        <v>-1</v>
      </c>
      <c r="I48" s="76">
        <v>-1</v>
      </c>
      <c r="J48" s="76">
        <v>-1</v>
      </c>
      <c r="K48" s="76">
        <v>-1</v>
      </c>
      <c r="L48" s="76">
        <v>-1</v>
      </c>
      <c r="M48" s="76">
        <v>-1</v>
      </c>
      <c r="N48" s="76">
        <v>-1</v>
      </c>
      <c r="O48" s="76">
        <v>-1</v>
      </c>
      <c r="P48" s="76">
        <v>-1</v>
      </c>
      <c r="Q48" s="76">
        <v>-1</v>
      </c>
      <c r="R48" s="76">
        <v>-1</v>
      </c>
      <c r="S48" s="76">
        <v>-1</v>
      </c>
      <c r="T48" s="76">
        <v>-1</v>
      </c>
      <c r="U48" s="76">
        <v>-1</v>
      </c>
      <c r="V48" s="76">
        <v>-1</v>
      </c>
      <c r="W48" s="76">
        <v>-1</v>
      </c>
      <c r="X48" s="76">
        <v>-1</v>
      </c>
      <c r="Y48" s="76">
        <v>-1</v>
      </c>
      <c r="Z48" s="76">
        <v>-1</v>
      </c>
      <c r="AA48" s="76">
        <v>-1</v>
      </c>
      <c r="AB48" s="76">
        <v>-1</v>
      </c>
      <c r="AC48" s="76">
        <v>-1</v>
      </c>
      <c r="AD48" s="76">
        <v>-1</v>
      </c>
      <c r="AE48" s="76">
        <v>-1</v>
      </c>
      <c r="AF48" s="76">
        <v>-1</v>
      </c>
      <c r="AG48" s="76">
        <v>-1</v>
      </c>
      <c r="AH48" s="76">
        <v>-1</v>
      </c>
      <c r="AI48" s="76">
        <v>-1</v>
      </c>
      <c r="AJ48" s="76">
        <v>-1</v>
      </c>
      <c r="AK48" s="76">
        <v>-1</v>
      </c>
      <c r="AL48" s="76">
        <v>-1</v>
      </c>
      <c r="AM48" s="76">
        <v>-1</v>
      </c>
      <c r="AN48" s="76">
        <v>-1</v>
      </c>
      <c r="AO48" s="76">
        <v>-1</v>
      </c>
      <c r="AP48" s="76">
        <v>-1</v>
      </c>
      <c r="AQ48" s="76">
        <v>-1</v>
      </c>
      <c r="AR48" s="76">
        <v>-1</v>
      </c>
      <c r="AS48" s="76">
        <v>-1</v>
      </c>
      <c r="AT48" s="76">
        <v>-1</v>
      </c>
      <c r="AU48" s="76">
        <v>-1</v>
      </c>
      <c r="AV48" s="76">
        <v>-1</v>
      </c>
      <c r="AW48" s="76">
        <v>-1</v>
      </c>
      <c r="AX48" s="76">
        <v>-1</v>
      </c>
      <c r="AY48" s="76">
        <v>-1</v>
      </c>
      <c r="AZ48" s="76">
        <v>-1</v>
      </c>
      <c r="BA48" s="76">
        <v>-1</v>
      </c>
      <c r="BB48" s="76">
        <v>-1</v>
      </c>
      <c r="BC48" s="76">
        <v>-1</v>
      </c>
      <c r="BD48" s="76">
        <v>-1</v>
      </c>
      <c r="BE48" s="76">
        <v>-1</v>
      </c>
      <c r="BF48" s="76">
        <v>-1</v>
      </c>
      <c r="BG48" s="76">
        <v>-1</v>
      </c>
      <c r="BH48" s="76">
        <v>-1</v>
      </c>
      <c r="BI48" s="76">
        <v>-1</v>
      </c>
      <c r="BJ48" s="76">
        <v>-1</v>
      </c>
      <c r="BK48" s="76">
        <v>-1</v>
      </c>
      <c r="BL48" s="76">
        <v>-1</v>
      </c>
      <c r="BM48" s="76">
        <v>-1</v>
      </c>
      <c r="BN48" s="76">
        <v>-1</v>
      </c>
      <c r="BO48" s="76">
        <v>-1</v>
      </c>
      <c r="BP48" s="76">
        <v>-1</v>
      </c>
      <c r="BQ48" s="76">
        <v>-1</v>
      </c>
      <c r="BR48" s="76">
        <v>-1</v>
      </c>
      <c r="BS48" s="76">
        <v>-1</v>
      </c>
      <c r="BT48" s="76">
        <v>-1</v>
      </c>
      <c r="BU48" s="76">
        <v>-1</v>
      </c>
      <c r="BV48" s="76">
        <v>-1</v>
      </c>
      <c r="BW48" s="76">
        <v>-1</v>
      </c>
      <c r="BX48" s="76">
        <v>-1</v>
      </c>
      <c r="BY48" s="76">
        <v>-1</v>
      </c>
      <c r="BZ48" s="76">
        <v>-1</v>
      </c>
      <c r="CA48" s="76">
        <v>-1</v>
      </c>
      <c r="CB48" s="76">
        <v>-1</v>
      </c>
      <c r="CC48" s="76">
        <v>-1</v>
      </c>
      <c r="CD48" s="76">
        <v>-1</v>
      </c>
      <c r="CE48" s="76">
        <v>-1</v>
      </c>
      <c r="CF48" s="76">
        <v>-1</v>
      </c>
      <c r="CG48" s="76">
        <v>-1</v>
      </c>
    </row>
    <row r="49" spans="1:85">
      <c r="A49" s="74"/>
      <c r="B49" s="74" t="s">
        <v>34</v>
      </c>
      <c r="C49" s="76">
        <v>-1</v>
      </c>
      <c r="D49" s="76">
        <v>-1</v>
      </c>
      <c r="E49" s="76">
        <v>-1</v>
      </c>
      <c r="F49" s="76">
        <v>-1</v>
      </c>
      <c r="G49" s="76">
        <v>-1</v>
      </c>
      <c r="H49" s="76">
        <v>-1</v>
      </c>
      <c r="I49" s="76">
        <v>-1</v>
      </c>
      <c r="J49" s="76">
        <v>-1</v>
      </c>
      <c r="K49" s="76">
        <v>-1</v>
      </c>
      <c r="L49" s="76">
        <v>-1</v>
      </c>
      <c r="M49" s="76">
        <v>-1</v>
      </c>
      <c r="N49" s="76">
        <v>-1</v>
      </c>
      <c r="O49" s="76">
        <v>-1</v>
      </c>
      <c r="P49" s="76">
        <v>-1</v>
      </c>
      <c r="Q49" s="76">
        <v>-1</v>
      </c>
      <c r="R49" s="76">
        <v>-1</v>
      </c>
      <c r="S49" s="76">
        <v>-1</v>
      </c>
      <c r="T49" s="76">
        <v>-1</v>
      </c>
      <c r="U49" s="76">
        <v>-1</v>
      </c>
      <c r="V49" s="76">
        <v>-1</v>
      </c>
      <c r="W49" s="76">
        <v>-1</v>
      </c>
      <c r="X49" s="76">
        <v>-1</v>
      </c>
      <c r="Y49" s="76">
        <v>-1</v>
      </c>
      <c r="Z49" s="76">
        <v>-1</v>
      </c>
      <c r="AA49" s="76">
        <v>-1</v>
      </c>
      <c r="AB49" s="76">
        <v>-1</v>
      </c>
      <c r="AC49" s="76">
        <v>-1</v>
      </c>
      <c r="AD49" s="76">
        <v>-1</v>
      </c>
      <c r="AE49" s="76">
        <v>-1</v>
      </c>
      <c r="AF49" s="76">
        <v>-1</v>
      </c>
      <c r="AG49" s="76">
        <v>-1</v>
      </c>
      <c r="AH49" s="76">
        <v>-1</v>
      </c>
      <c r="AI49" s="76">
        <v>-1</v>
      </c>
      <c r="AJ49" s="76">
        <v>-1</v>
      </c>
      <c r="AK49" s="76">
        <v>-1</v>
      </c>
      <c r="AL49" s="76">
        <v>-1</v>
      </c>
      <c r="AM49" s="76">
        <v>-1</v>
      </c>
      <c r="AN49" s="76">
        <v>-1</v>
      </c>
      <c r="AO49" s="76">
        <v>-1</v>
      </c>
      <c r="AP49" s="76">
        <v>-1</v>
      </c>
      <c r="AQ49" s="76">
        <v>-1</v>
      </c>
      <c r="AR49" s="76">
        <v>-1</v>
      </c>
      <c r="AS49" s="76">
        <v>-1</v>
      </c>
      <c r="AT49" s="76">
        <v>-1</v>
      </c>
      <c r="AU49" s="76">
        <v>-1</v>
      </c>
      <c r="AV49" s="76">
        <v>-1</v>
      </c>
      <c r="AW49" s="76">
        <v>-1</v>
      </c>
      <c r="AX49" s="76">
        <v>-1</v>
      </c>
      <c r="AY49" s="76">
        <v>-1</v>
      </c>
      <c r="AZ49" s="76">
        <v>-1</v>
      </c>
      <c r="BA49" s="76">
        <v>-1</v>
      </c>
      <c r="BB49" s="76">
        <v>-1</v>
      </c>
      <c r="BC49" s="76">
        <v>-1</v>
      </c>
      <c r="BD49" s="76">
        <v>-1</v>
      </c>
      <c r="BE49" s="76">
        <v>-1</v>
      </c>
      <c r="BF49" s="76">
        <v>-1</v>
      </c>
      <c r="BG49" s="76">
        <v>-1</v>
      </c>
      <c r="BH49" s="76">
        <v>-1</v>
      </c>
      <c r="BI49" s="76">
        <v>-1</v>
      </c>
      <c r="BJ49" s="76">
        <v>-1</v>
      </c>
      <c r="BK49" s="76">
        <v>-1</v>
      </c>
      <c r="BL49" s="76">
        <v>-1</v>
      </c>
      <c r="BM49" s="76">
        <v>-1</v>
      </c>
      <c r="BN49" s="76">
        <v>-1</v>
      </c>
      <c r="BO49" s="76">
        <v>-1</v>
      </c>
      <c r="BP49" s="76">
        <v>-1</v>
      </c>
      <c r="BQ49" s="76">
        <v>-1</v>
      </c>
      <c r="BR49" s="76">
        <v>-1</v>
      </c>
      <c r="BS49" s="76">
        <v>-1</v>
      </c>
      <c r="BT49" s="76">
        <v>-1</v>
      </c>
      <c r="BU49" s="76">
        <v>-1</v>
      </c>
      <c r="BV49" s="76">
        <v>-1</v>
      </c>
      <c r="BW49" s="76">
        <v>-1</v>
      </c>
      <c r="BX49" s="76">
        <v>-1</v>
      </c>
      <c r="BY49" s="76">
        <v>-1</v>
      </c>
      <c r="BZ49" s="76">
        <v>-1</v>
      </c>
      <c r="CA49" s="76">
        <v>-1</v>
      </c>
      <c r="CB49" s="76">
        <v>-1</v>
      </c>
      <c r="CC49" s="76">
        <v>-1</v>
      </c>
      <c r="CD49" s="76">
        <v>-1</v>
      </c>
      <c r="CE49" s="76">
        <v>-1</v>
      </c>
      <c r="CF49" s="76">
        <v>-1</v>
      </c>
      <c r="CG49" s="76">
        <v>-1</v>
      </c>
    </row>
    <row r="50" spans="1:85">
      <c r="A50" s="14"/>
      <c r="B50" s="14" t="s">
        <v>35</v>
      </c>
      <c r="C50" s="76">
        <v>-1</v>
      </c>
      <c r="D50" s="76">
        <v>-1</v>
      </c>
      <c r="E50" s="76">
        <v>-1</v>
      </c>
      <c r="F50" s="76">
        <v>-1</v>
      </c>
      <c r="G50" s="76">
        <v>-1</v>
      </c>
      <c r="H50" s="76">
        <v>-1</v>
      </c>
      <c r="I50" s="76">
        <v>-1</v>
      </c>
      <c r="J50" s="76">
        <v>-1</v>
      </c>
      <c r="K50" s="76">
        <v>-1</v>
      </c>
      <c r="L50" s="76">
        <v>-1</v>
      </c>
      <c r="M50" s="76">
        <v>-1</v>
      </c>
      <c r="N50" s="76">
        <v>-1</v>
      </c>
      <c r="O50" s="76">
        <v>-1</v>
      </c>
      <c r="P50" s="76">
        <v>-1</v>
      </c>
      <c r="Q50" s="76">
        <v>-1</v>
      </c>
      <c r="R50" s="76">
        <v>-1</v>
      </c>
      <c r="S50" s="76">
        <v>-1</v>
      </c>
      <c r="T50" s="76">
        <v>-1</v>
      </c>
      <c r="U50" s="76">
        <v>-1</v>
      </c>
      <c r="V50" s="76">
        <v>-1</v>
      </c>
      <c r="W50" s="76">
        <v>-1</v>
      </c>
      <c r="X50" s="76">
        <v>-1</v>
      </c>
      <c r="Y50" s="76">
        <v>-1</v>
      </c>
      <c r="Z50" s="76">
        <v>-1</v>
      </c>
      <c r="AA50" s="76">
        <v>-1</v>
      </c>
      <c r="AB50" s="76">
        <v>-1</v>
      </c>
      <c r="AC50" s="76">
        <v>-1</v>
      </c>
      <c r="AD50" s="76">
        <v>-1</v>
      </c>
      <c r="AE50" s="76">
        <v>-1</v>
      </c>
      <c r="AF50" s="76">
        <v>-1</v>
      </c>
      <c r="AG50" s="76">
        <v>-1</v>
      </c>
      <c r="AH50" s="76">
        <v>-1</v>
      </c>
      <c r="AI50" s="76">
        <v>-1</v>
      </c>
      <c r="AJ50" s="76">
        <v>-1</v>
      </c>
      <c r="AK50" s="76">
        <v>-1</v>
      </c>
      <c r="AL50" s="76">
        <v>-1</v>
      </c>
      <c r="AM50" s="76">
        <v>-1</v>
      </c>
      <c r="AN50" s="76">
        <v>-1</v>
      </c>
      <c r="AO50" s="76">
        <v>-1</v>
      </c>
      <c r="AP50" s="76">
        <v>-1</v>
      </c>
      <c r="AQ50" s="76">
        <v>-1</v>
      </c>
      <c r="AR50" s="76">
        <v>-1</v>
      </c>
      <c r="AS50" s="76">
        <v>-1</v>
      </c>
      <c r="AT50" s="76">
        <v>-1</v>
      </c>
      <c r="AU50" s="76">
        <v>-1</v>
      </c>
      <c r="AV50" s="76">
        <v>-1</v>
      </c>
      <c r="AW50" s="76">
        <v>-1</v>
      </c>
      <c r="AX50" s="76">
        <v>-1</v>
      </c>
      <c r="AY50" s="76">
        <v>-1</v>
      </c>
      <c r="AZ50" s="76">
        <v>-1</v>
      </c>
      <c r="BA50" s="76">
        <v>-1</v>
      </c>
      <c r="BB50" s="76">
        <v>-1</v>
      </c>
      <c r="BC50" s="76">
        <v>-1</v>
      </c>
      <c r="BD50" s="76">
        <v>-1</v>
      </c>
      <c r="BE50" s="76">
        <v>-1</v>
      </c>
      <c r="BF50" s="76">
        <v>-1</v>
      </c>
      <c r="BG50" s="76">
        <v>-1</v>
      </c>
      <c r="BH50" s="76">
        <v>-1</v>
      </c>
      <c r="BI50" s="76">
        <v>-1</v>
      </c>
      <c r="BJ50" s="76">
        <v>-1</v>
      </c>
      <c r="BK50" s="76">
        <v>-1</v>
      </c>
      <c r="BL50" s="76">
        <v>-1</v>
      </c>
      <c r="BM50" s="76">
        <v>-1</v>
      </c>
      <c r="BN50" s="76">
        <v>-1</v>
      </c>
      <c r="BO50" s="76">
        <v>-1</v>
      </c>
      <c r="BP50" s="76">
        <v>-1</v>
      </c>
      <c r="BQ50" s="76">
        <v>-1</v>
      </c>
      <c r="BR50" s="76">
        <v>-1</v>
      </c>
      <c r="BS50" s="76">
        <v>-1</v>
      </c>
      <c r="BT50" s="76">
        <v>-1</v>
      </c>
      <c r="BU50" s="76">
        <v>-1</v>
      </c>
      <c r="BV50" s="76">
        <v>-1</v>
      </c>
      <c r="BW50" s="76">
        <v>-1</v>
      </c>
      <c r="BX50" s="76">
        <v>-1</v>
      </c>
      <c r="BY50" s="76">
        <v>-1</v>
      </c>
      <c r="BZ50" s="76">
        <v>-1</v>
      </c>
      <c r="CA50" s="76">
        <v>-1</v>
      </c>
      <c r="CB50" s="76">
        <v>-1</v>
      </c>
      <c r="CC50" s="76">
        <v>-1</v>
      </c>
      <c r="CD50" s="76">
        <v>-1</v>
      </c>
      <c r="CE50" s="76">
        <v>-1</v>
      </c>
      <c r="CF50" s="76">
        <v>-1</v>
      </c>
      <c r="CG50" s="76">
        <v>-1</v>
      </c>
    </row>
    <row r="51" spans="1:85">
      <c r="A51" s="4"/>
      <c r="B51" s="4" t="s">
        <v>4</v>
      </c>
      <c r="C51" s="76">
        <v>-1</v>
      </c>
      <c r="D51" s="76">
        <v>-1</v>
      </c>
      <c r="E51" s="76">
        <v>-1</v>
      </c>
      <c r="F51" s="76">
        <v>-1</v>
      </c>
      <c r="G51" s="76">
        <v>-1</v>
      </c>
      <c r="H51" s="76">
        <v>-1</v>
      </c>
      <c r="I51" s="76">
        <v>-1</v>
      </c>
      <c r="J51" s="76">
        <v>-1</v>
      </c>
      <c r="K51" s="76">
        <v>-1</v>
      </c>
      <c r="L51" s="76">
        <v>-1</v>
      </c>
      <c r="M51" s="76">
        <v>-1</v>
      </c>
      <c r="N51" s="76">
        <v>-1</v>
      </c>
      <c r="O51" s="76">
        <v>-1</v>
      </c>
      <c r="P51" s="76">
        <v>-1</v>
      </c>
      <c r="Q51" s="76">
        <v>-1</v>
      </c>
      <c r="R51" s="76">
        <v>-1</v>
      </c>
      <c r="S51" s="76">
        <v>-1</v>
      </c>
      <c r="T51" s="76">
        <v>-1</v>
      </c>
      <c r="U51" s="76">
        <v>-1</v>
      </c>
      <c r="V51" s="76">
        <v>-1</v>
      </c>
      <c r="W51" s="76">
        <v>-1</v>
      </c>
      <c r="X51" s="76">
        <v>-1</v>
      </c>
      <c r="Y51" s="76">
        <v>-1</v>
      </c>
      <c r="Z51" s="76">
        <v>-1</v>
      </c>
      <c r="AA51" s="76">
        <v>-1</v>
      </c>
      <c r="AB51" s="76">
        <v>-1</v>
      </c>
      <c r="AC51" s="76">
        <v>-1</v>
      </c>
      <c r="AD51" s="76">
        <v>-1</v>
      </c>
      <c r="AE51" s="76">
        <v>-1</v>
      </c>
      <c r="AF51" s="76">
        <v>-1</v>
      </c>
      <c r="AG51" s="76">
        <v>-1</v>
      </c>
      <c r="AH51" s="76">
        <v>-1</v>
      </c>
      <c r="AI51" s="76">
        <v>-1</v>
      </c>
      <c r="AJ51" s="76">
        <v>-1</v>
      </c>
      <c r="AK51" s="76">
        <v>-1</v>
      </c>
      <c r="AL51" s="76">
        <v>-1</v>
      </c>
      <c r="AM51" s="76">
        <v>-1</v>
      </c>
      <c r="AN51" s="76">
        <v>-1</v>
      </c>
      <c r="AO51" s="76">
        <v>-1</v>
      </c>
      <c r="AP51" s="76">
        <v>-1</v>
      </c>
      <c r="AQ51" s="76">
        <v>-1</v>
      </c>
      <c r="AR51" s="76">
        <v>-1</v>
      </c>
      <c r="AS51" s="76">
        <v>-1</v>
      </c>
      <c r="AT51" s="76">
        <v>-1</v>
      </c>
      <c r="AU51" s="76">
        <v>-1</v>
      </c>
      <c r="AV51" s="76">
        <v>-1</v>
      </c>
      <c r="AW51" s="76">
        <v>-1</v>
      </c>
      <c r="AX51" s="76">
        <v>-1</v>
      </c>
      <c r="AY51" s="76">
        <v>-1</v>
      </c>
      <c r="AZ51" s="76">
        <v>-1</v>
      </c>
      <c r="BA51" s="76">
        <v>-1</v>
      </c>
      <c r="BB51" s="76">
        <v>-1</v>
      </c>
      <c r="BC51" s="76">
        <v>-1</v>
      </c>
      <c r="BD51" s="76">
        <v>-1</v>
      </c>
      <c r="BE51" s="76">
        <v>-1</v>
      </c>
      <c r="BF51" s="76">
        <v>-1</v>
      </c>
      <c r="BG51" s="76">
        <v>-1</v>
      </c>
      <c r="BH51" s="76">
        <v>-1</v>
      </c>
      <c r="BI51" s="76">
        <v>-1</v>
      </c>
      <c r="BJ51" s="76">
        <v>-1</v>
      </c>
      <c r="BK51" s="76">
        <v>-1</v>
      </c>
      <c r="BL51" s="76">
        <v>-1</v>
      </c>
      <c r="BM51" s="76">
        <v>-1</v>
      </c>
      <c r="BN51" s="76">
        <v>-1</v>
      </c>
      <c r="BO51" s="76">
        <v>-1</v>
      </c>
      <c r="BP51" s="76">
        <v>-1</v>
      </c>
      <c r="BQ51" s="76">
        <v>-1</v>
      </c>
      <c r="BR51" s="76">
        <v>-1</v>
      </c>
      <c r="BS51" s="76">
        <v>-1</v>
      </c>
      <c r="BT51" s="76">
        <v>-1</v>
      </c>
      <c r="BU51" s="76">
        <v>-1</v>
      </c>
      <c r="BV51" s="76">
        <v>-1</v>
      </c>
      <c r="BW51" s="76">
        <v>-1</v>
      </c>
      <c r="BX51" s="76">
        <v>-1</v>
      </c>
      <c r="BY51" s="76">
        <v>-1</v>
      </c>
      <c r="BZ51" s="76">
        <v>-1</v>
      </c>
      <c r="CA51" s="76">
        <v>-1</v>
      </c>
      <c r="CB51" s="76">
        <v>-1</v>
      </c>
      <c r="CC51" s="76">
        <v>-1</v>
      </c>
      <c r="CD51" s="76">
        <v>-1</v>
      </c>
      <c r="CE51" s="76">
        <v>-1</v>
      </c>
      <c r="CF51" s="76">
        <v>-1</v>
      </c>
      <c r="CG51" s="76">
        <v>-1</v>
      </c>
    </row>
    <row r="52" spans="1:85">
      <c r="A52" s="74" t="s">
        <v>1</v>
      </c>
      <c r="B52" s="74" t="s">
        <v>3</v>
      </c>
      <c r="C52" s="76">
        <v>-1</v>
      </c>
      <c r="D52" s="76">
        <v>-1</v>
      </c>
      <c r="E52" s="76">
        <v>-1</v>
      </c>
      <c r="F52" s="76">
        <v>-1</v>
      </c>
      <c r="G52" s="76">
        <v>-1</v>
      </c>
      <c r="H52" s="76">
        <v>-1</v>
      </c>
      <c r="I52" s="76">
        <v>-1</v>
      </c>
      <c r="J52" s="76">
        <v>-1</v>
      </c>
      <c r="K52" s="76">
        <v>-1</v>
      </c>
      <c r="L52" s="76">
        <v>-1</v>
      </c>
      <c r="M52" s="76">
        <v>-1</v>
      </c>
      <c r="N52" s="76">
        <v>-1</v>
      </c>
      <c r="O52" s="76">
        <v>-1</v>
      </c>
      <c r="P52" s="76">
        <v>-1</v>
      </c>
      <c r="Q52" s="76">
        <v>-1</v>
      </c>
      <c r="R52" s="76">
        <v>-1</v>
      </c>
      <c r="S52" s="76">
        <v>-1</v>
      </c>
      <c r="T52" s="76">
        <v>-1</v>
      </c>
      <c r="U52" s="76">
        <v>-1</v>
      </c>
      <c r="V52" s="76">
        <v>-1</v>
      </c>
      <c r="W52" s="76">
        <v>-1</v>
      </c>
      <c r="X52" s="76">
        <v>-1</v>
      </c>
      <c r="Y52" s="76">
        <v>-1</v>
      </c>
      <c r="Z52" s="76">
        <v>-1</v>
      </c>
      <c r="AA52" s="76">
        <v>-1</v>
      </c>
      <c r="AB52" s="76">
        <v>-1</v>
      </c>
      <c r="AC52" s="76">
        <v>-1</v>
      </c>
      <c r="AD52" s="76">
        <v>-1</v>
      </c>
      <c r="AE52" s="76">
        <v>-1</v>
      </c>
      <c r="AF52" s="76">
        <v>-1</v>
      </c>
      <c r="AG52" s="76">
        <v>-1</v>
      </c>
      <c r="AH52" s="76">
        <v>-1</v>
      </c>
      <c r="AI52" s="76">
        <v>-1</v>
      </c>
      <c r="AJ52" s="76">
        <v>-1</v>
      </c>
      <c r="AK52" s="76">
        <v>-1</v>
      </c>
      <c r="AL52" s="76">
        <v>-1</v>
      </c>
      <c r="AM52" s="76">
        <v>-1</v>
      </c>
      <c r="AN52" s="76">
        <v>-1</v>
      </c>
      <c r="AO52" s="76">
        <v>-1</v>
      </c>
      <c r="AP52" s="76">
        <v>-1</v>
      </c>
      <c r="AQ52" s="76">
        <v>-1</v>
      </c>
      <c r="AR52" s="76">
        <v>-1</v>
      </c>
      <c r="AS52" s="76">
        <v>-1</v>
      </c>
      <c r="AT52" s="76">
        <v>-1</v>
      </c>
      <c r="AU52" s="76">
        <v>-1</v>
      </c>
      <c r="AV52" s="76">
        <v>-1</v>
      </c>
      <c r="AW52" s="76">
        <v>-1</v>
      </c>
      <c r="AX52" s="76">
        <v>-1</v>
      </c>
      <c r="AY52" s="76">
        <v>-1</v>
      </c>
      <c r="AZ52" s="76">
        <v>-1</v>
      </c>
      <c r="BA52" s="76">
        <v>-1</v>
      </c>
      <c r="BB52" s="76">
        <v>-1</v>
      </c>
      <c r="BC52" s="76">
        <v>-1</v>
      </c>
      <c r="BD52" s="76">
        <v>-1</v>
      </c>
      <c r="BE52" s="76">
        <v>-1</v>
      </c>
      <c r="BF52" s="76">
        <v>-1</v>
      </c>
      <c r="BG52" s="76">
        <v>-1</v>
      </c>
      <c r="BH52" s="76">
        <v>-1</v>
      </c>
      <c r="BI52" s="76">
        <v>-1</v>
      </c>
      <c r="BJ52" s="76">
        <v>-1</v>
      </c>
      <c r="BK52" s="76">
        <v>-1</v>
      </c>
      <c r="BL52" s="76">
        <v>-1</v>
      </c>
      <c r="BM52" s="76">
        <v>-1</v>
      </c>
      <c r="BN52" s="76">
        <v>-1</v>
      </c>
      <c r="BO52" s="76">
        <v>-1</v>
      </c>
      <c r="BP52" s="76">
        <v>-1</v>
      </c>
      <c r="BQ52" s="76">
        <v>-1</v>
      </c>
      <c r="BR52" s="76">
        <v>-1</v>
      </c>
      <c r="BS52" s="76">
        <v>-1</v>
      </c>
      <c r="BT52" s="76">
        <v>-1</v>
      </c>
      <c r="BU52" s="76">
        <v>-1</v>
      </c>
      <c r="BV52" s="76">
        <v>-1</v>
      </c>
      <c r="BW52" s="76">
        <v>-1</v>
      </c>
      <c r="BX52" s="76">
        <v>-1</v>
      </c>
      <c r="BY52" s="76">
        <v>-1</v>
      </c>
      <c r="BZ52" s="76">
        <v>-1</v>
      </c>
      <c r="CA52" s="76">
        <v>-1</v>
      </c>
      <c r="CB52" s="76">
        <v>-1</v>
      </c>
      <c r="CC52" s="76">
        <v>-1</v>
      </c>
      <c r="CD52" s="76">
        <v>-1</v>
      </c>
      <c r="CE52" s="76">
        <v>-1</v>
      </c>
      <c r="CF52" s="76">
        <v>-1</v>
      </c>
      <c r="CG52" s="76">
        <v>-1</v>
      </c>
    </row>
    <row r="53" spans="1:85">
      <c r="A53" s="74"/>
      <c r="B53" s="74" t="s">
        <v>34</v>
      </c>
      <c r="C53" s="76">
        <v>-1</v>
      </c>
      <c r="D53" s="76">
        <v>-1</v>
      </c>
      <c r="E53" s="76">
        <v>-1</v>
      </c>
      <c r="F53" s="76">
        <v>-1</v>
      </c>
      <c r="G53" s="76">
        <v>-1</v>
      </c>
      <c r="H53" s="76">
        <v>-1</v>
      </c>
      <c r="I53" s="76">
        <v>-1</v>
      </c>
      <c r="J53" s="76">
        <v>-1</v>
      </c>
      <c r="K53" s="76">
        <v>-1</v>
      </c>
      <c r="L53" s="76">
        <v>-1</v>
      </c>
      <c r="M53" s="76">
        <v>-1</v>
      </c>
      <c r="N53" s="76">
        <v>-1</v>
      </c>
      <c r="O53" s="76">
        <v>-1</v>
      </c>
      <c r="P53" s="76">
        <v>-1</v>
      </c>
      <c r="Q53" s="76">
        <v>-1</v>
      </c>
      <c r="R53" s="76">
        <v>-1</v>
      </c>
      <c r="S53" s="76">
        <v>-1</v>
      </c>
      <c r="T53" s="76">
        <v>-1</v>
      </c>
      <c r="U53" s="76">
        <v>-1</v>
      </c>
      <c r="V53" s="76">
        <v>-1</v>
      </c>
      <c r="W53" s="76">
        <v>-1</v>
      </c>
      <c r="X53" s="76">
        <v>-1</v>
      </c>
      <c r="Y53" s="76">
        <v>-1</v>
      </c>
      <c r="Z53" s="76">
        <v>-1</v>
      </c>
      <c r="AA53" s="76">
        <v>-1</v>
      </c>
      <c r="AB53" s="76">
        <v>-1</v>
      </c>
      <c r="AC53" s="76">
        <v>-1</v>
      </c>
      <c r="AD53" s="76">
        <v>-1</v>
      </c>
      <c r="AE53" s="76">
        <v>-1</v>
      </c>
      <c r="AF53" s="76">
        <v>-1</v>
      </c>
      <c r="AG53" s="76">
        <v>-1</v>
      </c>
      <c r="AH53" s="76">
        <v>-1</v>
      </c>
      <c r="AI53" s="76">
        <v>-1</v>
      </c>
      <c r="AJ53" s="76">
        <v>-1</v>
      </c>
      <c r="AK53" s="76">
        <v>-1</v>
      </c>
      <c r="AL53" s="76">
        <v>-1</v>
      </c>
      <c r="AM53" s="76">
        <v>-1</v>
      </c>
      <c r="AN53" s="76">
        <v>-1</v>
      </c>
      <c r="AO53" s="76">
        <v>-1</v>
      </c>
      <c r="AP53" s="76">
        <v>-1</v>
      </c>
      <c r="AQ53" s="76">
        <v>-1</v>
      </c>
      <c r="AR53" s="76">
        <v>-1</v>
      </c>
      <c r="AS53" s="76">
        <v>-1</v>
      </c>
      <c r="AT53" s="76">
        <v>-1</v>
      </c>
      <c r="AU53" s="76">
        <v>-1</v>
      </c>
      <c r="AV53" s="76">
        <v>-1</v>
      </c>
      <c r="AW53" s="76">
        <v>-1</v>
      </c>
      <c r="AX53" s="76">
        <v>-1</v>
      </c>
      <c r="AY53" s="76">
        <v>-1</v>
      </c>
      <c r="AZ53" s="76">
        <v>-1</v>
      </c>
      <c r="BA53" s="76">
        <v>-1</v>
      </c>
      <c r="BB53" s="76">
        <v>-1</v>
      </c>
      <c r="BC53" s="76">
        <v>-1</v>
      </c>
      <c r="BD53" s="76">
        <v>-1</v>
      </c>
      <c r="BE53" s="76">
        <v>-1</v>
      </c>
      <c r="BF53" s="76">
        <v>-1</v>
      </c>
      <c r="BG53" s="76">
        <v>-1</v>
      </c>
      <c r="BH53" s="76">
        <v>-1</v>
      </c>
      <c r="BI53" s="76">
        <v>-1</v>
      </c>
      <c r="BJ53" s="76">
        <v>-1</v>
      </c>
      <c r="BK53" s="76">
        <v>-1</v>
      </c>
      <c r="BL53" s="76">
        <v>-1</v>
      </c>
      <c r="BM53" s="76">
        <v>-1</v>
      </c>
      <c r="BN53" s="76">
        <v>-1</v>
      </c>
      <c r="BO53" s="76">
        <v>-1</v>
      </c>
      <c r="BP53" s="76">
        <v>-1</v>
      </c>
      <c r="BQ53" s="76">
        <v>-1</v>
      </c>
      <c r="BR53" s="76">
        <v>-1</v>
      </c>
      <c r="BS53" s="76">
        <v>-1</v>
      </c>
      <c r="BT53" s="76">
        <v>-1</v>
      </c>
      <c r="BU53" s="76">
        <v>-1</v>
      </c>
      <c r="BV53" s="76">
        <v>-1</v>
      </c>
      <c r="BW53" s="76">
        <v>-1</v>
      </c>
      <c r="BX53" s="76">
        <v>-1</v>
      </c>
      <c r="BY53" s="76">
        <v>-1</v>
      </c>
      <c r="BZ53" s="76">
        <v>-1</v>
      </c>
      <c r="CA53" s="76">
        <v>-1</v>
      </c>
      <c r="CB53" s="76">
        <v>-1</v>
      </c>
      <c r="CC53" s="76">
        <v>-1</v>
      </c>
      <c r="CD53" s="76">
        <v>-1</v>
      </c>
      <c r="CE53" s="76">
        <v>-1</v>
      </c>
      <c r="CF53" s="76">
        <v>-1</v>
      </c>
      <c r="CG53" s="76">
        <v>-1</v>
      </c>
    </row>
    <row r="54" spans="1:85">
      <c r="A54" s="14"/>
      <c r="B54" s="14" t="s">
        <v>35</v>
      </c>
      <c r="C54" s="76">
        <v>-1</v>
      </c>
      <c r="D54" s="76">
        <v>-1</v>
      </c>
      <c r="E54" s="76">
        <v>-1</v>
      </c>
      <c r="F54" s="76">
        <v>-1</v>
      </c>
      <c r="G54" s="76">
        <v>-1</v>
      </c>
      <c r="H54" s="76">
        <v>-1</v>
      </c>
      <c r="I54" s="76">
        <v>-1</v>
      </c>
      <c r="J54" s="76">
        <v>-1</v>
      </c>
      <c r="K54" s="76">
        <v>-1</v>
      </c>
      <c r="L54" s="76">
        <v>-1</v>
      </c>
      <c r="M54" s="76">
        <v>-1</v>
      </c>
      <c r="N54" s="76">
        <v>-1</v>
      </c>
      <c r="O54" s="76">
        <v>-1</v>
      </c>
      <c r="P54" s="76">
        <v>-1</v>
      </c>
      <c r="Q54" s="76">
        <v>-1</v>
      </c>
      <c r="R54" s="76">
        <v>-1</v>
      </c>
      <c r="S54" s="76">
        <v>-1</v>
      </c>
      <c r="T54" s="76">
        <v>-1</v>
      </c>
      <c r="U54" s="76">
        <v>-1</v>
      </c>
      <c r="V54" s="76">
        <v>-1</v>
      </c>
      <c r="W54" s="76">
        <v>-1</v>
      </c>
      <c r="X54" s="76">
        <v>-1</v>
      </c>
      <c r="Y54" s="76">
        <v>-1</v>
      </c>
      <c r="Z54" s="76">
        <v>-1</v>
      </c>
      <c r="AA54" s="76">
        <v>-1</v>
      </c>
      <c r="AB54" s="76">
        <v>-1</v>
      </c>
      <c r="AC54" s="76">
        <v>-1</v>
      </c>
      <c r="AD54" s="76">
        <v>-1</v>
      </c>
      <c r="AE54" s="76">
        <v>-1</v>
      </c>
      <c r="AF54" s="76">
        <v>-1</v>
      </c>
      <c r="AG54" s="76">
        <v>-1</v>
      </c>
      <c r="AH54" s="76">
        <v>-1</v>
      </c>
      <c r="AI54" s="76">
        <v>-1</v>
      </c>
      <c r="AJ54" s="76">
        <v>-1</v>
      </c>
      <c r="AK54" s="76">
        <v>-1</v>
      </c>
      <c r="AL54" s="76">
        <v>-1</v>
      </c>
      <c r="AM54" s="76">
        <v>-1</v>
      </c>
      <c r="AN54" s="76">
        <v>-1</v>
      </c>
      <c r="AO54" s="76">
        <v>-1</v>
      </c>
      <c r="AP54" s="76">
        <v>-1</v>
      </c>
      <c r="AQ54" s="76">
        <v>-1</v>
      </c>
      <c r="AR54" s="76">
        <v>-1</v>
      </c>
      <c r="AS54" s="76">
        <v>-1</v>
      </c>
      <c r="AT54" s="76">
        <v>-1</v>
      </c>
      <c r="AU54" s="76">
        <v>-1</v>
      </c>
      <c r="AV54" s="76">
        <v>-1</v>
      </c>
      <c r="AW54" s="76">
        <v>-1</v>
      </c>
      <c r="AX54" s="76">
        <v>-1</v>
      </c>
      <c r="AY54" s="76">
        <v>-1</v>
      </c>
      <c r="AZ54" s="76">
        <v>-1</v>
      </c>
      <c r="BA54" s="76">
        <v>-1</v>
      </c>
      <c r="BB54" s="76">
        <v>-1</v>
      </c>
      <c r="BC54" s="76">
        <v>-1</v>
      </c>
      <c r="BD54" s="76">
        <v>-1</v>
      </c>
      <c r="BE54" s="76">
        <v>-1</v>
      </c>
      <c r="BF54" s="76">
        <v>-1</v>
      </c>
      <c r="BG54" s="76">
        <v>-1</v>
      </c>
      <c r="BH54" s="76">
        <v>-1</v>
      </c>
      <c r="BI54" s="76">
        <v>-1</v>
      </c>
      <c r="BJ54" s="76">
        <v>-1</v>
      </c>
      <c r="BK54" s="76">
        <v>-1</v>
      </c>
      <c r="BL54" s="76">
        <v>-1</v>
      </c>
      <c r="BM54" s="76">
        <v>-1</v>
      </c>
      <c r="BN54" s="76">
        <v>-1</v>
      </c>
      <c r="BO54" s="76">
        <v>-1</v>
      </c>
      <c r="BP54" s="76">
        <v>-1</v>
      </c>
      <c r="BQ54" s="76">
        <v>-1</v>
      </c>
      <c r="BR54" s="76">
        <v>-1</v>
      </c>
      <c r="BS54" s="76">
        <v>-1</v>
      </c>
      <c r="BT54" s="76">
        <v>-1</v>
      </c>
      <c r="BU54" s="76">
        <v>-1</v>
      </c>
      <c r="BV54" s="76">
        <v>-1</v>
      </c>
      <c r="BW54" s="76">
        <v>-1</v>
      </c>
      <c r="BX54" s="76">
        <v>-1</v>
      </c>
      <c r="BY54" s="76">
        <v>-1</v>
      </c>
      <c r="BZ54" s="76">
        <v>-1</v>
      </c>
      <c r="CA54" s="76">
        <v>-1</v>
      </c>
      <c r="CB54" s="76">
        <v>-1</v>
      </c>
      <c r="CC54" s="76">
        <v>-1</v>
      </c>
      <c r="CD54" s="76">
        <v>-1</v>
      </c>
      <c r="CE54" s="76">
        <v>-1</v>
      </c>
      <c r="CF54" s="76">
        <v>-1</v>
      </c>
      <c r="CG54" s="76">
        <v>-1</v>
      </c>
    </row>
    <row r="55" spans="1:85">
      <c r="A55" s="4"/>
      <c r="B55" s="4" t="s">
        <v>4</v>
      </c>
      <c r="C55" s="76">
        <v>-1</v>
      </c>
      <c r="D55" s="76">
        <v>-1</v>
      </c>
      <c r="E55" s="76">
        <v>-1</v>
      </c>
      <c r="F55" s="76">
        <v>-1</v>
      </c>
      <c r="G55" s="76">
        <v>-1</v>
      </c>
      <c r="H55" s="76">
        <v>-1</v>
      </c>
      <c r="I55" s="76">
        <v>-1</v>
      </c>
      <c r="J55" s="76">
        <v>-1</v>
      </c>
      <c r="K55" s="76">
        <v>-1</v>
      </c>
      <c r="L55" s="76">
        <v>-1</v>
      </c>
      <c r="M55" s="76">
        <v>-1</v>
      </c>
      <c r="N55" s="76">
        <v>-1</v>
      </c>
      <c r="O55" s="76">
        <v>-1</v>
      </c>
      <c r="P55" s="76">
        <v>-1</v>
      </c>
      <c r="Q55" s="76">
        <v>-1</v>
      </c>
      <c r="R55" s="76">
        <v>-1</v>
      </c>
      <c r="S55" s="76">
        <v>-1</v>
      </c>
      <c r="T55" s="76">
        <v>-1</v>
      </c>
      <c r="U55" s="76">
        <v>-1</v>
      </c>
      <c r="V55" s="76">
        <v>-1</v>
      </c>
      <c r="W55" s="76">
        <v>-1</v>
      </c>
      <c r="X55" s="76">
        <v>-1</v>
      </c>
      <c r="Y55" s="76">
        <v>-1</v>
      </c>
      <c r="Z55" s="76">
        <v>-1</v>
      </c>
      <c r="AA55" s="76">
        <v>-1</v>
      </c>
      <c r="AB55" s="76">
        <v>-1</v>
      </c>
      <c r="AC55" s="76">
        <v>-1</v>
      </c>
      <c r="AD55" s="76">
        <v>-1</v>
      </c>
      <c r="AE55" s="76">
        <v>-1</v>
      </c>
      <c r="AF55" s="76">
        <v>-1</v>
      </c>
      <c r="AG55" s="76">
        <v>-1</v>
      </c>
      <c r="AH55" s="76">
        <v>-1</v>
      </c>
      <c r="AI55" s="76">
        <v>-1</v>
      </c>
      <c r="AJ55" s="76">
        <v>-1</v>
      </c>
      <c r="AK55" s="76">
        <v>-1</v>
      </c>
      <c r="AL55" s="76">
        <v>-1</v>
      </c>
      <c r="AM55" s="76">
        <v>-1</v>
      </c>
      <c r="AN55" s="76">
        <v>-1</v>
      </c>
      <c r="AO55" s="76">
        <v>-1</v>
      </c>
      <c r="AP55" s="76">
        <v>-1</v>
      </c>
      <c r="AQ55" s="76">
        <v>-1</v>
      </c>
      <c r="AR55" s="76">
        <v>-1</v>
      </c>
      <c r="AS55" s="76">
        <v>-1</v>
      </c>
      <c r="AT55" s="76">
        <v>-1</v>
      </c>
      <c r="AU55" s="76">
        <v>-1</v>
      </c>
      <c r="AV55" s="76">
        <v>-1</v>
      </c>
      <c r="AW55" s="76">
        <v>-1</v>
      </c>
      <c r="AX55" s="76">
        <v>-1</v>
      </c>
      <c r="AY55" s="76">
        <v>-1</v>
      </c>
      <c r="AZ55" s="76">
        <v>-1</v>
      </c>
      <c r="BA55" s="76">
        <v>-1</v>
      </c>
      <c r="BB55" s="76">
        <v>-1</v>
      </c>
      <c r="BC55" s="76">
        <v>-1</v>
      </c>
      <c r="BD55" s="76">
        <v>-1</v>
      </c>
      <c r="BE55" s="76">
        <v>-1</v>
      </c>
      <c r="BF55" s="76">
        <v>-1</v>
      </c>
      <c r="BG55" s="76">
        <v>-1</v>
      </c>
      <c r="BH55" s="76">
        <v>-1</v>
      </c>
      <c r="BI55" s="76">
        <v>-1</v>
      </c>
      <c r="BJ55" s="76">
        <v>-1</v>
      </c>
      <c r="BK55" s="76">
        <v>-1</v>
      </c>
      <c r="BL55" s="76">
        <v>-1</v>
      </c>
      <c r="BM55" s="76">
        <v>-1</v>
      </c>
      <c r="BN55" s="76">
        <v>-1</v>
      </c>
      <c r="BO55" s="76">
        <v>-1</v>
      </c>
      <c r="BP55" s="76">
        <v>-1</v>
      </c>
      <c r="BQ55" s="76">
        <v>-1</v>
      </c>
      <c r="BR55" s="76">
        <v>-1</v>
      </c>
      <c r="BS55" s="76">
        <v>-1</v>
      </c>
      <c r="BT55" s="76">
        <v>-1</v>
      </c>
      <c r="BU55" s="76">
        <v>-1</v>
      </c>
      <c r="BV55" s="76">
        <v>-1</v>
      </c>
      <c r="BW55" s="76">
        <v>-1</v>
      </c>
      <c r="BX55" s="76">
        <v>-1</v>
      </c>
      <c r="BY55" s="76">
        <v>-1</v>
      </c>
      <c r="BZ55" s="76">
        <v>-1</v>
      </c>
      <c r="CA55" s="76">
        <v>-1</v>
      </c>
      <c r="CB55" s="76">
        <v>-1</v>
      </c>
      <c r="CC55" s="76">
        <v>-1</v>
      </c>
      <c r="CD55" s="76">
        <v>-1</v>
      </c>
      <c r="CE55" s="76">
        <v>-1</v>
      </c>
      <c r="CF55" s="76">
        <v>-1</v>
      </c>
      <c r="CG55" s="76">
        <v>-1</v>
      </c>
    </row>
    <row r="56" spans="1:85">
      <c r="A56" s="14" t="s">
        <v>5</v>
      </c>
      <c r="B56" s="14" t="s">
        <v>3</v>
      </c>
      <c r="C56" s="76">
        <v>-1</v>
      </c>
      <c r="D56" s="76">
        <v>-1</v>
      </c>
      <c r="E56" s="76">
        <v>-1</v>
      </c>
      <c r="F56" s="76">
        <v>-1</v>
      </c>
      <c r="G56" s="76">
        <v>-1</v>
      </c>
      <c r="H56" s="76">
        <v>-1</v>
      </c>
      <c r="I56" s="76">
        <v>-1</v>
      </c>
      <c r="J56" s="76">
        <v>-1</v>
      </c>
      <c r="K56" s="76">
        <v>-1</v>
      </c>
      <c r="L56" s="76">
        <v>-1</v>
      </c>
      <c r="M56" s="76">
        <v>-1</v>
      </c>
      <c r="N56" s="76">
        <v>-1</v>
      </c>
      <c r="O56" s="76">
        <v>-1</v>
      </c>
      <c r="P56" s="76">
        <v>-1</v>
      </c>
      <c r="Q56" s="76">
        <v>-1</v>
      </c>
      <c r="R56" s="76">
        <v>-1</v>
      </c>
      <c r="S56" s="76">
        <v>-1</v>
      </c>
      <c r="T56" s="76">
        <v>-1</v>
      </c>
      <c r="U56" s="76">
        <v>-1</v>
      </c>
      <c r="V56" s="76">
        <v>-1</v>
      </c>
      <c r="W56" s="76">
        <v>-1</v>
      </c>
      <c r="X56" s="76">
        <v>-1</v>
      </c>
      <c r="Y56" s="76">
        <v>-1</v>
      </c>
      <c r="Z56" s="76">
        <v>-1</v>
      </c>
      <c r="AA56" s="76">
        <v>-1</v>
      </c>
      <c r="AB56" s="76">
        <v>-1</v>
      </c>
      <c r="AC56" s="76">
        <v>-1</v>
      </c>
      <c r="AD56" s="76">
        <v>-1</v>
      </c>
      <c r="AE56" s="76">
        <v>-1</v>
      </c>
      <c r="AF56" s="76">
        <v>-1</v>
      </c>
      <c r="AG56" s="76">
        <v>-1</v>
      </c>
      <c r="AH56" s="76">
        <v>-1</v>
      </c>
      <c r="AI56" s="76">
        <v>-1</v>
      </c>
      <c r="AJ56" s="76">
        <v>-1</v>
      </c>
      <c r="AK56" s="76">
        <v>-1</v>
      </c>
      <c r="AL56" s="76">
        <v>-1</v>
      </c>
      <c r="AM56" s="76">
        <v>-1</v>
      </c>
      <c r="AN56" s="76">
        <v>-1</v>
      </c>
      <c r="AO56" s="76">
        <v>-1</v>
      </c>
      <c r="AP56" s="76">
        <v>-1</v>
      </c>
      <c r="AQ56" s="76">
        <v>-1</v>
      </c>
      <c r="AR56" s="76">
        <v>-1</v>
      </c>
      <c r="AS56" s="76">
        <v>-1</v>
      </c>
      <c r="AT56" s="76">
        <v>-1</v>
      </c>
      <c r="AU56" s="76">
        <v>-1</v>
      </c>
      <c r="AV56" s="76">
        <v>-1</v>
      </c>
      <c r="AW56" s="76">
        <v>-1</v>
      </c>
      <c r="AX56" s="76">
        <v>-1</v>
      </c>
      <c r="AY56" s="76">
        <v>-1</v>
      </c>
      <c r="AZ56" s="76">
        <v>-1</v>
      </c>
      <c r="BA56" s="76">
        <v>-1</v>
      </c>
      <c r="BB56" s="76">
        <v>-1</v>
      </c>
      <c r="BC56" s="76">
        <v>-1</v>
      </c>
      <c r="BD56" s="76">
        <v>-1</v>
      </c>
      <c r="BE56" s="76">
        <v>-1</v>
      </c>
      <c r="BF56" s="76">
        <v>-1</v>
      </c>
      <c r="BG56" s="76">
        <v>-1</v>
      </c>
      <c r="BH56" s="76">
        <v>-1</v>
      </c>
      <c r="BI56" s="76">
        <v>-1</v>
      </c>
      <c r="BJ56" s="76">
        <v>-1</v>
      </c>
      <c r="BK56" s="76">
        <v>-1</v>
      </c>
      <c r="BL56" s="76">
        <v>-1</v>
      </c>
      <c r="BM56" s="76">
        <v>-1</v>
      </c>
      <c r="BN56" s="76">
        <v>-1</v>
      </c>
      <c r="BO56" s="76">
        <v>-1</v>
      </c>
      <c r="BP56" s="76">
        <v>-1</v>
      </c>
      <c r="BQ56" s="76">
        <v>-1</v>
      </c>
      <c r="BR56" s="76">
        <v>-1</v>
      </c>
      <c r="BS56" s="76">
        <v>-1</v>
      </c>
      <c r="BT56" s="76">
        <v>-1</v>
      </c>
      <c r="BU56" s="76">
        <v>-1</v>
      </c>
      <c r="BV56" s="76">
        <v>-1</v>
      </c>
      <c r="BW56" s="76">
        <v>-1</v>
      </c>
      <c r="BX56" s="76">
        <v>-1</v>
      </c>
      <c r="BY56" s="76">
        <v>-1</v>
      </c>
      <c r="BZ56" s="76">
        <v>-1</v>
      </c>
      <c r="CA56" s="76">
        <v>-1</v>
      </c>
      <c r="CB56" s="76">
        <v>-1</v>
      </c>
      <c r="CC56" s="76">
        <v>-1</v>
      </c>
      <c r="CD56" s="76">
        <v>-1</v>
      </c>
      <c r="CE56" s="76">
        <v>-1</v>
      </c>
      <c r="CF56" s="76">
        <v>-1</v>
      </c>
      <c r="CG56" s="76">
        <v>-1</v>
      </c>
    </row>
    <row r="57" spans="1:85">
      <c r="A57" s="5"/>
      <c r="B57" s="5" t="s">
        <v>4</v>
      </c>
      <c r="C57" s="76">
        <v>-1</v>
      </c>
      <c r="D57" s="76">
        <v>-1</v>
      </c>
      <c r="E57" s="76">
        <v>-1</v>
      </c>
      <c r="F57" s="76">
        <v>-1</v>
      </c>
      <c r="G57" s="76">
        <v>-1</v>
      </c>
      <c r="H57" s="76">
        <v>-1</v>
      </c>
      <c r="I57" s="76">
        <v>-1</v>
      </c>
      <c r="J57" s="76">
        <v>-1</v>
      </c>
      <c r="K57" s="76">
        <v>-1</v>
      </c>
      <c r="L57" s="76">
        <v>-1</v>
      </c>
      <c r="M57" s="76">
        <v>-1</v>
      </c>
      <c r="N57" s="76">
        <v>-1</v>
      </c>
      <c r="O57" s="76">
        <v>-1</v>
      </c>
      <c r="P57" s="76">
        <v>-1</v>
      </c>
      <c r="Q57" s="76">
        <v>-1</v>
      </c>
      <c r="R57" s="76">
        <v>-1</v>
      </c>
      <c r="S57" s="76">
        <v>-1</v>
      </c>
      <c r="T57" s="76">
        <v>-1</v>
      </c>
      <c r="U57" s="76">
        <v>-1</v>
      </c>
      <c r="V57" s="76">
        <v>-1</v>
      </c>
      <c r="W57" s="76">
        <v>-1</v>
      </c>
      <c r="X57" s="76">
        <v>-1</v>
      </c>
      <c r="Y57" s="76">
        <v>-1</v>
      </c>
      <c r="Z57" s="76">
        <v>-1</v>
      </c>
      <c r="AA57" s="76">
        <v>-1</v>
      </c>
      <c r="AB57" s="76">
        <v>-1</v>
      </c>
      <c r="AC57" s="76">
        <v>-1</v>
      </c>
      <c r="AD57" s="76">
        <v>-1</v>
      </c>
      <c r="AE57" s="76">
        <v>-1</v>
      </c>
      <c r="AF57" s="76">
        <v>-1</v>
      </c>
      <c r="AG57" s="76">
        <v>-1</v>
      </c>
      <c r="AH57" s="76">
        <v>-1</v>
      </c>
      <c r="AI57" s="76">
        <v>-1</v>
      </c>
      <c r="AJ57" s="76">
        <v>-1</v>
      </c>
      <c r="AK57" s="76">
        <v>-1</v>
      </c>
      <c r="AL57" s="76">
        <v>-1</v>
      </c>
      <c r="AM57" s="76">
        <v>-1</v>
      </c>
      <c r="AN57" s="76">
        <v>-1</v>
      </c>
      <c r="AO57" s="76">
        <v>-1</v>
      </c>
      <c r="AP57" s="76">
        <v>-1</v>
      </c>
      <c r="AQ57" s="76">
        <v>-1</v>
      </c>
      <c r="AR57" s="76">
        <v>-1</v>
      </c>
      <c r="AS57" s="76">
        <v>-1</v>
      </c>
      <c r="AT57" s="76">
        <v>-1</v>
      </c>
      <c r="AU57" s="76">
        <v>-1</v>
      </c>
      <c r="AV57" s="76">
        <v>-1</v>
      </c>
      <c r="AW57" s="76">
        <v>-1</v>
      </c>
      <c r="AX57" s="76">
        <v>-1</v>
      </c>
      <c r="AY57" s="76">
        <v>-1</v>
      </c>
      <c r="AZ57" s="76">
        <v>-1</v>
      </c>
      <c r="BA57" s="76">
        <v>-1</v>
      </c>
      <c r="BB57" s="76">
        <v>-1</v>
      </c>
      <c r="BC57" s="76">
        <v>-1</v>
      </c>
      <c r="BD57" s="76">
        <v>-1</v>
      </c>
      <c r="BE57" s="76">
        <v>-1</v>
      </c>
      <c r="BF57" s="76">
        <v>-1</v>
      </c>
      <c r="BG57" s="76">
        <v>-1</v>
      </c>
      <c r="BH57" s="76">
        <v>-1</v>
      </c>
      <c r="BI57" s="76">
        <v>-1</v>
      </c>
      <c r="BJ57" s="76">
        <v>-1</v>
      </c>
      <c r="BK57" s="76">
        <v>-1</v>
      </c>
      <c r="BL57" s="76">
        <v>-1</v>
      </c>
      <c r="BM57" s="76">
        <v>-1</v>
      </c>
      <c r="BN57" s="76">
        <v>-1</v>
      </c>
      <c r="BO57" s="76">
        <v>-1</v>
      </c>
      <c r="BP57" s="76">
        <v>-1</v>
      </c>
      <c r="BQ57" s="76">
        <v>-1</v>
      </c>
      <c r="BR57" s="76">
        <v>-1</v>
      </c>
      <c r="BS57" s="76">
        <v>-1</v>
      </c>
      <c r="BT57" s="76">
        <v>-1</v>
      </c>
      <c r="BU57" s="76">
        <v>-1</v>
      </c>
      <c r="BV57" s="76">
        <v>-1</v>
      </c>
      <c r="BW57" s="76">
        <v>-1</v>
      </c>
      <c r="BX57" s="76">
        <v>-1</v>
      </c>
      <c r="BY57" s="76">
        <v>-1</v>
      </c>
      <c r="BZ57" s="76">
        <v>-1</v>
      </c>
      <c r="CA57" s="76">
        <v>-1</v>
      </c>
      <c r="CB57" s="76">
        <v>-1</v>
      </c>
      <c r="CC57" s="76">
        <v>-1</v>
      </c>
      <c r="CD57" s="76">
        <v>-1</v>
      </c>
      <c r="CE57" s="76">
        <v>-1</v>
      </c>
      <c r="CF57" s="76">
        <v>-1</v>
      </c>
      <c r="CG57" s="76">
        <v>-1</v>
      </c>
    </row>
    <row r="58" spans="1:85">
      <c r="A58" s="5" t="s">
        <v>2</v>
      </c>
      <c r="B58" s="5" t="s">
        <v>3</v>
      </c>
      <c r="C58" s="76">
        <v>-1</v>
      </c>
      <c r="D58" s="76">
        <v>-1</v>
      </c>
      <c r="E58" s="76">
        <v>-1</v>
      </c>
      <c r="F58" s="76">
        <v>-1</v>
      </c>
      <c r="G58" s="76">
        <v>-1</v>
      </c>
      <c r="H58" s="76">
        <v>-1</v>
      </c>
      <c r="I58" s="76">
        <v>-1</v>
      </c>
      <c r="J58" s="76">
        <v>-1</v>
      </c>
      <c r="K58" s="76">
        <v>-1</v>
      </c>
      <c r="L58" s="76">
        <v>-1</v>
      </c>
      <c r="M58" s="76">
        <v>-1</v>
      </c>
      <c r="N58" s="76">
        <v>-1</v>
      </c>
      <c r="O58" s="76">
        <v>-1</v>
      </c>
      <c r="P58" s="76">
        <v>-1</v>
      </c>
      <c r="Q58" s="76">
        <v>-1</v>
      </c>
      <c r="R58" s="76">
        <v>-1</v>
      </c>
      <c r="S58" s="76">
        <v>-1</v>
      </c>
      <c r="T58" s="76">
        <v>-1</v>
      </c>
      <c r="U58" s="76">
        <v>-1</v>
      </c>
      <c r="V58" s="76">
        <v>-1</v>
      </c>
      <c r="W58" s="76">
        <v>-1</v>
      </c>
      <c r="X58" s="76">
        <v>-1</v>
      </c>
      <c r="Y58" s="76">
        <v>-1</v>
      </c>
      <c r="Z58" s="76">
        <v>-1</v>
      </c>
      <c r="AA58" s="76">
        <v>-1</v>
      </c>
      <c r="AB58" s="76">
        <v>-1</v>
      </c>
      <c r="AC58" s="76">
        <v>-1</v>
      </c>
      <c r="AD58" s="76">
        <v>-1</v>
      </c>
      <c r="AE58" s="76">
        <v>-1</v>
      </c>
      <c r="AF58" s="76">
        <v>-1</v>
      </c>
      <c r="AG58" s="76">
        <v>-1</v>
      </c>
      <c r="AH58" s="76">
        <v>-1</v>
      </c>
      <c r="AI58" s="76">
        <v>-1</v>
      </c>
      <c r="AJ58" s="76">
        <v>-1</v>
      </c>
      <c r="AK58" s="76">
        <v>-1</v>
      </c>
      <c r="AL58" s="76">
        <v>-1</v>
      </c>
      <c r="AM58" s="76">
        <v>-1</v>
      </c>
      <c r="AN58" s="76">
        <v>-1</v>
      </c>
      <c r="AO58" s="76">
        <v>-1</v>
      </c>
      <c r="AP58" s="76">
        <v>-1</v>
      </c>
      <c r="AQ58" s="76">
        <v>-1</v>
      </c>
      <c r="AR58" s="76">
        <v>-1</v>
      </c>
      <c r="AS58" s="76">
        <v>-1</v>
      </c>
      <c r="AT58" s="76">
        <v>-1</v>
      </c>
      <c r="AU58" s="76">
        <v>-1</v>
      </c>
      <c r="AV58" s="76">
        <v>-1</v>
      </c>
      <c r="AW58" s="76">
        <v>-1</v>
      </c>
      <c r="AX58" s="76">
        <v>-1</v>
      </c>
      <c r="AY58" s="76">
        <v>-1</v>
      </c>
      <c r="AZ58" s="76">
        <v>-1</v>
      </c>
      <c r="BA58" s="76">
        <v>-1</v>
      </c>
      <c r="BB58" s="76">
        <v>-1</v>
      </c>
      <c r="BC58" s="76">
        <v>-1</v>
      </c>
      <c r="BD58" s="76">
        <v>-1</v>
      </c>
      <c r="BE58" s="76">
        <v>-1</v>
      </c>
      <c r="BF58" s="76">
        <v>-1</v>
      </c>
      <c r="BG58" s="76">
        <v>-1</v>
      </c>
      <c r="BH58" s="76">
        <v>-1</v>
      </c>
      <c r="BI58" s="76">
        <v>-1</v>
      </c>
      <c r="BJ58" s="76">
        <v>-1</v>
      </c>
      <c r="BK58" s="76">
        <v>-1</v>
      </c>
      <c r="BL58" s="76">
        <v>-1</v>
      </c>
      <c r="BM58" s="76">
        <v>-1</v>
      </c>
      <c r="BN58" s="76">
        <v>-1</v>
      </c>
      <c r="BO58" s="76">
        <v>-1</v>
      </c>
      <c r="BP58" s="76">
        <v>-1</v>
      </c>
      <c r="BQ58" s="76">
        <v>-1</v>
      </c>
      <c r="BR58" s="76">
        <v>-1</v>
      </c>
      <c r="BS58" s="76">
        <v>-1</v>
      </c>
      <c r="BT58" s="76">
        <v>-1</v>
      </c>
      <c r="BU58" s="76">
        <v>-1</v>
      </c>
      <c r="BV58" s="76">
        <v>-1</v>
      </c>
      <c r="BW58" s="76">
        <v>-1</v>
      </c>
      <c r="BX58" s="76">
        <v>-1</v>
      </c>
      <c r="BY58" s="76">
        <v>-1</v>
      </c>
      <c r="BZ58" s="76">
        <v>-1</v>
      </c>
      <c r="CA58" s="76">
        <v>-1</v>
      </c>
      <c r="CB58" s="76">
        <v>-1</v>
      </c>
      <c r="CC58" s="76">
        <v>-1</v>
      </c>
      <c r="CD58" s="76">
        <v>-1</v>
      </c>
      <c r="CE58" s="76">
        <v>-1</v>
      </c>
      <c r="CF58" s="76">
        <v>-1</v>
      </c>
      <c r="CG58" s="76">
        <v>-1</v>
      </c>
    </row>
    <row r="59" spans="1:85">
      <c r="A59" s="4"/>
      <c r="B59" s="4" t="s">
        <v>4</v>
      </c>
      <c r="C59" s="76">
        <v>-1</v>
      </c>
      <c r="D59" s="76">
        <v>-1</v>
      </c>
      <c r="E59" s="76">
        <v>-1</v>
      </c>
      <c r="F59" s="76">
        <v>-1</v>
      </c>
      <c r="G59" s="76">
        <v>-1</v>
      </c>
      <c r="H59" s="76">
        <v>-1</v>
      </c>
      <c r="I59" s="76">
        <v>-1</v>
      </c>
      <c r="J59" s="76">
        <v>-1</v>
      </c>
      <c r="K59" s="76">
        <v>-1</v>
      </c>
      <c r="L59" s="76">
        <v>-1</v>
      </c>
      <c r="M59" s="76">
        <v>-1</v>
      </c>
      <c r="N59" s="76">
        <v>-1</v>
      </c>
      <c r="O59" s="76">
        <v>-1</v>
      </c>
      <c r="P59" s="76">
        <v>-1</v>
      </c>
      <c r="Q59" s="76">
        <v>-1</v>
      </c>
      <c r="R59" s="76">
        <v>-1</v>
      </c>
      <c r="S59" s="76">
        <v>-1</v>
      </c>
      <c r="T59" s="76">
        <v>-1</v>
      </c>
      <c r="U59" s="76">
        <v>-1</v>
      </c>
      <c r="V59" s="76">
        <v>-1</v>
      </c>
      <c r="W59" s="76">
        <v>-1</v>
      </c>
      <c r="X59" s="76">
        <v>-1</v>
      </c>
      <c r="Y59" s="76">
        <v>-1</v>
      </c>
      <c r="Z59" s="76">
        <v>-1</v>
      </c>
      <c r="AA59" s="76">
        <v>-1</v>
      </c>
      <c r="AB59" s="76">
        <v>-1</v>
      </c>
      <c r="AC59" s="76">
        <v>-1</v>
      </c>
      <c r="AD59" s="76">
        <v>-1</v>
      </c>
      <c r="AE59" s="76">
        <v>-1</v>
      </c>
      <c r="AF59" s="76">
        <v>-1</v>
      </c>
      <c r="AG59" s="76">
        <v>-1</v>
      </c>
      <c r="AH59" s="76">
        <v>-1</v>
      </c>
      <c r="AI59" s="76">
        <v>-1</v>
      </c>
      <c r="AJ59" s="76">
        <v>-1</v>
      </c>
      <c r="AK59" s="76">
        <v>-1</v>
      </c>
      <c r="AL59" s="76">
        <v>-1</v>
      </c>
      <c r="AM59" s="76">
        <v>-1</v>
      </c>
      <c r="AN59" s="76">
        <v>-1</v>
      </c>
      <c r="AO59" s="76">
        <v>-1</v>
      </c>
      <c r="AP59" s="76">
        <v>-1</v>
      </c>
      <c r="AQ59" s="76">
        <v>-1</v>
      </c>
      <c r="AR59" s="76">
        <v>-1</v>
      </c>
      <c r="AS59" s="76">
        <v>-1</v>
      </c>
      <c r="AT59" s="76">
        <v>-1</v>
      </c>
      <c r="AU59" s="76">
        <v>-1</v>
      </c>
      <c r="AV59" s="76">
        <v>-1</v>
      </c>
      <c r="AW59" s="76">
        <v>-1</v>
      </c>
      <c r="AX59" s="76">
        <v>-1</v>
      </c>
      <c r="AY59" s="76">
        <v>-1</v>
      </c>
      <c r="AZ59" s="76">
        <v>-1</v>
      </c>
      <c r="BA59" s="76">
        <v>-1</v>
      </c>
      <c r="BB59" s="76">
        <v>-1</v>
      </c>
      <c r="BC59" s="76">
        <v>-1</v>
      </c>
      <c r="BD59" s="76">
        <v>-1</v>
      </c>
      <c r="BE59" s="76">
        <v>-1</v>
      </c>
      <c r="BF59" s="76">
        <v>-1</v>
      </c>
      <c r="BG59" s="76">
        <v>-1</v>
      </c>
      <c r="BH59" s="76">
        <v>-1</v>
      </c>
      <c r="BI59" s="76">
        <v>-1</v>
      </c>
      <c r="BJ59" s="76">
        <v>-1</v>
      </c>
      <c r="BK59" s="76">
        <v>-1</v>
      </c>
      <c r="BL59" s="76">
        <v>-1</v>
      </c>
      <c r="BM59" s="76">
        <v>-1</v>
      </c>
      <c r="BN59" s="76">
        <v>-1</v>
      </c>
      <c r="BO59" s="76">
        <v>-1</v>
      </c>
      <c r="BP59" s="76">
        <v>-1</v>
      </c>
      <c r="BQ59" s="76">
        <v>-1</v>
      </c>
      <c r="BR59" s="76">
        <v>-1</v>
      </c>
      <c r="BS59" s="76">
        <v>-1</v>
      </c>
      <c r="BT59" s="76">
        <v>-1</v>
      </c>
      <c r="BU59" s="76">
        <v>-1</v>
      </c>
      <c r="BV59" s="76">
        <v>-1</v>
      </c>
      <c r="BW59" s="76">
        <v>-1</v>
      </c>
      <c r="BX59" s="76">
        <v>-1</v>
      </c>
      <c r="BY59" s="76">
        <v>-1</v>
      </c>
      <c r="BZ59" s="76">
        <v>-1</v>
      </c>
      <c r="CA59" s="76">
        <v>-1</v>
      </c>
      <c r="CB59" s="76">
        <v>-1</v>
      </c>
      <c r="CC59" s="76">
        <v>-1</v>
      </c>
      <c r="CD59" s="76">
        <v>-1</v>
      </c>
      <c r="CE59" s="76">
        <v>-1</v>
      </c>
      <c r="CF59" s="76">
        <v>-1</v>
      </c>
      <c r="CG59" s="76">
        <v>-1</v>
      </c>
    </row>
    <row r="60" spans="1:85">
      <c r="A60" s="14" t="s">
        <v>7</v>
      </c>
      <c r="B60" s="14" t="s">
        <v>3</v>
      </c>
      <c r="C60" s="76">
        <v>-1</v>
      </c>
      <c r="D60" s="76">
        <v>-1</v>
      </c>
      <c r="E60" s="76">
        <v>-1</v>
      </c>
      <c r="F60" s="76">
        <v>-1</v>
      </c>
      <c r="G60" s="76">
        <v>-1</v>
      </c>
      <c r="H60" s="76">
        <v>-1</v>
      </c>
      <c r="I60" s="76">
        <v>-1</v>
      </c>
      <c r="J60" s="76">
        <v>-1</v>
      </c>
      <c r="K60" s="76">
        <v>-1</v>
      </c>
      <c r="L60" s="76">
        <v>-1</v>
      </c>
      <c r="M60" s="76">
        <v>-1</v>
      </c>
      <c r="N60" s="76">
        <v>-1</v>
      </c>
      <c r="O60" s="76">
        <v>-1</v>
      </c>
      <c r="P60" s="76">
        <v>-1</v>
      </c>
      <c r="Q60" s="76">
        <v>-1</v>
      </c>
      <c r="R60" s="76">
        <v>-1</v>
      </c>
      <c r="S60" s="76">
        <v>-1</v>
      </c>
      <c r="T60" s="76">
        <v>-1</v>
      </c>
      <c r="U60" s="76">
        <v>-1</v>
      </c>
      <c r="V60" s="76">
        <v>-1</v>
      </c>
      <c r="W60" s="76">
        <v>-1</v>
      </c>
      <c r="X60" s="76">
        <v>-1</v>
      </c>
      <c r="Y60" s="76">
        <v>-1</v>
      </c>
      <c r="Z60" s="76">
        <v>-1</v>
      </c>
      <c r="AA60" s="76">
        <v>-1</v>
      </c>
      <c r="AB60" s="76">
        <v>-1</v>
      </c>
      <c r="AC60" s="76">
        <v>-1</v>
      </c>
      <c r="AD60" s="76">
        <v>-1</v>
      </c>
      <c r="AE60" s="76">
        <v>-1</v>
      </c>
      <c r="AF60" s="76">
        <v>-1</v>
      </c>
      <c r="AG60" s="76">
        <v>-1</v>
      </c>
      <c r="AH60" s="76">
        <v>-1</v>
      </c>
      <c r="AI60" s="76">
        <v>-1</v>
      </c>
      <c r="AJ60" s="76">
        <v>-1</v>
      </c>
      <c r="AK60" s="76">
        <v>-1</v>
      </c>
      <c r="AL60" s="76">
        <v>-1</v>
      </c>
      <c r="AM60" s="76">
        <v>-1</v>
      </c>
      <c r="AN60" s="76">
        <v>-1</v>
      </c>
      <c r="AO60" s="76">
        <v>-1</v>
      </c>
      <c r="AP60" s="76">
        <v>-1</v>
      </c>
      <c r="AQ60" s="76">
        <v>-1</v>
      </c>
      <c r="AR60" s="76">
        <v>-1</v>
      </c>
      <c r="AS60" s="76">
        <v>-1</v>
      </c>
      <c r="AT60" s="76">
        <v>-1</v>
      </c>
      <c r="AU60" s="76">
        <v>-1</v>
      </c>
      <c r="AV60" s="76">
        <v>-1</v>
      </c>
      <c r="AW60" s="76">
        <v>-1</v>
      </c>
      <c r="AX60" s="76">
        <v>-1</v>
      </c>
      <c r="AY60" s="76">
        <v>-1</v>
      </c>
      <c r="AZ60" s="76">
        <v>-1</v>
      </c>
      <c r="BA60" s="76">
        <v>-1</v>
      </c>
      <c r="BB60" s="76">
        <v>-1</v>
      </c>
      <c r="BC60" s="76">
        <v>-1</v>
      </c>
      <c r="BD60" s="76">
        <v>-1</v>
      </c>
      <c r="BE60" s="76">
        <v>-1</v>
      </c>
      <c r="BF60" s="76">
        <v>-1</v>
      </c>
      <c r="BG60" s="76">
        <v>-1</v>
      </c>
      <c r="BH60" s="76">
        <v>-1</v>
      </c>
      <c r="BI60" s="76">
        <v>-1</v>
      </c>
      <c r="BJ60" s="76">
        <v>-1</v>
      </c>
      <c r="BK60" s="76">
        <v>-1</v>
      </c>
      <c r="BL60" s="76">
        <v>-1</v>
      </c>
      <c r="BM60" s="76">
        <v>-1</v>
      </c>
      <c r="BN60" s="76">
        <v>-1</v>
      </c>
      <c r="BO60" s="76">
        <v>-1</v>
      </c>
      <c r="BP60" s="76">
        <v>-1</v>
      </c>
      <c r="BQ60" s="76">
        <v>-1</v>
      </c>
      <c r="BR60" s="76">
        <v>-1</v>
      </c>
      <c r="BS60" s="76">
        <v>-1</v>
      </c>
      <c r="BT60" s="76">
        <v>-1</v>
      </c>
      <c r="BU60" s="76">
        <v>-1</v>
      </c>
      <c r="BV60" s="76">
        <v>-1</v>
      </c>
      <c r="BW60" s="76">
        <v>-1</v>
      </c>
      <c r="BX60" s="76">
        <v>-1</v>
      </c>
      <c r="BY60" s="76">
        <v>-1</v>
      </c>
      <c r="BZ60" s="76">
        <v>-1</v>
      </c>
      <c r="CA60" s="76">
        <v>-1</v>
      </c>
      <c r="CB60" s="76">
        <v>-1</v>
      </c>
      <c r="CC60" s="76">
        <v>-1</v>
      </c>
      <c r="CD60" s="76">
        <v>-1</v>
      </c>
      <c r="CE60" s="76">
        <v>-1</v>
      </c>
      <c r="CF60" s="76">
        <v>-1</v>
      </c>
      <c r="CG60" s="76">
        <v>-1</v>
      </c>
    </row>
    <row r="61" spans="1:85">
      <c r="A61" s="4"/>
      <c r="B61" s="4" t="s">
        <v>4</v>
      </c>
      <c r="C61" s="76">
        <v>-1</v>
      </c>
      <c r="D61" s="76">
        <v>-1</v>
      </c>
      <c r="E61" s="76">
        <v>-1</v>
      </c>
      <c r="F61" s="76">
        <v>-1</v>
      </c>
      <c r="G61" s="76">
        <v>-1</v>
      </c>
      <c r="H61" s="76">
        <v>-1</v>
      </c>
      <c r="I61" s="76">
        <v>-1</v>
      </c>
      <c r="J61" s="76">
        <v>-1</v>
      </c>
      <c r="K61" s="76">
        <v>-1</v>
      </c>
      <c r="L61" s="76">
        <v>-1</v>
      </c>
      <c r="M61" s="76">
        <v>-1</v>
      </c>
      <c r="N61" s="76">
        <v>-1</v>
      </c>
      <c r="O61" s="76">
        <v>-1</v>
      </c>
      <c r="P61" s="76">
        <v>-1</v>
      </c>
      <c r="Q61" s="76">
        <v>-1</v>
      </c>
      <c r="R61" s="76">
        <v>-1</v>
      </c>
      <c r="S61" s="76">
        <v>-1</v>
      </c>
      <c r="T61" s="76">
        <v>-1</v>
      </c>
      <c r="U61" s="76">
        <v>-1</v>
      </c>
      <c r="V61" s="76">
        <v>-1</v>
      </c>
      <c r="W61" s="76">
        <v>-1</v>
      </c>
      <c r="X61" s="76">
        <v>-1</v>
      </c>
      <c r="Y61" s="76">
        <v>-1</v>
      </c>
      <c r="Z61" s="76">
        <v>-1</v>
      </c>
      <c r="AA61" s="76">
        <v>-1</v>
      </c>
      <c r="AB61" s="76">
        <v>-1</v>
      </c>
      <c r="AC61" s="76">
        <v>-1</v>
      </c>
      <c r="AD61" s="76">
        <v>-1</v>
      </c>
      <c r="AE61" s="76">
        <v>-1</v>
      </c>
      <c r="AF61" s="76">
        <v>-1</v>
      </c>
      <c r="AG61" s="76">
        <v>-1</v>
      </c>
      <c r="AH61" s="76">
        <v>-1</v>
      </c>
      <c r="AI61" s="76">
        <v>-1</v>
      </c>
      <c r="AJ61" s="76">
        <v>-1</v>
      </c>
      <c r="AK61" s="76">
        <v>-1</v>
      </c>
      <c r="AL61" s="76">
        <v>-1</v>
      </c>
      <c r="AM61" s="76">
        <v>-1</v>
      </c>
      <c r="AN61" s="76">
        <v>-1</v>
      </c>
      <c r="AO61" s="76">
        <v>-1</v>
      </c>
      <c r="AP61" s="76">
        <v>-1</v>
      </c>
      <c r="AQ61" s="76">
        <v>-1</v>
      </c>
      <c r="AR61" s="76">
        <v>-1</v>
      </c>
      <c r="AS61" s="76">
        <v>-1</v>
      </c>
      <c r="AT61" s="76">
        <v>-1</v>
      </c>
      <c r="AU61" s="76">
        <v>-1</v>
      </c>
      <c r="AV61" s="76">
        <v>-1</v>
      </c>
      <c r="AW61" s="76">
        <v>-1</v>
      </c>
      <c r="AX61" s="76">
        <v>-1</v>
      </c>
      <c r="AY61" s="76">
        <v>-1</v>
      </c>
      <c r="AZ61" s="76">
        <v>-1</v>
      </c>
      <c r="BA61" s="76">
        <v>-1</v>
      </c>
      <c r="BB61" s="76">
        <v>-1</v>
      </c>
      <c r="BC61" s="76">
        <v>-1</v>
      </c>
      <c r="BD61" s="76">
        <v>-1</v>
      </c>
      <c r="BE61" s="76">
        <v>-1</v>
      </c>
      <c r="BF61" s="76">
        <v>-1</v>
      </c>
      <c r="BG61" s="76">
        <v>-1</v>
      </c>
      <c r="BH61" s="76">
        <v>-1</v>
      </c>
      <c r="BI61" s="76">
        <v>-1</v>
      </c>
      <c r="BJ61" s="76">
        <v>-1</v>
      </c>
      <c r="BK61" s="76">
        <v>-1</v>
      </c>
      <c r="BL61" s="76">
        <v>-1</v>
      </c>
      <c r="BM61" s="76">
        <v>-1</v>
      </c>
      <c r="BN61" s="76">
        <v>-1</v>
      </c>
      <c r="BO61" s="76">
        <v>-1</v>
      </c>
      <c r="BP61" s="76">
        <v>-1</v>
      </c>
      <c r="BQ61" s="76">
        <v>-1</v>
      </c>
      <c r="BR61" s="76">
        <v>-1</v>
      </c>
      <c r="BS61" s="76">
        <v>-1</v>
      </c>
      <c r="BT61" s="76">
        <v>-1</v>
      </c>
      <c r="BU61" s="76">
        <v>-1</v>
      </c>
      <c r="BV61" s="76">
        <v>-1</v>
      </c>
      <c r="BW61" s="76">
        <v>-1</v>
      </c>
      <c r="BX61" s="76">
        <v>-1</v>
      </c>
      <c r="BY61" s="76">
        <v>-1</v>
      </c>
      <c r="BZ61" s="76">
        <v>-1</v>
      </c>
      <c r="CA61" s="76">
        <v>-1</v>
      </c>
      <c r="CB61" s="76">
        <v>-1</v>
      </c>
      <c r="CC61" s="76">
        <v>-1</v>
      </c>
      <c r="CD61" s="76">
        <v>-1</v>
      </c>
      <c r="CE61" s="76">
        <v>-1</v>
      </c>
      <c r="CF61" s="76">
        <v>-1</v>
      </c>
      <c r="CG61" s="76">
        <v>-1</v>
      </c>
    </row>
    <row r="62" spans="1:85">
      <c r="A62" s="14" t="s">
        <v>6</v>
      </c>
      <c r="B62" s="14" t="s">
        <v>3</v>
      </c>
      <c r="C62" s="76">
        <v>-1</v>
      </c>
      <c r="D62" s="76">
        <v>-1</v>
      </c>
      <c r="E62" s="76">
        <v>-1</v>
      </c>
      <c r="F62" s="76">
        <v>-1</v>
      </c>
      <c r="G62" s="76">
        <v>-1</v>
      </c>
      <c r="H62" s="76">
        <v>-1</v>
      </c>
      <c r="I62" s="76">
        <v>-1</v>
      </c>
      <c r="J62" s="76">
        <v>-1</v>
      </c>
      <c r="K62" s="76">
        <v>-1</v>
      </c>
      <c r="L62" s="76">
        <v>-1</v>
      </c>
      <c r="M62" s="76">
        <v>-1</v>
      </c>
      <c r="N62" s="76">
        <v>-1</v>
      </c>
      <c r="O62" s="76">
        <v>-1</v>
      </c>
      <c r="P62" s="76">
        <v>-1</v>
      </c>
      <c r="Q62" s="76">
        <v>-1</v>
      </c>
      <c r="R62" s="76">
        <v>-1</v>
      </c>
      <c r="S62" s="76">
        <v>-1</v>
      </c>
      <c r="T62" s="76">
        <v>-1</v>
      </c>
      <c r="U62" s="76">
        <v>-1</v>
      </c>
      <c r="V62" s="76">
        <v>-1</v>
      </c>
      <c r="W62" s="76">
        <v>-1</v>
      </c>
      <c r="X62" s="76">
        <v>-1</v>
      </c>
      <c r="Y62" s="76">
        <v>-1</v>
      </c>
      <c r="Z62" s="76">
        <v>-1</v>
      </c>
      <c r="AA62" s="76">
        <v>-1</v>
      </c>
      <c r="AB62" s="76">
        <v>-1</v>
      </c>
      <c r="AC62" s="76">
        <v>-1</v>
      </c>
      <c r="AD62" s="76">
        <v>-1</v>
      </c>
      <c r="AE62" s="76">
        <v>-1</v>
      </c>
      <c r="AF62" s="76">
        <v>-1</v>
      </c>
      <c r="AG62" s="76">
        <v>-1</v>
      </c>
      <c r="AH62" s="76">
        <v>-1</v>
      </c>
      <c r="AI62" s="76">
        <v>-1</v>
      </c>
      <c r="AJ62" s="76">
        <v>-1</v>
      </c>
      <c r="AK62" s="76">
        <v>-1</v>
      </c>
      <c r="AL62" s="76">
        <v>-1</v>
      </c>
      <c r="AM62" s="76">
        <v>-1</v>
      </c>
      <c r="AN62" s="76">
        <v>-1</v>
      </c>
      <c r="AO62" s="76">
        <v>-1</v>
      </c>
      <c r="AP62" s="76">
        <v>-1</v>
      </c>
      <c r="AQ62" s="76">
        <v>-1</v>
      </c>
      <c r="AR62" s="76">
        <v>-1</v>
      </c>
      <c r="AS62" s="76">
        <v>-1</v>
      </c>
      <c r="AT62" s="76">
        <v>-1</v>
      </c>
      <c r="AU62" s="76">
        <v>-1</v>
      </c>
      <c r="AV62" s="76">
        <v>-1</v>
      </c>
      <c r="AW62" s="76">
        <v>-1</v>
      </c>
      <c r="AX62" s="76">
        <v>-1</v>
      </c>
      <c r="AY62" s="76">
        <v>-1</v>
      </c>
      <c r="AZ62" s="76">
        <v>-1</v>
      </c>
      <c r="BA62" s="76">
        <v>-1</v>
      </c>
      <c r="BB62" s="76">
        <v>-1</v>
      </c>
      <c r="BC62" s="76">
        <v>-1</v>
      </c>
      <c r="BD62" s="76">
        <v>-1</v>
      </c>
      <c r="BE62" s="76">
        <v>-1</v>
      </c>
      <c r="BF62" s="76">
        <v>-1</v>
      </c>
      <c r="BG62" s="76">
        <v>-1</v>
      </c>
      <c r="BH62" s="76">
        <v>-1</v>
      </c>
      <c r="BI62" s="76">
        <v>-1</v>
      </c>
      <c r="BJ62" s="76">
        <v>-1</v>
      </c>
      <c r="BK62" s="76">
        <v>-1</v>
      </c>
      <c r="BL62" s="76">
        <v>-1</v>
      </c>
      <c r="BM62" s="76">
        <v>-1</v>
      </c>
      <c r="BN62" s="76">
        <v>-1</v>
      </c>
      <c r="BO62" s="76">
        <v>-1</v>
      </c>
      <c r="BP62" s="76">
        <v>-1</v>
      </c>
      <c r="BQ62" s="76">
        <v>-1</v>
      </c>
      <c r="BR62" s="76">
        <v>-1</v>
      </c>
      <c r="BS62" s="76">
        <v>-1</v>
      </c>
      <c r="BT62" s="76">
        <v>-1</v>
      </c>
      <c r="BU62" s="76">
        <v>-1</v>
      </c>
      <c r="BV62" s="76">
        <v>-1</v>
      </c>
      <c r="BW62" s="76">
        <v>-1</v>
      </c>
      <c r="BX62" s="76">
        <v>-1</v>
      </c>
      <c r="BY62" s="76">
        <v>-1</v>
      </c>
      <c r="BZ62" s="76">
        <v>-1</v>
      </c>
      <c r="CA62" s="76">
        <v>-1</v>
      </c>
      <c r="CB62" s="76">
        <v>-1</v>
      </c>
      <c r="CC62" s="76">
        <v>-1</v>
      </c>
      <c r="CD62" s="76">
        <v>-1</v>
      </c>
      <c r="CE62" s="76">
        <v>-1</v>
      </c>
      <c r="CF62" s="76">
        <v>-1</v>
      </c>
      <c r="CG62" s="76">
        <v>-1</v>
      </c>
    </row>
    <row r="63" spans="1:85">
      <c r="A63" s="5"/>
      <c r="B63" s="5" t="s">
        <v>4</v>
      </c>
      <c r="C63" s="76">
        <v>-1</v>
      </c>
      <c r="D63" s="76">
        <v>-1</v>
      </c>
      <c r="E63" s="76">
        <v>-1</v>
      </c>
      <c r="F63" s="76">
        <v>-1</v>
      </c>
      <c r="G63" s="76">
        <v>-1</v>
      </c>
      <c r="H63" s="76">
        <v>-1</v>
      </c>
      <c r="I63" s="76">
        <v>-1</v>
      </c>
      <c r="J63" s="76">
        <v>-1</v>
      </c>
      <c r="K63" s="76">
        <v>-1</v>
      </c>
      <c r="L63" s="76">
        <v>-1</v>
      </c>
      <c r="M63" s="76">
        <v>-1</v>
      </c>
      <c r="N63" s="76">
        <v>-1</v>
      </c>
      <c r="O63" s="76">
        <v>-1</v>
      </c>
      <c r="P63" s="76">
        <v>-1</v>
      </c>
      <c r="Q63" s="76">
        <v>-1</v>
      </c>
      <c r="R63" s="76">
        <v>-1</v>
      </c>
      <c r="S63" s="76">
        <v>-1</v>
      </c>
      <c r="T63" s="76">
        <v>-1</v>
      </c>
      <c r="U63" s="76">
        <v>-1</v>
      </c>
      <c r="V63" s="76">
        <v>-1</v>
      </c>
      <c r="W63" s="76">
        <v>-1</v>
      </c>
      <c r="X63" s="76">
        <v>-1</v>
      </c>
      <c r="Y63" s="76">
        <v>-1</v>
      </c>
      <c r="Z63" s="76">
        <v>-1</v>
      </c>
      <c r="AA63" s="76">
        <v>-1</v>
      </c>
      <c r="AB63" s="76">
        <v>-1</v>
      </c>
      <c r="AC63" s="76">
        <v>-1</v>
      </c>
      <c r="AD63" s="76">
        <v>-1</v>
      </c>
      <c r="AE63" s="76">
        <v>-1</v>
      </c>
      <c r="AF63" s="76">
        <v>-1</v>
      </c>
      <c r="AG63" s="76">
        <v>-1</v>
      </c>
      <c r="AH63" s="76">
        <v>-1</v>
      </c>
      <c r="AI63" s="76">
        <v>-1</v>
      </c>
      <c r="AJ63" s="76">
        <v>-1</v>
      </c>
      <c r="AK63" s="76">
        <v>-1</v>
      </c>
      <c r="AL63" s="76">
        <v>-1</v>
      </c>
      <c r="AM63" s="76">
        <v>-1</v>
      </c>
      <c r="AN63" s="76">
        <v>-1</v>
      </c>
      <c r="AO63" s="76">
        <v>-1</v>
      </c>
      <c r="AP63" s="76">
        <v>-1</v>
      </c>
      <c r="AQ63" s="76">
        <v>-1</v>
      </c>
      <c r="AR63" s="76">
        <v>-1</v>
      </c>
      <c r="AS63" s="76">
        <v>-1</v>
      </c>
      <c r="AT63" s="76">
        <v>-1</v>
      </c>
      <c r="AU63" s="76">
        <v>-1</v>
      </c>
      <c r="AV63" s="76">
        <v>-1</v>
      </c>
      <c r="AW63" s="76">
        <v>-1</v>
      </c>
      <c r="AX63" s="76">
        <v>-1</v>
      </c>
      <c r="AY63" s="76">
        <v>-1</v>
      </c>
      <c r="AZ63" s="76">
        <v>-1</v>
      </c>
      <c r="BA63" s="76">
        <v>-1</v>
      </c>
      <c r="BB63" s="76">
        <v>-1</v>
      </c>
      <c r="BC63" s="76">
        <v>-1</v>
      </c>
      <c r="BD63" s="76">
        <v>-1</v>
      </c>
      <c r="BE63" s="76">
        <v>-1</v>
      </c>
      <c r="BF63" s="76">
        <v>-1</v>
      </c>
      <c r="BG63" s="76">
        <v>-1</v>
      </c>
      <c r="BH63" s="76">
        <v>-1</v>
      </c>
      <c r="BI63" s="76">
        <v>-1</v>
      </c>
      <c r="BJ63" s="76">
        <v>-1</v>
      </c>
      <c r="BK63" s="76">
        <v>-1</v>
      </c>
      <c r="BL63" s="76">
        <v>-1</v>
      </c>
      <c r="BM63" s="76">
        <v>-1</v>
      </c>
      <c r="BN63" s="76">
        <v>-1</v>
      </c>
      <c r="BO63" s="76">
        <v>-1</v>
      </c>
      <c r="BP63" s="76">
        <v>-1</v>
      </c>
      <c r="BQ63" s="76">
        <v>-1</v>
      </c>
      <c r="BR63" s="76">
        <v>-1</v>
      </c>
      <c r="BS63" s="76">
        <v>-1</v>
      </c>
      <c r="BT63" s="76">
        <v>-1</v>
      </c>
      <c r="BU63" s="76">
        <v>-1</v>
      </c>
      <c r="BV63" s="76">
        <v>-1</v>
      </c>
      <c r="BW63" s="76">
        <v>-1</v>
      </c>
      <c r="BX63" s="76">
        <v>-1</v>
      </c>
      <c r="BY63" s="76">
        <v>-1</v>
      </c>
      <c r="BZ63" s="76">
        <v>-1</v>
      </c>
      <c r="CA63" s="76">
        <v>-1</v>
      </c>
      <c r="CB63" s="76">
        <v>-1</v>
      </c>
      <c r="CC63" s="76">
        <v>-1</v>
      </c>
      <c r="CD63" s="76">
        <v>-1</v>
      </c>
      <c r="CE63" s="76">
        <v>-1</v>
      </c>
      <c r="CF63" s="76">
        <v>-1</v>
      </c>
      <c r="CG63" s="76">
        <v>-1</v>
      </c>
    </row>
    <row r="64" spans="1:85">
      <c r="A64" s="5" t="s">
        <v>8</v>
      </c>
      <c r="B64" s="5" t="s">
        <v>3</v>
      </c>
      <c r="C64" s="76">
        <v>-1</v>
      </c>
      <c r="D64" s="76">
        <v>-1</v>
      </c>
      <c r="E64" s="76">
        <v>-1</v>
      </c>
      <c r="F64" s="76">
        <v>-1</v>
      </c>
      <c r="G64" s="76">
        <v>-1</v>
      </c>
      <c r="H64" s="76">
        <v>-1</v>
      </c>
      <c r="I64" s="76">
        <v>-1</v>
      </c>
      <c r="J64" s="76">
        <v>-1</v>
      </c>
      <c r="K64" s="76">
        <v>-1</v>
      </c>
      <c r="L64" s="76">
        <v>-1</v>
      </c>
      <c r="M64" s="76">
        <v>-1</v>
      </c>
      <c r="N64" s="76">
        <v>-1</v>
      </c>
      <c r="O64" s="76">
        <v>-1</v>
      </c>
      <c r="P64" s="76">
        <v>-1</v>
      </c>
      <c r="Q64" s="76">
        <v>-1</v>
      </c>
      <c r="R64" s="76">
        <v>-1</v>
      </c>
      <c r="S64" s="76">
        <v>-1</v>
      </c>
      <c r="T64" s="76">
        <v>-1</v>
      </c>
      <c r="U64" s="76">
        <v>-1</v>
      </c>
      <c r="V64" s="76">
        <v>-1</v>
      </c>
      <c r="W64" s="76">
        <v>-1</v>
      </c>
      <c r="X64" s="76">
        <v>-1</v>
      </c>
      <c r="Y64" s="76">
        <v>-1</v>
      </c>
      <c r="Z64" s="76">
        <v>-1</v>
      </c>
      <c r="AA64" s="76">
        <v>-1</v>
      </c>
      <c r="AB64" s="76">
        <v>-1</v>
      </c>
      <c r="AC64" s="76">
        <v>-1</v>
      </c>
      <c r="AD64" s="76">
        <v>-1</v>
      </c>
      <c r="AE64" s="76">
        <v>-1</v>
      </c>
      <c r="AF64" s="76">
        <v>-1</v>
      </c>
      <c r="AG64" s="76">
        <v>-1</v>
      </c>
      <c r="AH64" s="76">
        <v>-1</v>
      </c>
      <c r="AI64" s="76">
        <v>-1</v>
      </c>
      <c r="AJ64" s="76">
        <v>-1</v>
      </c>
      <c r="AK64" s="76">
        <v>-1</v>
      </c>
      <c r="AL64" s="76">
        <v>-1</v>
      </c>
      <c r="AM64" s="76">
        <v>-1</v>
      </c>
      <c r="AN64" s="76">
        <v>-1</v>
      </c>
      <c r="AO64" s="76">
        <v>-1</v>
      </c>
      <c r="AP64" s="76">
        <v>-1</v>
      </c>
      <c r="AQ64" s="76">
        <v>-1</v>
      </c>
      <c r="AR64" s="76">
        <v>-1</v>
      </c>
      <c r="AS64" s="76">
        <v>-1</v>
      </c>
      <c r="AT64" s="76">
        <v>-1</v>
      </c>
      <c r="AU64" s="76">
        <v>-1</v>
      </c>
      <c r="AV64" s="76">
        <v>-1</v>
      </c>
      <c r="AW64" s="76">
        <v>-1</v>
      </c>
      <c r="AX64" s="76">
        <v>-1</v>
      </c>
      <c r="AY64" s="76">
        <v>-1</v>
      </c>
      <c r="AZ64" s="76">
        <v>-1</v>
      </c>
      <c r="BA64" s="76">
        <v>-1</v>
      </c>
      <c r="BB64" s="76">
        <v>-1</v>
      </c>
      <c r="BC64" s="76">
        <v>-1</v>
      </c>
      <c r="BD64" s="76">
        <v>-1</v>
      </c>
      <c r="BE64" s="76">
        <v>-1</v>
      </c>
      <c r="BF64" s="76">
        <v>-1</v>
      </c>
      <c r="BG64" s="76">
        <v>-1</v>
      </c>
      <c r="BH64" s="76">
        <v>-1</v>
      </c>
      <c r="BI64" s="76">
        <v>-1</v>
      </c>
      <c r="BJ64" s="76">
        <v>-1</v>
      </c>
      <c r="BK64" s="76">
        <v>-1</v>
      </c>
      <c r="BL64" s="76">
        <v>-1</v>
      </c>
      <c r="BM64" s="76">
        <v>-1</v>
      </c>
      <c r="BN64" s="76">
        <v>-1</v>
      </c>
      <c r="BO64" s="76">
        <v>-1</v>
      </c>
      <c r="BP64" s="76">
        <v>-1</v>
      </c>
      <c r="BQ64" s="76">
        <v>-1</v>
      </c>
      <c r="BR64" s="76">
        <v>-1</v>
      </c>
      <c r="BS64" s="76">
        <v>-1</v>
      </c>
      <c r="BT64" s="76">
        <v>-1</v>
      </c>
      <c r="BU64" s="76">
        <v>-1</v>
      </c>
      <c r="BV64" s="76">
        <v>-1</v>
      </c>
      <c r="BW64" s="76">
        <v>-1</v>
      </c>
      <c r="BX64" s="76">
        <v>-1</v>
      </c>
      <c r="BY64" s="76">
        <v>-1</v>
      </c>
      <c r="BZ64" s="76">
        <v>-1</v>
      </c>
      <c r="CA64" s="76">
        <v>-1</v>
      </c>
      <c r="CB64" s="76">
        <v>-1</v>
      </c>
      <c r="CC64" s="76">
        <v>-1</v>
      </c>
      <c r="CD64" s="76">
        <v>-1</v>
      </c>
      <c r="CE64" s="76">
        <v>-1</v>
      </c>
      <c r="CF64" s="76">
        <v>-1</v>
      </c>
      <c r="CG64" s="76">
        <v>-1</v>
      </c>
    </row>
    <row r="65" spans="1:85">
      <c r="A65" s="4"/>
      <c r="B65" s="4" t="s">
        <v>37</v>
      </c>
      <c r="C65" s="76">
        <v>-1</v>
      </c>
      <c r="D65" s="76">
        <v>-1</v>
      </c>
      <c r="E65" s="76">
        <v>-1</v>
      </c>
      <c r="F65" s="76">
        <v>-1</v>
      </c>
      <c r="G65" s="76">
        <v>-1</v>
      </c>
      <c r="H65" s="76">
        <v>-1</v>
      </c>
      <c r="I65" s="76">
        <v>-1</v>
      </c>
      <c r="J65" s="76">
        <v>-1</v>
      </c>
      <c r="K65" s="76">
        <v>-1</v>
      </c>
      <c r="L65" s="76">
        <v>-1</v>
      </c>
      <c r="M65" s="76">
        <v>-1</v>
      </c>
      <c r="N65" s="76">
        <v>-1</v>
      </c>
      <c r="O65" s="76">
        <v>-1</v>
      </c>
      <c r="P65" s="76">
        <v>-1</v>
      </c>
      <c r="Q65" s="76">
        <v>-1</v>
      </c>
      <c r="R65" s="76">
        <v>-1</v>
      </c>
      <c r="S65" s="76">
        <v>-1</v>
      </c>
      <c r="T65" s="76">
        <v>-1</v>
      </c>
      <c r="U65" s="76">
        <v>-1</v>
      </c>
      <c r="V65" s="76">
        <v>-1</v>
      </c>
      <c r="W65" s="76">
        <v>-1</v>
      </c>
      <c r="X65" s="76">
        <v>-1</v>
      </c>
      <c r="Y65" s="76">
        <v>-1</v>
      </c>
      <c r="Z65" s="76">
        <v>-1</v>
      </c>
      <c r="AA65" s="76">
        <v>-1</v>
      </c>
      <c r="AB65" s="76">
        <v>-1</v>
      </c>
      <c r="AC65" s="76">
        <v>-1</v>
      </c>
      <c r="AD65" s="76">
        <v>-1</v>
      </c>
      <c r="AE65" s="76">
        <v>-1</v>
      </c>
      <c r="AF65" s="76">
        <v>-1</v>
      </c>
      <c r="AG65" s="76">
        <v>-1</v>
      </c>
      <c r="AH65" s="76">
        <v>-1</v>
      </c>
      <c r="AI65" s="76">
        <v>-1</v>
      </c>
      <c r="AJ65" s="76">
        <v>-1</v>
      </c>
      <c r="AK65" s="76">
        <v>-1</v>
      </c>
      <c r="AL65" s="76">
        <v>-1</v>
      </c>
      <c r="AM65" s="76">
        <v>-1</v>
      </c>
      <c r="AN65" s="76">
        <v>-1</v>
      </c>
      <c r="AO65" s="76">
        <v>-1</v>
      </c>
      <c r="AP65" s="76">
        <v>-1</v>
      </c>
      <c r="AQ65" s="76">
        <v>-1</v>
      </c>
      <c r="AR65" s="76">
        <v>-1</v>
      </c>
      <c r="AS65" s="76">
        <v>-1</v>
      </c>
      <c r="AT65" s="76">
        <v>-1</v>
      </c>
      <c r="AU65" s="76">
        <v>-1</v>
      </c>
      <c r="AV65" s="76">
        <v>-1</v>
      </c>
      <c r="AW65" s="76">
        <v>-1</v>
      </c>
      <c r="AX65" s="76">
        <v>-1</v>
      </c>
      <c r="AY65" s="76">
        <v>-1</v>
      </c>
      <c r="AZ65" s="76">
        <v>-1</v>
      </c>
      <c r="BA65" s="76">
        <v>-1</v>
      </c>
      <c r="BB65" s="76">
        <v>-1</v>
      </c>
      <c r="BC65" s="76">
        <v>-1</v>
      </c>
      <c r="BD65" s="76">
        <v>-1</v>
      </c>
      <c r="BE65" s="76">
        <v>-1</v>
      </c>
      <c r="BF65" s="76">
        <v>-1</v>
      </c>
      <c r="BG65" s="76">
        <v>-1</v>
      </c>
      <c r="BH65" s="76">
        <v>-1</v>
      </c>
      <c r="BI65" s="76">
        <v>-1</v>
      </c>
      <c r="BJ65" s="76">
        <v>-1</v>
      </c>
      <c r="BK65" s="76">
        <v>-1</v>
      </c>
      <c r="BL65" s="76">
        <v>-1</v>
      </c>
      <c r="BM65" s="76">
        <v>-1</v>
      </c>
      <c r="BN65" s="76">
        <v>-1</v>
      </c>
      <c r="BO65" s="76">
        <v>-1</v>
      </c>
      <c r="BP65" s="76">
        <v>-1</v>
      </c>
      <c r="BQ65" s="76">
        <v>-1</v>
      </c>
      <c r="BR65" s="76">
        <v>-1</v>
      </c>
      <c r="BS65" s="76">
        <v>-1</v>
      </c>
      <c r="BT65" s="76">
        <v>-1</v>
      </c>
      <c r="BU65" s="76">
        <v>-1</v>
      </c>
      <c r="BV65" s="76">
        <v>-1</v>
      </c>
      <c r="BW65" s="76">
        <v>-1</v>
      </c>
      <c r="BX65" s="76">
        <v>-1</v>
      </c>
      <c r="BY65" s="76">
        <v>-1</v>
      </c>
      <c r="BZ65" s="76">
        <v>-1</v>
      </c>
      <c r="CA65" s="76">
        <v>-1</v>
      </c>
      <c r="CB65" s="76">
        <v>-1</v>
      </c>
      <c r="CC65" s="76">
        <v>-1</v>
      </c>
      <c r="CD65" s="76">
        <v>-1</v>
      </c>
      <c r="CE65" s="76">
        <v>-1</v>
      </c>
      <c r="CF65" s="76">
        <v>-1</v>
      </c>
      <c r="CG65" s="76">
        <v>-1</v>
      </c>
    </row>
    <row r="66" spans="1:85">
      <c r="A66" s="14" t="s">
        <v>36</v>
      </c>
      <c r="B66" s="14" t="s">
        <v>38</v>
      </c>
      <c r="C66" s="76">
        <v>-1</v>
      </c>
      <c r="D66" s="76">
        <v>-1</v>
      </c>
      <c r="E66" s="76">
        <v>-1</v>
      </c>
      <c r="F66" s="76">
        <v>-1</v>
      </c>
      <c r="G66" s="76">
        <v>-1</v>
      </c>
      <c r="H66" s="76">
        <v>-1</v>
      </c>
      <c r="I66" s="76">
        <v>-1</v>
      </c>
      <c r="J66" s="76">
        <v>-1</v>
      </c>
      <c r="K66" s="76">
        <v>-1</v>
      </c>
      <c r="L66" s="76">
        <v>-1</v>
      </c>
      <c r="M66" s="76">
        <v>-1</v>
      </c>
      <c r="N66" s="76">
        <v>-1</v>
      </c>
      <c r="O66" s="76">
        <v>-1</v>
      </c>
      <c r="P66" s="76">
        <v>-1</v>
      </c>
      <c r="Q66" s="76">
        <v>-1</v>
      </c>
      <c r="R66" s="76">
        <v>-1</v>
      </c>
      <c r="S66" s="76">
        <v>-1</v>
      </c>
      <c r="T66" s="76">
        <v>-1</v>
      </c>
      <c r="U66" s="76">
        <v>-1</v>
      </c>
      <c r="V66" s="76">
        <v>-1</v>
      </c>
      <c r="W66" s="76">
        <v>-1</v>
      </c>
      <c r="X66" s="76">
        <v>-1</v>
      </c>
      <c r="Y66" s="76">
        <v>-1</v>
      </c>
      <c r="Z66" s="76">
        <v>-1</v>
      </c>
      <c r="AA66" s="76">
        <v>-1</v>
      </c>
      <c r="AB66" s="76">
        <v>-1</v>
      </c>
      <c r="AC66" s="76">
        <v>-1</v>
      </c>
      <c r="AD66" s="76">
        <v>-1</v>
      </c>
      <c r="AE66" s="76">
        <v>-1</v>
      </c>
      <c r="AF66" s="76">
        <v>-1</v>
      </c>
      <c r="AG66" s="76">
        <v>-1</v>
      </c>
      <c r="AH66" s="76">
        <v>-1</v>
      </c>
      <c r="AI66" s="76">
        <v>-1</v>
      </c>
      <c r="AJ66" s="76">
        <v>-1</v>
      </c>
      <c r="AK66" s="76">
        <v>-1</v>
      </c>
      <c r="AL66" s="76">
        <v>-1</v>
      </c>
      <c r="AM66" s="76">
        <v>-1</v>
      </c>
      <c r="AN66" s="76">
        <v>-1</v>
      </c>
      <c r="AO66" s="76">
        <v>-1</v>
      </c>
      <c r="AP66" s="76">
        <v>-1</v>
      </c>
      <c r="AQ66" s="76">
        <v>-1</v>
      </c>
      <c r="AR66" s="76">
        <v>-1</v>
      </c>
      <c r="AS66" s="76">
        <v>-1</v>
      </c>
      <c r="AT66" s="76">
        <v>-1</v>
      </c>
      <c r="AU66" s="76">
        <v>-1</v>
      </c>
      <c r="AV66" s="76">
        <v>-1</v>
      </c>
      <c r="AW66" s="76">
        <v>-1</v>
      </c>
      <c r="AX66" s="76">
        <v>-1</v>
      </c>
      <c r="AY66" s="76">
        <v>-1</v>
      </c>
      <c r="AZ66" s="76">
        <v>-1</v>
      </c>
      <c r="BA66" s="76">
        <v>-1</v>
      </c>
      <c r="BB66" s="76">
        <v>-1</v>
      </c>
      <c r="BC66" s="76">
        <v>-1</v>
      </c>
      <c r="BD66" s="76">
        <v>-1</v>
      </c>
      <c r="BE66" s="76">
        <v>-1</v>
      </c>
      <c r="BF66" s="76">
        <v>-1</v>
      </c>
      <c r="BG66" s="76">
        <v>-1</v>
      </c>
      <c r="BH66" s="76">
        <v>-1</v>
      </c>
      <c r="BI66" s="76">
        <v>-1</v>
      </c>
      <c r="BJ66" s="76">
        <v>-1</v>
      </c>
      <c r="BK66" s="76">
        <v>-1</v>
      </c>
      <c r="BL66" s="76">
        <v>-1</v>
      </c>
      <c r="BM66" s="76">
        <v>-1</v>
      </c>
      <c r="BN66" s="76">
        <v>-1</v>
      </c>
      <c r="BO66" s="76">
        <v>-1</v>
      </c>
      <c r="BP66" s="76">
        <v>-1</v>
      </c>
      <c r="BQ66" s="76">
        <v>-1</v>
      </c>
      <c r="BR66" s="76">
        <v>-1</v>
      </c>
      <c r="BS66" s="76">
        <v>-1</v>
      </c>
      <c r="BT66" s="76">
        <v>-1</v>
      </c>
      <c r="BU66" s="76">
        <v>-1</v>
      </c>
      <c r="BV66" s="76">
        <v>-1</v>
      </c>
      <c r="BW66" s="76">
        <v>-1</v>
      </c>
      <c r="BX66" s="76">
        <v>-1</v>
      </c>
      <c r="BY66" s="76">
        <v>-1</v>
      </c>
      <c r="BZ66" s="76">
        <v>-1</v>
      </c>
      <c r="CA66" s="76">
        <v>-1</v>
      </c>
      <c r="CB66" s="76">
        <v>-1</v>
      </c>
      <c r="CC66" s="76">
        <v>-1</v>
      </c>
      <c r="CD66" s="76">
        <v>-1</v>
      </c>
      <c r="CE66" s="76">
        <v>-1</v>
      </c>
      <c r="CF66" s="76">
        <v>-1</v>
      </c>
      <c r="CG66" s="76">
        <v>-1</v>
      </c>
    </row>
    <row r="67" spans="1:85">
      <c r="A67" s="5"/>
      <c r="B67" s="5"/>
      <c r="C67" s="76">
        <v>-1</v>
      </c>
      <c r="D67" s="76">
        <v>-1</v>
      </c>
      <c r="E67" s="76">
        <v>-1</v>
      </c>
      <c r="F67" s="76">
        <v>-1</v>
      </c>
      <c r="G67" s="76">
        <v>-1</v>
      </c>
      <c r="H67" s="76">
        <v>-1</v>
      </c>
      <c r="I67" s="76">
        <v>-1</v>
      </c>
      <c r="J67" s="76">
        <v>-1</v>
      </c>
      <c r="K67" s="76">
        <v>-1</v>
      </c>
      <c r="L67" s="76">
        <v>-1</v>
      </c>
      <c r="M67" s="76">
        <v>-1</v>
      </c>
      <c r="N67" s="76">
        <v>-1</v>
      </c>
      <c r="O67" s="76">
        <v>-1</v>
      </c>
      <c r="P67" s="76">
        <v>-1</v>
      </c>
      <c r="Q67" s="76">
        <v>-1</v>
      </c>
      <c r="R67" s="76">
        <v>-1</v>
      </c>
      <c r="S67" s="76">
        <v>-1</v>
      </c>
      <c r="T67" s="76">
        <v>-1</v>
      </c>
      <c r="U67" s="76">
        <v>-1</v>
      </c>
      <c r="V67" s="76">
        <v>-1</v>
      </c>
      <c r="W67" s="76">
        <v>-1</v>
      </c>
      <c r="X67" s="76">
        <v>-1</v>
      </c>
      <c r="Y67" s="76">
        <v>-1</v>
      </c>
      <c r="Z67" s="76">
        <v>-1</v>
      </c>
      <c r="AA67" s="76">
        <v>-1</v>
      </c>
      <c r="AB67" s="76">
        <v>-1</v>
      </c>
      <c r="AC67" s="76">
        <v>-1</v>
      </c>
      <c r="AD67" s="76">
        <v>-1</v>
      </c>
      <c r="AE67" s="76">
        <v>-1</v>
      </c>
      <c r="AF67" s="76">
        <v>-1</v>
      </c>
      <c r="AG67" s="76">
        <v>-1</v>
      </c>
      <c r="AH67" s="76">
        <v>-1</v>
      </c>
      <c r="AI67" s="76">
        <v>-1</v>
      </c>
      <c r="AJ67" s="76">
        <v>-1</v>
      </c>
      <c r="AK67" s="76">
        <v>-1</v>
      </c>
      <c r="AL67" s="76">
        <v>-1</v>
      </c>
      <c r="AM67" s="76">
        <v>-1</v>
      </c>
      <c r="AN67" s="76">
        <v>-1</v>
      </c>
      <c r="AO67" s="76">
        <v>-1</v>
      </c>
      <c r="AP67" s="76">
        <v>-1</v>
      </c>
      <c r="AQ67" s="76">
        <v>-1</v>
      </c>
      <c r="AR67" s="76">
        <v>-1</v>
      </c>
      <c r="AS67" s="76">
        <v>-1</v>
      </c>
      <c r="AT67" s="76">
        <v>-1</v>
      </c>
      <c r="AU67" s="76">
        <v>-1</v>
      </c>
      <c r="AV67" s="76">
        <v>-1</v>
      </c>
      <c r="AW67" s="76">
        <v>-1</v>
      </c>
      <c r="AX67" s="76">
        <v>-1</v>
      </c>
      <c r="AY67" s="76">
        <v>-1</v>
      </c>
      <c r="AZ67" s="76">
        <v>-1</v>
      </c>
      <c r="BA67" s="76">
        <v>-1</v>
      </c>
      <c r="BB67" s="76">
        <v>-1</v>
      </c>
      <c r="BC67" s="76">
        <v>-1</v>
      </c>
      <c r="BD67" s="76">
        <v>-1</v>
      </c>
      <c r="BE67" s="76">
        <v>-1</v>
      </c>
      <c r="BF67" s="76">
        <v>-1</v>
      </c>
      <c r="BG67" s="76">
        <v>-1</v>
      </c>
      <c r="BH67" s="76">
        <v>-1</v>
      </c>
      <c r="BI67" s="76">
        <v>-1</v>
      </c>
      <c r="BJ67" s="76">
        <v>-1</v>
      </c>
      <c r="BK67" s="76">
        <v>-1</v>
      </c>
      <c r="BL67" s="76">
        <v>-1</v>
      </c>
      <c r="BM67" s="76">
        <v>-1</v>
      </c>
      <c r="BN67" s="76">
        <v>-1</v>
      </c>
      <c r="BO67" s="76">
        <v>-1</v>
      </c>
      <c r="BP67" s="76">
        <v>-1</v>
      </c>
      <c r="BQ67" s="76">
        <v>-1</v>
      </c>
      <c r="BR67" s="76">
        <v>-1</v>
      </c>
      <c r="BS67" s="76">
        <v>-1</v>
      </c>
      <c r="BT67" s="76">
        <v>-1</v>
      </c>
      <c r="BU67" s="76">
        <v>-1</v>
      </c>
      <c r="BV67" s="76">
        <v>-1</v>
      </c>
      <c r="BW67" s="76">
        <v>-1</v>
      </c>
      <c r="BX67" s="76">
        <v>-1</v>
      </c>
      <c r="BY67" s="76">
        <v>-1</v>
      </c>
      <c r="BZ67" s="76">
        <v>-1</v>
      </c>
      <c r="CA67" s="76">
        <v>-1</v>
      </c>
      <c r="CB67" s="76">
        <v>-1</v>
      </c>
      <c r="CC67" s="76">
        <v>-1</v>
      </c>
      <c r="CD67" s="76">
        <v>-1</v>
      </c>
      <c r="CE67" s="76">
        <v>-1</v>
      </c>
      <c r="CF67" s="76">
        <v>-1</v>
      </c>
      <c r="CG67" s="76">
        <v>-1</v>
      </c>
    </row>
    <row r="68" spans="1:85">
      <c r="A68" s="1" t="str">
        <f>LOOKUP(B68,[1]Regions!$A$4:$A$98,[1]Regions!$B$4:$B$98)</f>
        <v>Greece</v>
      </c>
      <c r="B68" s="2">
        <v>4</v>
      </c>
      <c r="C68" s="72">
        <v>2018</v>
      </c>
      <c r="D68" s="72">
        <v>2019</v>
      </c>
      <c r="E68" s="72">
        <v>2020</v>
      </c>
      <c r="F68" s="72">
        <v>2021</v>
      </c>
      <c r="G68" s="72">
        <v>2022</v>
      </c>
      <c r="H68" s="72">
        <v>2023</v>
      </c>
      <c r="I68" s="72">
        <v>2024</v>
      </c>
      <c r="J68" s="72">
        <v>2025</v>
      </c>
      <c r="K68" s="72">
        <v>2026</v>
      </c>
      <c r="L68" s="72">
        <v>2027</v>
      </c>
      <c r="M68" s="72">
        <v>2028</v>
      </c>
      <c r="N68" s="72">
        <v>2029</v>
      </c>
      <c r="O68" s="72">
        <v>2030</v>
      </c>
      <c r="P68" s="72">
        <v>2031</v>
      </c>
      <c r="Q68" s="72">
        <v>2032</v>
      </c>
      <c r="R68" s="72">
        <v>2033</v>
      </c>
      <c r="S68" s="72">
        <v>2034</v>
      </c>
      <c r="T68" s="72">
        <v>2035</v>
      </c>
      <c r="U68" s="72">
        <v>2036</v>
      </c>
      <c r="V68" s="72">
        <v>2037</v>
      </c>
      <c r="W68" s="72">
        <v>2038</v>
      </c>
      <c r="X68" s="72">
        <v>2039</v>
      </c>
      <c r="Y68" s="72">
        <v>2040</v>
      </c>
      <c r="Z68" s="72">
        <v>2041</v>
      </c>
      <c r="AA68" s="72">
        <v>2042</v>
      </c>
      <c r="AB68" s="72">
        <v>2043</v>
      </c>
      <c r="AC68" s="72">
        <v>2044</v>
      </c>
      <c r="AD68" s="72">
        <v>2045</v>
      </c>
      <c r="AE68" s="72">
        <v>2046</v>
      </c>
      <c r="AF68" s="72">
        <v>2047</v>
      </c>
      <c r="AG68" s="72">
        <v>2048</v>
      </c>
      <c r="AH68" s="72">
        <v>2049</v>
      </c>
      <c r="AI68" s="72">
        <v>2050</v>
      </c>
      <c r="AJ68">
        <v>2051</v>
      </c>
      <c r="AK68">
        <v>2052</v>
      </c>
      <c r="AL68">
        <v>2053</v>
      </c>
      <c r="AM68">
        <v>2054</v>
      </c>
      <c r="AN68">
        <v>2055</v>
      </c>
      <c r="AO68">
        <v>2056</v>
      </c>
      <c r="AP68">
        <v>2057</v>
      </c>
      <c r="AQ68">
        <v>2058</v>
      </c>
      <c r="AR68">
        <v>2059</v>
      </c>
      <c r="AS68">
        <v>2060</v>
      </c>
      <c r="AT68">
        <v>2061</v>
      </c>
      <c r="AU68">
        <v>2062</v>
      </c>
      <c r="AV68">
        <v>2063</v>
      </c>
      <c r="AW68">
        <v>2064</v>
      </c>
      <c r="AX68">
        <v>2065</v>
      </c>
      <c r="AY68">
        <v>2066</v>
      </c>
      <c r="AZ68">
        <v>2067</v>
      </c>
      <c r="BA68">
        <v>2068</v>
      </c>
      <c r="BB68">
        <v>2069</v>
      </c>
      <c r="BC68">
        <v>2070</v>
      </c>
      <c r="BD68">
        <v>2071</v>
      </c>
      <c r="BE68">
        <v>2072</v>
      </c>
      <c r="BF68">
        <v>2073</v>
      </c>
      <c r="BG68">
        <v>2074</v>
      </c>
      <c r="BH68">
        <v>2075</v>
      </c>
      <c r="BI68">
        <v>2076</v>
      </c>
      <c r="BJ68">
        <v>2077</v>
      </c>
      <c r="BK68">
        <v>2078</v>
      </c>
      <c r="BL68">
        <v>2079</v>
      </c>
      <c r="BM68">
        <v>2080</v>
      </c>
      <c r="BN68">
        <v>2081</v>
      </c>
      <c r="BO68">
        <v>2082</v>
      </c>
      <c r="BP68">
        <v>2083</v>
      </c>
      <c r="BQ68">
        <v>2084</v>
      </c>
      <c r="BR68">
        <v>2085</v>
      </c>
      <c r="BS68">
        <v>2086</v>
      </c>
      <c r="BT68">
        <v>2087</v>
      </c>
      <c r="BU68">
        <v>2088</v>
      </c>
      <c r="BV68">
        <v>2089</v>
      </c>
      <c r="BW68">
        <v>2090</v>
      </c>
      <c r="BX68">
        <v>2091</v>
      </c>
      <c r="BY68">
        <v>2092</v>
      </c>
      <c r="BZ68">
        <v>2093</v>
      </c>
      <c r="CA68">
        <v>2094</v>
      </c>
      <c r="CB68">
        <v>2095</v>
      </c>
      <c r="CC68">
        <v>2096</v>
      </c>
      <c r="CD68">
        <v>2097</v>
      </c>
      <c r="CE68">
        <v>2098</v>
      </c>
      <c r="CF68">
        <v>2099</v>
      </c>
      <c r="CG68">
        <v>2100</v>
      </c>
    </row>
    <row r="69" spans="1:85">
      <c r="A69" s="74"/>
      <c r="B69" s="74" t="s">
        <v>4</v>
      </c>
      <c r="C69" s="76">
        <v>-1</v>
      </c>
      <c r="D69" s="76">
        <v>-1</v>
      </c>
      <c r="E69" s="76">
        <v>-1</v>
      </c>
      <c r="F69" s="76">
        <v>-1</v>
      </c>
      <c r="G69" s="76">
        <v>-1</v>
      </c>
      <c r="H69" s="76">
        <v>-1</v>
      </c>
      <c r="I69" s="76">
        <v>-1</v>
      </c>
      <c r="J69" s="76">
        <v>-1</v>
      </c>
      <c r="K69" s="76">
        <v>-1</v>
      </c>
      <c r="L69" s="76">
        <v>-1</v>
      </c>
      <c r="M69" s="76">
        <v>-1</v>
      </c>
      <c r="N69" s="76">
        <v>-1</v>
      </c>
      <c r="O69" s="76">
        <v>-1</v>
      </c>
      <c r="P69" s="76">
        <v>-1</v>
      </c>
      <c r="Q69" s="76">
        <v>-1</v>
      </c>
      <c r="R69" s="76">
        <v>-1</v>
      </c>
      <c r="S69" s="76">
        <v>-1</v>
      </c>
      <c r="T69" s="76">
        <v>-1</v>
      </c>
      <c r="U69" s="76">
        <v>-1</v>
      </c>
      <c r="V69" s="76">
        <v>-1</v>
      </c>
      <c r="W69" s="76">
        <v>-1</v>
      </c>
      <c r="X69" s="76">
        <v>-1</v>
      </c>
      <c r="Y69" s="76">
        <v>-1</v>
      </c>
      <c r="Z69" s="76">
        <v>-1</v>
      </c>
      <c r="AA69" s="76">
        <v>-1</v>
      </c>
      <c r="AB69" s="76">
        <v>-1</v>
      </c>
      <c r="AC69" s="76">
        <v>-1</v>
      </c>
      <c r="AD69" s="76">
        <v>-1</v>
      </c>
      <c r="AE69" s="76">
        <v>-1</v>
      </c>
      <c r="AF69" s="76">
        <v>-1</v>
      </c>
      <c r="AG69" s="76">
        <v>-1</v>
      </c>
      <c r="AH69" s="76">
        <v>-1</v>
      </c>
      <c r="AI69" s="76">
        <v>-1</v>
      </c>
      <c r="AJ69">
        <v>-1</v>
      </c>
      <c r="AK69">
        <v>-1</v>
      </c>
      <c r="AL69">
        <v>-1</v>
      </c>
      <c r="AM69">
        <v>-1</v>
      </c>
      <c r="AN69">
        <v>-1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-1</v>
      </c>
      <c r="AW69">
        <v>-1</v>
      </c>
      <c r="AX69">
        <v>-1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</row>
    <row r="70" spans="1:85">
      <c r="A70" s="74" t="s">
        <v>0</v>
      </c>
      <c r="B70" s="74" t="s">
        <v>3</v>
      </c>
      <c r="C70" s="76">
        <v>-1</v>
      </c>
      <c r="D70" s="76">
        <v>-1</v>
      </c>
      <c r="E70" s="76">
        <v>-1</v>
      </c>
      <c r="F70" s="76">
        <v>-1</v>
      </c>
      <c r="G70" s="76">
        <v>-1</v>
      </c>
      <c r="H70" s="76">
        <v>-1</v>
      </c>
      <c r="I70" s="76">
        <v>-1</v>
      </c>
      <c r="J70" s="76">
        <v>-1</v>
      </c>
      <c r="K70" s="76">
        <v>-1</v>
      </c>
      <c r="L70" s="76">
        <v>-1</v>
      </c>
      <c r="M70" s="76">
        <v>-1</v>
      </c>
      <c r="N70" s="76">
        <v>-1</v>
      </c>
      <c r="O70" s="76">
        <v>-1</v>
      </c>
      <c r="P70" s="76">
        <v>-1</v>
      </c>
      <c r="Q70" s="76">
        <v>-1</v>
      </c>
      <c r="R70" s="76">
        <v>-1</v>
      </c>
      <c r="S70" s="76">
        <v>-1</v>
      </c>
      <c r="T70" s="76">
        <v>-1</v>
      </c>
      <c r="U70" s="76">
        <v>-1</v>
      </c>
      <c r="V70" s="76">
        <v>-1</v>
      </c>
      <c r="W70" s="76">
        <v>-1</v>
      </c>
      <c r="X70" s="76">
        <v>-1</v>
      </c>
      <c r="Y70" s="76">
        <v>-1</v>
      </c>
      <c r="Z70" s="76">
        <v>-1</v>
      </c>
      <c r="AA70" s="76">
        <v>-1</v>
      </c>
      <c r="AB70" s="76">
        <v>-1</v>
      </c>
      <c r="AC70" s="76">
        <v>-1</v>
      </c>
      <c r="AD70" s="76">
        <v>-1</v>
      </c>
      <c r="AE70" s="76">
        <v>-1</v>
      </c>
      <c r="AF70" s="76">
        <v>-1</v>
      </c>
      <c r="AG70" s="76">
        <v>-1</v>
      </c>
      <c r="AH70" s="76">
        <v>-1</v>
      </c>
      <c r="AI70" s="76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</row>
    <row r="71" spans="1:85">
      <c r="A71" s="74"/>
      <c r="B71" s="74" t="s">
        <v>34</v>
      </c>
      <c r="C71" s="76">
        <v>-1</v>
      </c>
      <c r="D71" s="76">
        <v>-1</v>
      </c>
      <c r="E71" s="76">
        <v>-1</v>
      </c>
      <c r="F71" s="76">
        <v>-1</v>
      </c>
      <c r="G71" s="76">
        <v>-1</v>
      </c>
      <c r="H71" s="76">
        <v>-1</v>
      </c>
      <c r="I71" s="76">
        <v>-1</v>
      </c>
      <c r="J71" s="76">
        <v>-1</v>
      </c>
      <c r="K71" s="76">
        <v>-1</v>
      </c>
      <c r="L71" s="76">
        <v>-1</v>
      </c>
      <c r="M71" s="76">
        <v>-1</v>
      </c>
      <c r="N71" s="76">
        <v>-1</v>
      </c>
      <c r="O71" s="76">
        <v>-1</v>
      </c>
      <c r="P71" s="76">
        <v>-1</v>
      </c>
      <c r="Q71" s="76">
        <v>-1</v>
      </c>
      <c r="R71" s="76">
        <v>-1</v>
      </c>
      <c r="S71" s="76">
        <v>-1</v>
      </c>
      <c r="T71" s="76">
        <v>-1</v>
      </c>
      <c r="U71" s="76">
        <v>-1</v>
      </c>
      <c r="V71" s="76">
        <v>-1</v>
      </c>
      <c r="W71" s="76">
        <v>-1</v>
      </c>
      <c r="X71" s="76">
        <v>-1</v>
      </c>
      <c r="Y71" s="76">
        <v>-1</v>
      </c>
      <c r="Z71" s="76">
        <v>-1</v>
      </c>
      <c r="AA71" s="76">
        <v>-1</v>
      </c>
      <c r="AB71" s="76">
        <v>-1</v>
      </c>
      <c r="AC71" s="76">
        <v>-1</v>
      </c>
      <c r="AD71" s="76">
        <v>-1</v>
      </c>
      <c r="AE71" s="76">
        <v>-1</v>
      </c>
      <c r="AF71" s="76">
        <v>-1</v>
      </c>
      <c r="AG71" s="76">
        <v>-1</v>
      </c>
      <c r="AH71" s="76">
        <v>-1</v>
      </c>
      <c r="AI71" s="76">
        <v>-1</v>
      </c>
      <c r="AJ71">
        <v>-1</v>
      </c>
      <c r="AK71">
        <v>-1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-1</v>
      </c>
    </row>
    <row r="72" spans="1:85">
      <c r="A72" s="14"/>
      <c r="B72" s="14" t="s">
        <v>35</v>
      </c>
      <c r="C72" s="76">
        <v>-1</v>
      </c>
      <c r="D72" s="76">
        <v>-1</v>
      </c>
      <c r="E72" s="76">
        <v>-1</v>
      </c>
      <c r="F72" s="76">
        <v>-1</v>
      </c>
      <c r="G72" s="76">
        <v>-1</v>
      </c>
      <c r="H72" s="76">
        <v>-1</v>
      </c>
      <c r="I72" s="76">
        <v>-1</v>
      </c>
      <c r="J72" s="76">
        <v>-1</v>
      </c>
      <c r="K72" s="76">
        <v>-1</v>
      </c>
      <c r="L72" s="76">
        <v>-1</v>
      </c>
      <c r="M72" s="76">
        <v>-1</v>
      </c>
      <c r="N72" s="76">
        <v>-1</v>
      </c>
      <c r="O72" s="76">
        <v>-1</v>
      </c>
      <c r="P72" s="76">
        <v>-1</v>
      </c>
      <c r="Q72" s="76">
        <v>-1</v>
      </c>
      <c r="R72" s="76">
        <v>-1</v>
      </c>
      <c r="S72" s="76">
        <v>-1</v>
      </c>
      <c r="T72" s="76">
        <v>-1</v>
      </c>
      <c r="U72" s="76">
        <v>-1</v>
      </c>
      <c r="V72" s="76">
        <v>-1</v>
      </c>
      <c r="W72" s="76">
        <v>-1</v>
      </c>
      <c r="X72" s="76">
        <v>-1</v>
      </c>
      <c r="Y72" s="76">
        <v>-1</v>
      </c>
      <c r="Z72" s="76">
        <v>-1</v>
      </c>
      <c r="AA72" s="76">
        <v>-1</v>
      </c>
      <c r="AB72" s="76">
        <v>-1</v>
      </c>
      <c r="AC72" s="76">
        <v>-1</v>
      </c>
      <c r="AD72" s="76">
        <v>-1</v>
      </c>
      <c r="AE72" s="76">
        <v>-1</v>
      </c>
      <c r="AF72" s="76">
        <v>-1</v>
      </c>
      <c r="AG72" s="76">
        <v>-1</v>
      </c>
      <c r="AH72" s="76">
        <v>-1</v>
      </c>
      <c r="AI72" s="76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-1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</row>
    <row r="73" spans="1:85">
      <c r="A73" s="4"/>
      <c r="B73" s="4" t="s">
        <v>4</v>
      </c>
      <c r="C73" s="76">
        <v>-1</v>
      </c>
      <c r="D73" s="76">
        <v>-1</v>
      </c>
      <c r="E73" s="76">
        <v>-1</v>
      </c>
      <c r="F73" s="76">
        <v>-1</v>
      </c>
      <c r="G73" s="76">
        <v>-1</v>
      </c>
      <c r="H73" s="76">
        <v>-1</v>
      </c>
      <c r="I73" s="76">
        <v>-1</v>
      </c>
      <c r="J73" s="76">
        <v>-1</v>
      </c>
      <c r="K73" s="76">
        <v>-1</v>
      </c>
      <c r="L73" s="76">
        <v>-1</v>
      </c>
      <c r="M73" s="76">
        <v>-1</v>
      </c>
      <c r="N73" s="76">
        <v>-1</v>
      </c>
      <c r="O73" s="76">
        <v>-1</v>
      </c>
      <c r="P73" s="76">
        <v>-1</v>
      </c>
      <c r="Q73" s="76">
        <v>-1</v>
      </c>
      <c r="R73" s="76">
        <v>-1</v>
      </c>
      <c r="S73" s="76">
        <v>-1</v>
      </c>
      <c r="T73" s="76">
        <v>-1</v>
      </c>
      <c r="U73" s="76">
        <v>-1</v>
      </c>
      <c r="V73" s="76">
        <v>-1</v>
      </c>
      <c r="W73" s="76">
        <v>-1</v>
      </c>
      <c r="X73" s="76">
        <v>-1</v>
      </c>
      <c r="Y73" s="76">
        <v>-1</v>
      </c>
      <c r="Z73" s="76">
        <v>-1</v>
      </c>
      <c r="AA73" s="76">
        <v>-1</v>
      </c>
      <c r="AB73" s="76">
        <v>-1</v>
      </c>
      <c r="AC73" s="76">
        <v>-1</v>
      </c>
      <c r="AD73" s="76">
        <v>-1</v>
      </c>
      <c r="AE73" s="76">
        <v>-1</v>
      </c>
      <c r="AF73" s="76">
        <v>-1</v>
      </c>
      <c r="AG73" s="76">
        <v>-1</v>
      </c>
      <c r="AH73" s="76">
        <v>-1</v>
      </c>
      <c r="AI73" s="76">
        <v>-1</v>
      </c>
      <c r="AJ73">
        <v>-1</v>
      </c>
      <c r="AK73">
        <v>-1</v>
      </c>
      <c r="AL73">
        <v>-1</v>
      </c>
      <c r="AM73">
        <v>-1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</row>
    <row r="74" spans="1:85">
      <c r="A74" s="74" t="s">
        <v>1</v>
      </c>
      <c r="B74" s="74" t="s">
        <v>3</v>
      </c>
      <c r="C74" s="76">
        <v>-1</v>
      </c>
      <c r="D74" s="76">
        <v>-1</v>
      </c>
      <c r="E74" s="76">
        <v>-1</v>
      </c>
      <c r="F74" s="76">
        <v>-1</v>
      </c>
      <c r="G74" s="76">
        <v>-1</v>
      </c>
      <c r="H74" s="76">
        <v>-1</v>
      </c>
      <c r="I74" s="76">
        <v>-1</v>
      </c>
      <c r="J74" s="76">
        <v>-1</v>
      </c>
      <c r="K74" s="76">
        <v>-1</v>
      </c>
      <c r="L74" s="76">
        <v>-1</v>
      </c>
      <c r="M74" s="76">
        <v>-1</v>
      </c>
      <c r="N74" s="76">
        <v>-1</v>
      </c>
      <c r="O74" s="76">
        <v>-1</v>
      </c>
      <c r="P74" s="76">
        <v>-1</v>
      </c>
      <c r="Q74" s="76">
        <v>-1</v>
      </c>
      <c r="R74" s="76">
        <v>-1</v>
      </c>
      <c r="S74" s="76">
        <v>-1</v>
      </c>
      <c r="T74" s="76">
        <v>-1</v>
      </c>
      <c r="U74" s="76">
        <v>-1</v>
      </c>
      <c r="V74" s="76">
        <v>-1</v>
      </c>
      <c r="W74" s="76">
        <v>-1</v>
      </c>
      <c r="X74" s="76">
        <v>-1</v>
      </c>
      <c r="Y74" s="76">
        <v>-1</v>
      </c>
      <c r="Z74" s="76">
        <v>-1</v>
      </c>
      <c r="AA74" s="76">
        <v>-1</v>
      </c>
      <c r="AB74" s="76">
        <v>-1</v>
      </c>
      <c r="AC74" s="76">
        <v>-1</v>
      </c>
      <c r="AD74" s="76">
        <v>-1</v>
      </c>
      <c r="AE74" s="76">
        <v>-1</v>
      </c>
      <c r="AF74" s="76">
        <v>-1</v>
      </c>
      <c r="AG74" s="76">
        <v>-1</v>
      </c>
      <c r="AH74" s="76">
        <v>-1</v>
      </c>
      <c r="AI74" s="76">
        <v>-1</v>
      </c>
      <c r="AJ74">
        <v>-1</v>
      </c>
      <c r="AK74">
        <v>-1</v>
      </c>
      <c r="AL74">
        <v>-1</v>
      </c>
      <c r="AM74">
        <v>-1</v>
      </c>
      <c r="AN74">
        <v>-1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-1</v>
      </c>
      <c r="AW74">
        <v>-1</v>
      </c>
      <c r="AX74">
        <v>-1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</row>
    <row r="75" spans="1:85">
      <c r="A75" s="74"/>
      <c r="B75" s="74" t="s">
        <v>34</v>
      </c>
      <c r="C75" s="76">
        <v>-1</v>
      </c>
      <c r="D75" s="76">
        <v>-1</v>
      </c>
      <c r="E75" s="76">
        <v>-1</v>
      </c>
      <c r="F75" s="76">
        <v>-1</v>
      </c>
      <c r="G75" s="76">
        <v>-1</v>
      </c>
      <c r="H75" s="76">
        <v>-1</v>
      </c>
      <c r="I75" s="76">
        <v>-1</v>
      </c>
      <c r="J75" s="76">
        <v>-1</v>
      </c>
      <c r="K75" s="76">
        <v>-1</v>
      </c>
      <c r="L75" s="76">
        <v>-1</v>
      </c>
      <c r="M75" s="76">
        <v>-1</v>
      </c>
      <c r="N75" s="76">
        <v>-1</v>
      </c>
      <c r="O75" s="76">
        <v>-1</v>
      </c>
      <c r="P75" s="76">
        <v>-1</v>
      </c>
      <c r="Q75" s="76">
        <v>-1</v>
      </c>
      <c r="R75" s="76">
        <v>-1</v>
      </c>
      <c r="S75" s="76">
        <v>-1</v>
      </c>
      <c r="T75" s="76">
        <v>-1</v>
      </c>
      <c r="U75" s="76">
        <v>-1</v>
      </c>
      <c r="V75" s="76">
        <v>-1</v>
      </c>
      <c r="W75" s="76">
        <v>-1</v>
      </c>
      <c r="X75" s="76">
        <v>-1</v>
      </c>
      <c r="Y75" s="76">
        <v>-1</v>
      </c>
      <c r="Z75" s="76">
        <v>-1</v>
      </c>
      <c r="AA75" s="76">
        <v>-1</v>
      </c>
      <c r="AB75" s="76">
        <v>-1</v>
      </c>
      <c r="AC75" s="76">
        <v>-1</v>
      </c>
      <c r="AD75" s="76">
        <v>-1</v>
      </c>
      <c r="AE75" s="76">
        <v>-1</v>
      </c>
      <c r="AF75" s="76">
        <v>-1</v>
      </c>
      <c r="AG75" s="76">
        <v>-1</v>
      </c>
      <c r="AH75" s="76">
        <v>-1</v>
      </c>
      <c r="AI75" s="76">
        <v>-1</v>
      </c>
      <c r="AJ75">
        <v>-1</v>
      </c>
      <c r="AK75">
        <v>-1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</row>
    <row r="76" spans="1:85">
      <c r="A76" s="14"/>
      <c r="B76" s="14" t="s">
        <v>35</v>
      </c>
      <c r="C76" s="76">
        <v>-1</v>
      </c>
      <c r="D76" s="76">
        <v>-1</v>
      </c>
      <c r="E76" s="76">
        <v>-1</v>
      </c>
      <c r="F76" s="76">
        <v>-1</v>
      </c>
      <c r="G76" s="76">
        <v>-1</v>
      </c>
      <c r="H76" s="76">
        <v>-1</v>
      </c>
      <c r="I76" s="76">
        <v>-1</v>
      </c>
      <c r="J76" s="76">
        <v>-1</v>
      </c>
      <c r="K76" s="76">
        <v>-1</v>
      </c>
      <c r="L76" s="76">
        <v>-1</v>
      </c>
      <c r="M76" s="76">
        <v>-1</v>
      </c>
      <c r="N76" s="76">
        <v>-1</v>
      </c>
      <c r="O76" s="76">
        <v>-1</v>
      </c>
      <c r="P76" s="76">
        <v>-1</v>
      </c>
      <c r="Q76" s="76">
        <v>-1</v>
      </c>
      <c r="R76" s="76">
        <v>-1</v>
      </c>
      <c r="S76" s="76">
        <v>-1</v>
      </c>
      <c r="T76" s="76">
        <v>-1</v>
      </c>
      <c r="U76" s="76">
        <v>-1</v>
      </c>
      <c r="V76" s="76">
        <v>-1</v>
      </c>
      <c r="W76" s="76">
        <v>-1</v>
      </c>
      <c r="X76" s="76">
        <v>-1</v>
      </c>
      <c r="Y76" s="76">
        <v>-1</v>
      </c>
      <c r="Z76" s="76">
        <v>-1</v>
      </c>
      <c r="AA76" s="76">
        <v>-1</v>
      </c>
      <c r="AB76" s="76">
        <v>-1</v>
      </c>
      <c r="AC76" s="76">
        <v>-1</v>
      </c>
      <c r="AD76" s="76">
        <v>-1</v>
      </c>
      <c r="AE76" s="76">
        <v>-1</v>
      </c>
      <c r="AF76" s="76">
        <v>-1</v>
      </c>
      <c r="AG76" s="76">
        <v>-1</v>
      </c>
      <c r="AH76" s="76">
        <v>-1</v>
      </c>
      <c r="AI76" s="76">
        <v>-1</v>
      </c>
      <c r="AJ76">
        <v>-1</v>
      </c>
      <c r="AK76">
        <v>-1</v>
      </c>
      <c r="AL76">
        <v>-1</v>
      </c>
      <c r="AM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-1</v>
      </c>
      <c r="AX76">
        <v>-1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>
        <v>-1</v>
      </c>
      <c r="BV76">
        <v>-1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</row>
    <row r="77" spans="1:85">
      <c r="A77" s="4"/>
      <c r="B77" s="4" t="s">
        <v>4</v>
      </c>
      <c r="C77" s="76">
        <v>-1</v>
      </c>
      <c r="D77" s="76">
        <v>-1</v>
      </c>
      <c r="E77" s="76">
        <v>-1</v>
      </c>
      <c r="F77" s="76">
        <v>-1</v>
      </c>
      <c r="G77" s="76">
        <v>-1</v>
      </c>
      <c r="H77" s="76">
        <v>-1</v>
      </c>
      <c r="I77" s="76">
        <v>-1</v>
      </c>
      <c r="J77" s="76">
        <v>-1</v>
      </c>
      <c r="K77" s="76">
        <v>-1</v>
      </c>
      <c r="L77" s="76">
        <v>-1</v>
      </c>
      <c r="M77" s="76">
        <v>-1</v>
      </c>
      <c r="N77" s="76">
        <v>-1</v>
      </c>
      <c r="O77" s="76">
        <v>-1</v>
      </c>
      <c r="P77" s="76">
        <v>-1</v>
      </c>
      <c r="Q77" s="76">
        <v>-1</v>
      </c>
      <c r="R77" s="76">
        <v>-1</v>
      </c>
      <c r="S77" s="76">
        <v>-1</v>
      </c>
      <c r="T77" s="76">
        <v>-1</v>
      </c>
      <c r="U77" s="76">
        <v>-1</v>
      </c>
      <c r="V77" s="76">
        <v>-1</v>
      </c>
      <c r="W77" s="76">
        <v>-1</v>
      </c>
      <c r="X77" s="76">
        <v>-1</v>
      </c>
      <c r="Y77" s="76">
        <v>-1</v>
      </c>
      <c r="Z77" s="76">
        <v>-1</v>
      </c>
      <c r="AA77" s="76">
        <v>-1</v>
      </c>
      <c r="AB77" s="76">
        <v>-1</v>
      </c>
      <c r="AC77" s="76">
        <v>-1</v>
      </c>
      <c r="AD77" s="76">
        <v>-1</v>
      </c>
      <c r="AE77" s="76">
        <v>-1</v>
      </c>
      <c r="AF77" s="76">
        <v>-1</v>
      </c>
      <c r="AG77" s="76">
        <v>-1</v>
      </c>
      <c r="AH77" s="76">
        <v>-1</v>
      </c>
      <c r="AI77" s="76">
        <v>-1</v>
      </c>
      <c r="AJ77">
        <v>-1</v>
      </c>
      <c r="AK77">
        <v>-1</v>
      </c>
      <c r="AL77">
        <v>-1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  <c r="CE77">
        <v>-1</v>
      </c>
      <c r="CF77">
        <v>-1</v>
      </c>
      <c r="CG77">
        <v>-1</v>
      </c>
    </row>
    <row r="78" spans="1:85">
      <c r="A78" s="14" t="s">
        <v>5</v>
      </c>
      <c r="B78" s="14" t="s">
        <v>3</v>
      </c>
      <c r="C78" s="76">
        <v>-1</v>
      </c>
      <c r="D78" s="76">
        <v>-1</v>
      </c>
      <c r="E78" s="76">
        <v>-1</v>
      </c>
      <c r="F78" s="76">
        <v>-1</v>
      </c>
      <c r="G78" s="76">
        <v>-1</v>
      </c>
      <c r="H78" s="76">
        <v>-1</v>
      </c>
      <c r="I78" s="76">
        <v>-1</v>
      </c>
      <c r="J78" s="76">
        <v>-1</v>
      </c>
      <c r="K78" s="76">
        <v>-1</v>
      </c>
      <c r="L78" s="76">
        <v>-1</v>
      </c>
      <c r="M78" s="76">
        <v>-1</v>
      </c>
      <c r="N78" s="76">
        <v>-1</v>
      </c>
      <c r="O78" s="76">
        <v>-1</v>
      </c>
      <c r="P78" s="76">
        <v>-1</v>
      </c>
      <c r="Q78" s="76">
        <v>-1</v>
      </c>
      <c r="R78" s="76">
        <v>-1</v>
      </c>
      <c r="S78" s="76">
        <v>-1</v>
      </c>
      <c r="T78" s="76">
        <v>-1</v>
      </c>
      <c r="U78" s="76">
        <v>-1</v>
      </c>
      <c r="V78" s="76">
        <v>-1</v>
      </c>
      <c r="W78" s="76">
        <v>-1</v>
      </c>
      <c r="X78" s="76">
        <v>-1</v>
      </c>
      <c r="Y78" s="76">
        <v>-1</v>
      </c>
      <c r="Z78" s="76">
        <v>-1</v>
      </c>
      <c r="AA78" s="76">
        <v>-1</v>
      </c>
      <c r="AB78" s="76">
        <v>-1</v>
      </c>
      <c r="AC78" s="76">
        <v>-1</v>
      </c>
      <c r="AD78" s="76">
        <v>-1</v>
      </c>
      <c r="AE78" s="76">
        <v>-1</v>
      </c>
      <c r="AF78" s="76">
        <v>-1</v>
      </c>
      <c r="AG78" s="76">
        <v>-1</v>
      </c>
      <c r="AH78" s="76">
        <v>-1</v>
      </c>
      <c r="AI78" s="76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</row>
    <row r="79" spans="1:85">
      <c r="A79" s="5"/>
      <c r="B79" s="5" t="s">
        <v>4</v>
      </c>
      <c r="C79" s="76">
        <v>-1</v>
      </c>
      <c r="D79" s="76">
        <v>-1</v>
      </c>
      <c r="E79" s="76">
        <v>-1</v>
      </c>
      <c r="F79" s="76">
        <v>-1</v>
      </c>
      <c r="G79" s="76">
        <v>-1</v>
      </c>
      <c r="H79" s="76">
        <v>-1</v>
      </c>
      <c r="I79" s="76">
        <v>-1</v>
      </c>
      <c r="J79" s="76">
        <v>-1</v>
      </c>
      <c r="K79" s="76">
        <v>-1</v>
      </c>
      <c r="L79" s="76">
        <v>-1</v>
      </c>
      <c r="M79" s="76">
        <v>-1</v>
      </c>
      <c r="N79" s="76">
        <v>-1</v>
      </c>
      <c r="O79" s="76">
        <v>-1</v>
      </c>
      <c r="P79" s="76">
        <v>-1</v>
      </c>
      <c r="Q79" s="76">
        <v>-1</v>
      </c>
      <c r="R79" s="76">
        <v>-1</v>
      </c>
      <c r="S79" s="76">
        <v>-1</v>
      </c>
      <c r="T79" s="76">
        <v>-1</v>
      </c>
      <c r="U79" s="76">
        <v>-1</v>
      </c>
      <c r="V79" s="76">
        <v>-1</v>
      </c>
      <c r="W79" s="76">
        <v>-1</v>
      </c>
      <c r="X79" s="76">
        <v>-1</v>
      </c>
      <c r="Y79" s="76">
        <v>-1</v>
      </c>
      <c r="Z79" s="76">
        <v>-1</v>
      </c>
      <c r="AA79" s="76">
        <v>-1</v>
      </c>
      <c r="AB79" s="76">
        <v>-1</v>
      </c>
      <c r="AC79" s="76">
        <v>-1</v>
      </c>
      <c r="AD79" s="76">
        <v>-1</v>
      </c>
      <c r="AE79" s="76">
        <v>-1</v>
      </c>
      <c r="AF79" s="76">
        <v>-1</v>
      </c>
      <c r="AG79" s="76">
        <v>-1</v>
      </c>
      <c r="AH79" s="76">
        <v>-1</v>
      </c>
      <c r="AI79" s="76">
        <v>-1</v>
      </c>
      <c r="AJ79">
        <v>-1</v>
      </c>
      <c r="AK79">
        <v>-1</v>
      </c>
      <c r="AL79">
        <v>-1</v>
      </c>
      <c r="AM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-1</v>
      </c>
      <c r="AW79">
        <v>-1</v>
      </c>
      <c r="AX79">
        <v>-1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>
        <v>-1</v>
      </c>
      <c r="BV79">
        <v>-1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</row>
    <row r="80" spans="1:85">
      <c r="A80" s="5" t="s">
        <v>2</v>
      </c>
      <c r="B80" s="5" t="s">
        <v>3</v>
      </c>
      <c r="C80" s="76">
        <v>-1</v>
      </c>
      <c r="D80" s="76">
        <v>-1</v>
      </c>
      <c r="E80" s="76">
        <v>-1</v>
      </c>
      <c r="F80" s="76">
        <v>-1</v>
      </c>
      <c r="G80" s="76">
        <v>-1</v>
      </c>
      <c r="H80" s="76">
        <v>-1</v>
      </c>
      <c r="I80" s="76">
        <v>-1</v>
      </c>
      <c r="J80" s="76">
        <v>-1</v>
      </c>
      <c r="K80" s="76">
        <v>-1</v>
      </c>
      <c r="L80" s="76">
        <v>-1</v>
      </c>
      <c r="M80" s="76">
        <v>-1</v>
      </c>
      <c r="N80" s="76">
        <v>-1</v>
      </c>
      <c r="O80" s="76">
        <v>-1</v>
      </c>
      <c r="P80" s="76">
        <v>-1</v>
      </c>
      <c r="Q80" s="76">
        <v>-1</v>
      </c>
      <c r="R80" s="76">
        <v>-1</v>
      </c>
      <c r="S80" s="76">
        <v>-1</v>
      </c>
      <c r="T80" s="76">
        <v>-1</v>
      </c>
      <c r="U80" s="76">
        <v>-1</v>
      </c>
      <c r="V80" s="76">
        <v>-1</v>
      </c>
      <c r="W80" s="76">
        <v>-1</v>
      </c>
      <c r="X80" s="76">
        <v>-1</v>
      </c>
      <c r="Y80" s="76">
        <v>-1</v>
      </c>
      <c r="Z80" s="76">
        <v>-1</v>
      </c>
      <c r="AA80" s="76">
        <v>-1</v>
      </c>
      <c r="AB80" s="76">
        <v>-1</v>
      </c>
      <c r="AC80" s="76">
        <v>-1</v>
      </c>
      <c r="AD80" s="76">
        <v>-1</v>
      </c>
      <c r="AE80" s="76">
        <v>-1</v>
      </c>
      <c r="AF80" s="76">
        <v>-1</v>
      </c>
      <c r="AG80" s="76">
        <v>-1</v>
      </c>
      <c r="AH80" s="76">
        <v>-1</v>
      </c>
      <c r="AI80" s="76">
        <v>-1</v>
      </c>
      <c r="AJ80">
        <v>-1</v>
      </c>
      <c r="AK80">
        <v>-1</v>
      </c>
      <c r="AL80">
        <v>-1</v>
      </c>
      <c r="AM80">
        <v>-1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-1</v>
      </c>
      <c r="CG80">
        <v>-1</v>
      </c>
    </row>
    <row r="81" spans="1:85">
      <c r="A81" s="4"/>
      <c r="B81" s="4" t="s">
        <v>4</v>
      </c>
      <c r="C81" s="76">
        <v>-1</v>
      </c>
      <c r="D81" s="76">
        <v>-1</v>
      </c>
      <c r="E81" s="76">
        <v>-1</v>
      </c>
      <c r="F81" s="76">
        <v>-1</v>
      </c>
      <c r="G81" s="76">
        <v>-1</v>
      </c>
      <c r="H81" s="76">
        <v>-1</v>
      </c>
      <c r="I81" s="76">
        <v>-1</v>
      </c>
      <c r="J81" s="76">
        <v>-1</v>
      </c>
      <c r="K81" s="76">
        <v>-1</v>
      </c>
      <c r="L81" s="76">
        <v>-1</v>
      </c>
      <c r="M81" s="76">
        <v>-1</v>
      </c>
      <c r="N81" s="76">
        <v>-1</v>
      </c>
      <c r="O81" s="76">
        <v>-1</v>
      </c>
      <c r="P81" s="76">
        <v>-1</v>
      </c>
      <c r="Q81" s="76">
        <v>-1</v>
      </c>
      <c r="R81" s="76">
        <v>-1</v>
      </c>
      <c r="S81" s="76">
        <v>-1</v>
      </c>
      <c r="T81" s="76">
        <v>-1</v>
      </c>
      <c r="U81" s="76">
        <v>-1</v>
      </c>
      <c r="V81" s="76">
        <v>-1</v>
      </c>
      <c r="W81" s="76">
        <v>-1</v>
      </c>
      <c r="X81" s="76">
        <v>-1</v>
      </c>
      <c r="Y81" s="76">
        <v>-1</v>
      </c>
      <c r="Z81" s="76">
        <v>-1</v>
      </c>
      <c r="AA81" s="76">
        <v>-1</v>
      </c>
      <c r="AB81" s="76">
        <v>-1</v>
      </c>
      <c r="AC81" s="76">
        <v>-1</v>
      </c>
      <c r="AD81" s="76">
        <v>-1</v>
      </c>
      <c r="AE81" s="76">
        <v>-1</v>
      </c>
      <c r="AF81" s="76">
        <v>-1</v>
      </c>
      <c r="AG81" s="76">
        <v>-1</v>
      </c>
      <c r="AH81" s="76">
        <v>-1</v>
      </c>
      <c r="AI81" s="76">
        <v>-1</v>
      </c>
      <c r="AJ81">
        <v>-1</v>
      </c>
      <c r="AK81">
        <v>-1</v>
      </c>
      <c r="AL81">
        <v>-1</v>
      </c>
      <c r="AM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-1</v>
      </c>
      <c r="AX81">
        <v>-1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</row>
    <row r="82" spans="1:85">
      <c r="A82" s="14" t="s">
        <v>7</v>
      </c>
      <c r="B82" s="14" t="s">
        <v>3</v>
      </c>
      <c r="C82" s="76">
        <v>-1</v>
      </c>
      <c r="D82" s="76">
        <v>-1</v>
      </c>
      <c r="E82" s="76">
        <v>-1</v>
      </c>
      <c r="F82" s="76">
        <v>-1</v>
      </c>
      <c r="G82" s="76">
        <v>-1</v>
      </c>
      <c r="H82" s="76">
        <v>-1</v>
      </c>
      <c r="I82" s="76">
        <v>-1</v>
      </c>
      <c r="J82" s="76">
        <v>-1</v>
      </c>
      <c r="K82" s="76">
        <v>-1</v>
      </c>
      <c r="L82" s="76">
        <v>-1</v>
      </c>
      <c r="M82" s="76">
        <v>-1</v>
      </c>
      <c r="N82" s="76">
        <v>-1</v>
      </c>
      <c r="O82" s="76">
        <v>-1</v>
      </c>
      <c r="P82" s="76">
        <v>-1</v>
      </c>
      <c r="Q82" s="76">
        <v>-1</v>
      </c>
      <c r="R82" s="76">
        <v>-1</v>
      </c>
      <c r="S82" s="76">
        <v>-1</v>
      </c>
      <c r="T82" s="76">
        <v>-1</v>
      </c>
      <c r="U82" s="76">
        <v>-1</v>
      </c>
      <c r="V82" s="76">
        <v>-1</v>
      </c>
      <c r="W82" s="76">
        <v>-1</v>
      </c>
      <c r="X82" s="76">
        <v>-1</v>
      </c>
      <c r="Y82" s="76">
        <v>-1</v>
      </c>
      <c r="Z82" s="76">
        <v>-1</v>
      </c>
      <c r="AA82" s="76">
        <v>-1</v>
      </c>
      <c r="AB82" s="76">
        <v>-1</v>
      </c>
      <c r="AC82" s="76">
        <v>-1</v>
      </c>
      <c r="AD82" s="76">
        <v>-1</v>
      </c>
      <c r="AE82" s="76">
        <v>-1</v>
      </c>
      <c r="AF82" s="76">
        <v>-1</v>
      </c>
      <c r="AG82" s="76">
        <v>-1</v>
      </c>
      <c r="AH82" s="76">
        <v>-1</v>
      </c>
      <c r="AI82" s="76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</row>
    <row r="83" spans="1:85">
      <c r="A83" s="4"/>
      <c r="B83" s="4" t="s">
        <v>4</v>
      </c>
      <c r="C83" s="76">
        <v>-1</v>
      </c>
      <c r="D83" s="76">
        <v>-1</v>
      </c>
      <c r="E83" s="76">
        <v>-1</v>
      </c>
      <c r="F83" s="76">
        <v>-1</v>
      </c>
      <c r="G83" s="76">
        <v>-1</v>
      </c>
      <c r="H83" s="76">
        <v>-1</v>
      </c>
      <c r="I83" s="76">
        <v>-1</v>
      </c>
      <c r="J83" s="76">
        <v>-1</v>
      </c>
      <c r="K83" s="76">
        <v>-1</v>
      </c>
      <c r="L83" s="76">
        <v>-1</v>
      </c>
      <c r="M83" s="76">
        <v>-1</v>
      </c>
      <c r="N83" s="76">
        <v>-1</v>
      </c>
      <c r="O83" s="76">
        <v>-1</v>
      </c>
      <c r="P83" s="76">
        <v>-1</v>
      </c>
      <c r="Q83" s="76">
        <v>-1</v>
      </c>
      <c r="R83" s="76">
        <v>-1</v>
      </c>
      <c r="S83" s="76">
        <v>-1</v>
      </c>
      <c r="T83" s="76">
        <v>-1</v>
      </c>
      <c r="U83" s="76">
        <v>-1</v>
      </c>
      <c r="V83" s="76">
        <v>-1</v>
      </c>
      <c r="W83" s="76">
        <v>-1</v>
      </c>
      <c r="X83" s="76">
        <v>-1</v>
      </c>
      <c r="Y83" s="76">
        <v>-1</v>
      </c>
      <c r="Z83" s="76">
        <v>-1</v>
      </c>
      <c r="AA83" s="76">
        <v>-1</v>
      </c>
      <c r="AB83" s="76">
        <v>-1</v>
      </c>
      <c r="AC83" s="76">
        <v>-1</v>
      </c>
      <c r="AD83" s="76">
        <v>-1</v>
      </c>
      <c r="AE83" s="76">
        <v>-1</v>
      </c>
      <c r="AF83" s="76">
        <v>-1</v>
      </c>
      <c r="AG83" s="76">
        <v>-1</v>
      </c>
      <c r="AH83" s="76">
        <v>-1</v>
      </c>
      <c r="AI83" s="76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>
        <v>-1</v>
      </c>
      <c r="CE83">
        <v>-1</v>
      </c>
      <c r="CF83">
        <v>-1</v>
      </c>
      <c r="CG83">
        <v>-1</v>
      </c>
    </row>
    <row r="84" spans="1:85">
      <c r="A84" s="14" t="s">
        <v>6</v>
      </c>
      <c r="B84" s="14" t="s">
        <v>3</v>
      </c>
      <c r="C84" s="76">
        <v>-1</v>
      </c>
      <c r="D84" s="76">
        <v>-1</v>
      </c>
      <c r="E84" s="76">
        <v>-1</v>
      </c>
      <c r="F84" s="76">
        <v>-1</v>
      </c>
      <c r="G84" s="76">
        <v>-1</v>
      </c>
      <c r="H84" s="76">
        <v>-1</v>
      </c>
      <c r="I84" s="76">
        <v>-1</v>
      </c>
      <c r="J84" s="76">
        <v>-1</v>
      </c>
      <c r="K84" s="76">
        <v>-1</v>
      </c>
      <c r="L84" s="76">
        <v>-1</v>
      </c>
      <c r="M84" s="76">
        <v>-1</v>
      </c>
      <c r="N84" s="76">
        <v>-1</v>
      </c>
      <c r="O84" s="76">
        <v>-1</v>
      </c>
      <c r="P84" s="76">
        <v>-1</v>
      </c>
      <c r="Q84" s="76">
        <v>-1</v>
      </c>
      <c r="R84" s="76">
        <v>-1</v>
      </c>
      <c r="S84" s="76">
        <v>-1</v>
      </c>
      <c r="T84" s="76">
        <v>-1</v>
      </c>
      <c r="U84" s="76">
        <v>-1</v>
      </c>
      <c r="V84" s="76">
        <v>-1</v>
      </c>
      <c r="W84" s="76">
        <v>-1</v>
      </c>
      <c r="X84" s="76">
        <v>-1</v>
      </c>
      <c r="Y84" s="76">
        <v>-1</v>
      </c>
      <c r="Z84" s="76">
        <v>-1</v>
      </c>
      <c r="AA84" s="76">
        <v>-1</v>
      </c>
      <c r="AB84" s="76">
        <v>-1</v>
      </c>
      <c r="AC84" s="76">
        <v>-1</v>
      </c>
      <c r="AD84" s="76">
        <v>-1</v>
      </c>
      <c r="AE84" s="76">
        <v>-1</v>
      </c>
      <c r="AF84" s="76">
        <v>-1</v>
      </c>
      <c r="AG84" s="76">
        <v>-1</v>
      </c>
      <c r="AH84" s="76">
        <v>-1</v>
      </c>
      <c r="AI84" s="76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>
        <v>-1</v>
      </c>
      <c r="CB84">
        <v>-1</v>
      </c>
      <c r="CC84">
        <v>-1</v>
      </c>
      <c r="CD84">
        <v>-1</v>
      </c>
      <c r="CE84">
        <v>-1</v>
      </c>
      <c r="CF84">
        <v>-1</v>
      </c>
      <c r="CG84">
        <v>-1</v>
      </c>
    </row>
    <row r="85" spans="1:85">
      <c r="A85" s="5"/>
      <c r="B85" s="5" t="s">
        <v>4</v>
      </c>
      <c r="C85" s="76">
        <v>-1</v>
      </c>
      <c r="D85" s="76">
        <v>-1</v>
      </c>
      <c r="E85" s="76">
        <v>-1</v>
      </c>
      <c r="F85" s="76">
        <v>-1</v>
      </c>
      <c r="G85" s="76">
        <v>-1</v>
      </c>
      <c r="H85" s="76">
        <v>-1</v>
      </c>
      <c r="I85" s="76">
        <v>-1</v>
      </c>
      <c r="J85" s="76">
        <v>-1</v>
      </c>
      <c r="K85" s="76">
        <v>-1</v>
      </c>
      <c r="L85" s="76">
        <v>-1</v>
      </c>
      <c r="M85" s="76">
        <v>-1</v>
      </c>
      <c r="N85" s="76">
        <v>-1</v>
      </c>
      <c r="O85" s="76">
        <v>-1</v>
      </c>
      <c r="P85" s="76">
        <v>-1</v>
      </c>
      <c r="Q85" s="76">
        <v>-1</v>
      </c>
      <c r="R85" s="76">
        <v>-1</v>
      </c>
      <c r="S85" s="76">
        <v>-1</v>
      </c>
      <c r="T85" s="76">
        <v>-1</v>
      </c>
      <c r="U85" s="76">
        <v>-1</v>
      </c>
      <c r="V85" s="76">
        <v>-1</v>
      </c>
      <c r="W85" s="76">
        <v>-1</v>
      </c>
      <c r="X85" s="76">
        <v>-1</v>
      </c>
      <c r="Y85" s="76">
        <v>-1</v>
      </c>
      <c r="Z85" s="76">
        <v>-1</v>
      </c>
      <c r="AA85" s="76">
        <v>-1</v>
      </c>
      <c r="AB85" s="76">
        <v>-1</v>
      </c>
      <c r="AC85" s="76">
        <v>-1</v>
      </c>
      <c r="AD85" s="76">
        <v>-1</v>
      </c>
      <c r="AE85" s="76">
        <v>-1</v>
      </c>
      <c r="AF85" s="76">
        <v>-1</v>
      </c>
      <c r="AG85" s="76">
        <v>-1</v>
      </c>
      <c r="AH85" s="76">
        <v>-1</v>
      </c>
      <c r="AI85" s="76">
        <v>-1</v>
      </c>
      <c r="AJ85">
        <v>-1</v>
      </c>
      <c r="AK85">
        <v>-1</v>
      </c>
      <c r="AL85">
        <v>-1</v>
      </c>
      <c r="AM85">
        <v>-1</v>
      </c>
      <c r="AN85">
        <v>-1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-1</v>
      </c>
      <c r="AW85">
        <v>-1</v>
      </c>
      <c r="AX85">
        <v>-1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>
        <v>-1</v>
      </c>
      <c r="CG85">
        <v>-1</v>
      </c>
    </row>
    <row r="86" spans="1:85">
      <c r="A86" s="5" t="s">
        <v>8</v>
      </c>
      <c r="B86" s="5" t="s">
        <v>3</v>
      </c>
      <c r="C86" s="76">
        <v>-1</v>
      </c>
      <c r="D86" s="76">
        <v>-1</v>
      </c>
      <c r="E86" s="76">
        <v>-1</v>
      </c>
      <c r="F86" s="76">
        <v>-1</v>
      </c>
      <c r="G86" s="76">
        <v>-1</v>
      </c>
      <c r="H86" s="76">
        <v>-1</v>
      </c>
      <c r="I86" s="76">
        <v>-1</v>
      </c>
      <c r="J86" s="76">
        <v>-1</v>
      </c>
      <c r="K86" s="76">
        <v>-1</v>
      </c>
      <c r="L86" s="76">
        <v>-1</v>
      </c>
      <c r="M86" s="76">
        <v>-1</v>
      </c>
      <c r="N86" s="76">
        <v>-1</v>
      </c>
      <c r="O86" s="76">
        <v>-1</v>
      </c>
      <c r="P86" s="76">
        <v>-1</v>
      </c>
      <c r="Q86" s="76">
        <v>-1</v>
      </c>
      <c r="R86" s="76">
        <v>-1</v>
      </c>
      <c r="S86" s="76">
        <v>-1</v>
      </c>
      <c r="T86" s="76">
        <v>-1</v>
      </c>
      <c r="U86" s="76">
        <v>-1</v>
      </c>
      <c r="V86" s="76">
        <v>-1</v>
      </c>
      <c r="W86" s="76">
        <v>-1</v>
      </c>
      <c r="X86" s="76">
        <v>-1</v>
      </c>
      <c r="Y86" s="76">
        <v>-1</v>
      </c>
      <c r="Z86" s="76">
        <v>-1</v>
      </c>
      <c r="AA86" s="76">
        <v>-1</v>
      </c>
      <c r="AB86" s="76">
        <v>-1</v>
      </c>
      <c r="AC86" s="76">
        <v>-1</v>
      </c>
      <c r="AD86" s="76">
        <v>-1</v>
      </c>
      <c r="AE86" s="76">
        <v>-1</v>
      </c>
      <c r="AF86" s="76">
        <v>-1</v>
      </c>
      <c r="AG86" s="76">
        <v>-1</v>
      </c>
      <c r="AH86" s="76">
        <v>-1</v>
      </c>
      <c r="AI86" s="76">
        <v>-1</v>
      </c>
      <c r="AJ86">
        <v>-1</v>
      </c>
      <c r="AK86">
        <v>-1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>
        <v>-1</v>
      </c>
      <c r="CE86">
        <v>-1</v>
      </c>
      <c r="CF86">
        <v>-1</v>
      </c>
      <c r="CG86">
        <v>-1</v>
      </c>
    </row>
    <row r="87" spans="1:85">
      <c r="A87" s="4"/>
      <c r="B87" s="4" t="s">
        <v>37</v>
      </c>
      <c r="C87" s="76">
        <v>-1</v>
      </c>
      <c r="D87" s="76">
        <v>-1</v>
      </c>
      <c r="E87" s="76">
        <v>-1</v>
      </c>
      <c r="F87" s="76">
        <v>-1</v>
      </c>
      <c r="G87" s="76">
        <v>-1</v>
      </c>
      <c r="H87" s="76">
        <v>-1</v>
      </c>
      <c r="I87" s="76">
        <v>-1</v>
      </c>
      <c r="J87" s="76">
        <v>-1</v>
      </c>
      <c r="K87" s="76">
        <v>-1</v>
      </c>
      <c r="L87" s="76">
        <v>-1</v>
      </c>
      <c r="M87" s="76">
        <v>-1</v>
      </c>
      <c r="N87" s="76">
        <v>-1</v>
      </c>
      <c r="O87" s="76">
        <v>-1</v>
      </c>
      <c r="P87" s="76">
        <v>-1</v>
      </c>
      <c r="Q87" s="76">
        <v>-1</v>
      </c>
      <c r="R87" s="76">
        <v>-1</v>
      </c>
      <c r="S87" s="76">
        <v>-1</v>
      </c>
      <c r="T87" s="76">
        <v>-1</v>
      </c>
      <c r="U87" s="76">
        <v>-1</v>
      </c>
      <c r="V87" s="76">
        <v>-1</v>
      </c>
      <c r="W87" s="76">
        <v>-1</v>
      </c>
      <c r="X87" s="76">
        <v>-1</v>
      </c>
      <c r="Y87" s="76">
        <v>-1</v>
      </c>
      <c r="Z87" s="76">
        <v>-1</v>
      </c>
      <c r="AA87" s="76">
        <v>-1</v>
      </c>
      <c r="AB87" s="76">
        <v>-1</v>
      </c>
      <c r="AC87" s="76">
        <v>-1</v>
      </c>
      <c r="AD87" s="76">
        <v>-1</v>
      </c>
      <c r="AE87" s="76">
        <v>-1</v>
      </c>
      <c r="AF87" s="76">
        <v>-1</v>
      </c>
      <c r="AG87" s="76">
        <v>-1</v>
      </c>
      <c r="AH87" s="76">
        <v>-1</v>
      </c>
      <c r="AI87" s="76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>
        <v>-1</v>
      </c>
      <c r="CE87">
        <v>-1</v>
      </c>
      <c r="CF87">
        <v>-1</v>
      </c>
      <c r="CG87">
        <v>-1</v>
      </c>
    </row>
    <row r="88" spans="1:85">
      <c r="A88" s="14" t="s">
        <v>36</v>
      </c>
      <c r="B88" s="14" t="s">
        <v>38</v>
      </c>
      <c r="C88" s="76">
        <v>-1</v>
      </c>
      <c r="D88" s="76">
        <v>-1</v>
      </c>
      <c r="E88" s="76">
        <v>-1</v>
      </c>
      <c r="F88" s="76">
        <v>-1</v>
      </c>
      <c r="G88" s="76">
        <v>-1</v>
      </c>
      <c r="H88" s="76">
        <v>-1</v>
      </c>
      <c r="I88" s="76">
        <v>-1</v>
      </c>
      <c r="J88" s="76">
        <v>-1</v>
      </c>
      <c r="K88" s="76">
        <v>-1</v>
      </c>
      <c r="L88" s="76">
        <v>-1</v>
      </c>
      <c r="M88" s="76">
        <v>-1</v>
      </c>
      <c r="N88" s="76">
        <v>-1</v>
      </c>
      <c r="O88" s="76">
        <v>-1</v>
      </c>
      <c r="P88" s="76">
        <v>-1</v>
      </c>
      <c r="Q88" s="76">
        <v>-1</v>
      </c>
      <c r="R88" s="76">
        <v>-1</v>
      </c>
      <c r="S88" s="76">
        <v>-1</v>
      </c>
      <c r="T88" s="76">
        <v>-1</v>
      </c>
      <c r="U88" s="76">
        <v>-1</v>
      </c>
      <c r="V88" s="76">
        <v>-1</v>
      </c>
      <c r="W88" s="76">
        <v>-1</v>
      </c>
      <c r="X88" s="76">
        <v>-1</v>
      </c>
      <c r="Y88" s="76">
        <v>-1</v>
      </c>
      <c r="Z88" s="76">
        <v>-1</v>
      </c>
      <c r="AA88" s="76">
        <v>-1</v>
      </c>
      <c r="AB88" s="76">
        <v>-1</v>
      </c>
      <c r="AC88" s="76">
        <v>-1</v>
      </c>
      <c r="AD88" s="76">
        <v>-1</v>
      </c>
      <c r="AE88" s="76">
        <v>-1</v>
      </c>
      <c r="AF88" s="76">
        <v>-1</v>
      </c>
      <c r="AG88" s="76">
        <v>-1</v>
      </c>
      <c r="AH88" s="76">
        <v>-1</v>
      </c>
      <c r="AI88" s="76">
        <v>-1</v>
      </c>
      <c r="AJ88">
        <v>-1</v>
      </c>
      <c r="AK88">
        <v>-1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</row>
    <row r="89" spans="1:85">
      <c r="A89" s="5"/>
      <c r="B89" s="5"/>
      <c r="C89" s="76">
        <v>-1</v>
      </c>
      <c r="D89" s="76">
        <v>-1</v>
      </c>
      <c r="E89" s="76">
        <v>-1</v>
      </c>
      <c r="F89" s="76">
        <v>-1</v>
      </c>
      <c r="G89" s="76">
        <v>-1</v>
      </c>
      <c r="H89" s="76">
        <v>-1</v>
      </c>
      <c r="I89" s="76">
        <v>-1</v>
      </c>
      <c r="J89" s="76">
        <v>-1</v>
      </c>
      <c r="K89" s="76">
        <v>-1</v>
      </c>
      <c r="L89" s="76">
        <v>-1</v>
      </c>
      <c r="M89" s="76">
        <v>-1</v>
      </c>
      <c r="N89" s="76">
        <v>-1</v>
      </c>
      <c r="O89" s="76">
        <v>-1</v>
      </c>
      <c r="P89" s="76">
        <v>-1</v>
      </c>
      <c r="Q89" s="76">
        <v>-1</v>
      </c>
      <c r="R89" s="76">
        <v>-1</v>
      </c>
      <c r="S89" s="76">
        <v>-1</v>
      </c>
      <c r="T89" s="76">
        <v>-1</v>
      </c>
      <c r="U89" s="76">
        <v>-1</v>
      </c>
      <c r="V89" s="76">
        <v>-1</v>
      </c>
      <c r="W89" s="76">
        <v>-1</v>
      </c>
      <c r="X89" s="76">
        <v>-1</v>
      </c>
      <c r="Y89" s="76">
        <v>-1</v>
      </c>
      <c r="Z89" s="76">
        <v>-1</v>
      </c>
      <c r="AA89" s="76">
        <v>-1</v>
      </c>
      <c r="AB89" s="76">
        <v>-1</v>
      </c>
      <c r="AC89" s="76">
        <v>-1</v>
      </c>
      <c r="AD89" s="76">
        <v>-1</v>
      </c>
      <c r="AE89" s="76">
        <v>-1</v>
      </c>
      <c r="AF89" s="76">
        <v>-1</v>
      </c>
      <c r="AG89" s="76">
        <v>-1</v>
      </c>
      <c r="AH89" s="76">
        <v>-1</v>
      </c>
      <c r="AI89" s="76">
        <v>-1</v>
      </c>
      <c r="AJ89">
        <v>-1</v>
      </c>
      <c r="AK89">
        <v>-1</v>
      </c>
      <c r="AL89">
        <v>-1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-1</v>
      </c>
      <c r="CE89">
        <v>-1</v>
      </c>
      <c r="CF89">
        <v>-1</v>
      </c>
      <c r="CG89">
        <v>-1</v>
      </c>
    </row>
    <row r="90" spans="1:85">
      <c r="A90" s="1" t="str">
        <f>LOOKUP(B90,[1]Regions!$A$4:$A$98,[1]Regions!$B$4:$B$98)</f>
        <v>Spain</v>
      </c>
      <c r="B90" s="2">
        <v>5</v>
      </c>
      <c r="C90" s="72">
        <v>2018</v>
      </c>
      <c r="D90" s="72">
        <v>2019</v>
      </c>
      <c r="E90" s="72">
        <v>2020</v>
      </c>
      <c r="F90" s="72">
        <v>2021</v>
      </c>
      <c r="G90" s="72">
        <v>2022</v>
      </c>
      <c r="H90" s="72">
        <v>2023</v>
      </c>
      <c r="I90" s="72">
        <v>2024</v>
      </c>
      <c r="J90" s="72">
        <v>2025</v>
      </c>
      <c r="K90" s="72">
        <v>2026</v>
      </c>
      <c r="L90" s="72">
        <v>2027</v>
      </c>
      <c r="M90" s="72">
        <v>2028</v>
      </c>
      <c r="N90" s="72">
        <v>2029</v>
      </c>
      <c r="O90" s="72">
        <v>2030</v>
      </c>
      <c r="P90" s="72">
        <v>2031</v>
      </c>
      <c r="Q90" s="72">
        <v>2032</v>
      </c>
      <c r="R90" s="72">
        <v>2033</v>
      </c>
      <c r="S90" s="72">
        <v>2034</v>
      </c>
      <c r="T90" s="72">
        <v>2035</v>
      </c>
      <c r="U90" s="72">
        <v>2036</v>
      </c>
      <c r="V90" s="72">
        <v>2037</v>
      </c>
      <c r="W90" s="72">
        <v>2038</v>
      </c>
      <c r="X90" s="72">
        <v>2039</v>
      </c>
      <c r="Y90" s="72">
        <v>2040</v>
      </c>
      <c r="Z90" s="72">
        <v>2041</v>
      </c>
      <c r="AA90" s="72">
        <v>2042</v>
      </c>
      <c r="AB90" s="72">
        <v>2043</v>
      </c>
      <c r="AC90" s="72">
        <v>2044</v>
      </c>
      <c r="AD90" s="72">
        <v>2045</v>
      </c>
      <c r="AE90" s="72">
        <v>2046</v>
      </c>
      <c r="AF90" s="72">
        <v>2047</v>
      </c>
      <c r="AG90" s="72">
        <v>2048</v>
      </c>
      <c r="AH90" s="72">
        <v>2049</v>
      </c>
      <c r="AI90" s="72">
        <v>2050</v>
      </c>
      <c r="AJ90">
        <v>2051</v>
      </c>
      <c r="AK90">
        <v>2052</v>
      </c>
      <c r="AL90">
        <v>2053</v>
      </c>
      <c r="AM90">
        <v>2054</v>
      </c>
      <c r="AN90">
        <v>2055</v>
      </c>
      <c r="AO90">
        <v>2056</v>
      </c>
      <c r="AP90">
        <v>2057</v>
      </c>
      <c r="AQ90">
        <v>2058</v>
      </c>
      <c r="AR90">
        <v>2059</v>
      </c>
      <c r="AS90">
        <v>2060</v>
      </c>
      <c r="AT90">
        <v>2061</v>
      </c>
      <c r="AU90">
        <v>2062</v>
      </c>
      <c r="AV90">
        <v>2063</v>
      </c>
      <c r="AW90">
        <v>2064</v>
      </c>
      <c r="AX90">
        <v>2065</v>
      </c>
      <c r="AY90">
        <v>2066</v>
      </c>
      <c r="AZ90">
        <v>2067</v>
      </c>
      <c r="BA90">
        <v>2068</v>
      </c>
      <c r="BB90">
        <v>2069</v>
      </c>
      <c r="BC90">
        <v>2070</v>
      </c>
      <c r="BD90">
        <v>2071</v>
      </c>
      <c r="BE90">
        <v>2072</v>
      </c>
      <c r="BF90">
        <v>2073</v>
      </c>
      <c r="BG90">
        <v>2074</v>
      </c>
      <c r="BH90">
        <v>2075</v>
      </c>
      <c r="BI90">
        <v>2076</v>
      </c>
      <c r="BJ90">
        <v>2077</v>
      </c>
      <c r="BK90">
        <v>2078</v>
      </c>
      <c r="BL90">
        <v>2079</v>
      </c>
      <c r="BM90">
        <v>2080</v>
      </c>
      <c r="BN90">
        <v>2081</v>
      </c>
      <c r="BO90">
        <v>2082</v>
      </c>
      <c r="BP90">
        <v>2083</v>
      </c>
      <c r="BQ90">
        <v>2084</v>
      </c>
      <c r="BR90">
        <v>2085</v>
      </c>
      <c r="BS90">
        <v>2086</v>
      </c>
      <c r="BT90">
        <v>2087</v>
      </c>
      <c r="BU90">
        <v>2088</v>
      </c>
      <c r="BV90">
        <v>2089</v>
      </c>
      <c r="BW90">
        <v>2090</v>
      </c>
      <c r="BX90">
        <v>2091</v>
      </c>
      <c r="BY90">
        <v>2092</v>
      </c>
      <c r="BZ90">
        <v>2093</v>
      </c>
      <c r="CA90">
        <v>2094</v>
      </c>
      <c r="CB90">
        <v>2095</v>
      </c>
      <c r="CC90">
        <v>2096</v>
      </c>
      <c r="CD90">
        <v>2097</v>
      </c>
      <c r="CE90">
        <v>2098</v>
      </c>
      <c r="CF90">
        <v>2099</v>
      </c>
      <c r="CG90">
        <v>2100</v>
      </c>
    </row>
    <row r="91" spans="1:85">
      <c r="A91" s="74"/>
      <c r="B91" s="74" t="s">
        <v>4</v>
      </c>
      <c r="C91" s="76">
        <v>-1</v>
      </c>
      <c r="D91" s="76">
        <v>-1</v>
      </c>
      <c r="E91" s="76">
        <v>-1</v>
      </c>
      <c r="F91" s="76">
        <v>-1</v>
      </c>
      <c r="G91" s="76">
        <v>-1</v>
      </c>
      <c r="H91" s="76">
        <v>-1</v>
      </c>
      <c r="I91" s="76">
        <v>-1</v>
      </c>
      <c r="J91" s="76">
        <v>-1</v>
      </c>
      <c r="K91" s="76">
        <v>-1</v>
      </c>
      <c r="L91" s="76">
        <v>-1</v>
      </c>
      <c r="M91" s="76">
        <v>-1</v>
      </c>
      <c r="N91" s="76">
        <v>-1</v>
      </c>
      <c r="O91" s="76">
        <v>-1</v>
      </c>
      <c r="P91" s="76">
        <v>-1</v>
      </c>
      <c r="Q91" s="76">
        <v>-1</v>
      </c>
      <c r="R91" s="76">
        <v>-1</v>
      </c>
      <c r="S91" s="76">
        <v>-1</v>
      </c>
      <c r="T91" s="76">
        <v>-1</v>
      </c>
      <c r="U91" s="76">
        <v>-1</v>
      </c>
      <c r="V91" s="76">
        <v>-1</v>
      </c>
      <c r="W91" s="76">
        <v>-1</v>
      </c>
      <c r="X91" s="76">
        <v>-1</v>
      </c>
      <c r="Y91" s="76">
        <v>-1</v>
      </c>
      <c r="Z91" s="76">
        <v>-1</v>
      </c>
      <c r="AA91" s="76">
        <v>-1</v>
      </c>
      <c r="AB91" s="76">
        <v>-1</v>
      </c>
      <c r="AC91" s="76">
        <v>-1</v>
      </c>
      <c r="AD91" s="76">
        <v>-1</v>
      </c>
      <c r="AE91" s="76">
        <v>-1</v>
      </c>
      <c r="AF91" s="76">
        <v>-1</v>
      </c>
      <c r="AG91" s="76">
        <v>-1</v>
      </c>
      <c r="AH91" s="76">
        <v>-1</v>
      </c>
      <c r="AI91" s="76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</row>
    <row r="92" spans="1:85">
      <c r="A92" s="74" t="s">
        <v>0</v>
      </c>
      <c r="B92" s="74" t="s">
        <v>3</v>
      </c>
      <c r="C92" s="76">
        <v>-1</v>
      </c>
      <c r="D92" s="76">
        <v>-1</v>
      </c>
      <c r="E92" s="76">
        <v>-1</v>
      </c>
      <c r="F92" s="76">
        <v>-1</v>
      </c>
      <c r="G92" s="76">
        <v>-1</v>
      </c>
      <c r="H92" s="76">
        <v>-1</v>
      </c>
      <c r="I92" s="76">
        <v>-1</v>
      </c>
      <c r="J92" s="76">
        <v>-1</v>
      </c>
      <c r="K92" s="76">
        <v>-1</v>
      </c>
      <c r="L92" s="76">
        <v>-1</v>
      </c>
      <c r="M92" s="76">
        <v>-1</v>
      </c>
      <c r="N92" s="76">
        <v>-1</v>
      </c>
      <c r="O92" s="76">
        <v>-1</v>
      </c>
      <c r="P92" s="76">
        <v>-1</v>
      </c>
      <c r="Q92" s="76">
        <v>-1</v>
      </c>
      <c r="R92" s="76">
        <v>-1</v>
      </c>
      <c r="S92" s="76">
        <v>-1</v>
      </c>
      <c r="T92" s="76">
        <v>-1</v>
      </c>
      <c r="U92" s="76">
        <v>-1</v>
      </c>
      <c r="V92" s="76">
        <v>-1</v>
      </c>
      <c r="W92" s="76">
        <v>-1</v>
      </c>
      <c r="X92" s="76">
        <v>-1</v>
      </c>
      <c r="Y92" s="76">
        <v>-1</v>
      </c>
      <c r="Z92" s="76">
        <v>-1</v>
      </c>
      <c r="AA92" s="76">
        <v>-1</v>
      </c>
      <c r="AB92" s="76">
        <v>-1</v>
      </c>
      <c r="AC92" s="76">
        <v>-1</v>
      </c>
      <c r="AD92" s="76">
        <v>-1</v>
      </c>
      <c r="AE92" s="76">
        <v>-1</v>
      </c>
      <c r="AF92" s="76">
        <v>-1</v>
      </c>
      <c r="AG92" s="76">
        <v>-1</v>
      </c>
      <c r="AH92" s="76">
        <v>-1</v>
      </c>
      <c r="AI92" s="76">
        <v>-1</v>
      </c>
      <c r="AJ92">
        <v>-1</v>
      </c>
      <c r="AK92">
        <v>-1</v>
      </c>
      <c r="AL92">
        <v>-1</v>
      </c>
      <c r="AM92">
        <v>-1</v>
      </c>
      <c r="AN92">
        <v>-1</v>
      </c>
      <c r="AO92">
        <v>-1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-1</v>
      </c>
      <c r="AX92">
        <v>-1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>
        <v>-1</v>
      </c>
      <c r="CE92">
        <v>-1</v>
      </c>
      <c r="CF92">
        <v>-1</v>
      </c>
      <c r="CG92">
        <v>-1</v>
      </c>
    </row>
    <row r="93" spans="1:85">
      <c r="A93" s="74"/>
      <c r="B93" s="74" t="s">
        <v>34</v>
      </c>
      <c r="C93" s="76">
        <v>-1</v>
      </c>
      <c r="D93" s="76">
        <v>-1</v>
      </c>
      <c r="E93" s="76">
        <v>-1</v>
      </c>
      <c r="F93" s="76">
        <v>-1</v>
      </c>
      <c r="G93" s="76">
        <v>-1</v>
      </c>
      <c r="H93" s="76">
        <v>-1</v>
      </c>
      <c r="I93" s="76">
        <v>-1</v>
      </c>
      <c r="J93" s="76">
        <v>-1</v>
      </c>
      <c r="K93" s="76">
        <v>-1</v>
      </c>
      <c r="L93" s="76">
        <v>-1</v>
      </c>
      <c r="M93" s="76">
        <v>-1</v>
      </c>
      <c r="N93" s="76">
        <v>-1</v>
      </c>
      <c r="O93" s="76">
        <v>-1</v>
      </c>
      <c r="P93" s="76">
        <v>-1</v>
      </c>
      <c r="Q93" s="76">
        <v>-1</v>
      </c>
      <c r="R93" s="76">
        <v>-1</v>
      </c>
      <c r="S93" s="76">
        <v>-1</v>
      </c>
      <c r="T93" s="76">
        <v>-1</v>
      </c>
      <c r="U93" s="76">
        <v>-1</v>
      </c>
      <c r="V93" s="76">
        <v>-1</v>
      </c>
      <c r="W93" s="76">
        <v>-1</v>
      </c>
      <c r="X93" s="76">
        <v>-1</v>
      </c>
      <c r="Y93" s="76">
        <v>-1</v>
      </c>
      <c r="Z93" s="76">
        <v>-1</v>
      </c>
      <c r="AA93" s="76">
        <v>-1</v>
      </c>
      <c r="AB93" s="76">
        <v>-1</v>
      </c>
      <c r="AC93" s="76">
        <v>-1</v>
      </c>
      <c r="AD93" s="76">
        <v>-1</v>
      </c>
      <c r="AE93" s="76">
        <v>-1</v>
      </c>
      <c r="AF93" s="76">
        <v>-1</v>
      </c>
      <c r="AG93" s="76">
        <v>-1</v>
      </c>
      <c r="AH93" s="76">
        <v>-1</v>
      </c>
      <c r="AI93" s="76">
        <v>-1</v>
      </c>
      <c r="AJ93">
        <v>-1</v>
      </c>
      <c r="AK93">
        <v>-1</v>
      </c>
      <c r="AL93">
        <v>-1</v>
      </c>
      <c r="AM93">
        <v>-1</v>
      </c>
      <c r="AN93">
        <v>-1</v>
      </c>
      <c r="AO93">
        <v>-1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-1</v>
      </c>
      <c r="AW93">
        <v>-1</v>
      </c>
      <c r="AX93">
        <v>-1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-1</v>
      </c>
    </row>
    <row r="94" spans="1:85">
      <c r="A94" s="14"/>
      <c r="B94" s="14" t="s">
        <v>35</v>
      </c>
      <c r="C94" s="76">
        <v>-1</v>
      </c>
      <c r="D94" s="76">
        <v>-1</v>
      </c>
      <c r="E94" s="76">
        <v>-1</v>
      </c>
      <c r="F94" s="76">
        <v>-1</v>
      </c>
      <c r="G94" s="76">
        <v>-1</v>
      </c>
      <c r="H94" s="76">
        <v>-1</v>
      </c>
      <c r="I94" s="76">
        <v>-1</v>
      </c>
      <c r="J94" s="76">
        <v>-1</v>
      </c>
      <c r="K94" s="76">
        <v>-1</v>
      </c>
      <c r="L94" s="76">
        <v>-1</v>
      </c>
      <c r="M94" s="76">
        <v>-1</v>
      </c>
      <c r="N94" s="76">
        <v>-1</v>
      </c>
      <c r="O94" s="76">
        <v>-1</v>
      </c>
      <c r="P94" s="76">
        <v>-1</v>
      </c>
      <c r="Q94" s="76">
        <v>-1</v>
      </c>
      <c r="R94" s="76">
        <v>-1</v>
      </c>
      <c r="S94" s="76">
        <v>-1</v>
      </c>
      <c r="T94" s="76">
        <v>-1</v>
      </c>
      <c r="U94" s="76">
        <v>-1</v>
      </c>
      <c r="V94" s="76">
        <v>-1</v>
      </c>
      <c r="W94" s="76">
        <v>-1</v>
      </c>
      <c r="X94" s="76">
        <v>-1</v>
      </c>
      <c r="Y94" s="76">
        <v>-1</v>
      </c>
      <c r="Z94" s="76">
        <v>-1</v>
      </c>
      <c r="AA94" s="76">
        <v>-1</v>
      </c>
      <c r="AB94" s="76">
        <v>-1</v>
      </c>
      <c r="AC94" s="76">
        <v>-1</v>
      </c>
      <c r="AD94" s="76">
        <v>-1</v>
      </c>
      <c r="AE94" s="76">
        <v>-1</v>
      </c>
      <c r="AF94" s="76">
        <v>-1</v>
      </c>
      <c r="AG94" s="76">
        <v>-1</v>
      </c>
      <c r="AH94" s="76">
        <v>-1</v>
      </c>
      <c r="AI94" s="76">
        <v>-1</v>
      </c>
      <c r="AJ94">
        <v>-1</v>
      </c>
      <c r="AK94">
        <v>-1</v>
      </c>
      <c r="AL94">
        <v>-1</v>
      </c>
      <c r="AM94">
        <v>-1</v>
      </c>
      <c r="AN94">
        <v>-1</v>
      </c>
      <c r="AO94">
        <v>-1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-1</v>
      </c>
      <c r="AW94">
        <v>-1</v>
      </c>
      <c r="AX94">
        <v>-1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-1</v>
      </c>
      <c r="BV94">
        <v>-1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>
        <v>-1</v>
      </c>
      <c r="CE94">
        <v>-1</v>
      </c>
      <c r="CF94">
        <v>-1</v>
      </c>
      <c r="CG94">
        <v>-1</v>
      </c>
    </row>
    <row r="95" spans="1:85">
      <c r="A95" s="4"/>
      <c r="B95" s="4" t="s">
        <v>4</v>
      </c>
      <c r="C95" s="76">
        <v>-1</v>
      </c>
      <c r="D95" s="76">
        <v>-1</v>
      </c>
      <c r="E95" s="76">
        <v>-1</v>
      </c>
      <c r="F95" s="76">
        <v>-1</v>
      </c>
      <c r="G95" s="76">
        <v>-1</v>
      </c>
      <c r="H95" s="76">
        <v>-1</v>
      </c>
      <c r="I95" s="76">
        <v>-1</v>
      </c>
      <c r="J95" s="76">
        <v>-1</v>
      </c>
      <c r="K95" s="76">
        <v>-1</v>
      </c>
      <c r="L95" s="76">
        <v>-1</v>
      </c>
      <c r="M95" s="76">
        <v>-1</v>
      </c>
      <c r="N95" s="76">
        <v>-1</v>
      </c>
      <c r="O95" s="76">
        <v>-1</v>
      </c>
      <c r="P95" s="76">
        <v>-1</v>
      </c>
      <c r="Q95" s="76">
        <v>-1</v>
      </c>
      <c r="R95" s="76">
        <v>-1</v>
      </c>
      <c r="S95" s="76">
        <v>-1</v>
      </c>
      <c r="T95" s="76">
        <v>-1</v>
      </c>
      <c r="U95" s="76">
        <v>-1</v>
      </c>
      <c r="V95" s="76">
        <v>-1</v>
      </c>
      <c r="W95" s="76">
        <v>-1</v>
      </c>
      <c r="X95" s="76">
        <v>-1</v>
      </c>
      <c r="Y95" s="76">
        <v>-1</v>
      </c>
      <c r="Z95" s="76">
        <v>-1</v>
      </c>
      <c r="AA95" s="76">
        <v>-1</v>
      </c>
      <c r="AB95" s="76">
        <v>-1</v>
      </c>
      <c r="AC95" s="76">
        <v>-1</v>
      </c>
      <c r="AD95" s="76">
        <v>-1</v>
      </c>
      <c r="AE95" s="76">
        <v>-1</v>
      </c>
      <c r="AF95" s="76">
        <v>-1</v>
      </c>
      <c r="AG95" s="76">
        <v>-1</v>
      </c>
      <c r="AH95" s="76">
        <v>-1</v>
      </c>
      <c r="AI95" s="76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-1</v>
      </c>
      <c r="CE95">
        <v>-1</v>
      </c>
      <c r="CF95">
        <v>-1</v>
      </c>
      <c r="CG95">
        <v>-1</v>
      </c>
    </row>
    <row r="96" spans="1:85">
      <c r="A96" s="74" t="s">
        <v>1</v>
      </c>
      <c r="B96" s="74" t="s">
        <v>3</v>
      </c>
      <c r="C96" s="76">
        <v>-1</v>
      </c>
      <c r="D96" s="76">
        <v>-1</v>
      </c>
      <c r="E96" s="76">
        <v>-1</v>
      </c>
      <c r="F96" s="76">
        <v>-1</v>
      </c>
      <c r="G96" s="76">
        <v>-1</v>
      </c>
      <c r="H96" s="76">
        <v>-1</v>
      </c>
      <c r="I96" s="76">
        <v>-1</v>
      </c>
      <c r="J96" s="76">
        <v>-1</v>
      </c>
      <c r="K96" s="76">
        <v>-1</v>
      </c>
      <c r="L96" s="76">
        <v>-1</v>
      </c>
      <c r="M96" s="76">
        <v>-1</v>
      </c>
      <c r="N96" s="76">
        <v>-1</v>
      </c>
      <c r="O96" s="76">
        <v>-1</v>
      </c>
      <c r="P96" s="76">
        <v>-1</v>
      </c>
      <c r="Q96" s="76">
        <v>-1</v>
      </c>
      <c r="R96" s="76">
        <v>-1</v>
      </c>
      <c r="S96" s="76">
        <v>-1</v>
      </c>
      <c r="T96" s="76">
        <v>-1</v>
      </c>
      <c r="U96" s="76">
        <v>-1</v>
      </c>
      <c r="V96" s="76">
        <v>-1</v>
      </c>
      <c r="W96" s="76">
        <v>-1</v>
      </c>
      <c r="X96" s="76">
        <v>-1</v>
      </c>
      <c r="Y96" s="76">
        <v>-1</v>
      </c>
      <c r="Z96" s="76">
        <v>-1</v>
      </c>
      <c r="AA96" s="76">
        <v>-1</v>
      </c>
      <c r="AB96" s="76">
        <v>-1</v>
      </c>
      <c r="AC96" s="76">
        <v>-1</v>
      </c>
      <c r="AD96" s="76">
        <v>-1</v>
      </c>
      <c r="AE96" s="76">
        <v>-1</v>
      </c>
      <c r="AF96" s="76">
        <v>-1</v>
      </c>
      <c r="AG96" s="76">
        <v>-1</v>
      </c>
      <c r="AH96" s="76">
        <v>-1</v>
      </c>
      <c r="AI96" s="76">
        <v>-1</v>
      </c>
      <c r="AJ96">
        <v>-1</v>
      </c>
      <c r="AK96">
        <v>-1</v>
      </c>
      <c r="AL96">
        <v>-1</v>
      </c>
      <c r="AM96">
        <v>-1</v>
      </c>
      <c r="AN96">
        <v>-1</v>
      </c>
      <c r="AO96">
        <v>-1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-1</v>
      </c>
      <c r="AX96">
        <v>-1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>
        <v>-1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>
        <v>-1</v>
      </c>
      <c r="BZ96">
        <v>-1</v>
      </c>
      <c r="CA96">
        <v>-1</v>
      </c>
      <c r="CB96">
        <v>-1</v>
      </c>
      <c r="CC96">
        <v>-1</v>
      </c>
      <c r="CD96">
        <v>-1</v>
      </c>
      <c r="CE96">
        <v>-1</v>
      </c>
      <c r="CF96">
        <v>-1</v>
      </c>
      <c r="CG96">
        <v>-1</v>
      </c>
    </row>
    <row r="97" spans="1:85">
      <c r="A97" s="74"/>
      <c r="B97" s="74" t="s">
        <v>34</v>
      </c>
      <c r="C97" s="76">
        <v>-1</v>
      </c>
      <c r="D97" s="76">
        <v>-1</v>
      </c>
      <c r="E97" s="76">
        <v>-1</v>
      </c>
      <c r="F97" s="76">
        <v>-1</v>
      </c>
      <c r="G97" s="76">
        <v>-1</v>
      </c>
      <c r="H97" s="76">
        <v>-1</v>
      </c>
      <c r="I97" s="76">
        <v>-1</v>
      </c>
      <c r="J97" s="76">
        <v>-1</v>
      </c>
      <c r="K97" s="76">
        <v>-1</v>
      </c>
      <c r="L97" s="76">
        <v>-1</v>
      </c>
      <c r="M97" s="76">
        <v>-1</v>
      </c>
      <c r="N97" s="76">
        <v>-1</v>
      </c>
      <c r="O97" s="76">
        <v>-1</v>
      </c>
      <c r="P97" s="76">
        <v>-1</v>
      </c>
      <c r="Q97" s="76">
        <v>-1</v>
      </c>
      <c r="R97" s="76">
        <v>-1</v>
      </c>
      <c r="S97" s="76">
        <v>-1</v>
      </c>
      <c r="T97" s="76">
        <v>-1</v>
      </c>
      <c r="U97" s="76">
        <v>-1</v>
      </c>
      <c r="V97" s="76">
        <v>-1</v>
      </c>
      <c r="W97" s="76">
        <v>-1</v>
      </c>
      <c r="X97" s="76">
        <v>-1</v>
      </c>
      <c r="Y97" s="76">
        <v>-1</v>
      </c>
      <c r="Z97" s="76">
        <v>-1</v>
      </c>
      <c r="AA97" s="76">
        <v>-1</v>
      </c>
      <c r="AB97" s="76">
        <v>-1</v>
      </c>
      <c r="AC97" s="76">
        <v>-1</v>
      </c>
      <c r="AD97" s="76">
        <v>-1</v>
      </c>
      <c r="AE97" s="76">
        <v>-1</v>
      </c>
      <c r="AF97" s="76">
        <v>-1</v>
      </c>
      <c r="AG97" s="76">
        <v>-1</v>
      </c>
      <c r="AH97" s="76">
        <v>-1</v>
      </c>
      <c r="AI97" s="76">
        <v>-1</v>
      </c>
      <c r="AJ97">
        <v>-1</v>
      </c>
      <c r="AK97">
        <v>-1</v>
      </c>
      <c r="AL97">
        <v>-1</v>
      </c>
      <c r="AM97">
        <v>-1</v>
      </c>
      <c r="AN97">
        <v>-1</v>
      </c>
      <c r="AO97">
        <v>-1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-1</v>
      </c>
      <c r="AW97">
        <v>-1</v>
      </c>
      <c r="AX97">
        <v>-1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</row>
    <row r="98" spans="1:85">
      <c r="A98" s="14"/>
      <c r="B98" s="14" t="s">
        <v>35</v>
      </c>
      <c r="C98" s="76">
        <v>-1</v>
      </c>
      <c r="D98" s="76">
        <v>-1</v>
      </c>
      <c r="E98" s="76">
        <v>-1</v>
      </c>
      <c r="F98" s="76">
        <v>-1</v>
      </c>
      <c r="G98" s="76">
        <v>-1</v>
      </c>
      <c r="H98" s="76">
        <v>-1</v>
      </c>
      <c r="I98" s="76">
        <v>-1</v>
      </c>
      <c r="J98" s="76">
        <v>-1</v>
      </c>
      <c r="K98" s="76">
        <v>-1</v>
      </c>
      <c r="L98" s="76">
        <v>-1</v>
      </c>
      <c r="M98" s="76">
        <v>-1</v>
      </c>
      <c r="N98" s="76">
        <v>-1</v>
      </c>
      <c r="O98" s="76">
        <v>-1</v>
      </c>
      <c r="P98" s="76">
        <v>-1</v>
      </c>
      <c r="Q98" s="76">
        <v>-1</v>
      </c>
      <c r="R98" s="76">
        <v>-1</v>
      </c>
      <c r="S98" s="76">
        <v>-1</v>
      </c>
      <c r="T98" s="76">
        <v>-1</v>
      </c>
      <c r="U98" s="76">
        <v>-1</v>
      </c>
      <c r="V98" s="76">
        <v>-1</v>
      </c>
      <c r="W98" s="76">
        <v>-1</v>
      </c>
      <c r="X98" s="76">
        <v>-1</v>
      </c>
      <c r="Y98" s="76">
        <v>-1</v>
      </c>
      <c r="Z98" s="76">
        <v>-1</v>
      </c>
      <c r="AA98" s="76">
        <v>-1</v>
      </c>
      <c r="AB98" s="76">
        <v>-1</v>
      </c>
      <c r="AC98" s="76">
        <v>-1</v>
      </c>
      <c r="AD98" s="76">
        <v>-1</v>
      </c>
      <c r="AE98" s="76">
        <v>-1</v>
      </c>
      <c r="AF98" s="76">
        <v>-1</v>
      </c>
      <c r="AG98" s="76">
        <v>-1</v>
      </c>
      <c r="AH98" s="76">
        <v>-1</v>
      </c>
      <c r="AI98" s="76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</row>
    <row r="99" spans="1:85">
      <c r="A99" s="4"/>
      <c r="B99" s="4" t="s">
        <v>4</v>
      </c>
      <c r="C99" s="76">
        <v>-1</v>
      </c>
      <c r="D99" s="76">
        <v>-1</v>
      </c>
      <c r="E99" s="76">
        <v>-1</v>
      </c>
      <c r="F99" s="76">
        <v>-1</v>
      </c>
      <c r="G99" s="76">
        <v>-1</v>
      </c>
      <c r="H99" s="76">
        <v>-1</v>
      </c>
      <c r="I99" s="76">
        <v>-1</v>
      </c>
      <c r="J99" s="76">
        <v>-1</v>
      </c>
      <c r="K99" s="76">
        <v>-1</v>
      </c>
      <c r="L99" s="76">
        <v>-1</v>
      </c>
      <c r="M99" s="76">
        <v>-1</v>
      </c>
      <c r="N99" s="76">
        <v>-1</v>
      </c>
      <c r="O99" s="76">
        <v>-1</v>
      </c>
      <c r="P99" s="76">
        <v>-1</v>
      </c>
      <c r="Q99" s="76">
        <v>-1</v>
      </c>
      <c r="R99" s="76">
        <v>-1</v>
      </c>
      <c r="S99" s="76">
        <v>-1</v>
      </c>
      <c r="T99" s="76">
        <v>-1</v>
      </c>
      <c r="U99" s="76">
        <v>-1</v>
      </c>
      <c r="V99" s="76">
        <v>-1</v>
      </c>
      <c r="W99" s="76">
        <v>-1</v>
      </c>
      <c r="X99" s="76">
        <v>-1</v>
      </c>
      <c r="Y99" s="76">
        <v>-1</v>
      </c>
      <c r="Z99" s="76">
        <v>-1</v>
      </c>
      <c r="AA99" s="76">
        <v>-1</v>
      </c>
      <c r="AB99" s="76">
        <v>-1</v>
      </c>
      <c r="AC99" s="76">
        <v>-1</v>
      </c>
      <c r="AD99" s="76">
        <v>-1</v>
      </c>
      <c r="AE99" s="76">
        <v>-1</v>
      </c>
      <c r="AF99" s="76">
        <v>-1</v>
      </c>
      <c r="AG99" s="76">
        <v>-1</v>
      </c>
      <c r="AH99" s="76">
        <v>-1</v>
      </c>
      <c r="AI99" s="76">
        <v>-1</v>
      </c>
      <c r="AJ99">
        <v>-1</v>
      </c>
      <c r="AK99">
        <v>-1</v>
      </c>
      <c r="AL99">
        <v>-1</v>
      </c>
      <c r="AM99">
        <v>-1</v>
      </c>
      <c r="AN99">
        <v>-1</v>
      </c>
      <c r="AO99">
        <v>-1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-1</v>
      </c>
      <c r="AW99">
        <v>-1</v>
      </c>
      <c r="AX99">
        <v>-1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>
        <v>-1</v>
      </c>
      <c r="BV99">
        <v>-1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</row>
    <row r="100" spans="1:85">
      <c r="A100" s="14" t="s">
        <v>5</v>
      </c>
      <c r="B100" s="14" t="s">
        <v>3</v>
      </c>
      <c r="C100" s="76">
        <v>-1</v>
      </c>
      <c r="D100" s="76">
        <v>-1</v>
      </c>
      <c r="E100" s="76">
        <v>-1</v>
      </c>
      <c r="F100" s="76">
        <v>-1</v>
      </c>
      <c r="G100" s="76">
        <v>-1</v>
      </c>
      <c r="H100" s="76">
        <v>-1</v>
      </c>
      <c r="I100" s="76">
        <v>-1</v>
      </c>
      <c r="J100" s="76">
        <v>-1</v>
      </c>
      <c r="K100" s="76">
        <v>-1</v>
      </c>
      <c r="L100" s="76">
        <v>-1</v>
      </c>
      <c r="M100" s="76">
        <v>-1</v>
      </c>
      <c r="N100" s="76">
        <v>-1</v>
      </c>
      <c r="O100" s="76">
        <v>-1</v>
      </c>
      <c r="P100" s="76">
        <v>-1</v>
      </c>
      <c r="Q100" s="76">
        <v>-1</v>
      </c>
      <c r="R100" s="76">
        <v>-1</v>
      </c>
      <c r="S100" s="76">
        <v>-1</v>
      </c>
      <c r="T100" s="76">
        <v>-1</v>
      </c>
      <c r="U100" s="76">
        <v>-1</v>
      </c>
      <c r="V100" s="76">
        <v>-1</v>
      </c>
      <c r="W100" s="76">
        <v>-1</v>
      </c>
      <c r="X100" s="76">
        <v>-1</v>
      </c>
      <c r="Y100" s="76">
        <v>-1</v>
      </c>
      <c r="Z100" s="76">
        <v>-1</v>
      </c>
      <c r="AA100" s="76">
        <v>-1</v>
      </c>
      <c r="AB100" s="76">
        <v>-1</v>
      </c>
      <c r="AC100" s="76">
        <v>-1</v>
      </c>
      <c r="AD100" s="76">
        <v>-1</v>
      </c>
      <c r="AE100" s="76">
        <v>-1</v>
      </c>
      <c r="AF100" s="76">
        <v>-1</v>
      </c>
      <c r="AG100" s="76">
        <v>-1</v>
      </c>
      <c r="AH100" s="76">
        <v>-1</v>
      </c>
      <c r="AI100" s="76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-1</v>
      </c>
      <c r="AW100">
        <v>-1</v>
      </c>
      <c r="AX100">
        <v>-1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</row>
    <row r="101" spans="1:85">
      <c r="A101" s="5"/>
      <c r="B101" s="5" t="s">
        <v>4</v>
      </c>
      <c r="C101" s="76">
        <v>-1</v>
      </c>
      <c r="D101" s="76">
        <v>-1</v>
      </c>
      <c r="E101" s="76">
        <v>-1</v>
      </c>
      <c r="F101" s="76">
        <v>-1</v>
      </c>
      <c r="G101" s="76">
        <v>-1</v>
      </c>
      <c r="H101" s="76">
        <v>-1</v>
      </c>
      <c r="I101" s="76">
        <v>-1</v>
      </c>
      <c r="J101" s="76">
        <v>-1</v>
      </c>
      <c r="K101" s="76">
        <v>-1</v>
      </c>
      <c r="L101" s="76">
        <v>-1</v>
      </c>
      <c r="M101" s="76">
        <v>-1</v>
      </c>
      <c r="N101" s="76">
        <v>-1</v>
      </c>
      <c r="O101" s="76">
        <v>-1</v>
      </c>
      <c r="P101" s="76">
        <v>-1</v>
      </c>
      <c r="Q101" s="76">
        <v>-1</v>
      </c>
      <c r="R101" s="76">
        <v>-1</v>
      </c>
      <c r="S101" s="76">
        <v>-1</v>
      </c>
      <c r="T101" s="76">
        <v>-1</v>
      </c>
      <c r="U101" s="76">
        <v>-1</v>
      </c>
      <c r="V101" s="76">
        <v>-1</v>
      </c>
      <c r="W101" s="76">
        <v>-1</v>
      </c>
      <c r="X101" s="76">
        <v>-1</v>
      </c>
      <c r="Y101" s="76">
        <v>-1</v>
      </c>
      <c r="Z101" s="76">
        <v>-1</v>
      </c>
      <c r="AA101" s="76">
        <v>-1</v>
      </c>
      <c r="AB101" s="76">
        <v>-1</v>
      </c>
      <c r="AC101" s="76">
        <v>-1</v>
      </c>
      <c r="AD101" s="76">
        <v>-1</v>
      </c>
      <c r="AE101" s="76">
        <v>-1</v>
      </c>
      <c r="AF101" s="76">
        <v>-1</v>
      </c>
      <c r="AG101" s="76">
        <v>-1</v>
      </c>
      <c r="AH101" s="76">
        <v>-1</v>
      </c>
      <c r="AI101" s="76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  <c r="CE101">
        <v>-1</v>
      </c>
      <c r="CF101">
        <v>-1</v>
      </c>
      <c r="CG101">
        <v>-1</v>
      </c>
    </row>
    <row r="102" spans="1:85">
      <c r="A102" s="5" t="s">
        <v>2</v>
      </c>
      <c r="B102" s="5" t="s">
        <v>3</v>
      </c>
      <c r="C102" s="76">
        <v>-1</v>
      </c>
      <c r="D102" s="76">
        <v>-1</v>
      </c>
      <c r="E102" s="76">
        <v>-1</v>
      </c>
      <c r="F102" s="76">
        <v>-1</v>
      </c>
      <c r="G102" s="76">
        <v>-1</v>
      </c>
      <c r="H102" s="76">
        <v>-1</v>
      </c>
      <c r="I102" s="76">
        <v>-1</v>
      </c>
      <c r="J102" s="76">
        <v>-1</v>
      </c>
      <c r="K102" s="76">
        <v>-1</v>
      </c>
      <c r="L102" s="76">
        <v>-1</v>
      </c>
      <c r="M102" s="76">
        <v>-1</v>
      </c>
      <c r="N102" s="76">
        <v>-1</v>
      </c>
      <c r="O102" s="76">
        <v>-1</v>
      </c>
      <c r="P102" s="76">
        <v>-1</v>
      </c>
      <c r="Q102" s="76">
        <v>-1</v>
      </c>
      <c r="R102" s="76">
        <v>-1</v>
      </c>
      <c r="S102" s="76">
        <v>-1</v>
      </c>
      <c r="T102" s="76">
        <v>-1</v>
      </c>
      <c r="U102" s="76">
        <v>-1</v>
      </c>
      <c r="V102" s="76">
        <v>-1</v>
      </c>
      <c r="W102" s="76">
        <v>-1</v>
      </c>
      <c r="X102" s="76">
        <v>-1</v>
      </c>
      <c r="Y102" s="76">
        <v>-1</v>
      </c>
      <c r="Z102" s="76">
        <v>-1</v>
      </c>
      <c r="AA102" s="76">
        <v>-1</v>
      </c>
      <c r="AB102" s="76">
        <v>-1</v>
      </c>
      <c r="AC102" s="76">
        <v>-1</v>
      </c>
      <c r="AD102" s="76">
        <v>-1</v>
      </c>
      <c r="AE102" s="76">
        <v>-1</v>
      </c>
      <c r="AF102" s="76">
        <v>-1</v>
      </c>
      <c r="AG102" s="76">
        <v>-1</v>
      </c>
      <c r="AH102" s="76">
        <v>-1</v>
      </c>
      <c r="AI102" s="76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</row>
    <row r="103" spans="1:85">
      <c r="A103" s="4"/>
      <c r="B103" s="4" t="s">
        <v>4</v>
      </c>
      <c r="C103" s="76">
        <v>-1</v>
      </c>
      <c r="D103" s="76">
        <v>-1</v>
      </c>
      <c r="E103" s="76">
        <v>-1</v>
      </c>
      <c r="F103" s="76">
        <v>-1</v>
      </c>
      <c r="G103" s="76">
        <v>-1</v>
      </c>
      <c r="H103" s="76">
        <v>-1</v>
      </c>
      <c r="I103" s="76">
        <v>-1</v>
      </c>
      <c r="J103" s="76">
        <v>-1</v>
      </c>
      <c r="K103" s="76">
        <v>-1</v>
      </c>
      <c r="L103" s="76">
        <v>-1</v>
      </c>
      <c r="M103" s="76">
        <v>-1</v>
      </c>
      <c r="N103" s="76">
        <v>-1</v>
      </c>
      <c r="O103" s="76">
        <v>-1</v>
      </c>
      <c r="P103" s="76">
        <v>-1</v>
      </c>
      <c r="Q103" s="76">
        <v>-1</v>
      </c>
      <c r="R103" s="76">
        <v>-1</v>
      </c>
      <c r="S103" s="76">
        <v>-1</v>
      </c>
      <c r="T103" s="76">
        <v>-1</v>
      </c>
      <c r="U103" s="76">
        <v>-1</v>
      </c>
      <c r="V103" s="76">
        <v>-1</v>
      </c>
      <c r="W103" s="76">
        <v>-1</v>
      </c>
      <c r="X103" s="76">
        <v>-1</v>
      </c>
      <c r="Y103" s="76">
        <v>-1</v>
      </c>
      <c r="Z103" s="76">
        <v>-1</v>
      </c>
      <c r="AA103" s="76">
        <v>-1</v>
      </c>
      <c r="AB103" s="76">
        <v>-1</v>
      </c>
      <c r="AC103" s="76">
        <v>-1</v>
      </c>
      <c r="AD103" s="76">
        <v>-1</v>
      </c>
      <c r="AE103" s="76">
        <v>-1</v>
      </c>
      <c r="AF103" s="76">
        <v>-1</v>
      </c>
      <c r="AG103" s="76">
        <v>-1</v>
      </c>
      <c r="AH103" s="76">
        <v>-1</v>
      </c>
      <c r="AI103" s="76">
        <v>-1</v>
      </c>
      <c r="AJ103">
        <v>-1</v>
      </c>
      <c r="AK103">
        <v>-1</v>
      </c>
      <c r="AL103">
        <v>-1</v>
      </c>
      <c r="AM103">
        <v>-1</v>
      </c>
      <c r="AN103">
        <v>-1</v>
      </c>
      <c r="AO103">
        <v>-1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-1</v>
      </c>
      <c r="AW103">
        <v>-1</v>
      </c>
      <c r="AX103">
        <v>-1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</row>
    <row r="104" spans="1:85">
      <c r="A104" s="14" t="s">
        <v>7</v>
      </c>
      <c r="B104" s="14" t="s">
        <v>3</v>
      </c>
      <c r="C104" s="76">
        <v>-1</v>
      </c>
      <c r="D104" s="76">
        <v>-1</v>
      </c>
      <c r="E104" s="76">
        <v>-1</v>
      </c>
      <c r="F104" s="76">
        <v>-1</v>
      </c>
      <c r="G104" s="76">
        <v>-1</v>
      </c>
      <c r="H104" s="76">
        <v>-1</v>
      </c>
      <c r="I104" s="76">
        <v>-1</v>
      </c>
      <c r="J104" s="76">
        <v>-1</v>
      </c>
      <c r="K104" s="76">
        <v>-1</v>
      </c>
      <c r="L104" s="76">
        <v>-1</v>
      </c>
      <c r="M104" s="76">
        <v>-1</v>
      </c>
      <c r="N104" s="76">
        <v>-1</v>
      </c>
      <c r="O104" s="76">
        <v>-1</v>
      </c>
      <c r="P104" s="76">
        <v>-1</v>
      </c>
      <c r="Q104" s="76">
        <v>-1</v>
      </c>
      <c r="R104" s="76">
        <v>-1</v>
      </c>
      <c r="S104" s="76">
        <v>-1</v>
      </c>
      <c r="T104" s="76">
        <v>-1</v>
      </c>
      <c r="U104" s="76">
        <v>-1</v>
      </c>
      <c r="V104" s="76">
        <v>-1</v>
      </c>
      <c r="W104" s="76">
        <v>-1</v>
      </c>
      <c r="X104" s="76">
        <v>-1</v>
      </c>
      <c r="Y104" s="76">
        <v>-1</v>
      </c>
      <c r="Z104" s="76">
        <v>-1</v>
      </c>
      <c r="AA104" s="76">
        <v>-1</v>
      </c>
      <c r="AB104" s="76">
        <v>-1</v>
      </c>
      <c r="AC104" s="76">
        <v>-1</v>
      </c>
      <c r="AD104" s="76">
        <v>-1</v>
      </c>
      <c r="AE104" s="76">
        <v>-1</v>
      </c>
      <c r="AF104" s="76">
        <v>-1</v>
      </c>
      <c r="AG104" s="76">
        <v>-1</v>
      </c>
      <c r="AH104" s="76">
        <v>-1</v>
      </c>
      <c r="AI104" s="76">
        <v>-1</v>
      </c>
      <c r="AJ104">
        <v>-1</v>
      </c>
      <c r="AK104">
        <v>-1</v>
      </c>
      <c r="AL104">
        <v>-1</v>
      </c>
      <c r="AM104">
        <v>-1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>
        <v>-1</v>
      </c>
      <c r="CE104">
        <v>-1</v>
      </c>
      <c r="CF104">
        <v>-1</v>
      </c>
      <c r="CG104">
        <v>-1</v>
      </c>
    </row>
    <row r="105" spans="1:85">
      <c r="A105" s="4"/>
      <c r="B105" s="4" t="s">
        <v>4</v>
      </c>
      <c r="C105" s="76">
        <v>-1</v>
      </c>
      <c r="D105" s="76">
        <v>-1</v>
      </c>
      <c r="E105" s="76">
        <v>-1</v>
      </c>
      <c r="F105" s="76">
        <v>-1</v>
      </c>
      <c r="G105" s="76">
        <v>-1</v>
      </c>
      <c r="H105" s="76">
        <v>-1</v>
      </c>
      <c r="I105" s="76">
        <v>-1</v>
      </c>
      <c r="J105" s="76">
        <v>-1</v>
      </c>
      <c r="K105" s="76">
        <v>-1</v>
      </c>
      <c r="L105" s="76">
        <v>-1</v>
      </c>
      <c r="M105" s="76">
        <v>-1</v>
      </c>
      <c r="N105" s="76">
        <v>-1</v>
      </c>
      <c r="O105" s="76">
        <v>-1</v>
      </c>
      <c r="P105" s="76">
        <v>-1</v>
      </c>
      <c r="Q105" s="76">
        <v>-1</v>
      </c>
      <c r="R105" s="76">
        <v>-1</v>
      </c>
      <c r="S105" s="76">
        <v>-1</v>
      </c>
      <c r="T105" s="76">
        <v>-1</v>
      </c>
      <c r="U105" s="76">
        <v>-1</v>
      </c>
      <c r="V105" s="76">
        <v>-1</v>
      </c>
      <c r="W105" s="76">
        <v>-1</v>
      </c>
      <c r="X105" s="76">
        <v>-1</v>
      </c>
      <c r="Y105" s="76">
        <v>-1</v>
      </c>
      <c r="Z105" s="76">
        <v>-1</v>
      </c>
      <c r="AA105" s="76">
        <v>-1</v>
      </c>
      <c r="AB105" s="76">
        <v>-1</v>
      </c>
      <c r="AC105" s="76">
        <v>-1</v>
      </c>
      <c r="AD105" s="76">
        <v>-1</v>
      </c>
      <c r="AE105" s="76">
        <v>-1</v>
      </c>
      <c r="AF105" s="76">
        <v>-1</v>
      </c>
      <c r="AG105" s="76">
        <v>-1</v>
      </c>
      <c r="AH105" s="76">
        <v>-1</v>
      </c>
      <c r="AI105" s="76">
        <v>-1</v>
      </c>
      <c r="AJ105">
        <v>-1</v>
      </c>
      <c r="AK105">
        <v>-1</v>
      </c>
      <c r="AL105">
        <v>-1</v>
      </c>
      <c r="AM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>
        <v>-1</v>
      </c>
      <c r="CE105">
        <v>-1</v>
      </c>
      <c r="CF105">
        <v>-1</v>
      </c>
      <c r="CG105">
        <v>-1</v>
      </c>
    </row>
    <row r="106" spans="1:85">
      <c r="A106" s="14" t="s">
        <v>6</v>
      </c>
      <c r="B106" s="14" t="s">
        <v>3</v>
      </c>
      <c r="C106" s="76">
        <v>-1</v>
      </c>
      <c r="D106" s="76">
        <v>-1</v>
      </c>
      <c r="E106" s="76">
        <v>-1</v>
      </c>
      <c r="F106" s="76">
        <v>-1</v>
      </c>
      <c r="G106" s="76">
        <v>-1</v>
      </c>
      <c r="H106" s="76">
        <v>-1</v>
      </c>
      <c r="I106" s="76">
        <v>-1</v>
      </c>
      <c r="J106" s="76">
        <v>-1</v>
      </c>
      <c r="K106" s="76">
        <v>-1</v>
      </c>
      <c r="L106" s="76">
        <v>-1</v>
      </c>
      <c r="M106" s="76">
        <v>-1</v>
      </c>
      <c r="N106" s="76">
        <v>-1</v>
      </c>
      <c r="O106" s="76">
        <v>-1</v>
      </c>
      <c r="P106" s="76">
        <v>-1</v>
      </c>
      <c r="Q106" s="76">
        <v>-1</v>
      </c>
      <c r="R106" s="76">
        <v>-1</v>
      </c>
      <c r="S106" s="76">
        <v>-1</v>
      </c>
      <c r="T106" s="76">
        <v>-1</v>
      </c>
      <c r="U106" s="76">
        <v>-1</v>
      </c>
      <c r="V106" s="76">
        <v>-1</v>
      </c>
      <c r="W106" s="76">
        <v>-1</v>
      </c>
      <c r="X106" s="76">
        <v>-1</v>
      </c>
      <c r="Y106" s="76">
        <v>-1</v>
      </c>
      <c r="Z106" s="76">
        <v>-1</v>
      </c>
      <c r="AA106" s="76">
        <v>-1</v>
      </c>
      <c r="AB106" s="76">
        <v>-1</v>
      </c>
      <c r="AC106" s="76">
        <v>-1</v>
      </c>
      <c r="AD106" s="76">
        <v>-1</v>
      </c>
      <c r="AE106" s="76">
        <v>-1</v>
      </c>
      <c r="AF106" s="76">
        <v>-1</v>
      </c>
      <c r="AG106" s="76">
        <v>-1</v>
      </c>
      <c r="AH106" s="76">
        <v>-1</v>
      </c>
      <c r="AI106" s="76">
        <v>-1</v>
      </c>
      <c r="AJ106">
        <v>-1</v>
      </c>
      <c r="AK106">
        <v>-1</v>
      </c>
      <c r="AL106">
        <v>-1</v>
      </c>
      <c r="AM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-1</v>
      </c>
      <c r="AX106">
        <v>-1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</row>
    <row r="107" spans="1:85">
      <c r="A107" s="5"/>
      <c r="B107" s="5" t="s">
        <v>4</v>
      </c>
      <c r="C107" s="76">
        <v>-1</v>
      </c>
      <c r="D107" s="76">
        <v>-1</v>
      </c>
      <c r="E107" s="76">
        <v>-1</v>
      </c>
      <c r="F107" s="76">
        <v>-1</v>
      </c>
      <c r="G107" s="76">
        <v>-1</v>
      </c>
      <c r="H107" s="76">
        <v>-1</v>
      </c>
      <c r="I107" s="76">
        <v>-1</v>
      </c>
      <c r="J107" s="76">
        <v>-1</v>
      </c>
      <c r="K107" s="76">
        <v>-1</v>
      </c>
      <c r="L107" s="76">
        <v>-1</v>
      </c>
      <c r="M107" s="76">
        <v>-1</v>
      </c>
      <c r="N107" s="76">
        <v>-1</v>
      </c>
      <c r="O107" s="76">
        <v>-1</v>
      </c>
      <c r="P107" s="76">
        <v>-1</v>
      </c>
      <c r="Q107" s="76">
        <v>-1</v>
      </c>
      <c r="R107" s="76">
        <v>-1</v>
      </c>
      <c r="S107" s="76">
        <v>-1</v>
      </c>
      <c r="T107" s="76">
        <v>-1</v>
      </c>
      <c r="U107" s="76">
        <v>-1</v>
      </c>
      <c r="V107" s="76">
        <v>-1</v>
      </c>
      <c r="W107" s="76">
        <v>-1</v>
      </c>
      <c r="X107" s="76">
        <v>-1</v>
      </c>
      <c r="Y107" s="76">
        <v>-1</v>
      </c>
      <c r="Z107" s="76">
        <v>-1</v>
      </c>
      <c r="AA107" s="76">
        <v>-1</v>
      </c>
      <c r="AB107" s="76">
        <v>-1</v>
      </c>
      <c r="AC107" s="76">
        <v>-1</v>
      </c>
      <c r="AD107" s="76">
        <v>-1</v>
      </c>
      <c r="AE107" s="76">
        <v>-1</v>
      </c>
      <c r="AF107" s="76">
        <v>-1</v>
      </c>
      <c r="AG107" s="76">
        <v>-1</v>
      </c>
      <c r="AH107" s="76">
        <v>-1</v>
      </c>
      <c r="AI107" s="76">
        <v>-1</v>
      </c>
      <c r="AJ107">
        <v>-1</v>
      </c>
      <c r="AK107">
        <v>-1</v>
      </c>
      <c r="AL107">
        <v>-1</v>
      </c>
      <c r="AM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  <c r="CE107">
        <v>-1</v>
      </c>
      <c r="CF107">
        <v>-1</v>
      </c>
      <c r="CG107">
        <v>-1</v>
      </c>
    </row>
    <row r="108" spans="1:85">
      <c r="A108" s="5" t="s">
        <v>8</v>
      </c>
      <c r="B108" s="5" t="s">
        <v>3</v>
      </c>
      <c r="C108" s="76">
        <v>-1</v>
      </c>
      <c r="D108" s="76">
        <v>-1</v>
      </c>
      <c r="E108" s="76">
        <v>-1</v>
      </c>
      <c r="F108" s="76">
        <v>-1</v>
      </c>
      <c r="G108" s="76">
        <v>-1</v>
      </c>
      <c r="H108" s="76">
        <v>-1</v>
      </c>
      <c r="I108" s="76">
        <v>-1</v>
      </c>
      <c r="J108" s="76">
        <v>-1</v>
      </c>
      <c r="K108" s="76">
        <v>-1</v>
      </c>
      <c r="L108" s="76">
        <v>-1</v>
      </c>
      <c r="M108" s="76">
        <v>-1</v>
      </c>
      <c r="N108" s="76">
        <v>-1</v>
      </c>
      <c r="O108" s="76">
        <v>-1</v>
      </c>
      <c r="P108" s="76">
        <v>-1</v>
      </c>
      <c r="Q108" s="76">
        <v>-1</v>
      </c>
      <c r="R108" s="76">
        <v>-1</v>
      </c>
      <c r="S108" s="76">
        <v>-1</v>
      </c>
      <c r="T108" s="76">
        <v>-1</v>
      </c>
      <c r="U108" s="76">
        <v>-1</v>
      </c>
      <c r="V108" s="76">
        <v>-1</v>
      </c>
      <c r="W108" s="76">
        <v>-1</v>
      </c>
      <c r="X108" s="76">
        <v>-1</v>
      </c>
      <c r="Y108" s="76">
        <v>-1</v>
      </c>
      <c r="Z108" s="76">
        <v>-1</v>
      </c>
      <c r="AA108" s="76">
        <v>-1</v>
      </c>
      <c r="AB108" s="76">
        <v>-1</v>
      </c>
      <c r="AC108" s="76">
        <v>-1</v>
      </c>
      <c r="AD108" s="76">
        <v>-1</v>
      </c>
      <c r="AE108" s="76">
        <v>-1</v>
      </c>
      <c r="AF108" s="76">
        <v>-1</v>
      </c>
      <c r="AG108" s="76">
        <v>-1</v>
      </c>
      <c r="AH108" s="76">
        <v>-1</v>
      </c>
      <c r="AI108" s="76">
        <v>-1</v>
      </c>
      <c r="AJ108">
        <v>-1</v>
      </c>
      <c r="AK108">
        <v>-1</v>
      </c>
      <c r="AL108">
        <v>-1</v>
      </c>
      <c r="AM108">
        <v>-1</v>
      </c>
      <c r="AN108">
        <v>-1</v>
      </c>
      <c r="AO108">
        <v>-1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-1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>
        <v>-1</v>
      </c>
      <c r="BX108">
        <v>-1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</row>
    <row r="109" spans="1:85">
      <c r="A109" s="4"/>
      <c r="B109" s="4" t="s">
        <v>37</v>
      </c>
      <c r="C109" s="76">
        <v>-1</v>
      </c>
      <c r="D109" s="76">
        <v>-1</v>
      </c>
      <c r="E109" s="76">
        <v>-1</v>
      </c>
      <c r="F109" s="76">
        <v>-1</v>
      </c>
      <c r="G109" s="76">
        <v>-1</v>
      </c>
      <c r="H109" s="76">
        <v>-1</v>
      </c>
      <c r="I109" s="76">
        <v>-1</v>
      </c>
      <c r="J109" s="76">
        <v>-1</v>
      </c>
      <c r="K109" s="76">
        <v>-1</v>
      </c>
      <c r="L109" s="76">
        <v>-1</v>
      </c>
      <c r="M109" s="76">
        <v>-1</v>
      </c>
      <c r="N109" s="76">
        <v>-1</v>
      </c>
      <c r="O109" s="76">
        <v>-1</v>
      </c>
      <c r="P109" s="76">
        <v>-1</v>
      </c>
      <c r="Q109" s="76">
        <v>-1</v>
      </c>
      <c r="R109" s="76">
        <v>-1</v>
      </c>
      <c r="S109" s="76">
        <v>-1</v>
      </c>
      <c r="T109" s="76">
        <v>-1</v>
      </c>
      <c r="U109" s="76">
        <v>-1</v>
      </c>
      <c r="V109" s="76">
        <v>-1</v>
      </c>
      <c r="W109" s="76">
        <v>-1</v>
      </c>
      <c r="X109" s="76">
        <v>-1</v>
      </c>
      <c r="Y109" s="76">
        <v>-1</v>
      </c>
      <c r="Z109" s="76">
        <v>-1</v>
      </c>
      <c r="AA109" s="76">
        <v>-1</v>
      </c>
      <c r="AB109" s="76">
        <v>-1</v>
      </c>
      <c r="AC109" s="76">
        <v>-1</v>
      </c>
      <c r="AD109" s="76">
        <v>-1</v>
      </c>
      <c r="AE109" s="76">
        <v>-1</v>
      </c>
      <c r="AF109" s="76">
        <v>-1</v>
      </c>
      <c r="AG109" s="76">
        <v>-1</v>
      </c>
      <c r="AH109" s="76">
        <v>-1</v>
      </c>
      <c r="AI109" s="76">
        <v>-1</v>
      </c>
      <c r="AJ109">
        <v>-1</v>
      </c>
      <c r="AK109">
        <v>-1</v>
      </c>
      <c r="AL109">
        <v>-1</v>
      </c>
      <c r="AM109">
        <v>-1</v>
      </c>
      <c r="AN109">
        <v>-1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>
        <v>-1</v>
      </c>
      <c r="BV109">
        <v>-1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</row>
    <row r="110" spans="1:85">
      <c r="A110" s="14" t="s">
        <v>36</v>
      </c>
      <c r="B110" s="14" t="s">
        <v>38</v>
      </c>
      <c r="C110" s="76">
        <v>-1</v>
      </c>
      <c r="D110" s="76">
        <v>-1</v>
      </c>
      <c r="E110" s="76">
        <v>-1</v>
      </c>
      <c r="F110" s="76">
        <v>-1</v>
      </c>
      <c r="G110" s="76">
        <v>-1</v>
      </c>
      <c r="H110" s="76">
        <v>-1</v>
      </c>
      <c r="I110" s="76">
        <v>-1</v>
      </c>
      <c r="J110" s="76">
        <v>-1</v>
      </c>
      <c r="K110" s="76">
        <v>-1</v>
      </c>
      <c r="L110" s="76">
        <v>-1</v>
      </c>
      <c r="M110" s="76">
        <v>-1</v>
      </c>
      <c r="N110" s="76">
        <v>-1</v>
      </c>
      <c r="O110" s="76">
        <v>-1</v>
      </c>
      <c r="P110" s="76">
        <v>-1</v>
      </c>
      <c r="Q110" s="76">
        <v>-1</v>
      </c>
      <c r="R110" s="76">
        <v>-1</v>
      </c>
      <c r="S110" s="76">
        <v>-1</v>
      </c>
      <c r="T110" s="76">
        <v>-1</v>
      </c>
      <c r="U110" s="76">
        <v>-1</v>
      </c>
      <c r="V110" s="76">
        <v>-1</v>
      </c>
      <c r="W110" s="76">
        <v>-1</v>
      </c>
      <c r="X110" s="76">
        <v>-1</v>
      </c>
      <c r="Y110" s="76">
        <v>-1</v>
      </c>
      <c r="Z110" s="76">
        <v>-1</v>
      </c>
      <c r="AA110" s="76">
        <v>-1</v>
      </c>
      <c r="AB110" s="76">
        <v>-1</v>
      </c>
      <c r="AC110" s="76">
        <v>-1</v>
      </c>
      <c r="AD110" s="76">
        <v>-1</v>
      </c>
      <c r="AE110" s="76">
        <v>-1</v>
      </c>
      <c r="AF110" s="76">
        <v>-1</v>
      </c>
      <c r="AG110" s="76">
        <v>-1</v>
      </c>
      <c r="AH110" s="76">
        <v>-1</v>
      </c>
      <c r="AI110" s="76">
        <v>-1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-1</v>
      </c>
      <c r="BV110">
        <v>-1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>
        <v>-1</v>
      </c>
      <c r="CE110">
        <v>-1</v>
      </c>
      <c r="CF110">
        <v>-1</v>
      </c>
      <c r="CG110">
        <v>-1</v>
      </c>
    </row>
    <row r="111" spans="1:85">
      <c r="A111" s="5"/>
      <c r="B111" s="5"/>
      <c r="C111" s="76">
        <v>-1</v>
      </c>
      <c r="D111" s="76">
        <v>-1</v>
      </c>
      <c r="E111" s="76">
        <v>-1</v>
      </c>
      <c r="F111" s="76">
        <v>-1</v>
      </c>
      <c r="G111" s="76">
        <v>-1</v>
      </c>
      <c r="H111" s="76">
        <v>-1</v>
      </c>
      <c r="I111" s="76">
        <v>-1</v>
      </c>
      <c r="J111" s="76">
        <v>-1</v>
      </c>
      <c r="K111" s="76">
        <v>-1</v>
      </c>
      <c r="L111" s="76">
        <v>-1</v>
      </c>
      <c r="M111" s="76">
        <v>-1</v>
      </c>
      <c r="N111" s="76">
        <v>-1</v>
      </c>
      <c r="O111" s="76">
        <v>-1</v>
      </c>
      <c r="P111" s="76">
        <v>-1</v>
      </c>
      <c r="Q111" s="76">
        <v>-1</v>
      </c>
      <c r="R111" s="76">
        <v>-1</v>
      </c>
      <c r="S111" s="76">
        <v>-1</v>
      </c>
      <c r="T111" s="76">
        <v>-1</v>
      </c>
      <c r="U111" s="76">
        <v>-1</v>
      </c>
      <c r="V111" s="76">
        <v>-1</v>
      </c>
      <c r="W111" s="76">
        <v>-1</v>
      </c>
      <c r="X111" s="76">
        <v>-1</v>
      </c>
      <c r="Y111" s="76">
        <v>-1</v>
      </c>
      <c r="Z111" s="76">
        <v>-1</v>
      </c>
      <c r="AA111" s="76">
        <v>-1</v>
      </c>
      <c r="AB111" s="76">
        <v>-1</v>
      </c>
      <c r="AC111" s="76">
        <v>-1</v>
      </c>
      <c r="AD111" s="76">
        <v>-1</v>
      </c>
      <c r="AE111" s="76">
        <v>-1</v>
      </c>
      <c r="AF111" s="76">
        <v>-1</v>
      </c>
      <c r="AG111" s="76">
        <v>-1</v>
      </c>
      <c r="AH111" s="76">
        <v>-1</v>
      </c>
      <c r="AI111" s="76">
        <v>-1</v>
      </c>
      <c r="AJ111">
        <v>-1</v>
      </c>
      <c r="AK111">
        <v>-1</v>
      </c>
      <c r="AL111">
        <v>-1</v>
      </c>
      <c r="AM111">
        <v>-1</v>
      </c>
      <c r="AN111">
        <v>-1</v>
      </c>
      <c r="AO111">
        <v>-1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-1</v>
      </c>
      <c r="AX111">
        <v>-1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</row>
    <row r="112" spans="1:85">
      <c r="A112" s="1" t="str">
        <f>LOOKUP(B112,[1]Regions!$A$4:$A$98,[1]Regions!$B$4:$B$98)</f>
        <v>France</v>
      </c>
      <c r="B112" s="2">
        <v>6</v>
      </c>
      <c r="C112" s="72">
        <v>2018</v>
      </c>
      <c r="D112" s="72">
        <v>2019</v>
      </c>
      <c r="E112" s="72">
        <v>2020</v>
      </c>
      <c r="F112" s="72">
        <v>2021</v>
      </c>
      <c r="G112" s="72">
        <v>2022</v>
      </c>
      <c r="H112" s="72">
        <v>2023</v>
      </c>
      <c r="I112" s="72">
        <v>2024</v>
      </c>
      <c r="J112" s="72">
        <v>2025</v>
      </c>
      <c r="K112" s="72">
        <v>2026</v>
      </c>
      <c r="L112" s="72">
        <v>2027</v>
      </c>
      <c r="M112" s="72">
        <v>2028</v>
      </c>
      <c r="N112" s="72">
        <v>2029</v>
      </c>
      <c r="O112" s="72">
        <v>2030</v>
      </c>
      <c r="P112" s="72">
        <v>2031</v>
      </c>
      <c r="Q112" s="72">
        <v>2032</v>
      </c>
      <c r="R112" s="72">
        <v>2033</v>
      </c>
      <c r="S112" s="72">
        <v>2034</v>
      </c>
      <c r="T112" s="72">
        <v>2035</v>
      </c>
      <c r="U112" s="72">
        <v>2036</v>
      </c>
      <c r="V112" s="72">
        <v>2037</v>
      </c>
      <c r="W112" s="72">
        <v>2038</v>
      </c>
      <c r="X112" s="72">
        <v>2039</v>
      </c>
      <c r="Y112" s="72">
        <v>2040</v>
      </c>
      <c r="Z112" s="72">
        <v>2041</v>
      </c>
      <c r="AA112" s="72">
        <v>2042</v>
      </c>
      <c r="AB112" s="72">
        <v>2043</v>
      </c>
      <c r="AC112" s="72">
        <v>2044</v>
      </c>
      <c r="AD112" s="72">
        <v>2045</v>
      </c>
      <c r="AE112" s="72">
        <v>2046</v>
      </c>
      <c r="AF112" s="72">
        <v>2047</v>
      </c>
      <c r="AG112" s="72">
        <v>2048</v>
      </c>
      <c r="AH112" s="72">
        <v>2049</v>
      </c>
      <c r="AI112" s="72">
        <v>2050</v>
      </c>
      <c r="AJ112">
        <v>2051</v>
      </c>
      <c r="AK112">
        <v>2052</v>
      </c>
      <c r="AL112">
        <v>2053</v>
      </c>
      <c r="AM112">
        <v>2054</v>
      </c>
      <c r="AN112">
        <v>2055</v>
      </c>
      <c r="AO112">
        <v>2056</v>
      </c>
      <c r="AP112">
        <v>2057</v>
      </c>
      <c r="AQ112">
        <v>2058</v>
      </c>
      <c r="AR112">
        <v>2059</v>
      </c>
      <c r="AS112">
        <v>2060</v>
      </c>
      <c r="AT112">
        <v>2061</v>
      </c>
      <c r="AU112">
        <v>2062</v>
      </c>
      <c r="AV112">
        <v>2063</v>
      </c>
      <c r="AW112">
        <v>2064</v>
      </c>
      <c r="AX112">
        <v>2065</v>
      </c>
      <c r="AY112">
        <v>2066</v>
      </c>
      <c r="AZ112">
        <v>2067</v>
      </c>
      <c r="BA112">
        <v>2068</v>
      </c>
      <c r="BB112">
        <v>2069</v>
      </c>
      <c r="BC112">
        <v>2070</v>
      </c>
      <c r="BD112">
        <v>2071</v>
      </c>
      <c r="BE112">
        <v>2072</v>
      </c>
      <c r="BF112">
        <v>2073</v>
      </c>
      <c r="BG112">
        <v>2074</v>
      </c>
      <c r="BH112">
        <v>2075</v>
      </c>
      <c r="BI112">
        <v>2076</v>
      </c>
      <c r="BJ112">
        <v>2077</v>
      </c>
      <c r="BK112">
        <v>2078</v>
      </c>
      <c r="BL112">
        <v>2079</v>
      </c>
      <c r="BM112">
        <v>2080</v>
      </c>
      <c r="BN112">
        <v>2081</v>
      </c>
      <c r="BO112">
        <v>2082</v>
      </c>
      <c r="BP112">
        <v>2083</v>
      </c>
      <c r="BQ112">
        <v>2084</v>
      </c>
      <c r="BR112">
        <v>2085</v>
      </c>
      <c r="BS112">
        <v>2086</v>
      </c>
      <c r="BT112">
        <v>2087</v>
      </c>
      <c r="BU112">
        <v>2088</v>
      </c>
      <c r="BV112">
        <v>2089</v>
      </c>
      <c r="BW112">
        <v>2090</v>
      </c>
      <c r="BX112">
        <v>2091</v>
      </c>
      <c r="BY112">
        <v>2092</v>
      </c>
      <c r="BZ112">
        <v>2093</v>
      </c>
      <c r="CA112">
        <v>2094</v>
      </c>
      <c r="CB112">
        <v>2095</v>
      </c>
      <c r="CC112">
        <v>2096</v>
      </c>
      <c r="CD112">
        <v>2097</v>
      </c>
      <c r="CE112">
        <v>2098</v>
      </c>
      <c r="CF112">
        <v>2099</v>
      </c>
      <c r="CG112">
        <v>2100</v>
      </c>
    </row>
    <row r="113" spans="1:85">
      <c r="A113" s="74"/>
      <c r="B113" s="74" t="s">
        <v>4</v>
      </c>
      <c r="C113" s="76">
        <v>-1</v>
      </c>
      <c r="D113" s="76">
        <v>-1</v>
      </c>
      <c r="E113" s="76">
        <v>-1</v>
      </c>
      <c r="F113" s="76">
        <v>-1</v>
      </c>
      <c r="G113" s="76">
        <v>-1</v>
      </c>
      <c r="H113" s="76">
        <v>-1</v>
      </c>
      <c r="I113" s="76">
        <v>-1</v>
      </c>
      <c r="J113" s="76">
        <v>-1</v>
      </c>
      <c r="K113" s="76">
        <v>-1</v>
      </c>
      <c r="L113" s="76">
        <v>-1</v>
      </c>
      <c r="M113" s="76">
        <v>-1</v>
      </c>
      <c r="N113" s="76">
        <v>-1</v>
      </c>
      <c r="O113" s="76">
        <v>-1</v>
      </c>
      <c r="P113" s="76">
        <v>-1</v>
      </c>
      <c r="Q113" s="76">
        <v>-1</v>
      </c>
      <c r="R113" s="76">
        <v>-1</v>
      </c>
      <c r="S113" s="76">
        <v>-1</v>
      </c>
      <c r="T113" s="76">
        <v>-1</v>
      </c>
      <c r="U113" s="76">
        <v>-1</v>
      </c>
      <c r="V113" s="76">
        <v>-1</v>
      </c>
      <c r="W113" s="76">
        <v>-1</v>
      </c>
      <c r="X113" s="76">
        <v>-1</v>
      </c>
      <c r="Y113" s="76">
        <v>-1</v>
      </c>
      <c r="Z113" s="76">
        <v>-1</v>
      </c>
      <c r="AA113" s="76">
        <v>-1</v>
      </c>
      <c r="AB113" s="76">
        <v>-1</v>
      </c>
      <c r="AC113" s="76">
        <v>-1</v>
      </c>
      <c r="AD113" s="76">
        <v>-1</v>
      </c>
      <c r="AE113" s="76">
        <v>-1</v>
      </c>
      <c r="AF113" s="76">
        <v>-1</v>
      </c>
      <c r="AG113" s="76">
        <v>-1</v>
      </c>
      <c r="AH113" s="76">
        <v>-1</v>
      </c>
      <c r="AI113" s="76">
        <v>-1</v>
      </c>
      <c r="AJ113">
        <v>-1</v>
      </c>
      <c r="AK113">
        <v>-1</v>
      </c>
      <c r="AL113">
        <v>-1</v>
      </c>
      <c r="AM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-1</v>
      </c>
      <c r="AW113">
        <v>-1</v>
      </c>
      <c r="AX113">
        <v>-1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</row>
    <row r="114" spans="1:85">
      <c r="A114" s="74" t="s">
        <v>0</v>
      </c>
      <c r="B114" s="74" t="s">
        <v>3</v>
      </c>
      <c r="C114" s="76">
        <v>-1</v>
      </c>
      <c r="D114" s="76">
        <v>-1</v>
      </c>
      <c r="E114" s="76">
        <v>-1</v>
      </c>
      <c r="F114" s="76">
        <v>-1</v>
      </c>
      <c r="G114" s="76">
        <v>-1</v>
      </c>
      <c r="H114" s="76">
        <v>-1</v>
      </c>
      <c r="I114" s="76">
        <v>-1</v>
      </c>
      <c r="J114" s="76">
        <v>-1</v>
      </c>
      <c r="K114" s="76">
        <v>-1</v>
      </c>
      <c r="L114" s="76">
        <v>-1</v>
      </c>
      <c r="M114" s="76">
        <v>-1</v>
      </c>
      <c r="N114" s="76">
        <v>-1</v>
      </c>
      <c r="O114" s="76">
        <v>-1</v>
      </c>
      <c r="P114" s="76">
        <v>-1</v>
      </c>
      <c r="Q114" s="76">
        <v>-1</v>
      </c>
      <c r="R114" s="76">
        <v>-1</v>
      </c>
      <c r="S114" s="76">
        <v>-1</v>
      </c>
      <c r="T114" s="76">
        <v>-1</v>
      </c>
      <c r="U114" s="76">
        <v>-1</v>
      </c>
      <c r="V114" s="76">
        <v>-1</v>
      </c>
      <c r="W114" s="76">
        <v>-1</v>
      </c>
      <c r="X114" s="76">
        <v>-1</v>
      </c>
      <c r="Y114" s="76">
        <v>-1</v>
      </c>
      <c r="Z114" s="76">
        <v>-1</v>
      </c>
      <c r="AA114" s="76">
        <v>-1</v>
      </c>
      <c r="AB114" s="76">
        <v>-1</v>
      </c>
      <c r="AC114" s="76">
        <v>-1</v>
      </c>
      <c r="AD114" s="76">
        <v>-1</v>
      </c>
      <c r="AE114" s="76">
        <v>-1</v>
      </c>
      <c r="AF114" s="76">
        <v>-1</v>
      </c>
      <c r="AG114" s="76">
        <v>-1</v>
      </c>
      <c r="AH114" s="76">
        <v>-1</v>
      </c>
      <c r="AI114" s="76">
        <v>-1</v>
      </c>
      <c r="AJ114">
        <v>-1</v>
      </c>
      <c r="AK114">
        <v>-1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-1</v>
      </c>
      <c r="CF114">
        <v>-1</v>
      </c>
      <c r="CG114">
        <v>-1</v>
      </c>
    </row>
    <row r="115" spans="1:85">
      <c r="A115" s="74"/>
      <c r="B115" s="74" t="s">
        <v>34</v>
      </c>
      <c r="C115" s="76">
        <v>-1</v>
      </c>
      <c r="D115" s="76">
        <v>-1</v>
      </c>
      <c r="E115" s="76">
        <v>-1</v>
      </c>
      <c r="F115" s="76">
        <v>-1</v>
      </c>
      <c r="G115" s="76">
        <v>-1</v>
      </c>
      <c r="H115" s="76">
        <v>-1</v>
      </c>
      <c r="I115" s="76">
        <v>-1</v>
      </c>
      <c r="J115" s="76">
        <v>-1</v>
      </c>
      <c r="K115" s="76">
        <v>-1</v>
      </c>
      <c r="L115" s="76">
        <v>-1</v>
      </c>
      <c r="M115" s="76">
        <v>-1</v>
      </c>
      <c r="N115" s="76">
        <v>-1</v>
      </c>
      <c r="O115" s="76">
        <v>-1</v>
      </c>
      <c r="P115" s="76">
        <v>-1</v>
      </c>
      <c r="Q115" s="76">
        <v>-1</v>
      </c>
      <c r="R115" s="76">
        <v>-1</v>
      </c>
      <c r="S115" s="76">
        <v>-1</v>
      </c>
      <c r="T115" s="76">
        <v>-1</v>
      </c>
      <c r="U115" s="76">
        <v>-1</v>
      </c>
      <c r="V115" s="76">
        <v>-1</v>
      </c>
      <c r="W115" s="76">
        <v>-1</v>
      </c>
      <c r="X115" s="76">
        <v>-1</v>
      </c>
      <c r="Y115" s="76">
        <v>-1</v>
      </c>
      <c r="Z115" s="76">
        <v>-1</v>
      </c>
      <c r="AA115" s="76">
        <v>-1</v>
      </c>
      <c r="AB115" s="76">
        <v>-1</v>
      </c>
      <c r="AC115" s="76">
        <v>-1</v>
      </c>
      <c r="AD115" s="76">
        <v>-1</v>
      </c>
      <c r="AE115" s="76">
        <v>-1</v>
      </c>
      <c r="AF115" s="76">
        <v>-1</v>
      </c>
      <c r="AG115" s="76">
        <v>-1</v>
      </c>
      <c r="AH115" s="76">
        <v>-1</v>
      </c>
      <c r="AI115" s="76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</row>
    <row r="116" spans="1:85">
      <c r="A116" s="14"/>
      <c r="B116" s="14" t="s">
        <v>35</v>
      </c>
      <c r="C116" s="76">
        <v>-1</v>
      </c>
      <c r="D116" s="76">
        <v>-1</v>
      </c>
      <c r="E116" s="76">
        <v>-1</v>
      </c>
      <c r="F116" s="76">
        <v>-1</v>
      </c>
      <c r="G116" s="76">
        <v>-1</v>
      </c>
      <c r="H116" s="76">
        <v>-1</v>
      </c>
      <c r="I116" s="76">
        <v>-1</v>
      </c>
      <c r="J116" s="76">
        <v>-1</v>
      </c>
      <c r="K116" s="76">
        <v>-1</v>
      </c>
      <c r="L116" s="76">
        <v>-1</v>
      </c>
      <c r="M116" s="76">
        <v>-1</v>
      </c>
      <c r="N116" s="76">
        <v>-1</v>
      </c>
      <c r="O116" s="76">
        <v>-1</v>
      </c>
      <c r="P116" s="76">
        <v>-1</v>
      </c>
      <c r="Q116" s="76">
        <v>-1</v>
      </c>
      <c r="R116" s="76">
        <v>-1</v>
      </c>
      <c r="S116" s="76">
        <v>-1</v>
      </c>
      <c r="T116" s="76">
        <v>-1</v>
      </c>
      <c r="U116" s="76">
        <v>-1</v>
      </c>
      <c r="V116" s="76">
        <v>-1</v>
      </c>
      <c r="W116" s="76">
        <v>-1</v>
      </c>
      <c r="X116" s="76">
        <v>-1</v>
      </c>
      <c r="Y116" s="76">
        <v>-1</v>
      </c>
      <c r="Z116" s="76">
        <v>-1</v>
      </c>
      <c r="AA116" s="76">
        <v>-1</v>
      </c>
      <c r="AB116" s="76">
        <v>-1</v>
      </c>
      <c r="AC116" s="76">
        <v>-1</v>
      </c>
      <c r="AD116" s="76">
        <v>-1</v>
      </c>
      <c r="AE116" s="76">
        <v>-1</v>
      </c>
      <c r="AF116" s="76">
        <v>-1</v>
      </c>
      <c r="AG116" s="76">
        <v>-1</v>
      </c>
      <c r="AH116" s="76">
        <v>-1</v>
      </c>
      <c r="AI116" s="76">
        <v>-1</v>
      </c>
      <c r="AJ116">
        <v>-1</v>
      </c>
      <c r="AK116">
        <v>-1</v>
      </c>
      <c r="AL116">
        <v>-1</v>
      </c>
      <c r="AM116">
        <v>-1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-1</v>
      </c>
      <c r="AX116">
        <v>-1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-1</v>
      </c>
      <c r="BR116">
        <v>-1</v>
      </c>
      <c r="BS116">
        <v>-1</v>
      </c>
      <c r="BT116">
        <v>-1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>
        <v>-1</v>
      </c>
      <c r="CG116">
        <v>-1</v>
      </c>
    </row>
    <row r="117" spans="1:85">
      <c r="A117" s="4"/>
      <c r="B117" s="4" t="s">
        <v>4</v>
      </c>
      <c r="C117" s="76">
        <v>-1</v>
      </c>
      <c r="D117" s="76">
        <v>-1</v>
      </c>
      <c r="E117" s="76">
        <v>-1</v>
      </c>
      <c r="F117" s="76">
        <v>-1</v>
      </c>
      <c r="G117" s="76">
        <v>-1</v>
      </c>
      <c r="H117" s="76">
        <v>-1</v>
      </c>
      <c r="I117" s="76">
        <v>-1</v>
      </c>
      <c r="J117" s="76">
        <v>-1</v>
      </c>
      <c r="K117" s="76">
        <v>-1</v>
      </c>
      <c r="L117" s="76">
        <v>-1</v>
      </c>
      <c r="M117" s="76">
        <v>-1</v>
      </c>
      <c r="N117" s="76">
        <v>-1</v>
      </c>
      <c r="O117" s="76">
        <v>-1</v>
      </c>
      <c r="P117" s="76">
        <v>-1</v>
      </c>
      <c r="Q117" s="76">
        <v>-1</v>
      </c>
      <c r="R117" s="76">
        <v>-1</v>
      </c>
      <c r="S117" s="76">
        <v>-1</v>
      </c>
      <c r="T117" s="76">
        <v>-1</v>
      </c>
      <c r="U117" s="76">
        <v>-1</v>
      </c>
      <c r="V117" s="76">
        <v>-1</v>
      </c>
      <c r="W117" s="76">
        <v>-1</v>
      </c>
      <c r="X117" s="76">
        <v>-1</v>
      </c>
      <c r="Y117" s="76">
        <v>-1</v>
      </c>
      <c r="Z117" s="76">
        <v>-1</v>
      </c>
      <c r="AA117" s="76">
        <v>-1</v>
      </c>
      <c r="AB117" s="76">
        <v>-1</v>
      </c>
      <c r="AC117" s="76">
        <v>-1</v>
      </c>
      <c r="AD117" s="76">
        <v>-1</v>
      </c>
      <c r="AE117" s="76">
        <v>-1</v>
      </c>
      <c r="AF117" s="76">
        <v>-1</v>
      </c>
      <c r="AG117" s="76">
        <v>-1</v>
      </c>
      <c r="AH117" s="76">
        <v>-1</v>
      </c>
      <c r="AI117" s="76">
        <v>-1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>
        <v>-1</v>
      </c>
      <c r="CE117">
        <v>-1</v>
      </c>
      <c r="CF117">
        <v>-1</v>
      </c>
      <c r="CG117">
        <v>-1</v>
      </c>
    </row>
    <row r="118" spans="1:85">
      <c r="A118" s="74" t="s">
        <v>1</v>
      </c>
      <c r="B118" s="74" t="s">
        <v>3</v>
      </c>
      <c r="C118" s="76">
        <v>-1</v>
      </c>
      <c r="D118" s="76">
        <v>-1</v>
      </c>
      <c r="E118" s="76">
        <v>-1</v>
      </c>
      <c r="F118" s="76">
        <v>-1</v>
      </c>
      <c r="G118" s="76">
        <v>-1</v>
      </c>
      <c r="H118" s="76">
        <v>-1</v>
      </c>
      <c r="I118" s="76">
        <v>-1</v>
      </c>
      <c r="J118" s="76">
        <v>-1</v>
      </c>
      <c r="K118" s="76">
        <v>-1</v>
      </c>
      <c r="L118" s="76">
        <v>-1</v>
      </c>
      <c r="M118" s="76">
        <v>-1</v>
      </c>
      <c r="N118" s="76">
        <v>-1</v>
      </c>
      <c r="O118" s="76">
        <v>-1</v>
      </c>
      <c r="P118" s="76">
        <v>-1</v>
      </c>
      <c r="Q118" s="76">
        <v>-1</v>
      </c>
      <c r="R118" s="76">
        <v>-1</v>
      </c>
      <c r="S118" s="76">
        <v>-1</v>
      </c>
      <c r="T118" s="76">
        <v>-1</v>
      </c>
      <c r="U118" s="76">
        <v>-1</v>
      </c>
      <c r="V118" s="76">
        <v>-1</v>
      </c>
      <c r="W118" s="76">
        <v>-1</v>
      </c>
      <c r="X118" s="76">
        <v>-1</v>
      </c>
      <c r="Y118" s="76">
        <v>-1</v>
      </c>
      <c r="Z118" s="76">
        <v>-1</v>
      </c>
      <c r="AA118" s="76">
        <v>-1</v>
      </c>
      <c r="AB118" s="76">
        <v>-1</v>
      </c>
      <c r="AC118" s="76">
        <v>-1</v>
      </c>
      <c r="AD118" s="76">
        <v>-1</v>
      </c>
      <c r="AE118" s="76">
        <v>-1</v>
      </c>
      <c r="AF118" s="76">
        <v>-1</v>
      </c>
      <c r="AG118" s="76">
        <v>-1</v>
      </c>
      <c r="AH118" s="76">
        <v>-1</v>
      </c>
      <c r="AI118" s="76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>
        <v>-1</v>
      </c>
      <c r="CE118">
        <v>-1</v>
      </c>
      <c r="CF118">
        <v>-1</v>
      </c>
      <c r="CG118">
        <v>-1</v>
      </c>
    </row>
    <row r="119" spans="1:85">
      <c r="A119" s="74"/>
      <c r="B119" s="74" t="s">
        <v>34</v>
      </c>
      <c r="C119" s="76">
        <v>-1</v>
      </c>
      <c r="D119" s="76">
        <v>-1</v>
      </c>
      <c r="E119" s="76">
        <v>-1</v>
      </c>
      <c r="F119" s="76">
        <v>-1</v>
      </c>
      <c r="G119" s="76">
        <v>-1</v>
      </c>
      <c r="H119" s="76">
        <v>-1</v>
      </c>
      <c r="I119" s="76">
        <v>-1</v>
      </c>
      <c r="J119" s="76">
        <v>-1</v>
      </c>
      <c r="K119" s="76">
        <v>-1</v>
      </c>
      <c r="L119" s="76">
        <v>-1</v>
      </c>
      <c r="M119" s="76">
        <v>-1</v>
      </c>
      <c r="N119" s="76">
        <v>-1</v>
      </c>
      <c r="O119" s="76">
        <v>-1</v>
      </c>
      <c r="P119" s="76">
        <v>-1</v>
      </c>
      <c r="Q119" s="76">
        <v>-1</v>
      </c>
      <c r="R119" s="76">
        <v>-1</v>
      </c>
      <c r="S119" s="76">
        <v>-1</v>
      </c>
      <c r="T119" s="76">
        <v>-1</v>
      </c>
      <c r="U119" s="76">
        <v>-1</v>
      </c>
      <c r="V119" s="76">
        <v>-1</v>
      </c>
      <c r="W119" s="76">
        <v>-1</v>
      </c>
      <c r="X119" s="76">
        <v>-1</v>
      </c>
      <c r="Y119" s="76">
        <v>-1</v>
      </c>
      <c r="Z119" s="76">
        <v>-1</v>
      </c>
      <c r="AA119" s="76">
        <v>-1</v>
      </c>
      <c r="AB119" s="76">
        <v>-1</v>
      </c>
      <c r="AC119" s="76">
        <v>-1</v>
      </c>
      <c r="AD119" s="76">
        <v>-1</v>
      </c>
      <c r="AE119" s="76">
        <v>-1</v>
      </c>
      <c r="AF119" s="76">
        <v>-1</v>
      </c>
      <c r="AG119" s="76">
        <v>-1</v>
      </c>
      <c r="AH119" s="76">
        <v>-1</v>
      </c>
      <c r="AI119" s="76">
        <v>-1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-1</v>
      </c>
      <c r="AX119">
        <v>-1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>
        <v>-1</v>
      </c>
      <c r="BV119">
        <v>-1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>
        <v>-1</v>
      </c>
      <c r="CE119">
        <v>-1</v>
      </c>
      <c r="CF119">
        <v>-1</v>
      </c>
      <c r="CG119">
        <v>-1</v>
      </c>
    </row>
    <row r="120" spans="1:85">
      <c r="A120" s="14"/>
      <c r="B120" s="14" t="s">
        <v>35</v>
      </c>
      <c r="C120" s="76">
        <v>-1</v>
      </c>
      <c r="D120" s="76">
        <v>-1</v>
      </c>
      <c r="E120" s="76">
        <v>-1</v>
      </c>
      <c r="F120" s="76">
        <v>-1</v>
      </c>
      <c r="G120" s="76">
        <v>-1</v>
      </c>
      <c r="H120" s="76">
        <v>-1</v>
      </c>
      <c r="I120" s="76">
        <v>-1</v>
      </c>
      <c r="J120" s="76">
        <v>-1</v>
      </c>
      <c r="K120" s="76">
        <v>-1</v>
      </c>
      <c r="L120" s="76">
        <v>-1</v>
      </c>
      <c r="M120" s="76">
        <v>-1</v>
      </c>
      <c r="N120" s="76">
        <v>-1</v>
      </c>
      <c r="O120" s="76">
        <v>-1</v>
      </c>
      <c r="P120" s="76">
        <v>-1</v>
      </c>
      <c r="Q120" s="76">
        <v>-1</v>
      </c>
      <c r="R120" s="76">
        <v>-1</v>
      </c>
      <c r="S120" s="76">
        <v>-1</v>
      </c>
      <c r="T120" s="76">
        <v>-1</v>
      </c>
      <c r="U120" s="76">
        <v>-1</v>
      </c>
      <c r="V120" s="76">
        <v>-1</v>
      </c>
      <c r="W120" s="76">
        <v>-1</v>
      </c>
      <c r="X120" s="76">
        <v>-1</v>
      </c>
      <c r="Y120" s="76">
        <v>-1</v>
      </c>
      <c r="Z120" s="76">
        <v>-1</v>
      </c>
      <c r="AA120" s="76">
        <v>-1</v>
      </c>
      <c r="AB120" s="76">
        <v>-1</v>
      </c>
      <c r="AC120" s="76">
        <v>-1</v>
      </c>
      <c r="AD120" s="76">
        <v>-1</v>
      </c>
      <c r="AE120" s="76">
        <v>-1</v>
      </c>
      <c r="AF120" s="76">
        <v>-1</v>
      </c>
      <c r="AG120" s="76">
        <v>-1</v>
      </c>
      <c r="AH120" s="76">
        <v>-1</v>
      </c>
      <c r="AI120" s="76">
        <v>-1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-1</v>
      </c>
      <c r="AW120">
        <v>-1</v>
      </c>
      <c r="AX120">
        <v>-1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>
        <v>-1</v>
      </c>
      <c r="CE120">
        <v>-1</v>
      </c>
      <c r="CF120">
        <v>-1</v>
      </c>
      <c r="CG120">
        <v>-1</v>
      </c>
    </row>
    <row r="121" spans="1:85">
      <c r="A121" s="4"/>
      <c r="B121" s="4" t="s">
        <v>4</v>
      </c>
      <c r="C121" s="76">
        <v>-1</v>
      </c>
      <c r="D121" s="76">
        <v>-1</v>
      </c>
      <c r="E121" s="76">
        <v>-1</v>
      </c>
      <c r="F121" s="76">
        <v>-1</v>
      </c>
      <c r="G121" s="76">
        <v>-1</v>
      </c>
      <c r="H121" s="76">
        <v>-1</v>
      </c>
      <c r="I121" s="76">
        <v>-1</v>
      </c>
      <c r="J121" s="76">
        <v>-1</v>
      </c>
      <c r="K121" s="76">
        <v>-1</v>
      </c>
      <c r="L121" s="76">
        <v>-1</v>
      </c>
      <c r="M121" s="76">
        <v>-1</v>
      </c>
      <c r="N121" s="76">
        <v>-1</v>
      </c>
      <c r="O121" s="76">
        <v>-1</v>
      </c>
      <c r="P121" s="76">
        <v>-1</v>
      </c>
      <c r="Q121" s="76">
        <v>-1</v>
      </c>
      <c r="R121" s="76">
        <v>-1</v>
      </c>
      <c r="S121" s="76">
        <v>-1</v>
      </c>
      <c r="T121" s="76">
        <v>-1</v>
      </c>
      <c r="U121" s="76">
        <v>-1</v>
      </c>
      <c r="V121" s="76">
        <v>-1</v>
      </c>
      <c r="W121" s="76">
        <v>-1</v>
      </c>
      <c r="X121" s="76">
        <v>-1</v>
      </c>
      <c r="Y121" s="76">
        <v>-1</v>
      </c>
      <c r="Z121" s="76">
        <v>-1</v>
      </c>
      <c r="AA121" s="76">
        <v>-1</v>
      </c>
      <c r="AB121" s="76">
        <v>-1</v>
      </c>
      <c r="AC121" s="76">
        <v>-1</v>
      </c>
      <c r="AD121" s="76">
        <v>-1</v>
      </c>
      <c r="AE121" s="76">
        <v>-1</v>
      </c>
      <c r="AF121" s="76">
        <v>-1</v>
      </c>
      <c r="AG121" s="76">
        <v>-1</v>
      </c>
      <c r="AH121" s="76">
        <v>-1</v>
      </c>
      <c r="AI121" s="76">
        <v>-1</v>
      </c>
      <c r="AJ121">
        <v>-1</v>
      </c>
      <c r="AK121">
        <v>-1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  <c r="CE121">
        <v>-1</v>
      </c>
      <c r="CF121">
        <v>-1</v>
      </c>
      <c r="CG121">
        <v>-1</v>
      </c>
    </row>
    <row r="122" spans="1:85">
      <c r="A122" s="14" t="s">
        <v>5</v>
      </c>
      <c r="B122" s="14" t="s">
        <v>3</v>
      </c>
      <c r="C122" s="76">
        <v>-1</v>
      </c>
      <c r="D122" s="76">
        <v>-1</v>
      </c>
      <c r="E122" s="76">
        <v>-1</v>
      </c>
      <c r="F122" s="76">
        <v>-1</v>
      </c>
      <c r="G122" s="76">
        <v>-1</v>
      </c>
      <c r="H122" s="76">
        <v>-1</v>
      </c>
      <c r="I122" s="76">
        <v>-1</v>
      </c>
      <c r="J122" s="76">
        <v>-1</v>
      </c>
      <c r="K122" s="76">
        <v>-1</v>
      </c>
      <c r="L122" s="76">
        <v>-1</v>
      </c>
      <c r="M122" s="76">
        <v>-1</v>
      </c>
      <c r="N122" s="76">
        <v>-1</v>
      </c>
      <c r="O122" s="76">
        <v>-1</v>
      </c>
      <c r="P122" s="76">
        <v>-1</v>
      </c>
      <c r="Q122" s="76">
        <v>-1</v>
      </c>
      <c r="R122" s="76">
        <v>-1</v>
      </c>
      <c r="S122" s="76">
        <v>-1</v>
      </c>
      <c r="T122" s="76">
        <v>-1</v>
      </c>
      <c r="U122" s="76">
        <v>-1</v>
      </c>
      <c r="V122" s="76">
        <v>-1</v>
      </c>
      <c r="W122" s="76">
        <v>-1</v>
      </c>
      <c r="X122" s="76">
        <v>-1</v>
      </c>
      <c r="Y122" s="76">
        <v>-1</v>
      </c>
      <c r="Z122" s="76">
        <v>-1</v>
      </c>
      <c r="AA122" s="76">
        <v>-1</v>
      </c>
      <c r="AB122" s="76">
        <v>-1</v>
      </c>
      <c r="AC122" s="76">
        <v>-1</v>
      </c>
      <c r="AD122" s="76">
        <v>-1</v>
      </c>
      <c r="AE122" s="76">
        <v>-1</v>
      </c>
      <c r="AF122" s="76">
        <v>-1</v>
      </c>
      <c r="AG122" s="76">
        <v>-1</v>
      </c>
      <c r="AH122" s="76">
        <v>-1</v>
      </c>
      <c r="AI122" s="76">
        <v>-1</v>
      </c>
      <c r="AJ122">
        <v>-1</v>
      </c>
      <c r="AK122">
        <v>-1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-1</v>
      </c>
      <c r="CE122">
        <v>-1</v>
      </c>
      <c r="CF122">
        <v>-1</v>
      </c>
      <c r="CG122">
        <v>-1</v>
      </c>
    </row>
    <row r="123" spans="1:85">
      <c r="A123" s="5"/>
      <c r="B123" s="5" t="s">
        <v>4</v>
      </c>
      <c r="C123" s="76">
        <v>-1</v>
      </c>
      <c r="D123" s="76">
        <v>-1</v>
      </c>
      <c r="E123" s="76">
        <v>-1</v>
      </c>
      <c r="F123" s="76">
        <v>-1</v>
      </c>
      <c r="G123" s="76">
        <v>-1</v>
      </c>
      <c r="H123" s="76">
        <v>-1</v>
      </c>
      <c r="I123" s="76">
        <v>-1</v>
      </c>
      <c r="J123" s="76">
        <v>-1</v>
      </c>
      <c r="K123" s="76">
        <v>-1</v>
      </c>
      <c r="L123" s="76">
        <v>-1</v>
      </c>
      <c r="M123" s="76">
        <v>-1</v>
      </c>
      <c r="N123" s="76">
        <v>-1</v>
      </c>
      <c r="O123" s="76">
        <v>-1</v>
      </c>
      <c r="P123" s="76">
        <v>-1</v>
      </c>
      <c r="Q123" s="76">
        <v>-1</v>
      </c>
      <c r="R123" s="76">
        <v>-1</v>
      </c>
      <c r="S123" s="76">
        <v>-1</v>
      </c>
      <c r="T123" s="76">
        <v>-1</v>
      </c>
      <c r="U123" s="76">
        <v>-1</v>
      </c>
      <c r="V123" s="76">
        <v>-1</v>
      </c>
      <c r="W123" s="76">
        <v>-1</v>
      </c>
      <c r="X123" s="76">
        <v>-1</v>
      </c>
      <c r="Y123" s="76">
        <v>-1</v>
      </c>
      <c r="Z123" s="76">
        <v>-1</v>
      </c>
      <c r="AA123" s="76">
        <v>-1</v>
      </c>
      <c r="AB123" s="76">
        <v>-1</v>
      </c>
      <c r="AC123" s="76">
        <v>-1</v>
      </c>
      <c r="AD123" s="76">
        <v>-1</v>
      </c>
      <c r="AE123" s="76">
        <v>-1</v>
      </c>
      <c r="AF123" s="76">
        <v>-1</v>
      </c>
      <c r="AG123" s="76">
        <v>-1</v>
      </c>
      <c r="AH123" s="76">
        <v>-1</v>
      </c>
      <c r="AI123" s="76">
        <v>-1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-1</v>
      </c>
      <c r="AX123">
        <v>-1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</row>
    <row r="124" spans="1:85">
      <c r="A124" s="5" t="s">
        <v>2</v>
      </c>
      <c r="B124" s="5" t="s">
        <v>3</v>
      </c>
      <c r="C124" s="76">
        <v>-1</v>
      </c>
      <c r="D124" s="76">
        <v>-1</v>
      </c>
      <c r="E124" s="76">
        <v>-1</v>
      </c>
      <c r="F124" s="76">
        <v>-1</v>
      </c>
      <c r="G124" s="76">
        <v>-1</v>
      </c>
      <c r="H124" s="76">
        <v>-1</v>
      </c>
      <c r="I124" s="76">
        <v>-1</v>
      </c>
      <c r="J124" s="76">
        <v>-1</v>
      </c>
      <c r="K124" s="76">
        <v>-1</v>
      </c>
      <c r="L124" s="76">
        <v>-1</v>
      </c>
      <c r="M124" s="76">
        <v>-1</v>
      </c>
      <c r="N124" s="76">
        <v>-1</v>
      </c>
      <c r="O124" s="76">
        <v>-1</v>
      </c>
      <c r="P124" s="76">
        <v>-1</v>
      </c>
      <c r="Q124" s="76">
        <v>-1</v>
      </c>
      <c r="R124" s="76">
        <v>-1</v>
      </c>
      <c r="S124" s="76">
        <v>-1</v>
      </c>
      <c r="T124" s="76">
        <v>-1</v>
      </c>
      <c r="U124" s="76">
        <v>-1</v>
      </c>
      <c r="V124" s="76">
        <v>-1</v>
      </c>
      <c r="W124" s="76">
        <v>-1</v>
      </c>
      <c r="X124" s="76">
        <v>-1</v>
      </c>
      <c r="Y124" s="76">
        <v>-1</v>
      </c>
      <c r="Z124" s="76">
        <v>-1</v>
      </c>
      <c r="AA124" s="76">
        <v>-1</v>
      </c>
      <c r="AB124" s="76">
        <v>-1</v>
      </c>
      <c r="AC124" s="76">
        <v>-1</v>
      </c>
      <c r="AD124" s="76">
        <v>-1</v>
      </c>
      <c r="AE124" s="76">
        <v>-1</v>
      </c>
      <c r="AF124" s="76">
        <v>-1</v>
      </c>
      <c r="AG124" s="76">
        <v>-1</v>
      </c>
      <c r="AH124" s="76">
        <v>-1</v>
      </c>
      <c r="AI124" s="76">
        <v>-1</v>
      </c>
      <c r="AJ124">
        <v>-1</v>
      </c>
      <c r="AK124">
        <v>-1</v>
      </c>
      <c r="AL124">
        <v>-1</v>
      </c>
      <c r="AM124">
        <v>-1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-1</v>
      </c>
      <c r="CG124">
        <v>-1</v>
      </c>
    </row>
    <row r="125" spans="1:85">
      <c r="A125" s="4"/>
      <c r="B125" s="4" t="s">
        <v>4</v>
      </c>
      <c r="C125" s="76">
        <v>-1</v>
      </c>
      <c r="D125" s="76">
        <v>-1</v>
      </c>
      <c r="E125" s="76">
        <v>-1</v>
      </c>
      <c r="F125" s="76">
        <v>-1</v>
      </c>
      <c r="G125" s="76">
        <v>-1</v>
      </c>
      <c r="H125" s="76">
        <v>-1</v>
      </c>
      <c r="I125" s="76">
        <v>-1</v>
      </c>
      <c r="J125" s="76">
        <v>-1</v>
      </c>
      <c r="K125" s="76">
        <v>-1</v>
      </c>
      <c r="L125" s="76">
        <v>-1</v>
      </c>
      <c r="M125" s="76">
        <v>-1</v>
      </c>
      <c r="N125" s="76">
        <v>-1</v>
      </c>
      <c r="O125" s="76">
        <v>-1</v>
      </c>
      <c r="P125" s="76">
        <v>-1</v>
      </c>
      <c r="Q125" s="76">
        <v>-1</v>
      </c>
      <c r="R125" s="76">
        <v>-1</v>
      </c>
      <c r="S125" s="76">
        <v>-1</v>
      </c>
      <c r="T125" s="76">
        <v>-1</v>
      </c>
      <c r="U125" s="76">
        <v>-1</v>
      </c>
      <c r="V125" s="76">
        <v>-1</v>
      </c>
      <c r="W125" s="76">
        <v>-1</v>
      </c>
      <c r="X125" s="76">
        <v>-1</v>
      </c>
      <c r="Y125" s="76">
        <v>-1</v>
      </c>
      <c r="Z125" s="76">
        <v>-1</v>
      </c>
      <c r="AA125" s="76">
        <v>-1</v>
      </c>
      <c r="AB125" s="76">
        <v>-1</v>
      </c>
      <c r="AC125" s="76">
        <v>-1</v>
      </c>
      <c r="AD125" s="76">
        <v>-1</v>
      </c>
      <c r="AE125" s="76">
        <v>-1</v>
      </c>
      <c r="AF125" s="76">
        <v>-1</v>
      </c>
      <c r="AG125" s="76">
        <v>-1</v>
      </c>
      <c r="AH125" s="76">
        <v>-1</v>
      </c>
      <c r="AI125" s="76">
        <v>-1</v>
      </c>
      <c r="AJ125">
        <v>-1</v>
      </c>
      <c r="AK125">
        <v>-1</v>
      </c>
      <c r="AL125">
        <v>-1</v>
      </c>
      <c r="AM125">
        <v>-1</v>
      </c>
      <c r="AN125">
        <v>-1</v>
      </c>
      <c r="AO125">
        <v>-1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>
        <v>-1</v>
      </c>
      <c r="CE125">
        <v>-1</v>
      </c>
      <c r="CF125">
        <v>-1</v>
      </c>
      <c r="CG125">
        <v>-1</v>
      </c>
    </row>
    <row r="126" spans="1:85">
      <c r="A126" s="14" t="s">
        <v>7</v>
      </c>
      <c r="B126" s="14" t="s">
        <v>3</v>
      </c>
      <c r="C126" s="76">
        <v>-1</v>
      </c>
      <c r="D126" s="76">
        <v>-1</v>
      </c>
      <c r="E126" s="76">
        <v>-1</v>
      </c>
      <c r="F126" s="76">
        <v>-1</v>
      </c>
      <c r="G126" s="76">
        <v>-1</v>
      </c>
      <c r="H126" s="76">
        <v>-1</v>
      </c>
      <c r="I126" s="76">
        <v>-1</v>
      </c>
      <c r="J126" s="76">
        <v>-1</v>
      </c>
      <c r="K126" s="76">
        <v>-1</v>
      </c>
      <c r="L126" s="76">
        <v>-1</v>
      </c>
      <c r="M126" s="76">
        <v>-1</v>
      </c>
      <c r="N126" s="76">
        <v>-1</v>
      </c>
      <c r="O126" s="76">
        <v>-1</v>
      </c>
      <c r="P126" s="76">
        <v>-1</v>
      </c>
      <c r="Q126" s="76">
        <v>-1</v>
      </c>
      <c r="R126" s="76">
        <v>-1</v>
      </c>
      <c r="S126" s="76">
        <v>-1</v>
      </c>
      <c r="T126" s="76">
        <v>-1</v>
      </c>
      <c r="U126" s="76">
        <v>-1</v>
      </c>
      <c r="V126" s="76">
        <v>-1</v>
      </c>
      <c r="W126" s="76">
        <v>-1</v>
      </c>
      <c r="X126" s="76">
        <v>-1</v>
      </c>
      <c r="Y126" s="76">
        <v>-1</v>
      </c>
      <c r="Z126" s="76">
        <v>-1</v>
      </c>
      <c r="AA126" s="76">
        <v>-1</v>
      </c>
      <c r="AB126" s="76">
        <v>-1</v>
      </c>
      <c r="AC126" s="76">
        <v>-1</v>
      </c>
      <c r="AD126" s="76">
        <v>-1</v>
      </c>
      <c r="AE126" s="76">
        <v>-1</v>
      </c>
      <c r="AF126" s="76">
        <v>-1</v>
      </c>
      <c r="AG126" s="76">
        <v>-1</v>
      </c>
      <c r="AH126" s="76">
        <v>-1</v>
      </c>
      <c r="AI126" s="7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>
        <v>-1</v>
      </c>
      <c r="CE126">
        <v>-1</v>
      </c>
      <c r="CF126">
        <v>-1</v>
      </c>
      <c r="CG126">
        <v>-1</v>
      </c>
    </row>
    <row r="127" spans="1:85">
      <c r="A127" s="4"/>
      <c r="B127" s="4" t="s">
        <v>4</v>
      </c>
      <c r="C127" s="76">
        <v>-1</v>
      </c>
      <c r="D127" s="76">
        <v>-1</v>
      </c>
      <c r="E127" s="76">
        <v>-1</v>
      </c>
      <c r="F127" s="76">
        <v>-1</v>
      </c>
      <c r="G127" s="76">
        <v>-1</v>
      </c>
      <c r="H127" s="76">
        <v>-1</v>
      </c>
      <c r="I127" s="76">
        <v>-1</v>
      </c>
      <c r="J127" s="76">
        <v>-1</v>
      </c>
      <c r="K127" s="76">
        <v>-1</v>
      </c>
      <c r="L127" s="76">
        <v>-1</v>
      </c>
      <c r="M127" s="76">
        <v>-1</v>
      </c>
      <c r="N127" s="76">
        <v>-1</v>
      </c>
      <c r="O127" s="76">
        <v>-1</v>
      </c>
      <c r="P127" s="76">
        <v>-1</v>
      </c>
      <c r="Q127" s="76">
        <v>-1</v>
      </c>
      <c r="R127" s="76">
        <v>-1</v>
      </c>
      <c r="S127" s="76">
        <v>-1</v>
      </c>
      <c r="T127" s="76">
        <v>-1</v>
      </c>
      <c r="U127" s="76">
        <v>-1</v>
      </c>
      <c r="V127" s="76">
        <v>-1</v>
      </c>
      <c r="W127" s="76">
        <v>-1</v>
      </c>
      <c r="X127" s="76">
        <v>-1</v>
      </c>
      <c r="Y127" s="76">
        <v>-1</v>
      </c>
      <c r="Z127" s="76">
        <v>-1</v>
      </c>
      <c r="AA127" s="76">
        <v>-1</v>
      </c>
      <c r="AB127" s="76">
        <v>-1</v>
      </c>
      <c r="AC127" s="76">
        <v>-1</v>
      </c>
      <c r="AD127" s="76">
        <v>-1</v>
      </c>
      <c r="AE127" s="76">
        <v>-1</v>
      </c>
      <c r="AF127" s="76">
        <v>-1</v>
      </c>
      <c r="AG127" s="76">
        <v>-1</v>
      </c>
      <c r="AH127" s="76">
        <v>-1</v>
      </c>
      <c r="AI127" s="76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</row>
    <row r="128" spans="1:85">
      <c r="A128" s="14" t="s">
        <v>6</v>
      </c>
      <c r="B128" s="14" t="s">
        <v>3</v>
      </c>
      <c r="C128" s="76">
        <v>-1</v>
      </c>
      <c r="D128" s="76">
        <v>-1</v>
      </c>
      <c r="E128" s="76">
        <v>-1</v>
      </c>
      <c r="F128" s="76">
        <v>-1</v>
      </c>
      <c r="G128" s="76">
        <v>-1</v>
      </c>
      <c r="H128" s="76">
        <v>-1</v>
      </c>
      <c r="I128" s="76">
        <v>-1</v>
      </c>
      <c r="J128" s="76">
        <v>-1</v>
      </c>
      <c r="K128" s="76">
        <v>-1</v>
      </c>
      <c r="L128" s="76">
        <v>-1</v>
      </c>
      <c r="M128" s="76">
        <v>-1</v>
      </c>
      <c r="N128" s="76">
        <v>-1</v>
      </c>
      <c r="O128" s="76">
        <v>-1</v>
      </c>
      <c r="P128" s="76">
        <v>-1</v>
      </c>
      <c r="Q128" s="76">
        <v>-1</v>
      </c>
      <c r="R128" s="76">
        <v>-1</v>
      </c>
      <c r="S128" s="76">
        <v>-1</v>
      </c>
      <c r="T128" s="76">
        <v>-1</v>
      </c>
      <c r="U128" s="76">
        <v>-1</v>
      </c>
      <c r="V128" s="76">
        <v>-1</v>
      </c>
      <c r="W128" s="76">
        <v>-1</v>
      </c>
      <c r="X128" s="76">
        <v>-1</v>
      </c>
      <c r="Y128" s="76">
        <v>-1</v>
      </c>
      <c r="Z128" s="76">
        <v>-1</v>
      </c>
      <c r="AA128" s="76">
        <v>-1</v>
      </c>
      <c r="AB128" s="76">
        <v>-1</v>
      </c>
      <c r="AC128" s="76">
        <v>-1</v>
      </c>
      <c r="AD128" s="76">
        <v>-1</v>
      </c>
      <c r="AE128" s="76">
        <v>-1</v>
      </c>
      <c r="AF128" s="76">
        <v>-1</v>
      </c>
      <c r="AG128" s="76">
        <v>-1</v>
      </c>
      <c r="AH128" s="76">
        <v>-1</v>
      </c>
      <c r="AI128" s="76">
        <v>-1</v>
      </c>
      <c r="AJ128">
        <v>-1</v>
      </c>
      <c r="AK128">
        <v>-1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>
        <v>-1</v>
      </c>
      <c r="CE128">
        <v>-1</v>
      </c>
      <c r="CF128">
        <v>-1</v>
      </c>
      <c r="CG128">
        <v>-1</v>
      </c>
    </row>
    <row r="129" spans="1:85">
      <c r="A129" s="5"/>
      <c r="B129" s="5" t="s">
        <v>4</v>
      </c>
      <c r="C129" s="76">
        <v>-1</v>
      </c>
      <c r="D129" s="76">
        <v>-1</v>
      </c>
      <c r="E129" s="76">
        <v>-1</v>
      </c>
      <c r="F129" s="76">
        <v>-1</v>
      </c>
      <c r="G129" s="76">
        <v>-1</v>
      </c>
      <c r="H129" s="76">
        <v>-1</v>
      </c>
      <c r="I129" s="76">
        <v>-1</v>
      </c>
      <c r="J129" s="76">
        <v>-1</v>
      </c>
      <c r="K129" s="76">
        <v>-1</v>
      </c>
      <c r="L129" s="76">
        <v>-1</v>
      </c>
      <c r="M129" s="76">
        <v>-1</v>
      </c>
      <c r="N129" s="76">
        <v>-1</v>
      </c>
      <c r="O129" s="76">
        <v>-1</v>
      </c>
      <c r="P129" s="76">
        <v>-1</v>
      </c>
      <c r="Q129" s="76">
        <v>-1</v>
      </c>
      <c r="R129" s="76">
        <v>-1</v>
      </c>
      <c r="S129" s="76">
        <v>-1</v>
      </c>
      <c r="T129" s="76">
        <v>-1</v>
      </c>
      <c r="U129" s="76">
        <v>-1</v>
      </c>
      <c r="V129" s="76">
        <v>-1</v>
      </c>
      <c r="W129" s="76">
        <v>-1</v>
      </c>
      <c r="X129" s="76">
        <v>-1</v>
      </c>
      <c r="Y129" s="76">
        <v>-1</v>
      </c>
      <c r="Z129" s="76">
        <v>-1</v>
      </c>
      <c r="AA129" s="76">
        <v>-1</v>
      </c>
      <c r="AB129" s="76">
        <v>-1</v>
      </c>
      <c r="AC129" s="76">
        <v>-1</v>
      </c>
      <c r="AD129" s="76">
        <v>-1</v>
      </c>
      <c r="AE129" s="76">
        <v>-1</v>
      </c>
      <c r="AF129" s="76">
        <v>-1</v>
      </c>
      <c r="AG129" s="76">
        <v>-1</v>
      </c>
      <c r="AH129" s="76">
        <v>-1</v>
      </c>
      <c r="AI129" s="76">
        <v>-1</v>
      </c>
      <c r="AJ129">
        <v>-1</v>
      </c>
      <c r="AK129">
        <v>-1</v>
      </c>
      <c r="AL129">
        <v>-1</v>
      </c>
      <c r="AM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-1</v>
      </c>
      <c r="AW129">
        <v>-1</v>
      </c>
      <c r="AX129">
        <v>-1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>
        <v>-1</v>
      </c>
      <c r="BT129">
        <v>-1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</row>
    <row r="130" spans="1:85">
      <c r="A130" s="5" t="s">
        <v>8</v>
      </c>
      <c r="B130" s="5" t="s">
        <v>3</v>
      </c>
      <c r="C130" s="76">
        <v>-1</v>
      </c>
      <c r="D130" s="76">
        <v>-1</v>
      </c>
      <c r="E130" s="76">
        <v>-1</v>
      </c>
      <c r="F130" s="76">
        <v>-1</v>
      </c>
      <c r="G130" s="76">
        <v>-1</v>
      </c>
      <c r="H130" s="76">
        <v>-1</v>
      </c>
      <c r="I130" s="76">
        <v>-1</v>
      </c>
      <c r="J130" s="76">
        <v>-1</v>
      </c>
      <c r="K130" s="76">
        <v>-1</v>
      </c>
      <c r="L130" s="76">
        <v>-1</v>
      </c>
      <c r="M130" s="76">
        <v>-1</v>
      </c>
      <c r="N130" s="76">
        <v>-1</v>
      </c>
      <c r="O130" s="76">
        <v>-1</v>
      </c>
      <c r="P130" s="76">
        <v>-1</v>
      </c>
      <c r="Q130" s="76">
        <v>-1</v>
      </c>
      <c r="R130" s="76">
        <v>-1</v>
      </c>
      <c r="S130" s="76">
        <v>-1</v>
      </c>
      <c r="T130" s="76">
        <v>-1</v>
      </c>
      <c r="U130" s="76">
        <v>-1</v>
      </c>
      <c r="V130" s="76">
        <v>-1</v>
      </c>
      <c r="W130" s="76">
        <v>-1</v>
      </c>
      <c r="X130" s="76">
        <v>-1</v>
      </c>
      <c r="Y130" s="76">
        <v>-1</v>
      </c>
      <c r="Z130" s="76">
        <v>-1</v>
      </c>
      <c r="AA130" s="76">
        <v>-1</v>
      </c>
      <c r="AB130" s="76">
        <v>-1</v>
      </c>
      <c r="AC130" s="76">
        <v>-1</v>
      </c>
      <c r="AD130" s="76">
        <v>-1</v>
      </c>
      <c r="AE130" s="76">
        <v>-1</v>
      </c>
      <c r="AF130" s="76">
        <v>-1</v>
      </c>
      <c r="AG130" s="76">
        <v>-1</v>
      </c>
      <c r="AH130" s="76">
        <v>-1</v>
      </c>
      <c r="AI130" s="76">
        <v>-1</v>
      </c>
      <c r="AJ130">
        <v>-1</v>
      </c>
      <c r="AK130">
        <v>-1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</row>
    <row r="131" spans="1:85">
      <c r="A131" s="4"/>
      <c r="B131" s="4" t="s">
        <v>37</v>
      </c>
      <c r="C131" s="76">
        <v>-1</v>
      </c>
      <c r="D131" s="76">
        <v>-1</v>
      </c>
      <c r="E131" s="76">
        <v>-1</v>
      </c>
      <c r="F131" s="76">
        <v>-1</v>
      </c>
      <c r="G131" s="76">
        <v>-1</v>
      </c>
      <c r="H131" s="76">
        <v>-1</v>
      </c>
      <c r="I131" s="76">
        <v>-1</v>
      </c>
      <c r="J131" s="76">
        <v>-1</v>
      </c>
      <c r="K131" s="76">
        <v>-1</v>
      </c>
      <c r="L131" s="76">
        <v>-1</v>
      </c>
      <c r="M131" s="76">
        <v>-1</v>
      </c>
      <c r="N131" s="76">
        <v>-1</v>
      </c>
      <c r="O131" s="76">
        <v>-1</v>
      </c>
      <c r="P131" s="76">
        <v>-1</v>
      </c>
      <c r="Q131" s="76">
        <v>-1</v>
      </c>
      <c r="R131" s="76">
        <v>-1</v>
      </c>
      <c r="S131" s="76">
        <v>-1</v>
      </c>
      <c r="T131" s="76">
        <v>-1</v>
      </c>
      <c r="U131" s="76">
        <v>-1</v>
      </c>
      <c r="V131" s="76">
        <v>-1</v>
      </c>
      <c r="W131" s="76">
        <v>-1</v>
      </c>
      <c r="X131" s="76">
        <v>-1</v>
      </c>
      <c r="Y131" s="76">
        <v>-1</v>
      </c>
      <c r="Z131" s="76">
        <v>-1</v>
      </c>
      <c r="AA131" s="76">
        <v>-1</v>
      </c>
      <c r="AB131" s="76">
        <v>-1</v>
      </c>
      <c r="AC131" s="76">
        <v>-1</v>
      </c>
      <c r="AD131" s="76">
        <v>-1</v>
      </c>
      <c r="AE131" s="76">
        <v>-1</v>
      </c>
      <c r="AF131" s="76">
        <v>-1</v>
      </c>
      <c r="AG131" s="76">
        <v>-1</v>
      </c>
      <c r="AH131" s="76">
        <v>-1</v>
      </c>
      <c r="AI131" s="76">
        <v>-1</v>
      </c>
      <c r="AJ131">
        <v>-1</v>
      </c>
      <c r="AK131">
        <v>-1</v>
      </c>
      <c r="AL131">
        <v>-1</v>
      </c>
      <c r="AM131">
        <v>-1</v>
      </c>
      <c r="AN131">
        <v>-1</v>
      </c>
      <c r="AO131">
        <v>-1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-1</v>
      </c>
      <c r="CG131">
        <v>-1</v>
      </c>
    </row>
    <row r="132" spans="1:85">
      <c r="A132" s="14" t="s">
        <v>36</v>
      </c>
      <c r="B132" s="14" t="s">
        <v>38</v>
      </c>
      <c r="C132" s="76">
        <v>-1</v>
      </c>
      <c r="D132" s="76">
        <v>-1</v>
      </c>
      <c r="E132" s="76">
        <v>-1</v>
      </c>
      <c r="F132" s="76">
        <v>-1</v>
      </c>
      <c r="G132" s="76">
        <v>-1</v>
      </c>
      <c r="H132" s="76">
        <v>-1</v>
      </c>
      <c r="I132" s="76">
        <v>-1</v>
      </c>
      <c r="J132" s="76">
        <v>-1</v>
      </c>
      <c r="K132" s="76">
        <v>-1</v>
      </c>
      <c r="L132" s="76">
        <v>-1</v>
      </c>
      <c r="M132" s="76">
        <v>-1</v>
      </c>
      <c r="N132" s="76">
        <v>-1</v>
      </c>
      <c r="O132" s="76">
        <v>-1</v>
      </c>
      <c r="P132" s="76">
        <v>-1</v>
      </c>
      <c r="Q132" s="76">
        <v>-1</v>
      </c>
      <c r="R132" s="76">
        <v>-1</v>
      </c>
      <c r="S132" s="76">
        <v>-1</v>
      </c>
      <c r="T132" s="76">
        <v>-1</v>
      </c>
      <c r="U132" s="76">
        <v>-1</v>
      </c>
      <c r="V132" s="76">
        <v>-1</v>
      </c>
      <c r="W132" s="76">
        <v>-1</v>
      </c>
      <c r="X132" s="76">
        <v>-1</v>
      </c>
      <c r="Y132" s="76">
        <v>-1</v>
      </c>
      <c r="Z132" s="76">
        <v>-1</v>
      </c>
      <c r="AA132" s="76">
        <v>-1</v>
      </c>
      <c r="AB132" s="76">
        <v>-1</v>
      </c>
      <c r="AC132" s="76">
        <v>-1</v>
      </c>
      <c r="AD132" s="76">
        <v>-1</v>
      </c>
      <c r="AE132" s="76">
        <v>-1</v>
      </c>
      <c r="AF132" s="76">
        <v>-1</v>
      </c>
      <c r="AG132" s="76">
        <v>-1</v>
      </c>
      <c r="AH132" s="76">
        <v>-1</v>
      </c>
      <c r="AI132" s="76">
        <v>-1</v>
      </c>
      <c r="AJ132">
        <v>-1</v>
      </c>
      <c r="AK132">
        <v>-1</v>
      </c>
      <c r="AL132">
        <v>-1</v>
      </c>
      <c r="AM132">
        <v>-1</v>
      </c>
      <c r="AN132">
        <v>-1</v>
      </c>
      <c r="AO132">
        <v>-1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-1</v>
      </c>
      <c r="AX132">
        <v>-1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>
        <v>-1</v>
      </c>
      <c r="CE132">
        <v>-1</v>
      </c>
      <c r="CF132">
        <v>-1</v>
      </c>
      <c r="CG132">
        <v>-1</v>
      </c>
    </row>
    <row r="133" spans="1:85">
      <c r="A133" s="5"/>
      <c r="B133" s="5"/>
      <c r="C133" s="76">
        <v>-1</v>
      </c>
      <c r="D133" s="76">
        <v>-1</v>
      </c>
      <c r="E133" s="76">
        <v>-1</v>
      </c>
      <c r="F133" s="76">
        <v>-1</v>
      </c>
      <c r="G133" s="76">
        <v>-1</v>
      </c>
      <c r="H133" s="76">
        <v>-1</v>
      </c>
      <c r="I133" s="76">
        <v>-1</v>
      </c>
      <c r="J133" s="76">
        <v>-1</v>
      </c>
      <c r="K133" s="76">
        <v>-1</v>
      </c>
      <c r="L133" s="76">
        <v>-1</v>
      </c>
      <c r="M133" s="76">
        <v>-1</v>
      </c>
      <c r="N133" s="76">
        <v>-1</v>
      </c>
      <c r="O133" s="76">
        <v>-1</v>
      </c>
      <c r="P133" s="76">
        <v>-1</v>
      </c>
      <c r="Q133" s="76">
        <v>-1</v>
      </c>
      <c r="R133" s="76">
        <v>-1</v>
      </c>
      <c r="S133" s="76">
        <v>-1</v>
      </c>
      <c r="T133" s="76">
        <v>-1</v>
      </c>
      <c r="U133" s="76">
        <v>-1</v>
      </c>
      <c r="V133" s="76">
        <v>-1</v>
      </c>
      <c r="W133" s="76">
        <v>-1</v>
      </c>
      <c r="X133" s="76">
        <v>-1</v>
      </c>
      <c r="Y133" s="76">
        <v>-1</v>
      </c>
      <c r="Z133" s="76">
        <v>-1</v>
      </c>
      <c r="AA133" s="76">
        <v>-1</v>
      </c>
      <c r="AB133" s="76">
        <v>-1</v>
      </c>
      <c r="AC133" s="76">
        <v>-1</v>
      </c>
      <c r="AD133" s="76">
        <v>-1</v>
      </c>
      <c r="AE133" s="76">
        <v>-1</v>
      </c>
      <c r="AF133" s="76">
        <v>-1</v>
      </c>
      <c r="AG133" s="76">
        <v>-1</v>
      </c>
      <c r="AH133" s="76">
        <v>-1</v>
      </c>
      <c r="AI133" s="76">
        <v>-1</v>
      </c>
      <c r="AJ133">
        <v>-1</v>
      </c>
      <c r="AK133">
        <v>-1</v>
      </c>
      <c r="AL133">
        <v>-1</v>
      </c>
      <c r="AM133">
        <v>-1</v>
      </c>
      <c r="AN133">
        <v>-1</v>
      </c>
      <c r="AO133">
        <v>-1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-1</v>
      </c>
      <c r="AW133">
        <v>-1</v>
      </c>
      <c r="AX133">
        <v>-1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</row>
    <row r="134" spans="1:85">
      <c r="A134" s="1" t="str">
        <f>LOOKUP(B134,[1]Regions!$A$4:$A$98,[1]Regions!$B$4:$B$98)</f>
        <v>Ireland</v>
      </c>
      <c r="B134" s="2">
        <v>7</v>
      </c>
      <c r="C134" s="72">
        <v>2018</v>
      </c>
      <c r="D134" s="72">
        <v>2019</v>
      </c>
      <c r="E134" s="72">
        <v>2020</v>
      </c>
      <c r="F134" s="72">
        <v>2021</v>
      </c>
      <c r="G134" s="72">
        <v>2022</v>
      </c>
      <c r="H134" s="72">
        <v>2023</v>
      </c>
      <c r="I134" s="72">
        <v>2024</v>
      </c>
      <c r="J134" s="72">
        <v>2025</v>
      </c>
      <c r="K134" s="72">
        <v>2026</v>
      </c>
      <c r="L134" s="72">
        <v>2027</v>
      </c>
      <c r="M134" s="72">
        <v>2028</v>
      </c>
      <c r="N134" s="72">
        <v>2029</v>
      </c>
      <c r="O134" s="72">
        <v>2030</v>
      </c>
      <c r="P134" s="72">
        <v>2031</v>
      </c>
      <c r="Q134" s="72">
        <v>2032</v>
      </c>
      <c r="R134" s="72">
        <v>2033</v>
      </c>
      <c r="S134" s="72">
        <v>2034</v>
      </c>
      <c r="T134" s="72">
        <v>2035</v>
      </c>
      <c r="U134" s="72">
        <v>2036</v>
      </c>
      <c r="V134" s="72">
        <v>2037</v>
      </c>
      <c r="W134" s="72">
        <v>2038</v>
      </c>
      <c r="X134" s="72">
        <v>2039</v>
      </c>
      <c r="Y134" s="72">
        <v>2040</v>
      </c>
      <c r="Z134" s="72">
        <v>2041</v>
      </c>
      <c r="AA134" s="72">
        <v>2042</v>
      </c>
      <c r="AB134" s="72">
        <v>2043</v>
      </c>
      <c r="AC134" s="72">
        <v>2044</v>
      </c>
      <c r="AD134" s="72">
        <v>2045</v>
      </c>
      <c r="AE134" s="72">
        <v>2046</v>
      </c>
      <c r="AF134" s="72">
        <v>2047</v>
      </c>
      <c r="AG134" s="72">
        <v>2048</v>
      </c>
      <c r="AH134" s="72">
        <v>2049</v>
      </c>
      <c r="AI134" s="72">
        <v>2050</v>
      </c>
      <c r="AJ134">
        <v>2051</v>
      </c>
      <c r="AK134">
        <v>2052</v>
      </c>
      <c r="AL134">
        <v>2053</v>
      </c>
      <c r="AM134">
        <v>2054</v>
      </c>
      <c r="AN134">
        <v>2055</v>
      </c>
      <c r="AO134">
        <v>2056</v>
      </c>
      <c r="AP134">
        <v>2057</v>
      </c>
      <c r="AQ134">
        <v>2058</v>
      </c>
      <c r="AR134">
        <v>2059</v>
      </c>
      <c r="AS134">
        <v>2060</v>
      </c>
      <c r="AT134">
        <v>2061</v>
      </c>
      <c r="AU134">
        <v>2062</v>
      </c>
      <c r="AV134">
        <v>2063</v>
      </c>
      <c r="AW134">
        <v>2064</v>
      </c>
      <c r="AX134">
        <v>2065</v>
      </c>
      <c r="AY134">
        <v>2066</v>
      </c>
      <c r="AZ134">
        <v>2067</v>
      </c>
      <c r="BA134">
        <v>2068</v>
      </c>
      <c r="BB134">
        <v>2069</v>
      </c>
      <c r="BC134">
        <v>2070</v>
      </c>
      <c r="BD134">
        <v>2071</v>
      </c>
      <c r="BE134">
        <v>2072</v>
      </c>
      <c r="BF134">
        <v>2073</v>
      </c>
      <c r="BG134">
        <v>2074</v>
      </c>
      <c r="BH134">
        <v>2075</v>
      </c>
      <c r="BI134">
        <v>2076</v>
      </c>
      <c r="BJ134">
        <v>2077</v>
      </c>
      <c r="BK134">
        <v>2078</v>
      </c>
      <c r="BL134">
        <v>2079</v>
      </c>
      <c r="BM134">
        <v>2080</v>
      </c>
      <c r="BN134">
        <v>2081</v>
      </c>
      <c r="BO134">
        <v>2082</v>
      </c>
      <c r="BP134">
        <v>2083</v>
      </c>
      <c r="BQ134">
        <v>2084</v>
      </c>
      <c r="BR134">
        <v>2085</v>
      </c>
      <c r="BS134">
        <v>2086</v>
      </c>
      <c r="BT134">
        <v>2087</v>
      </c>
      <c r="BU134">
        <v>2088</v>
      </c>
      <c r="BV134">
        <v>2089</v>
      </c>
      <c r="BW134">
        <v>2090</v>
      </c>
      <c r="BX134">
        <v>2091</v>
      </c>
      <c r="BY134">
        <v>2092</v>
      </c>
      <c r="BZ134">
        <v>2093</v>
      </c>
      <c r="CA134">
        <v>2094</v>
      </c>
      <c r="CB134">
        <v>2095</v>
      </c>
      <c r="CC134">
        <v>2096</v>
      </c>
      <c r="CD134">
        <v>2097</v>
      </c>
      <c r="CE134">
        <v>2098</v>
      </c>
      <c r="CF134">
        <v>2099</v>
      </c>
      <c r="CG134">
        <v>2100</v>
      </c>
    </row>
    <row r="135" spans="1:85">
      <c r="A135" s="74"/>
      <c r="B135" s="74" t="s">
        <v>4</v>
      </c>
      <c r="C135" s="76">
        <v>-1</v>
      </c>
      <c r="D135" s="76">
        <v>-1</v>
      </c>
      <c r="E135" s="76">
        <v>-1</v>
      </c>
      <c r="F135" s="76">
        <v>-1</v>
      </c>
      <c r="G135" s="76">
        <v>-1</v>
      </c>
      <c r="H135" s="76">
        <v>-1</v>
      </c>
      <c r="I135" s="76">
        <v>-1</v>
      </c>
      <c r="J135" s="76">
        <v>-1</v>
      </c>
      <c r="K135" s="76">
        <v>-1</v>
      </c>
      <c r="L135" s="76">
        <v>-1</v>
      </c>
      <c r="M135" s="76">
        <v>-1</v>
      </c>
      <c r="N135" s="76">
        <v>-1</v>
      </c>
      <c r="O135" s="76">
        <v>-1</v>
      </c>
      <c r="P135" s="76">
        <v>-1</v>
      </c>
      <c r="Q135" s="76">
        <v>-1</v>
      </c>
      <c r="R135" s="76">
        <v>-1</v>
      </c>
      <c r="S135" s="76">
        <v>-1</v>
      </c>
      <c r="T135" s="76">
        <v>-1</v>
      </c>
      <c r="U135" s="76">
        <v>-1</v>
      </c>
      <c r="V135" s="76">
        <v>-1</v>
      </c>
      <c r="W135" s="76">
        <v>-1</v>
      </c>
      <c r="X135" s="76">
        <v>-1</v>
      </c>
      <c r="Y135" s="76">
        <v>-1</v>
      </c>
      <c r="Z135" s="76">
        <v>-1</v>
      </c>
      <c r="AA135" s="76">
        <v>-1</v>
      </c>
      <c r="AB135" s="76">
        <v>-1</v>
      </c>
      <c r="AC135" s="76">
        <v>-1</v>
      </c>
      <c r="AD135" s="76">
        <v>-1</v>
      </c>
      <c r="AE135" s="76">
        <v>-1</v>
      </c>
      <c r="AF135" s="76">
        <v>-1</v>
      </c>
      <c r="AG135" s="76">
        <v>-1</v>
      </c>
      <c r="AH135" s="76">
        <v>-1</v>
      </c>
      <c r="AI135" s="76">
        <v>-1</v>
      </c>
      <c r="AJ135">
        <v>-1</v>
      </c>
      <c r="AK135">
        <v>-1</v>
      </c>
      <c r="AL135">
        <v>-1</v>
      </c>
      <c r="AM135">
        <v>-1</v>
      </c>
      <c r="AN135">
        <v>-1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-1</v>
      </c>
      <c r="AW135">
        <v>-1</v>
      </c>
      <c r="AX135">
        <v>-1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-1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-1</v>
      </c>
      <c r="CG135">
        <v>-1</v>
      </c>
    </row>
    <row r="136" spans="1:85">
      <c r="A136" s="74" t="s">
        <v>0</v>
      </c>
      <c r="B136" s="74" t="s">
        <v>3</v>
      </c>
      <c r="C136" s="76">
        <v>-1</v>
      </c>
      <c r="D136" s="76">
        <v>-1</v>
      </c>
      <c r="E136" s="76">
        <v>-1</v>
      </c>
      <c r="F136" s="76">
        <v>-1</v>
      </c>
      <c r="G136" s="76">
        <v>-1</v>
      </c>
      <c r="H136" s="76">
        <v>-1</v>
      </c>
      <c r="I136" s="76">
        <v>-1</v>
      </c>
      <c r="J136" s="76">
        <v>-1</v>
      </c>
      <c r="K136" s="76">
        <v>-1</v>
      </c>
      <c r="L136" s="76">
        <v>-1</v>
      </c>
      <c r="M136" s="76">
        <v>-1</v>
      </c>
      <c r="N136" s="76">
        <v>-1</v>
      </c>
      <c r="O136" s="76">
        <v>-1</v>
      </c>
      <c r="P136" s="76">
        <v>-1</v>
      </c>
      <c r="Q136" s="76">
        <v>-1</v>
      </c>
      <c r="R136" s="76">
        <v>-1</v>
      </c>
      <c r="S136" s="76">
        <v>-1</v>
      </c>
      <c r="T136" s="76">
        <v>-1</v>
      </c>
      <c r="U136" s="76">
        <v>-1</v>
      </c>
      <c r="V136" s="76">
        <v>-1</v>
      </c>
      <c r="W136" s="76">
        <v>-1</v>
      </c>
      <c r="X136" s="76">
        <v>-1</v>
      </c>
      <c r="Y136" s="76">
        <v>-1</v>
      </c>
      <c r="Z136" s="76">
        <v>-1</v>
      </c>
      <c r="AA136" s="76">
        <v>-1</v>
      </c>
      <c r="AB136" s="76">
        <v>-1</v>
      </c>
      <c r="AC136" s="76">
        <v>-1</v>
      </c>
      <c r="AD136" s="76">
        <v>-1</v>
      </c>
      <c r="AE136" s="76">
        <v>-1</v>
      </c>
      <c r="AF136" s="76">
        <v>-1</v>
      </c>
      <c r="AG136" s="76">
        <v>-1</v>
      </c>
      <c r="AH136" s="76">
        <v>-1</v>
      </c>
      <c r="AI136" s="76">
        <v>-1</v>
      </c>
      <c r="AJ136">
        <v>-1</v>
      </c>
      <c r="AK136">
        <v>-1</v>
      </c>
      <c r="AL136">
        <v>-1</v>
      </c>
      <c r="AM136">
        <v>-1</v>
      </c>
      <c r="AN136">
        <v>-1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-1</v>
      </c>
      <c r="AX136">
        <v>-1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</row>
    <row r="137" spans="1:85">
      <c r="A137" s="74"/>
      <c r="B137" s="74" t="s">
        <v>34</v>
      </c>
      <c r="C137" s="76">
        <v>-1</v>
      </c>
      <c r="D137" s="76">
        <v>-1</v>
      </c>
      <c r="E137" s="76">
        <v>-1</v>
      </c>
      <c r="F137" s="76">
        <v>-1</v>
      </c>
      <c r="G137" s="76">
        <v>-1</v>
      </c>
      <c r="H137" s="76">
        <v>-1</v>
      </c>
      <c r="I137" s="76">
        <v>-1</v>
      </c>
      <c r="J137" s="76">
        <v>-1</v>
      </c>
      <c r="K137" s="76">
        <v>-1</v>
      </c>
      <c r="L137" s="76">
        <v>-1</v>
      </c>
      <c r="M137" s="76">
        <v>-1</v>
      </c>
      <c r="N137" s="76">
        <v>-1</v>
      </c>
      <c r="O137" s="76">
        <v>-1</v>
      </c>
      <c r="P137" s="76">
        <v>-1</v>
      </c>
      <c r="Q137" s="76">
        <v>-1</v>
      </c>
      <c r="R137" s="76">
        <v>-1</v>
      </c>
      <c r="S137" s="76">
        <v>-1</v>
      </c>
      <c r="T137" s="76">
        <v>-1</v>
      </c>
      <c r="U137" s="76">
        <v>-1</v>
      </c>
      <c r="V137" s="76">
        <v>-1</v>
      </c>
      <c r="W137" s="76">
        <v>-1</v>
      </c>
      <c r="X137" s="76">
        <v>-1</v>
      </c>
      <c r="Y137" s="76">
        <v>-1</v>
      </c>
      <c r="Z137" s="76">
        <v>-1</v>
      </c>
      <c r="AA137" s="76">
        <v>-1</v>
      </c>
      <c r="AB137" s="76">
        <v>-1</v>
      </c>
      <c r="AC137" s="76">
        <v>-1</v>
      </c>
      <c r="AD137" s="76">
        <v>-1</v>
      </c>
      <c r="AE137" s="76">
        <v>-1</v>
      </c>
      <c r="AF137" s="76">
        <v>-1</v>
      </c>
      <c r="AG137" s="76">
        <v>-1</v>
      </c>
      <c r="AH137" s="76">
        <v>-1</v>
      </c>
      <c r="AI137" s="76">
        <v>-1</v>
      </c>
      <c r="AJ137">
        <v>-1</v>
      </c>
      <c r="AK137">
        <v>-1</v>
      </c>
      <c r="AL137">
        <v>-1</v>
      </c>
      <c r="AM137">
        <v>-1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-1</v>
      </c>
      <c r="AW137">
        <v>-1</v>
      </c>
      <c r="AX137">
        <v>-1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-1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</row>
    <row r="138" spans="1:85">
      <c r="A138" s="14"/>
      <c r="B138" s="14" t="s">
        <v>35</v>
      </c>
      <c r="C138" s="76">
        <v>-1</v>
      </c>
      <c r="D138" s="76">
        <v>-1</v>
      </c>
      <c r="E138" s="76">
        <v>-1</v>
      </c>
      <c r="F138" s="76">
        <v>-1</v>
      </c>
      <c r="G138" s="76">
        <v>-1</v>
      </c>
      <c r="H138" s="76">
        <v>-1</v>
      </c>
      <c r="I138" s="76">
        <v>-1</v>
      </c>
      <c r="J138" s="76">
        <v>-1</v>
      </c>
      <c r="K138" s="76">
        <v>-1</v>
      </c>
      <c r="L138" s="76">
        <v>-1</v>
      </c>
      <c r="M138" s="76">
        <v>-1</v>
      </c>
      <c r="N138" s="76">
        <v>-1</v>
      </c>
      <c r="O138" s="76">
        <v>-1</v>
      </c>
      <c r="P138" s="76">
        <v>-1</v>
      </c>
      <c r="Q138" s="76">
        <v>-1</v>
      </c>
      <c r="R138" s="76">
        <v>-1</v>
      </c>
      <c r="S138" s="76">
        <v>-1</v>
      </c>
      <c r="T138" s="76">
        <v>-1</v>
      </c>
      <c r="U138" s="76">
        <v>-1</v>
      </c>
      <c r="V138" s="76">
        <v>-1</v>
      </c>
      <c r="W138" s="76">
        <v>-1</v>
      </c>
      <c r="X138" s="76">
        <v>-1</v>
      </c>
      <c r="Y138" s="76">
        <v>-1</v>
      </c>
      <c r="Z138" s="76">
        <v>-1</v>
      </c>
      <c r="AA138" s="76">
        <v>-1</v>
      </c>
      <c r="AB138" s="76">
        <v>-1</v>
      </c>
      <c r="AC138" s="76">
        <v>-1</v>
      </c>
      <c r="AD138" s="76">
        <v>-1</v>
      </c>
      <c r="AE138" s="76">
        <v>-1</v>
      </c>
      <c r="AF138" s="76">
        <v>-1</v>
      </c>
      <c r="AG138" s="76">
        <v>-1</v>
      </c>
      <c r="AH138" s="76">
        <v>-1</v>
      </c>
      <c r="AI138" s="76">
        <v>-1</v>
      </c>
      <c r="AJ138">
        <v>-1</v>
      </c>
      <c r="AK138">
        <v>-1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-1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>
        <v>-1</v>
      </c>
      <c r="CE138">
        <v>-1</v>
      </c>
      <c r="CF138">
        <v>-1</v>
      </c>
      <c r="CG138">
        <v>-1</v>
      </c>
    </row>
    <row r="139" spans="1:85">
      <c r="A139" s="4"/>
      <c r="B139" s="4" t="s">
        <v>4</v>
      </c>
      <c r="C139" s="76">
        <v>-1</v>
      </c>
      <c r="D139" s="76">
        <v>-1</v>
      </c>
      <c r="E139" s="76">
        <v>-1</v>
      </c>
      <c r="F139" s="76">
        <v>-1</v>
      </c>
      <c r="G139" s="76">
        <v>-1</v>
      </c>
      <c r="H139" s="76">
        <v>-1</v>
      </c>
      <c r="I139" s="76">
        <v>-1</v>
      </c>
      <c r="J139" s="76">
        <v>-1</v>
      </c>
      <c r="K139" s="76">
        <v>-1</v>
      </c>
      <c r="L139" s="76">
        <v>-1</v>
      </c>
      <c r="M139" s="76">
        <v>-1</v>
      </c>
      <c r="N139" s="76">
        <v>-1</v>
      </c>
      <c r="O139" s="76">
        <v>-1</v>
      </c>
      <c r="P139" s="76">
        <v>-1</v>
      </c>
      <c r="Q139" s="76">
        <v>-1</v>
      </c>
      <c r="R139" s="76">
        <v>-1</v>
      </c>
      <c r="S139" s="76">
        <v>-1</v>
      </c>
      <c r="T139" s="76">
        <v>-1</v>
      </c>
      <c r="U139" s="76">
        <v>-1</v>
      </c>
      <c r="V139" s="76">
        <v>-1</v>
      </c>
      <c r="W139" s="76">
        <v>-1</v>
      </c>
      <c r="X139" s="76">
        <v>-1</v>
      </c>
      <c r="Y139" s="76">
        <v>-1</v>
      </c>
      <c r="Z139" s="76">
        <v>-1</v>
      </c>
      <c r="AA139" s="76">
        <v>-1</v>
      </c>
      <c r="AB139" s="76">
        <v>-1</v>
      </c>
      <c r="AC139" s="76">
        <v>-1</v>
      </c>
      <c r="AD139" s="76">
        <v>-1</v>
      </c>
      <c r="AE139" s="76">
        <v>-1</v>
      </c>
      <c r="AF139" s="76">
        <v>-1</v>
      </c>
      <c r="AG139" s="76">
        <v>-1</v>
      </c>
      <c r="AH139" s="76">
        <v>-1</v>
      </c>
      <c r="AI139" s="76">
        <v>-1</v>
      </c>
      <c r="AJ139">
        <v>-1</v>
      </c>
      <c r="AK139">
        <v>-1</v>
      </c>
      <c r="AL139">
        <v>-1</v>
      </c>
      <c r="AM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-1</v>
      </c>
      <c r="AX139">
        <v>-1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v>-1</v>
      </c>
      <c r="BE139">
        <v>-1</v>
      </c>
      <c r="BF139">
        <v>-1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-1</v>
      </c>
      <c r="CG139">
        <v>-1</v>
      </c>
    </row>
    <row r="140" spans="1:85">
      <c r="A140" s="74" t="s">
        <v>1</v>
      </c>
      <c r="B140" s="74" t="s">
        <v>3</v>
      </c>
      <c r="C140" s="76">
        <v>-1</v>
      </c>
      <c r="D140" s="76">
        <v>-1</v>
      </c>
      <c r="E140" s="76">
        <v>-1</v>
      </c>
      <c r="F140" s="76">
        <v>-1</v>
      </c>
      <c r="G140" s="76">
        <v>-1</v>
      </c>
      <c r="H140" s="76">
        <v>-1</v>
      </c>
      <c r="I140" s="76">
        <v>-1</v>
      </c>
      <c r="J140" s="76">
        <v>-1</v>
      </c>
      <c r="K140" s="76">
        <v>-1</v>
      </c>
      <c r="L140" s="76">
        <v>-1</v>
      </c>
      <c r="M140" s="76">
        <v>-1</v>
      </c>
      <c r="N140" s="76">
        <v>-1</v>
      </c>
      <c r="O140" s="76">
        <v>-1</v>
      </c>
      <c r="P140" s="76">
        <v>-1</v>
      </c>
      <c r="Q140" s="76">
        <v>-1</v>
      </c>
      <c r="R140" s="76">
        <v>-1</v>
      </c>
      <c r="S140" s="76">
        <v>-1</v>
      </c>
      <c r="T140" s="76">
        <v>-1</v>
      </c>
      <c r="U140" s="76">
        <v>-1</v>
      </c>
      <c r="V140" s="76">
        <v>-1</v>
      </c>
      <c r="W140" s="76">
        <v>-1</v>
      </c>
      <c r="X140" s="76">
        <v>-1</v>
      </c>
      <c r="Y140" s="76">
        <v>-1</v>
      </c>
      <c r="Z140" s="76">
        <v>-1</v>
      </c>
      <c r="AA140" s="76">
        <v>-1</v>
      </c>
      <c r="AB140" s="76">
        <v>-1</v>
      </c>
      <c r="AC140" s="76">
        <v>-1</v>
      </c>
      <c r="AD140" s="76">
        <v>-1</v>
      </c>
      <c r="AE140" s="76">
        <v>-1</v>
      </c>
      <c r="AF140" s="76">
        <v>-1</v>
      </c>
      <c r="AG140" s="76">
        <v>-1</v>
      </c>
      <c r="AH140" s="76">
        <v>-1</v>
      </c>
      <c r="AI140" s="76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-1</v>
      </c>
    </row>
    <row r="141" spans="1:85">
      <c r="A141" s="74"/>
      <c r="B141" s="74" t="s">
        <v>34</v>
      </c>
      <c r="C141" s="76">
        <v>-1</v>
      </c>
      <c r="D141" s="76">
        <v>-1</v>
      </c>
      <c r="E141" s="76">
        <v>-1</v>
      </c>
      <c r="F141" s="76">
        <v>-1</v>
      </c>
      <c r="G141" s="76">
        <v>-1</v>
      </c>
      <c r="H141" s="76">
        <v>-1</v>
      </c>
      <c r="I141" s="76">
        <v>-1</v>
      </c>
      <c r="J141" s="76">
        <v>-1</v>
      </c>
      <c r="K141" s="76">
        <v>-1</v>
      </c>
      <c r="L141" s="76">
        <v>-1</v>
      </c>
      <c r="M141" s="76">
        <v>-1</v>
      </c>
      <c r="N141" s="76">
        <v>-1</v>
      </c>
      <c r="O141" s="76">
        <v>-1</v>
      </c>
      <c r="P141" s="76">
        <v>-1</v>
      </c>
      <c r="Q141" s="76">
        <v>-1</v>
      </c>
      <c r="R141" s="76">
        <v>-1</v>
      </c>
      <c r="S141" s="76">
        <v>-1</v>
      </c>
      <c r="T141" s="76">
        <v>-1</v>
      </c>
      <c r="U141" s="76">
        <v>-1</v>
      </c>
      <c r="V141" s="76">
        <v>-1</v>
      </c>
      <c r="W141" s="76">
        <v>-1</v>
      </c>
      <c r="X141" s="76">
        <v>-1</v>
      </c>
      <c r="Y141" s="76">
        <v>-1</v>
      </c>
      <c r="Z141" s="76">
        <v>-1</v>
      </c>
      <c r="AA141" s="76">
        <v>-1</v>
      </c>
      <c r="AB141" s="76">
        <v>-1</v>
      </c>
      <c r="AC141" s="76">
        <v>-1</v>
      </c>
      <c r="AD141" s="76">
        <v>-1</v>
      </c>
      <c r="AE141" s="76">
        <v>-1</v>
      </c>
      <c r="AF141" s="76">
        <v>-1</v>
      </c>
      <c r="AG141" s="76">
        <v>-1</v>
      </c>
      <c r="AH141" s="76">
        <v>-1</v>
      </c>
      <c r="AI141" s="76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>
        <v>-1</v>
      </c>
      <c r="CE141">
        <v>-1</v>
      </c>
      <c r="CF141">
        <v>-1</v>
      </c>
      <c r="CG141">
        <v>-1</v>
      </c>
    </row>
    <row r="142" spans="1:85">
      <c r="A142" s="14"/>
      <c r="B142" s="14" t="s">
        <v>35</v>
      </c>
      <c r="C142" s="76">
        <v>-1</v>
      </c>
      <c r="D142" s="76">
        <v>-1</v>
      </c>
      <c r="E142" s="76">
        <v>-1</v>
      </c>
      <c r="F142" s="76">
        <v>-1</v>
      </c>
      <c r="G142" s="76">
        <v>-1</v>
      </c>
      <c r="H142" s="76">
        <v>-1</v>
      </c>
      <c r="I142" s="76">
        <v>-1</v>
      </c>
      <c r="J142" s="76">
        <v>-1</v>
      </c>
      <c r="K142" s="76">
        <v>-1</v>
      </c>
      <c r="L142" s="76">
        <v>-1</v>
      </c>
      <c r="M142" s="76">
        <v>-1</v>
      </c>
      <c r="N142" s="76">
        <v>-1</v>
      </c>
      <c r="O142" s="76">
        <v>-1</v>
      </c>
      <c r="P142" s="76">
        <v>-1</v>
      </c>
      <c r="Q142" s="76">
        <v>-1</v>
      </c>
      <c r="R142" s="76">
        <v>-1</v>
      </c>
      <c r="S142" s="76">
        <v>-1</v>
      </c>
      <c r="T142" s="76">
        <v>-1</v>
      </c>
      <c r="U142" s="76">
        <v>-1</v>
      </c>
      <c r="V142" s="76">
        <v>-1</v>
      </c>
      <c r="W142" s="76">
        <v>-1</v>
      </c>
      <c r="X142" s="76">
        <v>-1</v>
      </c>
      <c r="Y142" s="76">
        <v>-1</v>
      </c>
      <c r="Z142" s="76">
        <v>-1</v>
      </c>
      <c r="AA142" s="76">
        <v>-1</v>
      </c>
      <c r="AB142" s="76">
        <v>-1</v>
      </c>
      <c r="AC142" s="76">
        <v>-1</v>
      </c>
      <c r="AD142" s="76">
        <v>-1</v>
      </c>
      <c r="AE142" s="76">
        <v>-1</v>
      </c>
      <c r="AF142" s="76">
        <v>-1</v>
      </c>
      <c r="AG142" s="76">
        <v>-1</v>
      </c>
      <c r="AH142" s="76">
        <v>-1</v>
      </c>
      <c r="AI142" s="76">
        <v>-1</v>
      </c>
      <c r="AJ142">
        <v>-1</v>
      </c>
      <c r="AK142">
        <v>-1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-1</v>
      </c>
      <c r="CE142">
        <v>-1</v>
      </c>
      <c r="CF142">
        <v>-1</v>
      </c>
      <c r="CG142">
        <v>-1</v>
      </c>
    </row>
    <row r="143" spans="1:85">
      <c r="A143" s="4"/>
      <c r="B143" s="4" t="s">
        <v>4</v>
      </c>
      <c r="C143" s="76">
        <v>-1</v>
      </c>
      <c r="D143" s="76">
        <v>-1</v>
      </c>
      <c r="E143" s="76">
        <v>-1</v>
      </c>
      <c r="F143" s="76">
        <v>-1</v>
      </c>
      <c r="G143" s="76">
        <v>-1</v>
      </c>
      <c r="H143" s="76">
        <v>-1</v>
      </c>
      <c r="I143" s="76">
        <v>-1</v>
      </c>
      <c r="J143" s="76">
        <v>-1</v>
      </c>
      <c r="K143" s="76">
        <v>-1</v>
      </c>
      <c r="L143" s="76">
        <v>-1</v>
      </c>
      <c r="M143" s="76">
        <v>-1</v>
      </c>
      <c r="N143" s="76">
        <v>-1</v>
      </c>
      <c r="O143" s="76">
        <v>-1</v>
      </c>
      <c r="P143" s="76">
        <v>-1</v>
      </c>
      <c r="Q143" s="76">
        <v>-1</v>
      </c>
      <c r="R143" s="76">
        <v>-1</v>
      </c>
      <c r="S143" s="76">
        <v>-1</v>
      </c>
      <c r="T143" s="76">
        <v>-1</v>
      </c>
      <c r="U143" s="76">
        <v>-1</v>
      </c>
      <c r="V143" s="76">
        <v>-1</v>
      </c>
      <c r="W143" s="76">
        <v>-1</v>
      </c>
      <c r="X143" s="76">
        <v>-1</v>
      </c>
      <c r="Y143" s="76">
        <v>-1</v>
      </c>
      <c r="Z143" s="76">
        <v>-1</v>
      </c>
      <c r="AA143" s="76">
        <v>-1</v>
      </c>
      <c r="AB143" s="76">
        <v>-1</v>
      </c>
      <c r="AC143" s="76">
        <v>-1</v>
      </c>
      <c r="AD143" s="76">
        <v>-1</v>
      </c>
      <c r="AE143" s="76">
        <v>-1</v>
      </c>
      <c r="AF143" s="76">
        <v>-1</v>
      </c>
      <c r="AG143" s="76">
        <v>-1</v>
      </c>
      <c r="AH143" s="76">
        <v>-1</v>
      </c>
      <c r="AI143" s="76">
        <v>-1</v>
      </c>
      <c r="AJ143">
        <v>-1</v>
      </c>
      <c r="AK143">
        <v>-1</v>
      </c>
      <c r="AL143">
        <v>-1</v>
      </c>
      <c r="AM143">
        <v>-1</v>
      </c>
      <c r="AN143">
        <v>-1</v>
      </c>
      <c r="AO143">
        <v>-1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-1</v>
      </c>
      <c r="AX143">
        <v>-1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>
        <v>-1</v>
      </c>
      <c r="BN143">
        <v>-1</v>
      </c>
      <c r="BO143">
        <v>-1</v>
      </c>
      <c r="BP143">
        <v>-1</v>
      </c>
      <c r="BQ143">
        <v>-1</v>
      </c>
      <c r="BR143">
        <v>-1</v>
      </c>
      <c r="BS143">
        <v>-1</v>
      </c>
      <c r="BT143">
        <v>-1</v>
      </c>
      <c r="BU143">
        <v>-1</v>
      </c>
      <c r="BV143">
        <v>-1</v>
      </c>
      <c r="BW143">
        <v>-1</v>
      </c>
      <c r="BX143">
        <v>-1</v>
      </c>
      <c r="BY143">
        <v>-1</v>
      </c>
      <c r="BZ143">
        <v>-1</v>
      </c>
      <c r="CA143">
        <v>-1</v>
      </c>
      <c r="CB143">
        <v>-1</v>
      </c>
      <c r="CC143">
        <v>-1</v>
      </c>
      <c r="CD143">
        <v>-1</v>
      </c>
      <c r="CE143">
        <v>-1</v>
      </c>
      <c r="CF143">
        <v>-1</v>
      </c>
      <c r="CG143">
        <v>-1</v>
      </c>
    </row>
    <row r="144" spans="1:85">
      <c r="A144" s="14" t="s">
        <v>5</v>
      </c>
      <c r="B144" s="14" t="s">
        <v>3</v>
      </c>
      <c r="C144" s="76">
        <v>-1</v>
      </c>
      <c r="D144" s="76">
        <v>-1</v>
      </c>
      <c r="E144" s="76">
        <v>-1</v>
      </c>
      <c r="F144" s="76">
        <v>-1</v>
      </c>
      <c r="G144" s="76">
        <v>-1</v>
      </c>
      <c r="H144" s="76">
        <v>-1</v>
      </c>
      <c r="I144" s="76">
        <v>-1</v>
      </c>
      <c r="J144" s="76">
        <v>-1</v>
      </c>
      <c r="K144" s="76">
        <v>-1</v>
      </c>
      <c r="L144" s="76">
        <v>-1</v>
      </c>
      <c r="M144" s="76">
        <v>-1</v>
      </c>
      <c r="N144" s="76">
        <v>-1</v>
      </c>
      <c r="O144" s="76">
        <v>-1</v>
      </c>
      <c r="P144" s="76">
        <v>-1</v>
      </c>
      <c r="Q144" s="76">
        <v>-1</v>
      </c>
      <c r="R144" s="76">
        <v>-1</v>
      </c>
      <c r="S144" s="76">
        <v>-1</v>
      </c>
      <c r="T144" s="76">
        <v>-1</v>
      </c>
      <c r="U144" s="76">
        <v>-1</v>
      </c>
      <c r="V144" s="76">
        <v>-1</v>
      </c>
      <c r="W144" s="76">
        <v>-1</v>
      </c>
      <c r="X144" s="76">
        <v>-1</v>
      </c>
      <c r="Y144" s="76">
        <v>-1</v>
      </c>
      <c r="Z144" s="76">
        <v>-1</v>
      </c>
      <c r="AA144" s="76">
        <v>-1</v>
      </c>
      <c r="AB144" s="76">
        <v>-1</v>
      </c>
      <c r="AC144" s="76">
        <v>-1</v>
      </c>
      <c r="AD144" s="76">
        <v>-1</v>
      </c>
      <c r="AE144" s="76">
        <v>-1</v>
      </c>
      <c r="AF144" s="76">
        <v>-1</v>
      </c>
      <c r="AG144" s="76">
        <v>-1</v>
      </c>
      <c r="AH144" s="76">
        <v>-1</v>
      </c>
      <c r="AI144" s="76">
        <v>-1</v>
      </c>
      <c r="AJ144">
        <v>-1</v>
      </c>
      <c r="AK144">
        <v>-1</v>
      </c>
      <c r="AL144">
        <v>-1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</row>
    <row r="145" spans="1:85">
      <c r="A145" s="5"/>
      <c r="B145" s="5" t="s">
        <v>4</v>
      </c>
      <c r="C145" s="76">
        <v>-1</v>
      </c>
      <c r="D145" s="76">
        <v>-1</v>
      </c>
      <c r="E145" s="76">
        <v>-1</v>
      </c>
      <c r="F145" s="76">
        <v>-1</v>
      </c>
      <c r="G145" s="76">
        <v>-1</v>
      </c>
      <c r="H145" s="76">
        <v>-1</v>
      </c>
      <c r="I145" s="76">
        <v>-1</v>
      </c>
      <c r="J145" s="76">
        <v>-1</v>
      </c>
      <c r="K145" s="76">
        <v>-1</v>
      </c>
      <c r="L145" s="76">
        <v>-1</v>
      </c>
      <c r="M145" s="76">
        <v>-1</v>
      </c>
      <c r="N145" s="76">
        <v>-1</v>
      </c>
      <c r="O145" s="76">
        <v>-1</v>
      </c>
      <c r="P145" s="76">
        <v>-1</v>
      </c>
      <c r="Q145" s="76">
        <v>-1</v>
      </c>
      <c r="R145" s="76">
        <v>-1</v>
      </c>
      <c r="S145" s="76">
        <v>-1</v>
      </c>
      <c r="T145" s="76">
        <v>-1</v>
      </c>
      <c r="U145" s="76">
        <v>-1</v>
      </c>
      <c r="V145" s="76">
        <v>-1</v>
      </c>
      <c r="W145" s="76">
        <v>-1</v>
      </c>
      <c r="X145" s="76">
        <v>-1</v>
      </c>
      <c r="Y145" s="76">
        <v>-1</v>
      </c>
      <c r="Z145" s="76">
        <v>-1</v>
      </c>
      <c r="AA145" s="76">
        <v>-1</v>
      </c>
      <c r="AB145" s="76">
        <v>-1</v>
      </c>
      <c r="AC145" s="76">
        <v>-1</v>
      </c>
      <c r="AD145" s="76">
        <v>-1</v>
      </c>
      <c r="AE145" s="76">
        <v>-1</v>
      </c>
      <c r="AF145" s="76">
        <v>-1</v>
      </c>
      <c r="AG145" s="76">
        <v>-1</v>
      </c>
      <c r="AH145" s="76">
        <v>-1</v>
      </c>
      <c r="AI145" s="76">
        <v>-1</v>
      </c>
      <c r="AJ145">
        <v>-1</v>
      </c>
      <c r="AK145">
        <v>-1</v>
      </c>
      <c r="AL145">
        <v>-1</v>
      </c>
      <c r="AM145">
        <v>-1</v>
      </c>
      <c r="AN145">
        <v>-1</v>
      </c>
      <c r="AO145">
        <v>-1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-1</v>
      </c>
      <c r="AW145">
        <v>-1</v>
      </c>
      <c r="AX145">
        <v>-1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>
        <v>-1</v>
      </c>
      <c r="CG145">
        <v>-1</v>
      </c>
    </row>
    <row r="146" spans="1:85">
      <c r="A146" s="5" t="s">
        <v>2</v>
      </c>
      <c r="B146" s="5" t="s">
        <v>3</v>
      </c>
      <c r="C146" s="76">
        <v>-1</v>
      </c>
      <c r="D146" s="76">
        <v>-1</v>
      </c>
      <c r="E146" s="76">
        <v>-1</v>
      </c>
      <c r="F146" s="76">
        <v>-1</v>
      </c>
      <c r="G146" s="76">
        <v>-1</v>
      </c>
      <c r="H146" s="76">
        <v>-1</v>
      </c>
      <c r="I146" s="76">
        <v>-1</v>
      </c>
      <c r="J146" s="76">
        <v>-1</v>
      </c>
      <c r="K146" s="76">
        <v>-1</v>
      </c>
      <c r="L146" s="76">
        <v>-1</v>
      </c>
      <c r="M146" s="76">
        <v>-1</v>
      </c>
      <c r="N146" s="76">
        <v>-1</v>
      </c>
      <c r="O146" s="76">
        <v>-1</v>
      </c>
      <c r="P146" s="76">
        <v>-1</v>
      </c>
      <c r="Q146" s="76">
        <v>-1</v>
      </c>
      <c r="R146" s="76">
        <v>-1</v>
      </c>
      <c r="S146" s="76">
        <v>-1</v>
      </c>
      <c r="T146" s="76">
        <v>-1</v>
      </c>
      <c r="U146" s="76">
        <v>-1</v>
      </c>
      <c r="V146" s="76">
        <v>-1</v>
      </c>
      <c r="W146" s="76">
        <v>-1</v>
      </c>
      <c r="X146" s="76">
        <v>-1</v>
      </c>
      <c r="Y146" s="76">
        <v>-1</v>
      </c>
      <c r="Z146" s="76">
        <v>-1</v>
      </c>
      <c r="AA146" s="76">
        <v>-1</v>
      </c>
      <c r="AB146" s="76">
        <v>-1</v>
      </c>
      <c r="AC146" s="76">
        <v>-1</v>
      </c>
      <c r="AD146" s="76">
        <v>-1</v>
      </c>
      <c r="AE146" s="76">
        <v>-1</v>
      </c>
      <c r="AF146" s="76">
        <v>-1</v>
      </c>
      <c r="AG146" s="76">
        <v>-1</v>
      </c>
      <c r="AH146" s="76">
        <v>-1</v>
      </c>
      <c r="AI146" s="76">
        <v>-1</v>
      </c>
      <c r="AJ146">
        <v>-1</v>
      </c>
      <c r="AK146">
        <v>-1</v>
      </c>
      <c r="AL146">
        <v>-1</v>
      </c>
      <c r="AM146">
        <v>-1</v>
      </c>
      <c r="AN146">
        <v>-1</v>
      </c>
      <c r="AO146">
        <v>-1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-1</v>
      </c>
      <c r="AX146">
        <v>-1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</row>
    <row r="147" spans="1:85">
      <c r="A147" s="4"/>
      <c r="B147" s="4" t="s">
        <v>4</v>
      </c>
      <c r="C147" s="76">
        <v>-1</v>
      </c>
      <c r="D147" s="76">
        <v>-1</v>
      </c>
      <c r="E147" s="76">
        <v>-1</v>
      </c>
      <c r="F147" s="76">
        <v>-1</v>
      </c>
      <c r="G147" s="76">
        <v>-1</v>
      </c>
      <c r="H147" s="76">
        <v>-1</v>
      </c>
      <c r="I147" s="76">
        <v>-1</v>
      </c>
      <c r="J147" s="76">
        <v>-1</v>
      </c>
      <c r="K147" s="76">
        <v>-1</v>
      </c>
      <c r="L147" s="76">
        <v>-1</v>
      </c>
      <c r="M147" s="76">
        <v>-1</v>
      </c>
      <c r="N147" s="76">
        <v>-1</v>
      </c>
      <c r="O147" s="76">
        <v>-1</v>
      </c>
      <c r="P147" s="76">
        <v>-1</v>
      </c>
      <c r="Q147" s="76">
        <v>-1</v>
      </c>
      <c r="R147" s="76">
        <v>-1</v>
      </c>
      <c r="S147" s="76">
        <v>-1</v>
      </c>
      <c r="T147" s="76">
        <v>-1</v>
      </c>
      <c r="U147" s="76">
        <v>-1</v>
      </c>
      <c r="V147" s="76">
        <v>-1</v>
      </c>
      <c r="W147" s="76">
        <v>-1</v>
      </c>
      <c r="X147" s="76">
        <v>-1</v>
      </c>
      <c r="Y147" s="76">
        <v>-1</v>
      </c>
      <c r="Z147" s="76">
        <v>-1</v>
      </c>
      <c r="AA147" s="76">
        <v>-1</v>
      </c>
      <c r="AB147" s="76">
        <v>-1</v>
      </c>
      <c r="AC147" s="76">
        <v>-1</v>
      </c>
      <c r="AD147" s="76">
        <v>-1</v>
      </c>
      <c r="AE147" s="76">
        <v>-1</v>
      </c>
      <c r="AF147" s="76">
        <v>-1</v>
      </c>
      <c r="AG147" s="76">
        <v>-1</v>
      </c>
      <c r="AH147" s="76">
        <v>-1</v>
      </c>
      <c r="AI147" s="76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-1</v>
      </c>
      <c r="BV147">
        <v>-1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>
        <v>-1</v>
      </c>
      <c r="CE147">
        <v>-1</v>
      </c>
      <c r="CF147">
        <v>-1</v>
      </c>
      <c r="CG147">
        <v>-1</v>
      </c>
    </row>
    <row r="148" spans="1:85">
      <c r="A148" s="14" t="s">
        <v>7</v>
      </c>
      <c r="B148" s="14" t="s">
        <v>3</v>
      </c>
      <c r="C148" s="76">
        <v>-1</v>
      </c>
      <c r="D148" s="76">
        <v>-1</v>
      </c>
      <c r="E148" s="76">
        <v>-1</v>
      </c>
      <c r="F148" s="76">
        <v>-1</v>
      </c>
      <c r="G148" s="76">
        <v>-1</v>
      </c>
      <c r="H148" s="76">
        <v>-1</v>
      </c>
      <c r="I148" s="76">
        <v>-1</v>
      </c>
      <c r="J148" s="76">
        <v>-1</v>
      </c>
      <c r="K148" s="76">
        <v>-1</v>
      </c>
      <c r="L148" s="76">
        <v>-1</v>
      </c>
      <c r="M148" s="76">
        <v>-1</v>
      </c>
      <c r="N148" s="76">
        <v>-1</v>
      </c>
      <c r="O148" s="76">
        <v>-1</v>
      </c>
      <c r="P148" s="76">
        <v>-1</v>
      </c>
      <c r="Q148" s="76">
        <v>-1</v>
      </c>
      <c r="R148" s="76">
        <v>-1</v>
      </c>
      <c r="S148" s="76">
        <v>-1</v>
      </c>
      <c r="T148" s="76">
        <v>-1</v>
      </c>
      <c r="U148" s="76">
        <v>-1</v>
      </c>
      <c r="V148" s="76">
        <v>-1</v>
      </c>
      <c r="W148" s="76">
        <v>-1</v>
      </c>
      <c r="X148" s="76">
        <v>-1</v>
      </c>
      <c r="Y148" s="76">
        <v>-1</v>
      </c>
      <c r="Z148" s="76">
        <v>-1</v>
      </c>
      <c r="AA148" s="76">
        <v>-1</v>
      </c>
      <c r="AB148" s="76">
        <v>-1</v>
      </c>
      <c r="AC148" s="76">
        <v>-1</v>
      </c>
      <c r="AD148" s="76">
        <v>-1</v>
      </c>
      <c r="AE148" s="76">
        <v>-1</v>
      </c>
      <c r="AF148" s="76">
        <v>-1</v>
      </c>
      <c r="AG148" s="76">
        <v>-1</v>
      </c>
      <c r="AH148" s="76">
        <v>-1</v>
      </c>
      <c r="AI148" s="76">
        <v>-1</v>
      </c>
      <c r="AJ148">
        <v>-1</v>
      </c>
      <c r="AK148">
        <v>-1</v>
      </c>
      <c r="AL148">
        <v>-1</v>
      </c>
      <c r="AM148">
        <v>-1</v>
      </c>
      <c r="AN148">
        <v>-1</v>
      </c>
      <c r="AO148">
        <v>-1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-1</v>
      </c>
      <c r="AX148">
        <v>-1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</row>
    <row r="149" spans="1:85">
      <c r="A149" s="4"/>
      <c r="B149" s="4" t="s">
        <v>4</v>
      </c>
      <c r="C149" s="76">
        <v>-1</v>
      </c>
      <c r="D149" s="76">
        <v>-1</v>
      </c>
      <c r="E149" s="76">
        <v>-1</v>
      </c>
      <c r="F149" s="76">
        <v>-1</v>
      </c>
      <c r="G149" s="76">
        <v>-1</v>
      </c>
      <c r="H149" s="76">
        <v>-1</v>
      </c>
      <c r="I149" s="76">
        <v>-1</v>
      </c>
      <c r="J149" s="76">
        <v>-1</v>
      </c>
      <c r="K149" s="76">
        <v>-1</v>
      </c>
      <c r="L149" s="76">
        <v>-1</v>
      </c>
      <c r="M149" s="76">
        <v>-1</v>
      </c>
      <c r="N149" s="76">
        <v>-1</v>
      </c>
      <c r="O149" s="76">
        <v>-1</v>
      </c>
      <c r="P149" s="76">
        <v>-1</v>
      </c>
      <c r="Q149" s="76">
        <v>-1</v>
      </c>
      <c r="R149" s="76">
        <v>-1</v>
      </c>
      <c r="S149" s="76">
        <v>-1</v>
      </c>
      <c r="T149" s="76">
        <v>-1</v>
      </c>
      <c r="U149" s="76">
        <v>-1</v>
      </c>
      <c r="V149" s="76">
        <v>-1</v>
      </c>
      <c r="W149" s="76">
        <v>-1</v>
      </c>
      <c r="X149" s="76">
        <v>-1</v>
      </c>
      <c r="Y149" s="76">
        <v>-1</v>
      </c>
      <c r="Z149" s="76">
        <v>-1</v>
      </c>
      <c r="AA149" s="76">
        <v>-1</v>
      </c>
      <c r="AB149" s="76">
        <v>-1</v>
      </c>
      <c r="AC149" s="76">
        <v>-1</v>
      </c>
      <c r="AD149" s="76">
        <v>-1</v>
      </c>
      <c r="AE149" s="76">
        <v>-1</v>
      </c>
      <c r="AF149" s="76">
        <v>-1</v>
      </c>
      <c r="AG149" s="76">
        <v>-1</v>
      </c>
      <c r="AH149" s="76">
        <v>-1</v>
      </c>
      <c r="AI149" s="76">
        <v>-1</v>
      </c>
      <c r="AJ149">
        <v>-1</v>
      </c>
      <c r="AK149">
        <v>-1</v>
      </c>
      <c r="AL149">
        <v>-1</v>
      </c>
      <c r="AM149">
        <v>-1</v>
      </c>
      <c r="AN149">
        <v>-1</v>
      </c>
      <c r="AO149">
        <v>-1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-1</v>
      </c>
      <c r="AW149">
        <v>-1</v>
      </c>
      <c r="AX149">
        <v>-1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>
        <v>-1</v>
      </c>
      <c r="BT149">
        <v>-1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-1</v>
      </c>
      <c r="CE149">
        <v>-1</v>
      </c>
      <c r="CF149">
        <v>-1</v>
      </c>
      <c r="CG149">
        <v>-1</v>
      </c>
    </row>
    <row r="150" spans="1:85">
      <c r="A150" s="14" t="s">
        <v>6</v>
      </c>
      <c r="B150" s="14" t="s">
        <v>3</v>
      </c>
      <c r="C150" s="76">
        <v>-1</v>
      </c>
      <c r="D150" s="76">
        <v>-1</v>
      </c>
      <c r="E150" s="76">
        <v>-1</v>
      </c>
      <c r="F150" s="76">
        <v>-1</v>
      </c>
      <c r="G150" s="76">
        <v>-1</v>
      </c>
      <c r="H150" s="76">
        <v>-1</v>
      </c>
      <c r="I150" s="76">
        <v>-1</v>
      </c>
      <c r="J150" s="76">
        <v>-1</v>
      </c>
      <c r="K150" s="76">
        <v>-1</v>
      </c>
      <c r="L150" s="76">
        <v>-1</v>
      </c>
      <c r="M150" s="76">
        <v>-1</v>
      </c>
      <c r="N150" s="76">
        <v>-1</v>
      </c>
      <c r="O150" s="76">
        <v>-1</v>
      </c>
      <c r="P150" s="76">
        <v>-1</v>
      </c>
      <c r="Q150" s="76">
        <v>-1</v>
      </c>
      <c r="R150" s="76">
        <v>-1</v>
      </c>
      <c r="S150" s="76">
        <v>-1</v>
      </c>
      <c r="T150" s="76">
        <v>-1</v>
      </c>
      <c r="U150" s="76">
        <v>-1</v>
      </c>
      <c r="V150" s="76">
        <v>-1</v>
      </c>
      <c r="W150" s="76">
        <v>-1</v>
      </c>
      <c r="X150" s="76">
        <v>-1</v>
      </c>
      <c r="Y150" s="76">
        <v>-1</v>
      </c>
      <c r="Z150" s="76">
        <v>-1</v>
      </c>
      <c r="AA150" s="76">
        <v>-1</v>
      </c>
      <c r="AB150" s="76">
        <v>-1</v>
      </c>
      <c r="AC150" s="76">
        <v>-1</v>
      </c>
      <c r="AD150" s="76">
        <v>-1</v>
      </c>
      <c r="AE150" s="76">
        <v>-1</v>
      </c>
      <c r="AF150" s="76">
        <v>-1</v>
      </c>
      <c r="AG150" s="76">
        <v>-1</v>
      </c>
      <c r="AH150" s="76">
        <v>-1</v>
      </c>
      <c r="AI150" s="76">
        <v>-1</v>
      </c>
      <c r="AJ150">
        <v>-1</v>
      </c>
      <c r="AK150">
        <v>-1</v>
      </c>
      <c r="AL150">
        <v>-1</v>
      </c>
      <c r="AM150">
        <v>-1</v>
      </c>
      <c r="AN150">
        <v>-1</v>
      </c>
      <c r="AO150">
        <v>-1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-1</v>
      </c>
      <c r="AX150">
        <v>-1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</row>
    <row r="151" spans="1:85">
      <c r="A151" s="5"/>
      <c r="B151" s="5" t="s">
        <v>4</v>
      </c>
      <c r="C151" s="76">
        <v>-1</v>
      </c>
      <c r="D151" s="76">
        <v>-1</v>
      </c>
      <c r="E151" s="76">
        <v>-1</v>
      </c>
      <c r="F151" s="76">
        <v>-1</v>
      </c>
      <c r="G151" s="76">
        <v>-1</v>
      </c>
      <c r="H151" s="76">
        <v>-1</v>
      </c>
      <c r="I151" s="76">
        <v>-1</v>
      </c>
      <c r="J151" s="76">
        <v>-1</v>
      </c>
      <c r="K151" s="76">
        <v>-1</v>
      </c>
      <c r="L151" s="76">
        <v>-1</v>
      </c>
      <c r="M151" s="76">
        <v>-1</v>
      </c>
      <c r="N151" s="76">
        <v>-1</v>
      </c>
      <c r="O151" s="76">
        <v>-1</v>
      </c>
      <c r="P151" s="76">
        <v>-1</v>
      </c>
      <c r="Q151" s="76">
        <v>-1</v>
      </c>
      <c r="R151" s="76">
        <v>-1</v>
      </c>
      <c r="S151" s="76">
        <v>-1</v>
      </c>
      <c r="T151" s="76">
        <v>-1</v>
      </c>
      <c r="U151" s="76">
        <v>-1</v>
      </c>
      <c r="V151" s="76">
        <v>-1</v>
      </c>
      <c r="W151" s="76">
        <v>-1</v>
      </c>
      <c r="X151" s="76">
        <v>-1</v>
      </c>
      <c r="Y151" s="76">
        <v>-1</v>
      </c>
      <c r="Z151" s="76">
        <v>-1</v>
      </c>
      <c r="AA151" s="76">
        <v>-1</v>
      </c>
      <c r="AB151" s="76">
        <v>-1</v>
      </c>
      <c r="AC151" s="76">
        <v>-1</v>
      </c>
      <c r="AD151" s="76">
        <v>-1</v>
      </c>
      <c r="AE151" s="76">
        <v>-1</v>
      </c>
      <c r="AF151" s="76">
        <v>-1</v>
      </c>
      <c r="AG151" s="76">
        <v>-1</v>
      </c>
      <c r="AH151" s="76">
        <v>-1</v>
      </c>
      <c r="AI151" s="76">
        <v>-1</v>
      </c>
      <c r="AJ151">
        <v>-1</v>
      </c>
      <c r="AK151">
        <v>-1</v>
      </c>
      <c r="AL151">
        <v>-1</v>
      </c>
      <c r="AM151">
        <v>-1</v>
      </c>
      <c r="AN151">
        <v>-1</v>
      </c>
      <c r="AO151">
        <v>-1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-1</v>
      </c>
      <c r="BV151">
        <v>-1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-1</v>
      </c>
    </row>
    <row r="152" spans="1:85">
      <c r="A152" s="5" t="s">
        <v>8</v>
      </c>
      <c r="B152" s="5" t="s">
        <v>3</v>
      </c>
      <c r="C152" s="76">
        <v>-1</v>
      </c>
      <c r="D152" s="76">
        <v>-1</v>
      </c>
      <c r="E152" s="76">
        <v>-1</v>
      </c>
      <c r="F152" s="76">
        <v>-1</v>
      </c>
      <c r="G152" s="76">
        <v>-1</v>
      </c>
      <c r="H152" s="76">
        <v>-1</v>
      </c>
      <c r="I152" s="76">
        <v>-1</v>
      </c>
      <c r="J152" s="76">
        <v>-1</v>
      </c>
      <c r="K152" s="76">
        <v>-1</v>
      </c>
      <c r="L152" s="76">
        <v>-1</v>
      </c>
      <c r="M152" s="76">
        <v>-1</v>
      </c>
      <c r="N152" s="76">
        <v>-1</v>
      </c>
      <c r="O152" s="76">
        <v>-1</v>
      </c>
      <c r="P152" s="76">
        <v>-1</v>
      </c>
      <c r="Q152" s="76">
        <v>-1</v>
      </c>
      <c r="R152" s="76">
        <v>-1</v>
      </c>
      <c r="S152" s="76">
        <v>-1</v>
      </c>
      <c r="T152" s="76">
        <v>-1</v>
      </c>
      <c r="U152" s="76">
        <v>-1</v>
      </c>
      <c r="V152" s="76">
        <v>-1</v>
      </c>
      <c r="W152" s="76">
        <v>-1</v>
      </c>
      <c r="X152" s="76">
        <v>-1</v>
      </c>
      <c r="Y152" s="76">
        <v>-1</v>
      </c>
      <c r="Z152" s="76">
        <v>-1</v>
      </c>
      <c r="AA152" s="76">
        <v>-1</v>
      </c>
      <c r="AB152" s="76">
        <v>-1</v>
      </c>
      <c r="AC152" s="76">
        <v>-1</v>
      </c>
      <c r="AD152" s="76">
        <v>-1</v>
      </c>
      <c r="AE152" s="76">
        <v>-1</v>
      </c>
      <c r="AF152" s="76">
        <v>-1</v>
      </c>
      <c r="AG152" s="76">
        <v>-1</v>
      </c>
      <c r="AH152" s="76">
        <v>-1</v>
      </c>
      <c r="AI152" s="76">
        <v>-1</v>
      </c>
      <c r="AJ152">
        <v>-1</v>
      </c>
      <c r="AK152">
        <v>-1</v>
      </c>
      <c r="AL152">
        <v>-1</v>
      </c>
      <c r="AM152">
        <v>-1</v>
      </c>
      <c r="AN152">
        <v>-1</v>
      </c>
      <c r="AO152">
        <v>-1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-1</v>
      </c>
      <c r="AW152">
        <v>-1</v>
      </c>
      <c r="AX152">
        <v>-1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>
        <v>-1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>
        <v>-1</v>
      </c>
      <c r="CB152">
        <v>-1</v>
      </c>
      <c r="CC152">
        <v>-1</v>
      </c>
      <c r="CD152">
        <v>-1</v>
      </c>
      <c r="CE152">
        <v>-1</v>
      </c>
      <c r="CF152">
        <v>-1</v>
      </c>
      <c r="CG152">
        <v>-1</v>
      </c>
    </row>
    <row r="153" spans="1:85">
      <c r="A153" s="4"/>
      <c r="B153" s="4" t="s">
        <v>37</v>
      </c>
      <c r="C153" s="76">
        <v>-1</v>
      </c>
      <c r="D153" s="76">
        <v>-1</v>
      </c>
      <c r="E153" s="76">
        <v>-1</v>
      </c>
      <c r="F153" s="76">
        <v>-1</v>
      </c>
      <c r="G153" s="76">
        <v>-1</v>
      </c>
      <c r="H153" s="76">
        <v>-1</v>
      </c>
      <c r="I153" s="76">
        <v>-1</v>
      </c>
      <c r="J153" s="76">
        <v>-1</v>
      </c>
      <c r="K153" s="76">
        <v>-1</v>
      </c>
      <c r="L153" s="76">
        <v>-1</v>
      </c>
      <c r="M153" s="76">
        <v>-1</v>
      </c>
      <c r="N153" s="76">
        <v>-1</v>
      </c>
      <c r="O153" s="76">
        <v>-1</v>
      </c>
      <c r="P153" s="76">
        <v>-1</v>
      </c>
      <c r="Q153" s="76">
        <v>-1</v>
      </c>
      <c r="R153" s="76">
        <v>-1</v>
      </c>
      <c r="S153" s="76">
        <v>-1</v>
      </c>
      <c r="T153" s="76">
        <v>-1</v>
      </c>
      <c r="U153" s="76">
        <v>-1</v>
      </c>
      <c r="V153" s="76">
        <v>-1</v>
      </c>
      <c r="W153" s="76">
        <v>-1</v>
      </c>
      <c r="X153" s="76">
        <v>-1</v>
      </c>
      <c r="Y153" s="76">
        <v>-1</v>
      </c>
      <c r="Z153" s="76">
        <v>-1</v>
      </c>
      <c r="AA153" s="76">
        <v>-1</v>
      </c>
      <c r="AB153" s="76">
        <v>-1</v>
      </c>
      <c r="AC153" s="76">
        <v>-1</v>
      </c>
      <c r="AD153" s="76">
        <v>-1</v>
      </c>
      <c r="AE153" s="76">
        <v>-1</v>
      </c>
      <c r="AF153" s="76">
        <v>-1</v>
      </c>
      <c r="AG153" s="76">
        <v>-1</v>
      </c>
      <c r="AH153" s="76">
        <v>-1</v>
      </c>
      <c r="AI153" s="76">
        <v>-1</v>
      </c>
      <c r="AJ153">
        <v>-1</v>
      </c>
      <c r="AK153">
        <v>-1</v>
      </c>
      <c r="AL153">
        <v>-1</v>
      </c>
      <c r="AM153">
        <v>-1</v>
      </c>
      <c r="AN153">
        <v>-1</v>
      </c>
      <c r="AO153">
        <v>-1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-1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</row>
    <row r="154" spans="1:85">
      <c r="A154" s="14" t="s">
        <v>36</v>
      </c>
      <c r="B154" s="14" t="s">
        <v>38</v>
      </c>
      <c r="C154" s="76">
        <v>-1</v>
      </c>
      <c r="D154" s="76">
        <v>-1</v>
      </c>
      <c r="E154" s="76">
        <v>-1</v>
      </c>
      <c r="F154" s="76">
        <v>-1</v>
      </c>
      <c r="G154" s="76">
        <v>-1</v>
      </c>
      <c r="H154" s="76">
        <v>-1</v>
      </c>
      <c r="I154" s="76">
        <v>-1</v>
      </c>
      <c r="J154" s="76">
        <v>-1</v>
      </c>
      <c r="K154" s="76">
        <v>-1</v>
      </c>
      <c r="L154" s="76">
        <v>-1</v>
      </c>
      <c r="M154" s="76">
        <v>-1</v>
      </c>
      <c r="N154" s="76">
        <v>-1</v>
      </c>
      <c r="O154" s="76">
        <v>-1</v>
      </c>
      <c r="P154" s="76">
        <v>-1</v>
      </c>
      <c r="Q154" s="76">
        <v>-1</v>
      </c>
      <c r="R154" s="76">
        <v>-1</v>
      </c>
      <c r="S154" s="76">
        <v>-1</v>
      </c>
      <c r="T154" s="76">
        <v>-1</v>
      </c>
      <c r="U154" s="76">
        <v>-1</v>
      </c>
      <c r="V154" s="76">
        <v>-1</v>
      </c>
      <c r="W154" s="76">
        <v>-1</v>
      </c>
      <c r="X154" s="76">
        <v>-1</v>
      </c>
      <c r="Y154" s="76">
        <v>-1</v>
      </c>
      <c r="Z154" s="76">
        <v>-1</v>
      </c>
      <c r="AA154" s="76">
        <v>-1</v>
      </c>
      <c r="AB154" s="76">
        <v>-1</v>
      </c>
      <c r="AC154" s="76">
        <v>-1</v>
      </c>
      <c r="AD154" s="76">
        <v>-1</v>
      </c>
      <c r="AE154" s="76">
        <v>-1</v>
      </c>
      <c r="AF154" s="76">
        <v>-1</v>
      </c>
      <c r="AG154" s="76">
        <v>-1</v>
      </c>
      <c r="AH154" s="76">
        <v>-1</v>
      </c>
      <c r="AI154" s="76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  <c r="CE154">
        <v>-1</v>
      </c>
      <c r="CF154">
        <v>-1</v>
      </c>
      <c r="CG154">
        <v>-1</v>
      </c>
    </row>
    <row r="155" spans="1:85">
      <c r="A155" s="5"/>
      <c r="B155" s="5" t="s">
        <v>213</v>
      </c>
      <c r="C155" s="76">
        <v>-1</v>
      </c>
      <c r="D155" s="76">
        <v>-1</v>
      </c>
      <c r="E155" s="76">
        <v>-1</v>
      </c>
      <c r="F155" s="76">
        <v>-1</v>
      </c>
      <c r="G155" s="76">
        <v>-1</v>
      </c>
      <c r="H155" s="76">
        <v>-1</v>
      </c>
      <c r="I155" s="76">
        <v>-1</v>
      </c>
      <c r="J155" s="76">
        <v>-1</v>
      </c>
      <c r="K155" s="76">
        <v>-1</v>
      </c>
      <c r="L155" s="76">
        <v>-1</v>
      </c>
      <c r="M155" s="76">
        <v>-1</v>
      </c>
      <c r="N155" s="76">
        <v>-1</v>
      </c>
      <c r="O155" s="76">
        <v>-1</v>
      </c>
      <c r="P155" s="76">
        <v>-1</v>
      </c>
      <c r="Q155" s="76">
        <v>-1</v>
      </c>
      <c r="R155" s="76">
        <v>-1</v>
      </c>
      <c r="S155" s="76">
        <v>-1</v>
      </c>
      <c r="T155" s="76">
        <v>-1</v>
      </c>
      <c r="U155" s="76">
        <v>-1</v>
      </c>
      <c r="V155" s="76">
        <v>-1</v>
      </c>
      <c r="W155" s="76">
        <v>-1</v>
      </c>
      <c r="X155" s="76">
        <v>-1</v>
      </c>
      <c r="Y155" s="76">
        <v>-1</v>
      </c>
      <c r="Z155" s="76">
        <v>-1</v>
      </c>
      <c r="AA155" s="76">
        <v>-1</v>
      </c>
      <c r="AB155" s="76">
        <v>-1</v>
      </c>
      <c r="AC155" s="76">
        <v>-1</v>
      </c>
      <c r="AD155" s="76">
        <v>-1</v>
      </c>
      <c r="AE155" s="76">
        <v>-1</v>
      </c>
      <c r="AF155" s="76">
        <v>-1</v>
      </c>
      <c r="AG155" s="76">
        <v>-1</v>
      </c>
      <c r="AH155" s="76">
        <v>-1</v>
      </c>
      <c r="AI155" s="76">
        <v>-1</v>
      </c>
      <c r="AJ155">
        <v>-1</v>
      </c>
      <c r="AK155">
        <v>-1</v>
      </c>
      <c r="AL155">
        <v>-1</v>
      </c>
      <c r="AM155">
        <v>-1</v>
      </c>
      <c r="AN155">
        <v>-1</v>
      </c>
      <c r="AO155">
        <v>-1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-1</v>
      </c>
      <c r="AW155">
        <v>-1</v>
      </c>
      <c r="AX155">
        <v>-1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>
        <v>-1</v>
      </c>
      <c r="CB155">
        <v>-1</v>
      </c>
      <c r="CC155">
        <v>-1</v>
      </c>
      <c r="CD155">
        <v>-1</v>
      </c>
      <c r="CE155">
        <v>-1</v>
      </c>
      <c r="CF155">
        <v>-1</v>
      </c>
      <c r="CG155">
        <v>-1</v>
      </c>
    </row>
    <row r="156" spans="1:85">
      <c r="A156" s="1" t="str">
        <f>LOOKUP(B156,[1]Regions!$A$4:$A$98,[1]Regions!$B$4:$B$98)</f>
        <v>Italy</v>
      </c>
      <c r="B156" s="2">
        <v>8</v>
      </c>
      <c r="C156" s="72">
        <v>2018</v>
      </c>
      <c r="D156" s="72">
        <v>2019</v>
      </c>
      <c r="E156" s="72">
        <v>2020</v>
      </c>
      <c r="F156" s="72">
        <v>2021</v>
      </c>
      <c r="G156" s="72">
        <v>2022</v>
      </c>
      <c r="H156" s="72">
        <v>2023</v>
      </c>
      <c r="I156" s="72">
        <v>2024</v>
      </c>
      <c r="J156" s="72">
        <v>2025</v>
      </c>
      <c r="K156" s="72">
        <v>2026</v>
      </c>
      <c r="L156" s="72">
        <v>2027</v>
      </c>
      <c r="M156" s="72">
        <v>2028</v>
      </c>
      <c r="N156" s="72">
        <v>2029</v>
      </c>
      <c r="O156" s="72">
        <v>2030</v>
      </c>
      <c r="P156" s="72">
        <v>2031</v>
      </c>
      <c r="Q156" s="72">
        <v>2032</v>
      </c>
      <c r="R156" s="72">
        <v>2033</v>
      </c>
      <c r="S156" s="72">
        <v>2034</v>
      </c>
      <c r="T156" s="72">
        <v>2035</v>
      </c>
      <c r="U156" s="72">
        <v>2036</v>
      </c>
      <c r="V156" s="72">
        <v>2037</v>
      </c>
      <c r="W156" s="72">
        <v>2038</v>
      </c>
      <c r="X156" s="72">
        <v>2039</v>
      </c>
      <c r="Y156" s="72">
        <v>2040</v>
      </c>
      <c r="Z156" s="72">
        <v>2041</v>
      </c>
      <c r="AA156" s="72">
        <v>2042</v>
      </c>
      <c r="AB156" s="72">
        <v>2043</v>
      </c>
      <c r="AC156" s="72">
        <v>2044</v>
      </c>
      <c r="AD156" s="72">
        <v>2045</v>
      </c>
      <c r="AE156" s="72">
        <v>2046</v>
      </c>
      <c r="AF156" s="72">
        <v>2047</v>
      </c>
      <c r="AG156" s="72">
        <v>2048</v>
      </c>
      <c r="AH156" s="72">
        <v>2049</v>
      </c>
      <c r="AI156" s="72">
        <v>2050</v>
      </c>
      <c r="AJ156">
        <v>2051</v>
      </c>
      <c r="AK156">
        <v>2052</v>
      </c>
      <c r="AL156">
        <v>2053</v>
      </c>
      <c r="AM156">
        <v>2054</v>
      </c>
      <c r="AN156">
        <v>2055</v>
      </c>
      <c r="AO156">
        <v>2056</v>
      </c>
      <c r="AP156">
        <v>2057</v>
      </c>
      <c r="AQ156">
        <v>2058</v>
      </c>
      <c r="AR156">
        <v>2059</v>
      </c>
      <c r="AS156">
        <v>2060</v>
      </c>
      <c r="AT156">
        <v>2061</v>
      </c>
      <c r="AU156">
        <v>2062</v>
      </c>
      <c r="AV156">
        <v>2063</v>
      </c>
      <c r="AW156">
        <v>2064</v>
      </c>
      <c r="AX156">
        <v>2065</v>
      </c>
      <c r="AY156">
        <v>2066</v>
      </c>
      <c r="AZ156">
        <v>2067</v>
      </c>
      <c r="BA156">
        <v>2068</v>
      </c>
      <c r="BB156">
        <v>2069</v>
      </c>
      <c r="BC156">
        <v>2070</v>
      </c>
      <c r="BD156">
        <v>2071</v>
      </c>
      <c r="BE156">
        <v>2072</v>
      </c>
      <c r="BF156">
        <v>2073</v>
      </c>
      <c r="BG156">
        <v>2074</v>
      </c>
      <c r="BH156">
        <v>2075</v>
      </c>
      <c r="BI156">
        <v>2076</v>
      </c>
      <c r="BJ156">
        <v>2077</v>
      </c>
      <c r="BK156">
        <v>2078</v>
      </c>
      <c r="BL156">
        <v>2079</v>
      </c>
      <c r="BM156">
        <v>2080</v>
      </c>
      <c r="BN156">
        <v>2081</v>
      </c>
      <c r="BO156">
        <v>2082</v>
      </c>
      <c r="BP156">
        <v>2083</v>
      </c>
      <c r="BQ156">
        <v>2084</v>
      </c>
      <c r="BR156">
        <v>2085</v>
      </c>
      <c r="BS156">
        <v>2086</v>
      </c>
      <c r="BT156">
        <v>2087</v>
      </c>
      <c r="BU156">
        <v>2088</v>
      </c>
      <c r="BV156">
        <v>2089</v>
      </c>
      <c r="BW156">
        <v>2090</v>
      </c>
      <c r="BX156">
        <v>2091</v>
      </c>
      <c r="BY156">
        <v>2092</v>
      </c>
      <c r="BZ156">
        <v>2093</v>
      </c>
      <c r="CA156">
        <v>2094</v>
      </c>
      <c r="CB156">
        <v>2095</v>
      </c>
      <c r="CC156">
        <v>2096</v>
      </c>
      <c r="CD156">
        <v>2097</v>
      </c>
      <c r="CE156">
        <v>2098</v>
      </c>
      <c r="CF156">
        <v>2099</v>
      </c>
      <c r="CG156">
        <v>2100</v>
      </c>
    </row>
    <row r="157" spans="1:85">
      <c r="A157" s="74"/>
      <c r="B157" s="74" t="s">
        <v>4</v>
      </c>
      <c r="C157" s="76">
        <v>-1</v>
      </c>
      <c r="D157" s="76">
        <v>-1</v>
      </c>
      <c r="E157" s="76">
        <v>-1</v>
      </c>
      <c r="F157" s="76">
        <v>-1</v>
      </c>
      <c r="G157" s="76">
        <v>-1</v>
      </c>
      <c r="H157" s="76">
        <v>-1</v>
      </c>
      <c r="I157" s="76">
        <v>-1</v>
      </c>
      <c r="J157" s="76">
        <v>-1</v>
      </c>
      <c r="K157" s="76">
        <v>-1</v>
      </c>
      <c r="L157" s="76">
        <v>-1</v>
      </c>
      <c r="M157" s="76">
        <v>-1</v>
      </c>
      <c r="N157" s="76">
        <v>-1</v>
      </c>
      <c r="O157" s="76">
        <v>-1</v>
      </c>
      <c r="P157" s="76">
        <v>-1</v>
      </c>
      <c r="Q157" s="76">
        <v>-1</v>
      </c>
      <c r="R157" s="76">
        <v>-1</v>
      </c>
      <c r="S157" s="76">
        <v>-1</v>
      </c>
      <c r="T157" s="76">
        <v>-1</v>
      </c>
      <c r="U157" s="76">
        <v>-1</v>
      </c>
      <c r="V157" s="76">
        <v>-1</v>
      </c>
      <c r="W157" s="76">
        <v>-1</v>
      </c>
      <c r="X157" s="76">
        <v>-1</v>
      </c>
      <c r="Y157" s="76">
        <v>-1</v>
      </c>
      <c r="Z157" s="76">
        <v>-1</v>
      </c>
      <c r="AA157" s="76">
        <v>-1</v>
      </c>
      <c r="AB157" s="76">
        <v>-1</v>
      </c>
      <c r="AC157" s="76">
        <v>-1</v>
      </c>
      <c r="AD157" s="76">
        <v>-1</v>
      </c>
      <c r="AE157" s="76">
        <v>-1</v>
      </c>
      <c r="AF157" s="76">
        <v>-1</v>
      </c>
      <c r="AG157" s="76">
        <v>-1</v>
      </c>
      <c r="AH157" s="76">
        <v>-1</v>
      </c>
      <c r="AI157" s="76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  <c r="CE157">
        <v>-1</v>
      </c>
      <c r="CF157">
        <v>-1</v>
      </c>
      <c r="CG157">
        <v>-1</v>
      </c>
    </row>
    <row r="158" spans="1:85">
      <c r="A158" s="74" t="s">
        <v>0</v>
      </c>
      <c r="B158" s="74" t="s">
        <v>3</v>
      </c>
      <c r="C158" s="76">
        <v>-1</v>
      </c>
      <c r="D158" s="76">
        <v>-1</v>
      </c>
      <c r="E158" s="76">
        <v>-1</v>
      </c>
      <c r="F158" s="76">
        <v>-1</v>
      </c>
      <c r="G158" s="76">
        <v>-1</v>
      </c>
      <c r="H158" s="76">
        <v>-1</v>
      </c>
      <c r="I158" s="76">
        <v>-1</v>
      </c>
      <c r="J158" s="76">
        <v>-1</v>
      </c>
      <c r="K158" s="76">
        <v>-1</v>
      </c>
      <c r="L158" s="76">
        <v>-1</v>
      </c>
      <c r="M158" s="76">
        <v>-1</v>
      </c>
      <c r="N158" s="76">
        <v>-1</v>
      </c>
      <c r="O158" s="76">
        <v>-1</v>
      </c>
      <c r="P158" s="76">
        <v>-1</v>
      </c>
      <c r="Q158" s="76">
        <v>-1</v>
      </c>
      <c r="R158" s="76">
        <v>-1</v>
      </c>
      <c r="S158" s="76">
        <v>-1</v>
      </c>
      <c r="T158" s="76">
        <v>-1</v>
      </c>
      <c r="U158" s="76">
        <v>-1</v>
      </c>
      <c r="V158" s="76">
        <v>-1</v>
      </c>
      <c r="W158" s="76">
        <v>-1</v>
      </c>
      <c r="X158" s="76">
        <v>-1</v>
      </c>
      <c r="Y158" s="76">
        <v>-1</v>
      </c>
      <c r="Z158" s="76">
        <v>-1</v>
      </c>
      <c r="AA158" s="76">
        <v>-1</v>
      </c>
      <c r="AB158" s="76">
        <v>-1</v>
      </c>
      <c r="AC158" s="76">
        <v>-1</v>
      </c>
      <c r="AD158" s="76">
        <v>-1</v>
      </c>
      <c r="AE158" s="76">
        <v>-1</v>
      </c>
      <c r="AF158" s="76">
        <v>-1</v>
      </c>
      <c r="AG158" s="76">
        <v>-1</v>
      </c>
      <c r="AH158" s="76">
        <v>-1</v>
      </c>
      <c r="AI158" s="76">
        <v>-1</v>
      </c>
      <c r="AJ158">
        <v>-1</v>
      </c>
      <c r="AK158">
        <v>-1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>
        <v>-1</v>
      </c>
      <c r="CE158">
        <v>-1</v>
      </c>
      <c r="CF158">
        <v>-1</v>
      </c>
      <c r="CG158">
        <v>-1</v>
      </c>
    </row>
    <row r="159" spans="1:85">
      <c r="A159" s="74"/>
      <c r="B159" s="74" t="s">
        <v>34</v>
      </c>
      <c r="C159" s="76">
        <v>-1</v>
      </c>
      <c r="D159" s="76">
        <v>-1</v>
      </c>
      <c r="E159" s="76">
        <v>-1</v>
      </c>
      <c r="F159" s="76">
        <v>-1</v>
      </c>
      <c r="G159" s="76">
        <v>-1</v>
      </c>
      <c r="H159" s="76">
        <v>-1</v>
      </c>
      <c r="I159" s="76">
        <v>-1</v>
      </c>
      <c r="J159" s="76">
        <v>-1</v>
      </c>
      <c r="K159" s="76">
        <v>-1</v>
      </c>
      <c r="L159" s="76">
        <v>-1</v>
      </c>
      <c r="M159" s="76">
        <v>-1</v>
      </c>
      <c r="N159" s="76">
        <v>-1</v>
      </c>
      <c r="O159" s="76">
        <v>-1</v>
      </c>
      <c r="P159" s="76">
        <v>-1</v>
      </c>
      <c r="Q159" s="76">
        <v>-1</v>
      </c>
      <c r="R159" s="76">
        <v>-1</v>
      </c>
      <c r="S159" s="76">
        <v>-1</v>
      </c>
      <c r="T159" s="76">
        <v>-1</v>
      </c>
      <c r="U159" s="76">
        <v>-1</v>
      </c>
      <c r="V159" s="76">
        <v>-1</v>
      </c>
      <c r="W159" s="76">
        <v>-1</v>
      </c>
      <c r="X159" s="76">
        <v>-1</v>
      </c>
      <c r="Y159" s="76">
        <v>-1</v>
      </c>
      <c r="Z159" s="76">
        <v>-1</v>
      </c>
      <c r="AA159" s="76">
        <v>-1</v>
      </c>
      <c r="AB159" s="76">
        <v>-1</v>
      </c>
      <c r="AC159" s="76">
        <v>-1</v>
      </c>
      <c r="AD159" s="76">
        <v>-1</v>
      </c>
      <c r="AE159" s="76">
        <v>-1</v>
      </c>
      <c r="AF159" s="76">
        <v>-1</v>
      </c>
      <c r="AG159" s="76">
        <v>-1</v>
      </c>
      <c r="AH159" s="76">
        <v>-1</v>
      </c>
      <c r="AI159" s="76">
        <v>-1</v>
      </c>
      <c r="AJ159">
        <v>-1</v>
      </c>
      <c r="AK159">
        <v>-1</v>
      </c>
      <c r="AL159">
        <v>-1</v>
      </c>
      <c r="AM159">
        <v>-1</v>
      </c>
      <c r="AN159">
        <v>-1</v>
      </c>
      <c r="AO159">
        <v>-1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-1</v>
      </c>
      <c r="AW159">
        <v>-1</v>
      </c>
      <c r="AX159">
        <v>-1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</row>
    <row r="160" spans="1:85">
      <c r="A160" s="14"/>
      <c r="B160" s="14" t="s">
        <v>35</v>
      </c>
      <c r="C160" s="76">
        <v>-1</v>
      </c>
      <c r="D160" s="76">
        <v>-1</v>
      </c>
      <c r="E160" s="76">
        <v>-1</v>
      </c>
      <c r="F160" s="76">
        <v>-1</v>
      </c>
      <c r="G160" s="76">
        <v>-1</v>
      </c>
      <c r="H160" s="76">
        <v>-1</v>
      </c>
      <c r="I160" s="76">
        <v>-1</v>
      </c>
      <c r="J160" s="76">
        <v>-1</v>
      </c>
      <c r="K160" s="76">
        <v>-1</v>
      </c>
      <c r="L160" s="76">
        <v>-1</v>
      </c>
      <c r="M160" s="76">
        <v>-1</v>
      </c>
      <c r="N160" s="76">
        <v>-1</v>
      </c>
      <c r="O160" s="76">
        <v>-1</v>
      </c>
      <c r="P160" s="76">
        <v>-1</v>
      </c>
      <c r="Q160" s="76">
        <v>-1</v>
      </c>
      <c r="R160" s="76">
        <v>-1</v>
      </c>
      <c r="S160" s="76">
        <v>-1</v>
      </c>
      <c r="T160" s="76">
        <v>-1</v>
      </c>
      <c r="U160" s="76">
        <v>-1</v>
      </c>
      <c r="V160" s="76">
        <v>-1</v>
      </c>
      <c r="W160" s="76">
        <v>-1</v>
      </c>
      <c r="X160" s="76">
        <v>-1</v>
      </c>
      <c r="Y160" s="76">
        <v>-1</v>
      </c>
      <c r="Z160" s="76">
        <v>-1</v>
      </c>
      <c r="AA160" s="76">
        <v>-1</v>
      </c>
      <c r="AB160" s="76">
        <v>-1</v>
      </c>
      <c r="AC160" s="76">
        <v>-1</v>
      </c>
      <c r="AD160" s="76">
        <v>-1</v>
      </c>
      <c r="AE160" s="76">
        <v>-1</v>
      </c>
      <c r="AF160" s="76">
        <v>-1</v>
      </c>
      <c r="AG160" s="76">
        <v>-1</v>
      </c>
      <c r="AH160" s="76">
        <v>-1</v>
      </c>
      <c r="AI160" s="76">
        <v>-1</v>
      </c>
      <c r="AJ160">
        <v>-1</v>
      </c>
      <c r="AK160">
        <v>-1</v>
      </c>
      <c r="AL160">
        <v>-1</v>
      </c>
      <c r="AM160">
        <v>-1</v>
      </c>
      <c r="AN160">
        <v>-1</v>
      </c>
      <c r="AO160">
        <v>-1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-1</v>
      </c>
      <c r="AX160">
        <v>-1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-1</v>
      </c>
      <c r="CE160">
        <v>-1</v>
      </c>
      <c r="CF160">
        <v>-1</v>
      </c>
      <c r="CG160">
        <v>-1</v>
      </c>
    </row>
    <row r="161" spans="1:85">
      <c r="A161" s="4"/>
      <c r="B161" s="4" t="s">
        <v>4</v>
      </c>
      <c r="C161" s="76">
        <v>-1</v>
      </c>
      <c r="D161" s="76">
        <v>-1</v>
      </c>
      <c r="E161" s="76">
        <v>-1</v>
      </c>
      <c r="F161" s="76">
        <v>-1</v>
      </c>
      <c r="G161" s="76">
        <v>-1</v>
      </c>
      <c r="H161" s="76">
        <v>-1</v>
      </c>
      <c r="I161" s="76">
        <v>-1</v>
      </c>
      <c r="J161" s="76">
        <v>-1</v>
      </c>
      <c r="K161" s="76">
        <v>-1</v>
      </c>
      <c r="L161" s="76">
        <v>-1</v>
      </c>
      <c r="M161" s="76">
        <v>-1</v>
      </c>
      <c r="N161" s="76">
        <v>-1</v>
      </c>
      <c r="O161" s="76">
        <v>-1</v>
      </c>
      <c r="P161" s="76">
        <v>-1</v>
      </c>
      <c r="Q161" s="76">
        <v>-1</v>
      </c>
      <c r="R161" s="76">
        <v>-1</v>
      </c>
      <c r="S161" s="76">
        <v>-1</v>
      </c>
      <c r="T161" s="76">
        <v>-1</v>
      </c>
      <c r="U161" s="76">
        <v>-1</v>
      </c>
      <c r="V161" s="76">
        <v>-1</v>
      </c>
      <c r="W161" s="76">
        <v>-1</v>
      </c>
      <c r="X161" s="76">
        <v>-1</v>
      </c>
      <c r="Y161" s="76">
        <v>-1</v>
      </c>
      <c r="Z161" s="76">
        <v>-1</v>
      </c>
      <c r="AA161" s="76">
        <v>-1</v>
      </c>
      <c r="AB161" s="76">
        <v>-1</v>
      </c>
      <c r="AC161" s="76">
        <v>-1</v>
      </c>
      <c r="AD161" s="76">
        <v>-1</v>
      </c>
      <c r="AE161" s="76">
        <v>-1</v>
      </c>
      <c r="AF161" s="76">
        <v>-1</v>
      </c>
      <c r="AG161" s="76">
        <v>-1</v>
      </c>
      <c r="AH161" s="76">
        <v>-1</v>
      </c>
      <c r="AI161" s="76">
        <v>-1</v>
      </c>
      <c r="AJ161">
        <v>-1</v>
      </c>
      <c r="AK161">
        <v>-1</v>
      </c>
      <c r="AL161">
        <v>-1</v>
      </c>
      <c r="AM161">
        <v>-1</v>
      </c>
      <c r="AN161">
        <v>-1</v>
      </c>
      <c r="AO161">
        <v>-1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-1</v>
      </c>
      <c r="AX161">
        <v>-1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</row>
    <row r="162" spans="1:85">
      <c r="A162" s="74" t="s">
        <v>1</v>
      </c>
      <c r="B162" s="74" t="s">
        <v>3</v>
      </c>
      <c r="C162" s="76">
        <v>-1</v>
      </c>
      <c r="D162" s="76">
        <v>-1</v>
      </c>
      <c r="E162" s="76">
        <v>-1</v>
      </c>
      <c r="F162" s="76">
        <v>-1</v>
      </c>
      <c r="G162" s="76">
        <v>-1</v>
      </c>
      <c r="H162" s="76">
        <v>-1</v>
      </c>
      <c r="I162" s="76">
        <v>-1</v>
      </c>
      <c r="J162" s="76">
        <v>-1</v>
      </c>
      <c r="K162" s="76">
        <v>-1</v>
      </c>
      <c r="L162" s="76">
        <v>-1</v>
      </c>
      <c r="M162" s="76">
        <v>-1</v>
      </c>
      <c r="N162" s="76">
        <v>-1</v>
      </c>
      <c r="O162" s="76">
        <v>-1</v>
      </c>
      <c r="P162" s="76">
        <v>-1</v>
      </c>
      <c r="Q162" s="76">
        <v>-1</v>
      </c>
      <c r="R162" s="76">
        <v>-1</v>
      </c>
      <c r="S162" s="76">
        <v>-1</v>
      </c>
      <c r="T162" s="76">
        <v>-1</v>
      </c>
      <c r="U162" s="76">
        <v>-1</v>
      </c>
      <c r="V162" s="76">
        <v>-1</v>
      </c>
      <c r="W162" s="76">
        <v>-1</v>
      </c>
      <c r="X162" s="76">
        <v>-1</v>
      </c>
      <c r="Y162" s="76">
        <v>-1</v>
      </c>
      <c r="Z162" s="76">
        <v>-1</v>
      </c>
      <c r="AA162" s="76">
        <v>-1</v>
      </c>
      <c r="AB162" s="76">
        <v>-1</v>
      </c>
      <c r="AC162" s="76">
        <v>-1</v>
      </c>
      <c r="AD162" s="76">
        <v>-1</v>
      </c>
      <c r="AE162" s="76">
        <v>-1</v>
      </c>
      <c r="AF162" s="76">
        <v>-1</v>
      </c>
      <c r="AG162" s="76">
        <v>-1</v>
      </c>
      <c r="AH162" s="76">
        <v>-1</v>
      </c>
      <c r="AI162" s="76">
        <v>-1</v>
      </c>
      <c r="AJ162">
        <v>-1</v>
      </c>
      <c r="AK162">
        <v>-1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-1</v>
      </c>
      <c r="CG162">
        <v>-1</v>
      </c>
    </row>
    <row r="163" spans="1:85">
      <c r="A163" s="74"/>
      <c r="B163" s="74" t="s">
        <v>34</v>
      </c>
      <c r="C163" s="76">
        <v>-1</v>
      </c>
      <c r="D163" s="76">
        <v>-1</v>
      </c>
      <c r="E163" s="76">
        <v>-1</v>
      </c>
      <c r="F163" s="76">
        <v>-1</v>
      </c>
      <c r="G163" s="76">
        <v>-1</v>
      </c>
      <c r="H163" s="76">
        <v>-1</v>
      </c>
      <c r="I163" s="76">
        <v>-1</v>
      </c>
      <c r="J163" s="76">
        <v>-1</v>
      </c>
      <c r="K163" s="76">
        <v>-1</v>
      </c>
      <c r="L163" s="76">
        <v>-1</v>
      </c>
      <c r="M163" s="76">
        <v>-1</v>
      </c>
      <c r="N163" s="76">
        <v>-1</v>
      </c>
      <c r="O163" s="76">
        <v>-1</v>
      </c>
      <c r="P163" s="76">
        <v>-1</v>
      </c>
      <c r="Q163" s="76">
        <v>-1</v>
      </c>
      <c r="R163" s="76">
        <v>-1</v>
      </c>
      <c r="S163" s="76">
        <v>-1</v>
      </c>
      <c r="T163" s="76">
        <v>-1</v>
      </c>
      <c r="U163" s="76">
        <v>-1</v>
      </c>
      <c r="V163" s="76">
        <v>-1</v>
      </c>
      <c r="W163" s="76">
        <v>-1</v>
      </c>
      <c r="X163" s="76">
        <v>-1</v>
      </c>
      <c r="Y163" s="76">
        <v>-1</v>
      </c>
      <c r="Z163" s="76">
        <v>-1</v>
      </c>
      <c r="AA163" s="76">
        <v>-1</v>
      </c>
      <c r="AB163" s="76">
        <v>-1</v>
      </c>
      <c r="AC163" s="76">
        <v>-1</v>
      </c>
      <c r="AD163" s="76">
        <v>-1</v>
      </c>
      <c r="AE163" s="76">
        <v>-1</v>
      </c>
      <c r="AF163" s="76">
        <v>-1</v>
      </c>
      <c r="AG163" s="76">
        <v>-1</v>
      </c>
      <c r="AH163" s="76">
        <v>-1</v>
      </c>
      <c r="AI163" s="76">
        <v>-1</v>
      </c>
      <c r="AJ163">
        <v>-1</v>
      </c>
      <c r="AK163">
        <v>-1</v>
      </c>
      <c r="AL163">
        <v>-1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-1</v>
      </c>
      <c r="CE163">
        <v>-1</v>
      </c>
      <c r="CF163">
        <v>-1</v>
      </c>
      <c r="CG163">
        <v>-1</v>
      </c>
    </row>
    <row r="164" spans="1:85">
      <c r="A164" s="14"/>
      <c r="B164" s="14" t="s">
        <v>35</v>
      </c>
      <c r="C164" s="76">
        <v>-1</v>
      </c>
      <c r="D164" s="76">
        <v>-1</v>
      </c>
      <c r="E164" s="76">
        <v>-1</v>
      </c>
      <c r="F164" s="76">
        <v>-1</v>
      </c>
      <c r="G164" s="76">
        <v>-1</v>
      </c>
      <c r="H164" s="76">
        <v>-1</v>
      </c>
      <c r="I164" s="76">
        <v>-1</v>
      </c>
      <c r="J164" s="76">
        <v>-1</v>
      </c>
      <c r="K164" s="76">
        <v>-1</v>
      </c>
      <c r="L164" s="76">
        <v>-1</v>
      </c>
      <c r="M164" s="76">
        <v>-1</v>
      </c>
      <c r="N164" s="76">
        <v>-1</v>
      </c>
      <c r="O164" s="76">
        <v>-1</v>
      </c>
      <c r="P164" s="76">
        <v>-1</v>
      </c>
      <c r="Q164" s="76">
        <v>-1</v>
      </c>
      <c r="R164" s="76">
        <v>-1</v>
      </c>
      <c r="S164" s="76">
        <v>-1</v>
      </c>
      <c r="T164" s="76">
        <v>-1</v>
      </c>
      <c r="U164" s="76">
        <v>-1</v>
      </c>
      <c r="V164" s="76">
        <v>-1</v>
      </c>
      <c r="W164" s="76">
        <v>-1</v>
      </c>
      <c r="X164" s="76">
        <v>-1</v>
      </c>
      <c r="Y164" s="76">
        <v>-1</v>
      </c>
      <c r="Z164" s="76">
        <v>-1</v>
      </c>
      <c r="AA164" s="76">
        <v>-1</v>
      </c>
      <c r="AB164" s="76">
        <v>-1</v>
      </c>
      <c r="AC164" s="76">
        <v>-1</v>
      </c>
      <c r="AD164" s="76">
        <v>-1</v>
      </c>
      <c r="AE164" s="76">
        <v>-1</v>
      </c>
      <c r="AF164" s="76">
        <v>-1</v>
      </c>
      <c r="AG164" s="76">
        <v>-1</v>
      </c>
      <c r="AH164" s="76">
        <v>-1</v>
      </c>
      <c r="AI164" s="76">
        <v>-1</v>
      </c>
      <c r="AJ164">
        <v>-1</v>
      </c>
      <c r="AK164">
        <v>-1</v>
      </c>
      <c r="AL164">
        <v>-1</v>
      </c>
      <c r="AM164">
        <v>-1</v>
      </c>
      <c r="AN164">
        <v>-1</v>
      </c>
      <c r="AO164">
        <v>-1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</row>
    <row r="165" spans="1:85">
      <c r="A165" s="4"/>
      <c r="B165" s="4" t="s">
        <v>4</v>
      </c>
      <c r="C165" s="76">
        <v>-1</v>
      </c>
      <c r="D165" s="76">
        <v>-1</v>
      </c>
      <c r="E165" s="76">
        <v>-1</v>
      </c>
      <c r="F165" s="76">
        <v>-1</v>
      </c>
      <c r="G165" s="76">
        <v>-1</v>
      </c>
      <c r="H165" s="76">
        <v>-1</v>
      </c>
      <c r="I165" s="76">
        <v>-1</v>
      </c>
      <c r="J165" s="76">
        <v>-1</v>
      </c>
      <c r="K165" s="76">
        <v>-1</v>
      </c>
      <c r="L165" s="76">
        <v>-1</v>
      </c>
      <c r="M165" s="76">
        <v>-1</v>
      </c>
      <c r="N165" s="76">
        <v>-1</v>
      </c>
      <c r="O165" s="76">
        <v>-1</v>
      </c>
      <c r="P165" s="76">
        <v>-1</v>
      </c>
      <c r="Q165" s="76">
        <v>-1</v>
      </c>
      <c r="R165" s="76">
        <v>-1</v>
      </c>
      <c r="S165" s="76">
        <v>-1</v>
      </c>
      <c r="T165" s="76">
        <v>-1</v>
      </c>
      <c r="U165" s="76">
        <v>-1</v>
      </c>
      <c r="V165" s="76">
        <v>-1</v>
      </c>
      <c r="W165" s="76">
        <v>-1</v>
      </c>
      <c r="X165" s="76">
        <v>-1</v>
      </c>
      <c r="Y165" s="76">
        <v>-1</v>
      </c>
      <c r="Z165" s="76">
        <v>-1</v>
      </c>
      <c r="AA165" s="76">
        <v>-1</v>
      </c>
      <c r="AB165" s="76">
        <v>-1</v>
      </c>
      <c r="AC165" s="76">
        <v>-1</v>
      </c>
      <c r="AD165" s="76">
        <v>-1</v>
      </c>
      <c r="AE165" s="76">
        <v>-1</v>
      </c>
      <c r="AF165" s="76">
        <v>-1</v>
      </c>
      <c r="AG165" s="76">
        <v>-1</v>
      </c>
      <c r="AH165" s="76">
        <v>-1</v>
      </c>
      <c r="AI165" s="76">
        <v>-1</v>
      </c>
      <c r="AJ165">
        <v>-1</v>
      </c>
      <c r="AK165">
        <v>-1</v>
      </c>
      <c r="AL165">
        <v>-1</v>
      </c>
      <c r="AM165">
        <v>-1</v>
      </c>
      <c r="AN165">
        <v>-1</v>
      </c>
      <c r="AO165">
        <v>-1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-1</v>
      </c>
      <c r="AW165">
        <v>-1</v>
      </c>
      <c r="AX165">
        <v>-1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</row>
    <row r="166" spans="1:85">
      <c r="A166" s="14" t="s">
        <v>5</v>
      </c>
      <c r="B166" s="14" t="s">
        <v>3</v>
      </c>
      <c r="C166" s="76">
        <v>-1</v>
      </c>
      <c r="D166" s="76">
        <v>-1</v>
      </c>
      <c r="E166" s="76">
        <v>-1</v>
      </c>
      <c r="F166" s="76">
        <v>-1</v>
      </c>
      <c r="G166" s="76">
        <v>-1</v>
      </c>
      <c r="H166" s="76">
        <v>-1</v>
      </c>
      <c r="I166" s="76">
        <v>-1</v>
      </c>
      <c r="J166" s="76">
        <v>-1</v>
      </c>
      <c r="K166" s="76">
        <v>-1</v>
      </c>
      <c r="L166" s="76">
        <v>-1</v>
      </c>
      <c r="M166" s="76">
        <v>-1</v>
      </c>
      <c r="N166" s="76">
        <v>-1</v>
      </c>
      <c r="O166" s="76">
        <v>-1</v>
      </c>
      <c r="P166" s="76">
        <v>-1</v>
      </c>
      <c r="Q166" s="76">
        <v>-1</v>
      </c>
      <c r="R166" s="76">
        <v>-1</v>
      </c>
      <c r="S166" s="76">
        <v>-1</v>
      </c>
      <c r="T166" s="76">
        <v>-1</v>
      </c>
      <c r="U166" s="76">
        <v>-1</v>
      </c>
      <c r="V166" s="76">
        <v>-1</v>
      </c>
      <c r="W166" s="76">
        <v>-1</v>
      </c>
      <c r="X166" s="76">
        <v>-1</v>
      </c>
      <c r="Y166" s="76">
        <v>-1</v>
      </c>
      <c r="Z166" s="76">
        <v>-1</v>
      </c>
      <c r="AA166" s="76">
        <v>-1</v>
      </c>
      <c r="AB166" s="76">
        <v>-1</v>
      </c>
      <c r="AC166" s="76">
        <v>-1</v>
      </c>
      <c r="AD166" s="76">
        <v>-1</v>
      </c>
      <c r="AE166" s="76">
        <v>-1</v>
      </c>
      <c r="AF166" s="76">
        <v>-1</v>
      </c>
      <c r="AG166" s="76">
        <v>-1</v>
      </c>
      <c r="AH166" s="76">
        <v>-1</v>
      </c>
      <c r="AI166" s="7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>
        <v>-1</v>
      </c>
      <c r="CE166">
        <v>-1</v>
      </c>
      <c r="CF166">
        <v>-1</v>
      </c>
      <c r="CG166">
        <v>-1</v>
      </c>
    </row>
    <row r="167" spans="1:85">
      <c r="A167" s="5"/>
      <c r="B167" s="5" t="s">
        <v>4</v>
      </c>
      <c r="C167" s="76">
        <v>-1</v>
      </c>
      <c r="D167" s="76">
        <v>-1</v>
      </c>
      <c r="E167" s="76">
        <v>-1</v>
      </c>
      <c r="F167" s="76">
        <v>-1</v>
      </c>
      <c r="G167" s="76">
        <v>-1</v>
      </c>
      <c r="H167" s="76">
        <v>-1</v>
      </c>
      <c r="I167" s="76">
        <v>-1</v>
      </c>
      <c r="J167" s="76">
        <v>-1</v>
      </c>
      <c r="K167" s="76">
        <v>-1</v>
      </c>
      <c r="L167" s="76">
        <v>-1</v>
      </c>
      <c r="M167" s="76">
        <v>-1</v>
      </c>
      <c r="N167" s="76">
        <v>-1</v>
      </c>
      <c r="O167" s="76">
        <v>-1</v>
      </c>
      <c r="P167" s="76">
        <v>-1</v>
      </c>
      <c r="Q167" s="76">
        <v>-1</v>
      </c>
      <c r="R167" s="76">
        <v>-1</v>
      </c>
      <c r="S167" s="76">
        <v>-1</v>
      </c>
      <c r="T167" s="76">
        <v>-1</v>
      </c>
      <c r="U167" s="76">
        <v>-1</v>
      </c>
      <c r="V167" s="76">
        <v>-1</v>
      </c>
      <c r="W167" s="76">
        <v>-1</v>
      </c>
      <c r="X167" s="76">
        <v>-1</v>
      </c>
      <c r="Y167" s="76">
        <v>-1</v>
      </c>
      <c r="Z167" s="76">
        <v>-1</v>
      </c>
      <c r="AA167" s="76">
        <v>-1</v>
      </c>
      <c r="AB167" s="76">
        <v>-1</v>
      </c>
      <c r="AC167" s="76">
        <v>-1</v>
      </c>
      <c r="AD167" s="76">
        <v>-1</v>
      </c>
      <c r="AE167" s="76">
        <v>-1</v>
      </c>
      <c r="AF167" s="76">
        <v>-1</v>
      </c>
      <c r="AG167" s="76">
        <v>-1</v>
      </c>
      <c r="AH167" s="76">
        <v>-1</v>
      </c>
      <c r="AI167" s="76">
        <v>-1</v>
      </c>
      <c r="AJ167">
        <v>-1</v>
      </c>
      <c r="AK167">
        <v>-1</v>
      </c>
      <c r="AL167">
        <v>-1</v>
      </c>
      <c r="AM167">
        <v>-1</v>
      </c>
      <c r="AN167">
        <v>-1</v>
      </c>
      <c r="AO167">
        <v>-1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-1</v>
      </c>
      <c r="AX167">
        <v>-1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-1</v>
      </c>
      <c r="CG167">
        <v>-1</v>
      </c>
    </row>
    <row r="168" spans="1:85">
      <c r="A168" s="5" t="s">
        <v>2</v>
      </c>
      <c r="B168" s="5" t="s">
        <v>3</v>
      </c>
      <c r="C168" s="76">
        <v>-1</v>
      </c>
      <c r="D168" s="76">
        <v>-1</v>
      </c>
      <c r="E168" s="76">
        <v>-1</v>
      </c>
      <c r="F168" s="76">
        <v>-1</v>
      </c>
      <c r="G168" s="76">
        <v>-1</v>
      </c>
      <c r="H168" s="76">
        <v>-1</v>
      </c>
      <c r="I168" s="76">
        <v>-1</v>
      </c>
      <c r="J168" s="76">
        <v>-1</v>
      </c>
      <c r="K168" s="76">
        <v>-1</v>
      </c>
      <c r="L168" s="76">
        <v>-1</v>
      </c>
      <c r="M168" s="76">
        <v>-1</v>
      </c>
      <c r="N168" s="76">
        <v>-1</v>
      </c>
      <c r="O168" s="76">
        <v>-1</v>
      </c>
      <c r="P168" s="76">
        <v>-1</v>
      </c>
      <c r="Q168" s="76">
        <v>-1</v>
      </c>
      <c r="R168" s="76">
        <v>-1</v>
      </c>
      <c r="S168" s="76">
        <v>-1</v>
      </c>
      <c r="T168" s="76">
        <v>-1</v>
      </c>
      <c r="U168" s="76">
        <v>-1</v>
      </c>
      <c r="V168" s="76">
        <v>-1</v>
      </c>
      <c r="W168" s="76">
        <v>-1</v>
      </c>
      <c r="X168" s="76">
        <v>-1</v>
      </c>
      <c r="Y168" s="76">
        <v>-1</v>
      </c>
      <c r="Z168" s="76">
        <v>-1</v>
      </c>
      <c r="AA168" s="76">
        <v>-1</v>
      </c>
      <c r="AB168" s="76">
        <v>-1</v>
      </c>
      <c r="AC168" s="76">
        <v>-1</v>
      </c>
      <c r="AD168" s="76">
        <v>-1</v>
      </c>
      <c r="AE168" s="76">
        <v>-1</v>
      </c>
      <c r="AF168" s="76">
        <v>-1</v>
      </c>
      <c r="AG168" s="76">
        <v>-1</v>
      </c>
      <c r="AH168" s="76">
        <v>-1</v>
      </c>
      <c r="AI168" s="76">
        <v>-1</v>
      </c>
      <c r="AJ168">
        <v>-1</v>
      </c>
      <c r="AK168">
        <v>-1</v>
      </c>
      <c r="AL168">
        <v>-1</v>
      </c>
      <c r="AM168">
        <v>-1</v>
      </c>
      <c r="AN168">
        <v>-1</v>
      </c>
      <c r="AO168">
        <v>-1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-1</v>
      </c>
      <c r="AW168">
        <v>-1</v>
      </c>
      <c r="AX168">
        <v>-1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</row>
    <row r="169" spans="1:85">
      <c r="A169" s="4"/>
      <c r="B169" s="4" t="s">
        <v>4</v>
      </c>
      <c r="C169" s="76">
        <v>-1</v>
      </c>
      <c r="D169" s="76">
        <v>-1</v>
      </c>
      <c r="E169" s="76">
        <v>-1</v>
      </c>
      <c r="F169" s="76">
        <v>-1</v>
      </c>
      <c r="G169" s="76">
        <v>-1</v>
      </c>
      <c r="H169" s="76">
        <v>-1</v>
      </c>
      <c r="I169" s="76">
        <v>-1</v>
      </c>
      <c r="J169" s="76">
        <v>-1</v>
      </c>
      <c r="K169" s="76">
        <v>-1</v>
      </c>
      <c r="L169" s="76">
        <v>-1</v>
      </c>
      <c r="M169" s="76">
        <v>-1</v>
      </c>
      <c r="N169" s="76">
        <v>-1</v>
      </c>
      <c r="O169" s="76">
        <v>-1</v>
      </c>
      <c r="P169" s="76">
        <v>-1</v>
      </c>
      <c r="Q169" s="76">
        <v>-1</v>
      </c>
      <c r="R169" s="76">
        <v>-1</v>
      </c>
      <c r="S169" s="76">
        <v>-1</v>
      </c>
      <c r="T169" s="76">
        <v>-1</v>
      </c>
      <c r="U169" s="76">
        <v>-1</v>
      </c>
      <c r="V169" s="76">
        <v>-1</v>
      </c>
      <c r="W169" s="76">
        <v>-1</v>
      </c>
      <c r="X169" s="76">
        <v>-1</v>
      </c>
      <c r="Y169" s="76">
        <v>-1</v>
      </c>
      <c r="Z169" s="76">
        <v>-1</v>
      </c>
      <c r="AA169" s="76">
        <v>-1</v>
      </c>
      <c r="AB169" s="76">
        <v>-1</v>
      </c>
      <c r="AC169" s="76">
        <v>-1</v>
      </c>
      <c r="AD169" s="76">
        <v>-1</v>
      </c>
      <c r="AE169" s="76">
        <v>-1</v>
      </c>
      <c r="AF169" s="76">
        <v>-1</v>
      </c>
      <c r="AG169" s="76">
        <v>-1</v>
      </c>
      <c r="AH169" s="76">
        <v>-1</v>
      </c>
      <c r="AI169" s="76">
        <v>-1</v>
      </c>
      <c r="AJ169">
        <v>-1</v>
      </c>
      <c r="AK169">
        <v>-1</v>
      </c>
      <c r="AL169">
        <v>-1</v>
      </c>
      <c r="AM169">
        <v>-1</v>
      </c>
      <c r="AN169">
        <v>-1</v>
      </c>
      <c r="AO169">
        <v>-1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-1</v>
      </c>
      <c r="CE169">
        <v>-1</v>
      </c>
      <c r="CF169">
        <v>-1</v>
      </c>
      <c r="CG169">
        <v>-1</v>
      </c>
    </row>
    <row r="170" spans="1:85">
      <c r="A170" s="14" t="s">
        <v>7</v>
      </c>
      <c r="B170" s="14" t="s">
        <v>3</v>
      </c>
      <c r="C170" s="76">
        <v>-1</v>
      </c>
      <c r="D170" s="76">
        <v>-1</v>
      </c>
      <c r="E170" s="76">
        <v>-1</v>
      </c>
      <c r="F170" s="76">
        <v>-1</v>
      </c>
      <c r="G170" s="76">
        <v>-1</v>
      </c>
      <c r="H170" s="76">
        <v>-1</v>
      </c>
      <c r="I170" s="76">
        <v>-1</v>
      </c>
      <c r="J170" s="76">
        <v>-1</v>
      </c>
      <c r="K170" s="76">
        <v>-1</v>
      </c>
      <c r="L170" s="76">
        <v>-1</v>
      </c>
      <c r="M170" s="76">
        <v>-1</v>
      </c>
      <c r="N170" s="76">
        <v>-1</v>
      </c>
      <c r="O170" s="76">
        <v>-1</v>
      </c>
      <c r="P170" s="76">
        <v>-1</v>
      </c>
      <c r="Q170" s="76">
        <v>-1</v>
      </c>
      <c r="R170" s="76">
        <v>-1</v>
      </c>
      <c r="S170" s="76">
        <v>-1</v>
      </c>
      <c r="T170" s="76">
        <v>-1</v>
      </c>
      <c r="U170" s="76">
        <v>-1</v>
      </c>
      <c r="V170" s="76">
        <v>-1</v>
      </c>
      <c r="W170" s="76">
        <v>-1</v>
      </c>
      <c r="X170" s="76">
        <v>-1</v>
      </c>
      <c r="Y170" s="76">
        <v>-1</v>
      </c>
      <c r="Z170" s="76">
        <v>-1</v>
      </c>
      <c r="AA170" s="76">
        <v>-1</v>
      </c>
      <c r="AB170" s="76">
        <v>-1</v>
      </c>
      <c r="AC170" s="76">
        <v>-1</v>
      </c>
      <c r="AD170" s="76">
        <v>-1</v>
      </c>
      <c r="AE170" s="76">
        <v>-1</v>
      </c>
      <c r="AF170" s="76">
        <v>-1</v>
      </c>
      <c r="AG170" s="76">
        <v>-1</v>
      </c>
      <c r="AH170" s="76">
        <v>-1</v>
      </c>
      <c r="AI170" s="76">
        <v>-1</v>
      </c>
      <c r="AJ170">
        <v>-1</v>
      </c>
      <c r="AK170">
        <v>-1</v>
      </c>
      <c r="AL170">
        <v>-1</v>
      </c>
      <c r="AM170">
        <v>-1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</row>
    <row r="171" spans="1:85">
      <c r="A171" s="4"/>
      <c r="B171" s="4" t="s">
        <v>4</v>
      </c>
      <c r="C171" s="76">
        <v>-1</v>
      </c>
      <c r="D171" s="76">
        <v>-1</v>
      </c>
      <c r="E171" s="76">
        <v>-1</v>
      </c>
      <c r="F171" s="76">
        <v>-1</v>
      </c>
      <c r="G171" s="76">
        <v>-1</v>
      </c>
      <c r="H171" s="76">
        <v>-1</v>
      </c>
      <c r="I171" s="76">
        <v>-1</v>
      </c>
      <c r="J171" s="76">
        <v>-1</v>
      </c>
      <c r="K171" s="76">
        <v>-1</v>
      </c>
      <c r="L171" s="76">
        <v>-1</v>
      </c>
      <c r="M171" s="76">
        <v>-1</v>
      </c>
      <c r="N171" s="76">
        <v>-1</v>
      </c>
      <c r="O171" s="76">
        <v>-1</v>
      </c>
      <c r="P171" s="76">
        <v>-1</v>
      </c>
      <c r="Q171" s="76">
        <v>-1</v>
      </c>
      <c r="R171" s="76">
        <v>-1</v>
      </c>
      <c r="S171" s="76">
        <v>-1</v>
      </c>
      <c r="T171" s="76">
        <v>-1</v>
      </c>
      <c r="U171" s="76">
        <v>-1</v>
      </c>
      <c r="V171" s="76">
        <v>-1</v>
      </c>
      <c r="W171" s="76">
        <v>-1</v>
      </c>
      <c r="X171" s="76">
        <v>-1</v>
      </c>
      <c r="Y171" s="76">
        <v>-1</v>
      </c>
      <c r="Z171" s="76">
        <v>-1</v>
      </c>
      <c r="AA171" s="76">
        <v>-1</v>
      </c>
      <c r="AB171" s="76">
        <v>-1</v>
      </c>
      <c r="AC171" s="76">
        <v>-1</v>
      </c>
      <c r="AD171" s="76">
        <v>-1</v>
      </c>
      <c r="AE171" s="76">
        <v>-1</v>
      </c>
      <c r="AF171" s="76">
        <v>-1</v>
      </c>
      <c r="AG171" s="76">
        <v>-1</v>
      </c>
      <c r="AH171" s="76">
        <v>-1</v>
      </c>
      <c r="AI171" s="76">
        <v>-1</v>
      </c>
      <c r="AJ171">
        <v>-1</v>
      </c>
      <c r="AK171">
        <v>-1</v>
      </c>
      <c r="AL171">
        <v>-1</v>
      </c>
      <c r="AM171">
        <v>-1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-1</v>
      </c>
      <c r="AX171">
        <v>-1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>
        <v>-1</v>
      </c>
      <c r="BV171">
        <v>-1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-1</v>
      </c>
    </row>
    <row r="172" spans="1:85">
      <c r="A172" s="14" t="s">
        <v>6</v>
      </c>
      <c r="B172" s="14" t="s">
        <v>3</v>
      </c>
      <c r="C172" s="76">
        <v>-1</v>
      </c>
      <c r="D172" s="76">
        <v>-1</v>
      </c>
      <c r="E172" s="76">
        <v>-1</v>
      </c>
      <c r="F172" s="76">
        <v>-1</v>
      </c>
      <c r="G172" s="76">
        <v>-1</v>
      </c>
      <c r="H172" s="76">
        <v>-1</v>
      </c>
      <c r="I172" s="76">
        <v>-1</v>
      </c>
      <c r="J172" s="76">
        <v>-1</v>
      </c>
      <c r="K172" s="76">
        <v>-1</v>
      </c>
      <c r="L172" s="76">
        <v>-1</v>
      </c>
      <c r="M172" s="76">
        <v>-1</v>
      </c>
      <c r="N172" s="76">
        <v>-1</v>
      </c>
      <c r="O172" s="76">
        <v>-1</v>
      </c>
      <c r="P172" s="76">
        <v>-1</v>
      </c>
      <c r="Q172" s="76">
        <v>-1</v>
      </c>
      <c r="R172" s="76">
        <v>-1</v>
      </c>
      <c r="S172" s="76">
        <v>-1</v>
      </c>
      <c r="T172" s="76">
        <v>-1</v>
      </c>
      <c r="U172" s="76">
        <v>-1</v>
      </c>
      <c r="V172" s="76">
        <v>-1</v>
      </c>
      <c r="W172" s="76">
        <v>-1</v>
      </c>
      <c r="X172" s="76">
        <v>-1</v>
      </c>
      <c r="Y172" s="76">
        <v>-1</v>
      </c>
      <c r="Z172" s="76">
        <v>-1</v>
      </c>
      <c r="AA172" s="76">
        <v>-1</v>
      </c>
      <c r="AB172" s="76">
        <v>-1</v>
      </c>
      <c r="AC172" s="76">
        <v>-1</v>
      </c>
      <c r="AD172" s="76">
        <v>-1</v>
      </c>
      <c r="AE172" s="76">
        <v>-1</v>
      </c>
      <c r="AF172" s="76">
        <v>-1</v>
      </c>
      <c r="AG172" s="76">
        <v>-1</v>
      </c>
      <c r="AH172" s="76">
        <v>-1</v>
      </c>
      <c r="AI172" s="76">
        <v>-1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-1</v>
      </c>
      <c r="AW172">
        <v>-1</v>
      </c>
      <c r="AX172">
        <v>-1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>
        <v>-1</v>
      </c>
      <c r="BV172">
        <v>-1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-1</v>
      </c>
      <c r="CF172">
        <v>-1</v>
      </c>
      <c r="CG172">
        <v>-1</v>
      </c>
    </row>
    <row r="173" spans="1:85">
      <c r="A173" s="5"/>
      <c r="B173" s="5" t="s">
        <v>4</v>
      </c>
      <c r="C173" s="76">
        <v>-1</v>
      </c>
      <c r="D173" s="76">
        <v>-1</v>
      </c>
      <c r="E173" s="76">
        <v>-1</v>
      </c>
      <c r="F173" s="76">
        <v>-1</v>
      </c>
      <c r="G173" s="76">
        <v>-1</v>
      </c>
      <c r="H173" s="76">
        <v>-1</v>
      </c>
      <c r="I173" s="76">
        <v>-1</v>
      </c>
      <c r="J173" s="76">
        <v>-1</v>
      </c>
      <c r="K173" s="76">
        <v>-1</v>
      </c>
      <c r="L173" s="76">
        <v>-1</v>
      </c>
      <c r="M173" s="76">
        <v>-1</v>
      </c>
      <c r="N173" s="76">
        <v>-1</v>
      </c>
      <c r="O173" s="76">
        <v>-1</v>
      </c>
      <c r="P173" s="76">
        <v>-1</v>
      </c>
      <c r="Q173" s="76">
        <v>-1</v>
      </c>
      <c r="R173" s="76">
        <v>-1</v>
      </c>
      <c r="S173" s="76">
        <v>-1</v>
      </c>
      <c r="T173" s="76">
        <v>-1</v>
      </c>
      <c r="U173" s="76">
        <v>-1</v>
      </c>
      <c r="V173" s="76">
        <v>-1</v>
      </c>
      <c r="W173" s="76">
        <v>-1</v>
      </c>
      <c r="X173" s="76">
        <v>-1</v>
      </c>
      <c r="Y173" s="76">
        <v>-1</v>
      </c>
      <c r="Z173" s="76">
        <v>-1</v>
      </c>
      <c r="AA173" s="76">
        <v>-1</v>
      </c>
      <c r="AB173" s="76">
        <v>-1</v>
      </c>
      <c r="AC173" s="76">
        <v>-1</v>
      </c>
      <c r="AD173" s="76">
        <v>-1</v>
      </c>
      <c r="AE173" s="76">
        <v>-1</v>
      </c>
      <c r="AF173" s="76">
        <v>-1</v>
      </c>
      <c r="AG173" s="76">
        <v>-1</v>
      </c>
      <c r="AH173" s="76">
        <v>-1</v>
      </c>
      <c r="AI173" s="76">
        <v>-1</v>
      </c>
      <c r="AJ173">
        <v>-1</v>
      </c>
      <c r="AK173">
        <v>-1</v>
      </c>
      <c r="AL173">
        <v>-1</v>
      </c>
      <c r="AM173">
        <v>-1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-1</v>
      </c>
      <c r="AX173">
        <v>-1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-1</v>
      </c>
      <c r="BR173">
        <v>-1</v>
      </c>
      <c r="BS173">
        <v>-1</v>
      </c>
      <c r="BT173">
        <v>-1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>
        <v>-1</v>
      </c>
      <c r="CG173">
        <v>-1</v>
      </c>
    </row>
    <row r="174" spans="1:85">
      <c r="A174" s="5" t="s">
        <v>8</v>
      </c>
      <c r="B174" s="5" t="s">
        <v>3</v>
      </c>
      <c r="C174" s="76">
        <v>-1</v>
      </c>
      <c r="D174" s="76">
        <v>-1</v>
      </c>
      <c r="E174" s="76">
        <v>-1</v>
      </c>
      <c r="F174" s="76">
        <v>-1</v>
      </c>
      <c r="G174" s="76">
        <v>-1</v>
      </c>
      <c r="H174" s="76">
        <v>-1</v>
      </c>
      <c r="I174" s="76">
        <v>-1</v>
      </c>
      <c r="J174" s="76">
        <v>-1</v>
      </c>
      <c r="K174" s="76">
        <v>-1</v>
      </c>
      <c r="L174" s="76">
        <v>-1</v>
      </c>
      <c r="M174" s="76">
        <v>-1</v>
      </c>
      <c r="N174" s="76">
        <v>-1</v>
      </c>
      <c r="O174" s="76">
        <v>-1</v>
      </c>
      <c r="P174" s="76">
        <v>-1</v>
      </c>
      <c r="Q174" s="76">
        <v>-1</v>
      </c>
      <c r="R174" s="76">
        <v>-1</v>
      </c>
      <c r="S174" s="76">
        <v>-1</v>
      </c>
      <c r="T174" s="76">
        <v>-1</v>
      </c>
      <c r="U174" s="76">
        <v>-1</v>
      </c>
      <c r="V174" s="76">
        <v>-1</v>
      </c>
      <c r="W174" s="76">
        <v>-1</v>
      </c>
      <c r="X174" s="76">
        <v>-1</v>
      </c>
      <c r="Y174" s="76">
        <v>-1</v>
      </c>
      <c r="Z174" s="76">
        <v>-1</v>
      </c>
      <c r="AA174" s="76">
        <v>-1</v>
      </c>
      <c r="AB174" s="76">
        <v>-1</v>
      </c>
      <c r="AC174" s="76">
        <v>-1</v>
      </c>
      <c r="AD174" s="76">
        <v>-1</v>
      </c>
      <c r="AE174" s="76">
        <v>-1</v>
      </c>
      <c r="AF174" s="76">
        <v>-1</v>
      </c>
      <c r="AG174" s="76">
        <v>-1</v>
      </c>
      <c r="AH174" s="76">
        <v>-1</v>
      </c>
      <c r="AI174" s="76">
        <v>-1</v>
      </c>
      <c r="AJ174">
        <v>-1</v>
      </c>
      <c r="AK174">
        <v>-1</v>
      </c>
      <c r="AL174">
        <v>-1</v>
      </c>
      <c r="AM174">
        <v>-1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</row>
    <row r="175" spans="1:85">
      <c r="A175" s="4"/>
      <c r="B175" s="4" t="s">
        <v>37</v>
      </c>
      <c r="C175" s="76">
        <v>-1</v>
      </c>
      <c r="D175" s="76">
        <v>-1</v>
      </c>
      <c r="E175" s="76">
        <v>-1</v>
      </c>
      <c r="F175" s="76">
        <v>-1</v>
      </c>
      <c r="G175" s="76">
        <v>-1</v>
      </c>
      <c r="H175" s="76">
        <v>-1</v>
      </c>
      <c r="I175" s="76">
        <v>-1</v>
      </c>
      <c r="J175" s="76">
        <v>-1</v>
      </c>
      <c r="K175" s="76">
        <v>-1</v>
      </c>
      <c r="L175" s="76">
        <v>-1</v>
      </c>
      <c r="M175" s="76">
        <v>-1</v>
      </c>
      <c r="N175" s="76">
        <v>-1</v>
      </c>
      <c r="O175" s="76">
        <v>-1</v>
      </c>
      <c r="P175" s="76">
        <v>-1</v>
      </c>
      <c r="Q175" s="76">
        <v>-1</v>
      </c>
      <c r="R175" s="76">
        <v>-1</v>
      </c>
      <c r="S175" s="76">
        <v>-1</v>
      </c>
      <c r="T175" s="76">
        <v>-1</v>
      </c>
      <c r="U175" s="76">
        <v>-1</v>
      </c>
      <c r="V175" s="76">
        <v>-1</v>
      </c>
      <c r="W175" s="76">
        <v>-1</v>
      </c>
      <c r="X175" s="76">
        <v>-1</v>
      </c>
      <c r="Y175" s="76">
        <v>-1</v>
      </c>
      <c r="Z175" s="76">
        <v>-1</v>
      </c>
      <c r="AA175" s="76">
        <v>-1</v>
      </c>
      <c r="AB175" s="76">
        <v>-1</v>
      </c>
      <c r="AC175" s="76">
        <v>-1</v>
      </c>
      <c r="AD175" s="76">
        <v>-1</v>
      </c>
      <c r="AE175" s="76">
        <v>-1</v>
      </c>
      <c r="AF175" s="76">
        <v>-1</v>
      </c>
      <c r="AG175" s="76">
        <v>-1</v>
      </c>
      <c r="AH175" s="76">
        <v>-1</v>
      </c>
      <c r="AI175" s="76">
        <v>-1</v>
      </c>
      <c r="AJ175">
        <v>-1</v>
      </c>
      <c r="AK175">
        <v>-1</v>
      </c>
      <c r="AL175">
        <v>-1</v>
      </c>
      <c r="AM175">
        <v>-1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-1</v>
      </c>
      <c r="AW175">
        <v>-1</v>
      </c>
      <c r="AX175">
        <v>-1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</row>
    <row r="176" spans="1:85">
      <c r="A176" s="14" t="s">
        <v>36</v>
      </c>
      <c r="B176" s="14" t="s">
        <v>38</v>
      </c>
      <c r="C176" s="76">
        <v>-1</v>
      </c>
      <c r="D176" s="76">
        <v>-1</v>
      </c>
      <c r="E176" s="76">
        <v>-1</v>
      </c>
      <c r="F176" s="76">
        <v>-1</v>
      </c>
      <c r="G176" s="76">
        <v>-1</v>
      </c>
      <c r="H176" s="76">
        <v>-1</v>
      </c>
      <c r="I176" s="76">
        <v>-1</v>
      </c>
      <c r="J176" s="76">
        <v>-1</v>
      </c>
      <c r="K176" s="76">
        <v>-1</v>
      </c>
      <c r="L176" s="76">
        <v>-1</v>
      </c>
      <c r="M176" s="76">
        <v>-1</v>
      </c>
      <c r="N176" s="76">
        <v>-1</v>
      </c>
      <c r="O176" s="76">
        <v>-1</v>
      </c>
      <c r="P176" s="76">
        <v>-1</v>
      </c>
      <c r="Q176" s="76">
        <v>-1</v>
      </c>
      <c r="R176" s="76">
        <v>-1</v>
      </c>
      <c r="S176" s="76">
        <v>-1</v>
      </c>
      <c r="T176" s="76">
        <v>-1</v>
      </c>
      <c r="U176" s="76">
        <v>-1</v>
      </c>
      <c r="V176" s="76">
        <v>-1</v>
      </c>
      <c r="W176" s="76">
        <v>-1</v>
      </c>
      <c r="X176" s="76">
        <v>-1</v>
      </c>
      <c r="Y176" s="76">
        <v>-1</v>
      </c>
      <c r="Z176" s="76">
        <v>-1</v>
      </c>
      <c r="AA176" s="76">
        <v>-1</v>
      </c>
      <c r="AB176" s="76">
        <v>-1</v>
      </c>
      <c r="AC176" s="76">
        <v>-1</v>
      </c>
      <c r="AD176" s="76">
        <v>-1</v>
      </c>
      <c r="AE176" s="76">
        <v>-1</v>
      </c>
      <c r="AF176" s="76">
        <v>-1</v>
      </c>
      <c r="AG176" s="76">
        <v>-1</v>
      </c>
      <c r="AH176" s="76">
        <v>-1</v>
      </c>
      <c r="AI176" s="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-1</v>
      </c>
      <c r="CE176">
        <v>-1</v>
      </c>
      <c r="CF176">
        <v>-1</v>
      </c>
      <c r="CG176">
        <v>-1</v>
      </c>
    </row>
    <row r="177" spans="1:85">
      <c r="A177" s="5"/>
      <c r="B177" s="5"/>
      <c r="C177" s="76">
        <v>-1</v>
      </c>
      <c r="D177" s="76">
        <v>-1</v>
      </c>
      <c r="E177" s="76">
        <v>-1</v>
      </c>
      <c r="F177" s="76">
        <v>-1</v>
      </c>
      <c r="G177" s="76">
        <v>-1</v>
      </c>
      <c r="H177" s="76">
        <v>-1</v>
      </c>
      <c r="I177" s="76">
        <v>-1</v>
      </c>
      <c r="J177" s="76">
        <v>-1</v>
      </c>
      <c r="K177" s="76">
        <v>-1</v>
      </c>
      <c r="L177" s="76">
        <v>-1</v>
      </c>
      <c r="M177" s="76">
        <v>-1</v>
      </c>
      <c r="N177" s="76">
        <v>-1</v>
      </c>
      <c r="O177" s="76">
        <v>-1</v>
      </c>
      <c r="P177" s="76">
        <v>-1</v>
      </c>
      <c r="Q177" s="76">
        <v>-1</v>
      </c>
      <c r="R177" s="76">
        <v>-1</v>
      </c>
      <c r="S177" s="76">
        <v>-1</v>
      </c>
      <c r="T177" s="76">
        <v>-1</v>
      </c>
      <c r="U177" s="76">
        <v>-1</v>
      </c>
      <c r="V177" s="76">
        <v>-1</v>
      </c>
      <c r="W177" s="76">
        <v>-1</v>
      </c>
      <c r="X177" s="76">
        <v>-1</v>
      </c>
      <c r="Y177" s="76">
        <v>-1</v>
      </c>
      <c r="Z177" s="76">
        <v>-1</v>
      </c>
      <c r="AA177" s="76">
        <v>-1</v>
      </c>
      <c r="AB177" s="76">
        <v>-1</v>
      </c>
      <c r="AC177" s="76">
        <v>-1</v>
      </c>
      <c r="AD177" s="76">
        <v>-1</v>
      </c>
      <c r="AE177" s="76">
        <v>-1</v>
      </c>
      <c r="AF177" s="76">
        <v>-1</v>
      </c>
      <c r="AG177" s="76">
        <v>-1</v>
      </c>
      <c r="AH177" s="76">
        <v>-1</v>
      </c>
      <c r="AI177" s="76">
        <v>-1</v>
      </c>
      <c r="AJ177">
        <v>-1</v>
      </c>
      <c r="AK177">
        <v>-1</v>
      </c>
      <c r="AL177">
        <v>-1</v>
      </c>
      <c r="AM177">
        <v>-1</v>
      </c>
      <c r="AN177">
        <v>-1</v>
      </c>
      <c r="AO177">
        <v>-1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-1</v>
      </c>
      <c r="AW177">
        <v>-1</v>
      </c>
      <c r="AX177">
        <v>-1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</row>
    <row r="178" spans="1:85">
      <c r="A178" s="1" t="str">
        <f>LOOKUP(B178,[1]Regions!$A$4:$A$98,[1]Regions!$B$4:$B$98)</f>
        <v>Luxembourg</v>
      </c>
      <c r="B178" s="2">
        <v>9</v>
      </c>
      <c r="C178" s="72">
        <v>2018</v>
      </c>
      <c r="D178" s="72">
        <v>2019</v>
      </c>
      <c r="E178" s="72">
        <v>2020</v>
      </c>
      <c r="F178" s="72">
        <v>2021</v>
      </c>
      <c r="G178" s="72">
        <v>2022</v>
      </c>
      <c r="H178" s="72">
        <v>2023</v>
      </c>
      <c r="I178" s="72">
        <v>2024</v>
      </c>
      <c r="J178" s="72">
        <v>2025</v>
      </c>
      <c r="K178" s="72">
        <v>2026</v>
      </c>
      <c r="L178" s="72">
        <v>2027</v>
      </c>
      <c r="M178" s="72">
        <v>2028</v>
      </c>
      <c r="N178" s="72">
        <v>2029</v>
      </c>
      <c r="O178" s="72">
        <v>2030</v>
      </c>
      <c r="P178" s="72">
        <v>2031</v>
      </c>
      <c r="Q178" s="72">
        <v>2032</v>
      </c>
      <c r="R178" s="72">
        <v>2033</v>
      </c>
      <c r="S178" s="72">
        <v>2034</v>
      </c>
      <c r="T178" s="72">
        <v>2035</v>
      </c>
      <c r="U178" s="72">
        <v>2036</v>
      </c>
      <c r="V178" s="72">
        <v>2037</v>
      </c>
      <c r="W178" s="72">
        <v>2038</v>
      </c>
      <c r="X178" s="72">
        <v>2039</v>
      </c>
      <c r="Y178" s="72">
        <v>2040</v>
      </c>
      <c r="Z178" s="72">
        <v>2041</v>
      </c>
      <c r="AA178" s="72">
        <v>2042</v>
      </c>
      <c r="AB178" s="72">
        <v>2043</v>
      </c>
      <c r="AC178" s="72">
        <v>2044</v>
      </c>
      <c r="AD178" s="72">
        <v>2045</v>
      </c>
      <c r="AE178" s="72">
        <v>2046</v>
      </c>
      <c r="AF178" s="72">
        <v>2047</v>
      </c>
      <c r="AG178" s="72">
        <v>2048</v>
      </c>
      <c r="AH178" s="72">
        <v>2049</v>
      </c>
      <c r="AI178" s="72">
        <v>2050</v>
      </c>
      <c r="AJ178">
        <v>2051</v>
      </c>
      <c r="AK178">
        <v>2052</v>
      </c>
      <c r="AL178">
        <v>2053</v>
      </c>
      <c r="AM178">
        <v>2054</v>
      </c>
      <c r="AN178">
        <v>2055</v>
      </c>
      <c r="AO178">
        <v>2056</v>
      </c>
      <c r="AP178">
        <v>2057</v>
      </c>
      <c r="AQ178">
        <v>2058</v>
      </c>
      <c r="AR178">
        <v>2059</v>
      </c>
      <c r="AS178">
        <v>2060</v>
      </c>
      <c r="AT178">
        <v>2061</v>
      </c>
      <c r="AU178">
        <v>2062</v>
      </c>
      <c r="AV178">
        <v>2063</v>
      </c>
      <c r="AW178">
        <v>2064</v>
      </c>
      <c r="AX178">
        <v>2065</v>
      </c>
      <c r="AY178">
        <v>2066</v>
      </c>
      <c r="AZ178">
        <v>2067</v>
      </c>
      <c r="BA178">
        <v>2068</v>
      </c>
      <c r="BB178">
        <v>2069</v>
      </c>
      <c r="BC178">
        <v>2070</v>
      </c>
      <c r="BD178">
        <v>2071</v>
      </c>
      <c r="BE178">
        <v>2072</v>
      </c>
      <c r="BF178">
        <v>2073</v>
      </c>
      <c r="BG178">
        <v>2074</v>
      </c>
      <c r="BH178">
        <v>2075</v>
      </c>
      <c r="BI178">
        <v>2076</v>
      </c>
      <c r="BJ178">
        <v>2077</v>
      </c>
      <c r="BK178">
        <v>2078</v>
      </c>
      <c r="BL178">
        <v>2079</v>
      </c>
      <c r="BM178">
        <v>2080</v>
      </c>
      <c r="BN178">
        <v>2081</v>
      </c>
      <c r="BO178">
        <v>2082</v>
      </c>
      <c r="BP178">
        <v>2083</v>
      </c>
      <c r="BQ178">
        <v>2084</v>
      </c>
      <c r="BR178">
        <v>2085</v>
      </c>
      <c r="BS178">
        <v>2086</v>
      </c>
      <c r="BT178">
        <v>2087</v>
      </c>
      <c r="BU178">
        <v>2088</v>
      </c>
      <c r="BV178">
        <v>2089</v>
      </c>
      <c r="BW178">
        <v>2090</v>
      </c>
      <c r="BX178">
        <v>2091</v>
      </c>
      <c r="BY178">
        <v>2092</v>
      </c>
      <c r="BZ178">
        <v>2093</v>
      </c>
      <c r="CA178">
        <v>2094</v>
      </c>
      <c r="CB178">
        <v>2095</v>
      </c>
      <c r="CC178">
        <v>2096</v>
      </c>
      <c r="CD178">
        <v>2097</v>
      </c>
      <c r="CE178">
        <v>2098</v>
      </c>
      <c r="CF178">
        <v>2099</v>
      </c>
      <c r="CG178">
        <v>2100</v>
      </c>
    </row>
    <row r="179" spans="1:85">
      <c r="A179" s="74"/>
      <c r="B179" s="74" t="s">
        <v>4</v>
      </c>
      <c r="C179" s="76">
        <v>-1</v>
      </c>
      <c r="D179" s="76">
        <v>-1</v>
      </c>
      <c r="E179" s="76">
        <v>-1</v>
      </c>
      <c r="F179" s="76">
        <v>-1</v>
      </c>
      <c r="G179" s="76">
        <v>-1</v>
      </c>
      <c r="H179" s="76">
        <v>-1</v>
      </c>
      <c r="I179" s="76">
        <v>-1</v>
      </c>
      <c r="J179" s="76">
        <v>-1</v>
      </c>
      <c r="K179" s="76">
        <v>-1</v>
      </c>
      <c r="L179" s="76">
        <v>-1</v>
      </c>
      <c r="M179" s="76">
        <v>-1</v>
      </c>
      <c r="N179" s="76">
        <v>-1</v>
      </c>
      <c r="O179" s="76">
        <v>-1</v>
      </c>
      <c r="P179" s="76">
        <v>-1</v>
      </c>
      <c r="Q179" s="76">
        <v>-1</v>
      </c>
      <c r="R179" s="76">
        <v>-1</v>
      </c>
      <c r="S179" s="76">
        <v>-1</v>
      </c>
      <c r="T179" s="76">
        <v>-1</v>
      </c>
      <c r="U179" s="76">
        <v>-1</v>
      </c>
      <c r="V179" s="76">
        <v>-1</v>
      </c>
      <c r="W179" s="76">
        <v>-1</v>
      </c>
      <c r="X179" s="76">
        <v>-1</v>
      </c>
      <c r="Y179" s="76">
        <v>-1</v>
      </c>
      <c r="Z179" s="76">
        <v>-1</v>
      </c>
      <c r="AA179" s="76">
        <v>-1</v>
      </c>
      <c r="AB179" s="76">
        <v>-1</v>
      </c>
      <c r="AC179" s="76">
        <v>-1</v>
      </c>
      <c r="AD179" s="76">
        <v>-1</v>
      </c>
      <c r="AE179" s="76">
        <v>-1</v>
      </c>
      <c r="AF179" s="76">
        <v>-1</v>
      </c>
      <c r="AG179" s="76">
        <v>-1</v>
      </c>
      <c r="AH179" s="76">
        <v>-1</v>
      </c>
      <c r="AI179" s="76">
        <v>-1</v>
      </c>
      <c r="AJ179">
        <v>-1</v>
      </c>
      <c r="AK179">
        <v>-1</v>
      </c>
      <c r="AL179">
        <v>-1</v>
      </c>
      <c r="AM179">
        <v>-1</v>
      </c>
      <c r="AN179">
        <v>-1</v>
      </c>
      <c r="AO179">
        <v>-1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-1</v>
      </c>
      <c r="AW179">
        <v>-1</v>
      </c>
      <c r="AX179">
        <v>-1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>
        <v>-1</v>
      </c>
      <c r="BT179">
        <v>-1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</row>
    <row r="180" spans="1:85">
      <c r="A180" s="74" t="s">
        <v>0</v>
      </c>
      <c r="B180" s="74" t="s">
        <v>3</v>
      </c>
      <c r="C180" s="76">
        <v>-1</v>
      </c>
      <c r="D180" s="76">
        <v>-1</v>
      </c>
      <c r="E180" s="76">
        <v>-1</v>
      </c>
      <c r="F180" s="76">
        <v>-1</v>
      </c>
      <c r="G180" s="76">
        <v>-1</v>
      </c>
      <c r="H180" s="76">
        <v>-1</v>
      </c>
      <c r="I180" s="76">
        <v>-1</v>
      </c>
      <c r="J180" s="76">
        <v>-1</v>
      </c>
      <c r="K180" s="76">
        <v>-1</v>
      </c>
      <c r="L180" s="76">
        <v>-1</v>
      </c>
      <c r="M180" s="76">
        <v>-1</v>
      </c>
      <c r="N180" s="76">
        <v>-1</v>
      </c>
      <c r="O180" s="76">
        <v>-1</v>
      </c>
      <c r="P180" s="76">
        <v>-1</v>
      </c>
      <c r="Q180" s="76">
        <v>-1</v>
      </c>
      <c r="R180" s="76">
        <v>-1</v>
      </c>
      <c r="S180" s="76">
        <v>-1</v>
      </c>
      <c r="T180" s="76">
        <v>-1</v>
      </c>
      <c r="U180" s="76">
        <v>-1</v>
      </c>
      <c r="V180" s="76">
        <v>-1</v>
      </c>
      <c r="W180" s="76">
        <v>-1</v>
      </c>
      <c r="X180" s="76">
        <v>-1</v>
      </c>
      <c r="Y180" s="76">
        <v>-1</v>
      </c>
      <c r="Z180" s="76">
        <v>-1</v>
      </c>
      <c r="AA180" s="76">
        <v>-1</v>
      </c>
      <c r="AB180" s="76">
        <v>-1</v>
      </c>
      <c r="AC180" s="76">
        <v>-1</v>
      </c>
      <c r="AD180" s="76">
        <v>-1</v>
      </c>
      <c r="AE180" s="76">
        <v>-1</v>
      </c>
      <c r="AF180" s="76">
        <v>-1</v>
      </c>
      <c r="AG180" s="76">
        <v>-1</v>
      </c>
      <c r="AH180" s="76">
        <v>-1</v>
      </c>
      <c r="AI180" s="76">
        <v>-1</v>
      </c>
      <c r="AJ180">
        <v>-1</v>
      </c>
      <c r="AK180">
        <v>-1</v>
      </c>
      <c r="AL180">
        <v>-1</v>
      </c>
      <c r="AM180">
        <v>-1</v>
      </c>
      <c r="AN180">
        <v>-1</v>
      </c>
      <c r="AO180">
        <v>-1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-1</v>
      </c>
      <c r="AW180">
        <v>-1</v>
      </c>
      <c r="AX180">
        <v>-1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>
        <v>-1</v>
      </c>
      <c r="BV180">
        <v>-1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</row>
    <row r="181" spans="1:85">
      <c r="A181" s="74"/>
      <c r="B181" s="74" t="s">
        <v>34</v>
      </c>
      <c r="C181" s="76">
        <v>-1</v>
      </c>
      <c r="D181" s="76">
        <v>-1</v>
      </c>
      <c r="E181" s="76">
        <v>-1</v>
      </c>
      <c r="F181" s="76">
        <v>-1</v>
      </c>
      <c r="G181" s="76">
        <v>-1</v>
      </c>
      <c r="H181" s="76">
        <v>-1</v>
      </c>
      <c r="I181" s="76">
        <v>-1</v>
      </c>
      <c r="J181" s="76">
        <v>-1</v>
      </c>
      <c r="K181" s="76">
        <v>-1</v>
      </c>
      <c r="L181" s="76">
        <v>-1</v>
      </c>
      <c r="M181" s="76">
        <v>-1</v>
      </c>
      <c r="N181" s="76">
        <v>-1</v>
      </c>
      <c r="O181" s="76">
        <v>-1</v>
      </c>
      <c r="P181" s="76">
        <v>-1</v>
      </c>
      <c r="Q181" s="76">
        <v>-1</v>
      </c>
      <c r="R181" s="76">
        <v>-1</v>
      </c>
      <c r="S181" s="76">
        <v>-1</v>
      </c>
      <c r="T181" s="76">
        <v>-1</v>
      </c>
      <c r="U181" s="76">
        <v>-1</v>
      </c>
      <c r="V181" s="76">
        <v>-1</v>
      </c>
      <c r="W181" s="76">
        <v>-1</v>
      </c>
      <c r="X181" s="76">
        <v>-1</v>
      </c>
      <c r="Y181" s="76">
        <v>-1</v>
      </c>
      <c r="Z181" s="76">
        <v>-1</v>
      </c>
      <c r="AA181" s="76">
        <v>-1</v>
      </c>
      <c r="AB181" s="76">
        <v>-1</v>
      </c>
      <c r="AC181" s="76">
        <v>-1</v>
      </c>
      <c r="AD181" s="76">
        <v>-1</v>
      </c>
      <c r="AE181" s="76">
        <v>-1</v>
      </c>
      <c r="AF181" s="76">
        <v>-1</v>
      </c>
      <c r="AG181" s="76">
        <v>-1</v>
      </c>
      <c r="AH181" s="76">
        <v>-1</v>
      </c>
      <c r="AI181" s="76">
        <v>-1</v>
      </c>
      <c r="AJ181">
        <v>-1</v>
      </c>
      <c r="AK181">
        <v>-1</v>
      </c>
      <c r="AL181">
        <v>-1</v>
      </c>
      <c r="AM181">
        <v>-1</v>
      </c>
      <c r="AN181">
        <v>-1</v>
      </c>
      <c r="AO181">
        <v>-1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-1</v>
      </c>
      <c r="AX181">
        <v>-1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>
        <v>-1</v>
      </c>
      <c r="CG181">
        <v>-1</v>
      </c>
    </row>
    <row r="182" spans="1:85">
      <c r="A182" s="14"/>
      <c r="B182" s="14" t="s">
        <v>35</v>
      </c>
      <c r="C182" s="76">
        <v>-1</v>
      </c>
      <c r="D182" s="76">
        <v>-1</v>
      </c>
      <c r="E182" s="76">
        <v>-1</v>
      </c>
      <c r="F182" s="76">
        <v>-1</v>
      </c>
      <c r="G182" s="76">
        <v>-1</v>
      </c>
      <c r="H182" s="76">
        <v>-1</v>
      </c>
      <c r="I182" s="76">
        <v>-1</v>
      </c>
      <c r="J182" s="76">
        <v>-1</v>
      </c>
      <c r="K182" s="76">
        <v>-1</v>
      </c>
      <c r="L182" s="76">
        <v>-1</v>
      </c>
      <c r="M182" s="76">
        <v>-1</v>
      </c>
      <c r="N182" s="76">
        <v>-1</v>
      </c>
      <c r="O182" s="76">
        <v>-1</v>
      </c>
      <c r="P182" s="76">
        <v>-1</v>
      </c>
      <c r="Q182" s="76">
        <v>-1</v>
      </c>
      <c r="R182" s="76">
        <v>-1</v>
      </c>
      <c r="S182" s="76">
        <v>-1</v>
      </c>
      <c r="T182" s="76">
        <v>-1</v>
      </c>
      <c r="U182" s="76">
        <v>-1</v>
      </c>
      <c r="V182" s="76">
        <v>-1</v>
      </c>
      <c r="W182" s="76">
        <v>-1</v>
      </c>
      <c r="X182" s="76">
        <v>-1</v>
      </c>
      <c r="Y182" s="76">
        <v>-1</v>
      </c>
      <c r="Z182" s="76">
        <v>-1</v>
      </c>
      <c r="AA182" s="76">
        <v>-1</v>
      </c>
      <c r="AB182" s="76">
        <v>-1</v>
      </c>
      <c r="AC182" s="76">
        <v>-1</v>
      </c>
      <c r="AD182" s="76">
        <v>-1</v>
      </c>
      <c r="AE182" s="76">
        <v>-1</v>
      </c>
      <c r="AF182" s="76">
        <v>-1</v>
      </c>
      <c r="AG182" s="76">
        <v>-1</v>
      </c>
      <c r="AH182" s="76">
        <v>-1</v>
      </c>
      <c r="AI182" s="76">
        <v>-1</v>
      </c>
      <c r="AJ182">
        <v>-1</v>
      </c>
      <c r="AK182">
        <v>-1</v>
      </c>
      <c r="AL182">
        <v>-1</v>
      </c>
      <c r="AM182">
        <v>-1</v>
      </c>
      <c r="AN182">
        <v>-1</v>
      </c>
      <c r="AO182">
        <v>-1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-1</v>
      </c>
      <c r="AW182">
        <v>-1</v>
      </c>
      <c r="AX182">
        <v>-1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>
        <v>-1</v>
      </c>
      <c r="BV182">
        <v>-1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</row>
    <row r="183" spans="1:85">
      <c r="A183" s="4"/>
      <c r="B183" s="4" t="s">
        <v>4</v>
      </c>
      <c r="C183" s="76">
        <v>-1</v>
      </c>
      <c r="D183" s="76">
        <v>-1</v>
      </c>
      <c r="E183" s="76">
        <v>-1</v>
      </c>
      <c r="F183" s="76">
        <v>-1</v>
      </c>
      <c r="G183" s="76">
        <v>-1</v>
      </c>
      <c r="H183" s="76">
        <v>-1</v>
      </c>
      <c r="I183" s="76">
        <v>-1</v>
      </c>
      <c r="J183" s="76">
        <v>-1</v>
      </c>
      <c r="K183" s="76">
        <v>-1</v>
      </c>
      <c r="L183" s="76">
        <v>-1</v>
      </c>
      <c r="M183" s="76">
        <v>-1</v>
      </c>
      <c r="N183" s="76">
        <v>-1</v>
      </c>
      <c r="O183" s="76">
        <v>-1</v>
      </c>
      <c r="P183" s="76">
        <v>-1</v>
      </c>
      <c r="Q183" s="76">
        <v>-1</v>
      </c>
      <c r="R183" s="76">
        <v>-1</v>
      </c>
      <c r="S183" s="76">
        <v>-1</v>
      </c>
      <c r="T183" s="76">
        <v>-1</v>
      </c>
      <c r="U183" s="76">
        <v>-1</v>
      </c>
      <c r="V183" s="76">
        <v>-1</v>
      </c>
      <c r="W183" s="76">
        <v>-1</v>
      </c>
      <c r="X183" s="76">
        <v>-1</v>
      </c>
      <c r="Y183" s="76">
        <v>-1</v>
      </c>
      <c r="Z183" s="76">
        <v>-1</v>
      </c>
      <c r="AA183" s="76">
        <v>-1</v>
      </c>
      <c r="AB183" s="76">
        <v>-1</v>
      </c>
      <c r="AC183" s="76">
        <v>-1</v>
      </c>
      <c r="AD183" s="76">
        <v>-1</v>
      </c>
      <c r="AE183" s="76">
        <v>-1</v>
      </c>
      <c r="AF183" s="76">
        <v>-1</v>
      </c>
      <c r="AG183" s="76">
        <v>-1</v>
      </c>
      <c r="AH183" s="76">
        <v>-1</v>
      </c>
      <c r="AI183" s="76">
        <v>-1</v>
      </c>
      <c r="AJ183">
        <v>-1</v>
      </c>
      <c r="AK183">
        <v>-1</v>
      </c>
      <c r="AL183">
        <v>-1</v>
      </c>
      <c r="AM183">
        <v>-1</v>
      </c>
      <c r="AN183">
        <v>-1</v>
      </c>
      <c r="AO183">
        <v>-1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-1</v>
      </c>
      <c r="AX183">
        <v>-1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-1</v>
      </c>
      <c r="CG183">
        <v>-1</v>
      </c>
    </row>
    <row r="184" spans="1:85">
      <c r="A184" s="74" t="s">
        <v>1</v>
      </c>
      <c r="B184" s="74" t="s">
        <v>3</v>
      </c>
      <c r="C184" s="76">
        <v>-1</v>
      </c>
      <c r="D184" s="76">
        <v>-1</v>
      </c>
      <c r="E184" s="76">
        <v>-1</v>
      </c>
      <c r="F184" s="76">
        <v>-1</v>
      </c>
      <c r="G184" s="76">
        <v>-1</v>
      </c>
      <c r="H184" s="76">
        <v>-1</v>
      </c>
      <c r="I184" s="76">
        <v>-1</v>
      </c>
      <c r="J184" s="76">
        <v>-1</v>
      </c>
      <c r="K184" s="76">
        <v>-1</v>
      </c>
      <c r="L184" s="76">
        <v>-1</v>
      </c>
      <c r="M184" s="76">
        <v>-1</v>
      </c>
      <c r="N184" s="76">
        <v>-1</v>
      </c>
      <c r="O184" s="76">
        <v>-1</v>
      </c>
      <c r="P184" s="76">
        <v>-1</v>
      </c>
      <c r="Q184" s="76">
        <v>-1</v>
      </c>
      <c r="R184" s="76">
        <v>-1</v>
      </c>
      <c r="S184" s="76">
        <v>-1</v>
      </c>
      <c r="T184" s="76">
        <v>-1</v>
      </c>
      <c r="U184" s="76">
        <v>-1</v>
      </c>
      <c r="V184" s="76">
        <v>-1</v>
      </c>
      <c r="W184" s="76">
        <v>-1</v>
      </c>
      <c r="X184" s="76">
        <v>-1</v>
      </c>
      <c r="Y184" s="76">
        <v>-1</v>
      </c>
      <c r="Z184" s="76">
        <v>-1</v>
      </c>
      <c r="AA184" s="76">
        <v>-1</v>
      </c>
      <c r="AB184" s="76">
        <v>-1</v>
      </c>
      <c r="AC184" s="76">
        <v>-1</v>
      </c>
      <c r="AD184" s="76">
        <v>-1</v>
      </c>
      <c r="AE184" s="76">
        <v>-1</v>
      </c>
      <c r="AF184" s="76">
        <v>-1</v>
      </c>
      <c r="AG184" s="76">
        <v>-1</v>
      </c>
      <c r="AH184" s="76">
        <v>-1</v>
      </c>
      <c r="AI184" s="76">
        <v>-1</v>
      </c>
      <c r="AJ184">
        <v>-1</v>
      </c>
      <c r="AK184">
        <v>-1</v>
      </c>
      <c r="AL184">
        <v>-1</v>
      </c>
      <c r="AM184">
        <v>-1</v>
      </c>
      <c r="AN184">
        <v>-1</v>
      </c>
      <c r="AO184">
        <v>-1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-1</v>
      </c>
      <c r="AW184">
        <v>-1</v>
      </c>
      <c r="AX184">
        <v>-1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>
        <v>-1</v>
      </c>
      <c r="BV184">
        <v>-1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>
        <v>-1</v>
      </c>
      <c r="CE184">
        <v>-1</v>
      </c>
      <c r="CF184">
        <v>-1</v>
      </c>
      <c r="CG184">
        <v>-1</v>
      </c>
    </row>
    <row r="185" spans="1:85">
      <c r="A185" s="74"/>
      <c r="B185" s="74" t="s">
        <v>34</v>
      </c>
      <c r="C185" s="76">
        <v>-1</v>
      </c>
      <c r="D185" s="76">
        <v>-1</v>
      </c>
      <c r="E185" s="76">
        <v>-1</v>
      </c>
      <c r="F185" s="76">
        <v>-1</v>
      </c>
      <c r="G185" s="76">
        <v>-1</v>
      </c>
      <c r="H185" s="76">
        <v>-1</v>
      </c>
      <c r="I185" s="76">
        <v>-1</v>
      </c>
      <c r="J185" s="76">
        <v>-1</v>
      </c>
      <c r="K185" s="76">
        <v>-1</v>
      </c>
      <c r="L185" s="76">
        <v>-1</v>
      </c>
      <c r="M185" s="76">
        <v>-1</v>
      </c>
      <c r="N185" s="76">
        <v>-1</v>
      </c>
      <c r="O185" s="76">
        <v>-1</v>
      </c>
      <c r="P185" s="76">
        <v>-1</v>
      </c>
      <c r="Q185" s="76">
        <v>-1</v>
      </c>
      <c r="R185" s="76">
        <v>-1</v>
      </c>
      <c r="S185" s="76">
        <v>-1</v>
      </c>
      <c r="T185" s="76">
        <v>-1</v>
      </c>
      <c r="U185" s="76">
        <v>-1</v>
      </c>
      <c r="V185" s="76">
        <v>-1</v>
      </c>
      <c r="W185" s="76">
        <v>-1</v>
      </c>
      <c r="X185" s="76">
        <v>-1</v>
      </c>
      <c r="Y185" s="76">
        <v>-1</v>
      </c>
      <c r="Z185" s="76">
        <v>-1</v>
      </c>
      <c r="AA185" s="76">
        <v>-1</v>
      </c>
      <c r="AB185" s="76">
        <v>-1</v>
      </c>
      <c r="AC185" s="76">
        <v>-1</v>
      </c>
      <c r="AD185" s="76">
        <v>-1</v>
      </c>
      <c r="AE185" s="76">
        <v>-1</v>
      </c>
      <c r="AF185" s="76">
        <v>-1</v>
      </c>
      <c r="AG185" s="76">
        <v>-1</v>
      </c>
      <c r="AH185" s="76">
        <v>-1</v>
      </c>
      <c r="AI185" s="76">
        <v>-1</v>
      </c>
      <c r="AJ185">
        <v>-1</v>
      </c>
      <c r="AK185">
        <v>-1</v>
      </c>
      <c r="AL185">
        <v>-1</v>
      </c>
      <c r="AM185">
        <v>-1</v>
      </c>
      <c r="AN185">
        <v>-1</v>
      </c>
      <c r="AO185">
        <v>-1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-1</v>
      </c>
      <c r="AW185">
        <v>-1</v>
      </c>
      <c r="AX185">
        <v>-1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>
        <v>-1</v>
      </c>
      <c r="CG185">
        <v>-1</v>
      </c>
    </row>
    <row r="186" spans="1:85">
      <c r="A186" s="14"/>
      <c r="B186" s="14" t="s">
        <v>35</v>
      </c>
      <c r="C186" s="76">
        <v>-1</v>
      </c>
      <c r="D186" s="76">
        <v>-1</v>
      </c>
      <c r="E186" s="76">
        <v>-1</v>
      </c>
      <c r="F186" s="76">
        <v>-1</v>
      </c>
      <c r="G186" s="76">
        <v>-1</v>
      </c>
      <c r="H186" s="76">
        <v>-1</v>
      </c>
      <c r="I186" s="76">
        <v>-1</v>
      </c>
      <c r="J186" s="76">
        <v>-1</v>
      </c>
      <c r="K186" s="76">
        <v>-1</v>
      </c>
      <c r="L186" s="76">
        <v>-1</v>
      </c>
      <c r="M186" s="76">
        <v>-1</v>
      </c>
      <c r="N186" s="76">
        <v>-1</v>
      </c>
      <c r="O186" s="76">
        <v>-1</v>
      </c>
      <c r="P186" s="76">
        <v>-1</v>
      </c>
      <c r="Q186" s="76">
        <v>-1</v>
      </c>
      <c r="R186" s="76">
        <v>-1</v>
      </c>
      <c r="S186" s="76">
        <v>-1</v>
      </c>
      <c r="T186" s="76">
        <v>-1</v>
      </c>
      <c r="U186" s="76">
        <v>-1</v>
      </c>
      <c r="V186" s="76">
        <v>-1</v>
      </c>
      <c r="W186" s="76">
        <v>-1</v>
      </c>
      <c r="X186" s="76">
        <v>-1</v>
      </c>
      <c r="Y186" s="76">
        <v>-1</v>
      </c>
      <c r="Z186" s="76">
        <v>-1</v>
      </c>
      <c r="AA186" s="76">
        <v>-1</v>
      </c>
      <c r="AB186" s="76">
        <v>-1</v>
      </c>
      <c r="AC186" s="76">
        <v>-1</v>
      </c>
      <c r="AD186" s="76">
        <v>-1</v>
      </c>
      <c r="AE186" s="76">
        <v>-1</v>
      </c>
      <c r="AF186" s="76">
        <v>-1</v>
      </c>
      <c r="AG186" s="76">
        <v>-1</v>
      </c>
      <c r="AH186" s="76">
        <v>-1</v>
      </c>
      <c r="AI186" s="76">
        <v>-1</v>
      </c>
      <c r="AJ186">
        <v>-1</v>
      </c>
      <c r="AK186">
        <v>-1</v>
      </c>
      <c r="AL186">
        <v>-1</v>
      </c>
      <c r="AM186">
        <v>-1</v>
      </c>
      <c r="AN186">
        <v>-1</v>
      </c>
      <c r="AO186">
        <v>-1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-1</v>
      </c>
      <c r="AX186">
        <v>-1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>
        <v>-1</v>
      </c>
      <c r="BR186">
        <v>-1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-1</v>
      </c>
      <c r="CE186">
        <v>-1</v>
      </c>
      <c r="CF186">
        <v>-1</v>
      </c>
      <c r="CG186">
        <v>-1</v>
      </c>
    </row>
    <row r="187" spans="1:85">
      <c r="A187" s="4"/>
      <c r="B187" s="4" t="s">
        <v>4</v>
      </c>
      <c r="C187" s="76">
        <v>-1</v>
      </c>
      <c r="D187" s="76">
        <v>-1</v>
      </c>
      <c r="E187" s="76">
        <v>-1</v>
      </c>
      <c r="F187" s="76">
        <v>-1</v>
      </c>
      <c r="G187" s="76">
        <v>-1</v>
      </c>
      <c r="H187" s="76">
        <v>-1</v>
      </c>
      <c r="I187" s="76">
        <v>-1</v>
      </c>
      <c r="J187" s="76">
        <v>-1</v>
      </c>
      <c r="K187" s="76">
        <v>-1</v>
      </c>
      <c r="L187" s="76">
        <v>-1</v>
      </c>
      <c r="M187" s="76">
        <v>-1</v>
      </c>
      <c r="N187" s="76">
        <v>-1</v>
      </c>
      <c r="O187" s="76">
        <v>-1</v>
      </c>
      <c r="P187" s="76">
        <v>-1</v>
      </c>
      <c r="Q187" s="76">
        <v>-1</v>
      </c>
      <c r="R187" s="76">
        <v>-1</v>
      </c>
      <c r="S187" s="76">
        <v>-1</v>
      </c>
      <c r="T187" s="76">
        <v>-1</v>
      </c>
      <c r="U187" s="76">
        <v>-1</v>
      </c>
      <c r="V187" s="76">
        <v>-1</v>
      </c>
      <c r="W187" s="76">
        <v>-1</v>
      </c>
      <c r="X187" s="76">
        <v>-1</v>
      </c>
      <c r="Y187" s="76">
        <v>-1</v>
      </c>
      <c r="Z187" s="76">
        <v>-1</v>
      </c>
      <c r="AA187" s="76">
        <v>-1</v>
      </c>
      <c r="AB187" s="76">
        <v>-1</v>
      </c>
      <c r="AC187" s="76">
        <v>-1</v>
      </c>
      <c r="AD187" s="76">
        <v>-1</v>
      </c>
      <c r="AE187" s="76">
        <v>-1</v>
      </c>
      <c r="AF187" s="76">
        <v>-1</v>
      </c>
      <c r="AG187" s="76">
        <v>-1</v>
      </c>
      <c r="AH187" s="76">
        <v>-1</v>
      </c>
      <c r="AI187" s="76">
        <v>-1</v>
      </c>
      <c r="AJ187">
        <v>-1</v>
      </c>
      <c r="AK187">
        <v>-1</v>
      </c>
      <c r="AL187">
        <v>-1</v>
      </c>
      <c r="AM187">
        <v>-1</v>
      </c>
      <c r="AN187">
        <v>-1</v>
      </c>
      <c r="AO187">
        <v>-1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-1</v>
      </c>
      <c r="AX187">
        <v>-1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-1</v>
      </c>
      <c r="CE187">
        <v>-1</v>
      </c>
      <c r="CF187">
        <v>-1</v>
      </c>
      <c r="CG187">
        <v>-1</v>
      </c>
    </row>
    <row r="188" spans="1:85">
      <c r="A188" s="14" t="s">
        <v>5</v>
      </c>
      <c r="B188" s="14" t="s">
        <v>3</v>
      </c>
      <c r="C188" s="76">
        <v>-1</v>
      </c>
      <c r="D188" s="76">
        <v>-1</v>
      </c>
      <c r="E188" s="76">
        <v>-1</v>
      </c>
      <c r="F188" s="76">
        <v>-1</v>
      </c>
      <c r="G188" s="76">
        <v>-1</v>
      </c>
      <c r="H188" s="76">
        <v>-1</v>
      </c>
      <c r="I188" s="76">
        <v>-1</v>
      </c>
      <c r="J188" s="76">
        <v>-1</v>
      </c>
      <c r="K188" s="76">
        <v>-1</v>
      </c>
      <c r="L188" s="76">
        <v>-1</v>
      </c>
      <c r="M188" s="76">
        <v>-1</v>
      </c>
      <c r="N188" s="76">
        <v>-1</v>
      </c>
      <c r="O188" s="76">
        <v>-1</v>
      </c>
      <c r="P188" s="76">
        <v>-1</v>
      </c>
      <c r="Q188" s="76">
        <v>-1</v>
      </c>
      <c r="R188" s="76">
        <v>-1</v>
      </c>
      <c r="S188" s="76">
        <v>-1</v>
      </c>
      <c r="T188" s="76">
        <v>-1</v>
      </c>
      <c r="U188" s="76">
        <v>-1</v>
      </c>
      <c r="V188" s="76">
        <v>-1</v>
      </c>
      <c r="W188" s="76">
        <v>-1</v>
      </c>
      <c r="X188" s="76">
        <v>-1</v>
      </c>
      <c r="Y188" s="76">
        <v>-1</v>
      </c>
      <c r="Z188" s="76">
        <v>-1</v>
      </c>
      <c r="AA188" s="76">
        <v>-1</v>
      </c>
      <c r="AB188" s="76">
        <v>-1</v>
      </c>
      <c r="AC188" s="76">
        <v>-1</v>
      </c>
      <c r="AD188" s="76">
        <v>-1</v>
      </c>
      <c r="AE188" s="76">
        <v>-1</v>
      </c>
      <c r="AF188" s="76">
        <v>-1</v>
      </c>
      <c r="AG188" s="76">
        <v>-1</v>
      </c>
      <c r="AH188" s="76">
        <v>-1</v>
      </c>
      <c r="AI188" s="76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</row>
    <row r="189" spans="1:85">
      <c r="A189" s="5"/>
      <c r="B189" s="5" t="s">
        <v>4</v>
      </c>
      <c r="C189" s="76">
        <v>-1</v>
      </c>
      <c r="D189" s="76">
        <v>-1</v>
      </c>
      <c r="E189" s="76">
        <v>-1</v>
      </c>
      <c r="F189" s="76">
        <v>-1</v>
      </c>
      <c r="G189" s="76">
        <v>-1</v>
      </c>
      <c r="H189" s="76">
        <v>-1</v>
      </c>
      <c r="I189" s="76">
        <v>-1</v>
      </c>
      <c r="J189" s="76">
        <v>-1</v>
      </c>
      <c r="K189" s="76">
        <v>-1</v>
      </c>
      <c r="L189" s="76">
        <v>-1</v>
      </c>
      <c r="M189" s="76">
        <v>-1</v>
      </c>
      <c r="N189" s="76">
        <v>-1</v>
      </c>
      <c r="O189" s="76">
        <v>-1</v>
      </c>
      <c r="P189" s="76">
        <v>-1</v>
      </c>
      <c r="Q189" s="76">
        <v>-1</v>
      </c>
      <c r="R189" s="76">
        <v>-1</v>
      </c>
      <c r="S189" s="76">
        <v>-1</v>
      </c>
      <c r="T189" s="76">
        <v>-1</v>
      </c>
      <c r="U189" s="76">
        <v>-1</v>
      </c>
      <c r="V189" s="76">
        <v>-1</v>
      </c>
      <c r="W189" s="76">
        <v>-1</v>
      </c>
      <c r="X189" s="76">
        <v>-1</v>
      </c>
      <c r="Y189" s="76">
        <v>-1</v>
      </c>
      <c r="Z189" s="76">
        <v>-1</v>
      </c>
      <c r="AA189" s="76">
        <v>-1</v>
      </c>
      <c r="AB189" s="76">
        <v>-1</v>
      </c>
      <c r="AC189" s="76">
        <v>-1</v>
      </c>
      <c r="AD189" s="76">
        <v>-1</v>
      </c>
      <c r="AE189" s="76">
        <v>-1</v>
      </c>
      <c r="AF189" s="76">
        <v>-1</v>
      </c>
      <c r="AG189" s="76">
        <v>-1</v>
      </c>
      <c r="AH189" s="76">
        <v>-1</v>
      </c>
      <c r="AI189" s="76">
        <v>-1</v>
      </c>
      <c r="AJ189">
        <v>-1</v>
      </c>
      <c r="AK189">
        <v>-1</v>
      </c>
      <c r="AL189">
        <v>-1</v>
      </c>
      <c r="AM189">
        <v>-1</v>
      </c>
      <c r="AN189">
        <v>-1</v>
      </c>
      <c r="AO189">
        <v>-1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-1</v>
      </c>
      <c r="AX189">
        <v>-1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>
        <v>-1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>
        <v>-1</v>
      </c>
      <c r="BV189">
        <v>-1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>
        <v>-1</v>
      </c>
      <c r="CD189">
        <v>-1</v>
      </c>
      <c r="CE189">
        <v>-1</v>
      </c>
      <c r="CF189">
        <v>-1</v>
      </c>
      <c r="CG189">
        <v>-1</v>
      </c>
    </row>
    <row r="190" spans="1:85">
      <c r="A190" s="5" t="s">
        <v>2</v>
      </c>
      <c r="B190" s="5" t="s">
        <v>3</v>
      </c>
      <c r="C190" s="76">
        <v>-1</v>
      </c>
      <c r="D190" s="76">
        <v>-1</v>
      </c>
      <c r="E190" s="76">
        <v>-1</v>
      </c>
      <c r="F190" s="76">
        <v>-1</v>
      </c>
      <c r="G190" s="76">
        <v>-1</v>
      </c>
      <c r="H190" s="76">
        <v>-1</v>
      </c>
      <c r="I190" s="76">
        <v>-1</v>
      </c>
      <c r="J190" s="76">
        <v>-1</v>
      </c>
      <c r="K190" s="76">
        <v>-1</v>
      </c>
      <c r="L190" s="76">
        <v>-1</v>
      </c>
      <c r="M190" s="76">
        <v>-1</v>
      </c>
      <c r="N190" s="76">
        <v>-1</v>
      </c>
      <c r="O190" s="76">
        <v>-1</v>
      </c>
      <c r="P190" s="76">
        <v>-1</v>
      </c>
      <c r="Q190" s="76">
        <v>-1</v>
      </c>
      <c r="R190" s="76">
        <v>-1</v>
      </c>
      <c r="S190" s="76">
        <v>-1</v>
      </c>
      <c r="T190" s="76">
        <v>-1</v>
      </c>
      <c r="U190" s="76">
        <v>-1</v>
      </c>
      <c r="V190" s="76">
        <v>-1</v>
      </c>
      <c r="W190" s="76">
        <v>-1</v>
      </c>
      <c r="X190" s="76">
        <v>-1</v>
      </c>
      <c r="Y190" s="76">
        <v>-1</v>
      </c>
      <c r="Z190" s="76">
        <v>-1</v>
      </c>
      <c r="AA190" s="76">
        <v>-1</v>
      </c>
      <c r="AB190" s="76">
        <v>-1</v>
      </c>
      <c r="AC190" s="76">
        <v>-1</v>
      </c>
      <c r="AD190" s="76">
        <v>-1</v>
      </c>
      <c r="AE190" s="76">
        <v>-1</v>
      </c>
      <c r="AF190" s="76">
        <v>-1</v>
      </c>
      <c r="AG190" s="76">
        <v>-1</v>
      </c>
      <c r="AH190" s="76">
        <v>-1</v>
      </c>
      <c r="AI190" s="76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-1</v>
      </c>
      <c r="CE190">
        <v>-1</v>
      </c>
      <c r="CF190">
        <v>-1</v>
      </c>
      <c r="CG190">
        <v>-1</v>
      </c>
    </row>
    <row r="191" spans="1:85">
      <c r="A191" s="4"/>
      <c r="B191" s="4" t="s">
        <v>4</v>
      </c>
      <c r="C191" s="76">
        <v>-1</v>
      </c>
      <c r="D191" s="76">
        <v>-1</v>
      </c>
      <c r="E191" s="76">
        <v>-1</v>
      </c>
      <c r="F191" s="76">
        <v>-1</v>
      </c>
      <c r="G191" s="76">
        <v>-1</v>
      </c>
      <c r="H191" s="76">
        <v>-1</v>
      </c>
      <c r="I191" s="76">
        <v>-1</v>
      </c>
      <c r="J191" s="76">
        <v>-1</v>
      </c>
      <c r="K191" s="76">
        <v>-1</v>
      </c>
      <c r="L191" s="76">
        <v>-1</v>
      </c>
      <c r="M191" s="76">
        <v>-1</v>
      </c>
      <c r="N191" s="76">
        <v>-1</v>
      </c>
      <c r="O191" s="76">
        <v>-1</v>
      </c>
      <c r="P191" s="76">
        <v>-1</v>
      </c>
      <c r="Q191" s="76">
        <v>-1</v>
      </c>
      <c r="R191" s="76">
        <v>-1</v>
      </c>
      <c r="S191" s="76">
        <v>-1</v>
      </c>
      <c r="T191" s="76">
        <v>-1</v>
      </c>
      <c r="U191" s="76">
        <v>-1</v>
      </c>
      <c r="V191" s="76">
        <v>-1</v>
      </c>
      <c r="W191" s="76">
        <v>-1</v>
      </c>
      <c r="X191" s="76">
        <v>-1</v>
      </c>
      <c r="Y191" s="76">
        <v>-1</v>
      </c>
      <c r="Z191" s="76">
        <v>-1</v>
      </c>
      <c r="AA191" s="76">
        <v>-1</v>
      </c>
      <c r="AB191" s="76">
        <v>-1</v>
      </c>
      <c r="AC191" s="76">
        <v>-1</v>
      </c>
      <c r="AD191" s="76">
        <v>-1</v>
      </c>
      <c r="AE191" s="76">
        <v>-1</v>
      </c>
      <c r="AF191" s="76">
        <v>-1</v>
      </c>
      <c r="AG191" s="76">
        <v>-1</v>
      </c>
      <c r="AH191" s="76">
        <v>-1</v>
      </c>
      <c r="AI191" s="76">
        <v>-1</v>
      </c>
      <c r="AJ191">
        <v>-1</v>
      </c>
      <c r="AK191">
        <v>-1</v>
      </c>
      <c r="AL191">
        <v>-1</v>
      </c>
      <c r="AM191">
        <v>-1</v>
      </c>
      <c r="AN191">
        <v>-1</v>
      </c>
      <c r="AO191">
        <v>-1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-1</v>
      </c>
      <c r="AX191">
        <v>-1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</row>
    <row r="192" spans="1:85">
      <c r="A192" s="14" t="s">
        <v>7</v>
      </c>
      <c r="B192" s="14" t="s">
        <v>3</v>
      </c>
      <c r="C192" s="76">
        <v>-1</v>
      </c>
      <c r="D192" s="76">
        <v>-1</v>
      </c>
      <c r="E192" s="76">
        <v>-1</v>
      </c>
      <c r="F192" s="76">
        <v>-1</v>
      </c>
      <c r="G192" s="76">
        <v>-1</v>
      </c>
      <c r="H192" s="76">
        <v>-1</v>
      </c>
      <c r="I192" s="76">
        <v>-1</v>
      </c>
      <c r="J192" s="76">
        <v>-1</v>
      </c>
      <c r="K192" s="76">
        <v>-1</v>
      </c>
      <c r="L192" s="76">
        <v>-1</v>
      </c>
      <c r="M192" s="76">
        <v>-1</v>
      </c>
      <c r="N192" s="76">
        <v>-1</v>
      </c>
      <c r="O192" s="76">
        <v>-1</v>
      </c>
      <c r="P192" s="76">
        <v>-1</v>
      </c>
      <c r="Q192" s="76">
        <v>-1</v>
      </c>
      <c r="R192" s="76">
        <v>-1</v>
      </c>
      <c r="S192" s="76">
        <v>-1</v>
      </c>
      <c r="T192" s="76">
        <v>-1</v>
      </c>
      <c r="U192" s="76">
        <v>-1</v>
      </c>
      <c r="V192" s="76">
        <v>-1</v>
      </c>
      <c r="W192" s="76">
        <v>-1</v>
      </c>
      <c r="X192" s="76">
        <v>-1</v>
      </c>
      <c r="Y192" s="76">
        <v>-1</v>
      </c>
      <c r="Z192" s="76">
        <v>-1</v>
      </c>
      <c r="AA192" s="76">
        <v>-1</v>
      </c>
      <c r="AB192" s="76">
        <v>-1</v>
      </c>
      <c r="AC192" s="76">
        <v>-1</v>
      </c>
      <c r="AD192" s="76">
        <v>-1</v>
      </c>
      <c r="AE192" s="76">
        <v>-1</v>
      </c>
      <c r="AF192" s="76">
        <v>-1</v>
      </c>
      <c r="AG192" s="76">
        <v>-1</v>
      </c>
      <c r="AH192" s="76">
        <v>-1</v>
      </c>
      <c r="AI192" s="76">
        <v>-1</v>
      </c>
      <c r="AJ192">
        <v>-1</v>
      </c>
      <c r="AK192">
        <v>-1</v>
      </c>
      <c r="AL192">
        <v>-1</v>
      </c>
      <c r="AM192">
        <v>-1</v>
      </c>
      <c r="AN192">
        <v>-1</v>
      </c>
      <c r="AO192">
        <v>-1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-1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</row>
    <row r="193" spans="1:85">
      <c r="A193" s="4"/>
      <c r="B193" s="4" t="s">
        <v>4</v>
      </c>
      <c r="C193" s="76">
        <v>-1</v>
      </c>
      <c r="D193" s="76">
        <v>-1</v>
      </c>
      <c r="E193" s="76">
        <v>-1</v>
      </c>
      <c r="F193" s="76">
        <v>-1</v>
      </c>
      <c r="G193" s="76">
        <v>-1</v>
      </c>
      <c r="H193" s="76">
        <v>-1</v>
      </c>
      <c r="I193" s="76">
        <v>-1</v>
      </c>
      <c r="J193" s="76">
        <v>-1</v>
      </c>
      <c r="K193" s="76">
        <v>-1</v>
      </c>
      <c r="L193" s="76">
        <v>-1</v>
      </c>
      <c r="M193" s="76">
        <v>-1</v>
      </c>
      <c r="N193" s="76">
        <v>-1</v>
      </c>
      <c r="O193" s="76">
        <v>-1</v>
      </c>
      <c r="P193" s="76">
        <v>-1</v>
      </c>
      <c r="Q193" s="76">
        <v>-1</v>
      </c>
      <c r="R193" s="76">
        <v>-1</v>
      </c>
      <c r="S193" s="76">
        <v>-1</v>
      </c>
      <c r="T193" s="76">
        <v>-1</v>
      </c>
      <c r="U193" s="76">
        <v>-1</v>
      </c>
      <c r="V193" s="76">
        <v>-1</v>
      </c>
      <c r="W193" s="76">
        <v>-1</v>
      </c>
      <c r="X193" s="76">
        <v>-1</v>
      </c>
      <c r="Y193" s="76">
        <v>-1</v>
      </c>
      <c r="Z193" s="76">
        <v>-1</v>
      </c>
      <c r="AA193" s="76">
        <v>-1</v>
      </c>
      <c r="AB193" s="76">
        <v>-1</v>
      </c>
      <c r="AC193" s="76">
        <v>-1</v>
      </c>
      <c r="AD193" s="76">
        <v>-1</v>
      </c>
      <c r="AE193" s="76">
        <v>-1</v>
      </c>
      <c r="AF193" s="76">
        <v>-1</v>
      </c>
      <c r="AG193" s="76">
        <v>-1</v>
      </c>
      <c r="AH193" s="76">
        <v>-1</v>
      </c>
      <c r="AI193" s="76">
        <v>-1</v>
      </c>
      <c r="AJ193">
        <v>-1</v>
      </c>
      <c r="AK193">
        <v>-1</v>
      </c>
      <c r="AL193">
        <v>-1</v>
      </c>
      <c r="AM193">
        <v>-1</v>
      </c>
      <c r="AN193">
        <v>-1</v>
      </c>
      <c r="AO193">
        <v>-1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-1</v>
      </c>
      <c r="AW193">
        <v>-1</v>
      </c>
      <c r="AX193">
        <v>-1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-1</v>
      </c>
      <c r="BQ193">
        <v>-1</v>
      </c>
      <c r="BR193">
        <v>-1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-1</v>
      </c>
      <c r="CE193">
        <v>-1</v>
      </c>
      <c r="CF193">
        <v>-1</v>
      </c>
      <c r="CG193">
        <v>-1</v>
      </c>
    </row>
    <row r="194" spans="1:85">
      <c r="A194" s="14" t="s">
        <v>6</v>
      </c>
      <c r="B194" s="14" t="s">
        <v>3</v>
      </c>
      <c r="C194" s="76">
        <v>-1</v>
      </c>
      <c r="D194" s="76">
        <v>-1</v>
      </c>
      <c r="E194" s="76">
        <v>-1</v>
      </c>
      <c r="F194" s="76">
        <v>-1</v>
      </c>
      <c r="G194" s="76">
        <v>-1</v>
      </c>
      <c r="H194" s="76">
        <v>-1</v>
      </c>
      <c r="I194" s="76">
        <v>-1</v>
      </c>
      <c r="J194" s="76">
        <v>-1</v>
      </c>
      <c r="K194" s="76">
        <v>-1</v>
      </c>
      <c r="L194" s="76">
        <v>-1</v>
      </c>
      <c r="M194" s="76">
        <v>-1</v>
      </c>
      <c r="N194" s="76">
        <v>-1</v>
      </c>
      <c r="O194" s="76">
        <v>-1</v>
      </c>
      <c r="P194" s="76">
        <v>-1</v>
      </c>
      <c r="Q194" s="76">
        <v>-1</v>
      </c>
      <c r="R194" s="76">
        <v>-1</v>
      </c>
      <c r="S194" s="76">
        <v>-1</v>
      </c>
      <c r="T194" s="76">
        <v>-1</v>
      </c>
      <c r="U194" s="76">
        <v>-1</v>
      </c>
      <c r="V194" s="76">
        <v>-1</v>
      </c>
      <c r="W194" s="76">
        <v>-1</v>
      </c>
      <c r="X194" s="76">
        <v>-1</v>
      </c>
      <c r="Y194" s="76">
        <v>-1</v>
      </c>
      <c r="Z194" s="76">
        <v>-1</v>
      </c>
      <c r="AA194" s="76">
        <v>-1</v>
      </c>
      <c r="AB194" s="76">
        <v>-1</v>
      </c>
      <c r="AC194" s="76">
        <v>-1</v>
      </c>
      <c r="AD194" s="76">
        <v>-1</v>
      </c>
      <c r="AE194" s="76">
        <v>-1</v>
      </c>
      <c r="AF194" s="76">
        <v>-1</v>
      </c>
      <c r="AG194" s="76">
        <v>-1</v>
      </c>
      <c r="AH194" s="76">
        <v>-1</v>
      </c>
      <c r="AI194" s="76">
        <v>-1</v>
      </c>
      <c r="AJ194">
        <v>-1</v>
      </c>
      <c r="AK194">
        <v>-1</v>
      </c>
      <c r="AL194">
        <v>-1</v>
      </c>
      <c r="AM194">
        <v>-1</v>
      </c>
      <c r="AN194">
        <v>-1</v>
      </c>
      <c r="AO194">
        <v>-1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-1</v>
      </c>
      <c r="AW194">
        <v>-1</v>
      </c>
      <c r="AX194">
        <v>-1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>
        <v>-1</v>
      </c>
      <c r="CE194">
        <v>-1</v>
      </c>
      <c r="CF194">
        <v>-1</v>
      </c>
      <c r="CG194">
        <v>-1</v>
      </c>
    </row>
    <row r="195" spans="1:85">
      <c r="A195" s="5"/>
      <c r="B195" s="5" t="s">
        <v>4</v>
      </c>
      <c r="C195" s="76">
        <v>-1</v>
      </c>
      <c r="D195" s="76">
        <v>-1</v>
      </c>
      <c r="E195" s="76">
        <v>-1</v>
      </c>
      <c r="F195" s="76">
        <v>-1</v>
      </c>
      <c r="G195" s="76">
        <v>-1</v>
      </c>
      <c r="H195" s="76">
        <v>-1</v>
      </c>
      <c r="I195" s="76">
        <v>-1</v>
      </c>
      <c r="J195" s="76">
        <v>-1</v>
      </c>
      <c r="K195" s="76">
        <v>-1</v>
      </c>
      <c r="L195" s="76">
        <v>-1</v>
      </c>
      <c r="M195" s="76">
        <v>-1</v>
      </c>
      <c r="N195" s="76">
        <v>-1</v>
      </c>
      <c r="O195" s="76">
        <v>-1</v>
      </c>
      <c r="P195" s="76">
        <v>-1</v>
      </c>
      <c r="Q195" s="76">
        <v>-1</v>
      </c>
      <c r="R195" s="76">
        <v>-1</v>
      </c>
      <c r="S195" s="76">
        <v>-1</v>
      </c>
      <c r="T195" s="76">
        <v>-1</v>
      </c>
      <c r="U195" s="76">
        <v>-1</v>
      </c>
      <c r="V195" s="76">
        <v>-1</v>
      </c>
      <c r="W195" s="76">
        <v>-1</v>
      </c>
      <c r="X195" s="76">
        <v>-1</v>
      </c>
      <c r="Y195" s="76">
        <v>-1</v>
      </c>
      <c r="Z195" s="76">
        <v>-1</v>
      </c>
      <c r="AA195" s="76">
        <v>-1</v>
      </c>
      <c r="AB195" s="76">
        <v>-1</v>
      </c>
      <c r="AC195" s="76">
        <v>-1</v>
      </c>
      <c r="AD195" s="76">
        <v>-1</v>
      </c>
      <c r="AE195" s="76">
        <v>-1</v>
      </c>
      <c r="AF195" s="76">
        <v>-1</v>
      </c>
      <c r="AG195" s="76">
        <v>-1</v>
      </c>
      <c r="AH195" s="76">
        <v>-1</v>
      </c>
      <c r="AI195" s="76">
        <v>-1</v>
      </c>
      <c r="AJ195">
        <v>-1</v>
      </c>
      <c r="AK195">
        <v>-1</v>
      </c>
      <c r="AL195">
        <v>-1</v>
      </c>
      <c r="AM195">
        <v>-1</v>
      </c>
      <c r="AN195">
        <v>-1</v>
      </c>
      <c r="AO195">
        <v>-1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-1</v>
      </c>
      <c r="AX195">
        <v>-1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-1</v>
      </c>
      <c r="CE195">
        <v>-1</v>
      </c>
      <c r="CF195">
        <v>-1</v>
      </c>
      <c r="CG195">
        <v>-1</v>
      </c>
    </row>
    <row r="196" spans="1:85">
      <c r="A196" s="5" t="s">
        <v>8</v>
      </c>
      <c r="B196" s="5" t="s">
        <v>3</v>
      </c>
      <c r="C196" s="76">
        <v>-1</v>
      </c>
      <c r="D196" s="76">
        <v>-1</v>
      </c>
      <c r="E196" s="76">
        <v>-1</v>
      </c>
      <c r="F196" s="76">
        <v>-1</v>
      </c>
      <c r="G196" s="76">
        <v>-1</v>
      </c>
      <c r="H196" s="76">
        <v>-1</v>
      </c>
      <c r="I196" s="76">
        <v>-1</v>
      </c>
      <c r="J196" s="76">
        <v>-1</v>
      </c>
      <c r="K196" s="76">
        <v>-1</v>
      </c>
      <c r="L196" s="76">
        <v>-1</v>
      </c>
      <c r="M196" s="76">
        <v>-1</v>
      </c>
      <c r="N196" s="76">
        <v>-1</v>
      </c>
      <c r="O196" s="76">
        <v>-1</v>
      </c>
      <c r="P196" s="76">
        <v>-1</v>
      </c>
      <c r="Q196" s="76">
        <v>-1</v>
      </c>
      <c r="R196" s="76">
        <v>-1</v>
      </c>
      <c r="S196" s="76">
        <v>-1</v>
      </c>
      <c r="T196" s="76">
        <v>-1</v>
      </c>
      <c r="U196" s="76">
        <v>-1</v>
      </c>
      <c r="V196" s="76">
        <v>-1</v>
      </c>
      <c r="W196" s="76">
        <v>-1</v>
      </c>
      <c r="X196" s="76">
        <v>-1</v>
      </c>
      <c r="Y196" s="76">
        <v>-1</v>
      </c>
      <c r="Z196" s="76">
        <v>-1</v>
      </c>
      <c r="AA196" s="76">
        <v>-1</v>
      </c>
      <c r="AB196" s="76">
        <v>-1</v>
      </c>
      <c r="AC196" s="76">
        <v>-1</v>
      </c>
      <c r="AD196" s="76">
        <v>-1</v>
      </c>
      <c r="AE196" s="76">
        <v>-1</v>
      </c>
      <c r="AF196" s="76">
        <v>-1</v>
      </c>
      <c r="AG196" s="76">
        <v>-1</v>
      </c>
      <c r="AH196" s="76">
        <v>-1</v>
      </c>
      <c r="AI196" s="7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</row>
    <row r="197" spans="1:85">
      <c r="A197" s="4"/>
      <c r="B197" s="4" t="s">
        <v>37</v>
      </c>
      <c r="C197" s="76">
        <v>-1</v>
      </c>
      <c r="D197" s="76">
        <v>-1</v>
      </c>
      <c r="E197" s="76">
        <v>-1</v>
      </c>
      <c r="F197" s="76">
        <v>-1</v>
      </c>
      <c r="G197" s="76">
        <v>-1</v>
      </c>
      <c r="H197" s="76">
        <v>-1</v>
      </c>
      <c r="I197" s="76">
        <v>-1</v>
      </c>
      <c r="J197" s="76">
        <v>-1</v>
      </c>
      <c r="K197" s="76">
        <v>-1</v>
      </c>
      <c r="L197" s="76">
        <v>-1</v>
      </c>
      <c r="M197" s="76">
        <v>-1</v>
      </c>
      <c r="N197" s="76">
        <v>-1</v>
      </c>
      <c r="O197" s="76">
        <v>-1</v>
      </c>
      <c r="P197" s="76">
        <v>-1</v>
      </c>
      <c r="Q197" s="76">
        <v>-1</v>
      </c>
      <c r="R197" s="76">
        <v>-1</v>
      </c>
      <c r="S197" s="76">
        <v>-1</v>
      </c>
      <c r="T197" s="76">
        <v>-1</v>
      </c>
      <c r="U197" s="76">
        <v>-1</v>
      </c>
      <c r="V197" s="76">
        <v>-1</v>
      </c>
      <c r="W197" s="76">
        <v>-1</v>
      </c>
      <c r="X197" s="76">
        <v>-1</v>
      </c>
      <c r="Y197" s="76">
        <v>-1</v>
      </c>
      <c r="Z197" s="76">
        <v>-1</v>
      </c>
      <c r="AA197" s="76">
        <v>-1</v>
      </c>
      <c r="AB197" s="76">
        <v>-1</v>
      </c>
      <c r="AC197" s="76">
        <v>-1</v>
      </c>
      <c r="AD197" s="76">
        <v>-1</v>
      </c>
      <c r="AE197" s="76">
        <v>-1</v>
      </c>
      <c r="AF197" s="76">
        <v>-1</v>
      </c>
      <c r="AG197" s="76">
        <v>-1</v>
      </c>
      <c r="AH197" s="76">
        <v>-1</v>
      </c>
      <c r="AI197" s="76">
        <v>-1</v>
      </c>
      <c r="AJ197">
        <v>-1</v>
      </c>
      <c r="AK197">
        <v>-1</v>
      </c>
      <c r="AL197">
        <v>-1</v>
      </c>
      <c r="AM197">
        <v>-1</v>
      </c>
      <c r="AN197">
        <v>-1</v>
      </c>
      <c r="AO197">
        <v>-1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-1</v>
      </c>
      <c r="AX197">
        <v>-1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>
        <v>-1</v>
      </c>
      <c r="BV197">
        <v>-1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-1</v>
      </c>
      <c r="CE197">
        <v>-1</v>
      </c>
      <c r="CF197">
        <v>-1</v>
      </c>
      <c r="CG197">
        <v>-1</v>
      </c>
    </row>
    <row r="198" spans="1:85">
      <c r="A198" s="14" t="s">
        <v>36</v>
      </c>
      <c r="B198" s="14" t="s">
        <v>38</v>
      </c>
      <c r="C198" s="76">
        <v>-1</v>
      </c>
      <c r="D198" s="76">
        <v>-1</v>
      </c>
      <c r="E198" s="76">
        <v>-1</v>
      </c>
      <c r="F198" s="76">
        <v>-1</v>
      </c>
      <c r="G198" s="76">
        <v>-1</v>
      </c>
      <c r="H198" s="76">
        <v>-1</v>
      </c>
      <c r="I198" s="76">
        <v>-1</v>
      </c>
      <c r="J198" s="76">
        <v>-1</v>
      </c>
      <c r="K198" s="76">
        <v>-1</v>
      </c>
      <c r="L198" s="76">
        <v>-1</v>
      </c>
      <c r="M198" s="76">
        <v>-1</v>
      </c>
      <c r="N198" s="76">
        <v>-1</v>
      </c>
      <c r="O198" s="76">
        <v>-1</v>
      </c>
      <c r="P198" s="76">
        <v>-1</v>
      </c>
      <c r="Q198" s="76">
        <v>-1</v>
      </c>
      <c r="R198" s="76">
        <v>-1</v>
      </c>
      <c r="S198" s="76">
        <v>-1</v>
      </c>
      <c r="T198" s="76">
        <v>-1</v>
      </c>
      <c r="U198" s="76">
        <v>-1</v>
      </c>
      <c r="V198" s="76">
        <v>-1</v>
      </c>
      <c r="W198" s="76">
        <v>-1</v>
      </c>
      <c r="X198" s="76">
        <v>-1</v>
      </c>
      <c r="Y198" s="76">
        <v>-1</v>
      </c>
      <c r="Z198" s="76">
        <v>-1</v>
      </c>
      <c r="AA198" s="76">
        <v>-1</v>
      </c>
      <c r="AB198" s="76">
        <v>-1</v>
      </c>
      <c r="AC198" s="76">
        <v>-1</v>
      </c>
      <c r="AD198" s="76">
        <v>-1</v>
      </c>
      <c r="AE198" s="76">
        <v>-1</v>
      </c>
      <c r="AF198" s="76">
        <v>-1</v>
      </c>
      <c r="AG198" s="76">
        <v>-1</v>
      </c>
      <c r="AH198" s="76">
        <v>-1</v>
      </c>
      <c r="AI198" s="76">
        <v>-1</v>
      </c>
      <c r="AJ198">
        <v>-1</v>
      </c>
      <c r="AK198">
        <v>-1</v>
      </c>
      <c r="AL198">
        <v>-1</v>
      </c>
      <c r="AM198">
        <v>-1</v>
      </c>
      <c r="AN198">
        <v>-1</v>
      </c>
      <c r="AO198">
        <v>-1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-1</v>
      </c>
      <c r="AW198">
        <v>-1</v>
      </c>
      <c r="AX198">
        <v>-1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>
        <v>-1</v>
      </c>
      <c r="BV198">
        <v>-1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</row>
    <row r="199" spans="1:85">
      <c r="A199" s="5"/>
      <c r="B199" s="5"/>
      <c r="C199" s="76">
        <v>-1</v>
      </c>
      <c r="D199" s="76">
        <v>-1</v>
      </c>
      <c r="E199" s="76">
        <v>-1</v>
      </c>
      <c r="F199" s="76">
        <v>-1</v>
      </c>
      <c r="G199" s="76">
        <v>-1</v>
      </c>
      <c r="H199" s="76">
        <v>-1</v>
      </c>
      <c r="I199" s="76">
        <v>-1</v>
      </c>
      <c r="J199" s="76">
        <v>-1</v>
      </c>
      <c r="K199" s="76">
        <v>-1</v>
      </c>
      <c r="L199" s="76">
        <v>-1</v>
      </c>
      <c r="M199" s="76">
        <v>-1</v>
      </c>
      <c r="N199" s="76">
        <v>-1</v>
      </c>
      <c r="O199" s="76">
        <v>-1</v>
      </c>
      <c r="P199" s="76">
        <v>-1</v>
      </c>
      <c r="Q199" s="76">
        <v>-1</v>
      </c>
      <c r="R199" s="76">
        <v>-1</v>
      </c>
      <c r="S199" s="76">
        <v>-1</v>
      </c>
      <c r="T199" s="76">
        <v>-1</v>
      </c>
      <c r="U199" s="76">
        <v>-1</v>
      </c>
      <c r="V199" s="76">
        <v>-1</v>
      </c>
      <c r="W199" s="76">
        <v>-1</v>
      </c>
      <c r="X199" s="76">
        <v>-1</v>
      </c>
      <c r="Y199" s="76">
        <v>-1</v>
      </c>
      <c r="Z199" s="76">
        <v>-1</v>
      </c>
      <c r="AA199" s="76">
        <v>-1</v>
      </c>
      <c r="AB199" s="76">
        <v>-1</v>
      </c>
      <c r="AC199" s="76">
        <v>-1</v>
      </c>
      <c r="AD199" s="76">
        <v>-1</v>
      </c>
      <c r="AE199" s="76">
        <v>-1</v>
      </c>
      <c r="AF199" s="76">
        <v>-1</v>
      </c>
      <c r="AG199" s="76">
        <v>-1</v>
      </c>
      <c r="AH199" s="76">
        <v>-1</v>
      </c>
      <c r="AI199" s="76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-1</v>
      </c>
      <c r="CE199">
        <v>-1</v>
      </c>
      <c r="CF199">
        <v>-1</v>
      </c>
      <c r="CG199">
        <v>-1</v>
      </c>
    </row>
    <row r="200" spans="1:85">
      <c r="A200" s="1" t="str">
        <f>LOOKUP(B200,[1]Regions!$A$4:$A$98,[1]Regions!$B$4:$B$98)</f>
        <v>Netherlands</v>
      </c>
      <c r="B200" s="2">
        <v>10</v>
      </c>
      <c r="C200" s="72">
        <v>2018</v>
      </c>
      <c r="D200" s="72">
        <v>2019</v>
      </c>
      <c r="E200" s="72">
        <v>2020</v>
      </c>
      <c r="F200" s="72">
        <v>2021</v>
      </c>
      <c r="G200" s="72">
        <v>2022</v>
      </c>
      <c r="H200" s="72">
        <v>2023</v>
      </c>
      <c r="I200" s="72">
        <v>2024</v>
      </c>
      <c r="J200" s="72">
        <v>2025</v>
      </c>
      <c r="K200" s="72">
        <v>2026</v>
      </c>
      <c r="L200" s="72">
        <v>2027</v>
      </c>
      <c r="M200" s="72">
        <v>2028</v>
      </c>
      <c r="N200" s="72">
        <v>2029</v>
      </c>
      <c r="O200" s="72">
        <v>2030</v>
      </c>
      <c r="P200" s="72">
        <v>2031</v>
      </c>
      <c r="Q200" s="72">
        <v>2032</v>
      </c>
      <c r="R200" s="72">
        <v>2033</v>
      </c>
      <c r="S200" s="72">
        <v>2034</v>
      </c>
      <c r="T200" s="72">
        <v>2035</v>
      </c>
      <c r="U200" s="72">
        <v>2036</v>
      </c>
      <c r="V200" s="72">
        <v>2037</v>
      </c>
      <c r="W200" s="72">
        <v>2038</v>
      </c>
      <c r="X200" s="72">
        <v>2039</v>
      </c>
      <c r="Y200" s="72">
        <v>2040</v>
      </c>
      <c r="Z200" s="72">
        <v>2041</v>
      </c>
      <c r="AA200" s="72">
        <v>2042</v>
      </c>
      <c r="AB200" s="72">
        <v>2043</v>
      </c>
      <c r="AC200" s="72">
        <v>2044</v>
      </c>
      <c r="AD200" s="72">
        <v>2045</v>
      </c>
      <c r="AE200" s="72">
        <v>2046</v>
      </c>
      <c r="AF200" s="72">
        <v>2047</v>
      </c>
      <c r="AG200" s="72">
        <v>2048</v>
      </c>
      <c r="AH200" s="72">
        <v>2049</v>
      </c>
      <c r="AI200" s="72">
        <v>2050</v>
      </c>
      <c r="AJ200">
        <v>2051</v>
      </c>
      <c r="AK200">
        <v>2052</v>
      </c>
      <c r="AL200">
        <v>2053</v>
      </c>
      <c r="AM200">
        <v>2054</v>
      </c>
      <c r="AN200">
        <v>2055</v>
      </c>
      <c r="AO200">
        <v>2056</v>
      </c>
      <c r="AP200">
        <v>2057</v>
      </c>
      <c r="AQ200">
        <v>2058</v>
      </c>
      <c r="AR200">
        <v>2059</v>
      </c>
      <c r="AS200">
        <v>2060</v>
      </c>
      <c r="AT200">
        <v>2061</v>
      </c>
      <c r="AU200">
        <v>2062</v>
      </c>
      <c r="AV200">
        <v>2063</v>
      </c>
      <c r="AW200">
        <v>2064</v>
      </c>
      <c r="AX200">
        <v>2065</v>
      </c>
      <c r="AY200">
        <v>2066</v>
      </c>
      <c r="AZ200">
        <v>2067</v>
      </c>
      <c r="BA200">
        <v>2068</v>
      </c>
      <c r="BB200">
        <v>2069</v>
      </c>
      <c r="BC200">
        <v>2070</v>
      </c>
      <c r="BD200">
        <v>2071</v>
      </c>
      <c r="BE200">
        <v>2072</v>
      </c>
      <c r="BF200">
        <v>2073</v>
      </c>
      <c r="BG200">
        <v>2074</v>
      </c>
      <c r="BH200">
        <v>2075</v>
      </c>
      <c r="BI200">
        <v>2076</v>
      </c>
      <c r="BJ200">
        <v>2077</v>
      </c>
      <c r="BK200">
        <v>2078</v>
      </c>
      <c r="BL200">
        <v>2079</v>
      </c>
      <c r="BM200">
        <v>2080</v>
      </c>
      <c r="BN200">
        <v>2081</v>
      </c>
      <c r="BO200">
        <v>2082</v>
      </c>
      <c r="BP200">
        <v>2083</v>
      </c>
      <c r="BQ200">
        <v>2084</v>
      </c>
      <c r="BR200">
        <v>2085</v>
      </c>
      <c r="BS200">
        <v>2086</v>
      </c>
      <c r="BT200">
        <v>2087</v>
      </c>
      <c r="BU200">
        <v>2088</v>
      </c>
      <c r="BV200">
        <v>2089</v>
      </c>
      <c r="BW200">
        <v>2090</v>
      </c>
      <c r="BX200">
        <v>2091</v>
      </c>
      <c r="BY200">
        <v>2092</v>
      </c>
      <c r="BZ200">
        <v>2093</v>
      </c>
      <c r="CA200">
        <v>2094</v>
      </c>
      <c r="CB200">
        <v>2095</v>
      </c>
      <c r="CC200">
        <v>2096</v>
      </c>
      <c r="CD200">
        <v>2097</v>
      </c>
      <c r="CE200">
        <v>2098</v>
      </c>
      <c r="CF200">
        <v>2099</v>
      </c>
      <c r="CG200">
        <v>2100</v>
      </c>
    </row>
    <row r="201" spans="1:85">
      <c r="A201" s="74"/>
      <c r="B201" s="74" t="s">
        <v>4</v>
      </c>
      <c r="C201" s="76">
        <v>-1</v>
      </c>
      <c r="D201" s="76">
        <v>-1</v>
      </c>
      <c r="E201" s="76">
        <v>-1</v>
      </c>
      <c r="F201" s="76">
        <v>-1</v>
      </c>
      <c r="G201" s="76">
        <v>-1</v>
      </c>
      <c r="H201" s="76">
        <v>-1</v>
      </c>
      <c r="I201" s="76">
        <v>-1</v>
      </c>
      <c r="J201" s="76">
        <v>-1</v>
      </c>
      <c r="K201" s="76">
        <v>-1</v>
      </c>
      <c r="L201" s="76">
        <v>-1</v>
      </c>
      <c r="M201" s="76">
        <v>-1</v>
      </c>
      <c r="N201" s="76">
        <v>-1</v>
      </c>
      <c r="O201" s="76">
        <v>-1</v>
      </c>
      <c r="P201" s="76">
        <v>-1</v>
      </c>
      <c r="Q201" s="76">
        <v>-1</v>
      </c>
      <c r="R201" s="76">
        <v>-1</v>
      </c>
      <c r="S201" s="76">
        <v>-1</v>
      </c>
      <c r="T201" s="76">
        <v>-1</v>
      </c>
      <c r="U201" s="76">
        <v>-1</v>
      </c>
      <c r="V201" s="76">
        <v>-1</v>
      </c>
      <c r="W201" s="76">
        <v>-1</v>
      </c>
      <c r="X201" s="76">
        <v>-1</v>
      </c>
      <c r="Y201" s="76">
        <v>-1</v>
      </c>
      <c r="Z201" s="76">
        <v>-1</v>
      </c>
      <c r="AA201" s="76">
        <v>-1</v>
      </c>
      <c r="AB201" s="76">
        <v>-1</v>
      </c>
      <c r="AC201" s="76">
        <v>-1</v>
      </c>
      <c r="AD201" s="76">
        <v>-1</v>
      </c>
      <c r="AE201" s="76">
        <v>-1</v>
      </c>
      <c r="AF201" s="76">
        <v>-1</v>
      </c>
      <c r="AG201" s="76">
        <v>-1</v>
      </c>
      <c r="AH201" s="76">
        <v>-1</v>
      </c>
      <c r="AI201" s="76">
        <v>-1</v>
      </c>
      <c r="AJ201">
        <v>-1</v>
      </c>
      <c r="AK201">
        <v>-1</v>
      </c>
      <c r="AL201">
        <v>-1</v>
      </c>
      <c r="AM201">
        <v>-1</v>
      </c>
      <c r="AN201">
        <v>-1</v>
      </c>
      <c r="AO201">
        <v>-1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-1</v>
      </c>
      <c r="AX201">
        <v>-1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</row>
    <row r="202" spans="1:85">
      <c r="A202" s="74" t="s">
        <v>0</v>
      </c>
      <c r="B202" s="74" t="s">
        <v>3</v>
      </c>
      <c r="C202" s="76">
        <v>-1</v>
      </c>
      <c r="D202" s="76">
        <v>-1</v>
      </c>
      <c r="E202" s="76">
        <v>-1</v>
      </c>
      <c r="F202" s="76">
        <v>-1</v>
      </c>
      <c r="G202" s="76">
        <v>-1</v>
      </c>
      <c r="H202" s="76">
        <v>-1</v>
      </c>
      <c r="I202" s="76">
        <v>-1</v>
      </c>
      <c r="J202" s="76">
        <v>-1</v>
      </c>
      <c r="K202" s="76">
        <v>-1</v>
      </c>
      <c r="L202" s="76">
        <v>-1</v>
      </c>
      <c r="M202" s="76">
        <v>-1</v>
      </c>
      <c r="N202" s="76">
        <v>-1</v>
      </c>
      <c r="O202" s="76">
        <v>-1</v>
      </c>
      <c r="P202" s="76">
        <v>-1</v>
      </c>
      <c r="Q202" s="76">
        <v>-1</v>
      </c>
      <c r="R202" s="76">
        <v>-1</v>
      </c>
      <c r="S202" s="76">
        <v>-1</v>
      </c>
      <c r="T202" s="76">
        <v>-1</v>
      </c>
      <c r="U202" s="76">
        <v>-1</v>
      </c>
      <c r="V202" s="76">
        <v>-1</v>
      </c>
      <c r="W202" s="76">
        <v>-1</v>
      </c>
      <c r="X202" s="76">
        <v>-1</v>
      </c>
      <c r="Y202" s="76">
        <v>-1</v>
      </c>
      <c r="Z202" s="76">
        <v>-1</v>
      </c>
      <c r="AA202" s="76">
        <v>-1</v>
      </c>
      <c r="AB202" s="76">
        <v>-1</v>
      </c>
      <c r="AC202" s="76">
        <v>-1</v>
      </c>
      <c r="AD202" s="76">
        <v>-1</v>
      </c>
      <c r="AE202" s="76">
        <v>-1</v>
      </c>
      <c r="AF202" s="76">
        <v>-1</v>
      </c>
      <c r="AG202" s="76">
        <v>-1</v>
      </c>
      <c r="AH202" s="76">
        <v>-1</v>
      </c>
      <c r="AI202" s="76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-1</v>
      </c>
      <c r="BX202">
        <v>-1</v>
      </c>
      <c r="BY202">
        <v>-1</v>
      </c>
      <c r="BZ202">
        <v>-1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</row>
    <row r="203" spans="1:85">
      <c r="A203" s="74"/>
      <c r="B203" s="74" t="s">
        <v>34</v>
      </c>
      <c r="C203" s="76">
        <v>-1</v>
      </c>
      <c r="D203" s="76">
        <v>-1</v>
      </c>
      <c r="E203" s="76">
        <v>-1</v>
      </c>
      <c r="F203" s="76">
        <v>-1</v>
      </c>
      <c r="G203" s="76">
        <v>-1</v>
      </c>
      <c r="H203" s="76">
        <v>-1</v>
      </c>
      <c r="I203" s="76">
        <v>-1</v>
      </c>
      <c r="J203" s="76">
        <v>-1</v>
      </c>
      <c r="K203" s="76">
        <v>-1</v>
      </c>
      <c r="L203" s="76">
        <v>-1</v>
      </c>
      <c r="M203" s="76">
        <v>-1</v>
      </c>
      <c r="N203" s="76">
        <v>-1</v>
      </c>
      <c r="O203" s="76">
        <v>-1</v>
      </c>
      <c r="P203" s="76">
        <v>-1</v>
      </c>
      <c r="Q203" s="76">
        <v>-1</v>
      </c>
      <c r="R203" s="76">
        <v>-1</v>
      </c>
      <c r="S203" s="76">
        <v>-1</v>
      </c>
      <c r="T203" s="76">
        <v>-1</v>
      </c>
      <c r="U203" s="76">
        <v>-1</v>
      </c>
      <c r="V203" s="76">
        <v>-1</v>
      </c>
      <c r="W203" s="76">
        <v>-1</v>
      </c>
      <c r="X203" s="76">
        <v>-1</v>
      </c>
      <c r="Y203" s="76">
        <v>-1</v>
      </c>
      <c r="Z203" s="76">
        <v>-1</v>
      </c>
      <c r="AA203" s="76">
        <v>-1</v>
      </c>
      <c r="AB203" s="76">
        <v>-1</v>
      </c>
      <c r="AC203" s="76">
        <v>-1</v>
      </c>
      <c r="AD203" s="76">
        <v>-1</v>
      </c>
      <c r="AE203" s="76">
        <v>-1</v>
      </c>
      <c r="AF203" s="76">
        <v>-1</v>
      </c>
      <c r="AG203" s="76">
        <v>-1</v>
      </c>
      <c r="AH203" s="76">
        <v>-1</v>
      </c>
      <c r="AI203" s="76">
        <v>-1</v>
      </c>
      <c r="AJ203">
        <v>-1</v>
      </c>
      <c r="AK203">
        <v>-1</v>
      </c>
      <c r="AL203">
        <v>-1</v>
      </c>
      <c r="AM203">
        <v>-1</v>
      </c>
      <c r="AN203">
        <v>-1</v>
      </c>
      <c r="AO203">
        <v>-1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-1</v>
      </c>
      <c r="AX203">
        <v>-1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>
        <v>-1</v>
      </c>
      <c r="CG203">
        <v>-1</v>
      </c>
    </row>
    <row r="204" spans="1:85">
      <c r="A204" s="14"/>
      <c r="B204" s="14" t="s">
        <v>35</v>
      </c>
      <c r="C204" s="76">
        <v>-1</v>
      </c>
      <c r="D204" s="76">
        <v>-1</v>
      </c>
      <c r="E204" s="76">
        <v>-1</v>
      </c>
      <c r="F204" s="76">
        <v>-1</v>
      </c>
      <c r="G204" s="76">
        <v>-1</v>
      </c>
      <c r="H204" s="76">
        <v>-1</v>
      </c>
      <c r="I204" s="76">
        <v>-1</v>
      </c>
      <c r="J204" s="76">
        <v>-1</v>
      </c>
      <c r="K204" s="76">
        <v>-1</v>
      </c>
      <c r="L204" s="76">
        <v>-1</v>
      </c>
      <c r="M204" s="76">
        <v>-1</v>
      </c>
      <c r="N204" s="76">
        <v>-1</v>
      </c>
      <c r="O204" s="76">
        <v>-1</v>
      </c>
      <c r="P204" s="76">
        <v>-1</v>
      </c>
      <c r="Q204" s="76">
        <v>-1</v>
      </c>
      <c r="R204" s="76">
        <v>-1</v>
      </c>
      <c r="S204" s="76">
        <v>-1</v>
      </c>
      <c r="T204" s="76">
        <v>-1</v>
      </c>
      <c r="U204" s="76">
        <v>-1</v>
      </c>
      <c r="V204" s="76">
        <v>-1</v>
      </c>
      <c r="W204" s="76">
        <v>-1</v>
      </c>
      <c r="X204" s="76">
        <v>-1</v>
      </c>
      <c r="Y204" s="76">
        <v>-1</v>
      </c>
      <c r="Z204" s="76">
        <v>-1</v>
      </c>
      <c r="AA204" s="76">
        <v>-1</v>
      </c>
      <c r="AB204" s="76">
        <v>-1</v>
      </c>
      <c r="AC204" s="76">
        <v>-1</v>
      </c>
      <c r="AD204" s="76">
        <v>-1</v>
      </c>
      <c r="AE204" s="76">
        <v>-1</v>
      </c>
      <c r="AF204" s="76">
        <v>-1</v>
      </c>
      <c r="AG204" s="76">
        <v>-1</v>
      </c>
      <c r="AH204" s="76">
        <v>-1</v>
      </c>
      <c r="AI204" s="76">
        <v>-1</v>
      </c>
      <c r="AJ204">
        <v>-1</v>
      </c>
      <c r="AK204">
        <v>-1</v>
      </c>
      <c r="AL204">
        <v>-1</v>
      </c>
      <c r="AM204">
        <v>-1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-1</v>
      </c>
    </row>
    <row r="205" spans="1:85">
      <c r="A205" s="4"/>
      <c r="B205" s="4" t="s">
        <v>4</v>
      </c>
      <c r="C205" s="76">
        <v>-1</v>
      </c>
      <c r="D205" s="76">
        <v>-1</v>
      </c>
      <c r="E205" s="76">
        <v>-1</v>
      </c>
      <c r="F205" s="76">
        <v>-1</v>
      </c>
      <c r="G205" s="76">
        <v>-1</v>
      </c>
      <c r="H205" s="76">
        <v>-1</v>
      </c>
      <c r="I205" s="76">
        <v>-1</v>
      </c>
      <c r="J205" s="76">
        <v>-1</v>
      </c>
      <c r="K205" s="76">
        <v>-1</v>
      </c>
      <c r="L205" s="76">
        <v>-1</v>
      </c>
      <c r="M205" s="76">
        <v>-1</v>
      </c>
      <c r="N205" s="76">
        <v>-1</v>
      </c>
      <c r="O205" s="76">
        <v>-1</v>
      </c>
      <c r="P205" s="76">
        <v>-1</v>
      </c>
      <c r="Q205" s="76">
        <v>-1</v>
      </c>
      <c r="R205" s="76">
        <v>-1</v>
      </c>
      <c r="S205" s="76">
        <v>-1</v>
      </c>
      <c r="T205" s="76">
        <v>-1</v>
      </c>
      <c r="U205" s="76">
        <v>-1</v>
      </c>
      <c r="V205" s="76">
        <v>-1</v>
      </c>
      <c r="W205" s="76">
        <v>-1</v>
      </c>
      <c r="X205" s="76">
        <v>-1</v>
      </c>
      <c r="Y205" s="76">
        <v>-1</v>
      </c>
      <c r="Z205" s="76">
        <v>-1</v>
      </c>
      <c r="AA205" s="76">
        <v>-1</v>
      </c>
      <c r="AB205" s="76">
        <v>-1</v>
      </c>
      <c r="AC205" s="76">
        <v>-1</v>
      </c>
      <c r="AD205" s="76">
        <v>-1</v>
      </c>
      <c r="AE205" s="76">
        <v>-1</v>
      </c>
      <c r="AF205" s="76">
        <v>-1</v>
      </c>
      <c r="AG205" s="76">
        <v>-1</v>
      </c>
      <c r="AH205" s="76">
        <v>-1</v>
      </c>
      <c r="AI205" s="76">
        <v>-1</v>
      </c>
      <c r="AJ205">
        <v>-1</v>
      </c>
      <c r="AK205">
        <v>-1</v>
      </c>
      <c r="AL205">
        <v>-1</v>
      </c>
      <c r="AM205">
        <v>-1</v>
      </c>
      <c r="AN205">
        <v>-1</v>
      </c>
      <c r="AO205">
        <v>-1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-1</v>
      </c>
      <c r="AW205">
        <v>-1</v>
      </c>
      <c r="AX205">
        <v>-1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>
        <v>-1</v>
      </c>
      <c r="CG205">
        <v>-1</v>
      </c>
    </row>
    <row r="206" spans="1:85">
      <c r="A206" s="74" t="s">
        <v>1</v>
      </c>
      <c r="B206" s="74" t="s">
        <v>3</v>
      </c>
      <c r="C206" s="76">
        <v>-1</v>
      </c>
      <c r="D206" s="76">
        <v>-1</v>
      </c>
      <c r="E206" s="76">
        <v>-1</v>
      </c>
      <c r="F206" s="76">
        <v>-1</v>
      </c>
      <c r="G206" s="76">
        <v>-1</v>
      </c>
      <c r="H206" s="76">
        <v>-1</v>
      </c>
      <c r="I206" s="76">
        <v>-1</v>
      </c>
      <c r="J206" s="76">
        <v>-1</v>
      </c>
      <c r="K206" s="76">
        <v>-1</v>
      </c>
      <c r="L206" s="76">
        <v>-1</v>
      </c>
      <c r="M206" s="76">
        <v>-1</v>
      </c>
      <c r="N206" s="76">
        <v>-1</v>
      </c>
      <c r="O206" s="76">
        <v>-1</v>
      </c>
      <c r="P206" s="76">
        <v>-1</v>
      </c>
      <c r="Q206" s="76">
        <v>-1</v>
      </c>
      <c r="R206" s="76">
        <v>-1</v>
      </c>
      <c r="S206" s="76">
        <v>-1</v>
      </c>
      <c r="T206" s="76">
        <v>-1</v>
      </c>
      <c r="U206" s="76">
        <v>-1</v>
      </c>
      <c r="V206" s="76">
        <v>-1</v>
      </c>
      <c r="W206" s="76">
        <v>-1</v>
      </c>
      <c r="X206" s="76">
        <v>-1</v>
      </c>
      <c r="Y206" s="76">
        <v>-1</v>
      </c>
      <c r="Z206" s="76">
        <v>-1</v>
      </c>
      <c r="AA206" s="76">
        <v>-1</v>
      </c>
      <c r="AB206" s="76">
        <v>-1</v>
      </c>
      <c r="AC206" s="76">
        <v>-1</v>
      </c>
      <c r="AD206" s="76">
        <v>-1</v>
      </c>
      <c r="AE206" s="76">
        <v>-1</v>
      </c>
      <c r="AF206" s="76">
        <v>-1</v>
      </c>
      <c r="AG206" s="76">
        <v>-1</v>
      </c>
      <c r="AH206" s="76">
        <v>-1</v>
      </c>
      <c r="AI206" s="76">
        <v>-1</v>
      </c>
      <c r="AJ206">
        <v>-1</v>
      </c>
      <c r="AK206">
        <v>-1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</row>
    <row r="207" spans="1:85">
      <c r="A207" s="74"/>
      <c r="B207" s="74" t="s">
        <v>34</v>
      </c>
      <c r="C207" s="76">
        <v>-1</v>
      </c>
      <c r="D207" s="76">
        <v>-1</v>
      </c>
      <c r="E207" s="76">
        <v>-1</v>
      </c>
      <c r="F207" s="76">
        <v>-1</v>
      </c>
      <c r="G207" s="76">
        <v>-1</v>
      </c>
      <c r="H207" s="76">
        <v>-1</v>
      </c>
      <c r="I207" s="76">
        <v>-1</v>
      </c>
      <c r="J207" s="76">
        <v>-1</v>
      </c>
      <c r="K207" s="76">
        <v>-1</v>
      </c>
      <c r="L207" s="76">
        <v>-1</v>
      </c>
      <c r="M207" s="76">
        <v>-1</v>
      </c>
      <c r="N207" s="76">
        <v>-1</v>
      </c>
      <c r="O207" s="76">
        <v>-1</v>
      </c>
      <c r="P207" s="76">
        <v>-1</v>
      </c>
      <c r="Q207" s="76">
        <v>-1</v>
      </c>
      <c r="R207" s="76">
        <v>-1</v>
      </c>
      <c r="S207" s="76">
        <v>-1</v>
      </c>
      <c r="T207" s="76">
        <v>-1</v>
      </c>
      <c r="U207" s="76">
        <v>-1</v>
      </c>
      <c r="V207" s="76">
        <v>-1</v>
      </c>
      <c r="W207" s="76">
        <v>-1</v>
      </c>
      <c r="X207" s="76">
        <v>-1</v>
      </c>
      <c r="Y207" s="76">
        <v>-1</v>
      </c>
      <c r="Z207" s="76">
        <v>-1</v>
      </c>
      <c r="AA207" s="76">
        <v>-1</v>
      </c>
      <c r="AB207" s="76">
        <v>-1</v>
      </c>
      <c r="AC207" s="76">
        <v>-1</v>
      </c>
      <c r="AD207" s="76">
        <v>-1</v>
      </c>
      <c r="AE207" s="76">
        <v>-1</v>
      </c>
      <c r="AF207" s="76">
        <v>-1</v>
      </c>
      <c r="AG207" s="76">
        <v>-1</v>
      </c>
      <c r="AH207" s="76">
        <v>-1</v>
      </c>
      <c r="AI207" s="76">
        <v>-1</v>
      </c>
      <c r="AJ207">
        <v>-1</v>
      </c>
      <c r="AK207">
        <v>-1</v>
      </c>
      <c r="AL207">
        <v>-1</v>
      </c>
      <c r="AM207">
        <v>-1</v>
      </c>
      <c r="AN207">
        <v>-1</v>
      </c>
      <c r="AO207">
        <v>-1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</row>
    <row r="208" spans="1:85">
      <c r="A208" s="14"/>
      <c r="B208" s="14" t="s">
        <v>35</v>
      </c>
      <c r="C208" s="76">
        <v>-1</v>
      </c>
      <c r="D208" s="76">
        <v>-1</v>
      </c>
      <c r="E208" s="76">
        <v>-1</v>
      </c>
      <c r="F208" s="76">
        <v>-1</v>
      </c>
      <c r="G208" s="76">
        <v>-1</v>
      </c>
      <c r="H208" s="76">
        <v>-1</v>
      </c>
      <c r="I208" s="76">
        <v>-1</v>
      </c>
      <c r="J208" s="76">
        <v>-1</v>
      </c>
      <c r="K208" s="76">
        <v>-1</v>
      </c>
      <c r="L208" s="76">
        <v>-1</v>
      </c>
      <c r="M208" s="76">
        <v>-1</v>
      </c>
      <c r="N208" s="76">
        <v>-1</v>
      </c>
      <c r="O208" s="76">
        <v>-1</v>
      </c>
      <c r="P208" s="76">
        <v>-1</v>
      </c>
      <c r="Q208" s="76">
        <v>-1</v>
      </c>
      <c r="R208" s="76">
        <v>-1</v>
      </c>
      <c r="S208" s="76">
        <v>-1</v>
      </c>
      <c r="T208" s="76">
        <v>-1</v>
      </c>
      <c r="U208" s="76">
        <v>-1</v>
      </c>
      <c r="V208" s="76">
        <v>-1</v>
      </c>
      <c r="W208" s="76">
        <v>-1</v>
      </c>
      <c r="X208" s="76">
        <v>-1</v>
      </c>
      <c r="Y208" s="76">
        <v>-1</v>
      </c>
      <c r="Z208" s="76">
        <v>-1</v>
      </c>
      <c r="AA208" s="76">
        <v>-1</v>
      </c>
      <c r="AB208" s="76">
        <v>-1</v>
      </c>
      <c r="AC208" s="76">
        <v>-1</v>
      </c>
      <c r="AD208" s="76">
        <v>-1</v>
      </c>
      <c r="AE208" s="76">
        <v>-1</v>
      </c>
      <c r="AF208" s="76">
        <v>-1</v>
      </c>
      <c r="AG208" s="76">
        <v>-1</v>
      </c>
      <c r="AH208" s="76">
        <v>-1</v>
      </c>
      <c r="AI208" s="76">
        <v>-1</v>
      </c>
      <c r="AJ208">
        <v>-1</v>
      </c>
      <c r="AK208">
        <v>-1</v>
      </c>
      <c r="AL208">
        <v>-1</v>
      </c>
      <c r="AM208">
        <v>-1</v>
      </c>
      <c r="AN208">
        <v>-1</v>
      </c>
      <c r="AO208">
        <v>-1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-1</v>
      </c>
      <c r="AX208">
        <v>-1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-1</v>
      </c>
      <c r="BV208">
        <v>-1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</row>
    <row r="209" spans="1:85">
      <c r="A209" s="4"/>
      <c r="B209" s="4" t="s">
        <v>4</v>
      </c>
      <c r="C209" s="76">
        <v>-1</v>
      </c>
      <c r="D209" s="76">
        <v>-1</v>
      </c>
      <c r="E209" s="76">
        <v>-1</v>
      </c>
      <c r="F209" s="76">
        <v>-1</v>
      </c>
      <c r="G209" s="76">
        <v>-1</v>
      </c>
      <c r="H209" s="76">
        <v>-1</v>
      </c>
      <c r="I209" s="76">
        <v>-1</v>
      </c>
      <c r="J209" s="76">
        <v>-1</v>
      </c>
      <c r="K209" s="76">
        <v>-1</v>
      </c>
      <c r="L209" s="76">
        <v>-1</v>
      </c>
      <c r="M209" s="76">
        <v>-1</v>
      </c>
      <c r="N209" s="76">
        <v>-1</v>
      </c>
      <c r="O209" s="76">
        <v>-1</v>
      </c>
      <c r="P209" s="76">
        <v>-1</v>
      </c>
      <c r="Q209" s="76">
        <v>-1</v>
      </c>
      <c r="R209" s="76">
        <v>-1</v>
      </c>
      <c r="S209" s="76">
        <v>-1</v>
      </c>
      <c r="T209" s="76">
        <v>-1</v>
      </c>
      <c r="U209" s="76">
        <v>-1</v>
      </c>
      <c r="V209" s="76">
        <v>-1</v>
      </c>
      <c r="W209" s="76">
        <v>-1</v>
      </c>
      <c r="X209" s="76">
        <v>-1</v>
      </c>
      <c r="Y209" s="76">
        <v>-1</v>
      </c>
      <c r="Z209" s="76">
        <v>-1</v>
      </c>
      <c r="AA209" s="76">
        <v>-1</v>
      </c>
      <c r="AB209" s="76">
        <v>-1</v>
      </c>
      <c r="AC209" s="76">
        <v>-1</v>
      </c>
      <c r="AD209" s="76">
        <v>-1</v>
      </c>
      <c r="AE209" s="76">
        <v>-1</v>
      </c>
      <c r="AF209" s="76">
        <v>-1</v>
      </c>
      <c r="AG209" s="76">
        <v>-1</v>
      </c>
      <c r="AH209" s="76">
        <v>-1</v>
      </c>
      <c r="AI209" s="76">
        <v>-1</v>
      </c>
      <c r="AJ209">
        <v>-1</v>
      </c>
      <c r="AK209">
        <v>-1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-1</v>
      </c>
      <c r="CE209">
        <v>-1</v>
      </c>
      <c r="CF209">
        <v>-1</v>
      </c>
      <c r="CG209">
        <v>-1</v>
      </c>
    </row>
    <row r="210" spans="1:85">
      <c r="A210" s="14" t="s">
        <v>5</v>
      </c>
      <c r="B210" s="14" t="s">
        <v>3</v>
      </c>
      <c r="C210" s="76">
        <v>-1</v>
      </c>
      <c r="D210" s="76">
        <v>-1</v>
      </c>
      <c r="E210" s="76">
        <v>-1</v>
      </c>
      <c r="F210" s="76">
        <v>-1</v>
      </c>
      <c r="G210" s="76">
        <v>-1</v>
      </c>
      <c r="H210" s="76">
        <v>-1</v>
      </c>
      <c r="I210" s="76">
        <v>-1</v>
      </c>
      <c r="J210" s="76">
        <v>-1</v>
      </c>
      <c r="K210" s="76">
        <v>-1</v>
      </c>
      <c r="L210" s="76">
        <v>-1</v>
      </c>
      <c r="M210" s="76">
        <v>-1</v>
      </c>
      <c r="N210" s="76">
        <v>-1</v>
      </c>
      <c r="O210" s="76">
        <v>-1</v>
      </c>
      <c r="P210" s="76">
        <v>-1</v>
      </c>
      <c r="Q210" s="76">
        <v>-1</v>
      </c>
      <c r="R210" s="76">
        <v>-1</v>
      </c>
      <c r="S210" s="76">
        <v>-1</v>
      </c>
      <c r="T210" s="76">
        <v>-1</v>
      </c>
      <c r="U210" s="76">
        <v>-1</v>
      </c>
      <c r="V210" s="76">
        <v>-1</v>
      </c>
      <c r="W210" s="76">
        <v>-1</v>
      </c>
      <c r="X210" s="76">
        <v>-1</v>
      </c>
      <c r="Y210" s="76">
        <v>-1</v>
      </c>
      <c r="Z210" s="76">
        <v>-1</v>
      </c>
      <c r="AA210" s="76">
        <v>-1</v>
      </c>
      <c r="AB210" s="76">
        <v>-1</v>
      </c>
      <c r="AC210" s="76">
        <v>-1</v>
      </c>
      <c r="AD210" s="76">
        <v>-1</v>
      </c>
      <c r="AE210" s="76">
        <v>-1</v>
      </c>
      <c r="AF210" s="76">
        <v>-1</v>
      </c>
      <c r="AG210" s="76">
        <v>-1</v>
      </c>
      <c r="AH210" s="76">
        <v>-1</v>
      </c>
      <c r="AI210" s="76">
        <v>-1</v>
      </c>
      <c r="AJ210">
        <v>-1</v>
      </c>
      <c r="AK210">
        <v>-1</v>
      </c>
      <c r="AL210">
        <v>-1</v>
      </c>
      <c r="AM210">
        <v>-1</v>
      </c>
      <c r="AN210">
        <v>-1</v>
      </c>
      <c r="AO210">
        <v>-1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-1</v>
      </c>
      <c r="AW210">
        <v>-1</v>
      </c>
      <c r="AX210">
        <v>-1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-1</v>
      </c>
      <c r="CE210">
        <v>-1</v>
      </c>
      <c r="CF210">
        <v>-1</v>
      </c>
      <c r="CG210">
        <v>-1</v>
      </c>
    </row>
    <row r="211" spans="1:85">
      <c r="A211" s="5"/>
      <c r="B211" s="5" t="s">
        <v>4</v>
      </c>
      <c r="C211" s="76">
        <v>-1</v>
      </c>
      <c r="D211" s="76">
        <v>-1</v>
      </c>
      <c r="E211" s="76">
        <v>-1</v>
      </c>
      <c r="F211" s="76">
        <v>-1</v>
      </c>
      <c r="G211" s="76">
        <v>-1</v>
      </c>
      <c r="H211" s="76">
        <v>-1</v>
      </c>
      <c r="I211" s="76">
        <v>-1</v>
      </c>
      <c r="J211" s="76">
        <v>-1</v>
      </c>
      <c r="K211" s="76">
        <v>-1</v>
      </c>
      <c r="L211" s="76">
        <v>-1</v>
      </c>
      <c r="M211" s="76">
        <v>-1</v>
      </c>
      <c r="N211" s="76">
        <v>-1</v>
      </c>
      <c r="O211" s="76">
        <v>-1</v>
      </c>
      <c r="P211" s="76">
        <v>-1</v>
      </c>
      <c r="Q211" s="76">
        <v>-1</v>
      </c>
      <c r="R211" s="76">
        <v>-1</v>
      </c>
      <c r="S211" s="76">
        <v>-1</v>
      </c>
      <c r="T211" s="76">
        <v>-1</v>
      </c>
      <c r="U211" s="76">
        <v>-1</v>
      </c>
      <c r="V211" s="76">
        <v>-1</v>
      </c>
      <c r="W211" s="76">
        <v>-1</v>
      </c>
      <c r="X211" s="76">
        <v>-1</v>
      </c>
      <c r="Y211" s="76">
        <v>-1</v>
      </c>
      <c r="Z211" s="76">
        <v>-1</v>
      </c>
      <c r="AA211" s="76">
        <v>-1</v>
      </c>
      <c r="AB211" s="76">
        <v>-1</v>
      </c>
      <c r="AC211" s="76">
        <v>-1</v>
      </c>
      <c r="AD211" s="76">
        <v>-1</v>
      </c>
      <c r="AE211" s="76">
        <v>-1</v>
      </c>
      <c r="AF211" s="76">
        <v>-1</v>
      </c>
      <c r="AG211" s="76">
        <v>-1</v>
      </c>
      <c r="AH211" s="76">
        <v>-1</v>
      </c>
      <c r="AI211" s="76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-1</v>
      </c>
    </row>
    <row r="212" spans="1:85">
      <c r="A212" s="5" t="s">
        <v>2</v>
      </c>
      <c r="B212" s="5" t="s">
        <v>3</v>
      </c>
      <c r="C212" s="76">
        <v>-1</v>
      </c>
      <c r="D212" s="76">
        <v>-1</v>
      </c>
      <c r="E212" s="76">
        <v>-1</v>
      </c>
      <c r="F212" s="76">
        <v>-1</v>
      </c>
      <c r="G212" s="76">
        <v>-1</v>
      </c>
      <c r="H212" s="76">
        <v>-1</v>
      </c>
      <c r="I212" s="76">
        <v>-1</v>
      </c>
      <c r="J212" s="76">
        <v>-1</v>
      </c>
      <c r="K212" s="76">
        <v>-1</v>
      </c>
      <c r="L212" s="76">
        <v>-1</v>
      </c>
      <c r="M212" s="76">
        <v>-1</v>
      </c>
      <c r="N212" s="76">
        <v>-1</v>
      </c>
      <c r="O212" s="76">
        <v>-1</v>
      </c>
      <c r="P212" s="76">
        <v>-1</v>
      </c>
      <c r="Q212" s="76">
        <v>-1</v>
      </c>
      <c r="R212" s="76">
        <v>-1</v>
      </c>
      <c r="S212" s="76">
        <v>-1</v>
      </c>
      <c r="T212" s="76">
        <v>-1</v>
      </c>
      <c r="U212" s="76">
        <v>-1</v>
      </c>
      <c r="V212" s="76">
        <v>-1</v>
      </c>
      <c r="W212" s="76">
        <v>-1</v>
      </c>
      <c r="X212" s="76">
        <v>-1</v>
      </c>
      <c r="Y212" s="76">
        <v>-1</v>
      </c>
      <c r="Z212" s="76">
        <v>-1</v>
      </c>
      <c r="AA212" s="76">
        <v>-1</v>
      </c>
      <c r="AB212" s="76">
        <v>-1</v>
      </c>
      <c r="AC212" s="76">
        <v>-1</v>
      </c>
      <c r="AD212" s="76">
        <v>-1</v>
      </c>
      <c r="AE212" s="76">
        <v>-1</v>
      </c>
      <c r="AF212" s="76">
        <v>-1</v>
      </c>
      <c r="AG212" s="76">
        <v>-1</v>
      </c>
      <c r="AH212" s="76">
        <v>-1</v>
      </c>
      <c r="AI212" s="76">
        <v>-1</v>
      </c>
      <c r="AJ212">
        <v>-1</v>
      </c>
      <c r="AK212">
        <v>-1</v>
      </c>
      <c r="AL212">
        <v>-1</v>
      </c>
      <c r="AM212">
        <v>-1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-1</v>
      </c>
      <c r="AW212">
        <v>-1</v>
      </c>
      <c r="AX212">
        <v>-1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>
        <v>-1</v>
      </c>
      <c r="CE212">
        <v>-1</v>
      </c>
      <c r="CF212">
        <v>-1</v>
      </c>
      <c r="CG212">
        <v>-1</v>
      </c>
    </row>
    <row r="213" spans="1:85">
      <c r="A213" s="4"/>
      <c r="B213" s="4" t="s">
        <v>4</v>
      </c>
      <c r="C213" s="76">
        <v>-1</v>
      </c>
      <c r="D213" s="76">
        <v>-1</v>
      </c>
      <c r="E213" s="76">
        <v>-1</v>
      </c>
      <c r="F213" s="76">
        <v>-1</v>
      </c>
      <c r="G213" s="76">
        <v>-1</v>
      </c>
      <c r="H213" s="76">
        <v>-1</v>
      </c>
      <c r="I213" s="76">
        <v>-1</v>
      </c>
      <c r="J213" s="76">
        <v>-1</v>
      </c>
      <c r="K213" s="76">
        <v>-1</v>
      </c>
      <c r="L213" s="76">
        <v>-1</v>
      </c>
      <c r="M213" s="76">
        <v>-1</v>
      </c>
      <c r="N213" s="76">
        <v>-1</v>
      </c>
      <c r="O213" s="76">
        <v>-1</v>
      </c>
      <c r="P213" s="76">
        <v>-1</v>
      </c>
      <c r="Q213" s="76">
        <v>-1</v>
      </c>
      <c r="R213" s="76">
        <v>-1</v>
      </c>
      <c r="S213" s="76">
        <v>-1</v>
      </c>
      <c r="T213" s="76">
        <v>-1</v>
      </c>
      <c r="U213" s="76">
        <v>-1</v>
      </c>
      <c r="V213" s="76">
        <v>-1</v>
      </c>
      <c r="W213" s="76">
        <v>-1</v>
      </c>
      <c r="X213" s="76">
        <v>-1</v>
      </c>
      <c r="Y213" s="76">
        <v>-1</v>
      </c>
      <c r="Z213" s="76">
        <v>-1</v>
      </c>
      <c r="AA213" s="76">
        <v>-1</v>
      </c>
      <c r="AB213" s="76">
        <v>-1</v>
      </c>
      <c r="AC213" s="76">
        <v>-1</v>
      </c>
      <c r="AD213" s="76">
        <v>-1</v>
      </c>
      <c r="AE213" s="76">
        <v>-1</v>
      </c>
      <c r="AF213" s="76">
        <v>-1</v>
      </c>
      <c r="AG213" s="76">
        <v>-1</v>
      </c>
      <c r="AH213" s="76">
        <v>-1</v>
      </c>
      <c r="AI213" s="76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-1</v>
      </c>
      <c r="CE213">
        <v>-1</v>
      </c>
      <c r="CF213">
        <v>-1</v>
      </c>
      <c r="CG213">
        <v>-1</v>
      </c>
    </row>
    <row r="214" spans="1:85">
      <c r="A214" s="14" t="s">
        <v>7</v>
      </c>
      <c r="B214" s="14" t="s">
        <v>3</v>
      </c>
      <c r="C214" s="76">
        <v>-1</v>
      </c>
      <c r="D214" s="76">
        <v>-1</v>
      </c>
      <c r="E214" s="76">
        <v>-1</v>
      </c>
      <c r="F214" s="76">
        <v>-1</v>
      </c>
      <c r="G214" s="76">
        <v>-1</v>
      </c>
      <c r="H214" s="76">
        <v>-1</v>
      </c>
      <c r="I214" s="76">
        <v>-1</v>
      </c>
      <c r="J214" s="76">
        <v>-1</v>
      </c>
      <c r="K214" s="76">
        <v>-1</v>
      </c>
      <c r="L214" s="76">
        <v>-1</v>
      </c>
      <c r="M214" s="76">
        <v>-1</v>
      </c>
      <c r="N214" s="76">
        <v>-1</v>
      </c>
      <c r="O214" s="76">
        <v>-1</v>
      </c>
      <c r="P214" s="76">
        <v>-1</v>
      </c>
      <c r="Q214" s="76">
        <v>-1</v>
      </c>
      <c r="R214" s="76">
        <v>-1</v>
      </c>
      <c r="S214" s="76">
        <v>-1</v>
      </c>
      <c r="T214" s="76">
        <v>-1</v>
      </c>
      <c r="U214" s="76">
        <v>-1</v>
      </c>
      <c r="V214" s="76">
        <v>-1</v>
      </c>
      <c r="W214" s="76">
        <v>-1</v>
      </c>
      <c r="X214" s="76">
        <v>-1</v>
      </c>
      <c r="Y214" s="76">
        <v>-1</v>
      </c>
      <c r="Z214" s="76">
        <v>-1</v>
      </c>
      <c r="AA214" s="76">
        <v>-1</v>
      </c>
      <c r="AB214" s="76">
        <v>-1</v>
      </c>
      <c r="AC214" s="76">
        <v>-1</v>
      </c>
      <c r="AD214" s="76">
        <v>-1</v>
      </c>
      <c r="AE214" s="76">
        <v>-1</v>
      </c>
      <c r="AF214" s="76">
        <v>-1</v>
      </c>
      <c r="AG214" s="76">
        <v>-1</v>
      </c>
      <c r="AH214" s="76">
        <v>-1</v>
      </c>
      <c r="AI214" s="76">
        <v>-1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-1</v>
      </c>
      <c r="AW214">
        <v>-1</v>
      </c>
      <c r="AX214">
        <v>-1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</row>
    <row r="215" spans="1:85">
      <c r="A215" s="4"/>
      <c r="B215" s="4" t="s">
        <v>4</v>
      </c>
      <c r="C215" s="76">
        <v>-1</v>
      </c>
      <c r="D215" s="76">
        <v>-1</v>
      </c>
      <c r="E215" s="76">
        <v>-1</v>
      </c>
      <c r="F215" s="76">
        <v>-1</v>
      </c>
      <c r="G215" s="76">
        <v>-1</v>
      </c>
      <c r="H215" s="76">
        <v>-1</v>
      </c>
      <c r="I215" s="76">
        <v>-1</v>
      </c>
      <c r="J215" s="76">
        <v>-1</v>
      </c>
      <c r="K215" s="76">
        <v>-1</v>
      </c>
      <c r="L215" s="76">
        <v>-1</v>
      </c>
      <c r="M215" s="76">
        <v>-1</v>
      </c>
      <c r="N215" s="76">
        <v>-1</v>
      </c>
      <c r="O215" s="76">
        <v>-1</v>
      </c>
      <c r="P215" s="76">
        <v>-1</v>
      </c>
      <c r="Q215" s="76">
        <v>-1</v>
      </c>
      <c r="R215" s="76">
        <v>-1</v>
      </c>
      <c r="S215" s="76">
        <v>-1</v>
      </c>
      <c r="T215" s="76">
        <v>-1</v>
      </c>
      <c r="U215" s="76">
        <v>-1</v>
      </c>
      <c r="V215" s="76">
        <v>-1</v>
      </c>
      <c r="W215" s="76">
        <v>-1</v>
      </c>
      <c r="X215" s="76">
        <v>-1</v>
      </c>
      <c r="Y215" s="76">
        <v>-1</v>
      </c>
      <c r="Z215" s="76">
        <v>-1</v>
      </c>
      <c r="AA215" s="76">
        <v>-1</v>
      </c>
      <c r="AB215" s="76">
        <v>-1</v>
      </c>
      <c r="AC215" s="76">
        <v>-1</v>
      </c>
      <c r="AD215" s="76">
        <v>-1</v>
      </c>
      <c r="AE215" s="76">
        <v>-1</v>
      </c>
      <c r="AF215" s="76">
        <v>-1</v>
      </c>
      <c r="AG215" s="76">
        <v>-1</v>
      </c>
      <c r="AH215" s="76">
        <v>-1</v>
      </c>
      <c r="AI215" s="76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-1</v>
      </c>
      <c r="BV215">
        <v>-1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-1</v>
      </c>
      <c r="CC215">
        <v>-1</v>
      </c>
      <c r="CD215">
        <v>-1</v>
      </c>
      <c r="CE215">
        <v>-1</v>
      </c>
      <c r="CF215">
        <v>-1</v>
      </c>
      <c r="CG215">
        <v>-1</v>
      </c>
    </row>
    <row r="216" spans="1:85">
      <c r="A216" s="14" t="s">
        <v>6</v>
      </c>
      <c r="B216" s="14" t="s">
        <v>3</v>
      </c>
      <c r="C216" s="76">
        <v>-1</v>
      </c>
      <c r="D216" s="76">
        <v>-1</v>
      </c>
      <c r="E216" s="76">
        <v>-1</v>
      </c>
      <c r="F216" s="76">
        <v>-1</v>
      </c>
      <c r="G216" s="76">
        <v>-1</v>
      </c>
      <c r="H216" s="76">
        <v>-1</v>
      </c>
      <c r="I216" s="76">
        <v>-1</v>
      </c>
      <c r="J216" s="76">
        <v>-1</v>
      </c>
      <c r="K216" s="76">
        <v>-1</v>
      </c>
      <c r="L216" s="76">
        <v>-1</v>
      </c>
      <c r="M216" s="76">
        <v>-1</v>
      </c>
      <c r="N216" s="76">
        <v>-1</v>
      </c>
      <c r="O216" s="76">
        <v>-1</v>
      </c>
      <c r="P216" s="76">
        <v>-1</v>
      </c>
      <c r="Q216" s="76">
        <v>-1</v>
      </c>
      <c r="R216" s="76">
        <v>-1</v>
      </c>
      <c r="S216" s="76">
        <v>-1</v>
      </c>
      <c r="T216" s="76">
        <v>-1</v>
      </c>
      <c r="U216" s="76">
        <v>-1</v>
      </c>
      <c r="V216" s="76">
        <v>-1</v>
      </c>
      <c r="W216" s="76">
        <v>-1</v>
      </c>
      <c r="X216" s="76">
        <v>-1</v>
      </c>
      <c r="Y216" s="76">
        <v>-1</v>
      </c>
      <c r="Z216" s="76">
        <v>-1</v>
      </c>
      <c r="AA216" s="76">
        <v>-1</v>
      </c>
      <c r="AB216" s="76">
        <v>-1</v>
      </c>
      <c r="AC216" s="76">
        <v>-1</v>
      </c>
      <c r="AD216" s="76">
        <v>-1</v>
      </c>
      <c r="AE216" s="76">
        <v>-1</v>
      </c>
      <c r="AF216" s="76">
        <v>-1</v>
      </c>
      <c r="AG216" s="76">
        <v>-1</v>
      </c>
      <c r="AH216" s="76">
        <v>-1</v>
      </c>
      <c r="AI216" s="7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-1</v>
      </c>
      <c r="CE216">
        <v>-1</v>
      </c>
      <c r="CF216">
        <v>-1</v>
      </c>
      <c r="CG216">
        <v>-1</v>
      </c>
    </row>
    <row r="217" spans="1:85">
      <c r="A217" s="5"/>
      <c r="B217" s="5" t="s">
        <v>4</v>
      </c>
      <c r="C217" s="76">
        <v>-1</v>
      </c>
      <c r="D217" s="76">
        <v>-1</v>
      </c>
      <c r="E217" s="76">
        <v>-1</v>
      </c>
      <c r="F217" s="76">
        <v>-1</v>
      </c>
      <c r="G217" s="76">
        <v>-1</v>
      </c>
      <c r="H217" s="76">
        <v>-1</v>
      </c>
      <c r="I217" s="76">
        <v>-1</v>
      </c>
      <c r="J217" s="76">
        <v>-1</v>
      </c>
      <c r="K217" s="76">
        <v>-1</v>
      </c>
      <c r="L217" s="76">
        <v>-1</v>
      </c>
      <c r="M217" s="76">
        <v>-1</v>
      </c>
      <c r="N217" s="76">
        <v>-1</v>
      </c>
      <c r="O217" s="76">
        <v>-1</v>
      </c>
      <c r="P217" s="76">
        <v>-1</v>
      </c>
      <c r="Q217" s="76">
        <v>-1</v>
      </c>
      <c r="R217" s="76">
        <v>-1</v>
      </c>
      <c r="S217" s="76">
        <v>-1</v>
      </c>
      <c r="T217" s="76">
        <v>-1</v>
      </c>
      <c r="U217" s="76">
        <v>-1</v>
      </c>
      <c r="V217" s="76">
        <v>-1</v>
      </c>
      <c r="W217" s="76">
        <v>-1</v>
      </c>
      <c r="X217" s="76">
        <v>-1</v>
      </c>
      <c r="Y217" s="76">
        <v>-1</v>
      </c>
      <c r="Z217" s="76">
        <v>-1</v>
      </c>
      <c r="AA217" s="76">
        <v>-1</v>
      </c>
      <c r="AB217" s="76">
        <v>-1</v>
      </c>
      <c r="AC217" s="76">
        <v>-1</v>
      </c>
      <c r="AD217" s="76">
        <v>-1</v>
      </c>
      <c r="AE217" s="76">
        <v>-1</v>
      </c>
      <c r="AF217" s="76">
        <v>-1</v>
      </c>
      <c r="AG217" s="76">
        <v>-1</v>
      </c>
      <c r="AH217" s="76">
        <v>-1</v>
      </c>
      <c r="AI217" s="76">
        <v>-1</v>
      </c>
      <c r="AJ217">
        <v>-1</v>
      </c>
      <c r="AK217">
        <v>-1</v>
      </c>
      <c r="AL217">
        <v>-1</v>
      </c>
      <c r="AM217">
        <v>-1</v>
      </c>
      <c r="AN217">
        <v>-1</v>
      </c>
      <c r="AO217">
        <v>-1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-1</v>
      </c>
      <c r="CE217">
        <v>-1</v>
      </c>
      <c r="CF217">
        <v>-1</v>
      </c>
      <c r="CG217">
        <v>-1</v>
      </c>
    </row>
    <row r="218" spans="1:85">
      <c r="A218" s="5" t="s">
        <v>8</v>
      </c>
      <c r="B218" s="5" t="s">
        <v>3</v>
      </c>
      <c r="C218" s="76">
        <v>-1</v>
      </c>
      <c r="D218" s="76">
        <v>-1</v>
      </c>
      <c r="E218" s="76">
        <v>-1</v>
      </c>
      <c r="F218" s="76">
        <v>-1</v>
      </c>
      <c r="G218" s="76">
        <v>-1</v>
      </c>
      <c r="H218" s="76">
        <v>-1</v>
      </c>
      <c r="I218" s="76">
        <v>-1</v>
      </c>
      <c r="J218" s="76">
        <v>-1</v>
      </c>
      <c r="K218" s="76">
        <v>-1</v>
      </c>
      <c r="L218" s="76">
        <v>-1</v>
      </c>
      <c r="M218" s="76">
        <v>-1</v>
      </c>
      <c r="N218" s="76">
        <v>-1</v>
      </c>
      <c r="O218" s="76">
        <v>-1</v>
      </c>
      <c r="P218" s="76">
        <v>-1</v>
      </c>
      <c r="Q218" s="76">
        <v>-1</v>
      </c>
      <c r="R218" s="76">
        <v>-1</v>
      </c>
      <c r="S218" s="76">
        <v>-1</v>
      </c>
      <c r="T218" s="76">
        <v>-1</v>
      </c>
      <c r="U218" s="76">
        <v>-1</v>
      </c>
      <c r="V218" s="76">
        <v>-1</v>
      </c>
      <c r="W218" s="76">
        <v>-1</v>
      </c>
      <c r="X218" s="76">
        <v>-1</v>
      </c>
      <c r="Y218" s="76">
        <v>-1</v>
      </c>
      <c r="Z218" s="76">
        <v>-1</v>
      </c>
      <c r="AA218" s="76">
        <v>-1</v>
      </c>
      <c r="AB218" s="76">
        <v>-1</v>
      </c>
      <c r="AC218" s="76">
        <v>-1</v>
      </c>
      <c r="AD218" s="76">
        <v>-1</v>
      </c>
      <c r="AE218" s="76">
        <v>-1</v>
      </c>
      <c r="AF218" s="76">
        <v>-1</v>
      </c>
      <c r="AG218" s="76">
        <v>-1</v>
      </c>
      <c r="AH218" s="76">
        <v>-1</v>
      </c>
      <c r="AI218" s="76">
        <v>-1</v>
      </c>
      <c r="AJ218">
        <v>-1</v>
      </c>
      <c r="AK218">
        <v>-1</v>
      </c>
      <c r="AL218">
        <v>-1</v>
      </c>
      <c r="AM218">
        <v>-1</v>
      </c>
      <c r="AN218">
        <v>-1</v>
      </c>
      <c r="AO218">
        <v>-1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-1</v>
      </c>
      <c r="AW218">
        <v>-1</v>
      </c>
      <c r="AX218">
        <v>-1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>
        <v>-1</v>
      </c>
      <c r="CE218">
        <v>-1</v>
      </c>
      <c r="CF218">
        <v>-1</v>
      </c>
      <c r="CG218">
        <v>-1</v>
      </c>
    </row>
    <row r="219" spans="1:85">
      <c r="A219" s="4"/>
      <c r="B219" s="4" t="s">
        <v>37</v>
      </c>
      <c r="C219" s="76">
        <v>-1</v>
      </c>
      <c r="D219" s="76">
        <v>-1</v>
      </c>
      <c r="E219" s="76">
        <v>-1</v>
      </c>
      <c r="F219" s="76">
        <v>-1</v>
      </c>
      <c r="G219" s="76">
        <v>-1</v>
      </c>
      <c r="H219" s="76">
        <v>-1</v>
      </c>
      <c r="I219" s="76">
        <v>-1</v>
      </c>
      <c r="J219" s="76">
        <v>-1</v>
      </c>
      <c r="K219" s="76">
        <v>-1</v>
      </c>
      <c r="L219" s="76">
        <v>-1</v>
      </c>
      <c r="M219" s="76">
        <v>-1</v>
      </c>
      <c r="N219" s="76">
        <v>-1</v>
      </c>
      <c r="O219" s="76">
        <v>-1</v>
      </c>
      <c r="P219" s="76">
        <v>-1</v>
      </c>
      <c r="Q219" s="76">
        <v>-1</v>
      </c>
      <c r="R219" s="76">
        <v>-1</v>
      </c>
      <c r="S219" s="76">
        <v>-1</v>
      </c>
      <c r="T219" s="76">
        <v>-1</v>
      </c>
      <c r="U219" s="76">
        <v>-1</v>
      </c>
      <c r="V219" s="76">
        <v>-1</v>
      </c>
      <c r="W219" s="76">
        <v>-1</v>
      </c>
      <c r="X219" s="76">
        <v>-1</v>
      </c>
      <c r="Y219" s="76">
        <v>-1</v>
      </c>
      <c r="Z219" s="76">
        <v>-1</v>
      </c>
      <c r="AA219" s="76">
        <v>-1</v>
      </c>
      <c r="AB219" s="76">
        <v>-1</v>
      </c>
      <c r="AC219" s="76">
        <v>-1</v>
      </c>
      <c r="AD219" s="76">
        <v>-1</v>
      </c>
      <c r="AE219" s="76">
        <v>-1</v>
      </c>
      <c r="AF219" s="76">
        <v>-1</v>
      </c>
      <c r="AG219" s="76">
        <v>-1</v>
      </c>
      <c r="AH219" s="76">
        <v>-1</v>
      </c>
      <c r="AI219" s="76">
        <v>-1</v>
      </c>
      <c r="AJ219">
        <v>-1</v>
      </c>
      <c r="AK219">
        <v>-1</v>
      </c>
      <c r="AL219">
        <v>-1</v>
      </c>
      <c r="AM219">
        <v>-1</v>
      </c>
      <c r="AN219">
        <v>-1</v>
      </c>
      <c r="AO219">
        <v>-1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-1</v>
      </c>
      <c r="AW219">
        <v>-1</v>
      </c>
      <c r="AX219">
        <v>-1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</row>
    <row r="220" spans="1:85">
      <c r="A220" s="14" t="s">
        <v>36</v>
      </c>
      <c r="B220" s="14" t="s">
        <v>38</v>
      </c>
      <c r="C220" s="76">
        <v>-1</v>
      </c>
      <c r="D220" s="76">
        <v>-1</v>
      </c>
      <c r="E220" s="76">
        <v>-1</v>
      </c>
      <c r="F220" s="76">
        <v>-1</v>
      </c>
      <c r="G220" s="76">
        <v>-1</v>
      </c>
      <c r="H220" s="76">
        <v>-1</v>
      </c>
      <c r="I220" s="76">
        <v>-1</v>
      </c>
      <c r="J220" s="76">
        <v>-1</v>
      </c>
      <c r="K220" s="76">
        <v>-1</v>
      </c>
      <c r="L220" s="76">
        <v>-1</v>
      </c>
      <c r="M220" s="76">
        <v>-1</v>
      </c>
      <c r="N220" s="76">
        <v>-1</v>
      </c>
      <c r="O220" s="76">
        <v>-1</v>
      </c>
      <c r="P220" s="76">
        <v>-1</v>
      </c>
      <c r="Q220" s="76">
        <v>-1</v>
      </c>
      <c r="R220" s="76">
        <v>-1</v>
      </c>
      <c r="S220" s="76">
        <v>-1</v>
      </c>
      <c r="T220" s="76">
        <v>-1</v>
      </c>
      <c r="U220" s="76">
        <v>-1</v>
      </c>
      <c r="V220" s="76">
        <v>-1</v>
      </c>
      <c r="W220" s="76">
        <v>-1</v>
      </c>
      <c r="X220" s="76">
        <v>-1</v>
      </c>
      <c r="Y220" s="76">
        <v>-1</v>
      </c>
      <c r="Z220" s="76">
        <v>-1</v>
      </c>
      <c r="AA220" s="76">
        <v>-1</v>
      </c>
      <c r="AB220" s="76">
        <v>-1</v>
      </c>
      <c r="AC220" s="76">
        <v>-1</v>
      </c>
      <c r="AD220" s="76">
        <v>-1</v>
      </c>
      <c r="AE220" s="76">
        <v>-1</v>
      </c>
      <c r="AF220" s="76">
        <v>-1</v>
      </c>
      <c r="AG220" s="76">
        <v>-1</v>
      </c>
      <c r="AH220" s="76">
        <v>-1</v>
      </c>
      <c r="AI220" s="76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</row>
    <row r="221" spans="1:85">
      <c r="A221" s="5"/>
      <c r="B221" s="5"/>
      <c r="C221" s="76">
        <v>-1</v>
      </c>
      <c r="D221" s="76">
        <v>-1</v>
      </c>
      <c r="E221" s="76">
        <v>-1</v>
      </c>
      <c r="F221" s="76">
        <v>-1</v>
      </c>
      <c r="G221" s="76">
        <v>-1</v>
      </c>
      <c r="H221" s="76">
        <v>-1</v>
      </c>
      <c r="I221" s="76">
        <v>-1</v>
      </c>
      <c r="J221" s="76">
        <v>-1</v>
      </c>
      <c r="K221" s="76">
        <v>-1</v>
      </c>
      <c r="L221" s="76">
        <v>-1</v>
      </c>
      <c r="M221" s="76">
        <v>-1</v>
      </c>
      <c r="N221" s="76">
        <v>-1</v>
      </c>
      <c r="O221" s="76">
        <v>-1</v>
      </c>
      <c r="P221" s="76">
        <v>-1</v>
      </c>
      <c r="Q221" s="76">
        <v>-1</v>
      </c>
      <c r="R221" s="76">
        <v>-1</v>
      </c>
      <c r="S221" s="76">
        <v>-1</v>
      </c>
      <c r="T221" s="76">
        <v>-1</v>
      </c>
      <c r="U221" s="76">
        <v>-1</v>
      </c>
      <c r="V221" s="76">
        <v>-1</v>
      </c>
      <c r="W221" s="76">
        <v>-1</v>
      </c>
      <c r="X221" s="76">
        <v>-1</v>
      </c>
      <c r="Y221" s="76">
        <v>-1</v>
      </c>
      <c r="Z221" s="76">
        <v>-1</v>
      </c>
      <c r="AA221" s="76">
        <v>-1</v>
      </c>
      <c r="AB221" s="76">
        <v>-1</v>
      </c>
      <c r="AC221" s="76">
        <v>-1</v>
      </c>
      <c r="AD221" s="76">
        <v>-1</v>
      </c>
      <c r="AE221" s="76">
        <v>-1</v>
      </c>
      <c r="AF221" s="76">
        <v>-1</v>
      </c>
      <c r="AG221" s="76">
        <v>-1</v>
      </c>
      <c r="AH221" s="76">
        <v>-1</v>
      </c>
      <c r="AI221" s="76">
        <v>-1</v>
      </c>
      <c r="AJ221">
        <v>-1</v>
      </c>
      <c r="AK221">
        <v>-1</v>
      </c>
      <c r="AL221">
        <v>-1</v>
      </c>
      <c r="AM221">
        <v>-1</v>
      </c>
      <c r="AN221">
        <v>-1</v>
      </c>
      <c r="AO221">
        <v>-1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-1</v>
      </c>
      <c r="AX221">
        <v>-1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>
        <v>-1</v>
      </c>
      <c r="BV221">
        <v>-1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</row>
    <row r="222" spans="1:85">
      <c r="A222" s="1" t="str">
        <f>LOOKUP(B222,[1]Regions!$A$4:$A$98,[1]Regions!$B$4:$B$98)</f>
        <v>Austria</v>
      </c>
      <c r="B222" s="2">
        <v>11</v>
      </c>
      <c r="C222" s="72">
        <v>2018</v>
      </c>
      <c r="D222" s="72">
        <v>2019</v>
      </c>
      <c r="E222" s="72">
        <v>2020</v>
      </c>
      <c r="F222" s="72">
        <v>2021</v>
      </c>
      <c r="G222" s="72">
        <v>2022</v>
      </c>
      <c r="H222" s="72">
        <v>2023</v>
      </c>
      <c r="I222" s="72">
        <v>2024</v>
      </c>
      <c r="J222" s="72">
        <v>2025</v>
      </c>
      <c r="K222" s="72">
        <v>2026</v>
      </c>
      <c r="L222" s="72">
        <v>2027</v>
      </c>
      <c r="M222" s="72">
        <v>2028</v>
      </c>
      <c r="N222" s="72">
        <v>2029</v>
      </c>
      <c r="O222" s="72">
        <v>2030</v>
      </c>
      <c r="P222" s="72">
        <v>2031</v>
      </c>
      <c r="Q222" s="72">
        <v>2032</v>
      </c>
      <c r="R222" s="72">
        <v>2033</v>
      </c>
      <c r="S222" s="72">
        <v>2034</v>
      </c>
      <c r="T222" s="72">
        <v>2035</v>
      </c>
      <c r="U222" s="72">
        <v>2036</v>
      </c>
      <c r="V222" s="72">
        <v>2037</v>
      </c>
      <c r="W222" s="72">
        <v>2038</v>
      </c>
      <c r="X222" s="72">
        <v>2039</v>
      </c>
      <c r="Y222" s="72">
        <v>2040</v>
      </c>
      <c r="Z222" s="72">
        <v>2041</v>
      </c>
      <c r="AA222" s="72">
        <v>2042</v>
      </c>
      <c r="AB222" s="72">
        <v>2043</v>
      </c>
      <c r="AC222" s="72">
        <v>2044</v>
      </c>
      <c r="AD222" s="72">
        <v>2045</v>
      </c>
      <c r="AE222" s="72">
        <v>2046</v>
      </c>
      <c r="AF222" s="72">
        <v>2047</v>
      </c>
      <c r="AG222" s="72">
        <v>2048</v>
      </c>
      <c r="AH222" s="72">
        <v>2049</v>
      </c>
      <c r="AI222" s="72">
        <v>2050</v>
      </c>
      <c r="AJ222">
        <v>2051</v>
      </c>
      <c r="AK222">
        <v>2052</v>
      </c>
      <c r="AL222">
        <v>2053</v>
      </c>
      <c r="AM222">
        <v>2054</v>
      </c>
      <c r="AN222">
        <v>2055</v>
      </c>
      <c r="AO222">
        <v>2056</v>
      </c>
      <c r="AP222">
        <v>2057</v>
      </c>
      <c r="AQ222">
        <v>2058</v>
      </c>
      <c r="AR222">
        <v>2059</v>
      </c>
      <c r="AS222">
        <v>2060</v>
      </c>
      <c r="AT222">
        <v>2061</v>
      </c>
      <c r="AU222">
        <v>2062</v>
      </c>
      <c r="AV222">
        <v>2063</v>
      </c>
      <c r="AW222">
        <v>2064</v>
      </c>
      <c r="AX222">
        <v>2065</v>
      </c>
      <c r="AY222">
        <v>2066</v>
      </c>
      <c r="AZ222">
        <v>2067</v>
      </c>
      <c r="BA222">
        <v>2068</v>
      </c>
      <c r="BB222">
        <v>2069</v>
      </c>
      <c r="BC222">
        <v>2070</v>
      </c>
      <c r="BD222">
        <v>2071</v>
      </c>
      <c r="BE222">
        <v>2072</v>
      </c>
      <c r="BF222">
        <v>2073</v>
      </c>
      <c r="BG222">
        <v>2074</v>
      </c>
      <c r="BH222">
        <v>2075</v>
      </c>
      <c r="BI222">
        <v>2076</v>
      </c>
      <c r="BJ222">
        <v>2077</v>
      </c>
      <c r="BK222">
        <v>2078</v>
      </c>
      <c r="BL222">
        <v>2079</v>
      </c>
      <c r="BM222">
        <v>2080</v>
      </c>
      <c r="BN222">
        <v>2081</v>
      </c>
      <c r="BO222">
        <v>2082</v>
      </c>
      <c r="BP222">
        <v>2083</v>
      </c>
      <c r="BQ222">
        <v>2084</v>
      </c>
      <c r="BR222">
        <v>2085</v>
      </c>
      <c r="BS222">
        <v>2086</v>
      </c>
      <c r="BT222">
        <v>2087</v>
      </c>
      <c r="BU222">
        <v>2088</v>
      </c>
      <c r="BV222">
        <v>2089</v>
      </c>
      <c r="BW222">
        <v>2090</v>
      </c>
      <c r="BX222">
        <v>2091</v>
      </c>
      <c r="BY222">
        <v>2092</v>
      </c>
      <c r="BZ222">
        <v>2093</v>
      </c>
      <c r="CA222">
        <v>2094</v>
      </c>
      <c r="CB222">
        <v>2095</v>
      </c>
      <c r="CC222">
        <v>2096</v>
      </c>
      <c r="CD222">
        <v>2097</v>
      </c>
      <c r="CE222">
        <v>2098</v>
      </c>
      <c r="CF222">
        <v>2099</v>
      </c>
      <c r="CG222">
        <v>2100</v>
      </c>
    </row>
    <row r="223" spans="1:85">
      <c r="A223" s="74"/>
      <c r="B223" s="74" t="s">
        <v>4</v>
      </c>
      <c r="C223" s="76">
        <v>-1</v>
      </c>
      <c r="D223" s="76">
        <v>-1</v>
      </c>
      <c r="E223" s="76">
        <v>-1</v>
      </c>
      <c r="F223" s="76">
        <v>-1</v>
      </c>
      <c r="G223" s="76">
        <v>-1</v>
      </c>
      <c r="H223" s="76">
        <v>-1</v>
      </c>
      <c r="I223" s="76">
        <v>-1</v>
      </c>
      <c r="J223" s="76">
        <v>-1</v>
      </c>
      <c r="K223" s="76">
        <v>-1</v>
      </c>
      <c r="L223" s="76">
        <v>-1</v>
      </c>
      <c r="M223" s="76">
        <v>-1</v>
      </c>
      <c r="N223" s="76">
        <v>-1</v>
      </c>
      <c r="O223" s="76">
        <v>-1</v>
      </c>
      <c r="P223" s="76">
        <v>-1</v>
      </c>
      <c r="Q223" s="76">
        <v>-1</v>
      </c>
      <c r="R223" s="76">
        <v>-1</v>
      </c>
      <c r="S223" s="76">
        <v>-1</v>
      </c>
      <c r="T223" s="76">
        <v>-1</v>
      </c>
      <c r="U223" s="76">
        <v>-1</v>
      </c>
      <c r="V223" s="76">
        <v>-1</v>
      </c>
      <c r="W223" s="76">
        <v>-1</v>
      </c>
      <c r="X223" s="76">
        <v>-1</v>
      </c>
      <c r="Y223" s="76">
        <v>-1</v>
      </c>
      <c r="Z223" s="76">
        <v>-1</v>
      </c>
      <c r="AA223" s="76">
        <v>-1</v>
      </c>
      <c r="AB223" s="76">
        <v>-1</v>
      </c>
      <c r="AC223" s="76">
        <v>-1</v>
      </c>
      <c r="AD223" s="76">
        <v>-1</v>
      </c>
      <c r="AE223" s="76">
        <v>-1</v>
      </c>
      <c r="AF223" s="76">
        <v>-1</v>
      </c>
      <c r="AG223" s="76">
        <v>-1</v>
      </c>
      <c r="AH223" s="76">
        <v>-1</v>
      </c>
      <c r="AI223" s="76">
        <v>-1</v>
      </c>
      <c r="AJ223">
        <v>-1</v>
      </c>
      <c r="AK223">
        <v>-1</v>
      </c>
      <c r="AL223">
        <v>-1</v>
      </c>
      <c r="AM223">
        <v>-1</v>
      </c>
      <c r="AN223">
        <v>-1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</row>
    <row r="224" spans="1:85">
      <c r="A224" s="74" t="s">
        <v>0</v>
      </c>
      <c r="B224" s="74" t="s">
        <v>3</v>
      </c>
      <c r="C224" s="76">
        <v>-1</v>
      </c>
      <c r="D224" s="76">
        <v>-1</v>
      </c>
      <c r="E224" s="76">
        <v>-1</v>
      </c>
      <c r="F224" s="76">
        <v>-1</v>
      </c>
      <c r="G224" s="76">
        <v>-1</v>
      </c>
      <c r="H224" s="76">
        <v>-1</v>
      </c>
      <c r="I224" s="76">
        <v>-1</v>
      </c>
      <c r="J224" s="76">
        <v>-1</v>
      </c>
      <c r="K224" s="76">
        <v>-1</v>
      </c>
      <c r="L224" s="76">
        <v>-1</v>
      </c>
      <c r="M224" s="76">
        <v>-1</v>
      </c>
      <c r="N224" s="76">
        <v>-1</v>
      </c>
      <c r="O224" s="76">
        <v>-1</v>
      </c>
      <c r="P224" s="76">
        <v>-1</v>
      </c>
      <c r="Q224" s="76">
        <v>-1</v>
      </c>
      <c r="R224" s="76">
        <v>-1</v>
      </c>
      <c r="S224" s="76">
        <v>-1</v>
      </c>
      <c r="T224" s="76">
        <v>-1</v>
      </c>
      <c r="U224" s="76">
        <v>-1</v>
      </c>
      <c r="V224" s="76">
        <v>-1</v>
      </c>
      <c r="W224" s="76">
        <v>-1</v>
      </c>
      <c r="X224" s="76">
        <v>-1</v>
      </c>
      <c r="Y224" s="76">
        <v>-1</v>
      </c>
      <c r="Z224" s="76">
        <v>-1</v>
      </c>
      <c r="AA224" s="76">
        <v>-1</v>
      </c>
      <c r="AB224" s="76">
        <v>-1</v>
      </c>
      <c r="AC224" s="76">
        <v>-1</v>
      </c>
      <c r="AD224" s="76">
        <v>-1</v>
      </c>
      <c r="AE224" s="76">
        <v>-1</v>
      </c>
      <c r="AF224" s="76">
        <v>-1</v>
      </c>
      <c r="AG224" s="76">
        <v>-1</v>
      </c>
      <c r="AH224" s="76">
        <v>-1</v>
      </c>
      <c r="AI224" s="76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</row>
    <row r="225" spans="1:85">
      <c r="A225" s="74"/>
      <c r="B225" s="74" t="s">
        <v>34</v>
      </c>
      <c r="C225" s="76">
        <v>-1</v>
      </c>
      <c r="D225" s="76">
        <v>-1</v>
      </c>
      <c r="E225" s="76">
        <v>-1</v>
      </c>
      <c r="F225" s="76">
        <v>-1</v>
      </c>
      <c r="G225" s="76">
        <v>-1</v>
      </c>
      <c r="H225" s="76">
        <v>-1</v>
      </c>
      <c r="I225" s="76">
        <v>-1</v>
      </c>
      <c r="J225" s="76">
        <v>-1</v>
      </c>
      <c r="K225" s="76">
        <v>-1</v>
      </c>
      <c r="L225" s="76">
        <v>-1</v>
      </c>
      <c r="M225" s="76">
        <v>-1</v>
      </c>
      <c r="N225" s="76">
        <v>-1</v>
      </c>
      <c r="O225" s="76">
        <v>-1</v>
      </c>
      <c r="P225" s="76">
        <v>-1</v>
      </c>
      <c r="Q225" s="76">
        <v>-1</v>
      </c>
      <c r="R225" s="76">
        <v>-1</v>
      </c>
      <c r="S225" s="76">
        <v>-1</v>
      </c>
      <c r="T225" s="76">
        <v>-1</v>
      </c>
      <c r="U225" s="76">
        <v>-1</v>
      </c>
      <c r="V225" s="76">
        <v>-1</v>
      </c>
      <c r="W225" s="76">
        <v>-1</v>
      </c>
      <c r="X225" s="76">
        <v>-1</v>
      </c>
      <c r="Y225" s="76">
        <v>-1</v>
      </c>
      <c r="Z225" s="76">
        <v>-1</v>
      </c>
      <c r="AA225" s="76">
        <v>-1</v>
      </c>
      <c r="AB225" s="76">
        <v>-1</v>
      </c>
      <c r="AC225" s="76">
        <v>-1</v>
      </c>
      <c r="AD225" s="76">
        <v>-1</v>
      </c>
      <c r="AE225" s="76">
        <v>-1</v>
      </c>
      <c r="AF225" s="76">
        <v>-1</v>
      </c>
      <c r="AG225" s="76">
        <v>-1</v>
      </c>
      <c r="AH225" s="76">
        <v>-1</v>
      </c>
      <c r="AI225" s="76">
        <v>-1</v>
      </c>
      <c r="AJ225">
        <v>-1</v>
      </c>
      <c r="AK225">
        <v>-1</v>
      </c>
      <c r="AL225">
        <v>-1</v>
      </c>
      <c r="AM225">
        <v>-1</v>
      </c>
      <c r="AN225">
        <v>-1</v>
      </c>
      <c r="AO225">
        <v>-1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-1</v>
      </c>
      <c r="AW225">
        <v>-1</v>
      </c>
      <c r="AX225">
        <v>-1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>
        <v>-1</v>
      </c>
      <c r="CE225">
        <v>-1</v>
      </c>
      <c r="CF225">
        <v>-1</v>
      </c>
      <c r="CG225">
        <v>-1</v>
      </c>
    </row>
    <row r="226" spans="1:85">
      <c r="A226" s="14"/>
      <c r="B226" s="14" t="s">
        <v>35</v>
      </c>
      <c r="C226" s="76">
        <v>-1</v>
      </c>
      <c r="D226" s="76">
        <v>-1</v>
      </c>
      <c r="E226" s="76">
        <v>-1</v>
      </c>
      <c r="F226" s="76">
        <v>-1</v>
      </c>
      <c r="G226" s="76">
        <v>-1</v>
      </c>
      <c r="H226" s="76">
        <v>-1</v>
      </c>
      <c r="I226" s="76">
        <v>-1</v>
      </c>
      <c r="J226" s="76">
        <v>-1</v>
      </c>
      <c r="K226" s="76">
        <v>-1</v>
      </c>
      <c r="L226" s="76">
        <v>-1</v>
      </c>
      <c r="M226" s="76">
        <v>-1</v>
      </c>
      <c r="N226" s="76">
        <v>-1</v>
      </c>
      <c r="O226" s="76">
        <v>-1</v>
      </c>
      <c r="P226" s="76">
        <v>-1</v>
      </c>
      <c r="Q226" s="76">
        <v>-1</v>
      </c>
      <c r="R226" s="76">
        <v>-1</v>
      </c>
      <c r="S226" s="76">
        <v>-1</v>
      </c>
      <c r="T226" s="76">
        <v>-1</v>
      </c>
      <c r="U226" s="76">
        <v>-1</v>
      </c>
      <c r="V226" s="76">
        <v>-1</v>
      </c>
      <c r="W226" s="76">
        <v>-1</v>
      </c>
      <c r="X226" s="76">
        <v>-1</v>
      </c>
      <c r="Y226" s="76">
        <v>-1</v>
      </c>
      <c r="Z226" s="76">
        <v>-1</v>
      </c>
      <c r="AA226" s="76">
        <v>-1</v>
      </c>
      <c r="AB226" s="76">
        <v>-1</v>
      </c>
      <c r="AC226" s="76">
        <v>-1</v>
      </c>
      <c r="AD226" s="76">
        <v>-1</v>
      </c>
      <c r="AE226" s="76">
        <v>-1</v>
      </c>
      <c r="AF226" s="76">
        <v>-1</v>
      </c>
      <c r="AG226" s="76">
        <v>-1</v>
      </c>
      <c r="AH226" s="76">
        <v>-1</v>
      </c>
      <c r="AI226" s="76">
        <v>-1</v>
      </c>
      <c r="AJ226">
        <v>-1</v>
      </c>
      <c r="AK226">
        <v>-1</v>
      </c>
      <c r="AL226">
        <v>-1</v>
      </c>
      <c r="AM226">
        <v>-1</v>
      </c>
      <c r="AN226">
        <v>-1</v>
      </c>
      <c r="AO226">
        <v>-1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-1</v>
      </c>
      <c r="AX226">
        <v>-1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</row>
    <row r="227" spans="1:85">
      <c r="A227" s="4"/>
      <c r="B227" s="4" t="s">
        <v>4</v>
      </c>
      <c r="C227" s="76">
        <v>-1</v>
      </c>
      <c r="D227" s="76">
        <v>-1</v>
      </c>
      <c r="E227" s="76">
        <v>-1</v>
      </c>
      <c r="F227" s="76">
        <v>-1</v>
      </c>
      <c r="G227" s="76">
        <v>-1</v>
      </c>
      <c r="H227" s="76">
        <v>-1</v>
      </c>
      <c r="I227" s="76">
        <v>-1</v>
      </c>
      <c r="J227" s="76">
        <v>-1</v>
      </c>
      <c r="K227" s="76">
        <v>-1</v>
      </c>
      <c r="L227" s="76">
        <v>-1</v>
      </c>
      <c r="M227" s="76">
        <v>-1</v>
      </c>
      <c r="N227" s="76">
        <v>-1</v>
      </c>
      <c r="O227" s="76">
        <v>-1</v>
      </c>
      <c r="P227" s="76">
        <v>-1</v>
      </c>
      <c r="Q227" s="76">
        <v>-1</v>
      </c>
      <c r="R227" s="76">
        <v>-1</v>
      </c>
      <c r="S227" s="76">
        <v>-1</v>
      </c>
      <c r="T227" s="76">
        <v>-1</v>
      </c>
      <c r="U227" s="76">
        <v>-1</v>
      </c>
      <c r="V227" s="76">
        <v>-1</v>
      </c>
      <c r="W227" s="76">
        <v>-1</v>
      </c>
      <c r="X227" s="76">
        <v>-1</v>
      </c>
      <c r="Y227" s="76">
        <v>-1</v>
      </c>
      <c r="Z227" s="76">
        <v>-1</v>
      </c>
      <c r="AA227" s="76">
        <v>-1</v>
      </c>
      <c r="AB227" s="76">
        <v>-1</v>
      </c>
      <c r="AC227" s="76">
        <v>-1</v>
      </c>
      <c r="AD227" s="76">
        <v>-1</v>
      </c>
      <c r="AE227" s="76">
        <v>-1</v>
      </c>
      <c r="AF227" s="76">
        <v>-1</v>
      </c>
      <c r="AG227" s="76">
        <v>-1</v>
      </c>
      <c r="AH227" s="76">
        <v>-1</v>
      </c>
      <c r="AI227" s="76">
        <v>-1</v>
      </c>
      <c r="AJ227">
        <v>-1</v>
      </c>
      <c r="AK227">
        <v>-1</v>
      </c>
      <c r="AL227">
        <v>-1</v>
      </c>
      <c r="AM227">
        <v>-1</v>
      </c>
      <c r="AN227">
        <v>-1</v>
      </c>
      <c r="AO227">
        <v>-1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-1</v>
      </c>
      <c r="AW227">
        <v>-1</v>
      </c>
      <c r="AX227">
        <v>-1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-1</v>
      </c>
      <c r="BR227">
        <v>-1</v>
      </c>
      <c r="BS227">
        <v>-1</v>
      </c>
      <c r="BT227">
        <v>-1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-1</v>
      </c>
      <c r="CE227">
        <v>-1</v>
      </c>
      <c r="CF227">
        <v>-1</v>
      </c>
      <c r="CG227">
        <v>-1</v>
      </c>
    </row>
    <row r="228" spans="1:85">
      <c r="A228" s="74" t="s">
        <v>1</v>
      </c>
      <c r="B228" s="74" t="s">
        <v>3</v>
      </c>
      <c r="C228" s="76">
        <v>-1</v>
      </c>
      <c r="D228" s="76">
        <v>-1</v>
      </c>
      <c r="E228" s="76">
        <v>-1</v>
      </c>
      <c r="F228" s="76">
        <v>-1</v>
      </c>
      <c r="G228" s="76">
        <v>-1</v>
      </c>
      <c r="H228" s="76">
        <v>-1</v>
      </c>
      <c r="I228" s="76">
        <v>-1</v>
      </c>
      <c r="J228" s="76">
        <v>-1</v>
      </c>
      <c r="K228" s="76">
        <v>-1</v>
      </c>
      <c r="L228" s="76">
        <v>-1</v>
      </c>
      <c r="M228" s="76">
        <v>-1</v>
      </c>
      <c r="N228" s="76">
        <v>-1</v>
      </c>
      <c r="O228" s="76">
        <v>-1</v>
      </c>
      <c r="P228" s="76">
        <v>-1</v>
      </c>
      <c r="Q228" s="76">
        <v>-1</v>
      </c>
      <c r="R228" s="76">
        <v>-1</v>
      </c>
      <c r="S228" s="76">
        <v>-1</v>
      </c>
      <c r="T228" s="76">
        <v>-1</v>
      </c>
      <c r="U228" s="76">
        <v>-1</v>
      </c>
      <c r="V228" s="76">
        <v>-1</v>
      </c>
      <c r="W228" s="76">
        <v>-1</v>
      </c>
      <c r="X228" s="76">
        <v>-1</v>
      </c>
      <c r="Y228" s="76">
        <v>-1</v>
      </c>
      <c r="Z228" s="76">
        <v>-1</v>
      </c>
      <c r="AA228" s="76">
        <v>-1</v>
      </c>
      <c r="AB228" s="76">
        <v>-1</v>
      </c>
      <c r="AC228" s="76">
        <v>-1</v>
      </c>
      <c r="AD228" s="76">
        <v>-1</v>
      </c>
      <c r="AE228" s="76">
        <v>-1</v>
      </c>
      <c r="AF228" s="76">
        <v>-1</v>
      </c>
      <c r="AG228" s="76">
        <v>-1</v>
      </c>
      <c r="AH228" s="76">
        <v>-1</v>
      </c>
      <c r="AI228" s="76">
        <v>-1</v>
      </c>
      <c r="AJ228">
        <v>-1</v>
      </c>
      <c r="AK228">
        <v>-1</v>
      </c>
      <c r="AL228">
        <v>-1</v>
      </c>
      <c r="AM228">
        <v>-1</v>
      </c>
      <c r="AN228">
        <v>-1</v>
      </c>
      <c r="AO228">
        <v>-1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-1</v>
      </c>
      <c r="AX228">
        <v>-1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</row>
    <row r="229" spans="1:85">
      <c r="A229" s="74"/>
      <c r="B229" s="74" t="s">
        <v>34</v>
      </c>
      <c r="C229" s="76">
        <v>-1</v>
      </c>
      <c r="D229" s="76">
        <v>-1</v>
      </c>
      <c r="E229" s="76">
        <v>-1</v>
      </c>
      <c r="F229" s="76">
        <v>-1</v>
      </c>
      <c r="G229" s="76">
        <v>-1</v>
      </c>
      <c r="H229" s="76">
        <v>-1</v>
      </c>
      <c r="I229" s="76">
        <v>-1</v>
      </c>
      <c r="J229" s="76">
        <v>-1</v>
      </c>
      <c r="K229" s="76">
        <v>-1</v>
      </c>
      <c r="L229" s="76">
        <v>-1</v>
      </c>
      <c r="M229" s="76">
        <v>-1</v>
      </c>
      <c r="N229" s="76">
        <v>-1</v>
      </c>
      <c r="O229" s="76">
        <v>-1</v>
      </c>
      <c r="P229" s="76">
        <v>-1</v>
      </c>
      <c r="Q229" s="76">
        <v>-1</v>
      </c>
      <c r="R229" s="76">
        <v>-1</v>
      </c>
      <c r="S229" s="76">
        <v>-1</v>
      </c>
      <c r="T229" s="76">
        <v>-1</v>
      </c>
      <c r="U229" s="76">
        <v>-1</v>
      </c>
      <c r="V229" s="76">
        <v>-1</v>
      </c>
      <c r="W229" s="76">
        <v>-1</v>
      </c>
      <c r="X229" s="76">
        <v>-1</v>
      </c>
      <c r="Y229" s="76">
        <v>-1</v>
      </c>
      <c r="Z229" s="76">
        <v>-1</v>
      </c>
      <c r="AA229" s="76">
        <v>-1</v>
      </c>
      <c r="AB229" s="76">
        <v>-1</v>
      </c>
      <c r="AC229" s="76">
        <v>-1</v>
      </c>
      <c r="AD229" s="76">
        <v>-1</v>
      </c>
      <c r="AE229" s="76">
        <v>-1</v>
      </c>
      <c r="AF229" s="76">
        <v>-1</v>
      </c>
      <c r="AG229" s="76">
        <v>-1</v>
      </c>
      <c r="AH229" s="76">
        <v>-1</v>
      </c>
      <c r="AI229" s="76">
        <v>-1</v>
      </c>
      <c r="AJ229">
        <v>-1</v>
      </c>
      <c r="AK229">
        <v>-1</v>
      </c>
      <c r="AL229">
        <v>-1</v>
      </c>
      <c r="AM229">
        <v>-1</v>
      </c>
      <c r="AN229">
        <v>-1</v>
      </c>
      <c r="AO229">
        <v>-1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-1</v>
      </c>
      <c r="AW229">
        <v>-1</v>
      </c>
      <c r="AX229">
        <v>-1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>
        <v>-1</v>
      </c>
      <c r="BN229">
        <v>-1</v>
      </c>
      <c r="BO229">
        <v>-1</v>
      </c>
      <c r="BP229">
        <v>-1</v>
      </c>
      <c r="BQ229">
        <v>-1</v>
      </c>
      <c r="BR229">
        <v>-1</v>
      </c>
      <c r="BS229">
        <v>-1</v>
      </c>
      <c r="BT229">
        <v>-1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>
        <v>-1</v>
      </c>
      <c r="CB229">
        <v>-1</v>
      </c>
      <c r="CC229">
        <v>-1</v>
      </c>
      <c r="CD229">
        <v>-1</v>
      </c>
      <c r="CE229">
        <v>-1</v>
      </c>
      <c r="CF229">
        <v>-1</v>
      </c>
      <c r="CG229">
        <v>-1</v>
      </c>
    </row>
    <row r="230" spans="1:85">
      <c r="A230" s="14"/>
      <c r="B230" s="14" t="s">
        <v>35</v>
      </c>
      <c r="C230" s="76">
        <v>-1</v>
      </c>
      <c r="D230" s="76">
        <v>-1</v>
      </c>
      <c r="E230" s="76">
        <v>-1</v>
      </c>
      <c r="F230" s="76">
        <v>-1</v>
      </c>
      <c r="G230" s="76">
        <v>-1</v>
      </c>
      <c r="H230" s="76">
        <v>-1</v>
      </c>
      <c r="I230" s="76">
        <v>-1</v>
      </c>
      <c r="J230" s="76">
        <v>-1</v>
      </c>
      <c r="K230" s="76">
        <v>-1</v>
      </c>
      <c r="L230" s="76">
        <v>-1</v>
      </c>
      <c r="M230" s="76">
        <v>-1</v>
      </c>
      <c r="N230" s="76">
        <v>-1</v>
      </c>
      <c r="O230" s="76">
        <v>-1</v>
      </c>
      <c r="P230" s="76">
        <v>-1</v>
      </c>
      <c r="Q230" s="76">
        <v>-1</v>
      </c>
      <c r="R230" s="76">
        <v>-1</v>
      </c>
      <c r="S230" s="76">
        <v>-1</v>
      </c>
      <c r="T230" s="76">
        <v>-1</v>
      </c>
      <c r="U230" s="76">
        <v>-1</v>
      </c>
      <c r="V230" s="76">
        <v>-1</v>
      </c>
      <c r="W230" s="76">
        <v>-1</v>
      </c>
      <c r="X230" s="76">
        <v>-1</v>
      </c>
      <c r="Y230" s="76">
        <v>-1</v>
      </c>
      <c r="Z230" s="76">
        <v>-1</v>
      </c>
      <c r="AA230" s="76">
        <v>-1</v>
      </c>
      <c r="AB230" s="76">
        <v>-1</v>
      </c>
      <c r="AC230" s="76">
        <v>-1</v>
      </c>
      <c r="AD230" s="76">
        <v>-1</v>
      </c>
      <c r="AE230" s="76">
        <v>-1</v>
      </c>
      <c r="AF230" s="76">
        <v>-1</v>
      </c>
      <c r="AG230" s="76">
        <v>-1</v>
      </c>
      <c r="AH230" s="76">
        <v>-1</v>
      </c>
      <c r="AI230" s="76">
        <v>-1</v>
      </c>
      <c r="AJ230">
        <v>-1</v>
      </c>
      <c r="AK230">
        <v>-1</v>
      </c>
      <c r="AL230">
        <v>-1</v>
      </c>
      <c r="AM230">
        <v>-1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</row>
    <row r="231" spans="1:85">
      <c r="A231" s="4"/>
      <c r="B231" s="4" t="s">
        <v>4</v>
      </c>
      <c r="C231" s="76">
        <v>-1</v>
      </c>
      <c r="D231" s="76">
        <v>-1</v>
      </c>
      <c r="E231" s="76">
        <v>-1</v>
      </c>
      <c r="F231" s="76">
        <v>-1</v>
      </c>
      <c r="G231" s="76">
        <v>-1</v>
      </c>
      <c r="H231" s="76">
        <v>-1</v>
      </c>
      <c r="I231" s="76">
        <v>-1</v>
      </c>
      <c r="J231" s="76">
        <v>-1</v>
      </c>
      <c r="K231" s="76">
        <v>-1</v>
      </c>
      <c r="L231" s="76">
        <v>-1</v>
      </c>
      <c r="M231" s="76">
        <v>-1</v>
      </c>
      <c r="N231" s="76">
        <v>-1</v>
      </c>
      <c r="O231" s="76">
        <v>-1</v>
      </c>
      <c r="P231" s="76">
        <v>-1</v>
      </c>
      <c r="Q231" s="76">
        <v>-1</v>
      </c>
      <c r="R231" s="76">
        <v>-1</v>
      </c>
      <c r="S231" s="76">
        <v>-1</v>
      </c>
      <c r="T231" s="76">
        <v>-1</v>
      </c>
      <c r="U231" s="76">
        <v>-1</v>
      </c>
      <c r="V231" s="76">
        <v>-1</v>
      </c>
      <c r="W231" s="76">
        <v>-1</v>
      </c>
      <c r="X231" s="76">
        <v>-1</v>
      </c>
      <c r="Y231" s="76">
        <v>-1</v>
      </c>
      <c r="Z231" s="76">
        <v>-1</v>
      </c>
      <c r="AA231" s="76">
        <v>-1</v>
      </c>
      <c r="AB231" s="76">
        <v>-1</v>
      </c>
      <c r="AC231" s="76">
        <v>-1</v>
      </c>
      <c r="AD231" s="76">
        <v>-1</v>
      </c>
      <c r="AE231" s="76">
        <v>-1</v>
      </c>
      <c r="AF231" s="76">
        <v>-1</v>
      </c>
      <c r="AG231" s="76">
        <v>-1</v>
      </c>
      <c r="AH231" s="76">
        <v>-1</v>
      </c>
      <c r="AI231" s="76">
        <v>-1</v>
      </c>
      <c r="AJ231">
        <v>-1</v>
      </c>
      <c r="AK231">
        <v>-1</v>
      </c>
      <c r="AL231">
        <v>-1</v>
      </c>
      <c r="AM231">
        <v>-1</v>
      </c>
      <c r="AN231">
        <v>-1</v>
      </c>
      <c r="AO231">
        <v>-1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</row>
    <row r="232" spans="1:85">
      <c r="A232" s="14" t="s">
        <v>5</v>
      </c>
      <c r="B232" s="14" t="s">
        <v>3</v>
      </c>
      <c r="C232" s="76">
        <v>-1</v>
      </c>
      <c r="D232" s="76">
        <v>-1</v>
      </c>
      <c r="E232" s="76">
        <v>-1</v>
      </c>
      <c r="F232" s="76">
        <v>-1</v>
      </c>
      <c r="G232" s="76">
        <v>-1</v>
      </c>
      <c r="H232" s="76">
        <v>-1</v>
      </c>
      <c r="I232" s="76">
        <v>-1</v>
      </c>
      <c r="J232" s="76">
        <v>-1</v>
      </c>
      <c r="K232" s="76">
        <v>-1</v>
      </c>
      <c r="L232" s="76">
        <v>-1</v>
      </c>
      <c r="M232" s="76">
        <v>-1</v>
      </c>
      <c r="N232" s="76">
        <v>-1</v>
      </c>
      <c r="O232" s="76">
        <v>-1</v>
      </c>
      <c r="P232" s="76">
        <v>-1</v>
      </c>
      <c r="Q232" s="76">
        <v>-1</v>
      </c>
      <c r="R232" s="76">
        <v>-1</v>
      </c>
      <c r="S232" s="76">
        <v>-1</v>
      </c>
      <c r="T232" s="76">
        <v>-1</v>
      </c>
      <c r="U232" s="76">
        <v>-1</v>
      </c>
      <c r="V232" s="76">
        <v>-1</v>
      </c>
      <c r="W232" s="76">
        <v>-1</v>
      </c>
      <c r="X232" s="76">
        <v>-1</v>
      </c>
      <c r="Y232" s="76">
        <v>-1</v>
      </c>
      <c r="Z232" s="76">
        <v>-1</v>
      </c>
      <c r="AA232" s="76">
        <v>-1</v>
      </c>
      <c r="AB232" s="76">
        <v>-1</v>
      </c>
      <c r="AC232" s="76">
        <v>-1</v>
      </c>
      <c r="AD232" s="76">
        <v>-1</v>
      </c>
      <c r="AE232" s="76">
        <v>-1</v>
      </c>
      <c r="AF232" s="76">
        <v>-1</v>
      </c>
      <c r="AG232" s="76">
        <v>-1</v>
      </c>
      <c r="AH232" s="76">
        <v>-1</v>
      </c>
      <c r="AI232" s="76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</row>
    <row r="233" spans="1:85">
      <c r="A233" s="5"/>
      <c r="B233" s="5" t="s">
        <v>4</v>
      </c>
      <c r="C233" s="76">
        <v>-1</v>
      </c>
      <c r="D233" s="76">
        <v>-1</v>
      </c>
      <c r="E233" s="76">
        <v>-1</v>
      </c>
      <c r="F233" s="76">
        <v>-1</v>
      </c>
      <c r="G233" s="76">
        <v>-1</v>
      </c>
      <c r="H233" s="76">
        <v>-1</v>
      </c>
      <c r="I233" s="76">
        <v>-1</v>
      </c>
      <c r="J233" s="76">
        <v>-1</v>
      </c>
      <c r="K233" s="76">
        <v>-1</v>
      </c>
      <c r="L233" s="76">
        <v>-1</v>
      </c>
      <c r="M233" s="76">
        <v>-1</v>
      </c>
      <c r="N233" s="76">
        <v>-1</v>
      </c>
      <c r="O233" s="76">
        <v>-1</v>
      </c>
      <c r="P233" s="76">
        <v>-1</v>
      </c>
      <c r="Q233" s="76">
        <v>-1</v>
      </c>
      <c r="R233" s="76">
        <v>-1</v>
      </c>
      <c r="S233" s="76">
        <v>-1</v>
      </c>
      <c r="T233" s="76">
        <v>-1</v>
      </c>
      <c r="U233" s="76">
        <v>-1</v>
      </c>
      <c r="V233" s="76">
        <v>-1</v>
      </c>
      <c r="W233" s="76">
        <v>-1</v>
      </c>
      <c r="X233" s="76">
        <v>-1</v>
      </c>
      <c r="Y233" s="76">
        <v>-1</v>
      </c>
      <c r="Z233" s="76">
        <v>-1</v>
      </c>
      <c r="AA233" s="76">
        <v>-1</v>
      </c>
      <c r="AB233" s="76">
        <v>-1</v>
      </c>
      <c r="AC233" s="76">
        <v>-1</v>
      </c>
      <c r="AD233" s="76">
        <v>-1</v>
      </c>
      <c r="AE233" s="76">
        <v>-1</v>
      </c>
      <c r="AF233" s="76">
        <v>-1</v>
      </c>
      <c r="AG233" s="76">
        <v>-1</v>
      </c>
      <c r="AH233" s="76">
        <v>-1</v>
      </c>
      <c r="AI233" s="76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O233">
        <v>-1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-1</v>
      </c>
      <c r="AW233">
        <v>-1</v>
      </c>
      <c r="AX233">
        <v>-1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</row>
    <row r="234" spans="1:85">
      <c r="A234" s="5" t="s">
        <v>2</v>
      </c>
      <c r="B234" s="5" t="s">
        <v>3</v>
      </c>
      <c r="C234" s="76">
        <v>-1</v>
      </c>
      <c r="D234" s="76">
        <v>-1</v>
      </c>
      <c r="E234" s="76">
        <v>-1</v>
      </c>
      <c r="F234" s="76">
        <v>-1</v>
      </c>
      <c r="G234" s="76">
        <v>-1</v>
      </c>
      <c r="H234" s="76">
        <v>-1</v>
      </c>
      <c r="I234" s="76">
        <v>-1</v>
      </c>
      <c r="J234" s="76">
        <v>-1</v>
      </c>
      <c r="K234" s="76">
        <v>-1</v>
      </c>
      <c r="L234" s="76">
        <v>-1</v>
      </c>
      <c r="M234" s="76">
        <v>-1</v>
      </c>
      <c r="N234" s="76">
        <v>-1</v>
      </c>
      <c r="O234" s="76">
        <v>-1</v>
      </c>
      <c r="P234" s="76">
        <v>-1</v>
      </c>
      <c r="Q234" s="76">
        <v>-1</v>
      </c>
      <c r="R234" s="76">
        <v>-1</v>
      </c>
      <c r="S234" s="76">
        <v>-1</v>
      </c>
      <c r="T234" s="76">
        <v>-1</v>
      </c>
      <c r="U234" s="76">
        <v>-1</v>
      </c>
      <c r="V234" s="76">
        <v>-1</v>
      </c>
      <c r="W234" s="76">
        <v>-1</v>
      </c>
      <c r="X234" s="76">
        <v>-1</v>
      </c>
      <c r="Y234" s="76">
        <v>-1</v>
      </c>
      <c r="Z234" s="76">
        <v>-1</v>
      </c>
      <c r="AA234" s="76">
        <v>-1</v>
      </c>
      <c r="AB234" s="76">
        <v>-1</v>
      </c>
      <c r="AC234" s="76">
        <v>-1</v>
      </c>
      <c r="AD234" s="76">
        <v>-1</v>
      </c>
      <c r="AE234" s="76">
        <v>-1</v>
      </c>
      <c r="AF234" s="76">
        <v>-1</v>
      </c>
      <c r="AG234" s="76">
        <v>-1</v>
      </c>
      <c r="AH234" s="76">
        <v>-1</v>
      </c>
      <c r="AI234" s="76">
        <v>-1</v>
      </c>
      <c r="AJ234">
        <v>-1</v>
      </c>
      <c r="AK234">
        <v>-1</v>
      </c>
      <c r="AL234">
        <v>-1</v>
      </c>
      <c r="AM234">
        <v>-1</v>
      </c>
      <c r="AN234">
        <v>-1</v>
      </c>
      <c r="AO234">
        <v>-1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-1</v>
      </c>
      <c r="BT234">
        <v>-1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</row>
    <row r="235" spans="1:85">
      <c r="A235" s="4"/>
      <c r="B235" s="4" t="s">
        <v>4</v>
      </c>
      <c r="C235" s="76">
        <v>-1</v>
      </c>
      <c r="D235" s="76">
        <v>-1</v>
      </c>
      <c r="E235" s="76">
        <v>-1</v>
      </c>
      <c r="F235" s="76">
        <v>-1</v>
      </c>
      <c r="G235" s="76">
        <v>-1</v>
      </c>
      <c r="H235" s="76">
        <v>-1</v>
      </c>
      <c r="I235" s="76">
        <v>-1</v>
      </c>
      <c r="J235" s="76">
        <v>-1</v>
      </c>
      <c r="K235" s="76">
        <v>-1</v>
      </c>
      <c r="L235" s="76">
        <v>-1</v>
      </c>
      <c r="M235" s="76">
        <v>-1</v>
      </c>
      <c r="N235" s="76">
        <v>-1</v>
      </c>
      <c r="O235" s="76">
        <v>-1</v>
      </c>
      <c r="P235" s="76">
        <v>-1</v>
      </c>
      <c r="Q235" s="76">
        <v>-1</v>
      </c>
      <c r="R235" s="76">
        <v>-1</v>
      </c>
      <c r="S235" s="76">
        <v>-1</v>
      </c>
      <c r="T235" s="76">
        <v>-1</v>
      </c>
      <c r="U235" s="76">
        <v>-1</v>
      </c>
      <c r="V235" s="76">
        <v>-1</v>
      </c>
      <c r="W235" s="76">
        <v>-1</v>
      </c>
      <c r="X235" s="76">
        <v>-1</v>
      </c>
      <c r="Y235" s="76">
        <v>-1</v>
      </c>
      <c r="Z235" s="76">
        <v>-1</v>
      </c>
      <c r="AA235" s="76">
        <v>-1</v>
      </c>
      <c r="AB235" s="76">
        <v>-1</v>
      </c>
      <c r="AC235" s="76">
        <v>-1</v>
      </c>
      <c r="AD235" s="76">
        <v>-1</v>
      </c>
      <c r="AE235" s="76">
        <v>-1</v>
      </c>
      <c r="AF235" s="76">
        <v>-1</v>
      </c>
      <c r="AG235" s="76">
        <v>-1</v>
      </c>
      <c r="AH235" s="76">
        <v>-1</v>
      </c>
      <c r="AI235" s="76">
        <v>-1</v>
      </c>
      <c r="AJ235">
        <v>-1</v>
      </c>
      <c r="AK235">
        <v>-1</v>
      </c>
      <c r="AL235">
        <v>-1</v>
      </c>
      <c r="AM235">
        <v>-1</v>
      </c>
      <c r="AN235">
        <v>-1</v>
      </c>
      <c r="AO235">
        <v>-1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-1</v>
      </c>
      <c r="AW235">
        <v>-1</v>
      </c>
      <c r="AX235">
        <v>-1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>
        <v>-1</v>
      </c>
      <c r="BV235">
        <v>-1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</row>
    <row r="236" spans="1:85">
      <c r="A236" s="14" t="s">
        <v>7</v>
      </c>
      <c r="B236" s="14" t="s">
        <v>3</v>
      </c>
      <c r="C236" s="76">
        <v>-1</v>
      </c>
      <c r="D236" s="76">
        <v>-1</v>
      </c>
      <c r="E236" s="76">
        <v>-1</v>
      </c>
      <c r="F236" s="76">
        <v>-1</v>
      </c>
      <c r="G236" s="76">
        <v>-1</v>
      </c>
      <c r="H236" s="76">
        <v>-1</v>
      </c>
      <c r="I236" s="76">
        <v>-1</v>
      </c>
      <c r="J236" s="76">
        <v>-1</v>
      </c>
      <c r="K236" s="76">
        <v>-1</v>
      </c>
      <c r="L236" s="76">
        <v>-1</v>
      </c>
      <c r="M236" s="76">
        <v>-1</v>
      </c>
      <c r="N236" s="76">
        <v>-1</v>
      </c>
      <c r="O236" s="76">
        <v>-1</v>
      </c>
      <c r="P236" s="76">
        <v>-1</v>
      </c>
      <c r="Q236" s="76">
        <v>-1</v>
      </c>
      <c r="R236" s="76">
        <v>-1</v>
      </c>
      <c r="S236" s="76">
        <v>-1</v>
      </c>
      <c r="T236" s="76">
        <v>-1</v>
      </c>
      <c r="U236" s="76">
        <v>-1</v>
      </c>
      <c r="V236" s="76">
        <v>-1</v>
      </c>
      <c r="W236" s="76">
        <v>-1</v>
      </c>
      <c r="X236" s="76">
        <v>-1</v>
      </c>
      <c r="Y236" s="76">
        <v>-1</v>
      </c>
      <c r="Z236" s="76">
        <v>-1</v>
      </c>
      <c r="AA236" s="76">
        <v>-1</v>
      </c>
      <c r="AB236" s="76">
        <v>-1</v>
      </c>
      <c r="AC236" s="76">
        <v>-1</v>
      </c>
      <c r="AD236" s="76">
        <v>-1</v>
      </c>
      <c r="AE236" s="76">
        <v>-1</v>
      </c>
      <c r="AF236" s="76">
        <v>-1</v>
      </c>
      <c r="AG236" s="76">
        <v>-1</v>
      </c>
      <c r="AH236" s="76">
        <v>-1</v>
      </c>
      <c r="AI236" s="76">
        <v>-1</v>
      </c>
      <c r="AJ236">
        <v>-1</v>
      </c>
      <c r="AK236">
        <v>-1</v>
      </c>
      <c r="AL236">
        <v>-1</v>
      </c>
      <c r="AM236">
        <v>-1</v>
      </c>
      <c r="AN236">
        <v>-1</v>
      </c>
      <c r="AO236">
        <v>-1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-1</v>
      </c>
      <c r="AX236">
        <v>-1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>
        <v>-1</v>
      </c>
      <c r="CG236">
        <v>-1</v>
      </c>
    </row>
    <row r="237" spans="1:85">
      <c r="A237" s="4"/>
      <c r="B237" s="4" t="s">
        <v>4</v>
      </c>
      <c r="C237" s="76">
        <v>-1</v>
      </c>
      <c r="D237" s="76">
        <v>-1</v>
      </c>
      <c r="E237" s="76">
        <v>-1</v>
      </c>
      <c r="F237" s="76">
        <v>-1</v>
      </c>
      <c r="G237" s="76">
        <v>-1</v>
      </c>
      <c r="H237" s="76">
        <v>-1</v>
      </c>
      <c r="I237" s="76">
        <v>-1</v>
      </c>
      <c r="J237" s="76">
        <v>-1</v>
      </c>
      <c r="K237" s="76">
        <v>-1</v>
      </c>
      <c r="L237" s="76">
        <v>-1</v>
      </c>
      <c r="M237" s="76">
        <v>-1</v>
      </c>
      <c r="N237" s="76">
        <v>-1</v>
      </c>
      <c r="O237" s="76">
        <v>-1</v>
      </c>
      <c r="P237" s="76">
        <v>-1</v>
      </c>
      <c r="Q237" s="76">
        <v>-1</v>
      </c>
      <c r="R237" s="76">
        <v>-1</v>
      </c>
      <c r="S237" s="76">
        <v>-1</v>
      </c>
      <c r="T237" s="76">
        <v>-1</v>
      </c>
      <c r="U237" s="76">
        <v>-1</v>
      </c>
      <c r="V237" s="76">
        <v>-1</v>
      </c>
      <c r="W237" s="76">
        <v>-1</v>
      </c>
      <c r="X237" s="76">
        <v>-1</v>
      </c>
      <c r="Y237" s="76">
        <v>-1</v>
      </c>
      <c r="Z237" s="76">
        <v>-1</v>
      </c>
      <c r="AA237" s="76">
        <v>-1</v>
      </c>
      <c r="AB237" s="76">
        <v>-1</v>
      </c>
      <c r="AC237" s="76">
        <v>-1</v>
      </c>
      <c r="AD237" s="76">
        <v>-1</v>
      </c>
      <c r="AE237" s="76">
        <v>-1</v>
      </c>
      <c r="AF237" s="76">
        <v>-1</v>
      </c>
      <c r="AG237" s="76">
        <v>-1</v>
      </c>
      <c r="AH237" s="76">
        <v>-1</v>
      </c>
      <c r="AI237" s="76">
        <v>-1</v>
      </c>
      <c r="AJ237">
        <v>-1</v>
      </c>
      <c r="AK237">
        <v>-1</v>
      </c>
      <c r="AL237">
        <v>-1</v>
      </c>
      <c r="AM237">
        <v>-1</v>
      </c>
      <c r="AN237">
        <v>-1</v>
      </c>
      <c r="AO237">
        <v>-1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-1</v>
      </c>
      <c r="AW237">
        <v>-1</v>
      </c>
      <c r="AX237">
        <v>-1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-1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</row>
    <row r="238" spans="1:85">
      <c r="A238" s="14" t="s">
        <v>6</v>
      </c>
      <c r="B238" s="14" t="s">
        <v>3</v>
      </c>
      <c r="C238" s="76">
        <v>-1</v>
      </c>
      <c r="D238" s="76">
        <v>-1</v>
      </c>
      <c r="E238" s="76">
        <v>-1</v>
      </c>
      <c r="F238" s="76">
        <v>-1</v>
      </c>
      <c r="G238" s="76">
        <v>-1</v>
      </c>
      <c r="H238" s="76">
        <v>-1</v>
      </c>
      <c r="I238" s="76">
        <v>-1</v>
      </c>
      <c r="J238" s="76">
        <v>-1</v>
      </c>
      <c r="K238" s="76">
        <v>-1</v>
      </c>
      <c r="L238" s="76">
        <v>-1</v>
      </c>
      <c r="M238" s="76">
        <v>-1</v>
      </c>
      <c r="N238" s="76">
        <v>-1</v>
      </c>
      <c r="O238" s="76">
        <v>-1</v>
      </c>
      <c r="P238" s="76">
        <v>-1</v>
      </c>
      <c r="Q238" s="76">
        <v>-1</v>
      </c>
      <c r="R238" s="76">
        <v>-1</v>
      </c>
      <c r="S238" s="76">
        <v>-1</v>
      </c>
      <c r="T238" s="76">
        <v>-1</v>
      </c>
      <c r="U238" s="76">
        <v>-1</v>
      </c>
      <c r="V238" s="76">
        <v>-1</v>
      </c>
      <c r="W238" s="76">
        <v>-1</v>
      </c>
      <c r="X238" s="76">
        <v>-1</v>
      </c>
      <c r="Y238" s="76">
        <v>-1</v>
      </c>
      <c r="Z238" s="76">
        <v>-1</v>
      </c>
      <c r="AA238" s="76">
        <v>-1</v>
      </c>
      <c r="AB238" s="76">
        <v>-1</v>
      </c>
      <c r="AC238" s="76">
        <v>-1</v>
      </c>
      <c r="AD238" s="76">
        <v>-1</v>
      </c>
      <c r="AE238" s="76">
        <v>-1</v>
      </c>
      <c r="AF238" s="76">
        <v>-1</v>
      </c>
      <c r="AG238" s="76">
        <v>-1</v>
      </c>
      <c r="AH238" s="76">
        <v>-1</v>
      </c>
      <c r="AI238" s="76">
        <v>-1</v>
      </c>
      <c r="AJ238">
        <v>-1</v>
      </c>
      <c r="AK238">
        <v>-1</v>
      </c>
      <c r="AL238">
        <v>-1</v>
      </c>
      <c r="AM238">
        <v>-1</v>
      </c>
      <c r="AN238">
        <v>-1</v>
      </c>
      <c r="AO238">
        <v>-1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-1</v>
      </c>
      <c r="AW238">
        <v>-1</v>
      </c>
      <c r="AX238">
        <v>-1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>
        <v>-1</v>
      </c>
      <c r="BV238">
        <v>-1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>
        <v>-1</v>
      </c>
      <c r="CE238">
        <v>-1</v>
      </c>
      <c r="CF238">
        <v>-1</v>
      </c>
      <c r="CG238">
        <v>-1</v>
      </c>
    </row>
    <row r="239" spans="1:85">
      <c r="A239" s="5"/>
      <c r="B239" s="5" t="s">
        <v>4</v>
      </c>
      <c r="C239" s="76">
        <v>-1</v>
      </c>
      <c r="D239" s="76">
        <v>-1</v>
      </c>
      <c r="E239" s="76">
        <v>-1</v>
      </c>
      <c r="F239" s="76">
        <v>-1</v>
      </c>
      <c r="G239" s="76">
        <v>-1</v>
      </c>
      <c r="H239" s="76">
        <v>-1</v>
      </c>
      <c r="I239" s="76">
        <v>-1</v>
      </c>
      <c r="J239" s="76">
        <v>-1</v>
      </c>
      <c r="K239" s="76">
        <v>-1</v>
      </c>
      <c r="L239" s="76">
        <v>-1</v>
      </c>
      <c r="M239" s="76">
        <v>-1</v>
      </c>
      <c r="N239" s="76">
        <v>-1</v>
      </c>
      <c r="O239" s="76">
        <v>-1</v>
      </c>
      <c r="P239" s="76">
        <v>-1</v>
      </c>
      <c r="Q239" s="76">
        <v>-1</v>
      </c>
      <c r="R239" s="76">
        <v>-1</v>
      </c>
      <c r="S239" s="76">
        <v>-1</v>
      </c>
      <c r="T239" s="76">
        <v>-1</v>
      </c>
      <c r="U239" s="76">
        <v>-1</v>
      </c>
      <c r="V239" s="76">
        <v>-1</v>
      </c>
      <c r="W239" s="76">
        <v>-1</v>
      </c>
      <c r="X239" s="76">
        <v>-1</v>
      </c>
      <c r="Y239" s="76">
        <v>-1</v>
      </c>
      <c r="Z239" s="76">
        <v>-1</v>
      </c>
      <c r="AA239" s="76">
        <v>-1</v>
      </c>
      <c r="AB239" s="76">
        <v>-1</v>
      </c>
      <c r="AC239" s="76">
        <v>-1</v>
      </c>
      <c r="AD239" s="76">
        <v>-1</v>
      </c>
      <c r="AE239" s="76">
        <v>-1</v>
      </c>
      <c r="AF239" s="76">
        <v>-1</v>
      </c>
      <c r="AG239" s="76">
        <v>-1</v>
      </c>
      <c r="AH239" s="76">
        <v>-1</v>
      </c>
      <c r="AI239" s="76">
        <v>-1</v>
      </c>
      <c r="AJ239">
        <v>-1</v>
      </c>
      <c r="AK239">
        <v>-1</v>
      </c>
      <c r="AL239">
        <v>-1</v>
      </c>
      <c r="AM239">
        <v>-1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-1</v>
      </c>
      <c r="AX239">
        <v>-1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>
        <v>-1</v>
      </c>
      <c r="CE239">
        <v>-1</v>
      </c>
      <c r="CF239">
        <v>-1</v>
      </c>
      <c r="CG239">
        <v>-1</v>
      </c>
    </row>
    <row r="240" spans="1:85">
      <c r="A240" s="5" t="s">
        <v>8</v>
      </c>
      <c r="B240" s="5" t="s">
        <v>3</v>
      </c>
      <c r="C240" s="76">
        <v>-1</v>
      </c>
      <c r="D240" s="76">
        <v>-1</v>
      </c>
      <c r="E240" s="76">
        <v>-1</v>
      </c>
      <c r="F240" s="76">
        <v>-1</v>
      </c>
      <c r="G240" s="76">
        <v>-1</v>
      </c>
      <c r="H240" s="76">
        <v>-1</v>
      </c>
      <c r="I240" s="76">
        <v>-1</v>
      </c>
      <c r="J240" s="76">
        <v>-1</v>
      </c>
      <c r="K240" s="76">
        <v>-1</v>
      </c>
      <c r="L240" s="76">
        <v>-1</v>
      </c>
      <c r="M240" s="76">
        <v>-1</v>
      </c>
      <c r="N240" s="76">
        <v>-1</v>
      </c>
      <c r="O240" s="76">
        <v>-1</v>
      </c>
      <c r="P240" s="76">
        <v>-1</v>
      </c>
      <c r="Q240" s="76">
        <v>-1</v>
      </c>
      <c r="R240" s="76">
        <v>-1</v>
      </c>
      <c r="S240" s="76">
        <v>-1</v>
      </c>
      <c r="T240" s="76">
        <v>-1</v>
      </c>
      <c r="U240" s="76">
        <v>-1</v>
      </c>
      <c r="V240" s="76">
        <v>-1</v>
      </c>
      <c r="W240" s="76">
        <v>-1</v>
      </c>
      <c r="X240" s="76">
        <v>-1</v>
      </c>
      <c r="Y240" s="76">
        <v>-1</v>
      </c>
      <c r="Z240" s="76">
        <v>-1</v>
      </c>
      <c r="AA240" s="76">
        <v>-1</v>
      </c>
      <c r="AB240" s="76">
        <v>-1</v>
      </c>
      <c r="AC240" s="76">
        <v>-1</v>
      </c>
      <c r="AD240" s="76">
        <v>-1</v>
      </c>
      <c r="AE240" s="76">
        <v>-1</v>
      </c>
      <c r="AF240" s="76">
        <v>-1</v>
      </c>
      <c r="AG240" s="76">
        <v>-1</v>
      </c>
      <c r="AH240" s="76">
        <v>-1</v>
      </c>
      <c r="AI240" s="76">
        <v>-1</v>
      </c>
      <c r="AJ240">
        <v>-1</v>
      </c>
      <c r="AK240">
        <v>-1</v>
      </c>
      <c r="AL240">
        <v>-1</v>
      </c>
      <c r="AM240">
        <v>-1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-1</v>
      </c>
      <c r="AW240">
        <v>-1</v>
      </c>
      <c r="AX240">
        <v>-1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>
        <v>-1</v>
      </c>
      <c r="CE240">
        <v>-1</v>
      </c>
      <c r="CF240">
        <v>-1</v>
      </c>
      <c r="CG240">
        <v>-1</v>
      </c>
    </row>
    <row r="241" spans="1:85">
      <c r="A241" s="4"/>
      <c r="B241" s="4" t="s">
        <v>37</v>
      </c>
      <c r="C241" s="76">
        <v>-1</v>
      </c>
      <c r="D241" s="76">
        <v>-1</v>
      </c>
      <c r="E241" s="76">
        <v>-1</v>
      </c>
      <c r="F241" s="76">
        <v>-1</v>
      </c>
      <c r="G241" s="76">
        <v>-1</v>
      </c>
      <c r="H241" s="76">
        <v>-1</v>
      </c>
      <c r="I241" s="76">
        <v>-1</v>
      </c>
      <c r="J241" s="76">
        <v>-1</v>
      </c>
      <c r="K241" s="76">
        <v>-1</v>
      </c>
      <c r="L241" s="76">
        <v>-1</v>
      </c>
      <c r="M241" s="76">
        <v>-1</v>
      </c>
      <c r="N241" s="76">
        <v>-1</v>
      </c>
      <c r="O241" s="76">
        <v>-1</v>
      </c>
      <c r="P241" s="76">
        <v>-1</v>
      </c>
      <c r="Q241" s="76">
        <v>-1</v>
      </c>
      <c r="R241" s="76">
        <v>-1</v>
      </c>
      <c r="S241" s="76">
        <v>-1</v>
      </c>
      <c r="T241" s="76">
        <v>-1</v>
      </c>
      <c r="U241" s="76">
        <v>-1</v>
      </c>
      <c r="V241" s="76">
        <v>-1</v>
      </c>
      <c r="W241" s="76">
        <v>-1</v>
      </c>
      <c r="X241" s="76">
        <v>-1</v>
      </c>
      <c r="Y241" s="76">
        <v>-1</v>
      </c>
      <c r="Z241" s="76">
        <v>-1</v>
      </c>
      <c r="AA241" s="76">
        <v>-1</v>
      </c>
      <c r="AB241" s="76">
        <v>-1</v>
      </c>
      <c r="AC241" s="76">
        <v>-1</v>
      </c>
      <c r="AD241" s="76">
        <v>-1</v>
      </c>
      <c r="AE241" s="76">
        <v>-1</v>
      </c>
      <c r="AF241" s="76">
        <v>-1</v>
      </c>
      <c r="AG241" s="76">
        <v>-1</v>
      </c>
      <c r="AH241" s="76">
        <v>-1</v>
      </c>
      <c r="AI241" s="76">
        <v>-1</v>
      </c>
      <c r="AJ241">
        <v>-1</v>
      </c>
      <c r="AK241">
        <v>-1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-1</v>
      </c>
      <c r="AX241">
        <v>-1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>
        <v>-1</v>
      </c>
      <c r="CE241">
        <v>-1</v>
      </c>
      <c r="CF241">
        <v>-1</v>
      </c>
      <c r="CG241">
        <v>-1</v>
      </c>
    </row>
    <row r="242" spans="1:85">
      <c r="A242" s="14" t="s">
        <v>36</v>
      </c>
      <c r="B242" s="14" t="s">
        <v>38</v>
      </c>
      <c r="C242" s="76">
        <v>-1</v>
      </c>
      <c r="D242" s="76">
        <v>-1</v>
      </c>
      <c r="E242" s="76">
        <v>-1</v>
      </c>
      <c r="F242" s="76">
        <v>-1</v>
      </c>
      <c r="G242" s="76">
        <v>-1</v>
      </c>
      <c r="H242" s="76">
        <v>-1</v>
      </c>
      <c r="I242" s="76">
        <v>-1</v>
      </c>
      <c r="J242" s="76">
        <v>-1</v>
      </c>
      <c r="K242" s="76">
        <v>-1</v>
      </c>
      <c r="L242" s="76">
        <v>-1</v>
      </c>
      <c r="M242" s="76">
        <v>-1</v>
      </c>
      <c r="N242" s="76">
        <v>-1</v>
      </c>
      <c r="O242" s="76">
        <v>-1</v>
      </c>
      <c r="P242" s="76">
        <v>-1</v>
      </c>
      <c r="Q242" s="76">
        <v>-1</v>
      </c>
      <c r="R242" s="76">
        <v>-1</v>
      </c>
      <c r="S242" s="76">
        <v>-1</v>
      </c>
      <c r="T242" s="76">
        <v>-1</v>
      </c>
      <c r="U242" s="76">
        <v>-1</v>
      </c>
      <c r="V242" s="76">
        <v>-1</v>
      </c>
      <c r="W242" s="76">
        <v>-1</v>
      </c>
      <c r="X242" s="76">
        <v>-1</v>
      </c>
      <c r="Y242" s="76">
        <v>-1</v>
      </c>
      <c r="Z242" s="76">
        <v>-1</v>
      </c>
      <c r="AA242" s="76">
        <v>-1</v>
      </c>
      <c r="AB242" s="76">
        <v>-1</v>
      </c>
      <c r="AC242" s="76">
        <v>-1</v>
      </c>
      <c r="AD242" s="76">
        <v>-1</v>
      </c>
      <c r="AE242" s="76">
        <v>-1</v>
      </c>
      <c r="AF242" s="76">
        <v>-1</v>
      </c>
      <c r="AG242" s="76">
        <v>-1</v>
      </c>
      <c r="AH242" s="76">
        <v>-1</v>
      </c>
      <c r="AI242" s="76">
        <v>-1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-1</v>
      </c>
      <c r="AW242">
        <v>-1</v>
      </c>
      <c r="AX242">
        <v>-1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</row>
    <row r="243" spans="1:85">
      <c r="A243" s="5"/>
      <c r="B243" s="5"/>
      <c r="C243" s="76">
        <v>-1</v>
      </c>
      <c r="D243" s="76">
        <v>-1</v>
      </c>
      <c r="E243" s="76">
        <v>-1</v>
      </c>
      <c r="F243" s="76">
        <v>-1</v>
      </c>
      <c r="G243" s="76">
        <v>-1</v>
      </c>
      <c r="H243" s="76">
        <v>-1</v>
      </c>
      <c r="I243" s="76">
        <v>-1</v>
      </c>
      <c r="J243" s="76">
        <v>-1</v>
      </c>
      <c r="K243" s="76">
        <v>-1</v>
      </c>
      <c r="L243" s="76">
        <v>-1</v>
      </c>
      <c r="M243" s="76">
        <v>-1</v>
      </c>
      <c r="N243" s="76">
        <v>-1</v>
      </c>
      <c r="O243" s="76">
        <v>-1</v>
      </c>
      <c r="P243" s="76">
        <v>-1</v>
      </c>
      <c r="Q243" s="76">
        <v>-1</v>
      </c>
      <c r="R243" s="76">
        <v>-1</v>
      </c>
      <c r="S243" s="76">
        <v>-1</v>
      </c>
      <c r="T243" s="76">
        <v>-1</v>
      </c>
      <c r="U243" s="76">
        <v>-1</v>
      </c>
      <c r="V243" s="76">
        <v>-1</v>
      </c>
      <c r="W243" s="76">
        <v>-1</v>
      </c>
      <c r="X243" s="76">
        <v>-1</v>
      </c>
      <c r="Y243" s="76">
        <v>-1</v>
      </c>
      <c r="Z243" s="76">
        <v>-1</v>
      </c>
      <c r="AA243" s="76">
        <v>-1</v>
      </c>
      <c r="AB243" s="76">
        <v>-1</v>
      </c>
      <c r="AC243" s="76">
        <v>-1</v>
      </c>
      <c r="AD243" s="76">
        <v>-1</v>
      </c>
      <c r="AE243" s="76">
        <v>-1</v>
      </c>
      <c r="AF243" s="76">
        <v>-1</v>
      </c>
      <c r="AG243" s="76">
        <v>-1</v>
      </c>
      <c r="AH243" s="76">
        <v>-1</v>
      </c>
      <c r="AI243" s="76">
        <v>-1</v>
      </c>
      <c r="AJ243">
        <v>-1</v>
      </c>
      <c r="AK243">
        <v>-1</v>
      </c>
      <c r="AL243">
        <v>-1</v>
      </c>
      <c r="AM243">
        <v>-1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-1</v>
      </c>
      <c r="AX243">
        <v>-1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>
        <v>-1</v>
      </c>
      <c r="BT243">
        <v>-1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>
        <v>-1</v>
      </c>
      <c r="CE243">
        <v>-1</v>
      </c>
      <c r="CF243">
        <v>-1</v>
      </c>
      <c r="CG243">
        <v>-1</v>
      </c>
    </row>
    <row r="244" spans="1:85">
      <c r="A244" s="1" t="str">
        <f>LOOKUP(B244,[1]Regions!$A$4:$A$98,[1]Regions!$B$4:$B$98)</f>
        <v>Portugal</v>
      </c>
      <c r="B244" s="2">
        <v>12</v>
      </c>
      <c r="C244" s="72">
        <v>2018</v>
      </c>
      <c r="D244" s="72">
        <v>2019</v>
      </c>
      <c r="E244" s="72">
        <v>2020</v>
      </c>
      <c r="F244" s="72">
        <v>2021</v>
      </c>
      <c r="G244" s="72">
        <v>2022</v>
      </c>
      <c r="H244" s="72">
        <v>2023</v>
      </c>
      <c r="I244" s="72">
        <v>2024</v>
      </c>
      <c r="J244" s="72">
        <v>2025</v>
      </c>
      <c r="K244" s="72">
        <v>2026</v>
      </c>
      <c r="L244" s="72">
        <v>2027</v>
      </c>
      <c r="M244" s="72">
        <v>2028</v>
      </c>
      <c r="N244" s="72">
        <v>2029</v>
      </c>
      <c r="O244" s="72">
        <v>2030</v>
      </c>
      <c r="P244" s="72">
        <v>2031</v>
      </c>
      <c r="Q244" s="72">
        <v>2032</v>
      </c>
      <c r="R244" s="72">
        <v>2033</v>
      </c>
      <c r="S244" s="72">
        <v>2034</v>
      </c>
      <c r="T244" s="72">
        <v>2035</v>
      </c>
      <c r="U244" s="72">
        <v>2036</v>
      </c>
      <c r="V244" s="72">
        <v>2037</v>
      </c>
      <c r="W244" s="72">
        <v>2038</v>
      </c>
      <c r="X244" s="72">
        <v>2039</v>
      </c>
      <c r="Y244" s="72">
        <v>2040</v>
      </c>
      <c r="Z244" s="72">
        <v>2041</v>
      </c>
      <c r="AA244" s="72">
        <v>2042</v>
      </c>
      <c r="AB244" s="72">
        <v>2043</v>
      </c>
      <c r="AC244" s="72">
        <v>2044</v>
      </c>
      <c r="AD244" s="72">
        <v>2045</v>
      </c>
      <c r="AE244" s="72">
        <v>2046</v>
      </c>
      <c r="AF244" s="72">
        <v>2047</v>
      </c>
      <c r="AG244" s="72">
        <v>2048</v>
      </c>
      <c r="AH244" s="72">
        <v>2049</v>
      </c>
      <c r="AI244" s="72">
        <v>2050</v>
      </c>
      <c r="AJ244">
        <v>2051</v>
      </c>
      <c r="AK244">
        <v>2052</v>
      </c>
      <c r="AL244">
        <v>2053</v>
      </c>
      <c r="AM244">
        <v>2054</v>
      </c>
      <c r="AN244">
        <v>2055</v>
      </c>
      <c r="AO244">
        <v>2056</v>
      </c>
      <c r="AP244">
        <v>2057</v>
      </c>
      <c r="AQ244">
        <v>2058</v>
      </c>
      <c r="AR244">
        <v>2059</v>
      </c>
      <c r="AS244">
        <v>2060</v>
      </c>
      <c r="AT244">
        <v>2061</v>
      </c>
      <c r="AU244">
        <v>2062</v>
      </c>
      <c r="AV244">
        <v>2063</v>
      </c>
      <c r="AW244">
        <v>2064</v>
      </c>
      <c r="AX244">
        <v>2065</v>
      </c>
      <c r="AY244">
        <v>2066</v>
      </c>
      <c r="AZ244">
        <v>2067</v>
      </c>
      <c r="BA244">
        <v>2068</v>
      </c>
      <c r="BB244">
        <v>2069</v>
      </c>
      <c r="BC244">
        <v>2070</v>
      </c>
      <c r="BD244">
        <v>2071</v>
      </c>
      <c r="BE244">
        <v>2072</v>
      </c>
      <c r="BF244">
        <v>2073</v>
      </c>
      <c r="BG244">
        <v>2074</v>
      </c>
      <c r="BH244">
        <v>2075</v>
      </c>
      <c r="BI244">
        <v>2076</v>
      </c>
      <c r="BJ244">
        <v>2077</v>
      </c>
      <c r="BK244">
        <v>2078</v>
      </c>
      <c r="BL244">
        <v>2079</v>
      </c>
      <c r="BM244">
        <v>2080</v>
      </c>
      <c r="BN244">
        <v>2081</v>
      </c>
      <c r="BO244">
        <v>2082</v>
      </c>
      <c r="BP244">
        <v>2083</v>
      </c>
      <c r="BQ244">
        <v>2084</v>
      </c>
      <c r="BR244">
        <v>2085</v>
      </c>
      <c r="BS244">
        <v>2086</v>
      </c>
      <c r="BT244">
        <v>2087</v>
      </c>
      <c r="BU244">
        <v>2088</v>
      </c>
      <c r="BV244">
        <v>2089</v>
      </c>
      <c r="BW244">
        <v>2090</v>
      </c>
      <c r="BX244">
        <v>2091</v>
      </c>
      <c r="BY244">
        <v>2092</v>
      </c>
      <c r="BZ244">
        <v>2093</v>
      </c>
      <c r="CA244">
        <v>2094</v>
      </c>
      <c r="CB244">
        <v>2095</v>
      </c>
      <c r="CC244">
        <v>2096</v>
      </c>
      <c r="CD244">
        <v>2097</v>
      </c>
      <c r="CE244">
        <v>2098</v>
      </c>
      <c r="CF244">
        <v>2099</v>
      </c>
      <c r="CG244">
        <v>2100</v>
      </c>
    </row>
    <row r="245" spans="1:85">
      <c r="A245" s="74"/>
      <c r="B245" s="74" t="s">
        <v>4</v>
      </c>
      <c r="C245" s="76">
        <v>-1</v>
      </c>
      <c r="D245" s="76">
        <v>-1</v>
      </c>
      <c r="E245" s="76">
        <v>-1</v>
      </c>
      <c r="F245" s="76">
        <v>-1</v>
      </c>
      <c r="G245" s="76">
        <v>-1</v>
      </c>
      <c r="H245" s="76">
        <v>-1</v>
      </c>
      <c r="I245" s="76">
        <v>-1</v>
      </c>
      <c r="J245" s="76">
        <v>-1</v>
      </c>
      <c r="K245" s="76">
        <v>-1</v>
      </c>
      <c r="L245" s="76">
        <v>-1</v>
      </c>
      <c r="M245" s="76">
        <v>-1</v>
      </c>
      <c r="N245" s="76">
        <v>-1</v>
      </c>
      <c r="O245" s="76">
        <v>-1</v>
      </c>
      <c r="P245" s="76">
        <v>-1</v>
      </c>
      <c r="Q245" s="76">
        <v>-1</v>
      </c>
      <c r="R245" s="76">
        <v>-1</v>
      </c>
      <c r="S245" s="76">
        <v>-1</v>
      </c>
      <c r="T245" s="76">
        <v>-1</v>
      </c>
      <c r="U245" s="76">
        <v>-1</v>
      </c>
      <c r="V245" s="76">
        <v>-1</v>
      </c>
      <c r="W245" s="76">
        <v>-1</v>
      </c>
      <c r="X245" s="76">
        <v>-1</v>
      </c>
      <c r="Y245" s="76">
        <v>-1</v>
      </c>
      <c r="Z245" s="76">
        <v>-1</v>
      </c>
      <c r="AA245" s="76">
        <v>-1</v>
      </c>
      <c r="AB245" s="76">
        <v>-1</v>
      </c>
      <c r="AC245" s="76">
        <v>-1</v>
      </c>
      <c r="AD245" s="76">
        <v>-1</v>
      </c>
      <c r="AE245" s="76">
        <v>-1</v>
      </c>
      <c r="AF245" s="76">
        <v>-1</v>
      </c>
      <c r="AG245" s="76">
        <v>-1</v>
      </c>
      <c r="AH245" s="76">
        <v>-1</v>
      </c>
      <c r="AI245" s="76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</row>
    <row r="246" spans="1:85">
      <c r="A246" s="74" t="s">
        <v>0</v>
      </c>
      <c r="B246" s="74" t="s">
        <v>3</v>
      </c>
      <c r="C246" s="76">
        <v>-1</v>
      </c>
      <c r="D246" s="76">
        <v>-1</v>
      </c>
      <c r="E246" s="76">
        <v>-1</v>
      </c>
      <c r="F246" s="76">
        <v>-1</v>
      </c>
      <c r="G246" s="76">
        <v>-1</v>
      </c>
      <c r="H246" s="76">
        <v>-1</v>
      </c>
      <c r="I246" s="76">
        <v>-1</v>
      </c>
      <c r="J246" s="76">
        <v>-1</v>
      </c>
      <c r="K246" s="76">
        <v>-1</v>
      </c>
      <c r="L246" s="76">
        <v>-1</v>
      </c>
      <c r="M246" s="76">
        <v>-1</v>
      </c>
      <c r="N246" s="76">
        <v>-1</v>
      </c>
      <c r="O246" s="76">
        <v>-1</v>
      </c>
      <c r="P246" s="76">
        <v>-1</v>
      </c>
      <c r="Q246" s="76">
        <v>-1</v>
      </c>
      <c r="R246" s="76">
        <v>-1</v>
      </c>
      <c r="S246" s="76">
        <v>-1</v>
      </c>
      <c r="T246" s="76">
        <v>-1</v>
      </c>
      <c r="U246" s="76">
        <v>-1</v>
      </c>
      <c r="V246" s="76">
        <v>-1</v>
      </c>
      <c r="W246" s="76">
        <v>-1</v>
      </c>
      <c r="X246" s="76">
        <v>-1</v>
      </c>
      <c r="Y246" s="76">
        <v>-1</v>
      </c>
      <c r="Z246" s="76">
        <v>-1</v>
      </c>
      <c r="AA246" s="76">
        <v>-1</v>
      </c>
      <c r="AB246" s="76">
        <v>-1</v>
      </c>
      <c r="AC246" s="76">
        <v>-1</v>
      </c>
      <c r="AD246" s="76">
        <v>-1</v>
      </c>
      <c r="AE246" s="76">
        <v>-1</v>
      </c>
      <c r="AF246" s="76">
        <v>-1</v>
      </c>
      <c r="AG246" s="76">
        <v>-1</v>
      </c>
      <c r="AH246" s="76">
        <v>-1</v>
      </c>
      <c r="AI246" s="76">
        <v>-1</v>
      </c>
      <c r="AJ246">
        <v>-1</v>
      </c>
      <c r="AK246">
        <v>-1</v>
      </c>
      <c r="AL246">
        <v>-1</v>
      </c>
      <c r="AM246">
        <v>-1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-1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</row>
    <row r="247" spans="1:85">
      <c r="A247" s="74"/>
      <c r="B247" s="74" t="s">
        <v>34</v>
      </c>
      <c r="C247" s="76">
        <v>-1</v>
      </c>
      <c r="D247" s="76">
        <v>-1</v>
      </c>
      <c r="E247" s="76">
        <v>-1</v>
      </c>
      <c r="F247" s="76">
        <v>-1</v>
      </c>
      <c r="G247" s="76">
        <v>-1</v>
      </c>
      <c r="H247" s="76">
        <v>-1</v>
      </c>
      <c r="I247" s="76">
        <v>-1</v>
      </c>
      <c r="J247" s="76">
        <v>-1</v>
      </c>
      <c r="K247" s="76">
        <v>-1</v>
      </c>
      <c r="L247" s="76">
        <v>-1</v>
      </c>
      <c r="M247" s="76">
        <v>-1</v>
      </c>
      <c r="N247" s="76">
        <v>-1</v>
      </c>
      <c r="O247" s="76">
        <v>-1</v>
      </c>
      <c r="P247" s="76">
        <v>-1</v>
      </c>
      <c r="Q247" s="76">
        <v>-1</v>
      </c>
      <c r="R247" s="76">
        <v>-1</v>
      </c>
      <c r="S247" s="76">
        <v>-1</v>
      </c>
      <c r="T247" s="76">
        <v>-1</v>
      </c>
      <c r="U247" s="76">
        <v>-1</v>
      </c>
      <c r="V247" s="76">
        <v>-1</v>
      </c>
      <c r="W247" s="76">
        <v>-1</v>
      </c>
      <c r="X247" s="76">
        <v>-1</v>
      </c>
      <c r="Y247" s="76">
        <v>-1</v>
      </c>
      <c r="Z247" s="76">
        <v>-1</v>
      </c>
      <c r="AA247" s="76">
        <v>-1</v>
      </c>
      <c r="AB247" s="76">
        <v>-1</v>
      </c>
      <c r="AC247" s="76">
        <v>-1</v>
      </c>
      <c r="AD247" s="76">
        <v>-1</v>
      </c>
      <c r="AE247" s="76">
        <v>-1</v>
      </c>
      <c r="AF247" s="76">
        <v>-1</v>
      </c>
      <c r="AG247" s="76">
        <v>-1</v>
      </c>
      <c r="AH247" s="76">
        <v>-1</v>
      </c>
      <c r="AI247" s="76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-1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>
        <v>-1</v>
      </c>
      <c r="CE247">
        <v>-1</v>
      </c>
      <c r="CF247">
        <v>-1</v>
      </c>
      <c r="CG247">
        <v>-1</v>
      </c>
    </row>
    <row r="248" spans="1:85">
      <c r="A248" s="14"/>
      <c r="B248" s="14" t="s">
        <v>35</v>
      </c>
      <c r="C248" s="76">
        <v>-1</v>
      </c>
      <c r="D248" s="76">
        <v>-1</v>
      </c>
      <c r="E248" s="76">
        <v>-1</v>
      </c>
      <c r="F248" s="76">
        <v>-1</v>
      </c>
      <c r="G248" s="76">
        <v>-1</v>
      </c>
      <c r="H248" s="76">
        <v>-1</v>
      </c>
      <c r="I248" s="76">
        <v>-1</v>
      </c>
      <c r="J248" s="76">
        <v>-1</v>
      </c>
      <c r="K248" s="76">
        <v>-1</v>
      </c>
      <c r="L248" s="76">
        <v>-1</v>
      </c>
      <c r="M248" s="76">
        <v>-1</v>
      </c>
      <c r="N248" s="76">
        <v>-1</v>
      </c>
      <c r="O248" s="76">
        <v>-1</v>
      </c>
      <c r="P248" s="76">
        <v>-1</v>
      </c>
      <c r="Q248" s="76">
        <v>-1</v>
      </c>
      <c r="R248" s="76">
        <v>-1</v>
      </c>
      <c r="S248" s="76">
        <v>-1</v>
      </c>
      <c r="T248" s="76">
        <v>-1</v>
      </c>
      <c r="U248" s="76">
        <v>-1</v>
      </c>
      <c r="V248" s="76">
        <v>-1</v>
      </c>
      <c r="W248" s="76">
        <v>-1</v>
      </c>
      <c r="X248" s="76">
        <v>-1</v>
      </c>
      <c r="Y248" s="76">
        <v>-1</v>
      </c>
      <c r="Z248" s="76">
        <v>-1</v>
      </c>
      <c r="AA248" s="76">
        <v>-1</v>
      </c>
      <c r="AB248" s="76">
        <v>-1</v>
      </c>
      <c r="AC248" s="76">
        <v>-1</v>
      </c>
      <c r="AD248" s="76">
        <v>-1</v>
      </c>
      <c r="AE248" s="76">
        <v>-1</v>
      </c>
      <c r="AF248" s="76">
        <v>-1</v>
      </c>
      <c r="AG248" s="76">
        <v>-1</v>
      </c>
      <c r="AH248" s="76">
        <v>-1</v>
      </c>
      <c r="AI248" s="76">
        <v>-1</v>
      </c>
      <c r="AJ248">
        <v>-1</v>
      </c>
      <c r="AK248">
        <v>-1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>
        <v>-1</v>
      </c>
      <c r="CB248">
        <v>-1</v>
      </c>
      <c r="CC248">
        <v>-1</v>
      </c>
      <c r="CD248">
        <v>-1</v>
      </c>
      <c r="CE248">
        <v>-1</v>
      </c>
      <c r="CF248">
        <v>-1</v>
      </c>
      <c r="CG248">
        <v>-1</v>
      </c>
    </row>
    <row r="249" spans="1:85">
      <c r="A249" s="4"/>
      <c r="B249" s="4" t="s">
        <v>4</v>
      </c>
      <c r="C249" s="76">
        <v>-1</v>
      </c>
      <c r="D249" s="76">
        <v>-1</v>
      </c>
      <c r="E249" s="76">
        <v>-1</v>
      </c>
      <c r="F249" s="76">
        <v>-1</v>
      </c>
      <c r="G249" s="76">
        <v>-1</v>
      </c>
      <c r="H249" s="76">
        <v>-1</v>
      </c>
      <c r="I249" s="76">
        <v>-1</v>
      </c>
      <c r="J249" s="76">
        <v>-1</v>
      </c>
      <c r="K249" s="76">
        <v>-1</v>
      </c>
      <c r="L249" s="76">
        <v>-1</v>
      </c>
      <c r="M249" s="76">
        <v>-1</v>
      </c>
      <c r="N249" s="76">
        <v>-1</v>
      </c>
      <c r="O249" s="76">
        <v>-1</v>
      </c>
      <c r="P249" s="76">
        <v>-1</v>
      </c>
      <c r="Q249" s="76">
        <v>-1</v>
      </c>
      <c r="R249" s="76">
        <v>-1</v>
      </c>
      <c r="S249" s="76">
        <v>-1</v>
      </c>
      <c r="T249" s="76">
        <v>-1</v>
      </c>
      <c r="U249" s="76">
        <v>-1</v>
      </c>
      <c r="V249" s="76">
        <v>-1</v>
      </c>
      <c r="W249" s="76">
        <v>-1</v>
      </c>
      <c r="X249" s="76">
        <v>-1</v>
      </c>
      <c r="Y249" s="76">
        <v>-1</v>
      </c>
      <c r="Z249" s="76">
        <v>-1</v>
      </c>
      <c r="AA249" s="76">
        <v>-1</v>
      </c>
      <c r="AB249" s="76">
        <v>-1</v>
      </c>
      <c r="AC249" s="76">
        <v>-1</v>
      </c>
      <c r="AD249" s="76">
        <v>-1</v>
      </c>
      <c r="AE249" s="76">
        <v>-1</v>
      </c>
      <c r="AF249" s="76">
        <v>-1</v>
      </c>
      <c r="AG249" s="76">
        <v>-1</v>
      </c>
      <c r="AH249" s="76">
        <v>-1</v>
      </c>
      <c r="AI249" s="76">
        <v>-1</v>
      </c>
      <c r="AJ249">
        <v>-1</v>
      </c>
      <c r="AK249">
        <v>-1</v>
      </c>
      <c r="AL249">
        <v>-1</v>
      </c>
      <c r="AM249">
        <v>-1</v>
      </c>
      <c r="AN249">
        <v>-1</v>
      </c>
      <c r="AO249">
        <v>-1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-1</v>
      </c>
      <c r="AX249">
        <v>-1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>
        <v>-1</v>
      </c>
      <c r="BV249">
        <v>-1</v>
      </c>
      <c r="BW249">
        <v>-1</v>
      </c>
      <c r="BX249">
        <v>-1</v>
      </c>
      <c r="BY249">
        <v>-1</v>
      </c>
      <c r="BZ249">
        <v>-1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</row>
    <row r="250" spans="1:85">
      <c r="A250" s="74" t="s">
        <v>1</v>
      </c>
      <c r="B250" s="74" t="s">
        <v>3</v>
      </c>
      <c r="C250" s="76">
        <v>-1</v>
      </c>
      <c r="D250" s="76">
        <v>-1</v>
      </c>
      <c r="E250" s="76">
        <v>-1</v>
      </c>
      <c r="F250" s="76">
        <v>-1</v>
      </c>
      <c r="G250" s="76">
        <v>-1</v>
      </c>
      <c r="H250" s="76">
        <v>-1</v>
      </c>
      <c r="I250" s="76">
        <v>-1</v>
      </c>
      <c r="J250" s="76">
        <v>-1</v>
      </c>
      <c r="K250" s="76">
        <v>-1</v>
      </c>
      <c r="L250" s="76">
        <v>-1</v>
      </c>
      <c r="M250" s="76">
        <v>-1</v>
      </c>
      <c r="N250" s="76">
        <v>-1</v>
      </c>
      <c r="O250" s="76">
        <v>-1</v>
      </c>
      <c r="P250" s="76">
        <v>-1</v>
      </c>
      <c r="Q250" s="76">
        <v>-1</v>
      </c>
      <c r="R250" s="76">
        <v>-1</v>
      </c>
      <c r="S250" s="76">
        <v>-1</v>
      </c>
      <c r="T250" s="76">
        <v>-1</v>
      </c>
      <c r="U250" s="76">
        <v>-1</v>
      </c>
      <c r="V250" s="76">
        <v>-1</v>
      </c>
      <c r="W250" s="76">
        <v>-1</v>
      </c>
      <c r="X250" s="76">
        <v>-1</v>
      </c>
      <c r="Y250" s="76">
        <v>-1</v>
      </c>
      <c r="Z250" s="76">
        <v>-1</v>
      </c>
      <c r="AA250" s="76">
        <v>-1</v>
      </c>
      <c r="AB250" s="76">
        <v>-1</v>
      </c>
      <c r="AC250" s="76">
        <v>-1</v>
      </c>
      <c r="AD250" s="76">
        <v>-1</v>
      </c>
      <c r="AE250" s="76">
        <v>-1</v>
      </c>
      <c r="AF250" s="76">
        <v>-1</v>
      </c>
      <c r="AG250" s="76">
        <v>-1</v>
      </c>
      <c r="AH250" s="76">
        <v>-1</v>
      </c>
      <c r="AI250" s="76">
        <v>-1</v>
      </c>
      <c r="AJ250">
        <v>-1</v>
      </c>
      <c r="AK250">
        <v>-1</v>
      </c>
      <c r="AL250">
        <v>-1</v>
      </c>
      <c r="AM250">
        <v>-1</v>
      </c>
      <c r="AN250">
        <v>-1</v>
      </c>
      <c r="AO250">
        <v>-1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-1</v>
      </c>
      <c r="AW250">
        <v>-1</v>
      </c>
      <c r="AX250">
        <v>-1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>
        <v>-1</v>
      </c>
      <c r="BT250">
        <v>-1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-1</v>
      </c>
      <c r="CE250">
        <v>-1</v>
      </c>
      <c r="CF250">
        <v>-1</v>
      </c>
      <c r="CG250">
        <v>-1</v>
      </c>
    </row>
    <row r="251" spans="1:85">
      <c r="A251" s="74"/>
      <c r="B251" s="74" t="s">
        <v>34</v>
      </c>
      <c r="C251" s="76">
        <v>-1</v>
      </c>
      <c r="D251" s="76">
        <v>-1</v>
      </c>
      <c r="E251" s="76">
        <v>-1</v>
      </c>
      <c r="F251" s="76">
        <v>-1</v>
      </c>
      <c r="G251" s="76">
        <v>-1</v>
      </c>
      <c r="H251" s="76">
        <v>-1</v>
      </c>
      <c r="I251" s="76">
        <v>-1</v>
      </c>
      <c r="J251" s="76">
        <v>-1</v>
      </c>
      <c r="K251" s="76">
        <v>-1</v>
      </c>
      <c r="L251" s="76">
        <v>-1</v>
      </c>
      <c r="M251" s="76">
        <v>-1</v>
      </c>
      <c r="N251" s="76">
        <v>-1</v>
      </c>
      <c r="O251" s="76">
        <v>-1</v>
      </c>
      <c r="P251" s="76">
        <v>-1</v>
      </c>
      <c r="Q251" s="76">
        <v>-1</v>
      </c>
      <c r="R251" s="76">
        <v>-1</v>
      </c>
      <c r="S251" s="76">
        <v>-1</v>
      </c>
      <c r="T251" s="76">
        <v>-1</v>
      </c>
      <c r="U251" s="76">
        <v>-1</v>
      </c>
      <c r="V251" s="76">
        <v>-1</v>
      </c>
      <c r="W251" s="76">
        <v>-1</v>
      </c>
      <c r="X251" s="76">
        <v>-1</v>
      </c>
      <c r="Y251" s="76">
        <v>-1</v>
      </c>
      <c r="Z251" s="76">
        <v>-1</v>
      </c>
      <c r="AA251" s="76">
        <v>-1</v>
      </c>
      <c r="AB251" s="76">
        <v>-1</v>
      </c>
      <c r="AC251" s="76">
        <v>-1</v>
      </c>
      <c r="AD251" s="76">
        <v>-1</v>
      </c>
      <c r="AE251" s="76">
        <v>-1</v>
      </c>
      <c r="AF251" s="76">
        <v>-1</v>
      </c>
      <c r="AG251" s="76">
        <v>-1</v>
      </c>
      <c r="AH251" s="76">
        <v>-1</v>
      </c>
      <c r="AI251" s="76">
        <v>-1</v>
      </c>
      <c r="AJ251">
        <v>-1</v>
      </c>
      <c r="AK251">
        <v>-1</v>
      </c>
      <c r="AL251">
        <v>-1</v>
      </c>
      <c r="AM251">
        <v>-1</v>
      </c>
      <c r="AN251">
        <v>-1</v>
      </c>
      <c r="AO251">
        <v>-1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-1</v>
      </c>
      <c r="AX251">
        <v>-1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>
        <v>-1</v>
      </c>
      <c r="CB251">
        <v>-1</v>
      </c>
      <c r="CC251">
        <v>-1</v>
      </c>
      <c r="CD251">
        <v>-1</v>
      </c>
      <c r="CE251">
        <v>-1</v>
      </c>
      <c r="CF251">
        <v>-1</v>
      </c>
      <c r="CG251">
        <v>-1</v>
      </c>
    </row>
    <row r="252" spans="1:85">
      <c r="A252" s="14"/>
      <c r="B252" s="14" t="s">
        <v>35</v>
      </c>
      <c r="C252" s="76">
        <v>-1</v>
      </c>
      <c r="D252" s="76">
        <v>-1</v>
      </c>
      <c r="E252" s="76">
        <v>-1</v>
      </c>
      <c r="F252" s="76">
        <v>-1</v>
      </c>
      <c r="G252" s="76">
        <v>-1</v>
      </c>
      <c r="H252" s="76">
        <v>-1</v>
      </c>
      <c r="I252" s="76">
        <v>-1</v>
      </c>
      <c r="J252" s="76">
        <v>-1</v>
      </c>
      <c r="K252" s="76">
        <v>-1</v>
      </c>
      <c r="L252" s="76">
        <v>-1</v>
      </c>
      <c r="M252" s="76">
        <v>-1</v>
      </c>
      <c r="N252" s="76">
        <v>-1</v>
      </c>
      <c r="O252" s="76">
        <v>-1</v>
      </c>
      <c r="P252" s="76">
        <v>-1</v>
      </c>
      <c r="Q252" s="76">
        <v>-1</v>
      </c>
      <c r="R252" s="76">
        <v>-1</v>
      </c>
      <c r="S252" s="76">
        <v>-1</v>
      </c>
      <c r="T252" s="76">
        <v>-1</v>
      </c>
      <c r="U252" s="76">
        <v>-1</v>
      </c>
      <c r="V252" s="76">
        <v>-1</v>
      </c>
      <c r="W252" s="76">
        <v>-1</v>
      </c>
      <c r="X252" s="76">
        <v>-1</v>
      </c>
      <c r="Y252" s="76">
        <v>-1</v>
      </c>
      <c r="Z252" s="76">
        <v>-1</v>
      </c>
      <c r="AA252" s="76">
        <v>-1</v>
      </c>
      <c r="AB252" s="76">
        <v>-1</v>
      </c>
      <c r="AC252" s="76">
        <v>-1</v>
      </c>
      <c r="AD252" s="76">
        <v>-1</v>
      </c>
      <c r="AE252" s="76">
        <v>-1</v>
      </c>
      <c r="AF252" s="76">
        <v>-1</v>
      </c>
      <c r="AG252" s="76">
        <v>-1</v>
      </c>
      <c r="AH252" s="76">
        <v>-1</v>
      </c>
      <c r="AI252" s="76">
        <v>-1</v>
      </c>
      <c r="AJ252">
        <v>-1</v>
      </c>
      <c r="AK252">
        <v>-1</v>
      </c>
      <c r="AL252">
        <v>-1</v>
      </c>
      <c r="AM252">
        <v>-1</v>
      </c>
      <c r="AN252">
        <v>-1</v>
      </c>
      <c r="AO252">
        <v>-1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-1</v>
      </c>
      <c r="AW252">
        <v>-1</v>
      </c>
      <c r="AX252">
        <v>-1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</row>
    <row r="253" spans="1:85">
      <c r="A253" s="4"/>
      <c r="B253" s="4" t="s">
        <v>4</v>
      </c>
      <c r="C253" s="76">
        <v>-1</v>
      </c>
      <c r="D253" s="76">
        <v>-1</v>
      </c>
      <c r="E253" s="76">
        <v>-1</v>
      </c>
      <c r="F253" s="76">
        <v>-1</v>
      </c>
      <c r="G253" s="76">
        <v>-1</v>
      </c>
      <c r="H253" s="76">
        <v>-1</v>
      </c>
      <c r="I253" s="76">
        <v>-1</v>
      </c>
      <c r="J253" s="76">
        <v>-1</v>
      </c>
      <c r="K253" s="76">
        <v>-1</v>
      </c>
      <c r="L253" s="76">
        <v>-1</v>
      </c>
      <c r="M253" s="76">
        <v>-1</v>
      </c>
      <c r="N253" s="76">
        <v>-1</v>
      </c>
      <c r="O253" s="76">
        <v>-1</v>
      </c>
      <c r="P253" s="76">
        <v>-1</v>
      </c>
      <c r="Q253" s="76">
        <v>-1</v>
      </c>
      <c r="R253" s="76">
        <v>-1</v>
      </c>
      <c r="S253" s="76">
        <v>-1</v>
      </c>
      <c r="T253" s="76">
        <v>-1</v>
      </c>
      <c r="U253" s="76">
        <v>-1</v>
      </c>
      <c r="V253" s="76">
        <v>-1</v>
      </c>
      <c r="W253" s="76">
        <v>-1</v>
      </c>
      <c r="X253" s="76">
        <v>-1</v>
      </c>
      <c r="Y253" s="76">
        <v>-1</v>
      </c>
      <c r="Z253" s="76">
        <v>-1</v>
      </c>
      <c r="AA253" s="76">
        <v>-1</v>
      </c>
      <c r="AB253" s="76">
        <v>-1</v>
      </c>
      <c r="AC253" s="76">
        <v>-1</v>
      </c>
      <c r="AD253" s="76">
        <v>-1</v>
      </c>
      <c r="AE253" s="76">
        <v>-1</v>
      </c>
      <c r="AF253" s="76">
        <v>-1</v>
      </c>
      <c r="AG253" s="76">
        <v>-1</v>
      </c>
      <c r="AH253" s="76">
        <v>-1</v>
      </c>
      <c r="AI253" s="76">
        <v>-1</v>
      </c>
      <c r="AJ253">
        <v>-1</v>
      </c>
      <c r="AK253">
        <v>-1</v>
      </c>
      <c r="AL253">
        <v>-1</v>
      </c>
      <c r="AM253">
        <v>-1</v>
      </c>
      <c r="AN253">
        <v>-1</v>
      </c>
      <c r="AO253">
        <v>-1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-1</v>
      </c>
      <c r="AX253">
        <v>-1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</row>
    <row r="254" spans="1:85">
      <c r="A254" s="14" t="s">
        <v>5</v>
      </c>
      <c r="B254" s="14" t="s">
        <v>3</v>
      </c>
      <c r="C254" s="76">
        <v>-1</v>
      </c>
      <c r="D254" s="76">
        <v>-1</v>
      </c>
      <c r="E254" s="76">
        <v>-1</v>
      </c>
      <c r="F254" s="76">
        <v>-1</v>
      </c>
      <c r="G254" s="76">
        <v>-1</v>
      </c>
      <c r="H254" s="76">
        <v>-1</v>
      </c>
      <c r="I254" s="76">
        <v>-1</v>
      </c>
      <c r="J254" s="76">
        <v>-1</v>
      </c>
      <c r="K254" s="76">
        <v>-1</v>
      </c>
      <c r="L254" s="76">
        <v>-1</v>
      </c>
      <c r="M254" s="76">
        <v>-1</v>
      </c>
      <c r="N254" s="76">
        <v>-1</v>
      </c>
      <c r="O254" s="76">
        <v>-1</v>
      </c>
      <c r="P254" s="76">
        <v>-1</v>
      </c>
      <c r="Q254" s="76">
        <v>-1</v>
      </c>
      <c r="R254" s="76">
        <v>-1</v>
      </c>
      <c r="S254" s="76">
        <v>-1</v>
      </c>
      <c r="T254" s="76">
        <v>-1</v>
      </c>
      <c r="U254" s="76">
        <v>-1</v>
      </c>
      <c r="V254" s="76">
        <v>-1</v>
      </c>
      <c r="W254" s="76">
        <v>-1</v>
      </c>
      <c r="X254" s="76">
        <v>-1</v>
      </c>
      <c r="Y254" s="76">
        <v>-1</v>
      </c>
      <c r="Z254" s="76">
        <v>-1</v>
      </c>
      <c r="AA254" s="76">
        <v>-1</v>
      </c>
      <c r="AB254" s="76">
        <v>-1</v>
      </c>
      <c r="AC254" s="76">
        <v>-1</v>
      </c>
      <c r="AD254" s="76">
        <v>-1</v>
      </c>
      <c r="AE254" s="76">
        <v>-1</v>
      </c>
      <c r="AF254" s="76">
        <v>-1</v>
      </c>
      <c r="AG254" s="76">
        <v>-1</v>
      </c>
      <c r="AH254" s="76">
        <v>-1</v>
      </c>
      <c r="AI254" s="76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</row>
    <row r="255" spans="1:85">
      <c r="A255" s="5"/>
      <c r="B255" s="5" t="s">
        <v>4</v>
      </c>
      <c r="C255" s="76">
        <v>-1</v>
      </c>
      <c r="D255" s="76">
        <v>-1</v>
      </c>
      <c r="E255" s="76">
        <v>-1</v>
      </c>
      <c r="F255" s="76">
        <v>-1</v>
      </c>
      <c r="G255" s="76">
        <v>-1</v>
      </c>
      <c r="H255" s="76">
        <v>-1</v>
      </c>
      <c r="I255" s="76">
        <v>-1</v>
      </c>
      <c r="J255" s="76">
        <v>-1</v>
      </c>
      <c r="K255" s="76">
        <v>-1</v>
      </c>
      <c r="L255" s="76">
        <v>-1</v>
      </c>
      <c r="M255" s="76">
        <v>-1</v>
      </c>
      <c r="N255" s="76">
        <v>-1</v>
      </c>
      <c r="O255" s="76">
        <v>-1</v>
      </c>
      <c r="P255" s="76">
        <v>-1</v>
      </c>
      <c r="Q255" s="76">
        <v>-1</v>
      </c>
      <c r="R255" s="76">
        <v>-1</v>
      </c>
      <c r="S255" s="76">
        <v>-1</v>
      </c>
      <c r="T255" s="76">
        <v>-1</v>
      </c>
      <c r="U255" s="76">
        <v>-1</v>
      </c>
      <c r="V255" s="76">
        <v>-1</v>
      </c>
      <c r="W255" s="76">
        <v>-1</v>
      </c>
      <c r="X255" s="76">
        <v>-1</v>
      </c>
      <c r="Y255" s="76">
        <v>-1</v>
      </c>
      <c r="Z255" s="76">
        <v>-1</v>
      </c>
      <c r="AA255" s="76">
        <v>-1</v>
      </c>
      <c r="AB255" s="76">
        <v>-1</v>
      </c>
      <c r="AC255" s="76">
        <v>-1</v>
      </c>
      <c r="AD255" s="76">
        <v>-1</v>
      </c>
      <c r="AE255" s="76">
        <v>-1</v>
      </c>
      <c r="AF255" s="76">
        <v>-1</v>
      </c>
      <c r="AG255" s="76">
        <v>-1</v>
      </c>
      <c r="AH255" s="76">
        <v>-1</v>
      </c>
      <c r="AI255" s="76">
        <v>-1</v>
      </c>
      <c r="AJ255">
        <v>-1</v>
      </c>
      <c r="AK255">
        <v>-1</v>
      </c>
      <c r="AL255">
        <v>-1</v>
      </c>
      <c r="AM255">
        <v>-1</v>
      </c>
      <c r="AN255">
        <v>-1</v>
      </c>
      <c r="AO255">
        <v>-1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-1</v>
      </c>
      <c r="AW255">
        <v>-1</v>
      </c>
      <c r="AX255">
        <v>-1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</row>
    <row r="256" spans="1:85">
      <c r="A256" s="5" t="s">
        <v>2</v>
      </c>
      <c r="B256" s="5" t="s">
        <v>3</v>
      </c>
      <c r="C256" s="76">
        <v>-1</v>
      </c>
      <c r="D256" s="76">
        <v>-1</v>
      </c>
      <c r="E256" s="76">
        <v>-1</v>
      </c>
      <c r="F256" s="76">
        <v>-1</v>
      </c>
      <c r="G256" s="76">
        <v>-1</v>
      </c>
      <c r="H256" s="76">
        <v>-1</v>
      </c>
      <c r="I256" s="76">
        <v>-1</v>
      </c>
      <c r="J256" s="76">
        <v>-1</v>
      </c>
      <c r="K256" s="76">
        <v>-1</v>
      </c>
      <c r="L256" s="76">
        <v>-1</v>
      </c>
      <c r="M256" s="76">
        <v>-1</v>
      </c>
      <c r="N256" s="76">
        <v>-1</v>
      </c>
      <c r="O256" s="76">
        <v>-1</v>
      </c>
      <c r="P256" s="76">
        <v>-1</v>
      </c>
      <c r="Q256" s="76">
        <v>-1</v>
      </c>
      <c r="R256" s="76">
        <v>-1</v>
      </c>
      <c r="S256" s="76">
        <v>-1</v>
      </c>
      <c r="T256" s="76">
        <v>-1</v>
      </c>
      <c r="U256" s="76">
        <v>-1</v>
      </c>
      <c r="V256" s="76">
        <v>-1</v>
      </c>
      <c r="W256" s="76">
        <v>-1</v>
      </c>
      <c r="X256" s="76">
        <v>-1</v>
      </c>
      <c r="Y256" s="76">
        <v>-1</v>
      </c>
      <c r="Z256" s="76">
        <v>-1</v>
      </c>
      <c r="AA256" s="76">
        <v>-1</v>
      </c>
      <c r="AB256" s="76">
        <v>-1</v>
      </c>
      <c r="AC256" s="76">
        <v>-1</v>
      </c>
      <c r="AD256" s="76">
        <v>-1</v>
      </c>
      <c r="AE256" s="76">
        <v>-1</v>
      </c>
      <c r="AF256" s="76">
        <v>-1</v>
      </c>
      <c r="AG256" s="76">
        <v>-1</v>
      </c>
      <c r="AH256" s="76">
        <v>-1</v>
      </c>
      <c r="AI256" s="7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-1</v>
      </c>
    </row>
    <row r="257" spans="1:85">
      <c r="A257" s="4"/>
      <c r="B257" s="4" t="s">
        <v>4</v>
      </c>
      <c r="C257" s="76">
        <v>-1</v>
      </c>
      <c r="D257" s="76">
        <v>-1</v>
      </c>
      <c r="E257" s="76">
        <v>-1</v>
      </c>
      <c r="F257" s="76">
        <v>-1</v>
      </c>
      <c r="G257" s="76">
        <v>-1</v>
      </c>
      <c r="H257" s="76">
        <v>-1</v>
      </c>
      <c r="I257" s="76">
        <v>-1</v>
      </c>
      <c r="J257" s="76">
        <v>-1</v>
      </c>
      <c r="K257" s="76">
        <v>-1</v>
      </c>
      <c r="L257" s="76">
        <v>-1</v>
      </c>
      <c r="M257" s="76">
        <v>-1</v>
      </c>
      <c r="N257" s="76">
        <v>-1</v>
      </c>
      <c r="O257" s="76">
        <v>-1</v>
      </c>
      <c r="P257" s="76">
        <v>-1</v>
      </c>
      <c r="Q257" s="76">
        <v>-1</v>
      </c>
      <c r="R257" s="76">
        <v>-1</v>
      </c>
      <c r="S257" s="76">
        <v>-1</v>
      </c>
      <c r="T257" s="76">
        <v>-1</v>
      </c>
      <c r="U257" s="76">
        <v>-1</v>
      </c>
      <c r="V257" s="76">
        <v>-1</v>
      </c>
      <c r="W257" s="76">
        <v>-1</v>
      </c>
      <c r="X257" s="76">
        <v>-1</v>
      </c>
      <c r="Y257" s="76">
        <v>-1</v>
      </c>
      <c r="Z257" s="76">
        <v>-1</v>
      </c>
      <c r="AA257" s="76">
        <v>-1</v>
      </c>
      <c r="AB257" s="76">
        <v>-1</v>
      </c>
      <c r="AC257" s="76">
        <v>-1</v>
      </c>
      <c r="AD257" s="76">
        <v>-1</v>
      </c>
      <c r="AE257" s="76">
        <v>-1</v>
      </c>
      <c r="AF257" s="76">
        <v>-1</v>
      </c>
      <c r="AG257" s="76">
        <v>-1</v>
      </c>
      <c r="AH257" s="76">
        <v>-1</v>
      </c>
      <c r="AI257" s="76">
        <v>-1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-1</v>
      </c>
      <c r="AW257">
        <v>-1</v>
      </c>
      <c r="AX257">
        <v>-1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</row>
    <row r="258" spans="1:85">
      <c r="A258" s="14" t="s">
        <v>7</v>
      </c>
      <c r="B258" s="14" t="s">
        <v>3</v>
      </c>
      <c r="C258" s="76">
        <v>-1</v>
      </c>
      <c r="D258" s="76">
        <v>-1</v>
      </c>
      <c r="E258" s="76">
        <v>-1</v>
      </c>
      <c r="F258" s="76">
        <v>-1</v>
      </c>
      <c r="G258" s="76">
        <v>-1</v>
      </c>
      <c r="H258" s="76">
        <v>-1</v>
      </c>
      <c r="I258" s="76">
        <v>-1</v>
      </c>
      <c r="J258" s="76">
        <v>-1</v>
      </c>
      <c r="K258" s="76">
        <v>-1</v>
      </c>
      <c r="L258" s="76">
        <v>-1</v>
      </c>
      <c r="M258" s="76">
        <v>-1</v>
      </c>
      <c r="N258" s="76">
        <v>-1</v>
      </c>
      <c r="O258" s="76">
        <v>-1</v>
      </c>
      <c r="P258" s="76">
        <v>-1</v>
      </c>
      <c r="Q258" s="76">
        <v>-1</v>
      </c>
      <c r="R258" s="76">
        <v>-1</v>
      </c>
      <c r="S258" s="76">
        <v>-1</v>
      </c>
      <c r="T258" s="76">
        <v>-1</v>
      </c>
      <c r="U258" s="76">
        <v>-1</v>
      </c>
      <c r="V258" s="76">
        <v>-1</v>
      </c>
      <c r="W258" s="76">
        <v>-1</v>
      </c>
      <c r="X258" s="76">
        <v>-1</v>
      </c>
      <c r="Y258" s="76">
        <v>-1</v>
      </c>
      <c r="Z258" s="76">
        <v>-1</v>
      </c>
      <c r="AA258" s="76">
        <v>-1</v>
      </c>
      <c r="AB258" s="76">
        <v>-1</v>
      </c>
      <c r="AC258" s="76">
        <v>-1</v>
      </c>
      <c r="AD258" s="76">
        <v>-1</v>
      </c>
      <c r="AE258" s="76">
        <v>-1</v>
      </c>
      <c r="AF258" s="76">
        <v>-1</v>
      </c>
      <c r="AG258" s="76">
        <v>-1</v>
      </c>
      <c r="AH258" s="76">
        <v>-1</v>
      </c>
      <c r="AI258" s="76">
        <v>-1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>
        <v>-1</v>
      </c>
      <c r="CE258">
        <v>-1</v>
      </c>
      <c r="CF258">
        <v>-1</v>
      </c>
      <c r="CG258">
        <v>-1</v>
      </c>
    </row>
    <row r="259" spans="1:85">
      <c r="A259" s="4"/>
      <c r="B259" s="4" t="s">
        <v>4</v>
      </c>
      <c r="C259" s="76">
        <v>-1</v>
      </c>
      <c r="D259" s="76">
        <v>-1</v>
      </c>
      <c r="E259" s="76">
        <v>-1</v>
      </c>
      <c r="F259" s="76">
        <v>-1</v>
      </c>
      <c r="G259" s="76">
        <v>-1</v>
      </c>
      <c r="H259" s="76">
        <v>-1</v>
      </c>
      <c r="I259" s="76">
        <v>-1</v>
      </c>
      <c r="J259" s="76">
        <v>-1</v>
      </c>
      <c r="K259" s="76">
        <v>-1</v>
      </c>
      <c r="L259" s="76">
        <v>-1</v>
      </c>
      <c r="M259" s="76">
        <v>-1</v>
      </c>
      <c r="N259" s="76">
        <v>-1</v>
      </c>
      <c r="O259" s="76">
        <v>-1</v>
      </c>
      <c r="P259" s="76">
        <v>-1</v>
      </c>
      <c r="Q259" s="76">
        <v>-1</v>
      </c>
      <c r="R259" s="76">
        <v>-1</v>
      </c>
      <c r="S259" s="76">
        <v>-1</v>
      </c>
      <c r="T259" s="76">
        <v>-1</v>
      </c>
      <c r="U259" s="76">
        <v>-1</v>
      </c>
      <c r="V259" s="76">
        <v>-1</v>
      </c>
      <c r="W259" s="76">
        <v>-1</v>
      </c>
      <c r="X259" s="76">
        <v>-1</v>
      </c>
      <c r="Y259" s="76">
        <v>-1</v>
      </c>
      <c r="Z259" s="76">
        <v>-1</v>
      </c>
      <c r="AA259" s="76">
        <v>-1</v>
      </c>
      <c r="AB259" s="76">
        <v>-1</v>
      </c>
      <c r="AC259" s="76">
        <v>-1</v>
      </c>
      <c r="AD259" s="76">
        <v>-1</v>
      </c>
      <c r="AE259" s="76">
        <v>-1</v>
      </c>
      <c r="AF259" s="76">
        <v>-1</v>
      </c>
      <c r="AG259" s="76">
        <v>-1</v>
      </c>
      <c r="AH259" s="76">
        <v>-1</v>
      </c>
      <c r="AI259" s="76">
        <v>-1</v>
      </c>
      <c r="AJ259">
        <v>-1</v>
      </c>
      <c r="AK259">
        <v>-1</v>
      </c>
      <c r="AL259">
        <v>-1</v>
      </c>
      <c r="AM259">
        <v>-1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>
        <v>-1</v>
      </c>
      <c r="CE259">
        <v>-1</v>
      </c>
      <c r="CF259">
        <v>-1</v>
      </c>
      <c r="CG259">
        <v>-1</v>
      </c>
    </row>
    <row r="260" spans="1:85">
      <c r="A260" s="14" t="s">
        <v>6</v>
      </c>
      <c r="B260" s="14" t="s">
        <v>3</v>
      </c>
      <c r="C260" s="76">
        <v>-1</v>
      </c>
      <c r="D260" s="76">
        <v>-1</v>
      </c>
      <c r="E260" s="76">
        <v>-1</v>
      </c>
      <c r="F260" s="76">
        <v>-1</v>
      </c>
      <c r="G260" s="76">
        <v>-1</v>
      </c>
      <c r="H260" s="76">
        <v>-1</v>
      </c>
      <c r="I260" s="76">
        <v>-1</v>
      </c>
      <c r="J260" s="76">
        <v>-1</v>
      </c>
      <c r="K260" s="76">
        <v>-1</v>
      </c>
      <c r="L260" s="76">
        <v>-1</v>
      </c>
      <c r="M260" s="76">
        <v>-1</v>
      </c>
      <c r="N260" s="76">
        <v>-1</v>
      </c>
      <c r="O260" s="76">
        <v>-1</v>
      </c>
      <c r="P260" s="76">
        <v>-1</v>
      </c>
      <c r="Q260" s="76">
        <v>-1</v>
      </c>
      <c r="R260" s="76">
        <v>-1</v>
      </c>
      <c r="S260" s="76">
        <v>-1</v>
      </c>
      <c r="T260" s="76">
        <v>-1</v>
      </c>
      <c r="U260" s="76">
        <v>-1</v>
      </c>
      <c r="V260" s="76">
        <v>-1</v>
      </c>
      <c r="W260" s="76">
        <v>-1</v>
      </c>
      <c r="X260" s="76">
        <v>-1</v>
      </c>
      <c r="Y260" s="76">
        <v>-1</v>
      </c>
      <c r="Z260" s="76">
        <v>-1</v>
      </c>
      <c r="AA260" s="76">
        <v>-1</v>
      </c>
      <c r="AB260" s="76">
        <v>-1</v>
      </c>
      <c r="AC260" s="76">
        <v>-1</v>
      </c>
      <c r="AD260" s="76">
        <v>-1</v>
      </c>
      <c r="AE260" s="76">
        <v>-1</v>
      </c>
      <c r="AF260" s="76">
        <v>-1</v>
      </c>
      <c r="AG260" s="76">
        <v>-1</v>
      </c>
      <c r="AH260" s="76">
        <v>-1</v>
      </c>
      <c r="AI260" s="76">
        <v>-1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-1</v>
      </c>
      <c r="AW260">
        <v>-1</v>
      </c>
      <c r="AX260">
        <v>-1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</row>
    <row r="261" spans="1:85">
      <c r="A261" s="5"/>
      <c r="B261" s="5" t="s">
        <v>4</v>
      </c>
      <c r="C261" s="76">
        <v>-1</v>
      </c>
      <c r="D261" s="76">
        <v>-1</v>
      </c>
      <c r="E261" s="76">
        <v>-1</v>
      </c>
      <c r="F261" s="76">
        <v>-1</v>
      </c>
      <c r="G261" s="76">
        <v>-1</v>
      </c>
      <c r="H261" s="76">
        <v>-1</v>
      </c>
      <c r="I261" s="76">
        <v>-1</v>
      </c>
      <c r="J261" s="76">
        <v>-1</v>
      </c>
      <c r="K261" s="76">
        <v>-1</v>
      </c>
      <c r="L261" s="76">
        <v>-1</v>
      </c>
      <c r="M261" s="76">
        <v>-1</v>
      </c>
      <c r="N261" s="76">
        <v>-1</v>
      </c>
      <c r="O261" s="76">
        <v>-1</v>
      </c>
      <c r="P261" s="76">
        <v>-1</v>
      </c>
      <c r="Q261" s="76">
        <v>-1</v>
      </c>
      <c r="R261" s="76">
        <v>-1</v>
      </c>
      <c r="S261" s="76">
        <v>-1</v>
      </c>
      <c r="T261" s="76">
        <v>-1</v>
      </c>
      <c r="U261" s="76">
        <v>-1</v>
      </c>
      <c r="V261" s="76">
        <v>-1</v>
      </c>
      <c r="W261" s="76">
        <v>-1</v>
      </c>
      <c r="X261" s="76">
        <v>-1</v>
      </c>
      <c r="Y261" s="76">
        <v>-1</v>
      </c>
      <c r="Z261" s="76">
        <v>-1</v>
      </c>
      <c r="AA261" s="76">
        <v>-1</v>
      </c>
      <c r="AB261" s="76">
        <v>-1</v>
      </c>
      <c r="AC261" s="76">
        <v>-1</v>
      </c>
      <c r="AD261" s="76">
        <v>-1</v>
      </c>
      <c r="AE261" s="76">
        <v>-1</v>
      </c>
      <c r="AF261" s="76">
        <v>-1</v>
      </c>
      <c r="AG261" s="76">
        <v>-1</v>
      </c>
      <c r="AH261" s="76">
        <v>-1</v>
      </c>
      <c r="AI261" s="76">
        <v>-1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-1</v>
      </c>
      <c r="AX261">
        <v>-1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>
        <v>-1</v>
      </c>
      <c r="CE261">
        <v>-1</v>
      </c>
      <c r="CF261">
        <v>-1</v>
      </c>
      <c r="CG261">
        <v>-1</v>
      </c>
    </row>
    <row r="262" spans="1:85">
      <c r="A262" s="5" t="s">
        <v>8</v>
      </c>
      <c r="B262" s="5" t="s">
        <v>3</v>
      </c>
      <c r="C262" s="76">
        <v>-1</v>
      </c>
      <c r="D262" s="76">
        <v>-1</v>
      </c>
      <c r="E262" s="76">
        <v>-1</v>
      </c>
      <c r="F262" s="76">
        <v>-1</v>
      </c>
      <c r="G262" s="76">
        <v>-1</v>
      </c>
      <c r="H262" s="76">
        <v>-1</v>
      </c>
      <c r="I262" s="76">
        <v>-1</v>
      </c>
      <c r="J262" s="76">
        <v>-1</v>
      </c>
      <c r="K262" s="76">
        <v>-1</v>
      </c>
      <c r="L262" s="76">
        <v>-1</v>
      </c>
      <c r="M262" s="76">
        <v>-1</v>
      </c>
      <c r="N262" s="76">
        <v>-1</v>
      </c>
      <c r="O262" s="76">
        <v>-1</v>
      </c>
      <c r="P262" s="76">
        <v>-1</v>
      </c>
      <c r="Q262" s="76">
        <v>-1</v>
      </c>
      <c r="R262" s="76">
        <v>-1</v>
      </c>
      <c r="S262" s="76">
        <v>-1</v>
      </c>
      <c r="T262" s="76">
        <v>-1</v>
      </c>
      <c r="U262" s="76">
        <v>-1</v>
      </c>
      <c r="V262" s="76">
        <v>-1</v>
      </c>
      <c r="W262" s="76">
        <v>-1</v>
      </c>
      <c r="X262" s="76">
        <v>-1</v>
      </c>
      <c r="Y262" s="76">
        <v>-1</v>
      </c>
      <c r="Z262" s="76">
        <v>-1</v>
      </c>
      <c r="AA262" s="76">
        <v>-1</v>
      </c>
      <c r="AB262" s="76">
        <v>-1</v>
      </c>
      <c r="AC262" s="76">
        <v>-1</v>
      </c>
      <c r="AD262" s="76">
        <v>-1</v>
      </c>
      <c r="AE262" s="76">
        <v>-1</v>
      </c>
      <c r="AF262" s="76">
        <v>-1</v>
      </c>
      <c r="AG262" s="76">
        <v>-1</v>
      </c>
      <c r="AH262" s="76">
        <v>-1</v>
      </c>
      <c r="AI262" s="76">
        <v>-1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-1</v>
      </c>
      <c r="AW262">
        <v>-1</v>
      </c>
      <c r="AX262">
        <v>-1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</row>
    <row r="263" spans="1:85">
      <c r="A263" s="4"/>
      <c r="B263" s="4" t="s">
        <v>37</v>
      </c>
      <c r="C263" s="76">
        <v>-1</v>
      </c>
      <c r="D263" s="76">
        <v>-1</v>
      </c>
      <c r="E263" s="76">
        <v>-1</v>
      </c>
      <c r="F263" s="76">
        <v>-1</v>
      </c>
      <c r="G263" s="76">
        <v>-1</v>
      </c>
      <c r="H263" s="76">
        <v>-1</v>
      </c>
      <c r="I263" s="76">
        <v>-1</v>
      </c>
      <c r="J263" s="76">
        <v>-1</v>
      </c>
      <c r="K263" s="76">
        <v>-1</v>
      </c>
      <c r="L263" s="76">
        <v>-1</v>
      </c>
      <c r="M263" s="76">
        <v>-1</v>
      </c>
      <c r="N263" s="76">
        <v>-1</v>
      </c>
      <c r="O263" s="76">
        <v>-1</v>
      </c>
      <c r="P263" s="76">
        <v>-1</v>
      </c>
      <c r="Q263" s="76">
        <v>-1</v>
      </c>
      <c r="R263" s="76">
        <v>-1</v>
      </c>
      <c r="S263" s="76">
        <v>-1</v>
      </c>
      <c r="T263" s="76">
        <v>-1</v>
      </c>
      <c r="U263" s="76">
        <v>-1</v>
      </c>
      <c r="V263" s="76">
        <v>-1</v>
      </c>
      <c r="W263" s="76">
        <v>-1</v>
      </c>
      <c r="X263" s="76">
        <v>-1</v>
      </c>
      <c r="Y263" s="76">
        <v>-1</v>
      </c>
      <c r="Z263" s="76">
        <v>-1</v>
      </c>
      <c r="AA263" s="76">
        <v>-1</v>
      </c>
      <c r="AB263" s="76">
        <v>-1</v>
      </c>
      <c r="AC263" s="76">
        <v>-1</v>
      </c>
      <c r="AD263" s="76">
        <v>-1</v>
      </c>
      <c r="AE263" s="76">
        <v>-1</v>
      </c>
      <c r="AF263" s="76">
        <v>-1</v>
      </c>
      <c r="AG263" s="76">
        <v>-1</v>
      </c>
      <c r="AH263" s="76">
        <v>-1</v>
      </c>
      <c r="AI263" s="76">
        <v>-1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-1</v>
      </c>
      <c r="AX263">
        <v>-1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</row>
    <row r="264" spans="1:85">
      <c r="A264" s="14" t="s">
        <v>36</v>
      </c>
      <c r="B264" s="14" t="s">
        <v>38</v>
      </c>
      <c r="C264" s="76">
        <v>-1</v>
      </c>
      <c r="D264" s="76">
        <v>-1</v>
      </c>
      <c r="E264" s="76">
        <v>-1</v>
      </c>
      <c r="F264" s="76">
        <v>-1</v>
      </c>
      <c r="G264" s="76">
        <v>-1</v>
      </c>
      <c r="H264" s="76">
        <v>-1</v>
      </c>
      <c r="I264" s="76">
        <v>-1</v>
      </c>
      <c r="J264" s="76">
        <v>-1</v>
      </c>
      <c r="K264" s="76">
        <v>-1</v>
      </c>
      <c r="L264" s="76">
        <v>-1</v>
      </c>
      <c r="M264" s="76">
        <v>-1</v>
      </c>
      <c r="N264" s="76">
        <v>-1</v>
      </c>
      <c r="O264" s="76">
        <v>-1</v>
      </c>
      <c r="P264" s="76">
        <v>-1</v>
      </c>
      <c r="Q264" s="76">
        <v>-1</v>
      </c>
      <c r="R264" s="76">
        <v>-1</v>
      </c>
      <c r="S264" s="76">
        <v>-1</v>
      </c>
      <c r="T264" s="76">
        <v>-1</v>
      </c>
      <c r="U264" s="76">
        <v>-1</v>
      </c>
      <c r="V264" s="76">
        <v>-1</v>
      </c>
      <c r="W264" s="76">
        <v>-1</v>
      </c>
      <c r="X264" s="76">
        <v>-1</v>
      </c>
      <c r="Y264" s="76">
        <v>-1</v>
      </c>
      <c r="Z264" s="76">
        <v>-1</v>
      </c>
      <c r="AA264" s="76">
        <v>-1</v>
      </c>
      <c r="AB264" s="76">
        <v>-1</v>
      </c>
      <c r="AC264" s="76">
        <v>-1</v>
      </c>
      <c r="AD264" s="76">
        <v>-1</v>
      </c>
      <c r="AE264" s="76">
        <v>-1</v>
      </c>
      <c r="AF264" s="76">
        <v>-1</v>
      </c>
      <c r="AG264" s="76">
        <v>-1</v>
      </c>
      <c r="AH264" s="76">
        <v>-1</v>
      </c>
      <c r="AI264" s="76">
        <v>-1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-1</v>
      </c>
      <c r="AW264">
        <v>-1</v>
      </c>
      <c r="AX264">
        <v>-1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</row>
    <row r="265" spans="1:85">
      <c r="A265" s="5"/>
      <c r="B265" s="5"/>
      <c r="C265" s="76">
        <v>-1</v>
      </c>
      <c r="D265" s="76">
        <v>-1</v>
      </c>
      <c r="E265" s="76">
        <v>-1</v>
      </c>
      <c r="F265" s="76">
        <v>-1</v>
      </c>
      <c r="G265" s="76">
        <v>-1</v>
      </c>
      <c r="H265" s="76">
        <v>-1</v>
      </c>
      <c r="I265" s="76">
        <v>-1</v>
      </c>
      <c r="J265" s="76">
        <v>-1</v>
      </c>
      <c r="K265" s="76">
        <v>-1</v>
      </c>
      <c r="L265" s="76">
        <v>-1</v>
      </c>
      <c r="M265" s="76">
        <v>-1</v>
      </c>
      <c r="N265" s="76">
        <v>-1</v>
      </c>
      <c r="O265" s="76">
        <v>-1</v>
      </c>
      <c r="P265" s="76">
        <v>-1</v>
      </c>
      <c r="Q265" s="76">
        <v>-1</v>
      </c>
      <c r="R265" s="76">
        <v>-1</v>
      </c>
      <c r="S265" s="76">
        <v>-1</v>
      </c>
      <c r="T265" s="76">
        <v>-1</v>
      </c>
      <c r="U265" s="76">
        <v>-1</v>
      </c>
      <c r="V265" s="76">
        <v>-1</v>
      </c>
      <c r="W265" s="76">
        <v>-1</v>
      </c>
      <c r="X265" s="76">
        <v>-1</v>
      </c>
      <c r="Y265" s="76">
        <v>-1</v>
      </c>
      <c r="Z265" s="76">
        <v>-1</v>
      </c>
      <c r="AA265" s="76">
        <v>-1</v>
      </c>
      <c r="AB265" s="76">
        <v>-1</v>
      </c>
      <c r="AC265" s="76">
        <v>-1</v>
      </c>
      <c r="AD265" s="76">
        <v>-1</v>
      </c>
      <c r="AE265" s="76">
        <v>-1</v>
      </c>
      <c r="AF265" s="76">
        <v>-1</v>
      </c>
      <c r="AG265" s="76">
        <v>-1</v>
      </c>
      <c r="AH265" s="76">
        <v>-1</v>
      </c>
      <c r="AI265" s="76">
        <v>-1</v>
      </c>
      <c r="AJ265">
        <v>-1</v>
      </c>
      <c r="AK265">
        <v>-1</v>
      </c>
      <c r="AL265">
        <v>-1</v>
      </c>
      <c r="AM265">
        <v>-1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-1</v>
      </c>
      <c r="AW265">
        <v>-1</v>
      </c>
      <c r="AX265">
        <v>-1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</row>
    <row r="266" spans="1:85">
      <c r="A266" s="1" t="str">
        <f>LOOKUP(B266,[1]Regions!$A$4:$A$98,[1]Regions!$B$4:$B$98)</f>
        <v>Finland</v>
      </c>
      <c r="B266" s="2">
        <v>13</v>
      </c>
      <c r="C266" s="72">
        <v>2018</v>
      </c>
      <c r="D266" s="72">
        <v>2019</v>
      </c>
      <c r="E266" s="72">
        <v>2020</v>
      </c>
      <c r="F266" s="72">
        <v>2021</v>
      </c>
      <c r="G266" s="72">
        <v>2022</v>
      </c>
      <c r="H266" s="72">
        <v>2023</v>
      </c>
      <c r="I266" s="72">
        <v>2024</v>
      </c>
      <c r="J266" s="72">
        <v>2025</v>
      </c>
      <c r="K266" s="72">
        <v>2026</v>
      </c>
      <c r="L266" s="72">
        <v>2027</v>
      </c>
      <c r="M266" s="72">
        <v>2028</v>
      </c>
      <c r="N266" s="72">
        <v>2029</v>
      </c>
      <c r="O266" s="72">
        <v>2030</v>
      </c>
      <c r="P266" s="72">
        <v>2031</v>
      </c>
      <c r="Q266" s="72">
        <v>2032</v>
      </c>
      <c r="R266" s="72">
        <v>2033</v>
      </c>
      <c r="S266" s="72">
        <v>2034</v>
      </c>
      <c r="T266" s="72">
        <v>2035</v>
      </c>
      <c r="U266" s="72">
        <v>2036</v>
      </c>
      <c r="V266" s="72">
        <v>2037</v>
      </c>
      <c r="W266" s="72">
        <v>2038</v>
      </c>
      <c r="X266" s="72">
        <v>2039</v>
      </c>
      <c r="Y266" s="72">
        <v>2040</v>
      </c>
      <c r="Z266" s="72">
        <v>2041</v>
      </c>
      <c r="AA266" s="72">
        <v>2042</v>
      </c>
      <c r="AB266" s="72">
        <v>2043</v>
      </c>
      <c r="AC266" s="72">
        <v>2044</v>
      </c>
      <c r="AD266" s="72">
        <v>2045</v>
      </c>
      <c r="AE266" s="72">
        <v>2046</v>
      </c>
      <c r="AF266" s="72">
        <v>2047</v>
      </c>
      <c r="AG266" s="72">
        <v>2048</v>
      </c>
      <c r="AH266" s="72">
        <v>2049</v>
      </c>
      <c r="AI266" s="72">
        <v>2050</v>
      </c>
      <c r="AJ266">
        <v>2051</v>
      </c>
      <c r="AK266">
        <v>2052</v>
      </c>
      <c r="AL266">
        <v>2053</v>
      </c>
      <c r="AM266">
        <v>2054</v>
      </c>
      <c r="AN266">
        <v>2055</v>
      </c>
      <c r="AO266">
        <v>2056</v>
      </c>
      <c r="AP266">
        <v>2057</v>
      </c>
      <c r="AQ266">
        <v>2058</v>
      </c>
      <c r="AR266">
        <v>2059</v>
      </c>
      <c r="AS266">
        <v>2060</v>
      </c>
      <c r="AT266">
        <v>2061</v>
      </c>
      <c r="AU266">
        <v>2062</v>
      </c>
      <c r="AV266">
        <v>2063</v>
      </c>
      <c r="AW266">
        <v>2064</v>
      </c>
      <c r="AX266">
        <v>2065</v>
      </c>
      <c r="AY266">
        <v>2066</v>
      </c>
      <c r="AZ266">
        <v>2067</v>
      </c>
      <c r="BA266">
        <v>2068</v>
      </c>
      <c r="BB266">
        <v>2069</v>
      </c>
      <c r="BC266">
        <v>2070</v>
      </c>
      <c r="BD266">
        <v>2071</v>
      </c>
      <c r="BE266">
        <v>2072</v>
      </c>
      <c r="BF266">
        <v>2073</v>
      </c>
      <c r="BG266">
        <v>2074</v>
      </c>
      <c r="BH266">
        <v>2075</v>
      </c>
      <c r="BI266">
        <v>2076</v>
      </c>
      <c r="BJ266">
        <v>2077</v>
      </c>
      <c r="BK266">
        <v>2078</v>
      </c>
      <c r="BL266">
        <v>2079</v>
      </c>
      <c r="BM266">
        <v>2080</v>
      </c>
      <c r="BN266">
        <v>2081</v>
      </c>
      <c r="BO266">
        <v>2082</v>
      </c>
      <c r="BP266">
        <v>2083</v>
      </c>
      <c r="BQ266">
        <v>2084</v>
      </c>
      <c r="BR266">
        <v>2085</v>
      </c>
      <c r="BS266">
        <v>2086</v>
      </c>
      <c r="BT266">
        <v>2087</v>
      </c>
      <c r="BU266">
        <v>2088</v>
      </c>
      <c r="BV266">
        <v>2089</v>
      </c>
      <c r="BW266">
        <v>2090</v>
      </c>
      <c r="BX266">
        <v>2091</v>
      </c>
      <c r="BY266">
        <v>2092</v>
      </c>
      <c r="BZ266">
        <v>2093</v>
      </c>
      <c r="CA266">
        <v>2094</v>
      </c>
      <c r="CB266">
        <v>2095</v>
      </c>
      <c r="CC266">
        <v>2096</v>
      </c>
      <c r="CD266">
        <v>2097</v>
      </c>
      <c r="CE266">
        <v>2098</v>
      </c>
      <c r="CF266">
        <v>2099</v>
      </c>
      <c r="CG266">
        <v>2100</v>
      </c>
    </row>
    <row r="267" spans="1:85">
      <c r="A267" s="74"/>
      <c r="B267" s="74" t="s">
        <v>4</v>
      </c>
      <c r="C267" s="76">
        <v>-1</v>
      </c>
      <c r="D267" s="76">
        <v>-1</v>
      </c>
      <c r="E267" s="76">
        <v>-1</v>
      </c>
      <c r="F267" s="76">
        <v>-1</v>
      </c>
      <c r="G267" s="76">
        <v>-1</v>
      </c>
      <c r="H267" s="76">
        <v>-1</v>
      </c>
      <c r="I267" s="76">
        <v>-1</v>
      </c>
      <c r="J267" s="76">
        <v>-1</v>
      </c>
      <c r="K267" s="76">
        <v>-1</v>
      </c>
      <c r="L267" s="76">
        <v>-1</v>
      </c>
      <c r="M267" s="76">
        <v>-1</v>
      </c>
      <c r="N267" s="76">
        <v>-1</v>
      </c>
      <c r="O267" s="76">
        <v>-1</v>
      </c>
      <c r="P267" s="76">
        <v>-1</v>
      </c>
      <c r="Q267" s="76">
        <v>-1</v>
      </c>
      <c r="R267" s="76">
        <v>-1</v>
      </c>
      <c r="S267" s="76">
        <v>-1</v>
      </c>
      <c r="T267" s="76">
        <v>-1</v>
      </c>
      <c r="U267" s="76">
        <v>-1</v>
      </c>
      <c r="V267" s="76">
        <v>-1</v>
      </c>
      <c r="W267" s="76">
        <v>-1</v>
      </c>
      <c r="X267" s="76">
        <v>-1</v>
      </c>
      <c r="Y267" s="76">
        <v>-1</v>
      </c>
      <c r="Z267" s="76">
        <v>-1</v>
      </c>
      <c r="AA267" s="76">
        <v>-1</v>
      </c>
      <c r="AB267" s="76">
        <v>-1</v>
      </c>
      <c r="AC267" s="76">
        <v>-1</v>
      </c>
      <c r="AD267" s="76">
        <v>-1</v>
      </c>
      <c r="AE267" s="76">
        <v>-1</v>
      </c>
      <c r="AF267" s="76">
        <v>-1</v>
      </c>
      <c r="AG267" s="76">
        <v>-1</v>
      </c>
      <c r="AH267" s="76">
        <v>-1</v>
      </c>
      <c r="AI267" s="76">
        <v>-1</v>
      </c>
      <c r="AJ267">
        <v>-1</v>
      </c>
      <c r="AK267">
        <v>-1</v>
      </c>
      <c r="AL267">
        <v>-1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-1</v>
      </c>
      <c r="AW267">
        <v>-1</v>
      </c>
      <c r="AX267">
        <v>-1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</row>
    <row r="268" spans="1:85">
      <c r="A268" s="74" t="s">
        <v>0</v>
      </c>
      <c r="B268" s="74" t="s">
        <v>3</v>
      </c>
      <c r="C268" s="76">
        <v>-1</v>
      </c>
      <c r="D268" s="76">
        <v>-1</v>
      </c>
      <c r="E268" s="76">
        <v>-1</v>
      </c>
      <c r="F268" s="76">
        <v>-1</v>
      </c>
      <c r="G268" s="76">
        <v>-1</v>
      </c>
      <c r="H268" s="76">
        <v>-1</v>
      </c>
      <c r="I268" s="76">
        <v>-1</v>
      </c>
      <c r="J268" s="76">
        <v>-1</v>
      </c>
      <c r="K268" s="76">
        <v>-1</v>
      </c>
      <c r="L268" s="76">
        <v>-1</v>
      </c>
      <c r="M268" s="76">
        <v>-1</v>
      </c>
      <c r="N268" s="76">
        <v>-1</v>
      </c>
      <c r="O268" s="76">
        <v>-1</v>
      </c>
      <c r="P268" s="76">
        <v>-1</v>
      </c>
      <c r="Q268" s="76">
        <v>-1</v>
      </c>
      <c r="R268" s="76">
        <v>-1</v>
      </c>
      <c r="S268" s="76">
        <v>-1</v>
      </c>
      <c r="T268" s="76">
        <v>-1</v>
      </c>
      <c r="U268" s="76">
        <v>-1</v>
      </c>
      <c r="V268" s="76">
        <v>-1</v>
      </c>
      <c r="W268" s="76">
        <v>-1</v>
      </c>
      <c r="X268" s="76">
        <v>-1</v>
      </c>
      <c r="Y268" s="76">
        <v>-1</v>
      </c>
      <c r="Z268" s="76">
        <v>-1</v>
      </c>
      <c r="AA268" s="76">
        <v>-1</v>
      </c>
      <c r="AB268" s="76">
        <v>-1</v>
      </c>
      <c r="AC268" s="76">
        <v>-1</v>
      </c>
      <c r="AD268" s="76">
        <v>-1</v>
      </c>
      <c r="AE268" s="76">
        <v>-1</v>
      </c>
      <c r="AF268" s="76">
        <v>-1</v>
      </c>
      <c r="AG268" s="76">
        <v>-1</v>
      </c>
      <c r="AH268" s="76">
        <v>-1</v>
      </c>
      <c r="AI268" s="76">
        <v>-1</v>
      </c>
      <c r="AJ268">
        <v>-1</v>
      </c>
      <c r="AK268">
        <v>-1</v>
      </c>
      <c r="AL268">
        <v>-1</v>
      </c>
      <c r="AM268">
        <v>-1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-1</v>
      </c>
      <c r="AW268">
        <v>-1</v>
      </c>
      <c r="AX268">
        <v>-1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</row>
    <row r="269" spans="1:85">
      <c r="A269" s="74"/>
      <c r="B269" s="74" t="s">
        <v>34</v>
      </c>
      <c r="C269" s="76">
        <v>-1</v>
      </c>
      <c r="D269" s="76">
        <v>-1</v>
      </c>
      <c r="E269" s="76">
        <v>-1</v>
      </c>
      <c r="F269" s="76">
        <v>-1</v>
      </c>
      <c r="G269" s="76">
        <v>-1</v>
      </c>
      <c r="H269" s="76">
        <v>-1</v>
      </c>
      <c r="I269" s="76">
        <v>-1</v>
      </c>
      <c r="J269" s="76">
        <v>-1</v>
      </c>
      <c r="K269" s="76">
        <v>-1</v>
      </c>
      <c r="L269" s="76">
        <v>-1</v>
      </c>
      <c r="M269" s="76">
        <v>-1</v>
      </c>
      <c r="N269" s="76">
        <v>-1</v>
      </c>
      <c r="O269" s="76">
        <v>-1</v>
      </c>
      <c r="P269" s="76">
        <v>-1</v>
      </c>
      <c r="Q269" s="76">
        <v>-1</v>
      </c>
      <c r="R269" s="76">
        <v>-1</v>
      </c>
      <c r="S269" s="76">
        <v>-1</v>
      </c>
      <c r="T269" s="76">
        <v>-1</v>
      </c>
      <c r="U269" s="76">
        <v>-1</v>
      </c>
      <c r="V269" s="76">
        <v>-1</v>
      </c>
      <c r="W269" s="76">
        <v>-1</v>
      </c>
      <c r="X269" s="76">
        <v>-1</v>
      </c>
      <c r="Y269" s="76">
        <v>-1</v>
      </c>
      <c r="Z269" s="76">
        <v>-1</v>
      </c>
      <c r="AA269" s="76">
        <v>-1</v>
      </c>
      <c r="AB269" s="76">
        <v>-1</v>
      </c>
      <c r="AC269" s="76">
        <v>-1</v>
      </c>
      <c r="AD269" s="76">
        <v>-1</v>
      </c>
      <c r="AE269" s="76">
        <v>-1</v>
      </c>
      <c r="AF269" s="76">
        <v>-1</v>
      </c>
      <c r="AG269" s="76">
        <v>-1</v>
      </c>
      <c r="AH269" s="76">
        <v>-1</v>
      </c>
      <c r="AI269" s="76">
        <v>-1</v>
      </c>
      <c r="AJ269">
        <v>-1</v>
      </c>
      <c r="AK269">
        <v>-1</v>
      </c>
      <c r="AL269">
        <v>-1</v>
      </c>
      <c r="AM269">
        <v>-1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>
        <v>-1</v>
      </c>
      <c r="CG269">
        <v>-1</v>
      </c>
    </row>
    <row r="270" spans="1:85">
      <c r="A270" s="14"/>
      <c r="B270" s="14" t="s">
        <v>35</v>
      </c>
      <c r="C270" s="76">
        <v>-1</v>
      </c>
      <c r="D270" s="76">
        <v>-1</v>
      </c>
      <c r="E270" s="76">
        <v>-1</v>
      </c>
      <c r="F270" s="76">
        <v>-1</v>
      </c>
      <c r="G270" s="76">
        <v>-1</v>
      </c>
      <c r="H270" s="76">
        <v>-1</v>
      </c>
      <c r="I270" s="76">
        <v>-1</v>
      </c>
      <c r="J270" s="76">
        <v>-1</v>
      </c>
      <c r="K270" s="76">
        <v>-1</v>
      </c>
      <c r="L270" s="76">
        <v>-1</v>
      </c>
      <c r="M270" s="76">
        <v>-1</v>
      </c>
      <c r="N270" s="76">
        <v>-1</v>
      </c>
      <c r="O270" s="76">
        <v>-1</v>
      </c>
      <c r="P270" s="76">
        <v>-1</v>
      </c>
      <c r="Q270" s="76">
        <v>-1</v>
      </c>
      <c r="R270" s="76">
        <v>-1</v>
      </c>
      <c r="S270" s="76">
        <v>-1</v>
      </c>
      <c r="T270" s="76">
        <v>-1</v>
      </c>
      <c r="U270" s="76">
        <v>-1</v>
      </c>
      <c r="V270" s="76">
        <v>-1</v>
      </c>
      <c r="W270" s="76">
        <v>-1</v>
      </c>
      <c r="X270" s="76">
        <v>-1</v>
      </c>
      <c r="Y270" s="76">
        <v>-1</v>
      </c>
      <c r="Z270" s="76">
        <v>-1</v>
      </c>
      <c r="AA270" s="76">
        <v>-1</v>
      </c>
      <c r="AB270" s="76">
        <v>-1</v>
      </c>
      <c r="AC270" s="76">
        <v>-1</v>
      </c>
      <c r="AD270" s="76">
        <v>-1</v>
      </c>
      <c r="AE270" s="76">
        <v>-1</v>
      </c>
      <c r="AF270" s="76">
        <v>-1</v>
      </c>
      <c r="AG270" s="76">
        <v>-1</v>
      </c>
      <c r="AH270" s="76">
        <v>-1</v>
      </c>
      <c r="AI270" s="76">
        <v>-1</v>
      </c>
      <c r="AJ270">
        <v>-1</v>
      </c>
      <c r="AK270">
        <v>-1</v>
      </c>
      <c r="AL270">
        <v>-1</v>
      </c>
      <c r="AM270">
        <v>-1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>
        <v>-1</v>
      </c>
      <c r="CE270">
        <v>-1</v>
      </c>
      <c r="CF270">
        <v>-1</v>
      </c>
      <c r="CG270">
        <v>-1</v>
      </c>
    </row>
    <row r="271" spans="1:85">
      <c r="A271" s="4"/>
      <c r="B271" s="4" t="s">
        <v>4</v>
      </c>
      <c r="C271" s="76">
        <v>-1</v>
      </c>
      <c r="D271" s="76">
        <v>-1</v>
      </c>
      <c r="E271" s="76">
        <v>-1</v>
      </c>
      <c r="F271" s="76">
        <v>-1</v>
      </c>
      <c r="G271" s="76">
        <v>-1</v>
      </c>
      <c r="H271" s="76">
        <v>-1</v>
      </c>
      <c r="I271" s="76">
        <v>-1</v>
      </c>
      <c r="J271" s="76">
        <v>-1</v>
      </c>
      <c r="K271" s="76">
        <v>-1</v>
      </c>
      <c r="L271" s="76">
        <v>-1</v>
      </c>
      <c r="M271" s="76">
        <v>-1</v>
      </c>
      <c r="N271" s="76">
        <v>-1</v>
      </c>
      <c r="O271" s="76">
        <v>-1</v>
      </c>
      <c r="P271" s="76">
        <v>-1</v>
      </c>
      <c r="Q271" s="76">
        <v>-1</v>
      </c>
      <c r="R271" s="76">
        <v>-1</v>
      </c>
      <c r="S271" s="76">
        <v>-1</v>
      </c>
      <c r="T271" s="76">
        <v>-1</v>
      </c>
      <c r="U271" s="76">
        <v>-1</v>
      </c>
      <c r="V271" s="76">
        <v>-1</v>
      </c>
      <c r="W271" s="76">
        <v>-1</v>
      </c>
      <c r="X271" s="76">
        <v>-1</v>
      </c>
      <c r="Y271" s="76">
        <v>-1</v>
      </c>
      <c r="Z271" s="76">
        <v>-1</v>
      </c>
      <c r="AA271" s="76">
        <v>-1</v>
      </c>
      <c r="AB271" s="76">
        <v>-1</v>
      </c>
      <c r="AC271" s="76">
        <v>-1</v>
      </c>
      <c r="AD271" s="76">
        <v>-1</v>
      </c>
      <c r="AE271" s="76">
        <v>-1</v>
      </c>
      <c r="AF271" s="76">
        <v>-1</v>
      </c>
      <c r="AG271" s="76">
        <v>-1</v>
      </c>
      <c r="AH271" s="76">
        <v>-1</v>
      </c>
      <c r="AI271" s="76">
        <v>-1</v>
      </c>
      <c r="AJ271">
        <v>-1</v>
      </c>
      <c r="AK271">
        <v>-1</v>
      </c>
      <c r="AL271">
        <v>-1</v>
      </c>
      <c r="AM271">
        <v>-1</v>
      </c>
      <c r="AN271">
        <v>-1</v>
      </c>
      <c r="AO271">
        <v>-1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-1</v>
      </c>
      <c r="AX271">
        <v>-1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-1</v>
      </c>
      <c r="BS271">
        <v>-1</v>
      </c>
      <c r="BT271">
        <v>-1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</row>
    <row r="272" spans="1:85">
      <c r="A272" s="74" t="s">
        <v>1</v>
      </c>
      <c r="B272" s="74" t="s">
        <v>3</v>
      </c>
      <c r="C272" s="76">
        <v>-1</v>
      </c>
      <c r="D272" s="76">
        <v>-1</v>
      </c>
      <c r="E272" s="76">
        <v>-1</v>
      </c>
      <c r="F272" s="76">
        <v>-1</v>
      </c>
      <c r="G272" s="76">
        <v>-1</v>
      </c>
      <c r="H272" s="76">
        <v>-1</v>
      </c>
      <c r="I272" s="76">
        <v>-1</v>
      </c>
      <c r="J272" s="76">
        <v>-1</v>
      </c>
      <c r="K272" s="76">
        <v>-1</v>
      </c>
      <c r="L272" s="76">
        <v>-1</v>
      </c>
      <c r="M272" s="76">
        <v>-1</v>
      </c>
      <c r="N272" s="76">
        <v>-1</v>
      </c>
      <c r="O272" s="76">
        <v>-1</v>
      </c>
      <c r="P272" s="76">
        <v>-1</v>
      </c>
      <c r="Q272" s="76">
        <v>-1</v>
      </c>
      <c r="R272" s="76">
        <v>-1</v>
      </c>
      <c r="S272" s="76">
        <v>-1</v>
      </c>
      <c r="T272" s="76">
        <v>-1</v>
      </c>
      <c r="U272" s="76">
        <v>-1</v>
      </c>
      <c r="V272" s="76">
        <v>-1</v>
      </c>
      <c r="W272" s="76">
        <v>-1</v>
      </c>
      <c r="X272" s="76">
        <v>-1</v>
      </c>
      <c r="Y272" s="76">
        <v>-1</v>
      </c>
      <c r="Z272" s="76">
        <v>-1</v>
      </c>
      <c r="AA272" s="76">
        <v>-1</v>
      </c>
      <c r="AB272" s="76">
        <v>-1</v>
      </c>
      <c r="AC272" s="76">
        <v>-1</v>
      </c>
      <c r="AD272" s="76">
        <v>-1</v>
      </c>
      <c r="AE272" s="76">
        <v>-1</v>
      </c>
      <c r="AF272" s="76">
        <v>-1</v>
      </c>
      <c r="AG272" s="76">
        <v>-1</v>
      </c>
      <c r="AH272" s="76">
        <v>-1</v>
      </c>
      <c r="AI272" s="76">
        <v>-1</v>
      </c>
      <c r="AJ272">
        <v>-1</v>
      </c>
      <c r="AK272">
        <v>-1</v>
      </c>
      <c r="AL272">
        <v>-1</v>
      </c>
      <c r="AM272">
        <v>-1</v>
      </c>
      <c r="AN272">
        <v>-1</v>
      </c>
      <c r="AO272">
        <v>-1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-1</v>
      </c>
      <c r="AW272">
        <v>-1</v>
      </c>
      <c r="AX272">
        <v>-1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</row>
    <row r="273" spans="1:85">
      <c r="A273" s="74"/>
      <c r="B273" s="74" t="s">
        <v>34</v>
      </c>
      <c r="C273" s="76">
        <v>-1</v>
      </c>
      <c r="D273" s="76">
        <v>-1</v>
      </c>
      <c r="E273" s="76">
        <v>-1</v>
      </c>
      <c r="F273" s="76">
        <v>-1</v>
      </c>
      <c r="G273" s="76">
        <v>-1</v>
      </c>
      <c r="H273" s="76">
        <v>-1</v>
      </c>
      <c r="I273" s="76">
        <v>-1</v>
      </c>
      <c r="J273" s="76">
        <v>-1</v>
      </c>
      <c r="K273" s="76">
        <v>-1</v>
      </c>
      <c r="L273" s="76">
        <v>-1</v>
      </c>
      <c r="M273" s="76">
        <v>-1</v>
      </c>
      <c r="N273" s="76">
        <v>-1</v>
      </c>
      <c r="O273" s="76">
        <v>-1</v>
      </c>
      <c r="P273" s="76">
        <v>-1</v>
      </c>
      <c r="Q273" s="76">
        <v>-1</v>
      </c>
      <c r="R273" s="76">
        <v>-1</v>
      </c>
      <c r="S273" s="76">
        <v>-1</v>
      </c>
      <c r="T273" s="76">
        <v>-1</v>
      </c>
      <c r="U273" s="76">
        <v>-1</v>
      </c>
      <c r="V273" s="76">
        <v>-1</v>
      </c>
      <c r="W273" s="76">
        <v>-1</v>
      </c>
      <c r="X273" s="76">
        <v>-1</v>
      </c>
      <c r="Y273" s="76">
        <v>-1</v>
      </c>
      <c r="Z273" s="76">
        <v>-1</v>
      </c>
      <c r="AA273" s="76">
        <v>-1</v>
      </c>
      <c r="AB273" s="76">
        <v>-1</v>
      </c>
      <c r="AC273" s="76">
        <v>-1</v>
      </c>
      <c r="AD273" s="76">
        <v>-1</v>
      </c>
      <c r="AE273" s="76">
        <v>-1</v>
      </c>
      <c r="AF273" s="76">
        <v>-1</v>
      </c>
      <c r="AG273" s="76">
        <v>-1</v>
      </c>
      <c r="AH273" s="76">
        <v>-1</v>
      </c>
      <c r="AI273" s="76">
        <v>-1</v>
      </c>
      <c r="AJ273">
        <v>-1</v>
      </c>
      <c r="AK273">
        <v>-1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</row>
    <row r="274" spans="1:85">
      <c r="A274" s="14"/>
      <c r="B274" s="14" t="s">
        <v>35</v>
      </c>
      <c r="C274" s="76">
        <v>-1</v>
      </c>
      <c r="D274" s="76">
        <v>-1</v>
      </c>
      <c r="E274" s="76">
        <v>-1</v>
      </c>
      <c r="F274" s="76">
        <v>-1</v>
      </c>
      <c r="G274" s="76">
        <v>-1</v>
      </c>
      <c r="H274" s="76">
        <v>-1</v>
      </c>
      <c r="I274" s="76">
        <v>-1</v>
      </c>
      <c r="J274" s="76">
        <v>-1</v>
      </c>
      <c r="K274" s="76">
        <v>-1</v>
      </c>
      <c r="L274" s="76">
        <v>-1</v>
      </c>
      <c r="M274" s="76">
        <v>-1</v>
      </c>
      <c r="N274" s="76">
        <v>-1</v>
      </c>
      <c r="O274" s="76">
        <v>-1</v>
      </c>
      <c r="P274" s="76">
        <v>-1</v>
      </c>
      <c r="Q274" s="76">
        <v>-1</v>
      </c>
      <c r="R274" s="76">
        <v>-1</v>
      </c>
      <c r="S274" s="76">
        <v>-1</v>
      </c>
      <c r="T274" s="76">
        <v>-1</v>
      </c>
      <c r="U274" s="76">
        <v>-1</v>
      </c>
      <c r="V274" s="76">
        <v>-1</v>
      </c>
      <c r="W274" s="76">
        <v>-1</v>
      </c>
      <c r="X274" s="76">
        <v>-1</v>
      </c>
      <c r="Y274" s="76">
        <v>-1</v>
      </c>
      <c r="Z274" s="76">
        <v>-1</v>
      </c>
      <c r="AA274" s="76">
        <v>-1</v>
      </c>
      <c r="AB274" s="76">
        <v>-1</v>
      </c>
      <c r="AC274" s="76">
        <v>-1</v>
      </c>
      <c r="AD274" s="76">
        <v>-1</v>
      </c>
      <c r="AE274" s="76">
        <v>-1</v>
      </c>
      <c r="AF274" s="76">
        <v>-1</v>
      </c>
      <c r="AG274" s="76">
        <v>-1</v>
      </c>
      <c r="AH274" s="76">
        <v>-1</v>
      </c>
      <c r="AI274" s="76">
        <v>-1</v>
      </c>
      <c r="AJ274">
        <v>-1</v>
      </c>
      <c r="AK274">
        <v>-1</v>
      </c>
      <c r="AL274">
        <v>-1</v>
      </c>
      <c r="AM274">
        <v>-1</v>
      </c>
      <c r="AN274">
        <v>-1</v>
      </c>
      <c r="AO274">
        <v>-1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</row>
    <row r="275" spans="1:85">
      <c r="A275" s="4"/>
      <c r="B275" s="4" t="s">
        <v>4</v>
      </c>
      <c r="C275" s="76">
        <v>-1</v>
      </c>
      <c r="D275" s="76">
        <v>-1</v>
      </c>
      <c r="E275" s="76">
        <v>-1</v>
      </c>
      <c r="F275" s="76">
        <v>-1</v>
      </c>
      <c r="G275" s="76">
        <v>-1</v>
      </c>
      <c r="H275" s="76">
        <v>-1</v>
      </c>
      <c r="I275" s="76">
        <v>-1</v>
      </c>
      <c r="J275" s="76">
        <v>-1</v>
      </c>
      <c r="K275" s="76">
        <v>-1</v>
      </c>
      <c r="L275" s="76">
        <v>-1</v>
      </c>
      <c r="M275" s="76">
        <v>-1</v>
      </c>
      <c r="N275" s="76">
        <v>-1</v>
      </c>
      <c r="O275" s="76">
        <v>-1</v>
      </c>
      <c r="P275" s="76">
        <v>-1</v>
      </c>
      <c r="Q275" s="76">
        <v>-1</v>
      </c>
      <c r="R275" s="76">
        <v>-1</v>
      </c>
      <c r="S275" s="76">
        <v>-1</v>
      </c>
      <c r="T275" s="76">
        <v>-1</v>
      </c>
      <c r="U275" s="76">
        <v>-1</v>
      </c>
      <c r="V275" s="76">
        <v>-1</v>
      </c>
      <c r="W275" s="76">
        <v>-1</v>
      </c>
      <c r="X275" s="76">
        <v>-1</v>
      </c>
      <c r="Y275" s="76">
        <v>-1</v>
      </c>
      <c r="Z275" s="76">
        <v>-1</v>
      </c>
      <c r="AA275" s="76">
        <v>-1</v>
      </c>
      <c r="AB275" s="76">
        <v>-1</v>
      </c>
      <c r="AC275" s="76">
        <v>-1</v>
      </c>
      <c r="AD275" s="76">
        <v>-1</v>
      </c>
      <c r="AE275" s="76">
        <v>-1</v>
      </c>
      <c r="AF275" s="76">
        <v>-1</v>
      </c>
      <c r="AG275" s="76">
        <v>-1</v>
      </c>
      <c r="AH275" s="76">
        <v>-1</v>
      </c>
      <c r="AI275" s="76">
        <v>-1</v>
      </c>
      <c r="AJ275">
        <v>-1</v>
      </c>
      <c r="AK275">
        <v>-1</v>
      </c>
      <c r="AL275">
        <v>-1</v>
      </c>
      <c r="AM275">
        <v>-1</v>
      </c>
      <c r="AN275">
        <v>-1</v>
      </c>
      <c r="AO275">
        <v>-1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-1</v>
      </c>
      <c r="AW275">
        <v>-1</v>
      </c>
      <c r="AX275">
        <v>-1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>
        <v>-1</v>
      </c>
      <c r="CE275">
        <v>-1</v>
      </c>
      <c r="CF275">
        <v>-1</v>
      </c>
      <c r="CG275">
        <v>-1</v>
      </c>
    </row>
    <row r="276" spans="1:85">
      <c r="A276" s="14" t="s">
        <v>5</v>
      </c>
      <c r="B276" s="14" t="s">
        <v>3</v>
      </c>
      <c r="C276" s="76">
        <v>-1</v>
      </c>
      <c r="D276" s="76">
        <v>-1</v>
      </c>
      <c r="E276" s="76">
        <v>-1</v>
      </c>
      <c r="F276" s="76">
        <v>-1</v>
      </c>
      <c r="G276" s="76">
        <v>-1</v>
      </c>
      <c r="H276" s="76">
        <v>-1</v>
      </c>
      <c r="I276" s="76">
        <v>-1</v>
      </c>
      <c r="J276" s="76">
        <v>-1</v>
      </c>
      <c r="K276" s="76">
        <v>-1</v>
      </c>
      <c r="L276" s="76">
        <v>-1</v>
      </c>
      <c r="M276" s="76">
        <v>-1</v>
      </c>
      <c r="N276" s="76">
        <v>-1</v>
      </c>
      <c r="O276" s="76">
        <v>-1</v>
      </c>
      <c r="P276" s="76">
        <v>-1</v>
      </c>
      <c r="Q276" s="76">
        <v>-1</v>
      </c>
      <c r="R276" s="76">
        <v>-1</v>
      </c>
      <c r="S276" s="76">
        <v>-1</v>
      </c>
      <c r="T276" s="76">
        <v>-1</v>
      </c>
      <c r="U276" s="76">
        <v>-1</v>
      </c>
      <c r="V276" s="76">
        <v>-1</v>
      </c>
      <c r="W276" s="76">
        <v>-1</v>
      </c>
      <c r="X276" s="76">
        <v>-1</v>
      </c>
      <c r="Y276" s="76">
        <v>-1</v>
      </c>
      <c r="Z276" s="76">
        <v>-1</v>
      </c>
      <c r="AA276" s="76">
        <v>-1</v>
      </c>
      <c r="AB276" s="76">
        <v>-1</v>
      </c>
      <c r="AC276" s="76">
        <v>-1</v>
      </c>
      <c r="AD276" s="76">
        <v>-1</v>
      </c>
      <c r="AE276" s="76">
        <v>-1</v>
      </c>
      <c r="AF276" s="76">
        <v>-1</v>
      </c>
      <c r="AG276" s="76">
        <v>-1</v>
      </c>
      <c r="AH276" s="76">
        <v>-1</v>
      </c>
      <c r="AI276" s="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</row>
    <row r="277" spans="1:85">
      <c r="A277" s="5"/>
      <c r="B277" s="5" t="s">
        <v>4</v>
      </c>
      <c r="C277" s="76">
        <v>-1</v>
      </c>
      <c r="D277" s="76">
        <v>-1</v>
      </c>
      <c r="E277" s="76">
        <v>-1</v>
      </c>
      <c r="F277" s="76">
        <v>-1</v>
      </c>
      <c r="G277" s="76">
        <v>-1</v>
      </c>
      <c r="H277" s="76">
        <v>-1</v>
      </c>
      <c r="I277" s="76">
        <v>-1</v>
      </c>
      <c r="J277" s="76">
        <v>-1</v>
      </c>
      <c r="K277" s="76">
        <v>-1</v>
      </c>
      <c r="L277" s="76">
        <v>-1</v>
      </c>
      <c r="M277" s="76">
        <v>-1</v>
      </c>
      <c r="N277" s="76">
        <v>-1</v>
      </c>
      <c r="O277" s="76">
        <v>-1</v>
      </c>
      <c r="P277" s="76">
        <v>-1</v>
      </c>
      <c r="Q277" s="76">
        <v>-1</v>
      </c>
      <c r="R277" s="76">
        <v>-1</v>
      </c>
      <c r="S277" s="76">
        <v>-1</v>
      </c>
      <c r="T277" s="76">
        <v>-1</v>
      </c>
      <c r="U277" s="76">
        <v>-1</v>
      </c>
      <c r="V277" s="76">
        <v>-1</v>
      </c>
      <c r="W277" s="76">
        <v>-1</v>
      </c>
      <c r="X277" s="76">
        <v>-1</v>
      </c>
      <c r="Y277" s="76">
        <v>-1</v>
      </c>
      <c r="Z277" s="76">
        <v>-1</v>
      </c>
      <c r="AA277" s="76">
        <v>-1</v>
      </c>
      <c r="AB277" s="76">
        <v>-1</v>
      </c>
      <c r="AC277" s="76">
        <v>-1</v>
      </c>
      <c r="AD277" s="76">
        <v>-1</v>
      </c>
      <c r="AE277" s="76">
        <v>-1</v>
      </c>
      <c r="AF277" s="76">
        <v>-1</v>
      </c>
      <c r="AG277" s="76">
        <v>-1</v>
      </c>
      <c r="AH277" s="76">
        <v>-1</v>
      </c>
      <c r="AI277" s="76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</row>
    <row r="278" spans="1:85">
      <c r="A278" s="5" t="s">
        <v>2</v>
      </c>
      <c r="B278" s="5" t="s">
        <v>3</v>
      </c>
      <c r="C278" s="76">
        <v>-1</v>
      </c>
      <c r="D278" s="76">
        <v>-1</v>
      </c>
      <c r="E278" s="76">
        <v>-1</v>
      </c>
      <c r="F278" s="76">
        <v>-1</v>
      </c>
      <c r="G278" s="76">
        <v>-1</v>
      </c>
      <c r="H278" s="76">
        <v>-1</v>
      </c>
      <c r="I278" s="76">
        <v>-1</v>
      </c>
      <c r="J278" s="76">
        <v>-1</v>
      </c>
      <c r="K278" s="76">
        <v>-1</v>
      </c>
      <c r="L278" s="76">
        <v>-1</v>
      </c>
      <c r="M278" s="76">
        <v>-1</v>
      </c>
      <c r="N278" s="76">
        <v>-1</v>
      </c>
      <c r="O278" s="76">
        <v>-1</v>
      </c>
      <c r="P278" s="76">
        <v>-1</v>
      </c>
      <c r="Q278" s="76">
        <v>-1</v>
      </c>
      <c r="R278" s="76">
        <v>-1</v>
      </c>
      <c r="S278" s="76">
        <v>-1</v>
      </c>
      <c r="T278" s="76">
        <v>-1</v>
      </c>
      <c r="U278" s="76">
        <v>-1</v>
      </c>
      <c r="V278" s="76">
        <v>-1</v>
      </c>
      <c r="W278" s="76">
        <v>-1</v>
      </c>
      <c r="X278" s="76">
        <v>-1</v>
      </c>
      <c r="Y278" s="76">
        <v>-1</v>
      </c>
      <c r="Z278" s="76">
        <v>-1</v>
      </c>
      <c r="AA278" s="76">
        <v>-1</v>
      </c>
      <c r="AB278" s="76">
        <v>-1</v>
      </c>
      <c r="AC278" s="76">
        <v>-1</v>
      </c>
      <c r="AD278" s="76">
        <v>-1</v>
      </c>
      <c r="AE278" s="76">
        <v>-1</v>
      </c>
      <c r="AF278" s="76">
        <v>-1</v>
      </c>
      <c r="AG278" s="76">
        <v>-1</v>
      </c>
      <c r="AH278" s="76">
        <v>-1</v>
      </c>
      <c r="AI278" s="76">
        <v>-1</v>
      </c>
      <c r="AJ278">
        <v>-1</v>
      </c>
      <c r="AK278">
        <v>-1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</row>
    <row r="279" spans="1:85">
      <c r="A279" s="4"/>
      <c r="B279" s="4" t="s">
        <v>4</v>
      </c>
      <c r="C279" s="76">
        <v>-1</v>
      </c>
      <c r="D279" s="76">
        <v>-1</v>
      </c>
      <c r="E279" s="76">
        <v>-1</v>
      </c>
      <c r="F279" s="76">
        <v>-1</v>
      </c>
      <c r="G279" s="76">
        <v>-1</v>
      </c>
      <c r="H279" s="76">
        <v>-1</v>
      </c>
      <c r="I279" s="76">
        <v>-1</v>
      </c>
      <c r="J279" s="76">
        <v>-1</v>
      </c>
      <c r="K279" s="76">
        <v>-1</v>
      </c>
      <c r="L279" s="76">
        <v>-1</v>
      </c>
      <c r="M279" s="76">
        <v>-1</v>
      </c>
      <c r="N279" s="76">
        <v>-1</v>
      </c>
      <c r="O279" s="76">
        <v>-1</v>
      </c>
      <c r="P279" s="76">
        <v>-1</v>
      </c>
      <c r="Q279" s="76">
        <v>-1</v>
      </c>
      <c r="R279" s="76">
        <v>-1</v>
      </c>
      <c r="S279" s="76">
        <v>-1</v>
      </c>
      <c r="T279" s="76">
        <v>-1</v>
      </c>
      <c r="U279" s="76">
        <v>-1</v>
      </c>
      <c r="V279" s="76">
        <v>-1</v>
      </c>
      <c r="W279" s="76">
        <v>-1</v>
      </c>
      <c r="X279" s="76">
        <v>-1</v>
      </c>
      <c r="Y279" s="76">
        <v>-1</v>
      </c>
      <c r="Z279" s="76">
        <v>-1</v>
      </c>
      <c r="AA279" s="76">
        <v>-1</v>
      </c>
      <c r="AB279" s="76">
        <v>-1</v>
      </c>
      <c r="AC279" s="76">
        <v>-1</v>
      </c>
      <c r="AD279" s="76">
        <v>-1</v>
      </c>
      <c r="AE279" s="76">
        <v>-1</v>
      </c>
      <c r="AF279" s="76">
        <v>-1</v>
      </c>
      <c r="AG279" s="76">
        <v>-1</v>
      </c>
      <c r="AH279" s="76">
        <v>-1</v>
      </c>
      <c r="AI279" s="76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>
        <v>-1</v>
      </c>
      <c r="CE279">
        <v>-1</v>
      </c>
      <c r="CF279">
        <v>-1</v>
      </c>
      <c r="CG279">
        <v>-1</v>
      </c>
    </row>
    <row r="280" spans="1:85">
      <c r="A280" s="14" t="s">
        <v>7</v>
      </c>
      <c r="B280" s="14" t="s">
        <v>3</v>
      </c>
      <c r="C280" s="76">
        <v>-1</v>
      </c>
      <c r="D280" s="76">
        <v>-1</v>
      </c>
      <c r="E280" s="76">
        <v>-1</v>
      </c>
      <c r="F280" s="76">
        <v>-1</v>
      </c>
      <c r="G280" s="76">
        <v>-1</v>
      </c>
      <c r="H280" s="76">
        <v>-1</v>
      </c>
      <c r="I280" s="76">
        <v>-1</v>
      </c>
      <c r="J280" s="76">
        <v>-1</v>
      </c>
      <c r="K280" s="76">
        <v>-1</v>
      </c>
      <c r="L280" s="76">
        <v>-1</v>
      </c>
      <c r="M280" s="76">
        <v>-1</v>
      </c>
      <c r="N280" s="76">
        <v>-1</v>
      </c>
      <c r="O280" s="76">
        <v>-1</v>
      </c>
      <c r="P280" s="76">
        <v>-1</v>
      </c>
      <c r="Q280" s="76">
        <v>-1</v>
      </c>
      <c r="R280" s="76">
        <v>-1</v>
      </c>
      <c r="S280" s="76">
        <v>-1</v>
      </c>
      <c r="T280" s="76">
        <v>-1</v>
      </c>
      <c r="U280" s="76">
        <v>-1</v>
      </c>
      <c r="V280" s="76">
        <v>-1</v>
      </c>
      <c r="W280" s="76">
        <v>-1</v>
      </c>
      <c r="X280" s="76">
        <v>-1</v>
      </c>
      <c r="Y280" s="76">
        <v>-1</v>
      </c>
      <c r="Z280" s="76">
        <v>-1</v>
      </c>
      <c r="AA280" s="76">
        <v>-1</v>
      </c>
      <c r="AB280" s="76">
        <v>-1</v>
      </c>
      <c r="AC280" s="76">
        <v>-1</v>
      </c>
      <c r="AD280" s="76">
        <v>-1</v>
      </c>
      <c r="AE280" s="76">
        <v>-1</v>
      </c>
      <c r="AF280" s="76">
        <v>-1</v>
      </c>
      <c r="AG280" s="76">
        <v>-1</v>
      </c>
      <c r="AH280" s="76">
        <v>-1</v>
      </c>
      <c r="AI280" s="76">
        <v>-1</v>
      </c>
      <c r="AJ280">
        <v>-1</v>
      </c>
      <c r="AK280">
        <v>-1</v>
      </c>
      <c r="AL280">
        <v>-1</v>
      </c>
      <c r="AM280">
        <v>-1</v>
      </c>
      <c r="AN280">
        <v>-1</v>
      </c>
      <c r="AO280">
        <v>-1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-1</v>
      </c>
      <c r="AW280">
        <v>-1</v>
      </c>
      <c r="AX280">
        <v>-1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>
        <v>-1</v>
      </c>
      <c r="CE280">
        <v>-1</v>
      </c>
      <c r="CF280">
        <v>-1</v>
      </c>
      <c r="CG280">
        <v>-1</v>
      </c>
    </row>
    <row r="281" spans="1:85">
      <c r="A281" s="4"/>
      <c r="B281" s="4" t="s">
        <v>4</v>
      </c>
      <c r="C281" s="76">
        <v>-1</v>
      </c>
      <c r="D281" s="76">
        <v>-1</v>
      </c>
      <c r="E281" s="76">
        <v>-1</v>
      </c>
      <c r="F281" s="76">
        <v>-1</v>
      </c>
      <c r="G281" s="76">
        <v>-1</v>
      </c>
      <c r="H281" s="76">
        <v>-1</v>
      </c>
      <c r="I281" s="76">
        <v>-1</v>
      </c>
      <c r="J281" s="76">
        <v>-1</v>
      </c>
      <c r="K281" s="76">
        <v>-1</v>
      </c>
      <c r="L281" s="76">
        <v>-1</v>
      </c>
      <c r="M281" s="76">
        <v>-1</v>
      </c>
      <c r="N281" s="76">
        <v>-1</v>
      </c>
      <c r="O281" s="76">
        <v>-1</v>
      </c>
      <c r="P281" s="76">
        <v>-1</v>
      </c>
      <c r="Q281" s="76">
        <v>-1</v>
      </c>
      <c r="R281" s="76">
        <v>-1</v>
      </c>
      <c r="S281" s="76">
        <v>-1</v>
      </c>
      <c r="T281" s="76">
        <v>-1</v>
      </c>
      <c r="U281" s="76">
        <v>-1</v>
      </c>
      <c r="V281" s="76">
        <v>-1</v>
      </c>
      <c r="W281" s="76">
        <v>-1</v>
      </c>
      <c r="X281" s="76">
        <v>-1</v>
      </c>
      <c r="Y281" s="76">
        <v>-1</v>
      </c>
      <c r="Z281" s="76">
        <v>-1</v>
      </c>
      <c r="AA281" s="76">
        <v>-1</v>
      </c>
      <c r="AB281" s="76">
        <v>-1</v>
      </c>
      <c r="AC281" s="76">
        <v>-1</v>
      </c>
      <c r="AD281" s="76">
        <v>-1</v>
      </c>
      <c r="AE281" s="76">
        <v>-1</v>
      </c>
      <c r="AF281" s="76">
        <v>-1</v>
      </c>
      <c r="AG281" s="76">
        <v>-1</v>
      </c>
      <c r="AH281" s="76">
        <v>-1</v>
      </c>
      <c r="AI281" s="76">
        <v>-1</v>
      </c>
      <c r="AJ281">
        <v>-1</v>
      </c>
      <c r="AK281">
        <v>-1</v>
      </c>
      <c r="AL281">
        <v>-1</v>
      </c>
      <c r="AM281">
        <v>-1</v>
      </c>
      <c r="AN281">
        <v>-1</v>
      </c>
      <c r="AO281">
        <v>-1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>
        <v>-1</v>
      </c>
      <c r="CD281">
        <v>-1</v>
      </c>
      <c r="CE281">
        <v>-1</v>
      </c>
      <c r="CF281">
        <v>-1</v>
      </c>
      <c r="CG281">
        <v>-1</v>
      </c>
    </row>
    <row r="282" spans="1:85">
      <c r="A282" s="14" t="s">
        <v>6</v>
      </c>
      <c r="B282" s="14" t="s">
        <v>3</v>
      </c>
      <c r="C282" s="76">
        <v>-1</v>
      </c>
      <c r="D282" s="76">
        <v>-1</v>
      </c>
      <c r="E282" s="76">
        <v>-1</v>
      </c>
      <c r="F282" s="76">
        <v>-1</v>
      </c>
      <c r="G282" s="76">
        <v>-1</v>
      </c>
      <c r="H282" s="76">
        <v>-1</v>
      </c>
      <c r="I282" s="76">
        <v>-1</v>
      </c>
      <c r="J282" s="76">
        <v>-1</v>
      </c>
      <c r="K282" s="76">
        <v>-1</v>
      </c>
      <c r="L282" s="76">
        <v>-1</v>
      </c>
      <c r="M282" s="76">
        <v>-1</v>
      </c>
      <c r="N282" s="76">
        <v>-1</v>
      </c>
      <c r="O282" s="76">
        <v>-1</v>
      </c>
      <c r="P282" s="76">
        <v>-1</v>
      </c>
      <c r="Q282" s="76">
        <v>-1</v>
      </c>
      <c r="R282" s="76">
        <v>-1</v>
      </c>
      <c r="S282" s="76">
        <v>-1</v>
      </c>
      <c r="T282" s="76">
        <v>-1</v>
      </c>
      <c r="U282" s="76">
        <v>-1</v>
      </c>
      <c r="V282" s="76">
        <v>-1</v>
      </c>
      <c r="W282" s="76">
        <v>-1</v>
      </c>
      <c r="X282" s="76">
        <v>-1</v>
      </c>
      <c r="Y282" s="76">
        <v>-1</v>
      </c>
      <c r="Z282" s="76">
        <v>-1</v>
      </c>
      <c r="AA282" s="76">
        <v>-1</v>
      </c>
      <c r="AB282" s="76">
        <v>-1</v>
      </c>
      <c r="AC282" s="76">
        <v>-1</v>
      </c>
      <c r="AD282" s="76">
        <v>-1</v>
      </c>
      <c r="AE282" s="76">
        <v>-1</v>
      </c>
      <c r="AF282" s="76">
        <v>-1</v>
      </c>
      <c r="AG282" s="76">
        <v>-1</v>
      </c>
      <c r="AH282" s="76">
        <v>-1</v>
      </c>
      <c r="AI282" s="76">
        <v>-1</v>
      </c>
      <c r="AJ282">
        <v>-1</v>
      </c>
      <c r="AK282">
        <v>-1</v>
      </c>
      <c r="AL282">
        <v>-1</v>
      </c>
      <c r="AM282">
        <v>-1</v>
      </c>
      <c r="AN282">
        <v>-1</v>
      </c>
      <c r="AO282">
        <v>-1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-1</v>
      </c>
      <c r="AW282">
        <v>-1</v>
      </c>
      <c r="AX282">
        <v>-1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>
        <v>-1</v>
      </c>
      <c r="CB282">
        <v>-1</v>
      </c>
      <c r="CC282">
        <v>-1</v>
      </c>
      <c r="CD282">
        <v>-1</v>
      </c>
      <c r="CE282">
        <v>-1</v>
      </c>
      <c r="CF282">
        <v>-1</v>
      </c>
      <c r="CG282">
        <v>-1</v>
      </c>
    </row>
    <row r="283" spans="1:85">
      <c r="A283" s="5"/>
      <c r="B283" s="5" t="s">
        <v>4</v>
      </c>
      <c r="C283" s="76">
        <v>-1</v>
      </c>
      <c r="D283" s="76">
        <v>-1</v>
      </c>
      <c r="E283" s="76">
        <v>-1</v>
      </c>
      <c r="F283" s="76">
        <v>-1</v>
      </c>
      <c r="G283" s="76">
        <v>-1</v>
      </c>
      <c r="H283" s="76">
        <v>-1</v>
      </c>
      <c r="I283" s="76">
        <v>-1</v>
      </c>
      <c r="J283" s="76">
        <v>-1</v>
      </c>
      <c r="K283" s="76">
        <v>-1</v>
      </c>
      <c r="L283" s="76">
        <v>-1</v>
      </c>
      <c r="M283" s="76">
        <v>-1</v>
      </c>
      <c r="N283" s="76">
        <v>-1</v>
      </c>
      <c r="O283" s="76">
        <v>-1</v>
      </c>
      <c r="P283" s="76">
        <v>-1</v>
      </c>
      <c r="Q283" s="76">
        <v>-1</v>
      </c>
      <c r="R283" s="76">
        <v>-1</v>
      </c>
      <c r="S283" s="76">
        <v>-1</v>
      </c>
      <c r="T283" s="76">
        <v>-1</v>
      </c>
      <c r="U283" s="76">
        <v>-1</v>
      </c>
      <c r="V283" s="76">
        <v>-1</v>
      </c>
      <c r="W283" s="76">
        <v>-1</v>
      </c>
      <c r="X283" s="76">
        <v>-1</v>
      </c>
      <c r="Y283" s="76">
        <v>-1</v>
      </c>
      <c r="Z283" s="76">
        <v>-1</v>
      </c>
      <c r="AA283" s="76">
        <v>-1</v>
      </c>
      <c r="AB283" s="76">
        <v>-1</v>
      </c>
      <c r="AC283" s="76">
        <v>-1</v>
      </c>
      <c r="AD283" s="76">
        <v>-1</v>
      </c>
      <c r="AE283" s="76">
        <v>-1</v>
      </c>
      <c r="AF283" s="76">
        <v>-1</v>
      </c>
      <c r="AG283" s="76">
        <v>-1</v>
      </c>
      <c r="AH283" s="76">
        <v>-1</v>
      </c>
      <c r="AI283" s="76">
        <v>-1</v>
      </c>
      <c r="AJ283">
        <v>-1</v>
      </c>
      <c r="AK283">
        <v>-1</v>
      </c>
      <c r="AL283">
        <v>-1</v>
      </c>
      <c r="AM283">
        <v>-1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</row>
    <row r="284" spans="1:85">
      <c r="A284" s="5" t="s">
        <v>8</v>
      </c>
      <c r="B284" s="5" t="s">
        <v>3</v>
      </c>
      <c r="C284" s="76">
        <v>-1</v>
      </c>
      <c r="D284" s="76">
        <v>-1</v>
      </c>
      <c r="E284" s="76">
        <v>-1</v>
      </c>
      <c r="F284" s="76">
        <v>-1</v>
      </c>
      <c r="G284" s="76">
        <v>-1</v>
      </c>
      <c r="H284" s="76">
        <v>-1</v>
      </c>
      <c r="I284" s="76">
        <v>-1</v>
      </c>
      <c r="J284" s="76">
        <v>-1</v>
      </c>
      <c r="K284" s="76">
        <v>-1</v>
      </c>
      <c r="L284" s="76">
        <v>-1</v>
      </c>
      <c r="M284" s="76">
        <v>-1</v>
      </c>
      <c r="N284" s="76">
        <v>-1</v>
      </c>
      <c r="O284" s="76">
        <v>-1</v>
      </c>
      <c r="P284" s="76">
        <v>-1</v>
      </c>
      <c r="Q284" s="76">
        <v>-1</v>
      </c>
      <c r="R284" s="76">
        <v>-1</v>
      </c>
      <c r="S284" s="76">
        <v>-1</v>
      </c>
      <c r="T284" s="76">
        <v>-1</v>
      </c>
      <c r="U284" s="76">
        <v>-1</v>
      </c>
      <c r="V284" s="76">
        <v>-1</v>
      </c>
      <c r="W284" s="76">
        <v>-1</v>
      </c>
      <c r="X284" s="76">
        <v>-1</v>
      </c>
      <c r="Y284" s="76">
        <v>-1</v>
      </c>
      <c r="Z284" s="76">
        <v>-1</v>
      </c>
      <c r="AA284" s="76">
        <v>-1</v>
      </c>
      <c r="AB284" s="76">
        <v>-1</v>
      </c>
      <c r="AC284" s="76">
        <v>-1</v>
      </c>
      <c r="AD284" s="76">
        <v>-1</v>
      </c>
      <c r="AE284" s="76">
        <v>-1</v>
      </c>
      <c r="AF284" s="76">
        <v>-1</v>
      </c>
      <c r="AG284" s="76">
        <v>-1</v>
      </c>
      <c r="AH284" s="76">
        <v>-1</v>
      </c>
      <c r="AI284" s="76">
        <v>-1</v>
      </c>
      <c r="AJ284">
        <v>-1</v>
      </c>
      <c r="AK284">
        <v>-1</v>
      </c>
      <c r="AL284">
        <v>-1</v>
      </c>
      <c r="AM284">
        <v>-1</v>
      </c>
      <c r="AN284">
        <v>-1</v>
      </c>
      <c r="AO284">
        <v>-1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-1</v>
      </c>
      <c r="AW284">
        <v>-1</v>
      </c>
      <c r="AX284">
        <v>-1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</row>
    <row r="285" spans="1:85">
      <c r="A285" s="4"/>
      <c r="B285" s="4" t="s">
        <v>37</v>
      </c>
      <c r="C285" s="76">
        <v>-1</v>
      </c>
      <c r="D285" s="76">
        <v>-1</v>
      </c>
      <c r="E285" s="76">
        <v>-1</v>
      </c>
      <c r="F285" s="76">
        <v>-1</v>
      </c>
      <c r="G285" s="76">
        <v>-1</v>
      </c>
      <c r="H285" s="76">
        <v>-1</v>
      </c>
      <c r="I285" s="76">
        <v>-1</v>
      </c>
      <c r="J285" s="76">
        <v>-1</v>
      </c>
      <c r="K285" s="76">
        <v>-1</v>
      </c>
      <c r="L285" s="76">
        <v>-1</v>
      </c>
      <c r="M285" s="76">
        <v>-1</v>
      </c>
      <c r="N285" s="76">
        <v>-1</v>
      </c>
      <c r="O285" s="76">
        <v>-1</v>
      </c>
      <c r="P285" s="76">
        <v>-1</v>
      </c>
      <c r="Q285" s="76">
        <v>-1</v>
      </c>
      <c r="R285" s="76">
        <v>-1</v>
      </c>
      <c r="S285" s="76">
        <v>-1</v>
      </c>
      <c r="T285" s="76">
        <v>-1</v>
      </c>
      <c r="U285" s="76">
        <v>-1</v>
      </c>
      <c r="V285" s="76">
        <v>-1</v>
      </c>
      <c r="W285" s="76">
        <v>-1</v>
      </c>
      <c r="X285" s="76">
        <v>-1</v>
      </c>
      <c r="Y285" s="76">
        <v>-1</v>
      </c>
      <c r="Z285" s="76">
        <v>-1</v>
      </c>
      <c r="AA285" s="76">
        <v>-1</v>
      </c>
      <c r="AB285" s="76">
        <v>-1</v>
      </c>
      <c r="AC285" s="76">
        <v>-1</v>
      </c>
      <c r="AD285" s="76">
        <v>-1</v>
      </c>
      <c r="AE285" s="76">
        <v>-1</v>
      </c>
      <c r="AF285" s="76">
        <v>-1</v>
      </c>
      <c r="AG285" s="76">
        <v>-1</v>
      </c>
      <c r="AH285" s="76">
        <v>-1</v>
      </c>
      <c r="AI285" s="76">
        <v>-1</v>
      </c>
      <c r="AJ285">
        <v>-1</v>
      </c>
      <c r="AK285">
        <v>-1</v>
      </c>
      <c r="AL285">
        <v>-1</v>
      </c>
      <c r="AM285">
        <v>-1</v>
      </c>
      <c r="AN285">
        <v>-1</v>
      </c>
      <c r="AO285">
        <v>-1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</row>
    <row r="286" spans="1:85">
      <c r="A286" s="14" t="s">
        <v>36</v>
      </c>
      <c r="B286" s="14" t="s">
        <v>38</v>
      </c>
      <c r="C286" s="76">
        <v>-1</v>
      </c>
      <c r="D286" s="76">
        <v>-1</v>
      </c>
      <c r="E286" s="76">
        <v>-1</v>
      </c>
      <c r="F286" s="76">
        <v>-1</v>
      </c>
      <c r="G286" s="76">
        <v>-1</v>
      </c>
      <c r="H286" s="76">
        <v>-1</v>
      </c>
      <c r="I286" s="76">
        <v>-1</v>
      </c>
      <c r="J286" s="76">
        <v>-1</v>
      </c>
      <c r="K286" s="76">
        <v>-1</v>
      </c>
      <c r="L286" s="76">
        <v>-1</v>
      </c>
      <c r="M286" s="76">
        <v>-1</v>
      </c>
      <c r="N286" s="76">
        <v>-1</v>
      </c>
      <c r="O286" s="76">
        <v>-1</v>
      </c>
      <c r="P286" s="76">
        <v>-1</v>
      </c>
      <c r="Q286" s="76">
        <v>-1</v>
      </c>
      <c r="R286" s="76">
        <v>-1</v>
      </c>
      <c r="S286" s="76">
        <v>-1</v>
      </c>
      <c r="T286" s="76">
        <v>-1</v>
      </c>
      <c r="U286" s="76">
        <v>-1</v>
      </c>
      <c r="V286" s="76">
        <v>-1</v>
      </c>
      <c r="W286" s="76">
        <v>-1</v>
      </c>
      <c r="X286" s="76">
        <v>-1</v>
      </c>
      <c r="Y286" s="76">
        <v>-1</v>
      </c>
      <c r="Z286" s="76">
        <v>-1</v>
      </c>
      <c r="AA286" s="76">
        <v>-1</v>
      </c>
      <c r="AB286" s="76">
        <v>-1</v>
      </c>
      <c r="AC286" s="76">
        <v>-1</v>
      </c>
      <c r="AD286" s="76">
        <v>-1</v>
      </c>
      <c r="AE286" s="76">
        <v>-1</v>
      </c>
      <c r="AF286" s="76">
        <v>-1</v>
      </c>
      <c r="AG286" s="76">
        <v>-1</v>
      </c>
      <c r="AH286" s="76">
        <v>-1</v>
      </c>
      <c r="AI286" s="76">
        <v>-1</v>
      </c>
      <c r="AJ286">
        <v>-1</v>
      </c>
      <c r="AK286">
        <v>-1</v>
      </c>
      <c r="AL286">
        <v>-1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>
        <v>-1</v>
      </c>
      <c r="CE286">
        <v>-1</v>
      </c>
      <c r="CF286">
        <v>-1</v>
      </c>
      <c r="CG286">
        <v>-1</v>
      </c>
    </row>
    <row r="287" spans="1:85">
      <c r="A287" s="5"/>
      <c r="B287" s="5"/>
      <c r="C287" s="76">
        <v>-1</v>
      </c>
      <c r="D287" s="76">
        <v>-1</v>
      </c>
      <c r="E287" s="76">
        <v>-1</v>
      </c>
      <c r="F287" s="76">
        <v>-1</v>
      </c>
      <c r="G287" s="76">
        <v>-1</v>
      </c>
      <c r="H287" s="76">
        <v>-1</v>
      </c>
      <c r="I287" s="76">
        <v>-1</v>
      </c>
      <c r="J287" s="76">
        <v>-1</v>
      </c>
      <c r="K287" s="76">
        <v>-1</v>
      </c>
      <c r="L287" s="76">
        <v>-1</v>
      </c>
      <c r="M287" s="76">
        <v>-1</v>
      </c>
      <c r="N287" s="76">
        <v>-1</v>
      </c>
      <c r="O287" s="76">
        <v>-1</v>
      </c>
      <c r="P287" s="76">
        <v>-1</v>
      </c>
      <c r="Q287" s="76">
        <v>-1</v>
      </c>
      <c r="R287" s="76">
        <v>-1</v>
      </c>
      <c r="S287" s="76">
        <v>-1</v>
      </c>
      <c r="T287" s="76">
        <v>-1</v>
      </c>
      <c r="U287" s="76">
        <v>-1</v>
      </c>
      <c r="V287" s="76">
        <v>-1</v>
      </c>
      <c r="W287" s="76">
        <v>-1</v>
      </c>
      <c r="X287" s="76">
        <v>-1</v>
      </c>
      <c r="Y287" s="76">
        <v>-1</v>
      </c>
      <c r="Z287" s="76">
        <v>-1</v>
      </c>
      <c r="AA287" s="76">
        <v>-1</v>
      </c>
      <c r="AB287" s="76">
        <v>-1</v>
      </c>
      <c r="AC287" s="76">
        <v>-1</v>
      </c>
      <c r="AD287" s="76">
        <v>-1</v>
      </c>
      <c r="AE287" s="76">
        <v>-1</v>
      </c>
      <c r="AF287" s="76">
        <v>-1</v>
      </c>
      <c r="AG287" s="76">
        <v>-1</v>
      </c>
      <c r="AH287" s="76">
        <v>-1</v>
      </c>
      <c r="AI287" s="76">
        <v>-1</v>
      </c>
      <c r="AJ287">
        <v>-1</v>
      </c>
      <c r="AK287">
        <v>-1</v>
      </c>
      <c r="AL287">
        <v>-1</v>
      </c>
      <c r="AM287">
        <v>-1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</row>
    <row r="288" spans="1:85">
      <c r="A288" s="1" t="str">
        <f>LOOKUP(B288,[1]Regions!$A$4:$A$98,[1]Regions!$B$4:$B$98)</f>
        <v>Sweden</v>
      </c>
      <c r="B288" s="2">
        <v>14</v>
      </c>
      <c r="C288" s="72">
        <v>2018</v>
      </c>
      <c r="D288" s="72">
        <v>2019</v>
      </c>
      <c r="E288" s="72">
        <v>2020</v>
      </c>
      <c r="F288" s="72">
        <v>2021</v>
      </c>
      <c r="G288" s="72">
        <v>2022</v>
      </c>
      <c r="H288" s="72">
        <v>2023</v>
      </c>
      <c r="I288" s="72">
        <v>2024</v>
      </c>
      <c r="J288" s="72">
        <v>2025</v>
      </c>
      <c r="K288" s="72">
        <v>2026</v>
      </c>
      <c r="L288" s="72">
        <v>2027</v>
      </c>
      <c r="M288" s="72">
        <v>2028</v>
      </c>
      <c r="N288" s="72">
        <v>2029</v>
      </c>
      <c r="O288" s="72">
        <v>2030</v>
      </c>
      <c r="P288" s="72">
        <v>2031</v>
      </c>
      <c r="Q288" s="72">
        <v>2032</v>
      </c>
      <c r="R288" s="72">
        <v>2033</v>
      </c>
      <c r="S288" s="72">
        <v>2034</v>
      </c>
      <c r="T288" s="72">
        <v>2035</v>
      </c>
      <c r="U288" s="72">
        <v>2036</v>
      </c>
      <c r="V288" s="72">
        <v>2037</v>
      </c>
      <c r="W288" s="72">
        <v>2038</v>
      </c>
      <c r="X288" s="72">
        <v>2039</v>
      </c>
      <c r="Y288" s="72">
        <v>2040</v>
      </c>
      <c r="Z288" s="72">
        <v>2041</v>
      </c>
      <c r="AA288" s="72">
        <v>2042</v>
      </c>
      <c r="AB288" s="72">
        <v>2043</v>
      </c>
      <c r="AC288" s="72">
        <v>2044</v>
      </c>
      <c r="AD288" s="72">
        <v>2045</v>
      </c>
      <c r="AE288" s="72">
        <v>2046</v>
      </c>
      <c r="AF288" s="72">
        <v>2047</v>
      </c>
      <c r="AG288" s="72">
        <v>2048</v>
      </c>
      <c r="AH288" s="72">
        <v>2049</v>
      </c>
      <c r="AI288" s="72">
        <v>2050</v>
      </c>
      <c r="AJ288">
        <v>2051</v>
      </c>
      <c r="AK288">
        <v>2052</v>
      </c>
      <c r="AL288">
        <v>2053</v>
      </c>
      <c r="AM288">
        <v>2054</v>
      </c>
      <c r="AN288">
        <v>2055</v>
      </c>
      <c r="AO288">
        <v>2056</v>
      </c>
      <c r="AP288">
        <v>2057</v>
      </c>
      <c r="AQ288">
        <v>2058</v>
      </c>
      <c r="AR288">
        <v>2059</v>
      </c>
      <c r="AS288">
        <v>2060</v>
      </c>
      <c r="AT288">
        <v>2061</v>
      </c>
      <c r="AU288">
        <v>2062</v>
      </c>
      <c r="AV288">
        <v>2063</v>
      </c>
      <c r="AW288">
        <v>2064</v>
      </c>
      <c r="AX288">
        <v>2065</v>
      </c>
      <c r="AY288">
        <v>2066</v>
      </c>
      <c r="AZ288">
        <v>2067</v>
      </c>
      <c r="BA288">
        <v>2068</v>
      </c>
      <c r="BB288">
        <v>2069</v>
      </c>
      <c r="BC288">
        <v>2070</v>
      </c>
      <c r="BD288">
        <v>2071</v>
      </c>
      <c r="BE288">
        <v>2072</v>
      </c>
      <c r="BF288">
        <v>2073</v>
      </c>
      <c r="BG288">
        <v>2074</v>
      </c>
      <c r="BH288">
        <v>2075</v>
      </c>
      <c r="BI288">
        <v>2076</v>
      </c>
      <c r="BJ288">
        <v>2077</v>
      </c>
      <c r="BK288">
        <v>2078</v>
      </c>
      <c r="BL288">
        <v>2079</v>
      </c>
      <c r="BM288">
        <v>2080</v>
      </c>
      <c r="BN288">
        <v>2081</v>
      </c>
      <c r="BO288">
        <v>2082</v>
      </c>
      <c r="BP288">
        <v>2083</v>
      </c>
      <c r="BQ288">
        <v>2084</v>
      </c>
      <c r="BR288">
        <v>2085</v>
      </c>
      <c r="BS288">
        <v>2086</v>
      </c>
      <c r="BT288">
        <v>2087</v>
      </c>
      <c r="BU288">
        <v>2088</v>
      </c>
      <c r="BV288">
        <v>2089</v>
      </c>
      <c r="BW288">
        <v>2090</v>
      </c>
      <c r="BX288">
        <v>2091</v>
      </c>
      <c r="BY288">
        <v>2092</v>
      </c>
      <c r="BZ288">
        <v>2093</v>
      </c>
      <c r="CA288">
        <v>2094</v>
      </c>
      <c r="CB288">
        <v>2095</v>
      </c>
      <c r="CC288">
        <v>2096</v>
      </c>
      <c r="CD288">
        <v>2097</v>
      </c>
      <c r="CE288">
        <v>2098</v>
      </c>
      <c r="CF288">
        <v>2099</v>
      </c>
      <c r="CG288">
        <v>2100</v>
      </c>
    </row>
    <row r="289" spans="1:85">
      <c r="A289" s="74"/>
      <c r="B289" s="74" t="s">
        <v>4</v>
      </c>
      <c r="C289" s="76">
        <v>-1</v>
      </c>
      <c r="D289" s="76">
        <v>-1</v>
      </c>
      <c r="E289" s="76">
        <v>-1</v>
      </c>
      <c r="F289" s="76">
        <v>-1</v>
      </c>
      <c r="G289" s="76">
        <v>-1</v>
      </c>
      <c r="H289" s="76">
        <v>-1</v>
      </c>
      <c r="I289" s="76">
        <v>-1</v>
      </c>
      <c r="J289" s="76">
        <v>-1</v>
      </c>
      <c r="K289" s="76">
        <v>-1</v>
      </c>
      <c r="L289" s="76">
        <v>-1</v>
      </c>
      <c r="M289" s="76">
        <v>-1</v>
      </c>
      <c r="N289" s="76">
        <v>-1</v>
      </c>
      <c r="O289" s="76">
        <v>-1</v>
      </c>
      <c r="P289" s="76">
        <v>-1</v>
      </c>
      <c r="Q289" s="76">
        <v>-1</v>
      </c>
      <c r="R289" s="76">
        <v>-1</v>
      </c>
      <c r="S289" s="76">
        <v>-1</v>
      </c>
      <c r="T289" s="76">
        <v>-1</v>
      </c>
      <c r="U289" s="76">
        <v>-1</v>
      </c>
      <c r="V289" s="76">
        <v>-1</v>
      </c>
      <c r="W289" s="76">
        <v>-1</v>
      </c>
      <c r="X289" s="76">
        <v>-1</v>
      </c>
      <c r="Y289" s="76">
        <v>-1</v>
      </c>
      <c r="Z289" s="76">
        <v>-1</v>
      </c>
      <c r="AA289" s="76">
        <v>-1</v>
      </c>
      <c r="AB289" s="76">
        <v>-1</v>
      </c>
      <c r="AC289" s="76">
        <v>-1</v>
      </c>
      <c r="AD289" s="76">
        <v>-1</v>
      </c>
      <c r="AE289" s="76">
        <v>-1</v>
      </c>
      <c r="AF289" s="76">
        <v>-1</v>
      </c>
      <c r="AG289" s="76">
        <v>-1</v>
      </c>
      <c r="AH289" s="76">
        <v>-1</v>
      </c>
      <c r="AI289" s="76">
        <v>-1</v>
      </c>
      <c r="AJ289">
        <v>-1</v>
      </c>
      <c r="AK289">
        <v>-1</v>
      </c>
      <c r="AL289">
        <v>-1</v>
      </c>
      <c r="AM289">
        <v>-1</v>
      </c>
      <c r="AN289">
        <v>-1</v>
      </c>
      <c r="AO289">
        <v>-1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-1</v>
      </c>
      <c r="AW289">
        <v>-1</v>
      </c>
      <c r="AX289">
        <v>-1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</row>
    <row r="290" spans="1:85">
      <c r="A290" s="74" t="s">
        <v>0</v>
      </c>
      <c r="B290" s="74" t="s">
        <v>3</v>
      </c>
      <c r="C290" s="76">
        <v>-1</v>
      </c>
      <c r="D290" s="76">
        <v>-1</v>
      </c>
      <c r="E290" s="76">
        <v>-1</v>
      </c>
      <c r="F290" s="76">
        <v>-1</v>
      </c>
      <c r="G290" s="76">
        <v>-1</v>
      </c>
      <c r="H290" s="76">
        <v>-1</v>
      </c>
      <c r="I290" s="76">
        <v>-1</v>
      </c>
      <c r="J290" s="76">
        <v>-1</v>
      </c>
      <c r="K290" s="76">
        <v>-1</v>
      </c>
      <c r="L290" s="76">
        <v>-1</v>
      </c>
      <c r="M290" s="76">
        <v>-1</v>
      </c>
      <c r="N290" s="76">
        <v>-1</v>
      </c>
      <c r="O290" s="76">
        <v>-1</v>
      </c>
      <c r="P290" s="76">
        <v>-1</v>
      </c>
      <c r="Q290" s="76">
        <v>-1</v>
      </c>
      <c r="R290" s="76">
        <v>-1</v>
      </c>
      <c r="S290" s="76">
        <v>-1</v>
      </c>
      <c r="T290" s="76">
        <v>-1</v>
      </c>
      <c r="U290" s="76">
        <v>-1</v>
      </c>
      <c r="V290" s="76">
        <v>-1</v>
      </c>
      <c r="W290" s="76">
        <v>-1</v>
      </c>
      <c r="X290" s="76">
        <v>-1</v>
      </c>
      <c r="Y290" s="76">
        <v>-1</v>
      </c>
      <c r="Z290" s="76">
        <v>-1</v>
      </c>
      <c r="AA290" s="76">
        <v>-1</v>
      </c>
      <c r="AB290" s="76">
        <v>-1</v>
      </c>
      <c r="AC290" s="76">
        <v>-1</v>
      </c>
      <c r="AD290" s="76">
        <v>-1</v>
      </c>
      <c r="AE290" s="76">
        <v>-1</v>
      </c>
      <c r="AF290" s="76">
        <v>-1</v>
      </c>
      <c r="AG290" s="76">
        <v>-1</v>
      </c>
      <c r="AH290" s="76">
        <v>-1</v>
      </c>
      <c r="AI290" s="76">
        <v>-1</v>
      </c>
      <c r="AJ290">
        <v>-1</v>
      </c>
      <c r="AK290">
        <v>-1</v>
      </c>
      <c r="AL290">
        <v>-1</v>
      </c>
      <c r="AM290">
        <v>-1</v>
      </c>
      <c r="AN290">
        <v>-1</v>
      </c>
      <c r="AO290">
        <v>-1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-1</v>
      </c>
      <c r="AW290">
        <v>-1</v>
      </c>
      <c r="AX290">
        <v>-1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>
        <v>-1</v>
      </c>
      <c r="BV290">
        <v>-1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</row>
    <row r="291" spans="1:85">
      <c r="A291" s="74"/>
      <c r="B291" s="74" t="s">
        <v>34</v>
      </c>
      <c r="C291" s="76">
        <v>-1</v>
      </c>
      <c r="D291" s="76">
        <v>-1</v>
      </c>
      <c r="E291" s="76">
        <v>-1</v>
      </c>
      <c r="F291" s="76">
        <v>-1</v>
      </c>
      <c r="G291" s="76">
        <v>-1</v>
      </c>
      <c r="H291" s="76">
        <v>-1</v>
      </c>
      <c r="I291" s="76">
        <v>-1</v>
      </c>
      <c r="J291" s="76">
        <v>-1</v>
      </c>
      <c r="K291" s="76">
        <v>-1</v>
      </c>
      <c r="L291" s="76">
        <v>-1</v>
      </c>
      <c r="M291" s="76">
        <v>-1</v>
      </c>
      <c r="N291" s="76">
        <v>-1</v>
      </c>
      <c r="O291" s="76">
        <v>-1</v>
      </c>
      <c r="P291" s="76">
        <v>-1</v>
      </c>
      <c r="Q291" s="76">
        <v>-1</v>
      </c>
      <c r="R291" s="76">
        <v>-1</v>
      </c>
      <c r="S291" s="76">
        <v>-1</v>
      </c>
      <c r="T291" s="76">
        <v>-1</v>
      </c>
      <c r="U291" s="76">
        <v>-1</v>
      </c>
      <c r="V291" s="76">
        <v>-1</v>
      </c>
      <c r="W291" s="76">
        <v>-1</v>
      </c>
      <c r="X291" s="76">
        <v>-1</v>
      </c>
      <c r="Y291" s="76">
        <v>-1</v>
      </c>
      <c r="Z291" s="76">
        <v>-1</v>
      </c>
      <c r="AA291" s="76">
        <v>-1</v>
      </c>
      <c r="AB291" s="76">
        <v>-1</v>
      </c>
      <c r="AC291" s="76">
        <v>-1</v>
      </c>
      <c r="AD291" s="76">
        <v>-1</v>
      </c>
      <c r="AE291" s="76">
        <v>-1</v>
      </c>
      <c r="AF291" s="76">
        <v>-1</v>
      </c>
      <c r="AG291" s="76">
        <v>-1</v>
      </c>
      <c r="AH291" s="76">
        <v>-1</v>
      </c>
      <c r="AI291" s="76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</row>
    <row r="292" spans="1:85">
      <c r="A292" s="14"/>
      <c r="B292" s="14" t="s">
        <v>35</v>
      </c>
      <c r="C292" s="76">
        <v>-1</v>
      </c>
      <c r="D292" s="76">
        <v>-1</v>
      </c>
      <c r="E292" s="76">
        <v>-1</v>
      </c>
      <c r="F292" s="76">
        <v>-1</v>
      </c>
      <c r="G292" s="76">
        <v>-1</v>
      </c>
      <c r="H292" s="76">
        <v>-1</v>
      </c>
      <c r="I292" s="76">
        <v>-1</v>
      </c>
      <c r="J292" s="76">
        <v>-1</v>
      </c>
      <c r="K292" s="76">
        <v>-1</v>
      </c>
      <c r="L292" s="76">
        <v>-1</v>
      </c>
      <c r="M292" s="76">
        <v>-1</v>
      </c>
      <c r="N292" s="76">
        <v>-1</v>
      </c>
      <c r="O292" s="76">
        <v>-1</v>
      </c>
      <c r="P292" s="76">
        <v>-1</v>
      </c>
      <c r="Q292" s="76">
        <v>-1</v>
      </c>
      <c r="R292" s="76">
        <v>-1</v>
      </c>
      <c r="S292" s="76">
        <v>-1</v>
      </c>
      <c r="T292" s="76">
        <v>-1</v>
      </c>
      <c r="U292" s="76">
        <v>-1</v>
      </c>
      <c r="V292" s="76">
        <v>-1</v>
      </c>
      <c r="W292" s="76">
        <v>-1</v>
      </c>
      <c r="X292" s="76">
        <v>-1</v>
      </c>
      <c r="Y292" s="76">
        <v>-1</v>
      </c>
      <c r="Z292" s="76">
        <v>-1</v>
      </c>
      <c r="AA292" s="76">
        <v>-1</v>
      </c>
      <c r="AB292" s="76">
        <v>-1</v>
      </c>
      <c r="AC292" s="76">
        <v>-1</v>
      </c>
      <c r="AD292" s="76">
        <v>-1</v>
      </c>
      <c r="AE292" s="76">
        <v>-1</v>
      </c>
      <c r="AF292" s="76">
        <v>-1</v>
      </c>
      <c r="AG292" s="76">
        <v>-1</v>
      </c>
      <c r="AH292" s="76">
        <v>-1</v>
      </c>
      <c r="AI292" s="76">
        <v>-1</v>
      </c>
      <c r="AJ292">
        <v>-1</v>
      </c>
      <c r="AK292">
        <v>-1</v>
      </c>
      <c r="AL292">
        <v>-1</v>
      </c>
      <c r="AM292">
        <v>-1</v>
      </c>
      <c r="AN292">
        <v>-1</v>
      </c>
      <c r="AO292">
        <v>-1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-1</v>
      </c>
      <c r="AW292">
        <v>-1</v>
      </c>
      <c r="AX292">
        <v>-1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</row>
    <row r="293" spans="1:85">
      <c r="A293" s="4"/>
      <c r="B293" s="4" t="s">
        <v>4</v>
      </c>
      <c r="C293" s="76">
        <v>-1</v>
      </c>
      <c r="D293" s="76">
        <v>-1</v>
      </c>
      <c r="E293" s="76">
        <v>-1</v>
      </c>
      <c r="F293" s="76">
        <v>-1</v>
      </c>
      <c r="G293" s="76">
        <v>-1</v>
      </c>
      <c r="H293" s="76">
        <v>-1</v>
      </c>
      <c r="I293" s="76">
        <v>-1</v>
      </c>
      <c r="J293" s="76">
        <v>-1</v>
      </c>
      <c r="K293" s="76">
        <v>-1</v>
      </c>
      <c r="L293" s="76">
        <v>-1</v>
      </c>
      <c r="M293" s="76">
        <v>-1</v>
      </c>
      <c r="N293" s="76">
        <v>-1</v>
      </c>
      <c r="O293" s="76">
        <v>-1</v>
      </c>
      <c r="P293" s="76">
        <v>-1</v>
      </c>
      <c r="Q293" s="76">
        <v>-1</v>
      </c>
      <c r="R293" s="76">
        <v>-1</v>
      </c>
      <c r="S293" s="76">
        <v>-1</v>
      </c>
      <c r="T293" s="76">
        <v>-1</v>
      </c>
      <c r="U293" s="76">
        <v>-1</v>
      </c>
      <c r="V293" s="76">
        <v>-1</v>
      </c>
      <c r="W293" s="76">
        <v>-1</v>
      </c>
      <c r="X293" s="76">
        <v>-1</v>
      </c>
      <c r="Y293" s="76">
        <v>-1</v>
      </c>
      <c r="Z293" s="76">
        <v>-1</v>
      </c>
      <c r="AA293" s="76">
        <v>-1</v>
      </c>
      <c r="AB293" s="76">
        <v>-1</v>
      </c>
      <c r="AC293" s="76">
        <v>-1</v>
      </c>
      <c r="AD293" s="76">
        <v>-1</v>
      </c>
      <c r="AE293" s="76">
        <v>-1</v>
      </c>
      <c r="AF293" s="76">
        <v>-1</v>
      </c>
      <c r="AG293" s="76">
        <v>-1</v>
      </c>
      <c r="AH293" s="76">
        <v>-1</v>
      </c>
      <c r="AI293" s="76">
        <v>-1</v>
      </c>
      <c r="AJ293">
        <v>-1</v>
      </c>
      <c r="AK293">
        <v>-1</v>
      </c>
      <c r="AL293">
        <v>-1</v>
      </c>
      <c r="AM293">
        <v>-1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</row>
    <row r="294" spans="1:85">
      <c r="A294" s="74" t="s">
        <v>1</v>
      </c>
      <c r="B294" s="74" t="s">
        <v>3</v>
      </c>
      <c r="C294" s="76">
        <v>-1</v>
      </c>
      <c r="D294" s="76">
        <v>-1</v>
      </c>
      <c r="E294" s="76">
        <v>-1</v>
      </c>
      <c r="F294" s="76">
        <v>-1</v>
      </c>
      <c r="G294" s="76">
        <v>-1</v>
      </c>
      <c r="H294" s="76">
        <v>-1</v>
      </c>
      <c r="I294" s="76">
        <v>-1</v>
      </c>
      <c r="J294" s="76">
        <v>-1</v>
      </c>
      <c r="K294" s="76">
        <v>-1</v>
      </c>
      <c r="L294" s="76">
        <v>-1</v>
      </c>
      <c r="M294" s="76">
        <v>-1</v>
      </c>
      <c r="N294" s="76">
        <v>-1</v>
      </c>
      <c r="O294" s="76">
        <v>-1</v>
      </c>
      <c r="P294" s="76">
        <v>-1</v>
      </c>
      <c r="Q294" s="76">
        <v>-1</v>
      </c>
      <c r="R294" s="76">
        <v>-1</v>
      </c>
      <c r="S294" s="76">
        <v>-1</v>
      </c>
      <c r="T294" s="76">
        <v>-1</v>
      </c>
      <c r="U294" s="76">
        <v>-1</v>
      </c>
      <c r="V294" s="76">
        <v>-1</v>
      </c>
      <c r="W294" s="76">
        <v>-1</v>
      </c>
      <c r="X294" s="76">
        <v>-1</v>
      </c>
      <c r="Y294" s="76">
        <v>-1</v>
      </c>
      <c r="Z294" s="76">
        <v>-1</v>
      </c>
      <c r="AA294" s="76">
        <v>-1</v>
      </c>
      <c r="AB294" s="76">
        <v>-1</v>
      </c>
      <c r="AC294" s="76">
        <v>-1</v>
      </c>
      <c r="AD294" s="76">
        <v>-1</v>
      </c>
      <c r="AE294" s="76">
        <v>-1</v>
      </c>
      <c r="AF294" s="76">
        <v>-1</v>
      </c>
      <c r="AG294" s="76">
        <v>-1</v>
      </c>
      <c r="AH294" s="76">
        <v>-1</v>
      </c>
      <c r="AI294" s="76">
        <v>-1</v>
      </c>
      <c r="AJ294">
        <v>-1</v>
      </c>
      <c r="AK294">
        <v>-1</v>
      </c>
      <c r="AL294">
        <v>-1</v>
      </c>
      <c r="AM294">
        <v>-1</v>
      </c>
      <c r="AN294">
        <v>-1</v>
      </c>
      <c r="AO294">
        <v>-1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-1</v>
      </c>
      <c r="AW294">
        <v>-1</v>
      </c>
      <c r="AX294">
        <v>-1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>
        <v>-1</v>
      </c>
      <c r="CE294">
        <v>-1</v>
      </c>
      <c r="CF294">
        <v>-1</v>
      </c>
      <c r="CG294">
        <v>-1</v>
      </c>
    </row>
    <row r="295" spans="1:85">
      <c r="A295" s="74"/>
      <c r="B295" s="74" t="s">
        <v>34</v>
      </c>
      <c r="C295" s="76">
        <v>-1</v>
      </c>
      <c r="D295" s="76">
        <v>-1</v>
      </c>
      <c r="E295" s="76">
        <v>-1</v>
      </c>
      <c r="F295" s="76">
        <v>-1</v>
      </c>
      <c r="G295" s="76">
        <v>-1</v>
      </c>
      <c r="H295" s="76">
        <v>-1</v>
      </c>
      <c r="I295" s="76">
        <v>-1</v>
      </c>
      <c r="J295" s="76">
        <v>-1</v>
      </c>
      <c r="K295" s="76">
        <v>-1</v>
      </c>
      <c r="L295" s="76">
        <v>-1</v>
      </c>
      <c r="M295" s="76">
        <v>-1</v>
      </c>
      <c r="N295" s="76">
        <v>-1</v>
      </c>
      <c r="O295" s="76">
        <v>-1</v>
      </c>
      <c r="P295" s="76">
        <v>-1</v>
      </c>
      <c r="Q295" s="76">
        <v>-1</v>
      </c>
      <c r="R295" s="76">
        <v>-1</v>
      </c>
      <c r="S295" s="76">
        <v>-1</v>
      </c>
      <c r="T295" s="76">
        <v>-1</v>
      </c>
      <c r="U295" s="76">
        <v>-1</v>
      </c>
      <c r="V295" s="76">
        <v>-1</v>
      </c>
      <c r="W295" s="76">
        <v>-1</v>
      </c>
      <c r="X295" s="76">
        <v>-1</v>
      </c>
      <c r="Y295" s="76">
        <v>-1</v>
      </c>
      <c r="Z295" s="76">
        <v>-1</v>
      </c>
      <c r="AA295" s="76">
        <v>-1</v>
      </c>
      <c r="AB295" s="76">
        <v>-1</v>
      </c>
      <c r="AC295" s="76">
        <v>-1</v>
      </c>
      <c r="AD295" s="76">
        <v>-1</v>
      </c>
      <c r="AE295" s="76">
        <v>-1</v>
      </c>
      <c r="AF295" s="76">
        <v>-1</v>
      </c>
      <c r="AG295" s="76">
        <v>-1</v>
      </c>
      <c r="AH295" s="76">
        <v>-1</v>
      </c>
      <c r="AI295" s="76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>
        <v>-1</v>
      </c>
      <c r="CE295">
        <v>-1</v>
      </c>
      <c r="CF295">
        <v>-1</v>
      </c>
      <c r="CG295">
        <v>-1</v>
      </c>
    </row>
    <row r="296" spans="1:85">
      <c r="A296" s="14"/>
      <c r="B296" s="14" t="s">
        <v>35</v>
      </c>
      <c r="C296" s="76">
        <v>-1</v>
      </c>
      <c r="D296" s="76">
        <v>-1</v>
      </c>
      <c r="E296" s="76">
        <v>-1</v>
      </c>
      <c r="F296" s="76">
        <v>-1</v>
      </c>
      <c r="G296" s="76">
        <v>-1</v>
      </c>
      <c r="H296" s="76">
        <v>-1</v>
      </c>
      <c r="I296" s="76">
        <v>-1</v>
      </c>
      <c r="J296" s="76">
        <v>-1</v>
      </c>
      <c r="K296" s="76">
        <v>-1</v>
      </c>
      <c r="L296" s="76">
        <v>-1</v>
      </c>
      <c r="M296" s="76">
        <v>-1</v>
      </c>
      <c r="N296" s="76">
        <v>-1</v>
      </c>
      <c r="O296" s="76">
        <v>-1</v>
      </c>
      <c r="P296" s="76">
        <v>-1</v>
      </c>
      <c r="Q296" s="76">
        <v>-1</v>
      </c>
      <c r="R296" s="76">
        <v>-1</v>
      </c>
      <c r="S296" s="76">
        <v>-1</v>
      </c>
      <c r="T296" s="76">
        <v>-1</v>
      </c>
      <c r="U296" s="76">
        <v>-1</v>
      </c>
      <c r="V296" s="76">
        <v>-1</v>
      </c>
      <c r="W296" s="76">
        <v>-1</v>
      </c>
      <c r="X296" s="76">
        <v>-1</v>
      </c>
      <c r="Y296" s="76">
        <v>-1</v>
      </c>
      <c r="Z296" s="76">
        <v>-1</v>
      </c>
      <c r="AA296" s="76">
        <v>-1</v>
      </c>
      <c r="AB296" s="76">
        <v>-1</v>
      </c>
      <c r="AC296" s="76">
        <v>-1</v>
      </c>
      <c r="AD296" s="76">
        <v>-1</v>
      </c>
      <c r="AE296" s="76">
        <v>-1</v>
      </c>
      <c r="AF296" s="76">
        <v>-1</v>
      </c>
      <c r="AG296" s="76">
        <v>-1</v>
      </c>
      <c r="AH296" s="76">
        <v>-1</v>
      </c>
      <c r="AI296" s="76">
        <v>-1</v>
      </c>
      <c r="AJ296">
        <v>-1</v>
      </c>
      <c r="AK296">
        <v>-1</v>
      </c>
      <c r="AL296">
        <v>-1</v>
      </c>
      <c r="AM296">
        <v>-1</v>
      </c>
      <c r="AN296">
        <v>-1</v>
      </c>
      <c r="AO296">
        <v>-1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-1</v>
      </c>
      <c r="AX296">
        <v>-1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</row>
    <row r="297" spans="1:85">
      <c r="A297" s="4"/>
      <c r="B297" s="4" t="s">
        <v>4</v>
      </c>
      <c r="C297" s="76">
        <v>-1</v>
      </c>
      <c r="D297" s="76">
        <v>-1</v>
      </c>
      <c r="E297" s="76">
        <v>-1</v>
      </c>
      <c r="F297" s="76">
        <v>-1</v>
      </c>
      <c r="G297" s="76">
        <v>-1</v>
      </c>
      <c r="H297" s="76">
        <v>-1</v>
      </c>
      <c r="I297" s="76">
        <v>-1</v>
      </c>
      <c r="J297" s="76">
        <v>-1</v>
      </c>
      <c r="K297" s="76">
        <v>-1</v>
      </c>
      <c r="L297" s="76">
        <v>-1</v>
      </c>
      <c r="M297" s="76">
        <v>-1</v>
      </c>
      <c r="N297" s="76">
        <v>-1</v>
      </c>
      <c r="O297" s="76">
        <v>-1</v>
      </c>
      <c r="P297" s="76">
        <v>-1</v>
      </c>
      <c r="Q297" s="76">
        <v>-1</v>
      </c>
      <c r="R297" s="76">
        <v>-1</v>
      </c>
      <c r="S297" s="76">
        <v>-1</v>
      </c>
      <c r="T297" s="76">
        <v>-1</v>
      </c>
      <c r="U297" s="76">
        <v>-1</v>
      </c>
      <c r="V297" s="76">
        <v>-1</v>
      </c>
      <c r="W297" s="76">
        <v>-1</v>
      </c>
      <c r="X297" s="76">
        <v>-1</v>
      </c>
      <c r="Y297" s="76">
        <v>-1</v>
      </c>
      <c r="Z297" s="76">
        <v>-1</v>
      </c>
      <c r="AA297" s="76">
        <v>-1</v>
      </c>
      <c r="AB297" s="76">
        <v>-1</v>
      </c>
      <c r="AC297" s="76">
        <v>-1</v>
      </c>
      <c r="AD297" s="76">
        <v>-1</v>
      </c>
      <c r="AE297" s="76">
        <v>-1</v>
      </c>
      <c r="AF297" s="76">
        <v>-1</v>
      </c>
      <c r="AG297" s="76">
        <v>-1</v>
      </c>
      <c r="AH297" s="76">
        <v>-1</v>
      </c>
      <c r="AI297" s="76">
        <v>-1</v>
      </c>
      <c r="AJ297">
        <v>-1</v>
      </c>
      <c r="AK297">
        <v>-1</v>
      </c>
      <c r="AL297">
        <v>-1</v>
      </c>
      <c r="AM297">
        <v>-1</v>
      </c>
      <c r="AN297">
        <v>-1</v>
      </c>
      <c r="AO297">
        <v>-1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-1</v>
      </c>
      <c r="AW297">
        <v>-1</v>
      </c>
      <c r="AX297">
        <v>-1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</row>
    <row r="298" spans="1:85">
      <c r="A298" s="14" t="s">
        <v>5</v>
      </c>
      <c r="B298" s="14" t="s">
        <v>3</v>
      </c>
      <c r="C298" s="76">
        <v>-1</v>
      </c>
      <c r="D298" s="76">
        <v>-1</v>
      </c>
      <c r="E298" s="76">
        <v>-1</v>
      </c>
      <c r="F298" s="76">
        <v>-1</v>
      </c>
      <c r="G298" s="76">
        <v>-1</v>
      </c>
      <c r="H298" s="76">
        <v>-1</v>
      </c>
      <c r="I298" s="76">
        <v>-1</v>
      </c>
      <c r="J298" s="76">
        <v>-1</v>
      </c>
      <c r="K298" s="76">
        <v>-1</v>
      </c>
      <c r="L298" s="76">
        <v>-1</v>
      </c>
      <c r="M298" s="76">
        <v>-1</v>
      </c>
      <c r="N298" s="76">
        <v>-1</v>
      </c>
      <c r="O298" s="76">
        <v>-1</v>
      </c>
      <c r="P298" s="76">
        <v>-1</v>
      </c>
      <c r="Q298" s="76">
        <v>-1</v>
      </c>
      <c r="R298" s="76">
        <v>-1</v>
      </c>
      <c r="S298" s="76">
        <v>-1</v>
      </c>
      <c r="T298" s="76">
        <v>-1</v>
      </c>
      <c r="U298" s="76">
        <v>-1</v>
      </c>
      <c r="V298" s="76">
        <v>-1</v>
      </c>
      <c r="W298" s="76">
        <v>-1</v>
      </c>
      <c r="X298" s="76">
        <v>-1</v>
      </c>
      <c r="Y298" s="76">
        <v>-1</v>
      </c>
      <c r="Z298" s="76">
        <v>-1</v>
      </c>
      <c r="AA298" s="76">
        <v>-1</v>
      </c>
      <c r="AB298" s="76">
        <v>-1</v>
      </c>
      <c r="AC298" s="76">
        <v>-1</v>
      </c>
      <c r="AD298" s="76">
        <v>-1</v>
      </c>
      <c r="AE298" s="76">
        <v>-1</v>
      </c>
      <c r="AF298" s="76">
        <v>-1</v>
      </c>
      <c r="AG298" s="76">
        <v>-1</v>
      </c>
      <c r="AH298" s="76">
        <v>-1</v>
      </c>
      <c r="AI298" s="76">
        <v>-1</v>
      </c>
      <c r="AJ298">
        <v>-1</v>
      </c>
      <c r="AK298">
        <v>-1</v>
      </c>
      <c r="AL298">
        <v>-1</v>
      </c>
      <c r="AM298">
        <v>-1</v>
      </c>
      <c r="AN298">
        <v>-1</v>
      </c>
      <c r="AO298">
        <v>-1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>
        <v>-1</v>
      </c>
      <c r="BL298">
        <v>-1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</row>
    <row r="299" spans="1:85">
      <c r="A299" s="5"/>
      <c r="B299" s="5" t="s">
        <v>4</v>
      </c>
      <c r="C299" s="76">
        <v>-1</v>
      </c>
      <c r="D299" s="76">
        <v>-1</v>
      </c>
      <c r="E299" s="76">
        <v>-1</v>
      </c>
      <c r="F299" s="76">
        <v>-1</v>
      </c>
      <c r="G299" s="76">
        <v>-1</v>
      </c>
      <c r="H299" s="76">
        <v>-1</v>
      </c>
      <c r="I299" s="76">
        <v>-1</v>
      </c>
      <c r="J299" s="76">
        <v>-1</v>
      </c>
      <c r="K299" s="76">
        <v>-1</v>
      </c>
      <c r="L299" s="76">
        <v>-1</v>
      </c>
      <c r="M299" s="76">
        <v>-1</v>
      </c>
      <c r="N299" s="76">
        <v>-1</v>
      </c>
      <c r="O299" s="76">
        <v>-1</v>
      </c>
      <c r="P299" s="76">
        <v>-1</v>
      </c>
      <c r="Q299" s="76">
        <v>-1</v>
      </c>
      <c r="R299" s="76">
        <v>-1</v>
      </c>
      <c r="S299" s="76">
        <v>-1</v>
      </c>
      <c r="T299" s="76">
        <v>-1</v>
      </c>
      <c r="U299" s="76">
        <v>-1</v>
      </c>
      <c r="V299" s="76">
        <v>-1</v>
      </c>
      <c r="W299" s="76">
        <v>-1</v>
      </c>
      <c r="X299" s="76">
        <v>-1</v>
      </c>
      <c r="Y299" s="76">
        <v>-1</v>
      </c>
      <c r="Z299" s="76">
        <v>-1</v>
      </c>
      <c r="AA299" s="76">
        <v>-1</v>
      </c>
      <c r="AB299" s="76">
        <v>-1</v>
      </c>
      <c r="AC299" s="76">
        <v>-1</v>
      </c>
      <c r="AD299" s="76">
        <v>-1</v>
      </c>
      <c r="AE299" s="76">
        <v>-1</v>
      </c>
      <c r="AF299" s="76">
        <v>-1</v>
      </c>
      <c r="AG299" s="76">
        <v>-1</v>
      </c>
      <c r="AH299" s="76">
        <v>-1</v>
      </c>
      <c r="AI299" s="76">
        <v>-1</v>
      </c>
      <c r="AJ299">
        <v>-1</v>
      </c>
      <c r="AK299">
        <v>-1</v>
      </c>
      <c r="AL299">
        <v>-1</v>
      </c>
      <c r="AM299">
        <v>-1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</row>
    <row r="300" spans="1:85">
      <c r="A300" s="5" t="s">
        <v>2</v>
      </c>
      <c r="B300" s="5" t="s">
        <v>3</v>
      </c>
      <c r="C300" s="76">
        <v>-1</v>
      </c>
      <c r="D300" s="76">
        <v>-1</v>
      </c>
      <c r="E300" s="76">
        <v>-1</v>
      </c>
      <c r="F300" s="76">
        <v>-1</v>
      </c>
      <c r="G300" s="76">
        <v>-1</v>
      </c>
      <c r="H300" s="76">
        <v>-1</v>
      </c>
      <c r="I300" s="76">
        <v>-1</v>
      </c>
      <c r="J300" s="76">
        <v>-1</v>
      </c>
      <c r="K300" s="76">
        <v>-1</v>
      </c>
      <c r="L300" s="76">
        <v>-1</v>
      </c>
      <c r="M300" s="76">
        <v>-1</v>
      </c>
      <c r="N300" s="76">
        <v>-1</v>
      </c>
      <c r="O300" s="76">
        <v>-1</v>
      </c>
      <c r="P300" s="76">
        <v>-1</v>
      </c>
      <c r="Q300" s="76">
        <v>-1</v>
      </c>
      <c r="R300" s="76">
        <v>-1</v>
      </c>
      <c r="S300" s="76">
        <v>-1</v>
      </c>
      <c r="T300" s="76">
        <v>-1</v>
      </c>
      <c r="U300" s="76">
        <v>-1</v>
      </c>
      <c r="V300" s="76">
        <v>-1</v>
      </c>
      <c r="W300" s="76">
        <v>-1</v>
      </c>
      <c r="X300" s="76">
        <v>-1</v>
      </c>
      <c r="Y300" s="76">
        <v>-1</v>
      </c>
      <c r="Z300" s="76">
        <v>-1</v>
      </c>
      <c r="AA300" s="76">
        <v>-1</v>
      </c>
      <c r="AB300" s="76">
        <v>-1</v>
      </c>
      <c r="AC300" s="76">
        <v>-1</v>
      </c>
      <c r="AD300" s="76">
        <v>-1</v>
      </c>
      <c r="AE300" s="76">
        <v>-1</v>
      </c>
      <c r="AF300" s="76">
        <v>-1</v>
      </c>
      <c r="AG300" s="76">
        <v>-1</v>
      </c>
      <c r="AH300" s="76">
        <v>-1</v>
      </c>
      <c r="AI300" s="76">
        <v>-1</v>
      </c>
      <c r="AJ300">
        <v>-1</v>
      </c>
      <c r="AK300">
        <v>-1</v>
      </c>
      <c r="AL300">
        <v>-1</v>
      </c>
      <c r="AM300">
        <v>-1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-1</v>
      </c>
      <c r="AX300">
        <v>-1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>
        <v>-1</v>
      </c>
      <c r="CE300">
        <v>-1</v>
      </c>
      <c r="CF300">
        <v>-1</v>
      </c>
      <c r="CG300">
        <v>-1</v>
      </c>
    </row>
    <row r="301" spans="1:85">
      <c r="A301" s="4"/>
      <c r="B301" s="4" t="s">
        <v>4</v>
      </c>
      <c r="C301" s="76">
        <v>-1</v>
      </c>
      <c r="D301" s="76">
        <v>-1</v>
      </c>
      <c r="E301" s="76">
        <v>-1</v>
      </c>
      <c r="F301" s="76">
        <v>-1</v>
      </c>
      <c r="G301" s="76">
        <v>-1</v>
      </c>
      <c r="H301" s="76">
        <v>-1</v>
      </c>
      <c r="I301" s="76">
        <v>-1</v>
      </c>
      <c r="J301" s="76">
        <v>-1</v>
      </c>
      <c r="K301" s="76">
        <v>-1</v>
      </c>
      <c r="L301" s="76">
        <v>-1</v>
      </c>
      <c r="M301" s="76">
        <v>-1</v>
      </c>
      <c r="N301" s="76">
        <v>-1</v>
      </c>
      <c r="O301" s="76">
        <v>-1</v>
      </c>
      <c r="P301" s="76">
        <v>-1</v>
      </c>
      <c r="Q301" s="76">
        <v>-1</v>
      </c>
      <c r="R301" s="76">
        <v>-1</v>
      </c>
      <c r="S301" s="76">
        <v>-1</v>
      </c>
      <c r="T301" s="76">
        <v>-1</v>
      </c>
      <c r="U301" s="76">
        <v>-1</v>
      </c>
      <c r="V301" s="76">
        <v>-1</v>
      </c>
      <c r="W301" s="76">
        <v>-1</v>
      </c>
      <c r="X301" s="76">
        <v>-1</v>
      </c>
      <c r="Y301" s="76">
        <v>-1</v>
      </c>
      <c r="Z301" s="76">
        <v>-1</v>
      </c>
      <c r="AA301" s="76">
        <v>-1</v>
      </c>
      <c r="AB301" s="76">
        <v>-1</v>
      </c>
      <c r="AC301" s="76">
        <v>-1</v>
      </c>
      <c r="AD301" s="76">
        <v>-1</v>
      </c>
      <c r="AE301" s="76">
        <v>-1</v>
      </c>
      <c r="AF301" s="76">
        <v>-1</v>
      </c>
      <c r="AG301" s="76">
        <v>-1</v>
      </c>
      <c r="AH301" s="76">
        <v>-1</v>
      </c>
      <c r="AI301" s="76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</row>
    <row r="302" spans="1:85">
      <c r="A302" s="14" t="s">
        <v>7</v>
      </c>
      <c r="B302" s="14" t="s">
        <v>3</v>
      </c>
      <c r="C302" s="76">
        <v>-1</v>
      </c>
      <c r="D302" s="76">
        <v>-1</v>
      </c>
      <c r="E302" s="76">
        <v>-1</v>
      </c>
      <c r="F302" s="76">
        <v>-1</v>
      </c>
      <c r="G302" s="76">
        <v>-1</v>
      </c>
      <c r="H302" s="76">
        <v>-1</v>
      </c>
      <c r="I302" s="76">
        <v>-1</v>
      </c>
      <c r="J302" s="76">
        <v>-1</v>
      </c>
      <c r="K302" s="76">
        <v>-1</v>
      </c>
      <c r="L302" s="76">
        <v>-1</v>
      </c>
      <c r="M302" s="76">
        <v>-1</v>
      </c>
      <c r="N302" s="76">
        <v>-1</v>
      </c>
      <c r="O302" s="76">
        <v>-1</v>
      </c>
      <c r="P302" s="76">
        <v>-1</v>
      </c>
      <c r="Q302" s="76">
        <v>-1</v>
      </c>
      <c r="R302" s="76">
        <v>-1</v>
      </c>
      <c r="S302" s="76">
        <v>-1</v>
      </c>
      <c r="T302" s="76">
        <v>-1</v>
      </c>
      <c r="U302" s="76">
        <v>-1</v>
      </c>
      <c r="V302" s="76">
        <v>-1</v>
      </c>
      <c r="W302" s="76">
        <v>-1</v>
      </c>
      <c r="X302" s="76">
        <v>-1</v>
      </c>
      <c r="Y302" s="76">
        <v>-1</v>
      </c>
      <c r="Z302" s="76">
        <v>-1</v>
      </c>
      <c r="AA302" s="76">
        <v>-1</v>
      </c>
      <c r="AB302" s="76">
        <v>-1</v>
      </c>
      <c r="AC302" s="76">
        <v>-1</v>
      </c>
      <c r="AD302" s="76">
        <v>-1</v>
      </c>
      <c r="AE302" s="76">
        <v>-1</v>
      </c>
      <c r="AF302" s="76">
        <v>-1</v>
      </c>
      <c r="AG302" s="76">
        <v>-1</v>
      </c>
      <c r="AH302" s="76">
        <v>-1</v>
      </c>
      <c r="AI302" s="76">
        <v>-1</v>
      </c>
      <c r="AJ302">
        <v>-1</v>
      </c>
      <c r="AK302">
        <v>-1</v>
      </c>
      <c r="AL302">
        <v>-1</v>
      </c>
      <c r="AM302">
        <v>-1</v>
      </c>
      <c r="AN302">
        <v>-1</v>
      </c>
      <c r="AO302">
        <v>-1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-1</v>
      </c>
      <c r="AX302">
        <v>-1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-1</v>
      </c>
      <c r="BS302">
        <v>-1</v>
      </c>
      <c r="BT302">
        <v>-1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>
        <v>-1</v>
      </c>
      <c r="CE302">
        <v>-1</v>
      </c>
      <c r="CF302">
        <v>-1</v>
      </c>
      <c r="CG302">
        <v>-1</v>
      </c>
    </row>
    <row r="303" spans="1:85">
      <c r="A303" s="4"/>
      <c r="B303" s="4" t="s">
        <v>4</v>
      </c>
      <c r="C303" s="76">
        <v>-1</v>
      </c>
      <c r="D303" s="76">
        <v>-1</v>
      </c>
      <c r="E303" s="76">
        <v>-1</v>
      </c>
      <c r="F303" s="76">
        <v>-1</v>
      </c>
      <c r="G303" s="76">
        <v>-1</v>
      </c>
      <c r="H303" s="76">
        <v>-1</v>
      </c>
      <c r="I303" s="76">
        <v>-1</v>
      </c>
      <c r="J303" s="76">
        <v>-1</v>
      </c>
      <c r="K303" s="76">
        <v>-1</v>
      </c>
      <c r="L303" s="76">
        <v>-1</v>
      </c>
      <c r="M303" s="76">
        <v>-1</v>
      </c>
      <c r="N303" s="76">
        <v>-1</v>
      </c>
      <c r="O303" s="76">
        <v>-1</v>
      </c>
      <c r="P303" s="76">
        <v>-1</v>
      </c>
      <c r="Q303" s="76">
        <v>-1</v>
      </c>
      <c r="R303" s="76">
        <v>-1</v>
      </c>
      <c r="S303" s="76">
        <v>-1</v>
      </c>
      <c r="T303" s="76">
        <v>-1</v>
      </c>
      <c r="U303" s="76">
        <v>-1</v>
      </c>
      <c r="V303" s="76">
        <v>-1</v>
      </c>
      <c r="W303" s="76">
        <v>-1</v>
      </c>
      <c r="X303" s="76">
        <v>-1</v>
      </c>
      <c r="Y303" s="76">
        <v>-1</v>
      </c>
      <c r="Z303" s="76">
        <v>-1</v>
      </c>
      <c r="AA303" s="76">
        <v>-1</v>
      </c>
      <c r="AB303" s="76">
        <v>-1</v>
      </c>
      <c r="AC303" s="76">
        <v>-1</v>
      </c>
      <c r="AD303" s="76">
        <v>-1</v>
      </c>
      <c r="AE303" s="76">
        <v>-1</v>
      </c>
      <c r="AF303" s="76">
        <v>-1</v>
      </c>
      <c r="AG303" s="76">
        <v>-1</v>
      </c>
      <c r="AH303" s="76">
        <v>-1</v>
      </c>
      <c r="AI303" s="76">
        <v>-1</v>
      </c>
      <c r="AJ303">
        <v>-1</v>
      </c>
      <c r="AK303">
        <v>-1</v>
      </c>
      <c r="AL303">
        <v>-1</v>
      </c>
      <c r="AM303">
        <v>-1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</row>
    <row r="304" spans="1:85">
      <c r="A304" s="14" t="s">
        <v>6</v>
      </c>
      <c r="B304" s="14" t="s">
        <v>3</v>
      </c>
      <c r="C304" s="76">
        <v>-1</v>
      </c>
      <c r="D304" s="76">
        <v>-1</v>
      </c>
      <c r="E304" s="76">
        <v>-1</v>
      </c>
      <c r="F304" s="76">
        <v>-1</v>
      </c>
      <c r="G304" s="76">
        <v>-1</v>
      </c>
      <c r="H304" s="76">
        <v>-1</v>
      </c>
      <c r="I304" s="76">
        <v>-1</v>
      </c>
      <c r="J304" s="76">
        <v>-1</v>
      </c>
      <c r="K304" s="76">
        <v>-1</v>
      </c>
      <c r="L304" s="76">
        <v>-1</v>
      </c>
      <c r="M304" s="76">
        <v>-1</v>
      </c>
      <c r="N304" s="76">
        <v>-1</v>
      </c>
      <c r="O304" s="76">
        <v>-1</v>
      </c>
      <c r="P304" s="76">
        <v>-1</v>
      </c>
      <c r="Q304" s="76">
        <v>-1</v>
      </c>
      <c r="R304" s="76">
        <v>-1</v>
      </c>
      <c r="S304" s="76">
        <v>-1</v>
      </c>
      <c r="T304" s="76">
        <v>-1</v>
      </c>
      <c r="U304" s="76">
        <v>-1</v>
      </c>
      <c r="V304" s="76">
        <v>-1</v>
      </c>
      <c r="W304" s="76">
        <v>-1</v>
      </c>
      <c r="X304" s="76">
        <v>-1</v>
      </c>
      <c r="Y304" s="76">
        <v>-1</v>
      </c>
      <c r="Z304" s="76">
        <v>-1</v>
      </c>
      <c r="AA304" s="76">
        <v>-1</v>
      </c>
      <c r="AB304" s="76">
        <v>-1</v>
      </c>
      <c r="AC304" s="76">
        <v>-1</v>
      </c>
      <c r="AD304" s="76">
        <v>-1</v>
      </c>
      <c r="AE304" s="76">
        <v>-1</v>
      </c>
      <c r="AF304" s="76">
        <v>-1</v>
      </c>
      <c r="AG304" s="76">
        <v>-1</v>
      </c>
      <c r="AH304" s="76">
        <v>-1</v>
      </c>
      <c r="AI304" s="76">
        <v>-1</v>
      </c>
      <c r="AJ304">
        <v>-1</v>
      </c>
      <c r="AK304">
        <v>-1</v>
      </c>
      <c r="AL304">
        <v>-1</v>
      </c>
      <c r="AM304">
        <v>-1</v>
      </c>
      <c r="AN304">
        <v>-1</v>
      </c>
      <c r="AO304">
        <v>-1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-1</v>
      </c>
      <c r="AW304">
        <v>-1</v>
      </c>
      <c r="AX304">
        <v>-1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</row>
    <row r="305" spans="1:85">
      <c r="A305" s="5"/>
      <c r="B305" s="5" t="s">
        <v>4</v>
      </c>
      <c r="C305" s="76">
        <v>-1</v>
      </c>
      <c r="D305" s="76">
        <v>-1</v>
      </c>
      <c r="E305" s="76">
        <v>-1</v>
      </c>
      <c r="F305" s="76">
        <v>-1</v>
      </c>
      <c r="G305" s="76">
        <v>-1</v>
      </c>
      <c r="H305" s="76">
        <v>-1</v>
      </c>
      <c r="I305" s="76">
        <v>-1</v>
      </c>
      <c r="J305" s="76">
        <v>-1</v>
      </c>
      <c r="K305" s="76">
        <v>-1</v>
      </c>
      <c r="L305" s="76">
        <v>-1</v>
      </c>
      <c r="M305" s="76">
        <v>-1</v>
      </c>
      <c r="N305" s="76">
        <v>-1</v>
      </c>
      <c r="O305" s="76">
        <v>-1</v>
      </c>
      <c r="P305" s="76">
        <v>-1</v>
      </c>
      <c r="Q305" s="76">
        <v>-1</v>
      </c>
      <c r="R305" s="76">
        <v>-1</v>
      </c>
      <c r="S305" s="76">
        <v>-1</v>
      </c>
      <c r="T305" s="76">
        <v>-1</v>
      </c>
      <c r="U305" s="76">
        <v>-1</v>
      </c>
      <c r="V305" s="76">
        <v>-1</v>
      </c>
      <c r="W305" s="76">
        <v>-1</v>
      </c>
      <c r="X305" s="76">
        <v>-1</v>
      </c>
      <c r="Y305" s="76">
        <v>-1</v>
      </c>
      <c r="Z305" s="76">
        <v>-1</v>
      </c>
      <c r="AA305" s="76">
        <v>-1</v>
      </c>
      <c r="AB305" s="76">
        <v>-1</v>
      </c>
      <c r="AC305" s="76">
        <v>-1</v>
      </c>
      <c r="AD305" s="76">
        <v>-1</v>
      </c>
      <c r="AE305" s="76">
        <v>-1</v>
      </c>
      <c r="AF305" s="76">
        <v>-1</v>
      </c>
      <c r="AG305" s="76">
        <v>-1</v>
      </c>
      <c r="AH305" s="76">
        <v>-1</v>
      </c>
      <c r="AI305" s="76">
        <v>-1</v>
      </c>
      <c r="AJ305">
        <v>-1</v>
      </c>
      <c r="AK305">
        <v>-1</v>
      </c>
      <c r="AL305">
        <v>-1</v>
      </c>
      <c r="AM305">
        <v>-1</v>
      </c>
      <c r="AN305">
        <v>-1</v>
      </c>
      <c r="AO305">
        <v>-1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-1</v>
      </c>
      <c r="AW305">
        <v>-1</v>
      </c>
      <c r="AX305">
        <v>-1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</row>
    <row r="306" spans="1:85">
      <c r="A306" s="5" t="s">
        <v>8</v>
      </c>
      <c r="B306" s="5" t="s">
        <v>3</v>
      </c>
      <c r="C306" s="76">
        <v>-1</v>
      </c>
      <c r="D306" s="76">
        <v>-1</v>
      </c>
      <c r="E306" s="76">
        <v>-1</v>
      </c>
      <c r="F306" s="76">
        <v>-1</v>
      </c>
      <c r="G306" s="76">
        <v>-1</v>
      </c>
      <c r="H306" s="76">
        <v>-1</v>
      </c>
      <c r="I306" s="76">
        <v>-1</v>
      </c>
      <c r="J306" s="76">
        <v>-1</v>
      </c>
      <c r="K306" s="76">
        <v>-1</v>
      </c>
      <c r="L306" s="76">
        <v>-1</v>
      </c>
      <c r="M306" s="76">
        <v>-1</v>
      </c>
      <c r="N306" s="76">
        <v>-1</v>
      </c>
      <c r="O306" s="76">
        <v>-1</v>
      </c>
      <c r="P306" s="76">
        <v>-1</v>
      </c>
      <c r="Q306" s="76">
        <v>-1</v>
      </c>
      <c r="R306" s="76">
        <v>-1</v>
      </c>
      <c r="S306" s="76">
        <v>-1</v>
      </c>
      <c r="T306" s="76">
        <v>-1</v>
      </c>
      <c r="U306" s="76">
        <v>-1</v>
      </c>
      <c r="V306" s="76">
        <v>-1</v>
      </c>
      <c r="W306" s="76">
        <v>-1</v>
      </c>
      <c r="X306" s="76">
        <v>-1</v>
      </c>
      <c r="Y306" s="76">
        <v>-1</v>
      </c>
      <c r="Z306" s="76">
        <v>-1</v>
      </c>
      <c r="AA306" s="76">
        <v>-1</v>
      </c>
      <c r="AB306" s="76">
        <v>-1</v>
      </c>
      <c r="AC306" s="76">
        <v>-1</v>
      </c>
      <c r="AD306" s="76">
        <v>-1</v>
      </c>
      <c r="AE306" s="76">
        <v>-1</v>
      </c>
      <c r="AF306" s="76">
        <v>-1</v>
      </c>
      <c r="AG306" s="76">
        <v>-1</v>
      </c>
      <c r="AH306" s="76">
        <v>-1</v>
      </c>
      <c r="AI306" s="76">
        <v>-1</v>
      </c>
      <c r="AJ306">
        <v>-1</v>
      </c>
      <c r="AK306">
        <v>-1</v>
      </c>
      <c r="AL306">
        <v>-1</v>
      </c>
      <c r="AM306">
        <v>-1</v>
      </c>
      <c r="AN306">
        <v>-1</v>
      </c>
      <c r="AO306">
        <v>-1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-1</v>
      </c>
      <c r="AX306">
        <v>-1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</row>
    <row r="307" spans="1:85">
      <c r="A307" s="4"/>
      <c r="B307" s="4" t="s">
        <v>37</v>
      </c>
      <c r="C307" s="76">
        <v>-1</v>
      </c>
      <c r="D307" s="76">
        <v>-1</v>
      </c>
      <c r="E307" s="76">
        <v>-1</v>
      </c>
      <c r="F307" s="76">
        <v>-1</v>
      </c>
      <c r="G307" s="76">
        <v>-1</v>
      </c>
      <c r="H307" s="76">
        <v>-1</v>
      </c>
      <c r="I307" s="76">
        <v>-1</v>
      </c>
      <c r="J307" s="76">
        <v>-1</v>
      </c>
      <c r="K307" s="76">
        <v>-1</v>
      </c>
      <c r="L307" s="76">
        <v>-1</v>
      </c>
      <c r="M307" s="76">
        <v>-1</v>
      </c>
      <c r="N307" s="76">
        <v>-1</v>
      </c>
      <c r="O307" s="76">
        <v>-1</v>
      </c>
      <c r="P307" s="76">
        <v>-1</v>
      </c>
      <c r="Q307" s="76">
        <v>-1</v>
      </c>
      <c r="R307" s="76">
        <v>-1</v>
      </c>
      <c r="S307" s="76">
        <v>-1</v>
      </c>
      <c r="T307" s="76">
        <v>-1</v>
      </c>
      <c r="U307" s="76">
        <v>-1</v>
      </c>
      <c r="V307" s="76">
        <v>-1</v>
      </c>
      <c r="W307" s="76">
        <v>-1</v>
      </c>
      <c r="X307" s="76">
        <v>-1</v>
      </c>
      <c r="Y307" s="76">
        <v>-1</v>
      </c>
      <c r="Z307" s="76">
        <v>-1</v>
      </c>
      <c r="AA307" s="76">
        <v>-1</v>
      </c>
      <c r="AB307" s="76">
        <v>-1</v>
      </c>
      <c r="AC307" s="76">
        <v>-1</v>
      </c>
      <c r="AD307" s="76">
        <v>-1</v>
      </c>
      <c r="AE307" s="76">
        <v>-1</v>
      </c>
      <c r="AF307" s="76">
        <v>-1</v>
      </c>
      <c r="AG307" s="76">
        <v>-1</v>
      </c>
      <c r="AH307" s="76">
        <v>-1</v>
      </c>
      <c r="AI307" s="76">
        <v>-1</v>
      </c>
      <c r="AJ307">
        <v>-1</v>
      </c>
      <c r="AK307">
        <v>-1</v>
      </c>
      <c r="AL307">
        <v>-1</v>
      </c>
      <c r="AM307">
        <v>-1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>
        <v>-1</v>
      </c>
      <c r="CE307">
        <v>-1</v>
      </c>
      <c r="CF307">
        <v>-1</v>
      </c>
      <c r="CG307">
        <v>-1</v>
      </c>
    </row>
    <row r="308" spans="1:85">
      <c r="A308" s="14" t="s">
        <v>36</v>
      </c>
      <c r="B308" s="14" t="s">
        <v>38</v>
      </c>
      <c r="C308" s="76">
        <v>-1</v>
      </c>
      <c r="D308" s="76">
        <v>-1</v>
      </c>
      <c r="E308" s="76">
        <v>-1</v>
      </c>
      <c r="F308" s="76">
        <v>-1</v>
      </c>
      <c r="G308" s="76">
        <v>-1</v>
      </c>
      <c r="H308" s="76">
        <v>-1</v>
      </c>
      <c r="I308" s="76">
        <v>-1</v>
      </c>
      <c r="J308" s="76">
        <v>-1</v>
      </c>
      <c r="K308" s="76">
        <v>-1</v>
      </c>
      <c r="L308" s="76">
        <v>-1</v>
      </c>
      <c r="M308" s="76">
        <v>-1</v>
      </c>
      <c r="N308" s="76">
        <v>-1</v>
      </c>
      <c r="O308" s="76">
        <v>-1</v>
      </c>
      <c r="P308" s="76">
        <v>-1</v>
      </c>
      <c r="Q308" s="76">
        <v>-1</v>
      </c>
      <c r="R308" s="76">
        <v>-1</v>
      </c>
      <c r="S308" s="76">
        <v>-1</v>
      </c>
      <c r="T308" s="76">
        <v>-1</v>
      </c>
      <c r="U308" s="76">
        <v>-1</v>
      </c>
      <c r="V308" s="76">
        <v>-1</v>
      </c>
      <c r="W308" s="76">
        <v>-1</v>
      </c>
      <c r="X308" s="76">
        <v>-1</v>
      </c>
      <c r="Y308" s="76">
        <v>-1</v>
      </c>
      <c r="Z308" s="76">
        <v>-1</v>
      </c>
      <c r="AA308" s="76">
        <v>-1</v>
      </c>
      <c r="AB308" s="76">
        <v>-1</v>
      </c>
      <c r="AC308" s="76">
        <v>-1</v>
      </c>
      <c r="AD308" s="76">
        <v>-1</v>
      </c>
      <c r="AE308" s="76">
        <v>-1</v>
      </c>
      <c r="AF308" s="76">
        <v>-1</v>
      </c>
      <c r="AG308" s="76">
        <v>-1</v>
      </c>
      <c r="AH308" s="76">
        <v>-1</v>
      </c>
      <c r="AI308" s="76">
        <v>-1</v>
      </c>
      <c r="AJ308">
        <v>-1</v>
      </c>
      <c r="AK308">
        <v>-1</v>
      </c>
      <c r="AL308">
        <v>-1</v>
      </c>
      <c r="AM308">
        <v>-1</v>
      </c>
      <c r="AN308">
        <v>-1</v>
      </c>
      <c r="AO308">
        <v>-1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-1</v>
      </c>
      <c r="AX308">
        <v>-1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-1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</row>
    <row r="309" spans="1:85">
      <c r="A309" s="5"/>
      <c r="B309" s="5"/>
      <c r="C309" s="76">
        <v>-1</v>
      </c>
      <c r="D309" s="76">
        <v>-1</v>
      </c>
      <c r="E309" s="76">
        <v>-1</v>
      </c>
      <c r="F309" s="76">
        <v>-1</v>
      </c>
      <c r="G309" s="76">
        <v>-1</v>
      </c>
      <c r="H309" s="76">
        <v>-1</v>
      </c>
      <c r="I309" s="76">
        <v>-1</v>
      </c>
      <c r="J309" s="76">
        <v>-1</v>
      </c>
      <c r="K309" s="76">
        <v>-1</v>
      </c>
      <c r="L309" s="76">
        <v>-1</v>
      </c>
      <c r="M309" s="76">
        <v>-1</v>
      </c>
      <c r="N309" s="76">
        <v>-1</v>
      </c>
      <c r="O309" s="76">
        <v>-1</v>
      </c>
      <c r="P309" s="76">
        <v>-1</v>
      </c>
      <c r="Q309" s="76">
        <v>-1</v>
      </c>
      <c r="R309" s="76">
        <v>-1</v>
      </c>
      <c r="S309" s="76">
        <v>-1</v>
      </c>
      <c r="T309" s="76">
        <v>-1</v>
      </c>
      <c r="U309" s="76">
        <v>-1</v>
      </c>
      <c r="V309" s="76">
        <v>-1</v>
      </c>
      <c r="W309" s="76">
        <v>-1</v>
      </c>
      <c r="X309" s="76">
        <v>-1</v>
      </c>
      <c r="Y309" s="76">
        <v>-1</v>
      </c>
      <c r="Z309" s="76">
        <v>-1</v>
      </c>
      <c r="AA309" s="76">
        <v>-1</v>
      </c>
      <c r="AB309" s="76">
        <v>-1</v>
      </c>
      <c r="AC309" s="76">
        <v>-1</v>
      </c>
      <c r="AD309" s="76">
        <v>-1</v>
      </c>
      <c r="AE309" s="76">
        <v>-1</v>
      </c>
      <c r="AF309" s="76">
        <v>-1</v>
      </c>
      <c r="AG309" s="76">
        <v>-1</v>
      </c>
      <c r="AH309" s="76">
        <v>-1</v>
      </c>
      <c r="AI309" s="76">
        <v>-1</v>
      </c>
      <c r="AJ309">
        <v>-1</v>
      </c>
      <c r="AK309">
        <v>-1</v>
      </c>
      <c r="AL309">
        <v>-1</v>
      </c>
      <c r="AM309">
        <v>-1</v>
      </c>
      <c r="AN309">
        <v>-1</v>
      </c>
      <c r="AO309">
        <v>-1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-1</v>
      </c>
      <c r="AW309">
        <v>-1</v>
      </c>
      <c r="AX309">
        <v>-1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</row>
    <row r="310" spans="1:85">
      <c r="A310" s="1" t="str">
        <f>LOOKUP(B310,[1]Regions!$A$4:$A$98,[1]Regions!$B$4:$B$98)</f>
        <v>UK</v>
      </c>
      <c r="B310" s="2">
        <v>15</v>
      </c>
      <c r="C310" s="72">
        <v>2018</v>
      </c>
      <c r="D310" s="72">
        <v>2019</v>
      </c>
      <c r="E310" s="72">
        <v>2020</v>
      </c>
      <c r="F310" s="72">
        <v>2021</v>
      </c>
      <c r="G310" s="72">
        <v>2022</v>
      </c>
      <c r="H310" s="72">
        <v>2023</v>
      </c>
      <c r="I310" s="72">
        <v>2024</v>
      </c>
      <c r="J310" s="72">
        <v>2025</v>
      </c>
      <c r="K310" s="72">
        <v>2026</v>
      </c>
      <c r="L310" s="72">
        <v>2027</v>
      </c>
      <c r="M310" s="72">
        <v>2028</v>
      </c>
      <c r="N310" s="72">
        <v>2029</v>
      </c>
      <c r="O310" s="72">
        <v>2030</v>
      </c>
      <c r="P310" s="72">
        <v>2031</v>
      </c>
      <c r="Q310" s="72">
        <v>2032</v>
      </c>
      <c r="R310" s="72">
        <v>2033</v>
      </c>
      <c r="S310" s="72">
        <v>2034</v>
      </c>
      <c r="T310" s="72">
        <v>2035</v>
      </c>
      <c r="U310" s="72">
        <v>2036</v>
      </c>
      <c r="V310" s="72">
        <v>2037</v>
      </c>
      <c r="W310" s="72">
        <v>2038</v>
      </c>
      <c r="X310" s="72">
        <v>2039</v>
      </c>
      <c r="Y310" s="72">
        <v>2040</v>
      </c>
      <c r="Z310" s="72">
        <v>2041</v>
      </c>
      <c r="AA310" s="72">
        <v>2042</v>
      </c>
      <c r="AB310" s="72">
        <v>2043</v>
      </c>
      <c r="AC310" s="72">
        <v>2044</v>
      </c>
      <c r="AD310" s="72">
        <v>2045</v>
      </c>
      <c r="AE310" s="72">
        <v>2046</v>
      </c>
      <c r="AF310" s="72">
        <v>2047</v>
      </c>
      <c r="AG310" s="72">
        <v>2048</v>
      </c>
      <c r="AH310" s="72">
        <v>2049</v>
      </c>
      <c r="AI310" s="72">
        <v>2050</v>
      </c>
      <c r="AJ310">
        <v>2051</v>
      </c>
      <c r="AK310">
        <v>2052</v>
      </c>
      <c r="AL310">
        <v>2053</v>
      </c>
      <c r="AM310">
        <v>2054</v>
      </c>
      <c r="AN310">
        <v>2055</v>
      </c>
      <c r="AO310">
        <v>2056</v>
      </c>
      <c r="AP310">
        <v>2057</v>
      </c>
      <c r="AQ310">
        <v>2058</v>
      </c>
      <c r="AR310">
        <v>2059</v>
      </c>
      <c r="AS310">
        <v>2060</v>
      </c>
      <c r="AT310">
        <v>2061</v>
      </c>
      <c r="AU310">
        <v>2062</v>
      </c>
      <c r="AV310">
        <v>2063</v>
      </c>
      <c r="AW310">
        <v>2064</v>
      </c>
      <c r="AX310">
        <v>2065</v>
      </c>
      <c r="AY310">
        <v>2066</v>
      </c>
      <c r="AZ310">
        <v>2067</v>
      </c>
      <c r="BA310">
        <v>2068</v>
      </c>
      <c r="BB310">
        <v>2069</v>
      </c>
      <c r="BC310">
        <v>2070</v>
      </c>
      <c r="BD310">
        <v>2071</v>
      </c>
      <c r="BE310">
        <v>2072</v>
      </c>
      <c r="BF310">
        <v>2073</v>
      </c>
      <c r="BG310">
        <v>2074</v>
      </c>
      <c r="BH310">
        <v>2075</v>
      </c>
      <c r="BI310">
        <v>2076</v>
      </c>
      <c r="BJ310">
        <v>2077</v>
      </c>
      <c r="BK310">
        <v>2078</v>
      </c>
      <c r="BL310">
        <v>2079</v>
      </c>
      <c r="BM310">
        <v>2080</v>
      </c>
      <c r="BN310">
        <v>2081</v>
      </c>
      <c r="BO310">
        <v>2082</v>
      </c>
      <c r="BP310">
        <v>2083</v>
      </c>
      <c r="BQ310">
        <v>2084</v>
      </c>
      <c r="BR310">
        <v>2085</v>
      </c>
      <c r="BS310">
        <v>2086</v>
      </c>
      <c r="BT310">
        <v>2087</v>
      </c>
      <c r="BU310">
        <v>2088</v>
      </c>
      <c r="BV310">
        <v>2089</v>
      </c>
      <c r="BW310">
        <v>2090</v>
      </c>
      <c r="BX310">
        <v>2091</v>
      </c>
      <c r="BY310">
        <v>2092</v>
      </c>
      <c r="BZ310">
        <v>2093</v>
      </c>
      <c r="CA310">
        <v>2094</v>
      </c>
      <c r="CB310">
        <v>2095</v>
      </c>
      <c r="CC310">
        <v>2096</v>
      </c>
      <c r="CD310">
        <v>2097</v>
      </c>
      <c r="CE310">
        <v>2098</v>
      </c>
      <c r="CF310">
        <v>2099</v>
      </c>
      <c r="CG310">
        <v>2100</v>
      </c>
    </row>
    <row r="311" spans="1:85">
      <c r="A311" s="74"/>
      <c r="B311" s="74" t="s">
        <v>4</v>
      </c>
      <c r="C311" s="76">
        <v>-1</v>
      </c>
      <c r="D311" s="76">
        <v>-1</v>
      </c>
      <c r="E311" s="76">
        <v>-1</v>
      </c>
      <c r="F311" s="76">
        <v>-1</v>
      </c>
      <c r="G311" s="76">
        <v>-1</v>
      </c>
      <c r="H311" s="76">
        <v>-1</v>
      </c>
      <c r="I311" s="76">
        <v>-1</v>
      </c>
      <c r="J311" s="76">
        <v>-1</v>
      </c>
      <c r="K311" s="76">
        <v>-1</v>
      </c>
      <c r="L311" s="76">
        <v>-1</v>
      </c>
      <c r="M311" s="76">
        <v>-1</v>
      </c>
      <c r="N311" s="76">
        <v>-1</v>
      </c>
      <c r="O311" s="76">
        <v>-1</v>
      </c>
      <c r="P311" s="76">
        <v>-1</v>
      </c>
      <c r="Q311" s="76">
        <v>-1</v>
      </c>
      <c r="R311" s="76">
        <v>-1</v>
      </c>
      <c r="S311" s="76">
        <v>-1</v>
      </c>
      <c r="T311" s="76">
        <v>-1</v>
      </c>
      <c r="U311" s="76">
        <v>-1</v>
      </c>
      <c r="V311" s="76">
        <v>-1</v>
      </c>
      <c r="W311" s="76">
        <v>-1</v>
      </c>
      <c r="X311" s="76">
        <v>-1</v>
      </c>
      <c r="Y311" s="76">
        <v>-1</v>
      </c>
      <c r="Z311" s="76">
        <v>-1</v>
      </c>
      <c r="AA311" s="76">
        <v>-1</v>
      </c>
      <c r="AB311" s="76">
        <v>-1</v>
      </c>
      <c r="AC311" s="76">
        <v>-1</v>
      </c>
      <c r="AD311" s="76">
        <v>-1</v>
      </c>
      <c r="AE311" s="76">
        <v>-1</v>
      </c>
      <c r="AF311" s="76">
        <v>-1</v>
      </c>
      <c r="AG311" s="76">
        <v>-1</v>
      </c>
      <c r="AH311" s="76">
        <v>-1</v>
      </c>
      <c r="AI311" s="76">
        <v>-1</v>
      </c>
      <c r="AJ311">
        <v>-1</v>
      </c>
      <c r="AK311">
        <v>-1</v>
      </c>
      <c r="AL311">
        <v>-1</v>
      </c>
      <c r="AM311">
        <v>-1</v>
      </c>
      <c r="AN311">
        <v>-1</v>
      </c>
      <c r="AO311">
        <v>-1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-1</v>
      </c>
      <c r="AX311">
        <v>-1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</row>
    <row r="312" spans="1:85">
      <c r="A312" s="74" t="s">
        <v>0</v>
      </c>
      <c r="B312" s="74" t="s">
        <v>3</v>
      </c>
      <c r="C312" s="76">
        <v>-1</v>
      </c>
      <c r="D312" s="76">
        <v>-1</v>
      </c>
      <c r="E312" s="76">
        <v>-1</v>
      </c>
      <c r="F312" s="76">
        <v>-1</v>
      </c>
      <c r="G312" s="76">
        <v>-1</v>
      </c>
      <c r="H312" s="76">
        <v>-1</v>
      </c>
      <c r="I312" s="76">
        <v>-1</v>
      </c>
      <c r="J312" s="76">
        <v>-1</v>
      </c>
      <c r="K312" s="76">
        <v>-1</v>
      </c>
      <c r="L312" s="76">
        <v>-1</v>
      </c>
      <c r="M312" s="76">
        <v>-1</v>
      </c>
      <c r="N312" s="76">
        <v>-1</v>
      </c>
      <c r="O312" s="76">
        <v>-1</v>
      </c>
      <c r="P312" s="76">
        <v>-1</v>
      </c>
      <c r="Q312" s="76">
        <v>-1</v>
      </c>
      <c r="R312" s="76">
        <v>-1</v>
      </c>
      <c r="S312" s="76">
        <v>-1</v>
      </c>
      <c r="T312" s="76">
        <v>-1</v>
      </c>
      <c r="U312" s="76">
        <v>-1</v>
      </c>
      <c r="V312" s="76">
        <v>-1</v>
      </c>
      <c r="W312" s="76">
        <v>-1</v>
      </c>
      <c r="X312" s="76">
        <v>-1</v>
      </c>
      <c r="Y312" s="76">
        <v>-1</v>
      </c>
      <c r="Z312" s="76">
        <v>-1</v>
      </c>
      <c r="AA312" s="76">
        <v>-1</v>
      </c>
      <c r="AB312" s="76">
        <v>-1</v>
      </c>
      <c r="AC312" s="76">
        <v>-1</v>
      </c>
      <c r="AD312" s="76">
        <v>-1</v>
      </c>
      <c r="AE312" s="76">
        <v>-1</v>
      </c>
      <c r="AF312" s="76">
        <v>-1</v>
      </c>
      <c r="AG312" s="76">
        <v>-1</v>
      </c>
      <c r="AH312" s="76">
        <v>-1</v>
      </c>
      <c r="AI312" s="76">
        <v>-1</v>
      </c>
      <c r="AJ312">
        <v>-1</v>
      </c>
      <c r="AK312">
        <v>-1</v>
      </c>
      <c r="AL312">
        <v>-1</v>
      </c>
      <c r="AM312">
        <v>-1</v>
      </c>
      <c r="AN312">
        <v>-1</v>
      </c>
      <c r="AO312">
        <v>-1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-1</v>
      </c>
      <c r="AX312">
        <v>-1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</row>
    <row r="313" spans="1:85">
      <c r="A313" s="74"/>
      <c r="B313" s="74" t="s">
        <v>34</v>
      </c>
      <c r="C313" s="76">
        <v>-1</v>
      </c>
      <c r="D313" s="76">
        <v>-1</v>
      </c>
      <c r="E313" s="76">
        <v>-1</v>
      </c>
      <c r="F313" s="76">
        <v>-1</v>
      </c>
      <c r="G313" s="76">
        <v>-1</v>
      </c>
      <c r="H313" s="76">
        <v>-1</v>
      </c>
      <c r="I313" s="76">
        <v>-1</v>
      </c>
      <c r="J313" s="76">
        <v>-1</v>
      </c>
      <c r="K313" s="76">
        <v>-1</v>
      </c>
      <c r="L313" s="76">
        <v>-1</v>
      </c>
      <c r="M313" s="76">
        <v>-1</v>
      </c>
      <c r="N313" s="76">
        <v>-1</v>
      </c>
      <c r="O313" s="76">
        <v>-1</v>
      </c>
      <c r="P313" s="76">
        <v>-1</v>
      </c>
      <c r="Q313" s="76">
        <v>-1</v>
      </c>
      <c r="R313" s="76">
        <v>-1</v>
      </c>
      <c r="S313" s="76">
        <v>-1</v>
      </c>
      <c r="T313" s="76">
        <v>-1</v>
      </c>
      <c r="U313" s="76">
        <v>-1</v>
      </c>
      <c r="V313" s="76">
        <v>-1</v>
      </c>
      <c r="W313" s="76">
        <v>-1</v>
      </c>
      <c r="X313" s="76">
        <v>-1</v>
      </c>
      <c r="Y313" s="76">
        <v>-1</v>
      </c>
      <c r="Z313" s="76">
        <v>-1</v>
      </c>
      <c r="AA313" s="76">
        <v>-1</v>
      </c>
      <c r="AB313" s="76">
        <v>-1</v>
      </c>
      <c r="AC313" s="76">
        <v>-1</v>
      </c>
      <c r="AD313" s="76">
        <v>-1</v>
      </c>
      <c r="AE313" s="76">
        <v>-1</v>
      </c>
      <c r="AF313" s="76">
        <v>-1</v>
      </c>
      <c r="AG313" s="76">
        <v>-1</v>
      </c>
      <c r="AH313" s="76">
        <v>-1</v>
      </c>
      <c r="AI313" s="76">
        <v>-1</v>
      </c>
      <c r="AJ313">
        <v>-1</v>
      </c>
      <c r="AK313">
        <v>-1</v>
      </c>
      <c r="AL313">
        <v>-1</v>
      </c>
      <c r="AM313">
        <v>-1</v>
      </c>
      <c r="AN313">
        <v>-1</v>
      </c>
      <c r="AO313">
        <v>-1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-1</v>
      </c>
      <c r="AX313">
        <v>-1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>
        <v>-1</v>
      </c>
      <c r="CE313">
        <v>-1</v>
      </c>
      <c r="CF313">
        <v>-1</v>
      </c>
      <c r="CG313">
        <v>-1</v>
      </c>
    </row>
    <row r="314" spans="1:85">
      <c r="A314" s="14"/>
      <c r="B314" s="14" t="s">
        <v>35</v>
      </c>
      <c r="C314" s="76">
        <v>-1</v>
      </c>
      <c r="D314" s="76">
        <v>-1</v>
      </c>
      <c r="E314" s="76">
        <v>-1</v>
      </c>
      <c r="F314" s="76">
        <v>-1</v>
      </c>
      <c r="G314" s="76">
        <v>-1</v>
      </c>
      <c r="H314" s="76">
        <v>-1</v>
      </c>
      <c r="I314" s="76">
        <v>-1</v>
      </c>
      <c r="J314" s="76">
        <v>-1</v>
      </c>
      <c r="K314" s="76">
        <v>-1</v>
      </c>
      <c r="L314" s="76">
        <v>-1</v>
      </c>
      <c r="M314" s="76">
        <v>-1</v>
      </c>
      <c r="N314" s="76">
        <v>-1</v>
      </c>
      <c r="O314" s="76">
        <v>-1</v>
      </c>
      <c r="P314" s="76">
        <v>-1</v>
      </c>
      <c r="Q314" s="76">
        <v>-1</v>
      </c>
      <c r="R314" s="76">
        <v>-1</v>
      </c>
      <c r="S314" s="76">
        <v>-1</v>
      </c>
      <c r="T314" s="76">
        <v>-1</v>
      </c>
      <c r="U314" s="76">
        <v>-1</v>
      </c>
      <c r="V314" s="76">
        <v>-1</v>
      </c>
      <c r="W314" s="76">
        <v>-1</v>
      </c>
      <c r="X314" s="76">
        <v>-1</v>
      </c>
      <c r="Y314" s="76">
        <v>-1</v>
      </c>
      <c r="Z314" s="76">
        <v>-1</v>
      </c>
      <c r="AA314" s="76">
        <v>-1</v>
      </c>
      <c r="AB314" s="76">
        <v>-1</v>
      </c>
      <c r="AC314" s="76">
        <v>-1</v>
      </c>
      <c r="AD314" s="76">
        <v>-1</v>
      </c>
      <c r="AE314" s="76">
        <v>-1</v>
      </c>
      <c r="AF314" s="76">
        <v>-1</v>
      </c>
      <c r="AG314" s="76">
        <v>-1</v>
      </c>
      <c r="AH314" s="76">
        <v>-1</v>
      </c>
      <c r="AI314" s="76">
        <v>-1</v>
      </c>
      <c r="AJ314">
        <v>-1</v>
      </c>
      <c r="AK314">
        <v>-1</v>
      </c>
      <c r="AL314">
        <v>-1</v>
      </c>
      <c r="AM314">
        <v>-1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>
        <v>-1</v>
      </c>
      <c r="CE314">
        <v>-1</v>
      </c>
      <c r="CF314">
        <v>-1</v>
      </c>
      <c r="CG314">
        <v>-1</v>
      </c>
    </row>
    <row r="315" spans="1:85">
      <c r="A315" s="4"/>
      <c r="B315" s="4" t="s">
        <v>4</v>
      </c>
      <c r="C315" s="76">
        <v>-1</v>
      </c>
      <c r="D315" s="76">
        <v>-1</v>
      </c>
      <c r="E315" s="76">
        <v>-1</v>
      </c>
      <c r="F315" s="76">
        <v>-1</v>
      </c>
      <c r="G315" s="76">
        <v>-1</v>
      </c>
      <c r="H315" s="76">
        <v>-1</v>
      </c>
      <c r="I315" s="76">
        <v>-1</v>
      </c>
      <c r="J315" s="76">
        <v>-1</v>
      </c>
      <c r="K315" s="76">
        <v>-1</v>
      </c>
      <c r="L315" s="76">
        <v>-1</v>
      </c>
      <c r="M315" s="76">
        <v>-1</v>
      </c>
      <c r="N315" s="76">
        <v>-1</v>
      </c>
      <c r="O315" s="76">
        <v>-1</v>
      </c>
      <c r="P315" s="76">
        <v>-1</v>
      </c>
      <c r="Q315" s="76">
        <v>-1</v>
      </c>
      <c r="R315" s="76">
        <v>-1</v>
      </c>
      <c r="S315" s="76">
        <v>-1</v>
      </c>
      <c r="T315" s="76">
        <v>-1</v>
      </c>
      <c r="U315" s="76">
        <v>-1</v>
      </c>
      <c r="V315" s="76">
        <v>-1</v>
      </c>
      <c r="W315" s="76">
        <v>-1</v>
      </c>
      <c r="X315" s="76">
        <v>-1</v>
      </c>
      <c r="Y315" s="76">
        <v>-1</v>
      </c>
      <c r="Z315" s="76">
        <v>-1</v>
      </c>
      <c r="AA315" s="76">
        <v>-1</v>
      </c>
      <c r="AB315" s="76">
        <v>-1</v>
      </c>
      <c r="AC315" s="76">
        <v>-1</v>
      </c>
      <c r="AD315" s="76">
        <v>-1</v>
      </c>
      <c r="AE315" s="76">
        <v>-1</v>
      </c>
      <c r="AF315" s="76">
        <v>-1</v>
      </c>
      <c r="AG315" s="76">
        <v>-1</v>
      </c>
      <c r="AH315" s="76">
        <v>-1</v>
      </c>
      <c r="AI315" s="76">
        <v>-1</v>
      </c>
      <c r="AJ315">
        <v>-1</v>
      </c>
      <c r="AK315">
        <v>-1</v>
      </c>
      <c r="AL315">
        <v>-1</v>
      </c>
      <c r="AM315">
        <v>-1</v>
      </c>
      <c r="AN315">
        <v>-1</v>
      </c>
      <c r="AO315">
        <v>-1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-1</v>
      </c>
      <c r="AW315">
        <v>-1</v>
      </c>
      <c r="AX315">
        <v>-1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</row>
    <row r="316" spans="1:85">
      <c r="A316" s="74" t="s">
        <v>1</v>
      </c>
      <c r="B316" s="74" t="s">
        <v>3</v>
      </c>
      <c r="C316" s="76">
        <v>-1</v>
      </c>
      <c r="D316" s="76">
        <v>-1</v>
      </c>
      <c r="E316" s="76">
        <v>-1</v>
      </c>
      <c r="F316" s="76">
        <v>-1</v>
      </c>
      <c r="G316" s="76">
        <v>-1</v>
      </c>
      <c r="H316" s="76">
        <v>-1</v>
      </c>
      <c r="I316" s="76">
        <v>-1</v>
      </c>
      <c r="J316" s="76">
        <v>-1</v>
      </c>
      <c r="K316" s="76">
        <v>-1</v>
      </c>
      <c r="L316" s="76">
        <v>-1</v>
      </c>
      <c r="M316" s="76">
        <v>-1</v>
      </c>
      <c r="N316" s="76">
        <v>-1</v>
      </c>
      <c r="O316" s="76">
        <v>-1</v>
      </c>
      <c r="P316" s="76">
        <v>-1</v>
      </c>
      <c r="Q316" s="76">
        <v>-1</v>
      </c>
      <c r="R316" s="76">
        <v>-1</v>
      </c>
      <c r="S316" s="76">
        <v>-1</v>
      </c>
      <c r="T316" s="76">
        <v>-1</v>
      </c>
      <c r="U316" s="76">
        <v>-1</v>
      </c>
      <c r="V316" s="76">
        <v>-1</v>
      </c>
      <c r="W316" s="76">
        <v>-1</v>
      </c>
      <c r="X316" s="76">
        <v>-1</v>
      </c>
      <c r="Y316" s="76">
        <v>-1</v>
      </c>
      <c r="Z316" s="76">
        <v>-1</v>
      </c>
      <c r="AA316" s="76">
        <v>-1</v>
      </c>
      <c r="AB316" s="76">
        <v>-1</v>
      </c>
      <c r="AC316" s="76">
        <v>-1</v>
      </c>
      <c r="AD316" s="76">
        <v>-1</v>
      </c>
      <c r="AE316" s="76">
        <v>-1</v>
      </c>
      <c r="AF316" s="76">
        <v>-1</v>
      </c>
      <c r="AG316" s="76">
        <v>-1</v>
      </c>
      <c r="AH316" s="76">
        <v>-1</v>
      </c>
      <c r="AI316" s="76">
        <v>-1</v>
      </c>
      <c r="AJ316">
        <v>-1</v>
      </c>
      <c r="AK316">
        <v>-1</v>
      </c>
      <c r="AL316">
        <v>-1</v>
      </c>
      <c r="AM316">
        <v>-1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</row>
    <row r="317" spans="1:85">
      <c r="A317" s="74"/>
      <c r="B317" s="74" t="s">
        <v>34</v>
      </c>
      <c r="C317" s="76">
        <v>-1</v>
      </c>
      <c r="D317" s="76">
        <v>-1</v>
      </c>
      <c r="E317" s="76">
        <v>-1</v>
      </c>
      <c r="F317" s="76">
        <v>-1</v>
      </c>
      <c r="G317" s="76">
        <v>-1</v>
      </c>
      <c r="H317" s="76">
        <v>-1</v>
      </c>
      <c r="I317" s="76">
        <v>-1</v>
      </c>
      <c r="J317" s="76">
        <v>-1</v>
      </c>
      <c r="K317" s="76">
        <v>-1</v>
      </c>
      <c r="L317" s="76">
        <v>-1</v>
      </c>
      <c r="M317" s="76">
        <v>-1</v>
      </c>
      <c r="N317" s="76">
        <v>-1</v>
      </c>
      <c r="O317" s="76">
        <v>-1</v>
      </c>
      <c r="P317" s="76">
        <v>-1</v>
      </c>
      <c r="Q317" s="76">
        <v>-1</v>
      </c>
      <c r="R317" s="76">
        <v>-1</v>
      </c>
      <c r="S317" s="76">
        <v>-1</v>
      </c>
      <c r="T317" s="76">
        <v>-1</v>
      </c>
      <c r="U317" s="76">
        <v>-1</v>
      </c>
      <c r="V317" s="76">
        <v>-1</v>
      </c>
      <c r="W317" s="76">
        <v>-1</v>
      </c>
      <c r="X317" s="76">
        <v>-1</v>
      </c>
      <c r="Y317" s="76">
        <v>-1</v>
      </c>
      <c r="Z317" s="76">
        <v>-1</v>
      </c>
      <c r="AA317" s="76">
        <v>-1</v>
      </c>
      <c r="AB317" s="76">
        <v>-1</v>
      </c>
      <c r="AC317" s="76">
        <v>-1</v>
      </c>
      <c r="AD317" s="76">
        <v>-1</v>
      </c>
      <c r="AE317" s="76">
        <v>-1</v>
      </c>
      <c r="AF317" s="76">
        <v>-1</v>
      </c>
      <c r="AG317" s="76">
        <v>-1</v>
      </c>
      <c r="AH317" s="76">
        <v>-1</v>
      </c>
      <c r="AI317" s="76">
        <v>-1</v>
      </c>
      <c r="AJ317">
        <v>-1</v>
      </c>
      <c r="AK317">
        <v>-1</v>
      </c>
      <c r="AL317">
        <v>-1</v>
      </c>
      <c r="AM317">
        <v>-1</v>
      </c>
      <c r="AN317">
        <v>-1</v>
      </c>
      <c r="AO317">
        <v>-1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</row>
    <row r="318" spans="1:85">
      <c r="A318" s="14"/>
      <c r="B318" s="14" t="s">
        <v>35</v>
      </c>
      <c r="C318" s="76">
        <v>-1</v>
      </c>
      <c r="D318" s="76">
        <v>-1</v>
      </c>
      <c r="E318" s="76">
        <v>-1</v>
      </c>
      <c r="F318" s="76">
        <v>-1</v>
      </c>
      <c r="G318" s="76">
        <v>-1</v>
      </c>
      <c r="H318" s="76">
        <v>-1</v>
      </c>
      <c r="I318" s="76">
        <v>-1</v>
      </c>
      <c r="J318" s="76">
        <v>-1</v>
      </c>
      <c r="K318" s="76">
        <v>-1</v>
      </c>
      <c r="L318" s="76">
        <v>-1</v>
      </c>
      <c r="M318" s="76">
        <v>-1</v>
      </c>
      <c r="N318" s="76">
        <v>-1</v>
      </c>
      <c r="O318" s="76">
        <v>-1</v>
      </c>
      <c r="P318" s="76">
        <v>-1</v>
      </c>
      <c r="Q318" s="76">
        <v>-1</v>
      </c>
      <c r="R318" s="76">
        <v>-1</v>
      </c>
      <c r="S318" s="76">
        <v>-1</v>
      </c>
      <c r="T318" s="76">
        <v>-1</v>
      </c>
      <c r="U318" s="76">
        <v>-1</v>
      </c>
      <c r="V318" s="76">
        <v>-1</v>
      </c>
      <c r="W318" s="76">
        <v>-1</v>
      </c>
      <c r="X318" s="76">
        <v>-1</v>
      </c>
      <c r="Y318" s="76">
        <v>-1</v>
      </c>
      <c r="Z318" s="76">
        <v>-1</v>
      </c>
      <c r="AA318" s="76">
        <v>-1</v>
      </c>
      <c r="AB318" s="76">
        <v>-1</v>
      </c>
      <c r="AC318" s="76">
        <v>-1</v>
      </c>
      <c r="AD318" s="76">
        <v>-1</v>
      </c>
      <c r="AE318" s="76">
        <v>-1</v>
      </c>
      <c r="AF318" s="76">
        <v>-1</v>
      </c>
      <c r="AG318" s="76">
        <v>-1</v>
      </c>
      <c r="AH318" s="76">
        <v>-1</v>
      </c>
      <c r="AI318" s="76">
        <v>-1</v>
      </c>
      <c r="AJ318">
        <v>-1</v>
      </c>
      <c r="AK318">
        <v>-1</v>
      </c>
      <c r="AL318">
        <v>-1</v>
      </c>
      <c r="AM318">
        <v>-1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</row>
    <row r="319" spans="1:85">
      <c r="A319" s="4"/>
      <c r="B319" s="4" t="s">
        <v>4</v>
      </c>
      <c r="C319" s="76">
        <v>-1</v>
      </c>
      <c r="D319" s="76">
        <v>-1</v>
      </c>
      <c r="E319" s="76">
        <v>-1</v>
      </c>
      <c r="F319" s="76">
        <v>-1</v>
      </c>
      <c r="G319" s="76">
        <v>-1</v>
      </c>
      <c r="H319" s="76">
        <v>-1</v>
      </c>
      <c r="I319" s="76">
        <v>-1</v>
      </c>
      <c r="J319" s="76">
        <v>-1</v>
      </c>
      <c r="K319" s="76">
        <v>-1</v>
      </c>
      <c r="L319" s="76">
        <v>-1</v>
      </c>
      <c r="M319" s="76">
        <v>-1</v>
      </c>
      <c r="N319" s="76">
        <v>-1</v>
      </c>
      <c r="O319" s="76">
        <v>-1</v>
      </c>
      <c r="P319" s="76">
        <v>-1</v>
      </c>
      <c r="Q319" s="76">
        <v>-1</v>
      </c>
      <c r="R319" s="76">
        <v>-1</v>
      </c>
      <c r="S319" s="76">
        <v>-1</v>
      </c>
      <c r="T319" s="76">
        <v>-1</v>
      </c>
      <c r="U319" s="76">
        <v>-1</v>
      </c>
      <c r="V319" s="76">
        <v>-1</v>
      </c>
      <c r="W319" s="76">
        <v>-1</v>
      </c>
      <c r="X319" s="76">
        <v>-1</v>
      </c>
      <c r="Y319" s="76">
        <v>-1</v>
      </c>
      <c r="Z319" s="76">
        <v>-1</v>
      </c>
      <c r="AA319" s="76">
        <v>-1</v>
      </c>
      <c r="AB319" s="76">
        <v>-1</v>
      </c>
      <c r="AC319" s="76">
        <v>-1</v>
      </c>
      <c r="AD319" s="76">
        <v>-1</v>
      </c>
      <c r="AE319" s="76">
        <v>-1</v>
      </c>
      <c r="AF319" s="76">
        <v>-1</v>
      </c>
      <c r="AG319" s="76">
        <v>-1</v>
      </c>
      <c r="AH319" s="76">
        <v>-1</v>
      </c>
      <c r="AI319" s="76">
        <v>-1</v>
      </c>
      <c r="AJ319">
        <v>-1</v>
      </c>
      <c r="AK319">
        <v>-1</v>
      </c>
      <c r="AL319">
        <v>-1</v>
      </c>
      <c r="AM319">
        <v>-1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</row>
    <row r="320" spans="1:85">
      <c r="A320" s="14" t="s">
        <v>5</v>
      </c>
      <c r="B320" s="14" t="s">
        <v>3</v>
      </c>
      <c r="C320" s="76">
        <v>-1</v>
      </c>
      <c r="D320" s="76">
        <v>-1</v>
      </c>
      <c r="E320" s="76">
        <v>-1</v>
      </c>
      <c r="F320" s="76">
        <v>-1</v>
      </c>
      <c r="G320" s="76">
        <v>-1</v>
      </c>
      <c r="H320" s="76">
        <v>-1</v>
      </c>
      <c r="I320" s="76">
        <v>-1</v>
      </c>
      <c r="J320" s="76">
        <v>-1</v>
      </c>
      <c r="K320" s="76">
        <v>-1</v>
      </c>
      <c r="L320" s="76">
        <v>-1</v>
      </c>
      <c r="M320" s="76">
        <v>-1</v>
      </c>
      <c r="N320" s="76">
        <v>-1</v>
      </c>
      <c r="O320" s="76">
        <v>-1</v>
      </c>
      <c r="P320" s="76">
        <v>-1</v>
      </c>
      <c r="Q320" s="76">
        <v>-1</v>
      </c>
      <c r="R320" s="76">
        <v>-1</v>
      </c>
      <c r="S320" s="76">
        <v>-1</v>
      </c>
      <c r="T320" s="76">
        <v>-1</v>
      </c>
      <c r="U320" s="76">
        <v>-1</v>
      </c>
      <c r="V320" s="76">
        <v>-1</v>
      </c>
      <c r="W320" s="76">
        <v>-1</v>
      </c>
      <c r="X320" s="76">
        <v>-1</v>
      </c>
      <c r="Y320" s="76">
        <v>-1</v>
      </c>
      <c r="Z320" s="76">
        <v>-1</v>
      </c>
      <c r="AA320" s="76">
        <v>-1</v>
      </c>
      <c r="AB320" s="76">
        <v>-1</v>
      </c>
      <c r="AC320" s="76">
        <v>-1</v>
      </c>
      <c r="AD320" s="76">
        <v>-1</v>
      </c>
      <c r="AE320" s="76">
        <v>-1</v>
      </c>
      <c r="AF320" s="76">
        <v>-1</v>
      </c>
      <c r="AG320" s="76">
        <v>-1</v>
      </c>
      <c r="AH320" s="76">
        <v>-1</v>
      </c>
      <c r="AI320" s="76">
        <v>-1</v>
      </c>
      <c r="AJ320">
        <v>-1</v>
      </c>
      <c r="AK320">
        <v>-1</v>
      </c>
      <c r="AL320">
        <v>-1</v>
      </c>
      <c r="AM320">
        <v>-1</v>
      </c>
      <c r="AN320">
        <v>-1</v>
      </c>
      <c r="AO320">
        <v>-1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-1</v>
      </c>
      <c r="AX320">
        <v>-1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>
        <v>-1</v>
      </c>
      <c r="BR320">
        <v>-1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</row>
    <row r="321" spans="1:85">
      <c r="A321" s="5"/>
      <c r="B321" s="5" t="s">
        <v>4</v>
      </c>
      <c r="C321" s="76">
        <v>-1</v>
      </c>
      <c r="D321" s="76">
        <v>-1</v>
      </c>
      <c r="E321" s="76">
        <v>-1</v>
      </c>
      <c r="F321" s="76">
        <v>-1</v>
      </c>
      <c r="G321" s="76">
        <v>-1</v>
      </c>
      <c r="H321" s="76">
        <v>-1</v>
      </c>
      <c r="I321" s="76">
        <v>-1</v>
      </c>
      <c r="J321" s="76">
        <v>-1</v>
      </c>
      <c r="K321" s="76">
        <v>-1</v>
      </c>
      <c r="L321" s="76">
        <v>-1</v>
      </c>
      <c r="M321" s="76">
        <v>-1</v>
      </c>
      <c r="N321" s="76">
        <v>-1</v>
      </c>
      <c r="O321" s="76">
        <v>-1</v>
      </c>
      <c r="P321" s="76">
        <v>-1</v>
      </c>
      <c r="Q321" s="76">
        <v>-1</v>
      </c>
      <c r="R321" s="76">
        <v>-1</v>
      </c>
      <c r="S321" s="76">
        <v>-1</v>
      </c>
      <c r="T321" s="76">
        <v>-1</v>
      </c>
      <c r="U321" s="76">
        <v>-1</v>
      </c>
      <c r="V321" s="76">
        <v>-1</v>
      </c>
      <c r="W321" s="76">
        <v>-1</v>
      </c>
      <c r="X321" s="76">
        <v>-1</v>
      </c>
      <c r="Y321" s="76">
        <v>-1</v>
      </c>
      <c r="Z321" s="76">
        <v>-1</v>
      </c>
      <c r="AA321" s="76">
        <v>-1</v>
      </c>
      <c r="AB321" s="76">
        <v>-1</v>
      </c>
      <c r="AC321" s="76">
        <v>-1</v>
      </c>
      <c r="AD321" s="76">
        <v>-1</v>
      </c>
      <c r="AE321" s="76">
        <v>-1</v>
      </c>
      <c r="AF321" s="76">
        <v>-1</v>
      </c>
      <c r="AG321" s="76">
        <v>-1</v>
      </c>
      <c r="AH321" s="76">
        <v>-1</v>
      </c>
      <c r="AI321" s="76">
        <v>-1</v>
      </c>
      <c r="AJ321">
        <v>-1</v>
      </c>
      <c r="AK321">
        <v>-1</v>
      </c>
      <c r="AL321">
        <v>-1</v>
      </c>
      <c r="AM321">
        <v>-1</v>
      </c>
      <c r="AN321">
        <v>-1</v>
      </c>
      <c r="AO321">
        <v>-1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-1</v>
      </c>
      <c r="AX321">
        <v>-1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>
        <v>-1</v>
      </c>
      <c r="CB321">
        <v>-1</v>
      </c>
      <c r="CC321">
        <v>-1</v>
      </c>
      <c r="CD321">
        <v>-1</v>
      </c>
      <c r="CE321">
        <v>-1</v>
      </c>
      <c r="CF321">
        <v>-1</v>
      </c>
      <c r="CG321">
        <v>-1</v>
      </c>
    </row>
    <row r="322" spans="1:85">
      <c r="A322" s="5" t="s">
        <v>2</v>
      </c>
      <c r="B322" s="5" t="s">
        <v>3</v>
      </c>
      <c r="C322" s="76">
        <v>-1</v>
      </c>
      <c r="D322" s="76">
        <v>-1</v>
      </c>
      <c r="E322" s="76">
        <v>-1</v>
      </c>
      <c r="F322" s="76">
        <v>-1</v>
      </c>
      <c r="G322" s="76">
        <v>-1</v>
      </c>
      <c r="H322" s="76">
        <v>-1</v>
      </c>
      <c r="I322" s="76">
        <v>-1</v>
      </c>
      <c r="J322" s="76">
        <v>-1</v>
      </c>
      <c r="K322" s="76">
        <v>-1</v>
      </c>
      <c r="L322" s="76">
        <v>-1</v>
      </c>
      <c r="M322" s="76">
        <v>-1</v>
      </c>
      <c r="N322" s="76">
        <v>-1</v>
      </c>
      <c r="O322" s="76">
        <v>-1</v>
      </c>
      <c r="P322" s="76">
        <v>-1</v>
      </c>
      <c r="Q322" s="76">
        <v>-1</v>
      </c>
      <c r="R322" s="76">
        <v>-1</v>
      </c>
      <c r="S322" s="76">
        <v>-1</v>
      </c>
      <c r="T322" s="76">
        <v>-1</v>
      </c>
      <c r="U322" s="76">
        <v>-1</v>
      </c>
      <c r="V322" s="76">
        <v>-1</v>
      </c>
      <c r="W322" s="76">
        <v>-1</v>
      </c>
      <c r="X322" s="76">
        <v>-1</v>
      </c>
      <c r="Y322" s="76">
        <v>-1</v>
      </c>
      <c r="Z322" s="76">
        <v>-1</v>
      </c>
      <c r="AA322" s="76">
        <v>-1</v>
      </c>
      <c r="AB322" s="76">
        <v>-1</v>
      </c>
      <c r="AC322" s="76">
        <v>-1</v>
      </c>
      <c r="AD322" s="76">
        <v>-1</v>
      </c>
      <c r="AE322" s="76">
        <v>-1</v>
      </c>
      <c r="AF322" s="76">
        <v>-1</v>
      </c>
      <c r="AG322" s="76">
        <v>-1</v>
      </c>
      <c r="AH322" s="76">
        <v>-1</v>
      </c>
      <c r="AI322" s="76">
        <v>-1</v>
      </c>
      <c r="AJ322">
        <v>-1</v>
      </c>
      <c r="AK322">
        <v>-1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>
        <v>-1</v>
      </c>
      <c r="CB322">
        <v>-1</v>
      </c>
      <c r="CC322">
        <v>-1</v>
      </c>
      <c r="CD322">
        <v>-1</v>
      </c>
      <c r="CE322">
        <v>-1</v>
      </c>
      <c r="CF322">
        <v>-1</v>
      </c>
      <c r="CG322">
        <v>-1</v>
      </c>
    </row>
    <row r="323" spans="1:85">
      <c r="A323" s="4"/>
      <c r="B323" s="4" t="s">
        <v>4</v>
      </c>
      <c r="C323" s="76">
        <v>-1</v>
      </c>
      <c r="D323" s="76">
        <v>-1</v>
      </c>
      <c r="E323" s="76">
        <v>-1</v>
      </c>
      <c r="F323" s="76">
        <v>-1</v>
      </c>
      <c r="G323" s="76">
        <v>-1</v>
      </c>
      <c r="H323" s="76">
        <v>-1</v>
      </c>
      <c r="I323" s="76">
        <v>-1</v>
      </c>
      <c r="J323" s="76">
        <v>-1</v>
      </c>
      <c r="K323" s="76">
        <v>-1</v>
      </c>
      <c r="L323" s="76">
        <v>-1</v>
      </c>
      <c r="M323" s="76">
        <v>-1</v>
      </c>
      <c r="N323" s="76">
        <v>-1</v>
      </c>
      <c r="O323" s="76">
        <v>-1</v>
      </c>
      <c r="P323" s="76">
        <v>-1</v>
      </c>
      <c r="Q323" s="76">
        <v>-1</v>
      </c>
      <c r="R323" s="76">
        <v>-1</v>
      </c>
      <c r="S323" s="76">
        <v>-1</v>
      </c>
      <c r="T323" s="76">
        <v>-1</v>
      </c>
      <c r="U323" s="76">
        <v>-1</v>
      </c>
      <c r="V323" s="76">
        <v>-1</v>
      </c>
      <c r="W323" s="76">
        <v>-1</v>
      </c>
      <c r="X323" s="76">
        <v>-1</v>
      </c>
      <c r="Y323" s="76">
        <v>-1</v>
      </c>
      <c r="Z323" s="76">
        <v>-1</v>
      </c>
      <c r="AA323" s="76">
        <v>-1</v>
      </c>
      <c r="AB323" s="76">
        <v>-1</v>
      </c>
      <c r="AC323" s="76">
        <v>-1</v>
      </c>
      <c r="AD323" s="76">
        <v>-1</v>
      </c>
      <c r="AE323" s="76">
        <v>-1</v>
      </c>
      <c r="AF323" s="76">
        <v>-1</v>
      </c>
      <c r="AG323" s="76">
        <v>-1</v>
      </c>
      <c r="AH323" s="76">
        <v>-1</v>
      </c>
      <c r="AI323" s="76">
        <v>-1</v>
      </c>
      <c r="AJ323">
        <v>-1</v>
      </c>
      <c r="AK323">
        <v>-1</v>
      </c>
      <c r="AL323">
        <v>-1</v>
      </c>
      <c r="AM323">
        <v>-1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>
        <v>-1</v>
      </c>
      <c r="CG323">
        <v>-1</v>
      </c>
    </row>
    <row r="324" spans="1:85">
      <c r="A324" s="14" t="s">
        <v>7</v>
      </c>
      <c r="B324" s="14" t="s">
        <v>3</v>
      </c>
      <c r="C324" s="76">
        <v>-1</v>
      </c>
      <c r="D324" s="76">
        <v>-1</v>
      </c>
      <c r="E324" s="76">
        <v>-1</v>
      </c>
      <c r="F324" s="76">
        <v>-1</v>
      </c>
      <c r="G324" s="76">
        <v>-1</v>
      </c>
      <c r="H324" s="76">
        <v>-1</v>
      </c>
      <c r="I324" s="76">
        <v>-1</v>
      </c>
      <c r="J324" s="76">
        <v>-1</v>
      </c>
      <c r="K324" s="76">
        <v>-1</v>
      </c>
      <c r="L324" s="76">
        <v>-1</v>
      </c>
      <c r="M324" s="76">
        <v>-1</v>
      </c>
      <c r="N324" s="76">
        <v>-1</v>
      </c>
      <c r="O324" s="76">
        <v>-1</v>
      </c>
      <c r="P324" s="76">
        <v>-1</v>
      </c>
      <c r="Q324" s="76">
        <v>-1</v>
      </c>
      <c r="R324" s="76">
        <v>-1</v>
      </c>
      <c r="S324" s="76">
        <v>-1</v>
      </c>
      <c r="T324" s="76">
        <v>-1</v>
      </c>
      <c r="U324" s="76">
        <v>-1</v>
      </c>
      <c r="V324" s="76">
        <v>-1</v>
      </c>
      <c r="W324" s="76">
        <v>-1</v>
      </c>
      <c r="X324" s="76">
        <v>-1</v>
      </c>
      <c r="Y324" s="76">
        <v>-1</v>
      </c>
      <c r="Z324" s="76">
        <v>-1</v>
      </c>
      <c r="AA324" s="76">
        <v>-1</v>
      </c>
      <c r="AB324" s="76">
        <v>-1</v>
      </c>
      <c r="AC324" s="76">
        <v>-1</v>
      </c>
      <c r="AD324" s="76">
        <v>-1</v>
      </c>
      <c r="AE324" s="76">
        <v>-1</v>
      </c>
      <c r="AF324" s="76">
        <v>-1</v>
      </c>
      <c r="AG324" s="76">
        <v>-1</v>
      </c>
      <c r="AH324" s="76">
        <v>-1</v>
      </c>
      <c r="AI324" s="76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</row>
    <row r="325" spans="1:85">
      <c r="A325" s="4"/>
      <c r="B325" s="4" t="s">
        <v>4</v>
      </c>
      <c r="C325" s="76">
        <v>-1</v>
      </c>
      <c r="D325" s="76">
        <v>-1</v>
      </c>
      <c r="E325" s="76">
        <v>-1</v>
      </c>
      <c r="F325" s="76">
        <v>-1</v>
      </c>
      <c r="G325" s="76">
        <v>-1</v>
      </c>
      <c r="H325" s="76">
        <v>-1</v>
      </c>
      <c r="I325" s="76">
        <v>-1</v>
      </c>
      <c r="J325" s="76">
        <v>-1</v>
      </c>
      <c r="K325" s="76">
        <v>-1</v>
      </c>
      <c r="L325" s="76">
        <v>-1</v>
      </c>
      <c r="M325" s="76">
        <v>-1</v>
      </c>
      <c r="N325" s="76">
        <v>-1</v>
      </c>
      <c r="O325" s="76">
        <v>-1</v>
      </c>
      <c r="P325" s="76">
        <v>-1</v>
      </c>
      <c r="Q325" s="76">
        <v>-1</v>
      </c>
      <c r="R325" s="76">
        <v>-1</v>
      </c>
      <c r="S325" s="76">
        <v>-1</v>
      </c>
      <c r="T325" s="76">
        <v>-1</v>
      </c>
      <c r="U325" s="76">
        <v>-1</v>
      </c>
      <c r="V325" s="76">
        <v>-1</v>
      </c>
      <c r="W325" s="76">
        <v>-1</v>
      </c>
      <c r="X325" s="76">
        <v>-1</v>
      </c>
      <c r="Y325" s="76">
        <v>-1</v>
      </c>
      <c r="Z325" s="76">
        <v>-1</v>
      </c>
      <c r="AA325" s="76">
        <v>-1</v>
      </c>
      <c r="AB325" s="76">
        <v>-1</v>
      </c>
      <c r="AC325" s="76">
        <v>-1</v>
      </c>
      <c r="AD325" s="76">
        <v>-1</v>
      </c>
      <c r="AE325" s="76">
        <v>-1</v>
      </c>
      <c r="AF325" s="76">
        <v>-1</v>
      </c>
      <c r="AG325" s="76">
        <v>-1</v>
      </c>
      <c r="AH325" s="76">
        <v>-1</v>
      </c>
      <c r="AI325" s="76">
        <v>-1</v>
      </c>
      <c r="AJ325">
        <v>-1</v>
      </c>
      <c r="AK325">
        <v>-1</v>
      </c>
      <c r="AL325">
        <v>-1</v>
      </c>
      <c r="AM325">
        <v>-1</v>
      </c>
      <c r="AN325">
        <v>-1</v>
      </c>
      <c r="AO325">
        <v>-1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-1</v>
      </c>
      <c r="AW325">
        <v>-1</v>
      </c>
      <c r="AX325">
        <v>-1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</row>
    <row r="326" spans="1:85">
      <c r="A326" s="14" t="s">
        <v>6</v>
      </c>
      <c r="B326" s="14" t="s">
        <v>3</v>
      </c>
      <c r="C326" s="76">
        <v>-1</v>
      </c>
      <c r="D326" s="76">
        <v>-1</v>
      </c>
      <c r="E326" s="76">
        <v>-1</v>
      </c>
      <c r="F326" s="76">
        <v>-1</v>
      </c>
      <c r="G326" s="76">
        <v>-1</v>
      </c>
      <c r="H326" s="76">
        <v>-1</v>
      </c>
      <c r="I326" s="76">
        <v>-1</v>
      </c>
      <c r="J326" s="76">
        <v>-1</v>
      </c>
      <c r="K326" s="76">
        <v>-1</v>
      </c>
      <c r="L326" s="76">
        <v>-1</v>
      </c>
      <c r="M326" s="76">
        <v>-1</v>
      </c>
      <c r="N326" s="76">
        <v>-1</v>
      </c>
      <c r="O326" s="76">
        <v>-1</v>
      </c>
      <c r="P326" s="76">
        <v>-1</v>
      </c>
      <c r="Q326" s="76">
        <v>-1</v>
      </c>
      <c r="R326" s="76">
        <v>-1</v>
      </c>
      <c r="S326" s="76">
        <v>-1</v>
      </c>
      <c r="T326" s="76">
        <v>-1</v>
      </c>
      <c r="U326" s="76">
        <v>-1</v>
      </c>
      <c r="V326" s="76">
        <v>-1</v>
      </c>
      <c r="W326" s="76">
        <v>-1</v>
      </c>
      <c r="X326" s="76">
        <v>-1</v>
      </c>
      <c r="Y326" s="76">
        <v>-1</v>
      </c>
      <c r="Z326" s="76">
        <v>-1</v>
      </c>
      <c r="AA326" s="76">
        <v>-1</v>
      </c>
      <c r="AB326" s="76">
        <v>-1</v>
      </c>
      <c r="AC326" s="76">
        <v>-1</v>
      </c>
      <c r="AD326" s="76">
        <v>-1</v>
      </c>
      <c r="AE326" s="76">
        <v>-1</v>
      </c>
      <c r="AF326" s="76">
        <v>-1</v>
      </c>
      <c r="AG326" s="76">
        <v>-1</v>
      </c>
      <c r="AH326" s="76">
        <v>-1</v>
      </c>
      <c r="AI326" s="76">
        <v>-1</v>
      </c>
      <c r="AJ326">
        <v>-1</v>
      </c>
      <c r="AK326">
        <v>-1</v>
      </c>
      <c r="AL326">
        <v>-1</v>
      </c>
      <c r="AM326">
        <v>-1</v>
      </c>
      <c r="AN326">
        <v>-1</v>
      </c>
      <c r="AO326">
        <v>-1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-1</v>
      </c>
      <c r="AX326">
        <v>-1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</row>
    <row r="327" spans="1:85">
      <c r="A327" s="5"/>
      <c r="B327" s="5" t="s">
        <v>4</v>
      </c>
      <c r="C327" s="76">
        <v>-1</v>
      </c>
      <c r="D327" s="76">
        <v>-1</v>
      </c>
      <c r="E327" s="76">
        <v>-1</v>
      </c>
      <c r="F327" s="76">
        <v>-1</v>
      </c>
      <c r="G327" s="76">
        <v>-1</v>
      </c>
      <c r="H327" s="76">
        <v>-1</v>
      </c>
      <c r="I327" s="76">
        <v>-1</v>
      </c>
      <c r="J327" s="76">
        <v>-1</v>
      </c>
      <c r="K327" s="76">
        <v>-1</v>
      </c>
      <c r="L327" s="76">
        <v>-1</v>
      </c>
      <c r="M327" s="76">
        <v>-1</v>
      </c>
      <c r="N327" s="76">
        <v>-1</v>
      </c>
      <c r="O327" s="76">
        <v>-1</v>
      </c>
      <c r="P327" s="76">
        <v>-1</v>
      </c>
      <c r="Q327" s="76">
        <v>-1</v>
      </c>
      <c r="R327" s="76">
        <v>-1</v>
      </c>
      <c r="S327" s="76">
        <v>-1</v>
      </c>
      <c r="T327" s="76">
        <v>-1</v>
      </c>
      <c r="U327" s="76">
        <v>-1</v>
      </c>
      <c r="V327" s="76">
        <v>-1</v>
      </c>
      <c r="W327" s="76">
        <v>-1</v>
      </c>
      <c r="X327" s="76">
        <v>-1</v>
      </c>
      <c r="Y327" s="76">
        <v>-1</v>
      </c>
      <c r="Z327" s="76">
        <v>-1</v>
      </c>
      <c r="AA327" s="76">
        <v>-1</v>
      </c>
      <c r="AB327" s="76">
        <v>-1</v>
      </c>
      <c r="AC327" s="76">
        <v>-1</v>
      </c>
      <c r="AD327" s="76">
        <v>-1</v>
      </c>
      <c r="AE327" s="76">
        <v>-1</v>
      </c>
      <c r="AF327" s="76">
        <v>-1</v>
      </c>
      <c r="AG327" s="76">
        <v>-1</v>
      </c>
      <c r="AH327" s="76">
        <v>-1</v>
      </c>
      <c r="AI327" s="76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</row>
    <row r="328" spans="1:85">
      <c r="A328" s="5" t="s">
        <v>8</v>
      </c>
      <c r="B328" s="5" t="s">
        <v>3</v>
      </c>
      <c r="C328" s="76">
        <v>-1</v>
      </c>
      <c r="D328" s="76">
        <v>-1</v>
      </c>
      <c r="E328" s="76">
        <v>-1</v>
      </c>
      <c r="F328" s="76">
        <v>-1</v>
      </c>
      <c r="G328" s="76">
        <v>-1</v>
      </c>
      <c r="H328" s="76">
        <v>-1</v>
      </c>
      <c r="I328" s="76">
        <v>-1</v>
      </c>
      <c r="J328" s="76">
        <v>-1</v>
      </c>
      <c r="K328" s="76">
        <v>-1</v>
      </c>
      <c r="L328" s="76">
        <v>-1</v>
      </c>
      <c r="M328" s="76">
        <v>-1</v>
      </c>
      <c r="N328" s="76">
        <v>-1</v>
      </c>
      <c r="O328" s="76">
        <v>-1</v>
      </c>
      <c r="P328" s="76">
        <v>-1</v>
      </c>
      <c r="Q328" s="76">
        <v>-1</v>
      </c>
      <c r="R328" s="76">
        <v>-1</v>
      </c>
      <c r="S328" s="76">
        <v>-1</v>
      </c>
      <c r="T328" s="76">
        <v>-1</v>
      </c>
      <c r="U328" s="76">
        <v>-1</v>
      </c>
      <c r="V328" s="76">
        <v>-1</v>
      </c>
      <c r="W328" s="76">
        <v>-1</v>
      </c>
      <c r="X328" s="76">
        <v>-1</v>
      </c>
      <c r="Y328" s="76">
        <v>-1</v>
      </c>
      <c r="Z328" s="76">
        <v>-1</v>
      </c>
      <c r="AA328" s="76">
        <v>-1</v>
      </c>
      <c r="AB328" s="76">
        <v>-1</v>
      </c>
      <c r="AC328" s="76">
        <v>-1</v>
      </c>
      <c r="AD328" s="76">
        <v>-1</v>
      </c>
      <c r="AE328" s="76">
        <v>-1</v>
      </c>
      <c r="AF328" s="76">
        <v>-1</v>
      </c>
      <c r="AG328" s="76">
        <v>-1</v>
      </c>
      <c r="AH328" s="76">
        <v>-1</v>
      </c>
      <c r="AI328" s="76">
        <v>-1</v>
      </c>
      <c r="AJ328">
        <v>-1</v>
      </c>
      <c r="AK328">
        <v>-1</v>
      </c>
      <c r="AL328">
        <v>-1</v>
      </c>
      <c r="AM328">
        <v>-1</v>
      </c>
      <c r="AN328">
        <v>-1</v>
      </c>
      <c r="AO328">
        <v>-1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-1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>
        <v>-1</v>
      </c>
      <c r="CE328">
        <v>-1</v>
      </c>
      <c r="CF328">
        <v>-1</v>
      </c>
      <c r="CG328">
        <v>-1</v>
      </c>
    </row>
    <row r="329" spans="1:85">
      <c r="A329" s="4"/>
      <c r="B329" s="4" t="s">
        <v>37</v>
      </c>
      <c r="C329" s="76">
        <v>-1</v>
      </c>
      <c r="D329" s="76">
        <v>-1</v>
      </c>
      <c r="E329" s="76">
        <v>-1</v>
      </c>
      <c r="F329" s="76">
        <v>-1</v>
      </c>
      <c r="G329" s="76">
        <v>-1</v>
      </c>
      <c r="H329" s="76">
        <v>-1</v>
      </c>
      <c r="I329" s="76">
        <v>-1</v>
      </c>
      <c r="J329" s="76">
        <v>-1</v>
      </c>
      <c r="K329" s="76">
        <v>-1</v>
      </c>
      <c r="L329" s="76">
        <v>-1</v>
      </c>
      <c r="M329" s="76">
        <v>-1</v>
      </c>
      <c r="N329" s="76">
        <v>-1</v>
      </c>
      <c r="O329" s="76">
        <v>-1</v>
      </c>
      <c r="P329" s="76">
        <v>-1</v>
      </c>
      <c r="Q329" s="76">
        <v>-1</v>
      </c>
      <c r="R329" s="76">
        <v>-1</v>
      </c>
      <c r="S329" s="76">
        <v>-1</v>
      </c>
      <c r="T329" s="76">
        <v>-1</v>
      </c>
      <c r="U329" s="76">
        <v>-1</v>
      </c>
      <c r="V329" s="76">
        <v>-1</v>
      </c>
      <c r="W329" s="76">
        <v>-1</v>
      </c>
      <c r="X329" s="76">
        <v>-1</v>
      </c>
      <c r="Y329" s="76">
        <v>-1</v>
      </c>
      <c r="Z329" s="76">
        <v>-1</v>
      </c>
      <c r="AA329" s="76">
        <v>-1</v>
      </c>
      <c r="AB329" s="76">
        <v>-1</v>
      </c>
      <c r="AC329" s="76">
        <v>-1</v>
      </c>
      <c r="AD329" s="76">
        <v>-1</v>
      </c>
      <c r="AE329" s="76">
        <v>-1</v>
      </c>
      <c r="AF329" s="76">
        <v>-1</v>
      </c>
      <c r="AG329" s="76">
        <v>-1</v>
      </c>
      <c r="AH329" s="76">
        <v>-1</v>
      </c>
      <c r="AI329" s="76">
        <v>-1</v>
      </c>
      <c r="AJ329">
        <v>-1</v>
      </c>
      <c r="AK329">
        <v>-1</v>
      </c>
      <c r="AL329">
        <v>-1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</row>
    <row r="330" spans="1:85">
      <c r="A330" s="14" t="s">
        <v>36</v>
      </c>
      <c r="B330" s="14" t="s">
        <v>38</v>
      </c>
      <c r="C330" s="76">
        <v>-1</v>
      </c>
      <c r="D330" s="76">
        <v>-1</v>
      </c>
      <c r="E330" s="76">
        <v>-1</v>
      </c>
      <c r="F330" s="76">
        <v>-1</v>
      </c>
      <c r="G330" s="76">
        <v>-1</v>
      </c>
      <c r="H330" s="76">
        <v>-1</v>
      </c>
      <c r="I330" s="76">
        <v>-1</v>
      </c>
      <c r="J330" s="76">
        <v>-1</v>
      </c>
      <c r="K330" s="76">
        <v>-1</v>
      </c>
      <c r="L330" s="76">
        <v>-1</v>
      </c>
      <c r="M330" s="76">
        <v>-1</v>
      </c>
      <c r="N330" s="76">
        <v>-1</v>
      </c>
      <c r="O330" s="76">
        <v>-1</v>
      </c>
      <c r="P330" s="76">
        <v>-1</v>
      </c>
      <c r="Q330" s="76">
        <v>-1</v>
      </c>
      <c r="R330" s="76">
        <v>-1</v>
      </c>
      <c r="S330" s="76">
        <v>-1</v>
      </c>
      <c r="T330" s="76">
        <v>-1</v>
      </c>
      <c r="U330" s="76">
        <v>-1</v>
      </c>
      <c r="V330" s="76">
        <v>-1</v>
      </c>
      <c r="W330" s="76">
        <v>-1</v>
      </c>
      <c r="X330" s="76">
        <v>-1</v>
      </c>
      <c r="Y330" s="76">
        <v>-1</v>
      </c>
      <c r="Z330" s="76">
        <v>-1</v>
      </c>
      <c r="AA330" s="76">
        <v>-1</v>
      </c>
      <c r="AB330" s="76">
        <v>-1</v>
      </c>
      <c r="AC330" s="76">
        <v>-1</v>
      </c>
      <c r="AD330" s="76">
        <v>-1</v>
      </c>
      <c r="AE330" s="76">
        <v>-1</v>
      </c>
      <c r="AF330" s="76">
        <v>-1</v>
      </c>
      <c r="AG330" s="76">
        <v>-1</v>
      </c>
      <c r="AH330" s="76">
        <v>-1</v>
      </c>
      <c r="AI330" s="76">
        <v>-1</v>
      </c>
      <c r="AJ330">
        <v>-1</v>
      </c>
      <c r="AK330">
        <v>-1</v>
      </c>
      <c r="AL330">
        <v>-1</v>
      </c>
      <c r="AM330">
        <v>-1</v>
      </c>
      <c r="AN330">
        <v>-1</v>
      </c>
      <c r="AO330">
        <v>-1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-1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</row>
    <row r="331" spans="1:85">
      <c r="A331" s="5"/>
      <c r="B331" s="5"/>
      <c r="C331" s="76">
        <v>-1</v>
      </c>
      <c r="D331" s="76">
        <v>-1</v>
      </c>
      <c r="E331" s="76">
        <v>-1</v>
      </c>
      <c r="F331" s="76">
        <v>-1</v>
      </c>
      <c r="G331" s="76">
        <v>-1</v>
      </c>
      <c r="H331" s="76">
        <v>-1</v>
      </c>
      <c r="I331" s="76">
        <v>-1</v>
      </c>
      <c r="J331" s="76">
        <v>-1</v>
      </c>
      <c r="K331" s="76">
        <v>-1</v>
      </c>
      <c r="L331" s="76">
        <v>-1</v>
      </c>
      <c r="M331" s="76">
        <v>-1</v>
      </c>
      <c r="N331" s="76">
        <v>-1</v>
      </c>
      <c r="O331" s="76">
        <v>-1</v>
      </c>
      <c r="P331" s="76">
        <v>-1</v>
      </c>
      <c r="Q331" s="76">
        <v>-1</v>
      </c>
      <c r="R331" s="76">
        <v>-1</v>
      </c>
      <c r="S331" s="76">
        <v>-1</v>
      </c>
      <c r="T331" s="76">
        <v>-1</v>
      </c>
      <c r="U331" s="76">
        <v>-1</v>
      </c>
      <c r="V331" s="76">
        <v>-1</v>
      </c>
      <c r="W331" s="76">
        <v>-1</v>
      </c>
      <c r="X331" s="76">
        <v>-1</v>
      </c>
      <c r="Y331" s="76">
        <v>-1</v>
      </c>
      <c r="Z331" s="76">
        <v>-1</v>
      </c>
      <c r="AA331" s="76">
        <v>-1</v>
      </c>
      <c r="AB331" s="76">
        <v>-1</v>
      </c>
      <c r="AC331" s="76">
        <v>-1</v>
      </c>
      <c r="AD331" s="76">
        <v>-1</v>
      </c>
      <c r="AE331" s="76">
        <v>-1</v>
      </c>
      <c r="AF331" s="76">
        <v>-1</v>
      </c>
      <c r="AG331" s="76">
        <v>-1</v>
      </c>
      <c r="AH331" s="76">
        <v>-1</v>
      </c>
      <c r="AI331" s="76">
        <v>-1</v>
      </c>
      <c r="AJ331">
        <v>-1</v>
      </c>
      <c r="AK331">
        <v>-1</v>
      </c>
      <c r="AL331">
        <v>-1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-1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</row>
    <row r="332" spans="1:85">
      <c r="A332" s="1" t="str">
        <f>LOOKUP(B332,[1]Regions!$A$4:$A$98,[1]Regions!$B$4:$B$98)</f>
        <v>Czech Republic</v>
      </c>
      <c r="B332" s="2">
        <v>16</v>
      </c>
      <c r="C332" s="72">
        <v>2018</v>
      </c>
      <c r="D332" s="72">
        <v>2019</v>
      </c>
      <c r="E332" s="72">
        <v>2020</v>
      </c>
      <c r="F332" s="72">
        <v>2021</v>
      </c>
      <c r="G332" s="72">
        <v>2022</v>
      </c>
      <c r="H332" s="72">
        <v>2023</v>
      </c>
      <c r="I332" s="72">
        <v>2024</v>
      </c>
      <c r="J332" s="72">
        <v>2025</v>
      </c>
      <c r="K332" s="72">
        <v>2026</v>
      </c>
      <c r="L332" s="72">
        <v>2027</v>
      </c>
      <c r="M332" s="72">
        <v>2028</v>
      </c>
      <c r="N332" s="72">
        <v>2029</v>
      </c>
      <c r="O332" s="72">
        <v>2030</v>
      </c>
      <c r="P332" s="72">
        <v>2031</v>
      </c>
      <c r="Q332" s="72">
        <v>2032</v>
      </c>
      <c r="R332" s="72">
        <v>2033</v>
      </c>
      <c r="S332" s="72">
        <v>2034</v>
      </c>
      <c r="T332" s="72">
        <v>2035</v>
      </c>
      <c r="U332" s="72">
        <v>2036</v>
      </c>
      <c r="V332" s="72">
        <v>2037</v>
      </c>
      <c r="W332" s="72">
        <v>2038</v>
      </c>
      <c r="X332" s="72">
        <v>2039</v>
      </c>
      <c r="Y332" s="72">
        <v>2040</v>
      </c>
      <c r="Z332" s="72">
        <v>2041</v>
      </c>
      <c r="AA332" s="72">
        <v>2042</v>
      </c>
      <c r="AB332" s="72">
        <v>2043</v>
      </c>
      <c r="AC332" s="72">
        <v>2044</v>
      </c>
      <c r="AD332" s="72">
        <v>2045</v>
      </c>
      <c r="AE332" s="72">
        <v>2046</v>
      </c>
      <c r="AF332" s="72">
        <v>2047</v>
      </c>
      <c r="AG332" s="72">
        <v>2048</v>
      </c>
      <c r="AH332" s="72">
        <v>2049</v>
      </c>
      <c r="AI332" s="72">
        <v>2050</v>
      </c>
      <c r="AJ332">
        <v>2051</v>
      </c>
      <c r="AK332">
        <v>2052</v>
      </c>
      <c r="AL332">
        <v>2053</v>
      </c>
      <c r="AM332">
        <v>2054</v>
      </c>
      <c r="AN332">
        <v>2055</v>
      </c>
      <c r="AO332">
        <v>2056</v>
      </c>
      <c r="AP332">
        <v>2057</v>
      </c>
      <c r="AQ332">
        <v>2058</v>
      </c>
      <c r="AR332">
        <v>2059</v>
      </c>
      <c r="AS332">
        <v>2060</v>
      </c>
      <c r="AT332">
        <v>2061</v>
      </c>
      <c r="AU332">
        <v>2062</v>
      </c>
      <c r="AV332">
        <v>2063</v>
      </c>
      <c r="AW332">
        <v>2064</v>
      </c>
      <c r="AX332">
        <v>2065</v>
      </c>
      <c r="AY332">
        <v>2066</v>
      </c>
      <c r="AZ332">
        <v>2067</v>
      </c>
      <c r="BA332">
        <v>2068</v>
      </c>
      <c r="BB332">
        <v>2069</v>
      </c>
      <c r="BC332">
        <v>2070</v>
      </c>
      <c r="BD332">
        <v>2071</v>
      </c>
      <c r="BE332">
        <v>2072</v>
      </c>
      <c r="BF332">
        <v>2073</v>
      </c>
      <c r="BG332">
        <v>2074</v>
      </c>
      <c r="BH332">
        <v>2075</v>
      </c>
      <c r="BI332">
        <v>2076</v>
      </c>
      <c r="BJ332">
        <v>2077</v>
      </c>
      <c r="BK332">
        <v>2078</v>
      </c>
      <c r="BL332">
        <v>2079</v>
      </c>
      <c r="BM332">
        <v>2080</v>
      </c>
      <c r="BN332">
        <v>2081</v>
      </c>
      <c r="BO332">
        <v>2082</v>
      </c>
      <c r="BP332">
        <v>2083</v>
      </c>
      <c r="BQ332">
        <v>2084</v>
      </c>
      <c r="BR332">
        <v>2085</v>
      </c>
      <c r="BS332">
        <v>2086</v>
      </c>
      <c r="BT332">
        <v>2087</v>
      </c>
      <c r="BU332">
        <v>2088</v>
      </c>
      <c r="BV332">
        <v>2089</v>
      </c>
      <c r="BW332">
        <v>2090</v>
      </c>
      <c r="BX332">
        <v>2091</v>
      </c>
      <c r="BY332">
        <v>2092</v>
      </c>
      <c r="BZ332">
        <v>2093</v>
      </c>
      <c r="CA332">
        <v>2094</v>
      </c>
      <c r="CB332">
        <v>2095</v>
      </c>
      <c r="CC332">
        <v>2096</v>
      </c>
      <c r="CD332">
        <v>2097</v>
      </c>
      <c r="CE332">
        <v>2098</v>
      </c>
      <c r="CF332">
        <v>2099</v>
      </c>
      <c r="CG332">
        <v>2100</v>
      </c>
    </row>
    <row r="333" spans="1:85">
      <c r="A333" s="74"/>
      <c r="B333" s="74" t="s">
        <v>4</v>
      </c>
      <c r="C333" s="76">
        <v>-1</v>
      </c>
      <c r="D333" s="76">
        <v>-1</v>
      </c>
      <c r="E333" s="76">
        <v>-1</v>
      </c>
      <c r="F333" s="76">
        <v>-1</v>
      </c>
      <c r="G333" s="76">
        <v>-1</v>
      </c>
      <c r="H333" s="76">
        <v>-1</v>
      </c>
      <c r="I333" s="76">
        <v>-1</v>
      </c>
      <c r="J333" s="76">
        <v>-1</v>
      </c>
      <c r="K333" s="76">
        <v>-1</v>
      </c>
      <c r="L333" s="76">
        <v>-1</v>
      </c>
      <c r="M333" s="76">
        <v>-1</v>
      </c>
      <c r="N333" s="76">
        <v>-1</v>
      </c>
      <c r="O333" s="76">
        <v>-1</v>
      </c>
      <c r="P333" s="76">
        <v>-1</v>
      </c>
      <c r="Q333" s="76">
        <v>-1</v>
      </c>
      <c r="R333" s="76">
        <v>-1</v>
      </c>
      <c r="S333" s="76">
        <v>-1</v>
      </c>
      <c r="T333" s="76">
        <v>-1</v>
      </c>
      <c r="U333" s="76">
        <v>-1</v>
      </c>
      <c r="V333" s="76">
        <v>-1</v>
      </c>
      <c r="W333" s="76">
        <v>-1</v>
      </c>
      <c r="X333" s="76">
        <v>-1</v>
      </c>
      <c r="Y333" s="76">
        <v>-1</v>
      </c>
      <c r="Z333" s="76">
        <v>-1</v>
      </c>
      <c r="AA333" s="76">
        <v>-1</v>
      </c>
      <c r="AB333" s="76">
        <v>-1</v>
      </c>
      <c r="AC333" s="76">
        <v>-1</v>
      </c>
      <c r="AD333" s="76">
        <v>-1</v>
      </c>
      <c r="AE333" s="76">
        <v>-1</v>
      </c>
      <c r="AF333" s="76">
        <v>-1</v>
      </c>
      <c r="AG333" s="76">
        <v>-1</v>
      </c>
      <c r="AH333" s="76">
        <v>-1</v>
      </c>
      <c r="AI333" s="76">
        <v>-1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</row>
    <row r="334" spans="1:85">
      <c r="A334" s="74" t="s">
        <v>0</v>
      </c>
      <c r="B334" s="74" t="s">
        <v>3</v>
      </c>
      <c r="C334" s="76">
        <v>-1</v>
      </c>
      <c r="D334" s="76">
        <v>-1</v>
      </c>
      <c r="E334" s="76">
        <v>-1</v>
      </c>
      <c r="F334" s="76">
        <v>-1</v>
      </c>
      <c r="G334" s="76">
        <v>-1</v>
      </c>
      <c r="H334" s="76">
        <v>-1</v>
      </c>
      <c r="I334" s="76">
        <v>-1</v>
      </c>
      <c r="J334" s="76">
        <v>-1</v>
      </c>
      <c r="K334" s="76">
        <v>-1</v>
      </c>
      <c r="L334" s="76">
        <v>-1</v>
      </c>
      <c r="M334" s="76">
        <v>-1</v>
      </c>
      <c r="N334" s="76">
        <v>-1</v>
      </c>
      <c r="O334" s="76">
        <v>-1</v>
      </c>
      <c r="P334" s="76">
        <v>-1</v>
      </c>
      <c r="Q334" s="76">
        <v>-1</v>
      </c>
      <c r="R334" s="76">
        <v>-1</v>
      </c>
      <c r="S334" s="76">
        <v>-1</v>
      </c>
      <c r="T334" s="76">
        <v>-1</v>
      </c>
      <c r="U334" s="76">
        <v>-1</v>
      </c>
      <c r="V334" s="76">
        <v>-1</v>
      </c>
      <c r="W334" s="76">
        <v>-1</v>
      </c>
      <c r="X334" s="76">
        <v>-1</v>
      </c>
      <c r="Y334" s="76">
        <v>-1</v>
      </c>
      <c r="Z334" s="76">
        <v>-1</v>
      </c>
      <c r="AA334" s="76">
        <v>-1</v>
      </c>
      <c r="AB334" s="76">
        <v>-1</v>
      </c>
      <c r="AC334" s="76">
        <v>-1</v>
      </c>
      <c r="AD334" s="76">
        <v>-1</v>
      </c>
      <c r="AE334" s="76">
        <v>-1</v>
      </c>
      <c r="AF334" s="76">
        <v>-1</v>
      </c>
      <c r="AG334" s="76">
        <v>-1</v>
      </c>
      <c r="AH334" s="76">
        <v>-1</v>
      </c>
      <c r="AI334" s="76">
        <v>-1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-1</v>
      </c>
      <c r="AW334">
        <v>-1</v>
      </c>
      <c r="AX334">
        <v>-1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>
        <v>-1</v>
      </c>
      <c r="BV334">
        <v>-1</v>
      </c>
      <c r="BW334">
        <v>-1</v>
      </c>
      <c r="BX334">
        <v>-1</v>
      </c>
      <c r="BY334">
        <v>-1</v>
      </c>
      <c r="BZ334">
        <v>-1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</row>
    <row r="335" spans="1:85">
      <c r="A335" s="74"/>
      <c r="B335" s="74" t="s">
        <v>34</v>
      </c>
      <c r="C335" s="76">
        <v>-1</v>
      </c>
      <c r="D335" s="76">
        <v>-1</v>
      </c>
      <c r="E335" s="76">
        <v>-1</v>
      </c>
      <c r="F335" s="76">
        <v>-1</v>
      </c>
      <c r="G335" s="76">
        <v>-1</v>
      </c>
      <c r="H335" s="76">
        <v>-1</v>
      </c>
      <c r="I335" s="76">
        <v>-1</v>
      </c>
      <c r="J335" s="76">
        <v>-1</v>
      </c>
      <c r="K335" s="76">
        <v>-1</v>
      </c>
      <c r="L335" s="76">
        <v>-1</v>
      </c>
      <c r="M335" s="76">
        <v>-1</v>
      </c>
      <c r="N335" s="76">
        <v>-1</v>
      </c>
      <c r="O335" s="76">
        <v>-1</v>
      </c>
      <c r="P335" s="76">
        <v>-1</v>
      </c>
      <c r="Q335" s="76">
        <v>-1</v>
      </c>
      <c r="R335" s="76">
        <v>-1</v>
      </c>
      <c r="S335" s="76">
        <v>-1</v>
      </c>
      <c r="T335" s="76">
        <v>-1</v>
      </c>
      <c r="U335" s="76">
        <v>-1</v>
      </c>
      <c r="V335" s="76">
        <v>-1</v>
      </c>
      <c r="W335" s="76">
        <v>-1</v>
      </c>
      <c r="X335" s="76">
        <v>-1</v>
      </c>
      <c r="Y335" s="76">
        <v>-1</v>
      </c>
      <c r="Z335" s="76">
        <v>-1</v>
      </c>
      <c r="AA335" s="76">
        <v>-1</v>
      </c>
      <c r="AB335" s="76">
        <v>-1</v>
      </c>
      <c r="AC335" s="76">
        <v>-1</v>
      </c>
      <c r="AD335" s="76">
        <v>-1</v>
      </c>
      <c r="AE335" s="76">
        <v>-1</v>
      </c>
      <c r="AF335" s="76">
        <v>-1</v>
      </c>
      <c r="AG335" s="76">
        <v>-1</v>
      </c>
      <c r="AH335" s="76">
        <v>-1</v>
      </c>
      <c r="AI335" s="76">
        <v>-1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-1</v>
      </c>
      <c r="AW335">
        <v>-1</v>
      </c>
      <c r="AX335">
        <v>-1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</row>
    <row r="336" spans="1:85">
      <c r="A336" s="14"/>
      <c r="B336" s="14" t="s">
        <v>35</v>
      </c>
      <c r="C336" s="76">
        <v>-1</v>
      </c>
      <c r="D336" s="76">
        <v>-1</v>
      </c>
      <c r="E336" s="76">
        <v>-1</v>
      </c>
      <c r="F336" s="76">
        <v>-1</v>
      </c>
      <c r="G336" s="76">
        <v>-1</v>
      </c>
      <c r="H336" s="76">
        <v>-1</v>
      </c>
      <c r="I336" s="76">
        <v>-1</v>
      </c>
      <c r="J336" s="76">
        <v>-1</v>
      </c>
      <c r="K336" s="76">
        <v>-1</v>
      </c>
      <c r="L336" s="76">
        <v>-1</v>
      </c>
      <c r="M336" s="76">
        <v>-1</v>
      </c>
      <c r="N336" s="76">
        <v>-1</v>
      </c>
      <c r="O336" s="76">
        <v>-1</v>
      </c>
      <c r="P336" s="76">
        <v>-1</v>
      </c>
      <c r="Q336" s="76">
        <v>-1</v>
      </c>
      <c r="R336" s="76">
        <v>-1</v>
      </c>
      <c r="S336" s="76">
        <v>-1</v>
      </c>
      <c r="T336" s="76">
        <v>-1</v>
      </c>
      <c r="U336" s="76">
        <v>-1</v>
      </c>
      <c r="V336" s="76">
        <v>-1</v>
      </c>
      <c r="W336" s="76">
        <v>-1</v>
      </c>
      <c r="X336" s="76">
        <v>-1</v>
      </c>
      <c r="Y336" s="76">
        <v>-1</v>
      </c>
      <c r="Z336" s="76">
        <v>-1</v>
      </c>
      <c r="AA336" s="76">
        <v>-1</v>
      </c>
      <c r="AB336" s="76">
        <v>-1</v>
      </c>
      <c r="AC336" s="76">
        <v>-1</v>
      </c>
      <c r="AD336" s="76">
        <v>-1</v>
      </c>
      <c r="AE336" s="76">
        <v>-1</v>
      </c>
      <c r="AF336" s="76">
        <v>-1</v>
      </c>
      <c r="AG336" s="76">
        <v>-1</v>
      </c>
      <c r="AH336" s="76">
        <v>-1</v>
      </c>
      <c r="AI336" s="7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>
        <v>-1</v>
      </c>
      <c r="CE336">
        <v>-1</v>
      </c>
      <c r="CF336">
        <v>-1</v>
      </c>
      <c r="CG336">
        <v>-1</v>
      </c>
    </row>
    <row r="337" spans="1:85">
      <c r="A337" s="4"/>
      <c r="B337" s="4" t="s">
        <v>4</v>
      </c>
      <c r="C337" s="76">
        <v>-1</v>
      </c>
      <c r="D337" s="76">
        <v>-1</v>
      </c>
      <c r="E337" s="76">
        <v>-1</v>
      </c>
      <c r="F337" s="76">
        <v>-1</v>
      </c>
      <c r="G337" s="76">
        <v>-1</v>
      </c>
      <c r="H337" s="76">
        <v>-1</v>
      </c>
      <c r="I337" s="76">
        <v>-1</v>
      </c>
      <c r="J337" s="76">
        <v>-1</v>
      </c>
      <c r="K337" s="76">
        <v>-1</v>
      </c>
      <c r="L337" s="76">
        <v>-1</v>
      </c>
      <c r="M337" s="76">
        <v>-1</v>
      </c>
      <c r="N337" s="76">
        <v>-1</v>
      </c>
      <c r="O337" s="76">
        <v>-1</v>
      </c>
      <c r="P337" s="76">
        <v>-1</v>
      </c>
      <c r="Q337" s="76">
        <v>-1</v>
      </c>
      <c r="R337" s="76">
        <v>-1</v>
      </c>
      <c r="S337" s="76">
        <v>-1</v>
      </c>
      <c r="T337" s="76">
        <v>-1</v>
      </c>
      <c r="U337" s="76">
        <v>-1</v>
      </c>
      <c r="V337" s="76">
        <v>-1</v>
      </c>
      <c r="W337" s="76">
        <v>-1</v>
      </c>
      <c r="X337" s="76">
        <v>-1</v>
      </c>
      <c r="Y337" s="76">
        <v>-1</v>
      </c>
      <c r="Z337" s="76">
        <v>-1</v>
      </c>
      <c r="AA337" s="76">
        <v>-1</v>
      </c>
      <c r="AB337" s="76">
        <v>-1</v>
      </c>
      <c r="AC337" s="76">
        <v>-1</v>
      </c>
      <c r="AD337" s="76">
        <v>-1</v>
      </c>
      <c r="AE337" s="76">
        <v>-1</v>
      </c>
      <c r="AF337" s="76">
        <v>-1</v>
      </c>
      <c r="AG337" s="76">
        <v>-1</v>
      </c>
      <c r="AH337" s="76">
        <v>-1</v>
      </c>
      <c r="AI337" s="76">
        <v>-1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-1</v>
      </c>
      <c r="AX337">
        <v>-1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</row>
    <row r="338" spans="1:85">
      <c r="A338" s="74" t="s">
        <v>1</v>
      </c>
      <c r="B338" s="74" t="s">
        <v>3</v>
      </c>
      <c r="C338" s="76">
        <v>-1</v>
      </c>
      <c r="D338" s="76">
        <v>-1</v>
      </c>
      <c r="E338" s="76">
        <v>-1</v>
      </c>
      <c r="F338" s="76">
        <v>-1</v>
      </c>
      <c r="G338" s="76">
        <v>-1</v>
      </c>
      <c r="H338" s="76">
        <v>-1</v>
      </c>
      <c r="I338" s="76">
        <v>-1</v>
      </c>
      <c r="J338" s="76">
        <v>-1</v>
      </c>
      <c r="K338" s="76">
        <v>-1</v>
      </c>
      <c r="L338" s="76">
        <v>-1</v>
      </c>
      <c r="M338" s="76">
        <v>-1</v>
      </c>
      <c r="N338" s="76">
        <v>-1</v>
      </c>
      <c r="O338" s="76">
        <v>-1</v>
      </c>
      <c r="P338" s="76">
        <v>-1</v>
      </c>
      <c r="Q338" s="76">
        <v>-1</v>
      </c>
      <c r="R338" s="76">
        <v>-1</v>
      </c>
      <c r="S338" s="76">
        <v>-1</v>
      </c>
      <c r="T338" s="76">
        <v>-1</v>
      </c>
      <c r="U338" s="76">
        <v>-1</v>
      </c>
      <c r="V338" s="76">
        <v>-1</v>
      </c>
      <c r="W338" s="76">
        <v>-1</v>
      </c>
      <c r="X338" s="76">
        <v>-1</v>
      </c>
      <c r="Y338" s="76">
        <v>-1</v>
      </c>
      <c r="Z338" s="76">
        <v>-1</v>
      </c>
      <c r="AA338" s="76">
        <v>-1</v>
      </c>
      <c r="AB338" s="76">
        <v>-1</v>
      </c>
      <c r="AC338" s="76">
        <v>-1</v>
      </c>
      <c r="AD338" s="76">
        <v>-1</v>
      </c>
      <c r="AE338" s="76">
        <v>-1</v>
      </c>
      <c r="AF338" s="76">
        <v>-1</v>
      </c>
      <c r="AG338" s="76">
        <v>-1</v>
      </c>
      <c r="AH338" s="76">
        <v>-1</v>
      </c>
      <c r="AI338" s="76">
        <v>-1</v>
      </c>
      <c r="AJ338">
        <v>-1</v>
      </c>
      <c r="AK338">
        <v>-1</v>
      </c>
      <c r="AL338">
        <v>-1</v>
      </c>
      <c r="AM338">
        <v>-1</v>
      </c>
      <c r="AN338">
        <v>-1</v>
      </c>
      <c r="AO338">
        <v>-1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>
        <v>-1</v>
      </c>
      <c r="CE338">
        <v>-1</v>
      </c>
      <c r="CF338">
        <v>-1</v>
      </c>
      <c r="CG338">
        <v>-1</v>
      </c>
    </row>
    <row r="339" spans="1:85">
      <c r="A339" s="74"/>
      <c r="B339" s="74" t="s">
        <v>34</v>
      </c>
      <c r="C339" s="76">
        <v>-1</v>
      </c>
      <c r="D339" s="76">
        <v>-1</v>
      </c>
      <c r="E339" s="76">
        <v>-1</v>
      </c>
      <c r="F339" s="76">
        <v>-1</v>
      </c>
      <c r="G339" s="76">
        <v>-1</v>
      </c>
      <c r="H339" s="76">
        <v>-1</v>
      </c>
      <c r="I339" s="76">
        <v>-1</v>
      </c>
      <c r="J339" s="76">
        <v>-1</v>
      </c>
      <c r="K339" s="76">
        <v>-1</v>
      </c>
      <c r="L339" s="76">
        <v>-1</v>
      </c>
      <c r="M339" s="76">
        <v>-1</v>
      </c>
      <c r="N339" s="76">
        <v>-1</v>
      </c>
      <c r="O339" s="76">
        <v>-1</v>
      </c>
      <c r="P339" s="76">
        <v>-1</v>
      </c>
      <c r="Q339" s="76">
        <v>-1</v>
      </c>
      <c r="R339" s="76">
        <v>-1</v>
      </c>
      <c r="S339" s="76">
        <v>-1</v>
      </c>
      <c r="T339" s="76">
        <v>-1</v>
      </c>
      <c r="U339" s="76">
        <v>-1</v>
      </c>
      <c r="V339" s="76">
        <v>-1</v>
      </c>
      <c r="W339" s="76">
        <v>-1</v>
      </c>
      <c r="X339" s="76">
        <v>-1</v>
      </c>
      <c r="Y339" s="76">
        <v>-1</v>
      </c>
      <c r="Z339" s="76">
        <v>-1</v>
      </c>
      <c r="AA339" s="76">
        <v>-1</v>
      </c>
      <c r="AB339" s="76">
        <v>-1</v>
      </c>
      <c r="AC339" s="76">
        <v>-1</v>
      </c>
      <c r="AD339" s="76">
        <v>-1</v>
      </c>
      <c r="AE339" s="76">
        <v>-1</v>
      </c>
      <c r="AF339" s="76">
        <v>-1</v>
      </c>
      <c r="AG339" s="76">
        <v>-1</v>
      </c>
      <c r="AH339" s="76">
        <v>-1</v>
      </c>
      <c r="AI339" s="76">
        <v>-1</v>
      </c>
      <c r="AJ339">
        <v>-1</v>
      </c>
      <c r="AK339">
        <v>-1</v>
      </c>
      <c r="AL339">
        <v>-1</v>
      </c>
      <c r="AM339">
        <v>-1</v>
      </c>
      <c r="AN339">
        <v>-1</v>
      </c>
      <c r="AO339">
        <v>-1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</row>
    <row r="340" spans="1:85">
      <c r="A340" s="14"/>
      <c r="B340" s="14" t="s">
        <v>35</v>
      </c>
      <c r="C340" s="76">
        <v>-1</v>
      </c>
      <c r="D340" s="76">
        <v>-1</v>
      </c>
      <c r="E340" s="76">
        <v>-1</v>
      </c>
      <c r="F340" s="76">
        <v>-1</v>
      </c>
      <c r="G340" s="76">
        <v>-1</v>
      </c>
      <c r="H340" s="76">
        <v>-1</v>
      </c>
      <c r="I340" s="76">
        <v>-1</v>
      </c>
      <c r="J340" s="76">
        <v>-1</v>
      </c>
      <c r="K340" s="76">
        <v>-1</v>
      </c>
      <c r="L340" s="76">
        <v>-1</v>
      </c>
      <c r="M340" s="76">
        <v>-1</v>
      </c>
      <c r="N340" s="76">
        <v>-1</v>
      </c>
      <c r="O340" s="76">
        <v>-1</v>
      </c>
      <c r="P340" s="76">
        <v>-1</v>
      </c>
      <c r="Q340" s="76">
        <v>-1</v>
      </c>
      <c r="R340" s="76">
        <v>-1</v>
      </c>
      <c r="S340" s="76">
        <v>-1</v>
      </c>
      <c r="T340" s="76">
        <v>-1</v>
      </c>
      <c r="U340" s="76">
        <v>-1</v>
      </c>
      <c r="V340" s="76">
        <v>-1</v>
      </c>
      <c r="W340" s="76">
        <v>-1</v>
      </c>
      <c r="X340" s="76">
        <v>-1</v>
      </c>
      <c r="Y340" s="76">
        <v>-1</v>
      </c>
      <c r="Z340" s="76">
        <v>-1</v>
      </c>
      <c r="AA340" s="76">
        <v>-1</v>
      </c>
      <c r="AB340" s="76">
        <v>-1</v>
      </c>
      <c r="AC340" s="76">
        <v>-1</v>
      </c>
      <c r="AD340" s="76">
        <v>-1</v>
      </c>
      <c r="AE340" s="76">
        <v>-1</v>
      </c>
      <c r="AF340" s="76">
        <v>-1</v>
      </c>
      <c r="AG340" s="76">
        <v>-1</v>
      </c>
      <c r="AH340" s="76">
        <v>-1</v>
      </c>
      <c r="AI340" s="76">
        <v>-1</v>
      </c>
      <c r="AJ340">
        <v>-1</v>
      </c>
      <c r="AK340">
        <v>-1</v>
      </c>
      <c r="AL340">
        <v>-1</v>
      </c>
      <c r="AM340">
        <v>-1</v>
      </c>
      <c r="AN340">
        <v>-1</v>
      </c>
      <c r="AO340">
        <v>-1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</row>
    <row r="341" spans="1:85">
      <c r="A341" s="4"/>
      <c r="B341" s="4" t="s">
        <v>4</v>
      </c>
      <c r="C341" s="76">
        <v>-1</v>
      </c>
      <c r="D341" s="76">
        <v>-1</v>
      </c>
      <c r="E341" s="76">
        <v>-1</v>
      </c>
      <c r="F341" s="76">
        <v>-1</v>
      </c>
      <c r="G341" s="76">
        <v>-1</v>
      </c>
      <c r="H341" s="76">
        <v>-1</v>
      </c>
      <c r="I341" s="76">
        <v>-1</v>
      </c>
      <c r="J341" s="76">
        <v>-1</v>
      </c>
      <c r="K341" s="76">
        <v>-1</v>
      </c>
      <c r="L341" s="76">
        <v>-1</v>
      </c>
      <c r="M341" s="76">
        <v>-1</v>
      </c>
      <c r="N341" s="76">
        <v>-1</v>
      </c>
      <c r="O341" s="76">
        <v>-1</v>
      </c>
      <c r="P341" s="76">
        <v>-1</v>
      </c>
      <c r="Q341" s="76">
        <v>-1</v>
      </c>
      <c r="R341" s="76">
        <v>-1</v>
      </c>
      <c r="S341" s="76">
        <v>-1</v>
      </c>
      <c r="T341" s="76">
        <v>-1</v>
      </c>
      <c r="U341" s="76">
        <v>-1</v>
      </c>
      <c r="V341" s="76">
        <v>-1</v>
      </c>
      <c r="W341" s="76">
        <v>-1</v>
      </c>
      <c r="X341" s="76">
        <v>-1</v>
      </c>
      <c r="Y341" s="76">
        <v>-1</v>
      </c>
      <c r="Z341" s="76">
        <v>-1</v>
      </c>
      <c r="AA341" s="76">
        <v>-1</v>
      </c>
      <c r="AB341" s="76">
        <v>-1</v>
      </c>
      <c r="AC341" s="76">
        <v>-1</v>
      </c>
      <c r="AD341" s="76">
        <v>-1</v>
      </c>
      <c r="AE341" s="76">
        <v>-1</v>
      </c>
      <c r="AF341" s="76">
        <v>-1</v>
      </c>
      <c r="AG341" s="76">
        <v>-1</v>
      </c>
      <c r="AH341" s="76">
        <v>-1</v>
      </c>
      <c r="AI341" s="76">
        <v>-1</v>
      </c>
      <c r="AJ341">
        <v>-1</v>
      </c>
      <c r="AK341">
        <v>-1</v>
      </c>
      <c r="AL341">
        <v>-1</v>
      </c>
      <c r="AM341">
        <v>-1</v>
      </c>
      <c r="AN341">
        <v>-1</v>
      </c>
      <c r="AO341">
        <v>-1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>
        <v>-1</v>
      </c>
      <c r="CB341">
        <v>-1</v>
      </c>
      <c r="CC341">
        <v>-1</v>
      </c>
      <c r="CD341">
        <v>-1</v>
      </c>
      <c r="CE341">
        <v>-1</v>
      </c>
      <c r="CF341">
        <v>-1</v>
      </c>
      <c r="CG341">
        <v>-1</v>
      </c>
    </row>
    <row r="342" spans="1:85">
      <c r="A342" s="14" t="s">
        <v>5</v>
      </c>
      <c r="B342" s="14" t="s">
        <v>3</v>
      </c>
      <c r="C342" s="76">
        <v>-1</v>
      </c>
      <c r="D342" s="76">
        <v>-1</v>
      </c>
      <c r="E342" s="76">
        <v>-1</v>
      </c>
      <c r="F342" s="76">
        <v>-1</v>
      </c>
      <c r="G342" s="76">
        <v>-1</v>
      </c>
      <c r="H342" s="76">
        <v>-1</v>
      </c>
      <c r="I342" s="76">
        <v>-1</v>
      </c>
      <c r="J342" s="76">
        <v>-1</v>
      </c>
      <c r="K342" s="76">
        <v>-1</v>
      </c>
      <c r="L342" s="76">
        <v>-1</v>
      </c>
      <c r="M342" s="76">
        <v>-1</v>
      </c>
      <c r="N342" s="76">
        <v>-1</v>
      </c>
      <c r="O342" s="76">
        <v>-1</v>
      </c>
      <c r="P342" s="76">
        <v>-1</v>
      </c>
      <c r="Q342" s="76">
        <v>-1</v>
      </c>
      <c r="R342" s="76">
        <v>-1</v>
      </c>
      <c r="S342" s="76">
        <v>-1</v>
      </c>
      <c r="T342" s="76">
        <v>-1</v>
      </c>
      <c r="U342" s="76">
        <v>-1</v>
      </c>
      <c r="V342" s="76">
        <v>-1</v>
      </c>
      <c r="W342" s="76">
        <v>-1</v>
      </c>
      <c r="X342" s="76">
        <v>-1</v>
      </c>
      <c r="Y342" s="76">
        <v>-1</v>
      </c>
      <c r="Z342" s="76">
        <v>-1</v>
      </c>
      <c r="AA342" s="76">
        <v>-1</v>
      </c>
      <c r="AB342" s="76">
        <v>-1</v>
      </c>
      <c r="AC342" s="76">
        <v>-1</v>
      </c>
      <c r="AD342" s="76">
        <v>-1</v>
      </c>
      <c r="AE342" s="76">
        <v>-1</v>
      </c>
      <c r="AF342" s="76">
        <v>-1</v>
      </c>
      <c r="AG342" s="76">
        <v>-1</v>
      </c>
      <c r="AH342" s="76">
        <v>-1</v>
      </c>
      <c r="AI342" s="76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-1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-1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</row>
    <row r="343" spans="1:85">
      <c r="A343" s="5"/>
      <c r="B343" s="5" t="s">
        <v>4</v>
      </c>
      <c r="C343" s="76">
        <v>-1</v>
      </c>
      <c r="D343" s="76">
        <v>-1</v>
      </c>
      <c r="E343" s="76">
        <v>-1</v>
      </c>
      <c r="F343" s="76">
        <v>-1</v>
      </c>
      <c r="G343" s="76">
        <v>-1</v>
      </c>
      <c r="H343" s="76">
        <v>-1</v>
      </c>
      <c r="I343" s="76">
        <v>-1</v>
      </c>
      <c r="J343" s="76">
        <v>-1</v>
      </c>
      <c r="K343" s="76">
        <v>-1</v>
      </c>
      <c r="L343" s="76">
        <v>-1</v>
      </c>
      <c r="M343" s="76">
        <v>-1</v>
      </c>
      <c r="N343" s="76">
        <v>-1</v>
      </c>
      <c r="O343" s="76">
        <v>-1</v>
      </c>
      <c r="P343" s="76">
        <v>-1</v>
      </c>
      <c r="Q343" s="76">
        <v>-1</v>
      </c>
      <c r="R343" s="76">
        <v>-1</v>
      </c>
      <c r="S343" s="76">
        <v>-1</v>
      </c>
      <c r="T343" s="76">
        <v>-1</v>
      </c>
      <c r="U343" s="76">
        <v>-1</v>
      </c>
      <c r="V343" s="76">
        <v>-1</v>
      </c>
      <c r="W343" s="76">
        <v>-1</v>
      </c>
      <c r="X343" s="76">
        <v>-1</v>
      </c>
      <c r="Y343" s="76">
        <v>-1</v>
      </c>
      <c r="Z343" s="76">
        <v>-1</v>
      </c>
      <c r="AA343" s="76">
        <v>-1</v>
      </c>
      <c r="AB343" s="76">
        <v>-1</v>
      </c>
      <c r="AC343" s="76">
        <v>-1</v>
      </c>
      <c r="AD343" s="76">
        <v>-1</v>
      </c>
      <c r="AE343" s="76">
        <v>-1</v>
      </c>
      <c r="AF343" s="76">
        <v>-1</v>
      </c>
      <c r="AG343" s="76">
        <v>-1</v>
      </c>
      <c r="AH343" s="76">
        <v>-1</v>
      </c>
      <c r="AI343" s="76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</row>
    <row r="344" spans="1:85">
      <c r="A344" s="5" t="s">
        <v>2</v>
      </c>
      <c r="B344" s="5" t="s">
        <v>3</v>
      </c>
      <c r="C344" s="76">
        <v>-1</v>
      </c>
      <c r="D344" s="76">
        <v>-1</v>
      </c>
      <c r="E344" s="76">
        <v>-1</v>
      </c>
      <c r="F344" s="76">
        <v>-1</v>
      </c>
      <c r="G344" s="76">
        <v>-1</v>
      </c>
      <c r="H344" s="76">
        <v>-1</v>
      </c>
      <c r="I344" s="76">
        <v>-1</v>
      </c>
      <c r="J344" s="76">
        <v>-1</v>
      </c>
      <c r="K344" s="76">
        <v>-1</v>
      </c>
      <c r="L344" s="76">
        <v>-1</v>
      </c>
      <c r="M344" s="76">
        <v>-1</v>
      </c>
      <c r="N344" s="76">
        <v>-1</v>
      </c>
      <c r="O344" s="76">
        <v>-1</v>
      </c>
      <c r="P344" s="76">
        <v>-1</v>
      </c>
      <c r="Q344" s="76">
        <v>-1</v>
      </c>
      <c r="R344" s="76">
        <v>-1</v>
      </c>
      <c r="S344" s="76">
        <v>-1</v>
      </c>
      <c r="T344" s="76">
        <v>-1</v>
      </c>
      <c r="U344" s="76">
        <v>-1</v>
      </c>
      <c r="V344" s="76">
        <v>-1</v>
      </c>
      <c r="W344" s="76">
        <v>-1</v>
      </c>
      <c r="X344" s="76">
        <v>-1</v>
      </c>
      <c r="Y344" s="76">
        <v>-1</v>
      </c>
      <c r="Z344" s="76">
        <v>-1</v>
      </c>
      <c r="AA344" s="76">
        <v>-1</v>
      </c>
      <c r="AB344" s="76">
        <v>-1</v>
      </c>
      <c r="AC344" s="76">
        <v>-1</v>
      </c>
      <c r="AD344" s="76">
        <v>-1</v>
      </c>
      <c r="AE344" s="76">
        <v>-1</v>
      </c>
      <c r="AF344" s="76">
        <v>-1</v>
      </c>
      <c r="AG344" s="76">
        <v>-1</v>
      </c>
      <c r="AH344" s="76">
        <v>-1</v>
      </c>
      <c r="AI344" s="76">
        <v>-1</v>
      </c>
      <c r="AJ344">
        <v>-1</v>
      </c>
      <c r="AK344">
        <v>-1</v>
      </c>
      <c r="AL344">
        <v>-1</v>
      </c>
      <c r="AM344">
        <v>-1</v>
      </c>
      <c r="AN344">
        <v>-1</v>
      </c>
      <c r="AO344">
        <v>-1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-1</v>
      </c>
      <c r="AW344">
        <v>-1</v>
      </c>
      <c r="AX344">
        <v>-1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-1</v>
      </c>
      <c r="BV344">
        <v>-1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>
        <v>-1</v>
      </c>
      <c r="CE344">
        <v>-1</v>
      </c>
      <c r="CF344">
        <v>-1</v>
      </c>
      <c r="CG344">
        <v>-1</v>
      </c>
    </row>
    <row r="345" spans="1:85">
      <c r="A345" s="4"/>
      <c r="B345" s="4" t="s">
        <v>4</v>
      </c>
      <c r="C345" s="76">
        <v>-1</v>
      </c>
      <c r="D345" s="76">
        <v>-1</v>
      </c>
      <c r="E345" s="76">
        <v>-1</v>
      </c>
      <c r="F345" s="76">
        <v>-1</v>
      </c>
      <c r="G345" s="76">
        <v>-1</v>
      </c>
      <c r="H345" s="76">
        <v>-1</v>
      </c>
      <c r="I345" s="76">
        <v>-1</v>
      </c>
      <c r="J345" s="76">
        <v>-1</v>
      </c>
      <c r="K345" s="76">
        <v>-1</v>
      </c>
      <c r="L345" s="76">
        <v>-1</v>
      </c>
      <c r="M345" s="76">
        <v>-1</v>
      </c>
      <c r="N345" s="76">
        <v>-1</v>
      </c>
      <c r="O345" s="76">
        <v>-1</v>
      </c>
      <c r="P345" s="76">
        <v>-1</v>
      </c>
      <c r="Q345" s="76">
        <v>-1</v>
      </c>
      <c r="R345" s="76">
        <v>-1</v>
      </c>
      <c r="S345" s="76">
        <v>-1</v>
      </c>
      <c r="T345" s="76">
        <v>-1</v>
      </c>
      <c r="U345" s="76">
        <v>-1</v>
      </c>
      <c r="V345" s="76">
        <v>-1</v>
      </c>
      <c r="W345" s="76">
        <v>-1</v>
      </c>
      <c r="X345" s="76">
        <v>-1</v>
      </c>
      <c r="Y345" s="76">
        <v>-1</v>
      </c>
      <c r="Z345" s="76">
        <v>-1</v>
      </c>
      <c r="AA345" s="76">
        <v>-1</v>
      </c>
      <c r="AB345" s="76">
        <v>-1</v>
      </c>
      <c r="AC345" s="76">
        <v>-1</v>
      </c>
      <c r="AD345" s="76">
        <v>-1</v>
      </c>
      <c r="AE345" s="76">
        <v>-1</v>
      </c>
      <c r="AF345" s="76">
        <v>-1</v>
      </c>
      <c r="AG345" s="76">
        <v>-1</v>
      </c>
      <c r="AH345" s="76">
        <v>-1</v>
      </c>
      <c r="AI345" s="76">
        <v>-1</v>
      </c>
      <c r="AJ345">
        <v>-1</v>
      </c>
      <c r="AK345">
        <v>-1</v>
      </c>
      <c r="AL345">
        <v>-1</v>
      </c>
      <c r="AM345">
        <v>-1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>
        <v>-1</v>
      </c>
      <c r="CE345">
        <v>-1</v>
      </c>
      <c r="CF345">
        <v>-1</v>
      </c>
      <c r="CG345">
        <v>-1</v>
      </c>
    </row>
    <row r="346" spans="1:85">
      <c r="A346" s="14" t="s">
        <v>7</v>
      </c>
      <c r="B346" s="14" t="s">
        <v>3</v>
      </c>
      <c r="C346" s="76">
        <v>-1</v>
      </c>
      <c r="D346" s="76">
        <v>-1</v>
      </c>
      <c r="E346" s="76">
        <v>-1</v>
      </c>
      <c r="F346" s="76">
        <v>-1</v>
      </c>
      <c r="G346" s="76">
        <v>-1</v>
      </c>
      <c r="H346" s="76">
        <v>-1</v>
      </c>
      <c r="I346" s="76">
        <v>-1</v>
      </c>
      <c r="J346" s="76">
        <v>-1</v>
      </c>
      <c r="K346" s="76">
        <v>-1</v>
      </c>
      <c r="L346" s="76">
        <v>-1</v>
      </c>
      <c r="M346" s="76">
        <v>-1</v>
      </c>
      <c r="N346" s="76">
        <v>-1</v>
      </c>
      <c r="O346" s="76">
        <v>-1</v>
      </c>
      <c r="P346" s="76">
        <v>-1</v>
      </c>
      <c r="Q346" s="76">
        <v>-1</v>
      </c>
      <c r="R346" s="76">
        <v>-1</v>
      </c>
      <c r="S346" s="76">
        <v>-1</v>
      </c>
      <c r="T346" s="76">
        <v>-1</v>
      </c>
      <c r="U346" s="76">
        <v>-1</v>
      </c>
      <c r="V346" s="76">
        <v>-1</v>
      </c>
      <c r="W346" s="76">
        <v>-1</v>
      </c>
      <c r="X346" s="76">
        <v>-1</v>
      </c>
      <c r="Y346" s="76">
        <v>-1</v>
      </c>
      <c r="Z346" s="76">
        <v>-1</v>
      </c>
      <c r="AA346" s="76">
        <v>-1</v>
      </c>
      <c r="AB346" s="76">
        <v>-1</v>
      </c>
      <c r="AC346" s="76">
        <v>-1</v>
      </c>
      <c r="AD346" s="76">
        <v>-1</v>
      </c>
      <c r="AE346" s="76">
        <v>-1</v>
      </c>
      <c r="AF346" s="76">
        <v>-1</v>
      </c>
      <c r="AG346" s="76">
        <v>-1</v>
      </c>
      <c r="AH346" s="76">
        <v>-1</v>
      </c>
      <c r="AI346" s="76">
        <v>-1</v>
      </c>
      <c r="AJ346">
        <v>-1</v>
      </c>
      <c r="AK346">
        <v>-1</v>
      </c>
      <c r="AL346">
        <v>-1</v>
      </c>
      <c r="AM346">
        <v>-1</v>
      </c>
      <c r="AN346">
        <v>-1</v>
      </c>
      <c r="AO346">
        <v>-1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-1</v>
      </c>
      <c r="AX346">
        <v>-1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</row>
    <row r="347" spans="1:85">
      <c r="A347" s="4"/>
      <c r="B347" s="4" t="s">
        <v>4</v>
      </c>
      <c r="C347" s="76">
        <v>-1</v>
      </c>
      <c r="D347" s="76">
        <v>-1</v>
      </c>
      <c r="E347" s="76">
        <v>-1</v>
      </c>
      <c r="F347" s="76">
        <v>-1</v>
      </c>
      <c r="G347" s="76">
        <v>-1</v>
      </c>
      <c r="H347" s="76">
        <v>-1</v>
      </c>
      <c r="I347" s="76">
        <v>-1</v>
      </c>
      <c r="J347" s="76">
        <v>-1</v>
      </c>
      <c r="K347" s="76">
        <v>-1</v>
      </c>
      <c r="L347" s="76">
        <v>-1</v>
      </c>
      <c r="M347" s="76">
        <v>-1</v>
      </c>
      <c r="N347" s="76">
        <v>-1</v>
      </c>
      <c r="O347" s="76">
        <v>-1</v>
      </c>
      <c r="P347" s="76">
        <v>-1</v>
      </c>
      <c r="Q347" s="76">
        <v>-1</v>
      </c>
      <c r="R347" s="76">
        <v>-1</v>
      </c>
      <c r="S347" s="76">
        <v>-1</v>
      </c>
      <c r="T347" s="76">
        <v>-1</v>
      </c>
      <c r="U347" s="76">
        <v>-1</v>
      </c>
      <c r="V347" s="76">
        <v>-1</v>
      </c>
      <c r="W347" s="76">
        <v>-1</v>
      </c>
      <c r="X347" s="76">
        <v>-1</v>
      </c>
      <c r="Y347" s="76">
        <v>-1</v>
      </c>
      <c r="Z347" s="76">
        <v>-1</v>
      </c>
      <c r="AA347" s="76">
        <v>-1</v>
      </c>
      <c r="AB347" s="76">
        <v>-1</v>
      </c>
      <c r="AC347" s="76">
        <v>-1</v>
      </c>
      <c r="AD347" s="76">
        <v>-1</v>
      </c>
      <c r="AE347" s="76">
        <v>-1</v>
      </c>
      <c r="AF347" s="76">
        <v>-1</v>
      </c>
      <c r="AG347" s="76">
        <v>-1</v>
      </c>
      <c r="AH347" s="76">
        <v>-1</v>
      </c>
      <c r="AI347" s="76">
        <v>-1</v>
      </c>
      <c r="AJ347">
        <v>-1</v>
      </c>
      <c r="AK347">
        <v>-1</v>
      </c>
      <c r="AL347">
        <v>-1</v>
      </c>
      <c r="AM347">
        <v>-1</v>
      </c>
      <c r="AN347">
        <v>-1</v>
      </c>
      <c r="AO347">
        <v>-1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-1</v>
      </c>
      <c r="AX347">
        <v>-1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</row>
    <row r="348" spans="1:85">
      <c r="A348" s="14" t="s">
        <v>6</v>
      </c>
      <c r="B348" s="14" t="s">
        <v>3</v>
      </c>
      <c r="C348" s="76">
        <v>-1</v>
      </c>
      <c r="D348" s="76">
        <v>-1</v>
      </c>
      <c r="E348" s="76">
        <v>-1</v>
      </c>
      <c r="F348" s="76">
        <v>-1</v>
      </c>
      <c r="G348" s="76">
        <v>-1</v>
      </c>
      <c r="H348" s="76">
        <v>-1</v>
      </c>
      <c r="I348" s="76">
        <v>-1</v>
      </c>
      <c r="J348" s="76">
        <v>-1</v>
      </c>
      <c r="K348" s="76">
        <v>-1</v>
      </c>
      <c r="L348" s="76">
        <v>-1</v>
      </c>
      <c r="M348" s="76">
        <v>-1</v>
      </c>
      <c r="N348" s="76">
        <v>-1</v>
      </c>
      <c r="O348" s="76">
        <v>-1</v>
      </c>
      <c r="P348" s="76">
        <v>-1</v>
      </c>
      <c r="Q348" s="76">
        <v>-1</v>
      </c>
      <c r="R348" s="76">
        <v>-1</v>
      </c>
      <c r="S348" s="76">
        <v>-1</v>
      </c>
      <c r="T348" s="76">
        <v>-1</v>
      </c>
      <c r="U348" s="76">
        <v>-1</v>
      </c>
      <c r="V348" s="76">
        <v>-1</v>
      </c>
      <c r="W348" s="76">
        <v>-1</v>
      </c>
      <c r="X348" s="76">
        <v>-1</v>
      </c>
      <c r="Y348" s="76">
        <v>-1</v>
      </c>
      <c r="Z348" s="76">
        <v>-1</v>
      </c>
      <c r="AA348" s="76">
        <v>-1</v>
      </c>
      <c r="AB348" s="76">
        <v>-1</v>
      </c>
      <c r="AC348" s="76">
        <v>-1</v>
      </c>
      <c r="AD348" s="76">
        <v>-1</v>
      </c>
      <c r="AE348" s="76">
        <v>-1</v>
      </c>
      <c r="AF348" s="76">
        <v>-1</v>
      </c>
      <c r="AG348" s="76">
        <v>-1</v>
      </c>
      <c r="AH348" s="76">
        <v>-1</v>
      </c>
      <c r="AI348" s="76">
        <v>-1</v>
      </c>
      <c r="AJ348">
        <v>-1</v>
      </c>
      <c r="AK348">
        <v>-1</v>
      </c>
      <c r="AL348">
        <v>-1</v>
      </c>
      <c r="AM348">
        <v>-1</v>
      </c>
      <c r="AN348">
        <v>-1</v>
      </c>
      <c r="AO348">
        <v>-1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-1</v>
      </c>
      <c r="AW348">
        <v>-1</v>
      </c>
      <c r="AX348">
        <v>-1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>
        <v>-1</v>
      </c>
      <c r="BR348">
        <v>-1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</row>
    <row r="349" spans="1:85">
      <c r="A349" s="5"/>
      <c r="B349" s="5" t="s">
        <v>4</v>
      </c>
      <c r="C349" s="76">
        <v>-1</v>
      </c>
      <c r="D349" s="76">
        <v>-1</v>
      </c>
      <c r="E349" s="76">
        <v>-1</v>
      </c>
      <c r="F349" s="76">
        <v>-1</v>
      </c>
      <c r="G349" s="76">
        <v>-1</v>
      </c>
      <c r="H349" s="76">
        <v>-1</v>
      </c>
      <c r="I349" s="76">
        <v>-1</v>
      </c>
      <c r="J349" s="76">
        <v>-1</v>
      </c>
      <c r="K349" s="76">
        <v>-1</v>
      </c>
      <c r="L349" s="76">
        <v>-1</v>
      </c>
      <c r="M349" s="76">
        <v>-1</v>
      </c>
      <c r="N349" s="76">
        <v>-1</v>
      </c>
      <c r="O349" s="76">
        <v>-1</v>
      </c>
      <c r="P349" s="76">
        <v>-1</v>
      </c>
      <c r="Q349" s="76">
        <v>-1</v>
      </c>
      <c r="R349" s="76">
        <v>-1</v>
      </c>
      <c r="S349" s="76">
        <v>-1</v>
      </c>
      <c r="T349" s="76">
        <v>-1</v>
      </c>
      <c r="U349" s="76">
        <v>-1</v>
      </c>
      <c r="V349" s="76">
        <v>-1</v>
      </c>
      <c r="W349" s="76">
        <v>-1</v>
      </c>
      <c r="X349" s="76">
        <v>-1</v>
      </c>
      <c r="Y349" s="76">
        <v>-1</v>
      </c>
      <c r="Z349" s="76">
        <v>-1</v>
      </c>
      <c r="AA349" s="76">
        <v>-1</v>
      </c>
      <c r="AB349" s="76">
        <v>-1</v>
      </c>
      <c r="AC349" s="76">
        <v>-1</v>
      </c>
      <c r="AD349" s="76">
        <v>-1</v>
      </c>
      <c r="AE349" s="76">
        <v>-1</v>
      </c>
      <c r="AF349" s="76">
        <v>-1</v>
      </c>
      <c r="AG349" s="76">
        <v>-1</v>
      </c>
      <c r="AH349" s="76">
        <v>-1</v>
      </c>
      <c r="AI349" s="76">
        <v>-1</v>
      </c>
      <c r="AJ349">
        <v>-1</v>
      </c>
      <c r="AK349">
        <v>-1</v>
      </c>
      <c r="AL349">
        <v>-1</v>
      </c>
      <c r="AM349">
        <v>-1</v>
      </c>
      <c r="AN349">
        <v>-1</v>
      </c>
      <c r="AO349">
        <v>-1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-1</v>
      </c>
      <c r="AW349">
        <v>-1</v>
      </c>
      <c r="AX349">
        <v>-1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>
        <v>-1</v>
      </c>
      <c r="BV349">
        <v>-1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</row>
    <row r="350" spans="1:85">
      <c r="A350" s="5" t="s">
        <v>8</v>
      </c>
      <c r="B350" s="5" t="s">
        <v>3</v>
      </c>
      <c r="C350" s="76">
        <v>-1</v>
      </c>
      <c r="D350" s="76">
        <v>-1</v>
      </c>
      <c r="E350" s="76">
        <v>-1</v>
      </c>
      <c r="F350" s="76">
        <v>-1</v>
      </c>
      <c r="G350" s="76">
        <v>-1</v>
      </c>
      <c r="H350" s="76">
        <v>-1</v>
      </c>
      <c r="I350" s="76">
        <v>-1</v>
      </c>
      <c r="J350" s="76">
        <v>-1</v>
      </c>
      <c r="K350" s="76">
        <v>-1</v>
      </c>
      <c r="L350" s="76">
        <v>-1</v>
      </c>
      <c r="M350" s="76">
        <v>-1</v>
      </c>
      <c r="N350" s="76">
        <v>-1</v>
      </c>
      <c r="O350" s="76">
        <v>-1</v>
      </c>
      <c r="P350" s="76">
        <v>-1</v>
      </c>
      <c r="Q350" s="76">
        <v>-1</v>
      </c>
      <c r="R350" s="76">
        <v>-1</v>
      </c>
      <c r="S350" s="76">
        <v>-1</v>
      </c>
      <c r="T350" s="76">
        <v>-1</v>
      </c>
      <c r="U350" s="76">
        <v>-1</v>
      </c>
      <c r="V350" s="76">
        <v>-1</v>
      </c>
      <c r="W350" s="76">
        <v>-1</v>
      </c>
      <c r="X350" s="76">
        <v>-1</v>
      </c>
      <c r="Y350" s="76">
        <v>-1</v>
      </c>
      <c r="Z350" s="76">
        <v>-1</v>
      </c>
      <c r="AA350" s="76">
        <v>-1</v>
      </c>
      <c r="AB350" s="76">
        <v>-1</v>
      </c>
      <c r="AC350" s="76">
        <v>-1</v>
      </c>
      <c r="AD350" s="76">
        <v>-1</v>
      </c>
      <c r="AE350" s="76">
        <v>-1</v>
      </c>
      <c r="AF350" s="76">
        <v>-1</v>
      </c>
      <c r="AG350" s="76">
        <v>-1</v>
      </c>
      <c r="AH350" s="76">
        <v>-1</v>
      </c>
      <c r="AI350" s="76">
        <v>-1</v>
      </c>
      <c r="AJ350">
        <v>-1</v>
      </c>
      <c r="AK350">
        <v>-1</v>
      </c>
      <c r="AL350">
        <v>-1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-1</v>
      </c>
      <c r="AW350">
        <v>-1</v>
      </c>
      <c r="AX350">
        <v>-1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>
        <v>-1</v>
      </c>
      <c r="BJ350">
        <v>-1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</row>
    <row r="351" spans="1:85">
      <c r="A351" s="4"/>
      <c r="B351" s="4" t="s">
        <v>37</v>
      </c>
      <c r="C351" s="76">
        <v>-1</v>
      </c>
      <c r="D351" s="76">
        <v>-1</v>
      </c>
      <c r="E351" s="76">
        <v>-1</v>
      </c>
      <c r="F351" s="76">
        <v>-1</v>
      </c>
      <c r="G351" s="76">
        <v>-1</v>
      </c>
      <c r="H351" s="76">
        <v>-1</v>
      </c>
      <c r="I351" s="76">
        <v>-1</v>
      </c>
      <c r="J351" s="76">
        <v>-1</v>
      </c>
      <c r="K351" s="76">
        <v>-1</v>
      </c>
      <c r="L351" s="76">
        <v>-1</v>
      </c>
      <c r="M351" s="76">
        <v>-1</v>
      </c>
      <c r="N351" s="76">
        <v>-1</v>
      </c>
      <c r="O351" s="76">
        <v>-1</v>
      </c>
      <c r="P351" s="76">
        <v>-1</v>
      </c>
      <c r="Q351" s="76">
        <v>-1</v>
      </c>
      <c r="R351" s="76">
        <v>-1</v>
      </c>
      <c r="S351" s="76">
        <v>-1</v>
      </c>
      <c r="T351" s="76">
        <v>-1</v>
      </c>
      <c r="U351" s="76">
        <v>-1</v>
      </c>
      <c r="V351" s="76">
        <v>-1</v>
      </c>
      <c r="W351" s="76">
        <v>-1</v>
      </c>
      <c r="X351" s="76">
        <v>-1</v>
      </c>
      <c r="Y351" s="76">
        <v>-1</v>
      </c>
      <c r="Z351" s="76">
        <v>-1</v>
      </c>
      <c r="AA351" s="76">
        <v>-1</v>
      </c>
      <c r="AB351" s="76">
        <v>-1</v>
      </c>
      <c r="AC351" s="76">
        <v>-1</v>
      </c>
      <c r="AD351" s="76">
        <v>-1</v>
      </c>
      <c r="AE351" s="76">
        <v>-1</v>
      </c>
      <c r="AF351" s="76">
        <v>-1</v>
      </c>
      <c r="AG351" s="76">
        <v>-1</v>
      </c>
      <c r="AH351" s="76">
        <v>-1</v>
      </c>
      <c r="AI351" s="76">
        <v>-1</v>
      </c>
      <c r="AJ351">
        <v>-1</v>
      </c>
      <c r="AK351">
        <v>-1</v>
      </c>
      <c r="AL351">
        <v>-1</v>
      </c>
      <c r="AM351">
        <v>-1</v>
      </c>
      <c r="AN351">
        <v>-1</v>
      </c>
      <c r="AO351">
        <v>-1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-1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</row>
    <row r="352" spans="1:85">
      <c r="A352" s="14" t="s">
        <v>36</v>
      </c>
      <c r="B352" s="14" t="s">
        <v>38</v>
      </c>
      <c r="C352" s="76">
        <v>-1</v>
      </c>
      <c r="D352" s="76">
        <v>-1</v>
      </c>
      <c r="E352" s="76">
        <v>-1</v>
      </c>
      <c r="F352" s="76">
        <v>-1</v>
      </c>
      <c r="G352" s="76">
        <v>-1</v>
      </c>
      <c r="H352" s="76">
        <v>-1</v>
      </c>
      <c r="I352" s="76">
        <v>-1</v>
      </c>
      <c r="J352" s="76">
        <v>-1</v>
      </c>
      <c r="K352" s="76">
        <v>-1</v>
      </c>
      <c r="L352" s="76">
        <v>-1</v>
      </c>
      <c r="M352" s="76">
        <v>-1</v>
      </c>
      <c r="N352" s="76">
        <v>-1</v>
      </c>
      <c r="O352" s="76">
        <v>-1</v>
      </c>
      <c r="P352" s="76">
        <v>-1</v>
      </c>
      <c r="Q352" s="76">
        <v>-1</v>
      </c>
      <c r="R352" s="76">
        <v>-1</v>
      </c>
      <c r="S352" s="76">
        <v>-1</v>
      </c>
      <c r="T352" s="76">
        <v>-1</v>
      </c>
      <c r="U352" s="76">
        <v>-1</v>
      </c>
      <c r="V352" s="76">
        <v>-1</v>
      </c>
      <c r="W352" s="76">
        <v>-1</v>
      </c>
      <c r="X352" s="76">
        <v>-1</v>
      </c>
      <c r="Y352" s="76">
        <v>-1</v>
      </c>
      <c r="Z352" s="76">
        <v>-1</v>
      </c>
      <c r="AA352" s="76">
        <v>-1</v>
      </c>
      <c r="AB352" s="76">
        <v>-1</v>
      </c>
      <c r="AC352" s="76">
        <v>-1</v>
      </c>
      <c r="AD352" s="76">
        <v>-1</v>
      </c>
      <c r="AE352" s="76">
        <v>-1</v>
      </c>
      <c r="AF352" s="76">
        <v>-1</v>
      </c>
      <c r="AG352" s="76">
        <v>-1</v>
      </c>
      <c r="AH352" s="76">
        <v>-1</v>
      </c>
      <c r="AI352" s="76">
        <v>-1</v>
      </c>
      <c r="AJ352">
        <v>-1</v>
      </c>
      <c r="AK352">
        <v>-1</v>
      </c>
      <c r="AL352">
        <v>-1</v>
      </c>
      <c r="AM352">
        <v>-1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</row>
    <row r="353" spans="1:85">
      <c r="A353" s="5"/>
      <c r="B353" s="5"/>
      <c r="C353" s="76">
        <v>-1</v>
      </c>
      <c r="D353" s="76">
        <v>-1</v>
      </c>
      <c r="E353" s="76">
        <v>-1</v>
      </c>
      <c r="F353" s="76">
        <v>-1</v>
      </c>
      <c r="G353" s="76">
        <v>-1</v>
      </c>
      <c r="H353" s="76">
        <v>-1</v>
      </c>
      <c r="I353" s="76">
        <v>-1</v>
      </c>
      <c r="J353" s="76">
        <v>-1</v>
      </c>
      <c r="K353" s="76">
        <v>-1</v>
      </c>
      <c r="L353" s="76">
        <v>-1</v>
      </c>
      <c r="M353" s="76">
        <v>-1</v>
      </c>
      <c r="N353" s="76">
        <v>-1</v>
      </c>
      <c r="O353" s="76">
        <v>-1</v>
      </c>
      <c r="P353" s="76">
        <v>-1</v>
      </c>
      <c r="Q353" s="76">
        <v>-1</v>
      </c>
      <c r="R353" s="76">
        <v>-1</v>
      </c>
      <c r="S353" s="76">
        <v>-1</v>
      </c>
      <c r="T353" s="76">
        <v>-1</v>
      </c>
      <c r="U353" s="76">
        <v>-1</v>
      </c>
      <c r="V353" s="76">
        <v>-1</v>
      </c>
      <c r="W353" s="76">
        <v>-1</v>
      </c>
      <c r="X353" s="76">
        <v>-1</v>
      </c>
      <c r="Y353" s="76">
        <v>-1</v>
      </c>
      <c r="Z353" s="76">
        <v>-1</v>
      </c>
      <c r="AA353" s="76">
        <v>-1</v>
      </c>
      <c r="AB353" s="76">
        <v>-1</v>
      </c>
      <c r="AC353" s="76">
        <v>-1</v>
      </c>
      <c r="AD353" s="76">
        <v>-1</v>
      </c>
      <c r="AE353" s="76">
        <v>-1</v>
      </c>
      <c r="AF353" s="76">
        <v>-1</v>
      </c>
      <c r="AG353" s="76">
        <v>-1</v>
      </c>
      <c r="AH353" s="76">
        <v>-1</v>
      </c>
      <c r="AI353" s="76">
        <v>-1</v>
      </c>
      <c r="AJ353">
        <v>-1</v>
      </c>
      <c r="AK353">
        <v>-1</v>
      </c>
      <c r="AL353">
        <v>-1</v>
      </c>
      <c r="AM353">
        <v>-1</v>
      </c>
      <c r="AN353">
        <v>-1</v>
      </c>
      <c r="AO353">
        <v>-1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</row>
    <row r="354" spans="1:85">
      <c r="A354" s="1" t="str">
        <f>LOOKUP(B354,[1]Regions!$A$4:$A$98,[1]Regions!$B$4:$B$98)</f>
        <v>Estonia</v>
      </c>
      <c r="B354" s="2">
        <v>17</v>
      </c>
      <c r="C354" s="72">
        <v>2018</v>
      </c>
      <c r="D354" s="72">
        <v>2019</v>
      </c>
      <c r="E354" s="72">
        <v>2020</v>
      </c>
      <c r="F354" s="72">
        <v>2021</v>
      </c>
      <c r="G354" s="72">
        <v>2022</v>
      </c>
      <c r="H354" s="72">
        <v>2023</v>
      </c>
      <c r="I354" s="72">
        <v>2024</v>
      </c>
      <c r="J354" s="72">
        <v>2025</v>
      </c>
      <c r="K354" s="72">
        <v>2026</v>
      </c>
      <c r="L354" s="72">
        <v>2027</v>
      </c>
      <c r="M354" s="72">
        <v>2028</v>
      </c>
      <c r="N354" s="72">
        <v>2029</v>
      </c>
      <c r="O354" s="72">
        <v>2030</v>
      </c>
      <c r="P354" s="72">
        <v>2031</v>
      </c>
      <c r="Q354" s="72">
        <v>2032</v>
      </c>
      <c r="R354" s="72">
        <v>2033</v>
      </c>
      <c r="S354" s="72">
        <v>2034</v>
      </c>
      <c r="T354" s="72">
        <v>2035</v>
      </c>
      <c r="U354" s="72">
        <v>2036</v>
      </c>
      <c r="V354" s="72">
        <v>2037</v>
      </c>
      <c r="W354" s="72">
        <v>2038</v>
      </c>
      <c r="X354" s="72">
        <v>2039</v>
      </c>
      <c r="Y354" s="72">
        <v>2040</v>
      </c>
      <c r="Z354" s="72">
        <v>2041</v>
      </c>
      <c r="AA354" s="72">
        <v>2042</v>
      </c>
      <c r="AB354" s="72">
        <v>2043</v>
      </c>
      <c r="AC354" s="72">
        <v>2044</v>
      </c>
      <c r="AD354" s="72">
        <v>2045</v>
      </c>
      <c r="AE354" s="72">
        <v>2046</v>
      </c>
      <c r="AF354" s="72">
        <v>2047</v>
      </c>
      <c r="AG354" s="72">
        <v>2048</v>
      </c>
      <c r="AH354" s="72">
        <v>2049</v>
      </c>
      <c r="AI354" s="72">
        <v>2050</v>
      </c>
      <c r="AJ354">
        <v>2051</v>
      </c>
      <c r="AK354">
        <v>2052</v>
      </c>
      <c r="AL354">
        <v>2053</v>
      </c>
      <c r="AM354">
        <v>2054</v>
      </c>
      <c r="AN354">
        <v>2055</v>
      </c>
      <c r="AO354">
        <v>2056</v>
      </c>
      <c r="AP354">
        <v>2057</v>
      </c>
      <c r="AQ354">
        <v>2058</v>
      </c>
      <c r="AR354">
        <v>2059</v>
      </c>
      <c r="AS354">
        <v>2060</v>
      </c>
      <c r="AT354">
        <v>2061</v>
      </c>
      <c r="AU354">
        <v>2062</v>
      </c>
      <c r="AV354">
        <v>2063</v>
      </c>
      <c r="AW354">
        <v>2064</v>
      </c>
      <c r="AX354">
        <v>2065</v>
      </c>
      <c r="AY354">
        <v>2066</v>
      </c>
      <c r="AZ354">
        <v>2067</v>
      </c>
      <c r="BA354">
        <v>2068</v>
      </c>
      <c r="BB354">
        <v>2069</v>
      </c>
      <c r="BC354">
        <v>2070</v>
      </c>
      <c r="BD354">
        <v>2071</v>
      </c>
      <c r="BE354">
        <v>2072</v>
      </c>
      <c r="BF354">
        <v>2073</v>
      </c>
      <c r="BG354">
        <v>2074</v>
      </c>
      <c r="BH354">
        <v>2075</v>
      </c>
      <c r="BI354">
        <v>2076</v>
      </c>
      <c r="BJ354">
        <v>2077</v>
      </c>
      <c r="BK354">
        <v>2078</v>
      </c>
      <c r="BL354">
        <v>2079</v>
      </c>
      <c r="BM354">
        <v>2080</v>
      </c>
      <c r="BN354">
        <v>2081</v>
      </c>
      <c r="BO354">
        <v>2082</v>
      </c>
      <c r="BP354">
        <v>2083</v>
      </c>
      <c r="BQ354">
        <v>2084</v>
      </c>
      <c r="BR354">
        <v>2085</v>
      </c>
      <c r="BS354">
        <v>2086</v>
      </c>
      <c r="BT354">
        <v>2087</v>
      </c>
      <c r="BU354">
        <v>2088</v>
      </c>
      <c r="BV354">
        <v>2089</v>
      </c>
      <c r="BW354">
        <v>2090</v>
      </c>
      <c r="BX354">
        <v>2091</v>
      </c>
      <c r="BY354">
        <v>2092</v>
      </c>
      <c r="BZ354">
        <v>2093</v>
      </c>
      <c r="CA354">
        <v>2094</v>
      </c>
      <c r="CB354">
        <v>2095</v>
      </c>
      <c r="CC354">
        <v>2096</v>
      </c>
      <c r="CD354">
        <v>2097</v>
      </c>
      <c r="CE354">
        <v>2098</v>
      </c>
      <c r="CF354">
        <v>2099</v>
      </c>
      <c r="CG354">
        <v>2100</v>
      </c>
    </row>
    <row r="355" spans="1:85">
      <c r="A355" s="74"/>
      <c r="B355" s="74" t="s">
        <v>4</v>
      </c>
      <c r="C355" s="76">
        <v>-1</v>
      </c>
      <c r="D355" s="76">
        <v>-1</v>
      </c>
      <c r="E355" s="76">
        <v>-1</v>
      </c>
      <c r="F355" s="76">
        <v>-1</v>
      </c>
      <c r="G355" s="76">
        <v>-1</v>
      </c>
      <c r="H355" s="76">
        <v>-1</v>
      </c>
      <c r="I355" s="76">
        <v>-1</v>
      </c>
      <c r="J355" s="76">
        <v>-1</v>
      </c>
      <c r="K355" s="76">
        <v>-1</v>
      </c>
      <c r="L355" s="76">
        <v>-1</v>
      </c>
      <c r="M355" s="76">
        <v>-1</v>
      </c>
      <c r="N355" s="76">
        <v>-1</v>
      </c>
      <c r="O355" s="76">
        <v>-1</v>
      </c>
      <c r="P355" s="76">
        <v>-1</v>
      </c>
      <c r="Q355" s="76">
        <v>-1</v>
      </c>
      <c r="R355" s="76">
        <v>-1</v>
      </c>
      <c r="S355" s="76">
        <v>-1</v>
      </c>
      <c r="T355" s="76">
        <v>-1</v>
      </c>
      <c r="U355" s="76">
        <v>-1</v>
      </c>
      <c r="V355" s="76">
        <v>-1</v>
      </c>
      <c r="W355" s="76">
        <v>-1</v>
      </c>
      <c r="X355" s="76">
        <v>-1</v>
      </c>
      <c r="Y355" s="76">
        <v>-1</v>
      </c>
      <c r="Z355" s="76">
        <v>-1</v>
      </c>
      <c r="AA355" s="76">
        <v>-1</v>
      </c>
      <c r="AB355" s="76">
        <v>-1</v>
      </c>
      <c r="AC355" s="76">
        <v>-1</v>
      </c>
      <c r="AD355" s="76">
        <v>-1</v>
      </c>
      <c r="AE355" s="76">
        <v>-1</v>
      </c>
      <c r="AF355" s="76">
        <v>-1</v>
      </c>
      <c r="AG355" s="76">
        <v>-1</v>
      </c>
      <c r="AH355" s="76">
        <v>-1</v>
      </c>
      <c r="AI355" s="76">
        <v>-1</v>
      </c>
      <c r="AJ355">
        <v>-1</v>
      </c>
      <c r="AK355">
        <v>-1</v>
      </c>
      <c r="AL355">
        <v>-1</v>
      </c>
      <c r="AM355">
        <v>-1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</row>
    <row r="356" spans="1:85">
      <c r="A356" s="74" t="s">
        <v>0</v>
      </c>
      <c r="B356" s="74" t="s">
        <v>3</v>
      </c>
      <c r="C356" s="76">
        <v>-1</v>
      </c>
      <c r="D356" s="76">
        <v>-1</v>
      </c>
      <c r="E356" s="76">
        <v>-1</v>
      </c>
      <c r="F356" s="76">
        <v>-1</v>
      </c>
      <c r="G356" s="76">
        <v>-1</v>
      </c>
      <c r="H356" s="76">
        <v>-1</v>
      </c>
      <c r="I356" s="76">
        <v>-1</v>
      </c>
      <c r="J356" s="76">
        <v>-1</v>
      </c>
      <c r="K356" s="76">
        <v>-1</v>
      </c>
      <c r="L356" s="76">
        <v>-1</v>
      </c>
      <c r="M356" s="76">
        <v>-1</v>
      </c>
      <c r="N356" s="76">
        <v>-1</v>
      </c>
      <c r="O356" s="76">
        <v>-1</v>
      </c>
      <c r="P356" s="76">
        <v>-1</v>
      </c>
      <c r="Q356" s="76">
        <v>-1</v>
      </c>
      <c r="R356" s="76">
        <v>-1</v>
      </c>
      <c r="S356" s="76">
        <v>-1</v>
      </c>
      <c r="T356" s="76">
        <v>-1</v>
      </c>
      <c r="U356" s="76">
        <v>-1</v>
      </c>
      <c r="V356" s="76">
        <v>-1</v>
      </c>
      <c r="W356" s="76">
        <v>-1</v>
      </c>
      <c r="X356" s="76">
        <v>-1</v>
      </c>
      <c r="Y356" s="76">
        <v>-1</v>
      </c>
      <c r="Z356" s="76">
        <v>-1</v>
      </c>
      <c r="AA356" s="76">
        <v>-1</v>
      </c>
      <c r="AB356" s="76">
        <v>-1</v>
      </c>
      <c r="AC356" s="76">
        <v>-1</v>
      </c>
      <c r="AD356" s="76">
        <v>-1</v>
      </c>
      <c r="AE356" s="76">
        <v>-1</v>
      </c>
      <c r="AF356" s="76">
        <v>-1</v>
      </c>
      <c r="AG356" s="76">
        <v>-1</v>
      </c>
      <c r="AH356" s="76">
        <v>-1</v>
      </c>
      <c r="AI356" s="76">
        <v>-1</v>
      </c>
      <c r="AJ356">
        <v>-1</v>
      </c>
      <c r="AK356">
        <v>-1</v>
      </c>
      <c r="AL356">
        <v>-1</v>
      </c>
      <c r="AM356">
        <v>-1</v>
      </c>
      <c r="AN356">
        <v>-1</v>
      </c>
      <c r="AO356">
        <v>-1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-1</v>
      </c>
      <c r="AX356">
        <v>-1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</row>
    <row r="357" spans="1:85">
      <c r="A357" s="74"/>
      <c r="B357" s="74" t="s">
        <v>34</v>
      </c>
      <c r="C357" s="76">
        <v>-1</v>
      </c>
      <c r="D357" s="76">
        <v>-1</v>
      </c>
      <c r="E357" s="76">
        <v>-1</v>
      </c>
      <c r="F357" s="76">
        <v>-1</v>
      </c>
      <c r="G357" s="76">
        <v>-1</v>
      </c>
      <c r="H357" s="76">
        <v>-1</v>
      </c>
      <c r="I357" s="76">
        <v>-1</v>
      </c>
      <c r="J357" s="76">
        <v>-1</v>
      </c>
      <c r="K357" s="76">
        <v>-1</v>
      </c>
      <c r="L357" s="76">
        <v>-1</v>
      </c>
      <c r="M357" s="76">
        <v>-1</v>
      </c>
      <c r="N357" s="76">
        <v>-1</v>
      </c>
      <c r="O357" s="76">
        <v>-1</v>
      </c>
      <c r="P357" s="76">
        <v>-1</v>
      </c>
      <c r="Q357" s="76">
        <v>-1</v>
      </c>
      <c r="R357" s="76">
        <v>-1</v>
      </c>
      <c r="S357" s="76">
        <v>-1</v>
      </c>
      <c r="T357" s="76">
        <v>-1</v>
      </c>
      <c r="U357" s="76">
        <v>-1</v>
      </c>
      <c r="V357" s="76">
        <v>-1</v>
      </c>
      <c r="W357" s="76">
        <v>-1</v>
      </c>
      <c r="X357" s="76">
        <v>-1</v>
      </c>
      <c r="Y357" s="76">
        <v>-1</v>
      </c>
      <c r="Z357" s="76">
        <v>-1</v>
      </c>
      <c r="AA357" s="76">
        <v>-1</v>
      </c>
      <c r="AB357" s="76">
        <v>-1</v>
      </c>
      <c r="AC357" s="76">
        <v>-1</v>
      </c>
      <c r="AD357" s="76">
        <v>-1</v>
      </c>
      <c r="AE357" s="76">
        <v>-1</v>
      </c>
      <c r="AF357" s="76">
        <v>-1</v>
      </c>
      <c r="AG357" s="76">
        <v>-1</v>
      </c>
      <c r="AH357" s="76">
        <v>-1</v>
      </c>
      <c r="AI357" s="76">
        <v>-1</v>
      </c>
      <c r="AJ357">
        <v>-1</v>
      </c>
      <c r="AK357">
        <v>-1</v>
      </c>
      <c r="AL357">
        <v>-1</v>
      </c>
      <c r="AM357">
        <v>-1</v>
      </c>
      <c r="AN357">
        <v>-1</v>
      </c>
      <c r="AO357">
        <v>-1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-1</v>
      </c>
      <c r="AX357">
        <v>-1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</row>
    <row r="358" spans="1:85">
      <c r="A358" s="14"/>
      <c r="B358" s="14" t="s">
        <v>35</v>
      </c>
      <c r="C358" s="76">
        <v>-1</v>
      </c>
      <c r="D358" s="76">
        <v>-1</v>
      </c>
      <c r="E358" s="76">
        <v>-1</v>
      </c>
      <c r="F358" s="76">
        <v>-1</v>
      </c>
      <c r="G358" s="76">
        <v>-1</v>
      </c>
      <c r="H358" s="76">
        <v>-1</v>
      </c>
      <c r="I358" s="76">
        <v>-1</v>
      </c>
      <c r="J358" s="76">
        <v>-1</v>
      </c>
      <c r="K358" s="76">
        <v>-1</v>
      </c>
      <c r="L358" s="76">
        <v>-1</v>
      </c>
      <c r="M358" s="76">
        <v>-1</v>
      </c>
      <c r="N358" s="76">
        <v>-1</v>
      </c>
      <c r="O358" s="76">
        <v>-1</v>
      </c>
      <c r="P358" s="76">
        <v>-1</v>
      </c>
      <c r="Q358" s="76">
        <v>-1</v>
      </c>
      <c r="R358" s="76">
        <v>-1</v>
      </c>
      <c r="S358" s="76">
        <v>-1</v>
      </c>
      <c r="T358" s="76">
        <v>-1</v>
      </c>
      <c r="U358" s="76">
        <v>-1</v>
      </c>
      <c r="V358" s="76">
        <v>-1</v>
      </c>
      <c r="W358" s="76">
        <v>-1</v>
      </c>
      <c r="X358" s="76">
        <v>-1</v>
      </c>
      <c r="Y358" s="76">
        <v>-1</v>
      </c>
      <c r="Z358" s="76">
        <v>-1</v>
      </c>
      <c r="AA358" s="76">
        <v>-1</v>
      </c>
      <c r="AB358" s="76">
        <v>-1</v>
      </c>
      <c r="AC358" s="76">
        <v>-1</v>
      </c>
      <c r="AD358" s="76">
        <v>-1</v>
      </c>
      <c r="AE358" s="76">
        <v>-1</v>
      </c>
      <c r="AF358" s="76">
        <v>-1</v>
      </c>
      <c r="AG358" s="76">
        <v>-1</v>
      </c>
      <c r="AH358" s="76">
        <v>-1</v>
      </c>
      <c r="AI358" s="76">
        <v>-1</v>
      </c>
      <c r="AJ358">
        <v>-1</v>
      </c>
      <c r="AK358">
        <v>-1</v>
      </c>
      <c r="AL358">
        <v>-1</v>
      </c>
      <c r="AM358">
        <v>-1</v>
      </c>
      <c r="AN358">
        <v>-1</v>
      </c>
      <c r="AO358">
        <v>-1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</row>
    <row r="359" spans="1:85">
      <c r="A359" s="4"/>
      <c r="B359" s="4" t="s">
        <v>4</v>
      </c>
      <c r="C359" s="76">
        <v>-1</v>
      </c>
      <c r="D359" s="76">
        <v>-1</v>
      </c>
      <c r="E359" s="76">
        <v>-1</v>
      </c>
      <c r="F359" s="76">
        <v>-1</v>
      </c>
      <c r="G359" s="76">
        <v>-1</v>
      </c>
      <c r="H359" s="76">
        <v>-1</v>
      </c>
      <c r="I359" s="76">
        <v>-1</v>
      </c>
      <c r="J359" s="76">
        <v>-1</v>
      </c>
      <c r="K359" s="76">
        <v>-1</v>
      </c>
      <c r="L359" s="76">
        <v>-1</v>
      </c>
      <c r="M359" s="76">
        <v>-1</v>
      </c>
      <c r="N359" s="76">
        <v>-1</v>
      </c>
      <c r="O359" s="76">
        <v>-1</v>
      </c>
      <c r="P359" s="76">
        <v>-1</v>
      </c>
      <c r="Q359" s="76">
        <v>-1</v>
      </c>
      <c r="R359" s="76">
        <v>-1</v>
      </c>
      <c r="S359" s="76">
        <v>-1</v>
      </c>
      <c r="T359" s="76">
        <v>-1</v>
      </c>
      <c r="U359" s="76">
        <v>-1</v>
      </c>
      <c r="V359" s="76">
        <v>-1</v>
      </c>
      <c r="W359" s="76">
        <v>-1</v>
      </c>
      <c r="X359" s="76">
        <v>-1</v>
      </c>
      <c r="Y359" s="76">
        <v>-1</v>
      </c>
      <c r="Z359" s="76">
        <v>-1</v>
      </c>
      <c r="AA359" s="76">
        <v>-1</v>
      </c>
      <c r="AB359" s="76">
        <v>-1</v>
      </c>
      <c r="AC359" s="76">
        <v>-1</v>
      </c>
      <c r="AD359" s="76">
        <v>-1</v>
      </c>
      <c r="AE359" s="76">
        <v>-1</v>
      </c>
      <c r="AF359" s="76">
        <v>-1</v>
      </c>
      <c r="AG359" s="76">
        <v>-1</v>
      </c>
      <c r="AH359" s="76">
        <v>-1</v>
      </c>
      <c r="AI359" s="76">
        <v>-1</v>
      </c>
      <c r="AJ359">
        <v>-1</v>
      </c>
      <c r="AK359">
        <v>-1</v>
      </c>
      <c r="AL359">
        <v>-1</v>
      </c>
      <c r="AM359">
        <v>-1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</row>
    <row r="360" spans="1:85">
      <c r="A360" s="74" t="s">
        <v>1</v>
      </c>
      <c r="B360" s="74" t="s">
        <v>3</v>
      </c>
      <c r="C360" s="76">
        <v>-1</v>
      </c>
      <c r="D360" s="76">
        <v>-1</v>
      </c>
      <c r="E360" s="76">
        <v>-1</v>
      </c>
      <c r="F360" s="76">
        <v>-1</v>
      </c>
      <c r="G360" s="76">
        <v>-1</v>
      </c>
      <c r="H360" s="76">
        <v>-1</v>
      </c>
      <c r="I360" s="76">
        <v>-1</v>
      </c>
      <c r="J360" s="76">
        <v>-1</v>
      </c>
      <c r="K360" s="76">
        <v>-1</v>
      </c>
      <c r="L360" s="76">
        <v>-1</v>
      </c>
      <c r="M360" s="76">
        <v>-1</v>
      </c>
      <c r="N360" s="76">
        <v>-1</v>
      </c>
      <c r="O360" s="76">
        <v>-1</v>
      </c>
      <c r="P360" s="76">
        <v>-1</v>
      </c>
      <c r="Q360" s="76">
        <v>-1</v>
      </c>
      <c r="R360" s="76">
        <v>-1</v>
      </c>
      <c r="S360" s="76">
        <v>-1</v>
      </c>
      <c r="T360" s="76">
        <v>-1</v>
      </c>
      <c r="U360" s="76">
        <v>-1</v>
      </c>
      <c r="V360" s="76">
        <v>-1</v>
      </c>
      <c r="W360" s="76">
        <v>-1</v>
      </c>
      <c r="X360" s="76">
        <v>-1</v>
      </c>
      <c r="Y360" s="76">
        <v>-1</v>
      </c>
      <c r="Z360" s="76">
        <v>-1</v>
      </c>
      <c r="AA360" s="76">
        <v>-1</v>
      </c>
      <c r="AB360" s="76">
        <v>-1</v>
      </c>
      <c r="AC360" s="76">
        <v>-1</v>
      </c>
      <c r="AD360" s="76">
        <v>-1</v>
      </c>
      <c r="AE360" s="76">
        <v>-1</v>
      </c>
      <c r="AF360" s="76">
        <v>-1</v>
      </c>
      <c r="AG360" s="76">
        <v>-1</v>
      </c>
      <c r="AH360" s="76">
        <v>-1</v>
      </c>
      <c r="AI360" s="76">
        <v>-1</v>
      </c>
      <c r="AJ360">
        <v>-1</v>
      </c>
      <c r="AK360">
        <v>-1</v>
      </c>
      <c r="AL360">
        <v>-1</v>
      </c>
      <c r="AM360">
        <v>-1</v>
      </c>
      <c r="AN360">
        <v>-1</v>
      </c>
      <c r="AO360">
        <v>-1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-1</v>
      </c>
      <c r="AW360">
        <v>-1</v>
      </c>
      <c r="AX360">
        <v>-1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>
        <v>-1</v>
      </c>
      <c r="CB360">
        <v>-1</v>
      </c>
      <c r="CC360">
        <v>-1</v>
      </c>
      <c r="CD360">
        <v>-1</v>
      </c>
      <c r="CE360">
        <v>-1</v>
      </c>
      <c r="CF360">
        <v>-1</v>
      </c>
      <c r="CG360">
        <v>-1</v>
      </c>
    </row>
    <row r="361" spans="1:85">
      <c r="A361" s="74"/>
      <c r="B361" s="74" t="s">
        <v>34</v>
      </c>
      <c r="C361" s="76">
        <v>-1</v>
      </c>
      <c r="D361" s="76">
        <v>-1</v>
      </c>
      <c r="E361" s="76">
        <v>-1</v>
      </c>
      <c r="F361" s="76">
        <v>-1</v>
      </c>
      <c r="G361" s="76">
        <v>-1</v>
      </c>
      <c r="H361" s="76">
        <v>-1</v>
      </c>
      <c r="I361" s="76">
        <v>-1</v>
      </c>
      <c r="J361" s="76">
        <v>-1</v>
      </c>
      <c r="K361" s="76">
        <v>-1</v>
      </c>
      <c r="L361" s="76">
        <v>-1</v>
      </c>
      <c r="M361" s="76">
        <v>-1</v>
      </c>
      <c r="N361" s="76">
        <v>-1</v>
      </c>
      <c r="O361" s="76">
        <v>-1</v>
      </c>
      <c r="P361" s="76">
        <v>-1</v>
      </c>
      <c r="Q361" s="76">
        <v>-1</v>
      </c>
      <c r="R361" s="76">
        <v>-1</v>
      </c>
      <c r="S361" s="76">
        <v>-1</v>
      </c>
      <c r="T361" s="76">
        <v>-1</v>
      </c>
      <c r="U361" s="76">
        <v>-1</v>
      </c>
      <c r="V361" s="76">
        <v>-1</v>
      </c>
      <c r="W361" s="76">
        <v>-1</v>
      </c>
      <c r="X361" s="76">
        <v>-1</v>
      </c>
      <c r="Y361" s="76">
        <v>-1</v>
      </c>
      <c r="Z361" s="76">
        <v>-1</v>
      </c>
      <c r="AA361" s="76">
        <v>-1</v>
      </c>
      <c r="AB361" s="76">
        <v>-1</v>
      </c>
      <c r="AC361" s="76">
        <v>-1</v>
      </c>
      <c r="AD361" s="76">
        <v>-1</v>
      </c>
      <c r="AE361" s="76">
        <v>-1</v>
      </c>
      <c r="AF361" s="76">
        <v>-1</v>
      </c>
      <c r="AG361" s="76">
        <v>-1</v>
      </c>
      <c r="AH361" s="76">
        <v>-1</v>
      </c>
      <c r="AI361" s="76">
        <v>-1</v>
      </c>
      <c r="AJ361">
        <v>-1</v>
      </c>
      <c r="AK361">
        <v>-1</v>
      </c>
      <c r="AL361">
        <v>-1</v>
      </c>
      <c r="AM361">
        <v>-1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</row>
    <row r="362" spans="1:85">
      <c r="A362" s="14"/>
      <c r="B362" s="14" t="s">
        <v>35</v>
      </c>
      <c r="C362" s="76">
        <v>-1</v>
      </c>
      <c r="D362" s="76">
        <v>-1</v>
      </c>
      <c r="E362" s="76">
        <v>-1</v>
      </c>
      <c r="F362" s="76">
        <v>-1</v>
      </c>
      <c r="G362" s="76">
        <v>-1</v>
      </c>
      <c r="H362" s="76">
        <v>-1</v>
      </c>
      <c r="I362" s="76">
        <v>-1</v>
      </c>
      <c r="J362" s="76">
        <v>-1</v>
      </c>
      <c r="K362" s="76">
        <v>-1</v>
      </c>
      <c r="L362" s="76">
        <v>-1</v>
      </c>
      <c r="M362" s="76">
        <v>-1</v>
      </c>
      <c r="N362" s="76">
        <v>-1</v>
      </c>
      <c r="O362" s="76">
        <v>-1</v>
      </c>
      <c r="P362" s="76">
        <v>-1</v>
      </c>
      <c r="Q362" s="76">
        <v>-1</v>
      </c>
      <c r="R362" s="76">
        <v>-1</v>
      </c>
      <c r="S362" s="76">
        <v>-1</v>
      </c>
      <c r="T362" s="76">
        <v>-1</v>
      </c>
      <c r="U362" s="76">
        <v>-1</v>
      </c>
      <c r="V362" s="76">
        <v>-1</v>
      </c>
      <c r="W362" s="76">
        <v>-1</v>
      </c>
      <c r="X362" s="76">
        <v>-1</v>
      </c>
      <c r="Y362" s="76">
        <v>-1</v>
      </c>
      <c r="Z362" s="76">
        <v>-1</v>
      </c>
      <c r="AA362" s="76">
        <v>-1</v>
      </c>
      <c r="AB362" s="76">
        <v>-1</v>
      </c>
      <c r="AC362" s="76">
        <v>-1</v>
      </c>
      <c r="AD362" s="76">
        <v>-1</v>
      </c>
      <c r="AE362" s="76">
        <v>-1</v>
      </c>
      <c r="AF362" s="76">
        <v>-1</v>
      </c>
      <c r="AG362" s="76">
        <v>-1</v>
      </c>
      <c r="AH362" s="76">
        <v>-1</v>
      </c>
      <c r="AI362" s="76">
        <v>-1</v>
      </c>
      <c r="AJ362">
        <v>-1</v>
      </c>
      <c r="AK362">
        <v>-1</v>
      </c>
      <c r="AL362">
        <v>-1</v>
      </c>
      <c r="AM362">
        <v>-1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</row>
    <row r="363" spans="1:85">
      <c r="A363" s="4"/>
      <c r="B363" s="4" t="s">
        <v>4</v>
      </c>
      <c r="C363" s="76">
        <v>-1</v>
      </c>
      <c r="D363" s="76">
        <v>-1</v>
      </c>
      <c r="E363" s="76">
        <v>-1</v>
      </c>
      <c r="F363" s="76">
        <v>-1</v>
      </c>
      <c r="G363" s="76">
        <v>-1</v>
      </c>
      <c r="H363" s="76">
        <v>-1</v>
      </c>
      <c r="I363" s="76">
        <v>-1</v>
      </c>
      <c r="J363" s="76">
        <v>-1</v>
      </c>
      <c r="K363" s="76">
        <v>-1</v>
      </c>
      <c r="L363" s="76">
        <v>-1</v>
      </c>
      <c r="M363" s="76">
        <v>-1</v>
      </c>
      <c r="N363" s="76">
        <v>-1</v>
      </c>
      <c r="O363" s="76">
        <v>-1</v>
      </c>
      <c r="P363" s="76">
        <v>-1</v>
      </c>
      <c r="Q363" s="76">
        <v>-1</v>
      </c>
      <c r="R363" s="76">
        <v>-1</v>
      </c>
      <c r="S363" s="76">
        <v>-1</v>
      </c>
      <c r="T363" s="76">
        <v>-1</v>
      </c>
      <c r="U363" s="76">
        <v>-1</v>
      </c>
      <c r="V363" s="76">
        <v>-1</v>
      </c>
      <c r="W363" s="76">
        <v>-1</v>
      </c>
      <c r="X363" s="76">
        <v>-1</v>
      </c>
      <c r="Y363" s="76">
        <v>-1</v>
      </c>
      <c r="Z363" s="76">
        <v>-1</v>
      </c>
      <c r="AA363" s="76">
        <v>-1</v>
      </c>
      <c r="AB363" s="76">
        <v>-1</v>
      </c>
      <c r="AC363" s="76">
        <v>-1</v>
      </c>
      <c r="AD363" s="76">
        <v>-1</v>
      </c>
      <c r="AE363" s="76">
        <v>-1</v>
      </c>
      <c r="AF363" s="76">
        <v>-1</v>
      </c>
      <c r="AG363" s="76">
        <v>-1</v>
      </c>
      <c r="AH363" s="76">
        <v>-1</v>
      </c>
      <c r="AI363" s="76">
        <v>-1</v>
      </c>
      <c r="AJ363">
        <v>-1</v>
      </c>
      <c r="AK363">
        <v>-1</v>
      </c>
      <c r="AL363">
        <v>-1</v>
      </c>
      <c r="AM363">
        <v>-1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</row>
    <row r="364" spans="1:85">
      <c r="A364" s="14" t="s">
        <v>5</v>
      </c>
      <c r="B364" s="14" t="s">
        <v>3</v>
      </c>
      <c r="C364" s="76">
        <v>-1</v>
      </c>
      <c r="D364" s="76">
        <v>-1</v>
      </c>
      <c r="E364" s="76">
        <v>-1</v>
      </c>
      <c r="F364" s="76">
        <v>-1</v>
      </c>
      <c r="G364" s="76">
        <v>-1</v>
      </c>
      <c r="H364" s="76">
        <v>-1</v>
      </c>
      <c r="I364" s="76">
        <v>-1</v>
      </c>
      <c r="J364" s="76">
        <v>-1</v>
      </c>
      <c r="K364" s="76">
        <v>-1</v>
      </c>
      <c r="L364" s="76">
        <v>-1</v>
      </c>
      <c r="M364" s="76">
        <v>-1</v>
      </c>
      <c r="N364" s="76">
        <v>-1</v>
      </c>
      <c r="O364" s="76">
        <v>-1</v>
      </c>
      <c r="P364" s="76">
        <v>-1</v>
      </c>
      <c r="Q364" s="76">
        <v>-1</v>
      </c>
      <c r="R364" s="76">
        <v>-1</v>
      </c>
      <c r="S364" s="76">
        <v>-1</v>
      </c>
      <c r="T364" s="76">
        <v>-1</v>
      </c>
      <c r="U364" s="76">
        <v>-1</v>
      </c>
      <c r="V364" s="76">
        <v>-1</v>
      </c>
      <c r="W364" s="76">
        <v>-1</v>
      </c>
      <c r="X364" s="76">
        <v>-1</v>
      </c>
      <c r="Y364" s="76">
        <v>-1</v>
      </c>
      <c r="Z364" s="76">
        <v>-1</v>
      </c>
      <c r="AA364" s="76">
        <v>-1</v>
      </c>
      <c r="AB364" s="76">
        <v>-1</v>
      </c>
      <c r="AC364" s="76">
        <v>-1</v>
      </c>
      <c r="AD364" s="76">
        <v>-1</v>
      </c>
      <c r="AE364" s="76">
        <v>-1</v>
      </c>
      <c r="AF364" s="76">
        <v>-1</v>
      </c>
      <c r="AG364" s="76">
        <v>-1</v>
      </c>
      <c r="AH364" s="76">
        <v>-1</v>
      </c>
      <c r="AI364" s="76">
        <v>-1</v>
      </c>
      <c r="AJ364">
        <v>-1</v>
      </c>
      <c r="AK364">
        <v>-1</v>
      </c>
      <c r="AL364">
        <v>-1</v>
      </c>
      <c r="AM364">
        <v>-1</v>
      </c>
      <c r="AN364">
        <v>-1</v>
      </c>
      <c r="AO364">
        <v>-1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-1</v>
      </c>
      <c r="AX364">
        <v>-1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-1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</row>
    <row r="365" spans="1:85">
      <c r="A365" s="5"/>
      <c r="B365" s="5" t="s">
        <v>4</v>
      </c>
      <c r="C365" s="76">
        <v>-1</v>
      </c>
      <c r="D365" s="76">
        <v>-1</v>
      </c>
      <c r="E365" s="76">
        <v>-1</v>
      </c>
      <c r="F365" s="76">
        <v>-1</v>
      </c>
      <c r="G365" s="76">
        <v>-1</v>
      </c>
      <c r="H365" s="76">
        <v>-1</v>
      </c>
      <c r="I365" s="76">
        <v>-1</v>
      </c>
      <c r="J365" s="76">
        <v>-1</v>
      </c>
      <c r="K365" s="76">
        <v>-1</v>
      </c>
      <c r="L365" s="76">
        <v>-1</v>
      </c>
      <c r="M365" s="76">
        <v>-1</v>
      </c>
      <c r="N365" s="76">
        <v>-1</v>
      </c>
      <c r="O365" s="76">
        <v>-1</v>
      </c>
      <c r="P365" s="76">
        <v>-1</v>
      </c>
      <c r="Q365" s="76">
        <v>-1</v>
      </c>
      <c r="R365" s="76">
        <v>-1</v>
      </c>
      <c r="S365" s="76">
        <v>-1</v>
      </c>
      <c r="T365" s="76">
        <v>-1</v>
      </c>
      <c r="U365" s="76">
        <v>-1</v>
      </c>
      <c r="V365" s="76">
        <v>-1</v>
      </c>
      <c r="W365" s="76">
        <v>-1</v>
      </c>
      <c r="X365" s="76">
        <v>-1</v>
      </c>
      <c r="Y365" s="76">
        <v>-1</v>
      </c>
      <c r="Z365" s="76">
        <v>-1</v>
      </c>
      <c r="AA365" s="76">
        <v>-1</v>
      </c>
      <c r="AB365" s="76">
        <v>-1</v>
      </c>
      <c r="AC365" s="76">
        <v>-1</v>
      </c>
      <c r="AD365" s="76">
        <v>-1</v>
      </c>
      <c r="AE365" s="76">
        <v>-1</v>
      </c>
      <c r="AF365" s="76">
        <v>-1</v>
      </c>
      <c r="AG365" s="76">
        <v>-1</v>
      </c>
      <c r="AH365" s="76">
        <v>-1</v>
      </c>
      <c r="AI365" s="76">
        <v>-1</v>
      </c>
      <c r="AJ365">
        <v>-1</v>
      </c>
      <c r="AK365">
        <v>-1</v>
      </c>
      <c r="AL365">
        <v>-1</v>
      </c>
      <c r="AM365">
        <v>-1</v>
      </c>
      <c r="AN365">
        <v>-1</v>
      </c>
      <c r="AO365">
        <v>-1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-1</v>
      </c>
      <c r="AW365">
        <v>-1</v>
      </c>
      <c r="AX365">
        <v>-1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</row>
    <row r="366" spans="1:85">
      <c r="A366" s="5" t="s">
        <v>2</v>
      </c>
      <c r="B366" s="5" t="s">
        <v>3</v>
      </c>
      <c r="C366" s="76">
        <v>-1</v>
      </c>
      <c r="D366" s="76">
        <v>-1</v>
      </c>
      <c r="E366" s="76">
        <v>-1</v>
      </c>
      <c r="F366" s="76">
        <v>-1</v>
      </c>
      <c r="G366" s="76">
        <v>-1</v>
      </c>
      <c r="H366" s="76">
        <v>-1</v>
      </c>
      <c r="I366" s="76">
        <v>-1</v>
      </c>
      <c r="J366" s="76">
        <v>-1</v>
      </c>
      <c r="K366" s="76">
        <v>-1</v>
      </c>
      <c r="L366" s="76">
        <v>-1</v>
      </c>
      <c r="M366" s="76">
        <v>-1</v>
      </c>
      <c r="N366" s="76">
        <v>-1</v>
      </c>
      <c r="O366" s="76">
        <v>-1</v>
      </c>
      <c r="P366" s="76">
        <v>-1</v>
      </c>
      <c r="Q366" s="76">
        <v>-1</v>
      </c>
      <c r="R366" s="76">
        <v>-1</v>
      </c>
      <c r="S366" s="76">
        <v>-1</v>
      </c>
      <c r="T366" s="76">
        <v>-1</v>
      </c>
      <c r="U366" s="76">
        <v>-1</v>
      </c>
      <c r="V366" s="76">
        <v>-1</v>
      </c>
      <c r="W366" s="76">
        <v>-1</v>
      </c>
      <c r="X366" s="76">
        <v>-1</v>
      </c>
      <c r="Y366" s="76">
        <v>-1</v>
      </c>
      <c r="Z366" s="76">
        <v>-1</v>
      </c>
      <c r="AA366" s="76">
        <v>-1</v>
      </c>
      <c r="AB366" s="76">
        <v>-1</v>
      </c>
      <c r="AC366" s="76">
        <v>-1</v>
      </c>
      <c r="AD366" s="76">
        <v>-1</v>
      </c>
      <c r="AE366" s="76">
        <v>-1</v>
      </c>
      <c r="AF366" s="76">
        <v>-1</v>
      </c>
      <c r="AG366" s="76">
        <v>-1</v>
      </c>
      <c r="AH366" s="76">
        <v>-1</v>
      </c>
      <c r="AI366" s="76">
        <v>-1</v>
      </c>
      <c r="AJ366">
        <v>-1</v>
      </c>
      <c r="AK366">
        <v>-1</v>
      </c>
      <c r="AL366">
        <v>-1</v>
      </c>
      <c r="AM366">
        <v>-1</v>
      </c>
      <c r="AN366">
        <v>-1</v>
      </c>
      <c r="AO366">
        <v>-1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-1</v>
      </c>
      <c r="AX366">
        <v>-1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-1</v>
      </c>
      <c r="BS366">
        <v>-1</v>
      </c>
      <c r="BT366">
        <v>-1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</row>
    <row r="367" spans="1:85">
      <c r="A367" s="4"/>
      <c r="B367" s="4" t="s">
        <v>4</v>
      </c>
      <c r="C367" s="76">
        <v>-1</v>
      </c>
      <c r="D367" s="76">
        <v>-1</v>
      </c>
      <c r="E367" s="76">
        <v>-1</v>
      </c>
      <c r="F367" s="76">
        <v>-1</v>
      </c>
      <c r="G367" s="76">
        <v>-1</v>
      </c>
      <c r="H367" s="76">
        <v>-1</v>
      </c>
      <c r="I367" s="76">
        <v>-1</v>
      </c>
      <c r="J367" s="76">
        <v>-1</v>
      </c>
      <c r="K367" s="76">
        <v>-1</v>
      </c>
      <c r="L367" s="76">
        <v>-1</v>
      </c>
      <c r="M367" s="76">
        <v>-1</v>
      </c>
      <c r="N367" s="76">
        <v>-1</v>
      </c>
      <c r="O367" s="76">
        <v>-1</v>
      </c>
      <c r="P367" s="76">
        <v>-1</v>
      </c>
      <c r="Q367" s="76">
        <v>-1</v>
      </c>
      <c r="R367" s="76">
        <v>-1</v>
      </c>
      <c r="S367" s="76">
        <v>-1</v>
      </c>
      <c r="T367" s="76">
        <v>-1</v>
      </c>
      <c r="U367" s="76">
        <v>-1</v>
      </c>
      <c r="V367" s="76">
        <v>-1</v>
      </c>
      <c r="W367" s="76">
        <v>-1</v>
      </c>
      <c r="X367" s="76">
        <v>-1</v>
      </c>
      <c r="Y367" s="76">
        <v>-1</v>
      </c>
      <c r="Z367" s="76">
        <v>-1</v>
      </c>
      <c r="AA367" s="76">
        <v>-1</v>
      </c>
      <c r="AB367" s="76">
        <v>-1</v>
      </c>
      <c r="AC367" s="76">
        <v>-1</v>
      </c>
      <c r="AD367" s="76">
        <v>-1</v>
      </c>
      <c r="AE367" s="76">
        <v>-1</v>
      </c>
      <c r="AF367" s="76">
        <v>-1</v>
      </c>
      <c r="AG367" s="76">
        <v>-1</v>
      </c>
      <c r="AH367" s="76">
        <v>-1</v>
      </c>
      <c r="AI367" s="76">
        <v>-1</v>
      </c>
      <c r="AJ367">
        <v>-1</v>
      </c>
      <c r="AK367">
        <v>-1</v>
      </c>
      <c r="AL367">
        <v>-1</v>
      </c>
      <c r="AM367">
        <v>-1</v>
      </c>
      <c r="AN367">
        <v>-1</v>
      </c>
      <c r="AO367">
        <v>-1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-1</v>
      </c>
      <c r="AX367">
        <v>-1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</row>
    <row r="368" spans="1:85">
      <c r="A368" s="14" t="s">
        <v>7</v>
      </c>
      <c r="B368" s="14" t="s">
        <v>3</v>
      </c>
      <c r="C368" s="76">
        <v>-1</v>
      </c>
      <c r="D368" s="76">
        <v>-1</v>
      </c>
      <c r="E368" s="76">
        <v>-1</v>
      </c>
      <c r="F368" s="76">
        <v>-1</v>
      </c>
      <c r="G368" s="76">
        <v>-1</v>
      </c>
      <c r="H368" s="76">
        <v>-1</v>
      </c>
      <c r="I368" s="76">
        <v>-1</v>
      </c>
      <c r="J368" s="76">
        <v>-1</v>
      </c>
      <c r="K368" s="76">
        <v>-1</v>
      </c>
      <c r="L368" s="76">
        <v>-1</v>
      </c>
      <c r="M368" s="76">
        <v>-1</v>
      </c>
      <c r="N368" s="76">
        <v>-1</v>
      </c>
      <c r="O368" s="76">
        <v>-1</v>
      </c>
      <c r="P368" s="76">
        <v>-1</v>
      </c>
      <c r="Q368" s="76">
        <v>-1</v>
      </c>
      <c r="R368" s="76">
        <v>-1</v>
      </c>
      <c r="S368" s="76">
        <v>-1</v>
      </c>
      <c r="T368" s="76">
        <v>-1</v>
      </c>
      <c r="U368" s="76">
        <v>-1</v>
      </c>
      <c r="V368" s="76">
        <v>-1</v>
      </c>
      <c r="W368" s="76">
        <v>-1</v>
      </c>
      <c r="X368" s="76">
        <v>-1</v>
      </c>
      <c r="Y368" s="76">
        <v>-1</v>
      </c>
      <c r="Z368" s="76">
        <v>-1</v>
      </c>
      <c r="AA368" s="76">
        <v>-1</v>
      </c>
      <c r="AB368" s="76">
        <v>-1</v>
      </c>
      <c r="AC368" s="76">
        <v>-1</v>
      </c>
      <c r="AD368" s="76">
        <v>-1</v>
      </c>
      <c r="AE368" s="76">
        <v>-1</v>
      </c>
      <c r="AF368" s="76">
        <v>-1</v>
      </c>
      <c r="AG368" s="76">
        <v>-1</v>
      </c>
      <c r="AH368" s="76">
        <v>-1</v>
      </c>
      <c r="AI368" s="76">
        <v>-1</v>
      </c>
      <c r="AJ368">
        <v>-1</v>
      </c>
      <c r="AK368">
        <v>-1</v>
      </c>
      <c r="AL368">
        <v>-1</v>
      </c>
      <c r="AM368">
        <v>-1</v>
      </c>
      <c r="AN368">
        <v>-1</v>
      </c>
      <c r="AO368">
        <v>-1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-1</v>
      </c>
      <c r="AW368">
        <v>-1</v>
      </c>
      <c r="AX368">
        <v>-1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</row>
    <row r="369" spans="1:85">
      <c r="A369" s="4"/>
      <c r="B369" s="4" t="s">
        <v>4</v>
      </c>
      <c r="C369" s="76">
        <v>-1</v>
      </c>
      <c r="D369" s="76">
        <v>-1</v>
      </c>
      <c r="E369" s="76">
        <v>-1</v>
      </c>
      <c r="F369" s="76">
        <v>-1</v>
      </c>
      <c r="G369" s="76">
        <v>-1</v>
      </c>
      <c r="H369" s="76">
        <v>-1</v>
      </c>
      <c r="I369" s="76">
        <v>-1</v>
      </c>
      <c r="J369" s="76">
        <v>-1</v>
      </c>
      <c r="K369" s="76">
        <v>-1</v>
      </c>
      <c r="L369" s="76">
        <v>-1</v>
      </c>
      <c r="M369" s="76">
        <v>-1</v>
      </c>
      <c r="N369" s="76">
        <v>-1</v>
      </c>
      <c r="O369" s="76">
        <v>-1</v>
      </c>
      <c r="P369" s="76">
        <v>-1</v>
      </c>
      <c r="Q369" s="76">
        <v>-1</v>
      </c>
      <c r="R369" s="76">
        <v>-1</v>
      </c>
      <c r="S369" s="76">
        <v>-1</v>
      </c>
      <c r="T369" s="76">
        <v>-1</v>
      </c>
      <c r="U369" s="76">
        <v>-1</v>
      </c>
      <c r="V369" s="76">
        <v>-1</v>
      </c>
      <c r="W369" s="76">
        <v>-1</v>
      </c>
      <c r="X369" s="76">
        <v>-1</v>
      </c>
      <c r="Y369" s="76">
        <v>-1</v>
      </c>
      <c r="Z369" s="76">
        <v>-1</v>
      </c>
      <c r="AA369" s="76">
        <v>-1</v>
      </c>
      <c r="AB369" s="76">
        <v>-1</v>
      </c>
      <c r="AC369" s="76">
        <v>-1</v>
      </c>
      <c r="AD369" s="76">
        <v>-1</v>
      </c>
      <c r="AE369" s="76">
        <v>-1</v>
      </c>
      <c r="AF369" s="76">
        <v>-1</v>
      </c>
      <c r="AG369" s="76">
        <v>-1</v>
      </c>
      <c r="AH369" s="76">
        <v>-1</v>
      </c>
      <c r="AI369" s="76">
        <v>-1</v>
      </c>
      <c r="AJ369">
        <v>-1</v>
      </c>
      <c r="AK369">
        <v>-1</v>
      </c>
      <c r="AL369">
        <v>-1</v>
      </c>
      <c r="AM369">
        <v>-1</v>
      </c>
      <c r="AN369">
        <v>-1</v>
      </c>
      <c r="AO369">
        <v>-1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-1</v>
      </c>
      <c r="AW369">
        <v>-1</v>
      </c>
      <c r="AX369">
        <v>-1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</row>
    <row r="370" spans="1:85">
      <c r="A370" s="14" t="s">
        <v>6</v>
      </c>
      <c r="B370" s="14" t="s">
        <v>3</v>
      </c>
      <c r="C370" s="76">
        <v>-1</v>
      </c>
      <c r="D370" s="76">
        <v>-1</v>
      </c>
      <c r="E370" s="76">
        <v>-1</v>
      </c>
      <c r="F370" s="76">
        <v>-1</v>
      </c>
      <c r="G370" s="76">
        <v>-1</v>
      </c>
      <c r="H370" s="76">
        <v>-1</v>
      </c>
      <c r="I370" s="76">
        <v>-1</v>
      </c>
      <c r="J370" s="76">
        <v>-1</v>
      </c>
      <c r="K370" s="76">
        <v>-1</v>
      </c>
      <c r="L370" s="76">
        <v>-1</v>
      </c>
      <c r="M370" s="76">
        <v>-1</v>
      </c>
      <c r="N370" s="76">
        <v>-1</v>
      </c>
      <c r="O370" s="76">
        <v>-1</v>
      </c>
      <c r="P370" s="76">
        <v>-1</v>
      </c>
      <c r="Q370" s="76">
        <v>-1</v>
      </c>
      <c r="R370" s="76">
        <v>-1</v>
      </c>
      <c r="S370" s="76">
        <v>-1</v>
      </c>
      <c r="T370" s="76">
        <v>-1</v>
      </c>
      <c r="U370" s="76">
        <v>-1</v>
      </c>
      <c r="V370" s="76">
        <v>-1</v>
      </c>
      <c r="W370" s="76">
        <v>-1</v>
      </c>
      <c r="X370" s="76">
        <v>-1</v>
      </c>
      <c r="Y370" s="76">
        <v>-1</v>
      </c>
      <c r="Z370" s="76">
        <v>-1</v>
      </c>
      <c r="AA370" s="76">
        <v>-1</v>
      </c>
      <c r="AB370" s="76">
        <v>-1</v>
      </c>
      <c r="AC370" s="76">
        <v>-1</v>
      </c>
      <c r="AD370" s="76">
        <v>-1</v>
      </c>
      <c r="AE370" s="76">
        <v>-1</v>
      </c>
      <c r="AF370" s="76">
        <v>-1</v>
      </c>
      <c r="AG370" s="76">
        <v>-1</v>
      </c>
      <c r="AH370" s="76">
        <v>-1</v>
      </c>
      <c r="AI370" s="76">
        <v>-1</v>
      </c>
      <c r="AJ370">
        <v>-1</v>
      </c>
      <c r="AK370">
        <v>-1</v>
      </c>
      <c r="AL370">
        <v>-1</v>
      </c>
      <c r="AM370">
        <v>-1</v>
      </c>
      <c r="AN370">
        <v>-1</v>
      </c>
      <c r="AO370">
        <v>-1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-1</v>
      </c>
      <c r="AX370">
        <v>-1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</row>
    <row r="371" spans="1:85">
      <c r="A371" s="5"/>
      <c r="B371" s="5" t="s">
        <v>4</v>
      </c>
      <c r="C371" s="76">
        <v>-1</v>
      </c>
      <c r="D371" s="76">
        <v>-1</v>
      </c>
      <c r="E371" s="76">
        <v>-1</v>
      </c>
      <c r="F371" s="76">
        <v>-1</v>
      </c>
      <c r="G371" s="76">
        <v>-1</v>
      </c>
      <c r="H371" s="76">
        <v>-1</v>
      </c>
      <c r="I371" s="76">
        <v>-1</v>
      </c>
      <c r="J371" s="76">
        <v>-1</v>
      </c>
      <c r="K371" s="76">
        <v>-1</v>
      </c>
      <c r="L371" s="76">
        <v>-1</v>
      </c>
      <c r="M371" s="76">
        <v>-1</v>
      </c>
      <c r="N371" s="76">
        <v>-1</v>
      </c>
      <c r="O371" s="76">
        <v>-1</v>
      </c>
      <c r="P371" s="76">
        <v>-1</v>
      </c>
      <c r="Q371" s="76">
        <v>-1</v>
      </c>
      <c r="R371" s="76">
        <v>-1</v>
      </c>
      <c r="S371" s="76">
        <v>-1</v>
      </c>
      <c r="T371" s="76">
        <v>-1</v>
      </c>
      <c r="U371" s="76">
        <v>-1</v>
      </c>
      <c r="V371" s="76">
        <v>-1</v>
      </c>
      <c r="W371" s="76">
        <v>-1</v>
      </c>
      <c r="X371" s="76">
        <v>-1</v>
      </c>
      <c r="Y371" s="76">
        <v>-1</v>
      </c>
      <c r="Z371" s="76">
        <v>-1</v>
      </c>
      <c r="AA371" s="76">
        <v>-1</v>
      </c>
      <c r="AB371" s="76">
        <v>-1</v>
      </c>
      <c r="AC371" s="76">
        <v>-1</v>
      </c>
      <c r="AD371" s="76">
        <v>-1</v>
      </c>
      <c r="AE371" s="76">
        <v>-1</v>
      </c>
      <c r="AF371" s="76">
        <v>-1</v>
      </c>
      <c r="AG371" s="76">
        <v>-1</v>
      </c>
      <c r="AH371" s="76">
        <v>-1</v>
      </c>
      <c r="AI371" s="76">
        <v>-1</v>
      </c>
      <c r="AJ371">
        <v>-1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-1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</row>
    <row r="372" spans="1:85">
      <c r="A372" s="5" t="s">
        <v>8</v>
      </c>
      <c r="B372" s="5" t="s">
        <v>3</v>
      </c>
      <c r="C372" s="76">
        <v>-1</v>
      </c>
      <c r="D372" s="76">
        <v>-1</v>
      </c>
      <c r="E372" s="76">
        <v>-1</v>
      </c>
      <c r="F372" s="76">
        <v>-1</v>
      </c>
      <c r="G372" s="76">
        <v>-1</v>
      </c>
      <c r="H372" s="76">
        <v>-1</v>
      </c>
      <c r="I372" s="76">
        <v>-1</v>
      </c>
      <c r="J372" s="76">
        <v>-1</v>
      </c>
      <c r="K372" s="76">
        <v>-1</v>
      </c>
      <c r="L372" s="76">
        <v>-1</v>
      </c>
      <c r="M372" s="76">
        <v>-1</v>
      </c>
      <c r="N372" s="76">
        <v>-1</v>
      </c>
      <c r="O372" s="76">
        <v>-1</v>
      </c>
      <c r="P372" s="76">
        <v>-1</v>
      </c>
      <c r="Q372" s="76">
        <v>-1</v>
      </c>
      <c r="R372" s="76">
        <v>-1</v>
      </c>
      <c r="S372" s="76">
        <v>-1</v>
      </c>
      <c r="T372" s="76">
        <v>-1</v>
      </c>
      <c r="U372" s="76">
        <v>-1</v>
      </c>
      <c r="V372" s="76">
        <v>-1</v>
      </c>
      <c r="W372" s="76">
        <v>-1</v>
      </c>
      <c r="X372" s="76">
        <v>-1</v>
      </c>
      <c r="Y372" s="76">
        <v>-1</v>
      </c>
      <c r="Z372" s="76">
        <v>-1</v>
      </c>
      <c r="AA372" s="76">
        <v>-1</v>
      </c>
      <c r="AB372" s="76">
        <v>-1</v>
      </c>
      <c r="AC372" s="76">
        <v>-1</v>
      </c>
      <c r="AD372" s="76">
        <v>-1</v>
      </c>
      <c r="AE372" s="76">
        <v>-1</v>
      </c>
      <c r="AF372" s="76">
        <v>-1</v>
      </c>
      <c r="AG372" s="76">
        <v>-1</v>
      </c>
      <c r="AH372" s="76">
        <v>-1</v>
      </c>
      <c r="AI372" s="76">
        <v>-1</v>
      </c>
      <c r="AJ372">
        <v>-1</v>
      </c>
      <c r="AK372">
        <v>-1</v>
      </c>
      <c r="AL372">
        <v>-1</v>
      </c>
      <c r="AM372">
        <v>-1</v>
      </c>
      <c r="AN372">
        <v>-1</v>
      </c>
      <c r="AO372">
        <v>-1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-1</v>
      </c>
      <c r="AX372">
        <v>-1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>
        <v>-1</v>
      </c>
      <c r="BV372">
        <v>-1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>
        <v>-1</v>
      </c>
      <c r="CE372">
        <v>-1</v>
      </c>
      <c r="CF372">
        <v>-1</v>
      </c>
      <c r="CG372">
        <v>-1</v>
      </c>
    </row>
    <row r="373" spans="1:85">
      <c r="A373" s="4"/>
      <c r="B373" s="4" t="s">
        <v>37</v>
      </c>
      <c r="C373" s="76">
        <v>-1</v>
      </c>
      <c r="D373" s="76">
        <v>-1</v>
      </c>
      <c r="E373" s="76">
        <v>-1</v>
      </c>
      <c r="F373" s="76">
        <v>-1</v>
      </c>
      <c r="G373" s="76">
        <v>-1</v>
      </c>
      <c r="H373" s="76">
        <v>-1</v>
      </c>
      <c r="I373" s="76">
        <v>-1</v>
      </c>
      <c r="J373" s="76">
        <v>-1</v>
      </c>
      <c r="K373" s="76">
        <v>-1</v>
      </c>
      <c r="L373" s="76">
        <v>-1</v>
      </c>
      <c r="M373" s="76">
        <v>-1</v>
      </c>
      <c r="N373" s="76">
        <v>-1</v>
      </c>
      <c r="O373" s="76">
        <v>-1</v>
      </c>
      <c r="P373" s="76">
        <v>-1</v>
      </c>
      <c r="Q373" s="76">
        <v>-1</v>
      </c>
      <c r="R373" s="76">
        <v>-1</v>
      </c>
      <c r="S373" s="76">
        <v>-1</v>
      </c>
      <c r="T373" s="76">
        <v>-1</v>
      </c>
      <c r="U373" s="76">
        <v>-1</v>
      </c>
      <c r="V373" s="76">
        <v>-1</v>
      </c>
      <c r="W373" s="76">
        <v>-1</v>
      </c>
      <c r="X373" s="76">
        <v>-1</v>
      </c>
      <c r="Y373" s="76">
        <v>-1</v>
      </c>
      <c r="Z373" s="76">
        <v>-1</v>
      </c>
      <c r="AA373" s="76">
        <v>-1</v>
      </c>
      <c r="AB373" s="76">
        <v>-1</v>
      </c>
      <c r="AC373" s="76">
        <v>-1</v>
      </c>
      <c r="AD373" s="76">
        <v>-1</v>
      </c>
      <c r="AE373" s="76">
        <v>-1</v>
      </c>
      <c r="AF373" s="76">
        <v>-1</v>
      </c>
      <c r="AG373" s="76">
        <v>-1</v>
      </c>
      <c r="AH373" s="76">
        <v>-1</v>
      </c>
      <c r="AI373" s="76">
        <v>-1</v>
      </c>
      <c r="AJ373">
        <v>-1</v>
      </c>
      <c r="AK373">
        <v>-1</v>
      </c>
      <c r="AL373">
        <v>-1</v>
      </c>
      <c r="AM373">
        <v>-1</v>
      </c>
      <c r="AN373">
        <v>-1</v>
      </c>
      <c r="AO373">
        <v>-1</v>
      </c>
      <c r="AP373">
        <v>-1</v>
      </c>
      <c r="AQ373">
        <v>-1</v>
      </c>
      <c r="AR373">
        <v>-1</v>
      </c>
      <c r="AS373">
        <v>-1</v>
      </c>
      <c r="AT373">
        <v>-1</v>
      </c>
      <c r="AU373">
        <v>-1</v>
      </c>
      <c r="AV373">
        <v>-1</v>
      </c>
      <c r="AW373">
        <v>-1</v>
      </c>
      <c r="AX373">
        <v>-1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>
        <v>-1</v>
      </c>
      <c r="CB373">
        <v>-1</v>
      </c>
      <c r="CC373">
        <v>-1</v>
      </c>
      <c r="CD373">
        <v>-1</v>
      </c>
      <c r="CE373">
        <v>-1</v>
      </c>
      <c r="CF373">
        <v>-1</v>
      </c>
      <c r="CG373">
        <v>-1</v>
      </c>
    </row>
    <row r="374" spans="1:85">
      <c r="A374" s="14" t="s">
        <v>36</v>
      </c>
      <c r="B374" s="14" t="s">
        <v>38</v>
      </c>
      <c r="C374" s="76">
        <v>-1</v>
      </c>
      <c r="D374" s="76">
        <v>-1</v>
      </c>
      <c r="E374" s="76">
        <v>-1</v>
      </c>
      <c r="F374" s="76">
        <v>-1</v>
      </c>
      <c r="G374" s="76">
        <v>-1</v>
      </c>
      <c r="H374" s="76">
        <v>-1</v>
      </c>
      <c r="I374" s="76">
        <v>-1</v>
      </c>
      <c r="J374" s="76">
        <v>-1</v>
      </c>
      <c r="K374" s="76">
        <v>-1</v>
      </c>
      <c r="L374" s="76">
        <v>-1</v>
      </c>
      <c r="M374" s="76">
        <v>-1</v>
      </c>
      <c r="N374" s="76">
        <v>-1</v>
      </c>
      <c r="O374" s="76">
        <v>-1</v>
      </c>
      <c r="P374" s="76">
        <v>-1</v>
      </c>
      <c r="Q374" s="76">
        <v>-1</v>
      </c>
      <c r="R374" s="76">
        <v>-1</v>
      </c>
      <c r="S374" s="76">
        <v>-1</v>
      </c>
      <c r="T374" s="76">
        <v>-1</v>
      </c>
      <c r="U374" s="76">
        <v>-1</v>
      </c>
      <c r="V374" s="76">
        <v>-1</v>
      </c>
      <c r="W374" s="76">
        <v>-1</v>
      </c>
      <c r="X374" s="76">
        <v>-1</v>
      </c>
      <c r="Y374" s="76">
        <v>-1</v>
      </c>
      <c r="Z374" s="76">
        <v>-1</v>
      </c>
      <c r="AA374" s="76">
        <v>-1</v>
      </c>
      <c r="AB374" s="76">
        <v>-1</v>
      </c>
      <c r="AC374" s="76">
        <v>-1</v>
      </c>
      <c r="AD374" s="76">
        <v>-1</v>
      </c>
      <c r="AE374" s="76">
        <v>-1</v>
      </c>
      <c r="AF374" s="76">
        <v>-1</v>
      </c>
      <c r="AG374" s="76">
        <v>-1</v>
      </c>
      <c r="AH374" s="76">
        <v>-1</v>
      </c>
      <c r="AI374" s="76">
        <v>-1</v>
      </c>
      <c r="AJ374">
        <v>-1</v>
      </c>
      <c r="AK374">
        <v>-1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-1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</row>
    <row r="375" spans="1:85">
      <c r="A375" s="5"/>
      <c r="B375" s="5"/>
      <c r="C375" s="76">
        <v>-1</v>
      </c>
      <c r="D375" s="76">
        <v>-1</v>
      </c>
      <c r="E375" s="76">
        <v>-1</v>
      </c>
      <c r="F375" s="76">
        <v>-1</v>
      </c>
      <c r="G375" s="76">
        <v>-1</v>
      </c>
      <c r="H375" s="76">
        <v>-1</v>
      </c>
      <c r="I375" s="76">
        <v>-1</v>
      </c>
      <c r="J375" s="76">
        <v>-1</v>
      </c>
      <c r="K375" s="76">
        <v>-1</v>
      </c>
      <c r="L375" s="76">
        <v>-1</v>
      </c>
      <c r="M375" s="76">
        <v>-1</v>
      </c>
      <c r="N375" s="76">
        <v>-1</v>
      </c>
      <c r="O375" s="76">
        <v>-1</v>
      </c>
      <c r="P375" s="76">
        <v>-1</v>
      </c>
      <c r="Q375" s="76">
        <v>-1</v>
      </c>
      <c r="R375" s="76">
        <v>-1</v>
      </c>
      <c r="S375" s="76">
        <v>-1</v>
      </c>
      <c r="T375" s="76">
        <v>-1</v>
      </c>
      <c r="U375" s="76">
        <v>-1</v>
      </c>
      <c r="V375" s="76">
        <v>-1</v>
      </c>
      <c r="W375" s="76">
        <v>-1</v>
      </c>
      <c r="X375" s="76">
        <v>-1</v>
      </c>
      <c r="Y375" s="76">
        <v>-1</v>
      </c>
      <c r="Z375" s="76">
        <v>-1</v>
      </c>
      <c r="AA375" s="76">
        <v>-1</v>
      </c>
      <c r="AB375" s="76">
        <v>-1</v>
      </c>
      <c r="AC375" s="76">
        <v>-1</v>
      </c>
      <c r="AD375" s="76">
        <v>-1</v>
      </c>
      <c r="AE375" s="76">
        <v>-1</v>
      </c>
      <c r="AF375" s="76">
        <v>-1</v>
      </c>
      <c r="AG375" s="76">
        <v>-1</v>
      </c>
      <c r="AH375" s="76">
        <v>-1</v>
      </c>
      <c r="AI375" s="76">
        <v>-1</v>
      </c>
      <c r="AJ375">
        <v>-1</v>
      </c>
      <c r="AK375">
        <v>-1</v>
      </c>
      <c r="AL375">
        <v>-1</v>
      </c>
      <c r="AM375">
        <v>-1</v>
      </c>
      <c r="AN375">
        <v>-1</v>
      </c>
      <c r="AO375">
        <v>-1</v>
      </c>
      <c r="AP375">
        <v>-1</v>
      </c>
      <c r="AQ375">
        <v>-1</v>
      </c>
      <c r="AR375">
        <v>-1</v>
      </c>
      <c r="AS375">
        <v>-1</v>
      </c>
      <c r="AT375">
        <v>-1</v>
      </c>
      <c r="AU375">
        <v>-1</v>
      </c>
      <c r="AV375">
        <v>-1</v>
      </c>
      <c r="AW375">
        <v>-1</v>
      </c>
      <c r="AX375">
        <v>-1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</row>
    <row r="376" spans="1:85">
      <c r="A376" s="1" t="str">
        <f>LOOKUP(B376,[1]Regions!$A$4:$A$98,[1]Regions!$B$4:$B$98)</f>
        <v>Cyprus</v>
      </c>
      <c r="B376" s="2">
        <v>18</v>
      </c>
      <c r="C376" s="72">
        <v>2018</v>
      </c>
      <c r="D376" s="72">
        <v>2019</v>
      </c>
      <c r="E376" s="72">
        <v>2020</v>
      </c>
      <c r="F376" s="72">
        <v>2021</v>
      </c>
      <c r="G376" s="72">
        <v>2022</v>
      </c>
      <c r="H376" s="72">
        <v>2023</v>
      </c>
      <c r="I376" s="72">
        <v>2024</v>
      </c>
      <c r="J376" s="72">
        <v>2025</v>
      </c>
      <c r="K376" s="72">
        <v>2026</v>
      </c>
      <c r="L376" s="72">
        <v>2027</v>
      </c>
      <c r="M376" s="72">
        <v>2028</v>
      </c>
      <c r="N376" s="72">
        <v>2029</v>
      </c>
      <c r="O376" s="72">
        <v>2030</v>
      </c>
      <c r="P376" s="72">
        <v>2031</v>
      </c>
      <c r="Q376" s="72">
        <v>2032</v>
      </c>
      <c r="R376" s="72">
        <v>2033</v>
      </c>
      <c r="S376" s="72">
        <v>2034</v>
      </c>
      <c r="T376" s="72">
        <v>2035</v>
      </c>
      <c r="U376" s="72">
        <v>2036</v>
      </c>
      <c r="V376" s="72">
        <v>2037</v>
      </c>
      <c r="W376" s="72">
        <v>2038</v>
      </c>
      <c r="X376" s="72">
        <v>2039</v>
      </c>
      <c r="Y376" s="72">
        <v>2040</v>
      </c>
      <c r="Z376" s="72">
        <v>2041</v>
      </c>
      <c r="AA376" s="72">
        <v>2042</v>
      </c>
      <c r="AB376" s="72">
        <v>2043</v>
      </c>
      <c r="AC376" s="72">
        <v>2044</v>
      </c>
      <c r="AD376" s="72">
        <v>2045</v>
      </c>
      <c r="AE376" s="72">
        <v>2046</v>
      </c>
      <c r="AF376" s="72">
        <v>2047</v>
      </c>
      <c r="AG376" s="72">
        <v>2048</v>
      </c>
      <c r="AH376" s="72">
        <v>2049</v>
      </c>
      <c r="AI376" s="72">
        <v>2050</v>
      </c>
      <c r="AJ376">
        <v>2051</v>
      </c>
      <c r="AK376">
        <v>2052</v>
      </c>
      <c r="AL376">
        <v>2053</v>
      </c>
      <c r="AM376">
        <v>2054</v>
      </c>
      <c r="AN376">
        <v>2055</v>
      </c>
      <c r="AO376">
        <v>2056</v>
      </c>
      <c r="AP376">
        <v>2057</v>
      </c>
      <c r="AQ376">
        <v>2058</v>
      </c>
      <c r="AR376">
        <v>2059</v>
      </c>
      <c r="AS376">
        <v>2060</v>
      </c>
      <c r="AT376">
        <v>2061</v>
      </c>
      <c r="AU376">
        <v>2062</v>
      </c>
      <c r="AV376">
        <v>2063</v>
      </c>
      <c r="AW376">
        <v>2064</v>
      </c>
      <c r="AX376">
        <v>2065</v>
      </c>
      <c r="AY376">
        <v>2066</v>
      </c>
      <c r="AZ376">
        <v>2067</v>
      </c>
      <c r="BA376">
        <v>2068</v>
      </c>
      <c r="BB376">
        <v>2069</v>
      </c>
      <c r="BC376">
        <v>2070</v>
      </c>
      <c r="BD376">
        <v>2071</v>
      </c>
      <c r="BE376">
        <v>2072</v>
      </c>
      <c r="BF376">
        <v>2073</v>
      </c>
      <c r="BG376">
        <v>2074</v>
      </c>
      <c r="BH376">
        <v>2075</v>
      </c>
      <c r="BI376">
        <v>2076</v>
      </c>
      <c r="BJ376">
        <v>2077</v>
      </c>
      <c r="BK376">
        <v>2078</v>
      </c>
      <c r="BL376">
        <v>2079</v>
      </c>
      <c r="BM376">
        <v>2080</v>
      </c>
      <c r="BN376">
        <v>2081</v>
      </c>
      <c r="BO376">
        <v>2082</v>
      </c>
      <c r="BP376">
        <v>2083</v>
      </c>
      <c r="BQ376">
        <v>2084</v>
      </c>
      <c r="BR376">
        <v>2085</v>
      </c>
      <c r="BS376">
        <v>2086</v>
      </c>
      <c r="BT376">
        <v>2087</v>
      </c>
      <c r="BU376">
        <v>2088</v>
      </c>
      <c r="BV376">
        <v>2089</v>
      </c>
      <c r="BW376">
        <v>2090</v>
      </c>
      <c r="BX376">
        <v>2091</v>
      </c>
      <c r="BY376">
        <v>2092</v>
      </c>
      <c r="BZ376">
        <v>2093</v>
      </c>
      <c r="CA376">
        <v>2094</v>
      </c>
      <c r="CB376">
        <v>2095</v>
      </c>
      <c r="CC376">
        <v>2096</v>
      </c>
      <c r="CD376">
        <v>2097</v>
      </c>
      <c r="CE376">
        <v>2098</v>
      </c>
      <c r="CF376">
        <v>2099</v>
      </c>
      <c r="CG376">
        <v>2100</v>
      </c>
    </row>
    <row r="377" spans="1:85">
      <c r="A377" s="74"/>
      <c r="B377" s="74" t="s">
        <v>4</v>
      </c>
      <c r="C377" s="76">
        <v>-1</v>
      </c>
      <c r="D377" s="76">
        <v>-1</v>
      </c>
      <c r="E377" s="76">
        <v>-1</v>
      </c>
      <c r="F377" s="76">
        <v>-1</v>
      </c>
      <c r="G377" s="76">
        <v>-1</v>
      </c>
      <c r="H377" s="76">
        <v>-1</v>
      </c>
      <c r="I377" s="76">
        <v>-1</v>
      </c>
      <c r="J377" s="76">
        <v>-1</v>
      </c>
      <c r="K377" s="76">
        <v>-1</v>
      </c>
      <c r="L377" s="76">
        <v>-1</v>
      </c>
      <c r="M377" s="76">
        <v>-1</v>
      </c>
      <c r="N377" s="76">
        <v>-1</v>
      </c>
      <c r="O377" s="76">
        <v>-1</v>
      </c>
      <c r="P377" s="76">
        <v>-1</v>
      </c>
      <c r="Q377" s="76">
        <v>-1</v>
      </c>
      <c r="R377" s="76">
        <v>-1</v>
      </c>
      <c r="S377" s="76">
        <v>-1</v>
      </c>
      <c r="T377" s="76">
        <v>-1</v>
      </c>
      <c r="U377" s="76">
        <v>-1</v>
      </c>
      <c r="V377" s="76">
        <v>-1</v>
      </c>
      <c r="W377" s="76">
        <v>-1</v>
      </c>
      <c r="X377" s="76">
        <v>-1</v>
      </c>
      <c r="Y377" s="76">
        <v>-1</v>
      </c>
      <c r="Z377" s="76">
        <v>-1</v>
      </c>
      <c r="AA377" s="76">
        <v>-1</v>
      </c>
      <c r="AB377" s="76">
        <v>-1</v>
      </c>
      <c r="AC377" s="76">
        <v>-1</v>
      </c>
      <c r="AD377" s="76">
        <v>-1</v>
      </c>
      <c r="AE377" s="76">
        <v>-1</v>
      </c>
      <c r="AF377" s="76">
        <v>-1</v>
      </c>
      <c r="AG377" s="76">
        <v>-1</v>
      </c>
      <c r="AH377" s="76">
        <v>-1</v>
      </c>
      <c r="AI377" s="76">
        <v>-1</v>
      </c>
      <c r="AJ377">
        <v>-1</v>
      </c>
      <c r="AK377">
        <v>-1</v>
      </c>
      <c r="AL377">
        <v>-1</v>
      </c>
      <c r="AM377">
        <v>-1</v>
      </c>
      <c r="AN377">
        <v>-1</v>
      </c>
      <c r="AO377">
        <v>-1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-1</v>
      </c>
      <c r="AX377">
        <v>-1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</row>
    <row r="378" spans="1:85">
      <c r="A378" s="74" t="s">
        <v>0</v>
      </c>
      <c r="B378" s="74" t="s">
        <v>3</v>
      </c>
      <c r="C378" s="76">
        <v>-1</v>
      </c>
      <c r="D378" s="76">
        <v>-1</v>
      </c>
      <c r="E378" s="76">
        <v>-1</v>
      </c>
      <c r="F378" s="76">
        <v>-1</v>
      </c>
      <c r="G378" s="76">
        <v>-1</v>
      </c>
      <c r="H378" s="76">
        <v>-1</v>
      </c>
      <c r="I378" s="76">
        <v>-1</v>
      </c>
      <c r="J378" s="76">
        <v>-1</v>
      </c>
      <c r="K378" s="76">
        <v>-1</v>
      </c>
      <c r="L378" s="76">
        <v>-1</v>
      </c>
      <c r="M378" s="76">
        <v>-1</v>
      </c>
      <c r="N378" s="76">
        <v>-1</v>
      </c>
      <c r="O378" s="76">
        <v>-1</v>
      </c>
      <c r="P378" s="76">
        <v>-1</v>
      </c>
      <c r="Q378" s="76">
        <v>-1</v>
      </c>
      <c r="R378" s="76">
        <v>-1</v>
      </c>
      <c r="S378" s="76">
        <v>-1</v>
      </c>
      <c r="T378" s="76">
        <v>-1</v>
      </c>
      <c r="U378" s="76">
        <v>-1</v>
      </c>
      <c r="V378" s="76">
        <v>-1</v>
      </c>
      <c r="W378" s="76">
        <v>-1</v>
      </c>
      <c r="X378" s="76">
        <v>-1</v>
      </c>
      <c r="Y378" s="76">
        <v>-1</v>
      </c>
      <c r="Z378" s="76">
        <v>-1</v>
      </c>
      <c r="AA378" s="76">
        <v>-1</v>
      </c>
      <c r="AB378" s="76">
        <v>-1</v>
      </c>
      <c r="AC378" s="76">
        <v>-1</v>
      </c>
      <c r="AD378" s="76">
        <v>-1</v>
      </c>
      <c r="AE378" s="76">
        <v>-1</v>
      </c>
      <c r="AF378" s="76">
        <v>-1</v>
      </c>
      <c r="AG378" s="76">
        <v>-1</v>
      </c>
      <c r="AH378" s="76">
        <v>-1</v>
      </c>
      <c r="AI378" s="76">
        <v>-1</v>
      </c>
      <c r="AJ378">
        <v>-1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</row>
    <row r="379" spans="1:85">
      <c r="A379" s="74"/>
      <c r="B379" s="74" t="s">
        <v>34</v>
      </c>
      <c r="C379" s="76">
        <v>-1</v>
      </c>
      <c r="D379" s="76">
        <v>-1</v>
      </c>
      <c r="E379" s="76">
        <v>-1</v>
      </c>
      <c r="F379" s="76">
        <v>-1</v>
      </c>
      <c r="G379" s="76">
        <v>-1</v>
      </c>
      <c r="H379" s="76">
        <v>-1</v>
      </c>
      <c r="I379" s="76">
        <v>-1</v>
      </c>
      <c r="J379" s="76">
        <v>-1</v>
      </c>
      <c r="K379" s="76">
        <v>-1</v>
      </c>
      <c r="L379" s="76">
        <v>-1</v>
      </c>
      <c r="M379" s="76">
        <v>-1</v>
      </c>
      <c r="N379" s="76">
        <v>-1</v>
      </c>
      <c r="O379" s="76">
        <v>-1</v>
      </c>
      <c r="P379" s="76">
        <v>-1</v>
      </c>
      <c r="Q379" s="76">
        <v>-1</v>
      </c>
      <c r="R379" s="76">
        <v>-1</v>
      </c>
      <c r="S379" s="76">
        <v>-1</v>
      </c>
      <c r="T379" s="76">
        <v>-1</v>
      </c>
      <c r="U379" s="76">
        <v>-1</v>
      </c>
      <c r="V379" s="76">
        <v>-1</v>
      </c>
      <c r="W379" s="76">
        <v>-1</v>
      </c>
      <c r="X379" s="76">
        <v>-1</v>
      </c>
      <c r="Y379" s="76">
        <v>-1</v>
      </c>
      <c r="Z379" s="76">
        <v>-1</v>
      </c>
      <c r="AA379" s="76">
        <v>-1</v>
      </c>
      <c r="AB379" s="76">
        <v>-1</v>
      </c>
      <c r="AC379" s="76">
        <v>-1</v>
      </c>
      <c r="AD379" s="76">
        <v>-1</v>
      </c>
      <c r="AE379" s="76">
        <v>-1</v>
      </c>
      <c r="AF379" s="76">
        <v>-1</v>
      </c>
      <c r="AG379" s="76">
        <v>-1</v>
      </c>
      <c r="AH379" s="76">
        <v>-1</v>
      </c>
      <c r="AI379" s="76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</row>
    <row r="380" spans="1:85">
      <c r="A380" s="14"/>
      <c r="B380" s="14" t="s">
        <v>35</v>
      </c>
      <c r="C380" s="76">
        <v>-1</v>
      </c>
      <c r="D380" s="76">
        <v>-1</v>
      </c>
      <c r="E380" s="76">
        <v>-1</v>
      </c>
      <c r="F380" s="76">
        <v>-1</v>
      </c>
      <c r="G380" s="76">
        <v>-1</v>
      </c>
      <c r="H380" s="76">
        <v>-1</v>
      </c>
      <c r="I380" s="76">
        <v>-1</v>
      </c>
      <c r="J380" s="76">
        <v>-1</v>
      </c>
      <c r="K380" s="76">
        <v>-1</v>
      </c>
      <c r="L380" s="76">
        <v>-1</v>
      </c>
      <c r="M380" s="76">
        <v>-1</v>
      </c>
      <c r="N380" s="76">
        <v>-1</v>
      </c>
      <c r="O380" s="76">
        <v>-1</v>
      </c>
      <c r="P380" s="76">
        <v>-1</v>
      </c>
      <c r="Q380" s="76">
        <v>-1</v>
      </c>
      <c r="R380" s="76">
        <v>-1</v>
      </c>
      <c r="S380" s="76">
        <v>-1</v>
      </c>
      <c r="T380" s="76">
        <v>-1</v>
      </c>
      <c r="U380" s="76">
        <v>-1</v>
      </c>
      <c r="V380" s="76">
        <v>-1</v>
      </c>
      <c r="W380" s="76">
        <v>-1</v>
      </c>
      <c r="X380" s="76">
        <v>-1</v>
      </c>
      <c r="Y380" s="76">
        <v>-1</v>
      </c>
      <c r="Z380" s="76">
        <v>-1</v>
      </c>
      <c r="AA380" s="76">
        <v>-1</v>
      </c>
      <c r="AB380" s="76">
        <v>-1</v>
      </c>
      <c r="AC380" s="76">
        <v>-1</v>
      </c>
      <c r="AD380" s="76">
        <v>-1</v>
      </c>
      <c r="AE380" s="76">
        <v>-1</v>
      </c>
      <c r="AF380" s="76">
        <v>-1</v>
      </c>
      <c r="AG380" s="76">
        <v>-1</v>
      </c>
      <c r="AH380" s="76">
        <v>-1</v>
      </c>
      <c r="AI380" s="76">
        <v>-1</v>
      </c>
      <c r="AJ380">
        <v>-1</v>
      </c>
      <c r="AK380">
        <v>-1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>
        <v>-1</v>
      </c>
      <c r="BV380">
        <v>-1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</row>
    <row r="381" spans="1:85">
      <c r="A381" s="4"/>
      <c r="B381" s="4" t="s">
        <v>4</v>
      </c>
      <c r="C381" s="76">
        <v>-1</v>
      </c>
      <c r="D381" s="76">
        <v>-1</v>
      </c>
      <c r="E381" s="76">
        <v>-1</v>
      </c>
      <c r="F381" s="76">
        <v>-1</v>
      </c>
      <c r="G381" s="76">
        <v>-1</v>
      </c>
      <c r="H381" s="76">
        <v>-1</v>
      </c>
      <c r="I381" s="76">
        <v>-1</v>
      </c>
      <c r="J381" s="76">
        <v>-1</v>
      </c>
      <c r="K381" s="76">
        <v>-1</v>
      </c>
      <c r="L381" s="76">
        <v>-1</v>
      </c>
      <c r="M381" s="76">
        <v>-1</v>
      </c>
      <c r="N381" s="76">
        <v>-1</v>
      </c>
      <c r="O381" s="76">
        <v>-1</v>
      </c>
      <c r="P381" s="76">
        <v>-1</v>
      </c>
      <c r="Q381" s="76">
        <v>-1</v>
      </c>
      <c r="R381" s="76">
        <v>-1</v>
      </c>
      <c r="S381" s="76">
        <v>-1</v>
      </c>
      <c r="T381" s="76">
        <v>-1</v>
      </c>
      <c r="U381" s="76">
        <v>-1</v>
      </c>
      <c r="V381" s="76">
        <v>-1</v>
      </c>
      <c r="W381" s="76">
        <v>-1</v>
      </c>
      <c r="X381" s="76">
        <v>-1</v>
      </c>
      <c r="Y381" s="76">
        <v>-1</v>
      </c>
      <c r="Z381" s="76">
        <v>-1</v>
      </c>
      <c r="AA381" s="76">
        <v>-1</v>
      </c>
      <c r="AB381" s="76">
        <v>-1</v>
      </c>
      <c r="AC381" s="76">
        <v>-1</v>
      </c>
      <c r="AD381" s="76">
        <v>-1</v>
      </c>
      <c r="AE381" s="76">
        <v>-1</v>
      </c>
      <c r="AF381" s="76">
        <v>-1</v>
      </c>
      <c r="AG381" s="76">
        <v>-1</v>
      </c>
      <c r="AH381" s="76">
        <v>-1</v>
      </c>
      <c r="AI381" s="76">
        <v>-1</v>
      </c>
      <c r="AJ381">
        <v>-1</v>
      </c>
      <c r="AK381">
        <v>-1</v>
      </c>
      <c r="AL381">
        <v>-1</v>
      </c>
      <c r="AM381">
        <v>-1</v>
      </c>
      <c r="AN381">
        <v>-1</v>
      </c>
      <c r="AO381">
        <v>-1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-1</v>
      </c>
      <c r="AX381">
        <v>-1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>
        <v>-1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>
        <v>-1</v>
      </c>
      <c r="CB381">
        <v>-1</v>
      </c>
      <c r="CC381">
        <v>-1</v>
      </c>
      <c r="CD381">
        <v>-1</v>
      </c>
      <c r="CE381">
        <v>-1</v>
      </c>
      <c r="CF381">
        <v>-1</v>
      </c>
      <c r="CG381">
        <v>-1</v>
      </c>
    </row>
    <row r="382" spans="1:85">
      <c r="A382" s="74" t="s">
        <v>1</v>
      </c>
      <c r="B382" s="74" t="s">
        <v>3</v>
      </c>
      <c r="C382" s="76">
        <v>-1</v>
      </c>
      <c r="D382" s="76">
        <v>-1</v>
      </c>
      <c r="E382" s="76">
        <v>-1</v>
      </c>
      <c r="F382" s="76">
        <v>-1</v>
      </c>
      <c r="G382" s="76">
        <v>-1</v>
      </c>
      <c r="H382" s="76">
        <v>-1</v>
      </c>
      <c r="I382" s="76">
        <v>-1</v>
      </c>
      <c r="J382" s="76">
        <v>-1</v>
      </c>
      <c r="K382" s="76">
        <v>-1</v>
      </c>
      <c r="L382" s="76">
        <v>-1</v>
      </c>
      <c r="M382" s="76">
        <v>-1</v>
      </c>
      <c r="N382" s="76">
        <v>-1</v>
      </c>
      <c r="O382" s="76">
        <v>-1</v>
      </c>
      <c r="P382" s="76">
        <v>-1</v>
      </c>
      <c r="Q382" s="76">
        <v>-1</v>
      </c>
      <c r="R382" s="76">
        <v>-1</v>
      </c>
      <c r="S382" s="76">
        <v>-1</v>
      </c>
      <c r="T382" s="76">
        <v>-1</v>
      </c>
      <c r="U382" s="76">
        <v>-1</v>
      </c>
      <c r="V382" s="76">
        <v>-1</v>
      </c>
      <c r="W382" s="76">
        <v>-1</v>
      </c>
      <c r="X382" s="76">
        <v>-1</v>
      </c>
      <c r="Y382" s="76">
        <v>-1</v>
      </c>
      <c r="Z382" s="76">
        <v>-1</v>
      </c>
      <c r="AA382" s="76">
        <v>-1</v>
      </c>
      <c r="AB382" s="76">
        <v>-1</v>
      </c>
      <c r="AC382" s="76">
        <v>-1</v>
      </c>
      <c r="AD382" s="76">
        <v>-1</v>
      </c>
      <c r="AE382" s="76">
        <v>-1</v>
      </c>
      <c r="AF382" s="76">
        <v>-1</v>
      </c>
      <c r="AG382" s="76">
        <v>-1</v>
      </c>
      <c r="AH382" s="76">
        <v>-1</v>
      </c>
      <c r="AI382" s="76">
        <v>-1</v>
      </c>
      <c r="AJ382">
        <v>-1</v>
      </c>
      <c r="AK382">
        <v>-1</v>
      </c>
      <c r="AL382">
        <v>-1</v>
      </c>
      <c r="AM382">
        <v>-1</v>
      </c>
      <c r="AN382">
        <v>-1</v>
      </c>
      <c r="AO382">
        <v>-1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-1</v>
      </c>
      <c r="AX382">
        <v>-1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</row>
    <row r="383" spans="1:85">
      <c r="A383" s="74"/>
      <c r="B383" s="74" t="s">
        <v>34</v>
      </c>
      <c r="C383" s="76">
        <v>-1</v>
      </c>
      <c r="D383" s="76">
        <v>-1</v>
      </c>
      <c r="E383" s="76">
        <v>-1</v>
      </c>
      <c r="F383" s="76">
        <v>-1</v>
      </c>
      <c r="G383" s="76">
        <v>-1</v>
      </c>
      <c r="H383" s="76">
        <v>-1</v>
      </c>
      <c r="I383" s="76">
        <v>-1</v>
      </c>
      <c r="J383" s="76">
        <v>-1</v>
      </c>
      <c r="K383" s="76">
        <v>-1</v>
      </c>
      <c r="L383" s="76">
        <v>-1</v>
      </c>
      <c r="M383" s="76">
        <v>-1</v>
      </c>
      <c r="N383" s="76">
        <v>-1</v>
      </c>
      <c r="O383" s="76">
        <v>-1</v>
      </c>
      <c r="P383" s="76">
        <v>-1</v>
      </c>
      <c r="Q383" s="76">
        <v>-1</v>
      </c>
      <c r="R383" s="76">
        <v>-1</v>
      </c>
      <c r="S383" s="76">
        <v>-1</v>
      </c>
      <c r="T383" s="76">
        <v>-1</v>
      </c>
      <c r="U383" s="76">
        <v>-1</v>
      </c>
      <c r="V383" s="76">
        <v>-1</v>
      </c>
      <c r="W383" s="76">
        <v>-1</v>
      </c>
      <c r="X383" s="76">
        <v>-1</v>
      </c>
      <c r="Y383" s="76">
        <v>-1</v>
      </c>
      <c r="Z383" s="76">
        <v>-1</v>
      </c>
      <c r="AA383" s="76">
        <v>-1</v>
      </c>
      <c r="AB383" s="76">
        <v>-1</v>
      </c>
      <c r="AC383" s="76">
        <v>-1</v>
      </c>
      <c r="AD383" s="76">
        <v>-1</v>
      </c>
      <c r="AE383" s="76">
        <v>-1</v>
      </c>
      <c r="AF383" s="76">
        <v>-1</v>
      </c>
      <c r="AG383" s="76">
        <v>-1</v>
      </c>
      <c r="AH383" s="76">
        <v>-1</v>
      </c>
      <c r="AI383" s="76">
        <v>-1</v>
      </c>
      <c r="AJ383">
        <v>-1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-1</v>
      </c>
      <c r="BV383">
        <v>-1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>
        <v>-1</v>
      </c>
      <c r="CE383">
        <v>-1</v>
      </c>
      <c r="CF383">
        <v>-1</v>
      </c>
      <c r="CG383">
        <v>-1</v>
      </c>
    </row>
    <row r="384" spans="1:85">
      <c r="A384" s="14"/>
      <c r="B384" s="14" t="s">
        <v>35</v>
      </c>
      <c r="C384" s="76">
        <v>-1</v>
      </c>
      <c r="D384" s="76">
        <v>-1</v>
      </c>
      <c r="E384" s="76">
        <v>-1</v>
      </c>
      <c r="F384" s="76">
        <v>-1</v>
      </c>
      <c r="G384" s="76">
        <v>-1</v>
      </c>
      <c r="H384" s="76">
        <v>-1</v>
      </c>
      <c r="I384" s="76">
        <v>-1</v>
      </c>
      <c r="J384" s="76">
        <v>-1</v>
      </c>
      <c r="K384" s="76">
        <v>-1</v>
      </c>
      <c r="L384" s="76">
        <v>-1</v>
      </c>
      <c r="M384" s="76">
        <v>-1</v>
      </c>
      <c r="N384" s="76">
        <v>-1</v>
      </c>
      <c r="O384" s="76">
        <v>-1</v>
      </c>
      <c r="P384" s="76">
        <v>-1</v>
      </c>
      <c r="Q384" s="76">
        <v>-1</v>
      </c>
      <c r="R384" s="76">
        <v>-1</v>
      </c>
      <c r="S384" s="76">
        <v>-1</v>
      </c>
      <c r="T384" s="76">
        <v>-1</v>
      </c>
      <c r="U384" s="76">
        <v>-1</v>
      </c>
      <c r="V384" s="76">
        <v>-1</v>
      </c>
      <c r="W384" s="76">
        <v>-1</v>
      </c>
      <c r="X384" s="76">
        <v>-1</v>
      </c>
      <c r="Y384" s="76">
        <v>-1</v>
      </c>
      <c r="Z384" s="76">
        <v>-1</v>
      </c>
      <c r="AA384" s="76">
        <v>-1</v>
      </c>
      <c r="AB384" s="76">
        <v>-1</v>
      </c>
      <c r="AC384" s="76">
        <v>-1</v>
      </c>
      <c r="AD384" s="76">
        <v>-1</v>
      </c>
      <c r="AE384" s="76">
        <v>-1</v>
      </c>
      <c r="AF384" s="76">
        <v>-1</v>
      </c>
      <c r="AG384" s="76">
        <v>-1</v>
      </c>
      <c r="AH384" s="76">
        <v>-1</v>
      </c>
      <c r="AI384" s="76">
        <v>-1</v>
      </c>
      <c r="AJ384">
        <v>-1</v>
      </c>
      <c r="AK384">
        <v>-1</v>
      </c>
      <c r="AL384">
        <v>-1</v>
      </c>
      <c r="AM384">
        <v>-1</v>
      </c>
      <c r="AN384">
        <v>-1</v>
      </c>
      <c r="AO384">
        <v>-1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-1</v>
      </c>
      <c r="AW384">
        <v>-1</v>
      </c>
      <c r="AX384">
        <v>-1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>
        <v>-1</v>
      </c>
      <c r="BV384">
        <v>-1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>
        <v>-1</v>
      </c>
      <c r="CG384">
        <v>-1</v>
      </c>
    </row>
    <row r="385" spans="1:85">
      <c r="A385" s="4"/>
      <c r="B385" s="4" t="s">
        <v>4</v>
      </c>
      <c r="C385" s="76">
        <v>-1</v>
      </c>
      <c r="D385" s="76">
        <v>-1</v>
      </c>
      <c r="E385" s="76">
        <v>-1</v>
      </c>
      <c r="F385" s="76">
        <v>-1</v>
      </c>
      <c r="G385" s="76">
        <v>-1</v>
      </c>
      <c r="H385" s="76">
        <v>-1</v>
      </c>
      <c r="I385" s="76">
        <v>-1</v>
      </c>
      <c r="J385" s="76">
        <v>-1</v>
      </c>
      <c r="K385" s="76">
        <v>-1</v>
      </c>
      <c r="L385" s="76">
        <v>-1</v>
      </c>
      <c r="M385" s="76">
        <v>-1</v>
      </c>
      <c r="N385" s="76">
        <v>-1</v>
      </c>
      <c r="O385" s="76">
        <v>-1</v>
      </c>
      <c r="P385" s="76">
        <v>-1</v>
      </c>
      <c r="Q385" s="76">
        <v>-1</v>
      </c>
      <c r="R385" s="76">
        <v>-1</v>
      </c>
      <c r="S385" s="76">
        <v>-1</v>
      </c>
      <c r="T385" s="76">
        <v>-1</v>
      </c>
      <c r="U385" s="76">
        <v>-1</v>
      </c>
      <c r="V385" s="76">
        <v>-1</v>
      </c>
      <c r="W385" s="76">
        <v>-1</v>
      </c>
      <c r="X385" s="76">
        <v>-1</v>
      </c>
      <c r="Y385" s="76">
        <v>-1</v>
      </c>
      <c r="Z385" s="76">
        <v>-1</v>
      </c>
      <c r="AA385" s="76">
        <v>-1</v>
      </c>
      <c r="AB385" s="76">
        <v>-1</v>
      </c>
      <c r="AC385" s="76">
        <v>-1</v>
      </c>
      <c r="AD385" s="76">
        <v>-1</v>
      </c>
      <c r="AE385" s="76">
        <v>-1</v>
      </c>
      <c r="AF385" s="76">
        <v>-1</v>
      </c>
      <c r="AG385" s="76">
        <v>-1</v>
      </c>
      <c r="AH385" s="76">
        <v>-1</v>
      </c>
      <c r="AI385" s="76">
        <v>-1</v>
      </c>
      <c r="AJ385">
        <v>-1</v>
      </c>
      <c r="AK385">
        <v>-1</v>
      </c>
      <c r="AL385">
        <v>-1</v>
      </c>
      <c r="AM385">
        <v>-1</v>
      </c>
      <c r="AN385">
        <v>-1</v>
      </c>
      <c r="AO385">
        <v>-1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-1</v>
      </c>
      <c r="AW385">
        <v>-1</v>
      </c>
      <c r="AX385">
        <v>-1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</row>
    <row r="386" spans="1:85">
      <c r="A386" s="14" t="s">
        <v>5</v>
      </c>
      <c r="B386" s="14" t="s">
        <v>3</v>
      </c>
      <c r="C386" s="76">
        <v>-1</v>
      </c>
      <c r="D386" s="76">
        <v>-1</v>
      </c>
      <c r="E386" s="76">
        <v>-1</v>
      </c>
      <c r="F386" s="76">
        <v>-1</v>
      </c>
      <c r="G386" s="76">
        <v>-1</v>
      </c>
      <c r="H386" s="76">
        <v>-1</v>
      </c>
      <c r="I386" s="76">
        <v>-1</v>
      </c>
      <c r="J386" s="76">
        <v>-1</v>
      </c>
      <c r="K386" s="76">
        <v>-1</v>
      </c>
      <c r="L386" s="76">
        <v>-1</v>
      </c>
      <c r="M386" s="76">
        <v>-1</v>
      </c>
      <c r="N386" s="76">
        <v>-1</v>
      </c>
      <c r="O386" s="76">
        <v>-1</v>
      </c>
      <c r="P386" s="76">
        <v>-1</v>
      </c>
      <c r="Q386" s="76">
        <v>-1</v>
      </c>
      <c r="R386" s="76">
        <v>-1</v>
      </c>
      <c r="S386" s="76">
        <v>-1</v>
      </c>
      <c r="T386" s="76">
        <v>-1</v>
      </c>
      <c r="U386" s="76">
        <v>-1</v>
      </c>
      <c r="V386" s="76">
        <v>-1</v>
      </c>
      <c r="W386" s="76">
        <v>-1</v>
      </c>
      <c r="X386" s="76">
        <v>-1</v>
      </c>
      <c r="Y386" s="76">
        <v>-1</v>
      </c>
      <c r="Z386" s="76">
        <v>-1</v>
      </c>
      <c r="AA386" s="76">
        <v>-1</v>
      </c>
      <c r="AB386" s="76">
        <v>-1</v>
      </c>
      <c r="AC386" s="76">
        <v>-1</v>
      </c>
      <c r="AD386" s="76">
        <v>-1</v>
      </c>
      <c r="AE386" s="76">
        <v>-1</v>
      </c>
      <c r="AF386" s="76">
        <v>-1</v>
      </c>
      <c r="AG386" s="76">
        <v>-1</v>
      </c>
      <c r="AH386" s="76">
        <v>-1</v>
      </c>
      <c r="AI386" s="76">
        <v>-1</v>
      </c>
      <c r="AJ386">
        <v>-1</v>
      </c>
      <c r="AK386">
        <v>-1</v>
      </c>
      <c r="AL386">
        <v>-1</v>
      </c>
      <c r="AM386">
        <v>-1</v>
      </c>
      <c r="AN386">
        <v>-1</v>
      </c>
      <c r="AO386">
        <v>-1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-1</v>
      </c>
      <c r="AX386">
        <v>-1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</row>
    <row r="387" spans="1:85">
      <c r="A387" s="5"/>
      <c r="B387" s="5" t="s">
        <v>4</v>
      </c>
      <c r="C387" s="76">
        <v>-1</v>
      </c>
      <c r="D387" s="76">
        <v>-1</v>
      </c>
      <c r="E387" s="76">
        <v>-1</v>
      </c>
      <c r="F387" s="76">
        <v>-1</v>
      </c>
      <c r="G387" s="76">
        <v>-1</v>
      </c>
      <c r="H387" s="76">
        <v>-1</v>
      </c>
      <c r="I387" s="76">
        <v>-1</v>
      </c>
      <c r="J387" s="76">
        <v>-1</v>
      </c>
      <c r="K387" s="76">
        <v>-1</v>
      </c>
      <c r="L387" s="76">
        <v>-1</v>
      </c>
      <c r="M387" s="76">
        <v>-1</v>
      </c>
      <c r="N387" s="76">
        <v>-1</v>
      </c>
      <c r="O387" s="76">
        <v>-1</v>
      </c>
      <c r="P387" s="76">
        <v>-1</v>
      </c>
      <c r="Q387" s="76">
        <v>-1</v>
      </c>
      <c r="R387" s="76">
        <v>-1</v>
      </c>
      <c r="S387" s="76">
        <v>-1</v>
      </c>
      <c r="T387" s="76">
        <v>-1</v>
      </c>
      <c r="U387" s="76">
        <v>-1</v>
      </c>
      <c r="V387" s="76">
        <v>-1</v>
      </c>
      <c r="W387" s="76">
        <v>-1</v>
      </c>
      <c r="X387" s="76">
        <v>-1</v>
      </c>
      <c r="Y387" s="76">
        <v>-1</v>
      </c>
      <c r="Z387" s="76">
        <v>-1</v>
      </c>
      <c r="AA387" s="76">
        <v>-1</v>
      </c>
      <c r="AB387" s="76">
        <v>-1</v>
      </c>
      <c r="AC387" s="76">
        <v>-1</v>
      </c>
      <c r="AD387" s="76">
        <v>-1</v>
      </c>
      <c r="AE387" s="76">
        <v>-1</v>
      </c>
      <c r="AF387" s="76">
        <v>-1</v>
      </c>
      <c r="AG387" s="76">
        <v>-1</v>
      </c>
      <c r="AH387" s="76">
        <v>-1</v>
      </c>
      <c r="AI387" s="76">
        <v>-1</v>
      </c>
      <c r="AJ387">
        <v>-1</v>
      </c>
      <c r="AK387">
        <v>-1</v>
      </c>
      <c r="AL387">
        <v>-1</v>
      </c>
      <c r="AM387">
        <v>-1</v>
      </c>
      <c r="AN387">
        <v>-1</v>
      </c>
      <c r="AO387">
        <v>-1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-1</v>
      </c>
      <c r="AX387">
        <v>-1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>
        <v>-1</v>
      </c>
      <c r="BV387">
        <v>-1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>
        <v>-1</v>
      </c>
      <c r="CG387">
        <v>-1</v>
      </c>
    </row>
    <row r="388" spans="1:85">
      <c r="A388" s="5" t="s">
        <v>2</v>
      </c>
      <c r="B388" s="5" t="s">
        <v>3</v>
      </c>
      <c r="C388" s="76">
        <v>-1</v>
      </c>
      <c r="D388" s="76">
        <v>-1</v>
      </c>
      <c r="E388" s="76">
        <v>-1</v>
      </c>
      <c r="F388" s="76">
        <v>-1</v>
      </c>
      <c r="G388" s="76">
        <v>-1</v>
      </c>
      <c r="H388" s="76">
        <v>-1</v>
      </c>
      <c r="I388" s="76">
        <v>-1</v>
      </c>
      <c r="J388" s="76">
        <v>-1</v>
      </c>
      <c r="K388" s="76">
        <v>-1</v>
      </c>
      <c r="L388" s="76">
        <v>-1</v>
      </c>
      <c r="M388" s="76">
        <v>-1</v>
      </c>
      <c r="N388" s="76">
        <v>-1</v>
      </c>
      <c r="O388" s="76">
        <v>-1</v>
      </c>
      <c r="P388" s="76">
        <v>-1</v>
      </c>
      <c r="Q388" s="76">
        <v>-1</v>
      </c>
      <c r="R388" s="76">
        <v>-1</v>
      </c>
      <c r="S388" s="76">
        <v>-1</v>
      </c>
      <c r="T388" s="76">
        <v>-1</v>
      </c>
      <c r="U388" s="76">
        <v>-1</v>
      </c>
      <c r="V388" s="76">
        <v>-1</v>
      </c>
      <c r="W388" s="76">
        <v>-1</v>
      </c>
      <c r="X388" s="76">
        <v>-1</v>
      </c>
      <c r="Y388" s="76">
        <v>-1</v>
      </c>
      <c r="Z388" s="76">
        <v>-1</v>
      </c>
      <c r="AA388" s="76">
        <v>-1</v>
      </c>
      <c r="AB388" s="76">
        <v>-1</v>
      </c>
      <c r="AC388" s="76">
        <v>-1</v>
      </c>
      <c r="AD388" s="76">
        <v>-1</v>
      </c>
      <c r="AE388" s="76">
        <v>-1</v>
      </c>
      <c r="AF388" s="76">
        <v>-1</v>
      </c>
      <c r="AG388" s="76">
        <v>-1</v>
      </c>
      <c r="AH388" s="76">
        <v>-1</v>
      </c>
      <c r="AI388" s="76">
        <v>-1</v>
      </c>
      <c r="AJ388">
        <v>-1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>
        <v>-1</v>
      </c>
      <c r="CE388">
        <v>-1</v>
      </c>
      <c r="CF388">
        <v>-1</v>
      </c>
      <c r="CG388">
        <v>-1</v>
      </c>
    </row>
    <row r="389" spans="1:85">
      <c r="A389" s="4"/>
      <c r="B389" s="4" t="s">
        <v>4</v>
      </c>
      <c r="C389" s="76">
        <v>-1</v>
      </c>
      <c r="D389" s="76">
        <v>-1</v>
      </c>
      <c r="E389" s="76">
        <v>-1</v>
      </c>
      <c r="F389" s="76">
        <v>-1</v>
      </c>
      <c r="G389" s="76">
        <v>-1</v>
      </c>
      <c r="H389" s="76">
        <v>-1</v>
      </c>
      <c r="I389" s="76">
        <v>-1</v>
      </c>
      <c r="J389" s="76">
        <v>-1</v>
      </c>
      <c r="K389" s="76">
        <v>-1</v>
      </c>
      <c r="L389" s="76">
        <v>-1</v>
      </c>
      <c r="M389" s="76">
        <v>-1</v>
      </c>
      <c r="N389" s="76">
        <v>-1</v>
      </c>
      <c r="O389" s="76">
        <v>-1</v>
      </c>
      <c r="P389" s="76">
        <v>-1</v>
      </c>
      <c r="Q389" s="76">
        <v>-1</v>
      </c>
      <c r="R389" s="76">
        <v>-1</v>
      </c>
      <c r="S389" s="76">
        <v>-1</v>
      </c>
      <c r="T389" s="76">
        <v>-1</v>
      </c>
      <c r="U389" s="76">
        <v>-1</v>
      </c>
      <c r="V389" s="76">
        <v>-1</v>
      </c>
      <c r="W389" s="76">
        <v>-1</v>
      </c>
      <c r="X389" s="76">
        <v>-1</v>
      </c>
      <c r="Y389" s="76">
        <v>-1</v>
      </c>
      <c r="Z389" s="76">
        <v>-1</v>
      </c>
      <c r="AA389" s="76">
        <v>-1</v>
      </c>
      <c r="AB389" s="76">
        <v>-1</v>
      </c>
      <c r="AC389" s="76">
        <v>-1</v>
      </c>
      <c r="AD389" s="76">
        <v>-1</v>
      </c>
      <c r="AE389" s="76">
        <v>-1</v>
      </c>
      <c r="AF389" s="76">
        <v>-1</v>
      </c>
      <c r="AG389" s="76">
        <v>-1</v>
      </c>
      <c r="AH389" s="76">
        <v>-1</v>
      </c>
      <c r="AI389" s="76">
        <v>-1</v>
      </c>
      <c r="AJ389">
        <v>-1</v>
      </c>
      <c r="AK389">
        <v>-1</v>
      </c>
      <c r="AL389">
        <v>-1</v>
      </c>
      <c r="AM389">
        <v>-1</v>
      </c>
      <c r="AN389">
        <v>-1</v>
      </c>
      <c r="AO389">
        <v>-1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-1</v>
      </c>
      <c r="BT389">
        <v>-1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</row>
    <row r="390" spans="1:85">
      <c r="A390" s="14" t="s">
        <v>7</v>
      </c>
      <c r="B390" s="14" t="s">
        <v>3</v>
      </c>
      <c r="C390" s="76">
        <v>-1</v>
      </c>
      <c r="D390" s="76">
        <v>-1</v>
      </c>
      <c r="E390" s="76">
        <v>-1</v>
      </c>
      <c r="F390" s="76">
        <v>-1</v>
      </c>
      <c r="G390" s="76">
        <v>-1</v>
      </c>
      <c r="H390" s="76">
        <v>-1</v>
      </c>
      <c r="I390" s="76">
        <v>-1</v>
      </c>
      <c r="J390" s="76">
        <v>-1</v>
      </c>
      <c r="K390" s="76">
        <v>-1</v>
      </c>
      <c r="L390" s="76">
        <v>-1</v>
      </c>
      <c r="M390" s="76">
        <v>-1</v>
      </c>
      <c r="N390" s="76">
        <v>-1</v>
      </c>
      <c r="O390" s="76">
        <v>-1</v>
      </c>
      <c r="P390" s="76">
        <v>-1</v>
      </c>
      <c r="Q390" s="76">
        <v>-1</v>
      </c>
      <c r="R390" s="76">
        <v>-1</v>
      </c>
      <c r="S390" s="76">
        <v>-1</v>
      </c>
      <c r="T390" s="76">
        <v>-1</v>
      </c>
      <c r="U390" s="76">
        <v>-1</v>
      </c>
      <c r="V390" s="76">
        <v>-1</v>
      </c>
      <c r="W390" s="76">
        <v>-1</v>
      </c>
      <c r="X390" s="76">
        <v>-1</v>
      </c>
      <c r="Y390" s="76">
        <v>-1</v>
      </c>
      <c r="Z390" s="76">
        <v>-1</v>
      </c>
      <c r="AA390" s="76">
        <v>-1</v>
      </c>
      <c r="AB390" s="76">
        <v>-1</v>
      </c>
      <c r="AC390" s="76">
        <v>-1</v>
      </c>
      <c r="AD390" s="76">
        <v>-1</v>
      </c>
      <c r="AE390" s="76">
        <v>-1</v>
      </c>
      <c r="AF390" s="76">
        <v>-1</v>
      </c>
      <c r="AG390" s="76">
        <v>-1</v>
      </c>
      <c r="AH390" s="76">
        <v>-1</v>
      </c>
      <c r="AI390" s="76">
        <v>-1</v>
      </c>
      <c r="AJ390">
        <v>-1</v>
      </c>
      <c r="AK390">
        <v>-1</v>
      </c>
      <c r="AL390">
        <v>-1</v>
      </c>
      <c r="AM390">
        <v>-1</v>
      </c>
      <c r="AN390">
        <v>-1</v>
      </c>
      <c r="AO390">
        <v>-1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-1</v>
      </c>
      <c r="AW390">
        <v>-1</v>
      </c>
      <c r="AX390">
        <v>-1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>
        <v>-1</v>
      </c>
      <c r="CG390">
        <v>-1</v>
      </c>
    </row>
    <row r="391" spans="1:85">
      <c r="A391" s="4"/>
      <c r="B391" s="4" t="s">
        <v>4</v>
      </c>
      <c r="C391" s="76">
        <v>-1</v>
      </c>
      <c r="D391" s="76">
        <v>-1</v>
      </c>
      <c r="E391" s="76">
        <v>-1</v>
      </c>
      <c r="F391" s="76">
        <v>-1</v>
      </c>
      <c r="G391" s="76">
        <v>-1</v>
      </c>
      <c r="H391" s="76">
        <v>-1</v>
      </c>
      <c r="I391" s="76">
        <v>-1</v>
      </c>
      <c r="J391" s="76">
        <v>-1</v>
      </c>
      <c r="K391" s="76">
        <v>-1</v>
      </c>
      <c r="L391" s="76">
        <v>-1</v>
      </c>
      <c r="M391" s="76">
        <v>-1</v>
      </c>
      <c r="N391" s="76">
        <v>-1</v>
      </c>
      <c r="O391" s="76">
        <v>-1</v>
      </c>
      <c r="P391" s="76">
        <v>-1</v>
      </c>
      <c r="Q391" s="76">
        <v>-1</v>
      </c>
      <c r="R391" s="76">
        <v>-1</v>
      </c>
      <c r="S391" s="76">
        <v>-1</v>
      </c>
      <c r="T391" s="76">
        <v>-1</v>
      </c>
      <c r="U391" s="76">
        <v>-1</v>
      </c>
      <c r="V391" s="76">
        <v>-1</v>
      </c>
      <c r="W391" s="76">
        <v>-1</v>
      </c>
      <c r="X391" s="76">
        <v>-1</v>
      </c>
      <c r="Y391" s="76">
        <v>-1</v>
      </c>
      <c r="Z391" s="76">
        <v>-1</v>
      </c>
      <c r="AA391" s="76">
        <v>-1</v>
      </c>
      <c r="AB391" s="76">
        <v>-1</v>
      </c>
      <c r="AC391" s="76">
        <v>-1</v>
      </c>
      <c r="AD391" s="76">
        <v>-1</v>
      </c>
      <c r="AE391" s="76">
        <v>-1</v>
      </c>
      <c r="AF391" s="76">
        <v>-1</v>
      </c>
      <c r="AG391" s="76">
        <v>-1</v>
      </c>
      <c r="AH391" s="76">
        <v>-1</v>
      </c>
      <c r="AI391" s="76">
        <v>-1</v>
      </c>
      <c r="AJ391">
        <v>-1</v>
      </c>
      <c r="AK391">
        <v>-1</v>
      </c>
      <c r="AL391">
        <v>-1</v>
      </c>
      <c r="AM391">
        <v>-1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-1</v>
      </c>
      <c r="AX391">
        <v>-1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>
        <v>-1</v>
      </c>
      <c r="BV391">
        <v>-1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</row>
    <row r="392" spans="1:85">
      <c r="A392" s="14" t="s">
        <v>6</v>
      </c>
      <c r="B392" s="14" t="s">
        <v>3</v>
      </c>
      <c r="C392" s="76">
        <v>-1</v>
      </c>
      <c r="D392" s="76">
        <v>-1</v>
      </c>
      <c r="E392" s="76">
        <v>-1</v>
      </c>
      <c r="F392" s="76">
        <v>-1</v>
      </c>
      <c r="G392" s="76">
        <v>-1</v>
      </c>
      <c r="H392" s="76">
        <v>-1</v>
      </c>
      <c r="I392" s="76">
        <v>-1</v>
      </c>
      <c r="J392" s="76">
        <v>-1</v>
      </c>
      <c r="K392" s="76">
        <v>-1</v>
      </c>
      <c r="L392" s="76">
        <v>-1</v>
      </c>
      <c r="M392" s="76">
        <v>-1</v>
      </c>
      <c r="N392" s="76">
        <v>-1</v>
      </c>
      <c r="O392" s="76">
        <v>-1</v>
      </c>
      <c r="P392" s="76">
        <v>-1</v>
      </c>
      <c r="Q392" s="76">
        <v>-1</v>
      </c>
      <c r="R392" s="76">
        <v>-1</v>
      </c>
      <c r="S392" s="76">
        <v>-1</v>
      </c>
      <c r="T392" s="76">
        <v>-1</v>
      </c>
      <c r="U392" s="76">
        <v>-1</v>
      </c>
      <c r="V392" s="76">
        <v>-1</v>
      </c>
      <c r="W392" s="76">
        <v>-1</v>
      </c>
      <c r="X392" s="76">
        <v>-1</v>
      </c>
      <c r="Y392" s="76">
        <v>-1</v>
      </c>
      <c r="Z392" s="76">
        <v>-1</v>
      </c>
      <c r="AA392" s="76">
        <v>-1</v>
      </c>
      <c r="AB392" s="76">
        <v>-1</v>
      </c>
      <c r="AC392" s="76">
        <v>-1</v>
      </c>
      <c r="AD392" s="76">
        <v>-1</v>
      </c>
      <c r="AE392" s="76">
        <v>-1</v>
      </c>
      <c r="AF392" s="76">
        <v>-1</v>
      </c>
      <c r="AG392" s="76">
        <v>-1</v>
      </c>
      <c r="AH392" s="76">
        <v>-1</v>
      </c>
      <c r="AI392" s="76">
        <v>-1</v>
      </c>
      <c r="AJ392">
        <v>-1</v>
      </c>
      <c r="AK392">
        <v>-1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-1</v>
      </c>
      <c r="BV392">
        <v>-1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</row>
    <row r="393" spans="1:85">
      <c r="A393" s="5"/>
      <c r="B393" s="5" t="s">
        <v>4</v>
      </c>
      <c r="C393" s="76">
        <v>-1</v>
      </c>
      <c r="D393" s="76">
        <v>-1</v>
      </c>
      <c r="E393" s="76">
        <v>-1</v>
      </c>
      <c r="F393" s="76">
        <v>-1</v>
      </c>
      <c r="G393" s="76">
        <v>-1</v>
      </c>
      <c r="H393" s="76">
        <v>-1</v>
      </c>
      <c r="I393" s="76">
        <v>-1</v>
      </c>
      <c r="J393" s="76">
        <v>-1</v>
      </c>
      <c r="K393" s="76">
        <v>-1</v>
      </c>
      <c r="L393" s="76">
        <v>-1</v>
      </c>
      <c r="M393" s="76">
        <v>-1</v>
      </c>
      <c r="N393" s="76">
        <v>-1</v>
      </c>
      <c r="O393" s="76">
        <v>-1</v>
      </c>
      <c r="P393" s="76">
        <v>-1</v>
      </c>
      <c r="Q393" s="76">
        <v>-1</v>
      </c>
      <c r="R393" s="76">
        <v>-1</v>
      </c>
      <c r="S393" s="76">
        <v>-1</v>
      </c>
      <c r="T393" s="76">
        <v>-1</v>
      </c>
      <c r="U393" s="76">
        <v>-1</v>
      </c>
      <c r="V393" s="76">
        <v>-1</v>
      </c>
      <c r="W393" s="76">
        <v>-1</v>
      </c>
      <c r="X393" s="76">
        <v>-1</v>
      </c>
      <c r="Y393" s="76">
        <v>-1</v>
      </c>
      <c r="Z393" s="76">
        <v>-1</v>
      </c>
      <c r="AA393" s="76">
        <v>-1</v>
      </c>
      <c r="AB393" s="76">
        <v>-1</v>
      </c>
      <c r="AC393" s="76">
        <v>-1</v>
      </c>
      <c r="AD393" s="76">
        <v>-1</v>
      </c>
      <c r="AE393" s="76">
        <v>-1</v>
      </c>
      <c r="AF393" s="76">
        <v>-1</v>
      </c>
      <c r="AG393" s="76">
        <v>-1</v>
      </c>
      <c r="AH393" s="76">
        <v>-1</v>
      </c>
      <c r="AI393" s="76">
        <v>-1</v>
      </c>
      <c r="AJ393">
        <v>-1</v>
      </c>
      <c r="AK393">
        <v>-1</v>
      </c>
      <c r="AL393">
        <v>-1</v>
      </c>
      <c r="AM393">
        <v>-1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-1</v>
      </c>
      <c r="AW393">
        <v>-1</v>
      </c>
      <c r="AX393">
        <v>-1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>
        <v>-1</v>
      </c>
      <c r="CE393">
        <v>-1</v>
      </c>
      <c r="CF393">
        <v>-1</v>
      </c>
      <c r="CG393">
        <v>-1</v>
      </c>
    </row>
    <row r="394" spans="1:85">
      <c r="A394" s="5" t="s">
        <v>8</v>
      </c>
      <c r="B394" s="5" t="s">
        <v>3</v>
      </c>
      <c r="C394" s="76">
        <v>-1</v>
      </c>
      <c r="D394" s="76">
        <v>-1</v>
      </c>
      <c r="E394" s="76">
        <v>-1</v>
      </c>
      <c r="F394" s="76">
        <v>-1</v>
      </c>
      <c r="G394" s="76">
        <v>-1</v>
      </c>
      <c r="H394" s="76">
        <v>-1</v>
      </c>
      <c r="I394" s="76">
        <v>-1</v>
      </c>
      <c r="J394" s="76">
        <v>-1</v>
      </c>
      <c r="K394" s="76">
        <v>-1</v>
      </c>
      <c r="L394" s="76">
        <v>-1</v>
      </c>
      <c r="M394" s="76">
        <v>-1</v>
      </c>
      <c r="N394" s="76">
        <v>-1</v>
      </c>
      <c r="O394" s="76">
        <v>-1</v>
      </c>
      <c r="P394" s="76">
        <v>-1</v>
      </c>
      <c r="Q394" s="76">
        <v>-1</v>
      </c>
      <c r="R394" s="76">
        <v>-1</v>
      </c>
      <c r="S394" s="76">
        <v>-1</v>
      </c>
      <c r="T394" s="76">
        <v>-1</v>
      </c>
      <c r="U394" s="76">
        <v>-1</v>
      </c>
      <c r="V394" s="76">
        <v>-1</v>
      </c>
      <c r="W394" s="76">
        <v>-1</v>
      </c>
      <c r="X394" s="76">
        <v>-1</v>
      </c>
      <c r="Y394" s="76">
        <v>-1</v>
      </c>
      <c r="Z394" s="76">
        <v>-1</v>
      </c>
      <c r="AA394" s="76">
        <v>-1</v>
      </c>
      <c r="AB394" s="76">
        <v>-1</v>
      </c>
      <c r="AC394" s="76">
        <v>-1</v>
      </c>
      <c r="AD394" s="76">
        <v>-1</v>
      </c>
      <c r="AE394" s="76">
        <v>-1</v>
      </c>
      <c r="AF394" s="76">
        <v>-1</v>
      </c>
      <c r="AG394" s="76">
        <v>-1</v>
      </c>
      <c r="AH394" s="76">
        <v>-1</v>
      </c>
      <c r="AI394" s="76">
        <v>-1</v>
      </c>
      <c r="AJ394">
        <v>-1</v>
      </c>
      <c r="AK394">
        <v>-1</v>
      </c>
      <c r="AL394">
        <v>-1</v>
      </c>
      <c r="AM394">
        <v>-1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</row>
    <row r="395" spans="1:85">
      <c r="A395" s="4"/>
      <c r="B395" s="4" t="s">
        <v>37</v>
      </c>
      <c r="C395" s="76">
        <v>-1</v>
      </c>
      <c r="D395" s="76">
        <v>-1</v>
      </c>
      <c r="E395" s="76">
        <v>-1</v>
      </c>
      <c r="F395" s="76">
        <v>-1</v>
      </c>
      <c r="G395" s="76">
        <v>-1</v>
      </c>
      <c r="H395" s="76">
        <v>-1</v>
      </c>
      <c r="I395" s="76">
        <v>-1</v>
      </c>
      <c r="J395" s="76">
        <v>-1</v>
      </c>
      <c r="K395" s="76">
        <v>-1</v>
      </c>
      <c r="L395" s="76">
        <v>-1</v>
      </c>
      <c r="M395" s="76">
        <v>-1</v>
      </c>
      <c r="N395" s="76">
        <v>-1</v>
      </c>
      <c r="O395" s="76">
        <v>-1</v>
      </c>
      <c r="P395" s="76">
        <v>-1</v>
      </c>
      <c r="Q395" s="76">
        <v>-1</v>
      </c>
      <c r="R395" s="76">
        <v>-1</v>
      </c>
      <c r="S395" s="76">
        <v>-1</v>
      </c>
      <c r="T395" s="76">
        <v>-1</v>
      </c>
      <c r="U395" s="76">
        <v>-1</v>
      </c>
      <c r="V395" s="76">
        <v>-1</v>
      </c>
      <c r="W395" s="76">
        <v>-1</v>
      </c>
      <c r="X395" s="76">
        <v>-1</v>
      </c>
      <c r="Y395" s="76">
        <v>-1</v>
      </c>
      <c r="Z395" s="76">
        <v>-1</v>
      </c>
      <c r="AA395" s="76">
        <v>-1</v>
      </c>
      <c r="AB395" s="76">
        <v>-1</v>
      </c>
      <c r="AC395" s="76">
        <v>-1</v>
      </c>
      <c r="AD395" s="76">
        <v>-1</v>
      </c>
      <c r="AE395" s="76">
        <v>-1</v>
      </c>
      <c r="AF395" s="76">
        <v>-1</v>
      </c>
      <c r="AG395" s="76">
        <v>-1</v>
      </c>
      <c r="AH395" s="76">
        <v>-1</v>
      </c>
      <c r="AI395" s="76">
        <v>-1</v>
      </c>
      <c r="AJ395">
        <v>-1</v>
      </c>
      <c r="AK395">
        <v>-1</v>
      </c>
      <c r="AL395">
        <v>-1</v>
      </c>
      <c r="AM395">
        <v>-1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-1</v>
      </c>
      <c r="AW395">
        <v>-1</v>
      </c>
      <c r="AX395">
        <v>-1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>
        <v>-1</v>
      </c>
      <c r="CE395">
        <v>-1</v>
      </c>
      <c r="CF395">
        <v>-1</v>
      </c>
      <c r="CG395">
        <v>-1</v>
      </c>
    </row>
    <row r="396" spans="1:85">
      <c r="A396" s="14" t="s">
        <v>36</v>
      </c>
      <c r="B396" s="14" t="s">
        <v>38</v>
      </c>
      <c r="C396" s="76">
        <v>-1</v>
      </c>
      <c r="D396" s="76">
        <v>-1</v>
      </c>
      <c r="E396" s="76">
        <v>-1</v>
      </c>
      <c r="F396" s="76">
        <v>-1</v>
      </c>
      <c r="G396" s="76">
        <v>-1</v>
      </c>
      <c r="H396" s="76">
        <v>-1</v>
      </c>
      <c r="I396" s="76">
        <v>-1</v>
      </c>
      <c r="J396" s="76">
        <v>-1</v>
      </c>
      <c r="K396" s="76">
        <v>-1</v>
      </c>
      <c r="L396" s="76">
        <v>-1</v>
      </c>
      <c r="M396" s="76">
        <v>-1</v>
      </c>
      <c r="N396" s="76">
        <v>-1</v>
      </c>
      <c r="O396" s="76">
        <v>-1</v>
      </c>
      <c r="P396" s="76">
        <v>-1</v>
      </c>
      <c r="Q396" s="76">
        <v>-1</v>
      </c>
      <c r="R396" s="76">
        <v>-1</v>
      </c>
      <c r="S396" s="76">
        <v>-1</v>
      </c>
      <c r="T396" s="76">
        <v>-1</v>
      </c>
      <c r="U396" s="76">
        <v>-1</v>
      </c>
      <c r="V396" s="76">
        <v>-1</v>
      </c>
      <c r="W396" s="76">
        <v>-1</v>
      </c>
      <c r="X396" s="76">
        <v>-1</v>
      </c>
      <c r="Y396" s="76">
        <v>-1</v>
      </c>
      <c r="Z396" s="76">
        <v>-1</v>
      </c>
      <c r="AA396" s="76">
        <v>-1</v>
      </c>
      <c r="AB396" s="76">
        <v>-1</v>
      </c>
      <c r="AC396" s="76">
        <v>-1</v>
      </c>
      <c r="AD396" s="76">
        <v>-1</v>
      </c>
      <c r="AE396" s="76">
        <v>-1</v>
      </c>
      <c r="AF396" s="76">
        <v>-1</v>
      </c>
      <c r="AG396" s="76">
        <v>-1</v>
      </c>
      <c r="AH396" s="76">
        <v>-1</v>
      </c>
      <c r="AI396" s="76">
        <v>-1</v>
      </c>
      <c r="AJ396">
        <v>-1</v>
      </c>
      <c r="AK396">
        <v>-1</v>
      </c>
      <c r="AL396">
        <v>-1</v>
      </c>
      <c r="AM396">
        <v>-1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-1</v>
      </c>
      <c r="AX396">
        <v>-1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</row>
    <row r="397" spans="1:85">
      <c r="A397" s="5"/>
      <c r="B397" s="5" t="s">
        <v>213</v>
      </c>
      <c r="C397" s="76">
        <v>-1</v>
      </c>
      <c r="D397" s="76">
        <v>-1</v>
      </c>
      <c r="E397" s="76">
        <v>-1</v>
      </c>
      <c r="F397" s="76">
        <v>-1</v>
      </c>
      <c r="G397" s="76">
        <v>-1</v>
      </c>
      <c r="H397" s="76">
        <v>-1</v>
      </c>
      <c r="I397" s="76">
        <v>-1</v>
      </c>
      <c r="J397" s="76">
        <v>-1</v>
      </c>
      <c r="K397" s="76">
        <v>-1</v>
      </c>
      <c r="L397" s="76">
        <v>-1</v>
      </c>
      <c r="M397" s="76">
        <v>-1</v>
      </c>
      <c r="N397" s="76">
        <v>-1</v>
      </c>
      <c r="O397" s="76">
        <v>-1</v>
      </c>
      <c r="P397" s="76">
        <v>-1</v>
      </c>
      <c r="Q397" s="76">
        <v>-1</v>
      </c>
      <c r="R397" s="76">
        <v>-1</v>
      </c>
      <c r="S397" s="76">
        <v>-1</v>
      </c>
      <c r="T397" s="76">
        <v>-1</v>
      </c>
      <c r="U397" s="76">
        <v>-1</v>
      </c>
      <c r="V397" s="76">
        <v>-1</v>
      </c>
      <c r="W397" s="76">
        <v>-1</v>
      </c>
      <c r="X397" s="76">
        <v>-1</v>
      </c>
      <c r="Y397" s="76">
        <v>-1</v>
      </c>
      <c r="Z397" s="76">
        <v>-1</v>
      </c>
      <c r="AA397" s="76">
        <v>-1</v>
      </c>
      <c r="AB397" s="76">
        <v>-1</v>
      </c>
      <c r="AC397" s="76">
        <v>-1</v>
      </c>
      <c r="AD397" s="76">
        <v>-1</v>
      </c>
      <c r="AE397" s="76">
        <v>-1</v>
      </c>
      <c r="AF397" s="76">
        <v>-1</v>
      </c>
      <c r="AG397" s="76">
        <v>-1</v>
      </c>
      <c r="AH397" s="76">
        <v>-1</v>
      </c>
      <c r="AI397" s="76">
        <v>-1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>
        <v>-1</v>
      </c>
      <c r="CB397">
        <v>-1</v>
      </c>
      <c r="CC397">
        <v>-1</v>
      </c>
      <c r="CD397">
        <v>-1</v>
      </c>
      <c r="CE397">
        <v>-1</v>
      </c>
      <c r="CF397">
        <v>-1</v>
      </c>
      <c r="CG397">
        <v>-1</v>
      </c>
    </row>
    <row r="398" spans="1:85">
      <c r="A398" s="1" t="str">
        <f>LOOKUP(B398,[1]Regions!$A$4:$A$98,[1]Regions!$B$4:$B$98)</f>
        <v>Latvia</v>
      </c>
      <c r="B398" s="2">
        <v>19</v>
      </c>
      <c r="C398" s="72">
        <v>2018</v>
      </c>
      <c r="D398" s="72">
        <v>2019</v>
      </c>
      <c r="E398" s="72">
        <v>2020</v>
      </c>
      <c r="F398" s="72">
        <v>2021</v>
      </c>
      <c r="G398" s="72">
        <v>2022</v>
      </c>
      <c r="H398" s="72">
        <v>2023</v>
      </c>
      <c r="I398" s="72">
        <v>2024</v>
      </c>
      <c r="J398" s="72">
        <v>2025</v>
      </c>
      <c r="K398" s="72">
        <v>2026</v>
      </c>
      <c r="L398" s="72">
        <v>2027</v>
      </c>
      <c r="M398" s="72">
        <v>2028</v>
      </c>
      <c r="N398" s="72">
        <v>2029</v>
      </c>
      <c r="O398" s="72">
        <v>2030</v>
      </c>
      <c r="P398" s="72">
        <v>2031</v>
      </c>
      <c r="Q398" s="72">
        <v>2032</v>
      </c>
      <c r="R398" s="72">
        <v>2033</v>
      </c>
      <c r="S398" s="72">
        <v>2034</v>
      </c>
      <c r="T398" s="72">
        <v>2035</v>
      </c>
      <c r="U398" s="72">
        <v>2036</v>
      </c>
      <c r="V398" s="72">
        <v>2037</v>
      </c>
      <c r="W398" s="72">
        <v>2038</v>
      </c>
      <c r="X398" s="72">
        <v>2039</v>
      </c>
      <c r="Y398" s="72">
        <v>2040</v>
      </c>
      <c r="Z398" s="72">
        <v>2041</v>
      </c>
      <c r="AA398" s="72">
        <v>2042</v>
      </c>
      <c r="AB398" s="72">
        <v>2043</v>
      </c>
      <c r="AC398" s="72">
        <v>2044</v>
      </c>
      <c r="AD398" s="72">
        <v>2045</v>
      </c>
      <c r="AE398" s="72">
        <v>2046</v>
      </c>
      <c r="AF398" s="72">
        <v>2047</v>
      </c>
      <c r="AG398" s="72">
        <v>2048</v>
      </c>
      <c r="AH398" s="72">
        <v>2049</v>
      </c>
      <c r="AI398" s="72">
        <v>2050</v>
      </c>
      <c r="AJ398">
        <v>2051</v>
      </c>
      <c r="AK398">
        <v>2052</v>
      </c>
      <c r="AL398">
        <v>2053</v>
      </c>
      <c r="AM398">
        <v>2054</v>
      </c>
      <c r="AN398">
        <v>2055</v>
      </c>
      <c r="AO398">
        <v>2056</v>
      </c>
      <c r="AP398">
        <v>2057</v>
      </c>
      <c r="AQ398">
        <v>2058</v>
      </c>
      <c r="AR398">
        <v>2059</v>
      </c>
      <c r="AS398">
        <v>2060</v>
      </c>
      <c r="AT398">
        <v>2061</v>
      </c>
      <c r="AU398">
        <v>2062</v>
      </c>
      <c r="AV398">
        <v>2063</v>
      </c>
      <c r="AW398">
        <v>2064</v>
      </c>
      <c r="AX398">
        <v>2065</v>
      </c>
      <c r="AY398">
        <v>2066</v>
      </c>
      <c r="AZ398">
        <v>2067</v>
      </c>
      <c r="BA398">
        <v>2068</v>
      </c>
      <c r="BB398">
        <v>2069</v>
      </c>
      <c r="BC398">
        <v>2070</v>
      </c>
      <c r="BD398">
        <v>2071</v>
      </c>
      <c r="BE398">
        <v>2072</v>
      </c>
      <c r="BF398">
        <v>2073</v>
      </c>
      <c r="BG398">
        <v>2074</v>
      </c>
      <c r="BH398">
        <v>2075</v>
      </c>
      <c r="BI398">
        <v>2076</v>
      </c>
      <c r="BJ398">
        <v>2077</v>
      </c>
      <c r="BK398">
        <v>2078</v>
      </c>
      <c r="BL398">
        <v>2079</v>
      </c>
      <c r="BM398">
        <v>2080</v>
      </c>
      <c r="BN398">
        <v>2081</v>
      </c>
      <c r="BO398">
        <v>2082</v>
      </c>
      <c r="BP398">
        <v>2083</v>
      </c>
      <c r="BQ398">
        <v>2084</v>
      </c>
      <c r="BR398">
        <v>2085</v>
      </c>
      <c r="BS398">
        <v>2086</v>
      </c>
      <c r="BT398">
        <v>2087</v>
      </c>
      <c r="BU398">
        <v>2088</v>
      </c>
      <c r="BV398">
        <v>2089</v>
      </c>
      <c r="BW398">
        <v>2090</v>
      </c>
      <c r="BX398">
        <v>2091</v>
      </c>
      <c r="BY398">
        <v>2092</v>
      </c>
      <c r="BZ398">
        <v>2093</v>
      </c>
      <c r="CA398">
        <v>2094</v>
      </c>
      <c r="CB398">
        <v>2095</v>
      </c>
      <c r="CC398">
        <v>2096</v>
      </c>
      <c r="CD398">
        <v>2097</v>
      </c>
      <c r="CE398">
        <v>2098</v>
      </c>
      <c r="CF398">
        <v>2099</v>
      </c>
      <c r="CG398">
        <v>2100</v>
      </c>
    </row>
    <row r="399" spans="1:85">
      <c r="A399" s="74"/>
      <c r="B399" s="74" t="s">
        <v>4</v>
      </c>
      <c r="C399" s="76">
        <v>-1</v>
      </c>
      <c r="D399" s="76">
        <v>-1</v>
      </c>
      <c r="E399" s="76">
        <v>-1</v>
      </c>
      <c r="F399" s="76">
        <v>-1</v>
      </c>
      <c r="G399" s="76">
        <v>-1</v>
      </c>
      <c r="H399" s="76">
        <v>-1</v>
      </c>
      <c r="I399" s="76">
        <v>-1</v>
      </c>
      <c r="J399" s="76">
        <v>-1</v>
      </c>
      <c r="K399" s="76">
        <v>-1</v>
      </c>
      <c r="L399" s="76">
        <v>-1</v>
      </c>
      <c r="M399" s="76">
        <v>-1</v>
      </c>
      <c r="N399" s="76">
        <v>-1</v>
      </c>
      <c r="O399" s="76">
        <v>-1</v>
      </c>
      <c r="P399" s="76">
        <v>-1</v>
      </c>
      <c r="Q399" s="76">
        <v>-1</v>
      </c>
      <c r="R399" s="76">
        <v>-1</v>
      </c>
      <c r="S399" s="76">
        <v>-1</v>
      </c>
      <c r="T399" s="76">
        <v>-1</v>
      </c>
      <c r="U399" s="76">
        <v>-1</v>
      </c>
      <c r="V399" s="76">
        <v>-1</v>
      </c>
      <c r="W399" s="76">
        <v>-1</v>
      </c>
      <c r="X399" s="76">
        <v>-1</v>
      </c>
      <c r="Y399" s="76">
        <v>-1</v>
      </c>
      <c r="Z399" s="76">
        <v>-1</v>
      </c>
      <c r="AA399" s="76">
        <v>-1</v>
      </c>
      <c r="AB399" s="76">
        <v>-1</v>
      </c>
      <c r="AC399" s="76">
        <v>-1</v>
      </c>
      <c r="AD399" s="76">
        <v>-1</v>
      </c>
      <c r="AE399" s="76">
        <v>-1</v>
      </c>
      <c r="AF399" s="76">
        <v>-1</v>
      </c>
      <c r="AG399" s="76">
        <v>-1</v>
      </c>
      <c r="AH399" s="76">
        <v>-1</v>
      </c>
      <c r="AI399" s="76">
        <v>-1</v>
      </c>
      <c r="AJ399">
        <v>-1</v>
      </c>
      <c r="AK399">
        <v>-1</v>
      </c>
      <c r="AL399">
        <v>-1</v>
      </c>
      <c r="AM399">
        <v>-1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</row>
    <row r="400" spans="1:85">
      <c r="A400" s="74" t="s">
        <v>0</v>
      </c>
      <c r="B400" s="74" t="s">
        <v>3</v>
      </c>
      <c r="C400" s="76">
        <v>-1</v>
      </c>
      <c r="D400" s="76">
        <v>-1</v>
      </c>
      <c r="E400" s="76">
        <v>-1</v>
      </c>
      <c r="F400" s="76">
        <v>-1</v>
      </c>
      <c r="G400" s="76">
        <v>-1</v>
      </c>
      <c r="H400" s="76">
        <v>-1</v>
      </c>
      <c r="I400" s="76">
        <v>-1</v>
      </c>
      <c r="J400" s="76">
        <v>-1</v>
      </c>
      <c r="K400" s="76">
        <v>-1</v>
      </c>
      <c r="L400" s="76">
        <v>-1</v>
      </c>
      <c r="M400" s="76">
        <v>-1</v>
      </c>
      <c r="N400" s="76">
        <v>-1</v>
      </c>
      <c r="O400" s="76">
        <v>-1</v>
      </c>
      <c r="P400" s="76">
        <v>-1</v>
      </c>
      <c r="Q400" s="76">
        <v>-1</v>
      </c>
      <c r="R400" s="76">
        <v>-1</v>
      </c>
      <c r="S400" s="76">
        <v>-1</v>
      </c>
      <c r="T400" s="76">
        <v>-1</v>
      </c>
      <c r="U400" s="76">
        <v>-1</v>
      </c>
      <c r="V400" s="76">
        <v>-1</v>
      </c>
      <c r="W400" s="76">
        <v>-1</v>
      </c>
      <c r="X400" s="76">
        <v>-1</v>
      </c>
      <c r="Y400" s="76">
        <v>-1</v>
      </c>
      <c r="Z400" s="76">
        <v>-1</v>
      </c>
      <c r="AA400" s="76">
        <v>-1</v>
      </c>
      <c r="AB400" s="76">
        <v>-1</v>
      </c>
      <c r="AC400" s="76">
        <v>-1</v>
      </c>
      <c r="AD400" s="76">
        <v>-1</v>
      </c>
      <c r="AE400" s="76">
        <v>-1</v>
      </c>
      <c r="AF400" s="76">
        <v>-1</v>
      </c>
      <c r="AG400" s="76">
        <v>-1</v>
      </c>
      <c r="AH400" s="76">
        <v>-1</v>
      </c>
      <c r="AI400" s="76">
        <v>-1</v>
      </c>
      <c r="AJ400">
        <v>-1</v>
      </c>
      <c r="AK400">
        <v>-1</v>
      </c>
      <c r="AL400">
        <v>-1</v>
      </c>
      <c r="AM400">
        <v>-1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-1</v>
      </c>
      <c r="AW400">
        <v>-1</v>
      </c>
      <c r="AX400">
        <v>-1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</row>
    <row r="401" spans="1:85">
      <c r="A401" s="74"/>
      <c r="B401" s="74" t="s">
        <v>34</v>
      </c>
      <c r="C401" s="76">
        <v>-1</v>
      </c>
      <c r="D401" s="76">
        <v>-1</v>
      </c>
      <c r="E401" s="76">
        <v>-1</v>
      </c>
      <c r="F401" s="76">
        <v>-1</v>
      </c>
      <c r="G401" s="76">
        <v>-1</v>
      </c>
      <c r="H401" s="76">
        <v>-1</v>
      </c>
      <c r="I401" s="76">
        <v>-1</v>
      </c>
      <c r="J401" s="76">
        <v>-1</v>
      </c>
      <c r="K401" s="76">
        <v>-1</v>
      </c>
      <c r="L401" s="76">
        <v>-1</v>
      </c>
      <c r="M401" s="76">
        <v>-1</v>
      </c>
      <c r="N401" s="76">
        <v>-1</v>
      </c>
      <c r="O401" s="76">
        <v>-1</v>
      </c>
      <c r="P401" s="76">
        <v>-1</v>
      </c>
      <c r="Q401" s="76">
        <v>-1</v>
      </c>
      <c r="R401" s="76">
        <v>-1</v>
      </c>
      <c r="S401" s="76">
        <v>-1</v>
      </c>
      <c r="T401" s="76">
        <v>-1</v>
      </c>
      <c r="U401" s="76">
        <v>-1</v>
      </c>
      <c r="V401" s="76">
        <v>-1</v>
      </c>
      <c r="W401" s="76">
        <v>-1</v>
      </c>
      <c r="X401" s="76">
        <v>-1</v>
      </c>
      <c r="Y401" s="76">
        <v>-1</v>
      </c>
      <c r="Z401" s="76">
        <v>-1</v>
      </c>
      <c r="AA401" s="76">
        <v>-1</v>
      </c>
      <c r="AB401" s="76">
        <v>-1</v>
      </c>
      <c r="AC401" s="76">
        <v>-1</v>
      </c>
      <c r="AD401" s="76">
        <v>-1</v>
      </c>
      <c r="AE401" s="76">
        <v>-1</v>
      </c>
      <c r="AF401" s="76">
        <v>-1</v>
      </c>
      <c r="AG401" s="76">
        <v>-1</v>
      </c>
      <c r="AH401" s="76">
        <v>-1</v>
      </c>
      <c r="AI401" s="76">
        <v>-1</v>
      </c>
      <c r="AJ401">
        <v>-1</v>
      </c>
      <c r="AK401">
        <v>-1</v>
      </c>
      <c r="AL401">
        <v>-1</v>
      </c>
      <c r="AM401">
        <v>-1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-1</v>
      </c>
      <c r="AX401">
        <v>-1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</row>
    <row r="402" spans="1:85">
      <c r="A402" s="14"/>
      <c r="B402" s="14" t="s">
        <v>35</v>
      </c>
      <c r="C402" s="76">
        <v>-1</v>
      </c>
      <c r="D402" s="76">
        <v>-1</v>
      </c>
      <c r="E402" s="76">
        <v>-1</v>
      </c>
      <c r="F402" s="76">
        <v>-1</v>
      </c>
      <c r="G402" s="76">
        <v>-1</v>
      </c>
      <c r="H402" s="76">
        <v>-1</v>
      </c>
      <c r="I402" s="76">
        <v>-1</v>
      </c>
      <c r="J402" s="76">
        <v>-1</v>
      </c>
      <c r="K402" s="76">
        <v>-1</v>
      </c>
      <c r="L402" s="76">
        <v>-1</v>
      </c>
      <c r="M402" s="76">
        <v>-1</v>
      </c>
      <c r="N402" s="76">
        <v>-1</v>
      </c>
      <c r="O402" s="76">
        <v>-1</v>
      </c>
      <c r="P402" s="76">
        <v>-1</v>
      </c>
      <c r="Q402" s="76">
        <v>-1</v>
      </c>
      <c r="R402" s="76">
        <v>-1</v>
      </c>
      <c r="S402" s="76">
        <v>-1</v>
      </c>
      <c r="T402" s="76">
        <v>-1</v>
      </c>
      <c r="U402" s="76">
        <v>-1</v>
      </c>
      <c r="V402" s="76">
        <v>-1</v>
      </c>
      <c r="W402" s="76">
        <v>-1</v>
      </c>
      <c r="X402" s="76">
        <v>-1</v>
      </c>
      <c r="Y402" s="76">
        <v>-1</v>
      </c>
      <c r="Z402" s="76">
        <v>-1</v>
      </c>
      <c r="AA402" s="76">
        <v>-1</v>
      </c>
      <c r="AB402" s="76">
        <v>-1</v>
      </c>
      <c r="AC402" s="76">
        <v>-1</v>
      </c>
      <c r="AD402" s="76">
        <v>-1</v>
      </c>
      <c r="AE402" s="76">
        <v>-1</v>
      </c>
      <c r="AF402" s="76">
        <v>-1</v>
      </c>
      <c r="AG402" s="76">
        <v>-1</v>
      </c>
      <c r="AH402" s="76">
        <v>-1</v>
      </c>
      <c r="AI402" s="76">
        <v>-1</v>
      </c>
      <c r="AJ402">
        <v>-1</v>
      </c>
      <c r="AK402">
        <v>-1</v>
      </c>
      <c r="AL402">
        <v>-1</v>
      </c>
      <c r="AM402">
        <v>-1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-1</v>
      </c>
      <c r="AW402">
        <v>-1</v>
      </c>
      <c r="AX402">
        <v>-1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</row>
    <row r="403" spans="1:85">
      <c r="A403" s="4"/>
      <c r="B403" s="4" t="s">
        <v>4</v>
      </c>
      <c r="C403" s="76">
        <v>-1</v>
      </c>
      <c r="D403" s="76">
        <v>-1</v>
      </c>
      <c r="E403" s="76">
        <v>-1</v>
      </c>
      <c r="F403" s="76">
        <v>-1</v>
      </c>
      <c r="G403" s="76">
        <v>-1</v>
      </c>
      <c r="H403" s="76">
        <v>-1</v>
      </c>
      <c r="I403" s="76">
        <v>-1</v>
      </c>
      <c r="J403" s="76">
        <v>-1</v>
      </c>
      <c r="K403" s="76">
        <v>-1</v>
      </c>
      <c r="L403" s="76">
        <v>-1</v>
      </c>
      <c r="M403" s="76">
        <v>-1</v>
      </c>
      <c r="N403" s="76">
        <v>-1</v>
      </c>
      <c r="O403" s="76">
        <v>-1</v>
      </c>
      <c r="P403" s="76">
        <v>-1</v>
      </c>
      <c r="Q403" s="76">
        <v>-1</v>
      </c>
      <c r="R403" s="76">
        <v>-1</v>
      </c>
      <c r="S403" s="76">
        <v>-1</v>
      </c>
      <c r="T403" s="76">
        <v>-1</v>
      </c>
      <c r="U403" s="76">
        <v>-1</v>
      </c>
      <c r="V403" s="76">
        <v>-1</v>
      </c>
      <c r="W403" s="76">
        <v>-1</v>
      </c>
      <c r="X403" s="76">
        <v>-1</v>
      </c>
      <c r="Y403" s="76">
        <v>-1</v>
      </c>
      <c r="Z403" s="76">
        <v>-1</v>
      </c>
      <c r="AA403" s="76">
        <v>-1</v>
      </c>
      <c r="AB403" s="76">
        <v>-1</v>
      </c>
      <c r="AC403" s="76">
        <v>-1</v>
      </c>
      <c r="AD403" s="76">
        <v>-1</v>
      </c>
      <c r="AE403" s="76">
        <v>-1</v>
      </c>
      <c r="AF403" s="76">
        <v>-1</v>
      </c>
      <c r="AG403" s="76">
        <v>-1</v>
      </c>
      <c r="AH403" s="76">
        <v>-1</v>
      </c>
      <c r="AI403" s="76">
        <v>-1</v>
      </c>
      <c r="AJ403">
        <v>-1</v>
      </c>
      <c r="AK403">
        <v>-1</v>
      </c>
      <c r="AL403">
        <v>-1</v>
      </c>
      <c r="AM403">
        <v>-1</v>
      </c>
      <c r="AN403">
        <v>-1</v>
      </c>
      <c r="AO403">
        <v>-1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-1</v>
      </c>
      <c r="AX403">
        <v>-1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>
        <v>-1</v>
      </c>
      <c r="BV403">
        <v>-1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</row>
    <row r="404" spans="1:85">
      <c r="A404" s="74" t="s">
        <v>1</v>
      </c>
      <c r="B404" s="74" t="s">
        <v>3</v>
      </c>
      <c r="C404" s="76">
        <v>-1</v>
      </c>
      <c r="D404" s="76">
        <v>-1</v>
      </c>
      <c r="E404" s="76">
        <v>-1</v>
      </c>
      <c r="F404" s="76">
        <v>-1</v>
      </c>
      <c r="G404" s="76">
        <v>-1</v>
      </c>
      <c r="H404" s="76">
        <v>-1</v>
      </c>
      <c r="I404" s="76">
        <v>-1</v>
      </c>
      <c r="J404" s="76">
        <v>-1</v>
      </c>
      <c r="K404" s="76">
        <v>-1</v>
      </c>
      <c r="L404" s="76">
        <v>-1</v>
      </c>
      <c r="M404" s="76">
        <v>-1</v>
      </c>
      <c r="N404" s="76">
        <v>-1</v>
      </c>
      <c r="O404" s="76">
        <v>-1</v>
      </c>
      <c r="P404" s="76">
        <v>-1</v>
      </c>
      <c r="Q404" s="76">
        <v>-1</v>
      </c>
      <c r="R404" s="76">
        <v>-1</v>
      </c>
      <c r="S404" s="76">
        <v>-1</v>
      </c>
      <c r="T404" s="76">
        <v>-1</v>
      </c>
      <c r="U404" s="76">
        <v>-1</v>
      </c>
      <c r="V404" s="76">
        <v>-1</v>
      </c>
      <c r="W404" s="76">
        <v>-1</v>
      </c>
      <c r="X404" s="76">
        <v>-1</v>
      </c>
      <c r="Y404" s="76">
        <v>-1</v>
      </c>
      <c r="Z404" s="76">
        <v>-1</v>
      </c>
      <c r="AA404" s="76">
        <v>-1</v>
      </c>
      <c r="AB404" s="76">
        <v>-1</v>
      </c>
      <c r="AC404" s="76">
        <v>-1</v>
      </c>
      <c r="AD404" s="76">
        <v>-1</v>
      </c>
      <c r="AE404" s="76">
        <v>-1</v>
      </c>
      <c r="AF404" s="76">
        <v>-1</v>
      </c>
      <c r="AG404" s="76">
        <v>-1</v>
      </c>
      <c r="AH404" s="76">
        <v>-1</v>
      </c>
      <c r="AI404" s="76">
        <v>-1</v>
      </c>
      <c r="AJ404">
        <v>-1</v>
      </c>
      <c r="AK404">
        <v>-1</v>
      </c>
      <c r="AL404">
        <v>-1</v>
      </c>
      <c r="AM404">
        <v>-1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>
        <v>-1</v>
      </c>
      <c r="CE404">
        <v>-1</v>
      </c>
      <c r="CF404">
        <v>-1</v>
      </c>
      <c r="CG404">
        <v>-1</v>
      </c>
    </row>
    <row r="405" spans="1:85">
      <c r="A405" s="74"/>
      <c r="B405" s="74" t="s">
        <v>34</v>
      </c>
      <c r="C405" s="76">
        <v>-1</v>
      </c>
      <c r="D405" s="76">
        <v>-1</v>
      </c>
      <c r="E405" s="76">
        <v>-1</v>
      </c>
      <c r="F405" s="76">
        <v>-1</v>
      </c>
      <c r="G405" s="76">
        <v>-1</v>
      </c>
      <c r="H405" s="76">
        <v>-1</v>
      </c>
      <c r="I405" s="76">
        <v>-1</v>
      </c>
      <c r="J405" s="76">
        <v>-1</v>
      </c>
      <c r="K405" s="76">
        <v>-1</v>
      </c>
      <c r="L405" s="76">
        <v>-1</v>
      </c>
      <c r="M405" s="76">
        <v>-1</v>
      </c>
      <c r="N405" s="76">
        <v>-1</v>
      </c>
      <c r="O405" s="76">
        <v>-1</v>
      </c>
      <c r="P405" s="76">
        <v>-1</v>
      </c>
      <c r="Q405" s="76">
        <v>-1</v>
      </c>
      <c r="R405" s="76">
        <v>-1</v>
      </c>
      <c r="S405" s="76">
        <v>-1</v>
      </c>
      <c r="T405" s="76">
        <v>-1</v>
      </c>
      <c r="U405" s="76">
        <v>-1</v>
      </c>
      <c r="V405" s="76">
        <v>-1</v>
      </c>
      <c r="W405" s="76">
        <v>-1</v>
      </c>
      <c r="X405" s="76">
        <v>-1</v>
      </c>
      <c r="Y405" s="76">
        <v>-1</v>
      </c>
      <c r="Z405" s="76">
        <v>-1</v>
      </c>
      <c r="AA405" s="76">
        <v>-1</v>
      </c>
      <c r="AB405" s="76">
        <v>-1</v>
      </c>
      <c r="AC405" s="76">
        <v>-1</v>
      </c>
      <c r="AD405" s="76">
        <v>-1</v>
      </c>
      <c r="AE405" s="76">
        <v>-1</v>
      </c>
      <c r="AF405" s="76">
        <v>-1</v>
      </c>
      <c r="AG405" s="76">
        <v>-1</v>
      </c>
      <c r="AH405" s="76">
        <v>-1</v>
      </c>
      <c r="AI405" s="76">
        <v>-1</v>
      </c>
      <c r="AJ405">
        <v>-1</v>
      </c>
      <c r="AK405">
        <v>-1</v>
      </c>
      <c r="AL405">
        <v>-1</v>
      </c>
      <c r="AM405">
        <v>-1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>
        <v>-1</v>
      </c>
      <c r="CE405">
        <v>-1</v>
      </c>
      <c r="CF405">
        <v>-1</v>
      </c>
      <c r="CG405">
        <v>-1</v>
      </c>
    </row>
    <row r="406" spans="1:85">
      <c r="A406" s="14"/>
      <c r="B406" s="14" t="s">
        <v>35</v>
      </c>
      <c r="C406" s="76">
        <v>-1</v>
      </c>
      <c r="D406" s="76">
        <v>-1</v>
      </c>
      <c r="E406" s="76">
        <v>-1</v>
      </c>
      <c r="F406" s="76">
        <v>-1</v>
      </c>
      <c r="G406" s="76">
        <v>-1</v>
      </c>
      <c r="H406" s="76">
        <v>-1</v>
      </c>
      <c r="I406" s="76">
        <v>-1</v>
      </c>
      <c r="J406" s="76">
        <v>-1</v>
      </c>
      <c r="K406" s="76">
        <v>-1</v>
      </c>
      <c r="L406" s="76">
        <v>-1</v>
      </c>
      <c r="M406" s="76">
        <v>-1</v>
      </c>
      <c r="N406" s="76">
        <v>-1</v>
      </c>
      <c r="O406" s="76">
        <v>-1</v>
      </c>
      <c r="P406" s="76">
        <v>-1</v>
      </c>
      <c r="Q406" s="76">
        <v>-1</v>
      </c>
      <c r="R406" s="76">
        <v>-1</v>
      </c>
      <c r="S406" s="76">
        <v>-1</v>
      </c>
      <c r="T406" s="76">
        <v>-1</v>
      </c>
      <c r="U406" s="76">
        <v>-1</v>
      </c>
      <c r="V406" s="76">
        <v>-1</v>
      </c>
      <c r="W406" s="76">
        <v>-1</v>
      </c>
      <c r="X406" s="76">
        <v>-1</v>
      </c>
      <c r="Y406" s="76">
        <v>-1</v>
      </c>
      <c r="Z406" s="76">
        <v>-1</v>
      </c>
      <c r="AA406" s="76">
        <v>-1</v>
      </c>
      <c r="AB406" s="76">
        <v>-1</v>
      </c>
      <c r="AC406" s="76">
        <v>-1</v>
      </c>
      <c r="AD406" s="76">
        <v>-1</v>
      </c>
      <c r="AE406" s="76">
        <v>-1</v>
      </c>
      <c r="AF406" s="76">
        <v>-1</v>
      </c>
      <c r="AG406" s="76">
        <v>-1</v>
      </c>
      <c r="AH406" s="76">
        <v>-1</v>
      </c>
      <c r="AI406" s="76">
        <v>-1</v>
      </c>
      <c r="AJ406">
        <v>-1</v>
      </c>
      <c r="AK406">
        <v>-1</v>
      </c>
      <c r="AL406">
        <v>-1</v>
      </c>
      <c r="AM406">
        <v>-1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</row>
    <row r="407" spans="1:85">
      <c r="A407" s="4"/>
      <c r="B407" s="4" t="s">
        <v>4</v>
      </c>
      <c r="C407" s="76">
        <v>-1</v>
      </c>
      <c r="D407" s="76">
        <v>-1</v>
      </c>
      <c r="E407" s="76">
        <v>-1</v>
      </c>
      <c r="F407" s="76">
        <v>-1</v>
      </c>
      <c r="G407" s="76">
        <v>-1</v>
      </c>
      <c r="H407" s="76">
        <v>-1</v>
      </c>
      <c r="I407" s="76">
        <v>-1</v>
      </c>
      <c r="J407" s="76">
        <v>-1</v>
      </c>
      <c r="K407" s="76">
        <v>-1</v>
      </c>
      <c r="L407" s="76">
        <v>-1</v>
      </c>
      <c r="M407" s="76">
        <v>-1</v>
      </c>
      <c r="N407" s="76">
        <v>-1</v>
      </c>
      <c r="O407" s="76">
        <v>-1</v>
      </c>
      <c r="P407" s="76">
        <v>-1</v>
      </c>
      <c r="Q407" s="76">
        <v>-1</v>
      </c>
      <c r="R407" s="76">
        <v>-1</v>
      </c>
      <c r="S407" s="76">
        <v>-1</v>
      </c>
      <c r="T407" s="76">
        <v>-1</v>
      </c>
      <c r="U407" s="76">
        <v>-1</v>
      </c>
      <c r="V407" s="76">
        <v>-1</v>
      </c>
      <c r="W407" s="76">
        <v>-1</v>
      </c>
      <c r="X407" s="76">
        <v>-1</v>
      </c>
      <c r="Y407" s="76">
        <v>-1</v>
      </c>
      <c r="Z407" s="76">
        <v>-1</v>
      </c>
      <c r="AA407" s="76">
        <v>-1</v>
      </c>
      <c r="AB407" s="76">
        <v>-1</v>
      </c>
      <c r="AC407" s="76">
        <v>-1</v>
      </c>
      <c r="AD407" s="76">
        <v>-1</v>
      </c>
      <c r="AE407" s="76">
        <v>-1</v>
      </c>
      <c r="AF407" s="76">
        <v>-1</v>
      </c>
      <c r="AG407" s="76">
        <v>-1</v>
      </c>
      <c r="AH407" s="76">
        <v>-1</v>
      </c>
      <c r="AI407" s="76">
        <v>-1</v>
      </c>
      <c r="AJ407">
        <v>-1</v>
      </c>
      <c r="AK407">
        <v>-1</v>
      </c>
      <c r="AL407">
        <v>-1</v>
      </c>
      <c r="AM407">
        <v>-1</v>
      </c>
      <c r="AN407">
        <v>-1</v>
      </c>
      <c r="AO407">
        <v>-1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-1</v>
      </c>
      <c r="AX407">
        <v>-1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</row>
    <row r="408" spans="1:85">
      <c r="A408" s="14" t="s">
        <v>5</v>
      </c>
      <c r="B408" s="14" t="s">
        <v>3</v>
      </c>
      <c r="C408" s="76">
        <v>-1</v>
      </c>
      <c r="D408" s="76">
        <v>-1</v>
      </c>
      <c r="E408" s="76">
        <v>-1</v>
      </c>
      <c r="F408" s="76">
        <v>-1</v>
      </c>
      <c r="G408" s="76">
        <v>-1</v>
      </c>
      <c r="H408" s="76">
        <v>-1</v>
      </c>
      <c r="I408" s="76">
        <v>-1</v>
      </c>
      <c r="J408" s="76">
        <v>-1</v>
      </c>
      <c r="K408" s="76">
        <v>-1</v>
      </c>
      <c r="L408" s="76">
        <v>-1</v>
      </c>
      <c r="M408" s="76">
        <v>-1</v>
      </c>
      <c r="N408" s="76">
        <v>-1</v>
      </c>
      <c r="O408" s="76">
        <v>-1</v>
      </c>
      <c r="P408" s="76">
        <v>-1</v>
      </c>
      <c r="Q408" s="76">
        <v>-1</v>
      </c>
      <c r="R408" s="76">
        <v>-1</v>
      </c>
      <c r="S408" s="76">
        <v>-1</v>
      </c>
      <c r="T408" s="76">
        <v>-1</v>
      </c>
      <c r="U408" s="76">
        <v>-1</v>
      </c>
      <c r="V408" s="76">
        <v>-1</v>
      </c>
      <c r="W408" s="76">
        <v>-1</v>
      </c>
      <c r="X408" s="76">
        <v>-1</v>
      </c>
      <c r="Y408" s="76">
        <v>-1</v>
      </c>
      <c r="Z408" s="76">
        <v>-1</v>
      </c>
      <c r="AA408" s="76">
        <v>-1</v>
      </c>
      <c r="AB408" s="76">
        <v>-1</v>
      </c>
      <c r="AC408" s="76">
        <v>-1</v>
      </c>
      <c r="AD408" s="76">
        <v>-1</v>
      </c>
      <c r="AE408" s="76">
        <v>-1</v>
      </c>
      <c r="AF408" s="76">
        <v>-1</v>
      </c>
      <c r="AG408" s="76">
        <v>-1</v>
      </c>
      <c r="AH408" s="76">
        <v>-1</v>
      </c>
      <c r="AI408" s="76">
        <v>-1</v>
      </c>
      <c r="AJ408">
        <v>-1</v>
      </c>
      <c r="AK408">
        <v>-1</v>
      </c>
      <c r="AL408">
        <v>-1</v>
      </c>
      <c r="AM408">
        <v>-1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>
        <v>-1</v>
      </c>
      <c r="CB408">
        <v>-1</v>
      </c>
      <c r="CC408">
        <v>-1</v>
      </c>
      <c r="CD408">
        <v>-1</v>
      </c>
      <c r="CE408">
        <v>-1</v>
      </c>
      <c r="CF408">
        <v>-1</v>
      </c>
      <c r="CG408">
        <v>-1</v>
      </c>
    </row>
    <row r="409" spans="1:85">
      <c r="A409" s="5"/>
      <c r="B409" s="5" t="s">
        <v>4</v>
      </c>
      <c r="C409" s="76">
        <v>-1</v>
      </c>
      <c r="D409" s="76">
        <v>-1</v>
      </c>
      <c r="E409" s="76">
        <v>-1</v>
      </c>
      <c r="F409" s="76">
        <v>-1</v>
      </c>
      <c r="G409" s="76">
        <v>-1</v>
      </c>
      <c r="H409" s="76">
        <v>-1</v>
      </c>
      <c r="I409" s="76">
        <v>-1</v>
      </c>
      <c r="J409" s="76">
        <v>-1</v>
      </c>
      <c r="K409" s="76">
        <v>-1</v>
      </c>
      <c r="L409" s="76">
        <v>-1</v>
      </c>
      <c r="M409" s="76">
        <v>-1</v>
      </c>
      <c r="N409" s="76">
        <v>-1</v>
      </c>
      <c r="O409" s="76">
        <v>-1</v>
      </c>
      <c r="P409" s="76">
        <v>-1</v>
      </c>
      <c r="Q409" s="76">
        <v>-1</v>
      </c>
      <c r="R409" s="76">
        <v>-1</v>
      </c>
      <c r="S409" s="76">
        <v>-1</v>
      </c>
      <c r="T409" s="76">
        <v>-1</v>
      </c>
      <c r="U409" s="76">
        <v>-1</v>
      </c>
      <c r="V409" s="76">
        <v>-1</v>
      </c>
      <c r="W409" s="76">
        <v>-1</v>
      </c>
      <c r="X409" s="76">
        <v>-1</v>
      </c>
      <c r="Y409" s="76">
        <v>-1</v>
      </c>
      <c r="Z409" s="76">
        <v>-1</v>
      </c>
      <c r="AA409" s="76">
        <v>-1</v>
      </c>
      <c r="AB409" s="76">
        <v>-1</v>
      </c>
      <c r="AC409" s="76">
        <v>-1</v>
      </c>
      <c r="AD409" s="76">
        <v>-1</v>
      </c>
      <c r="AE409" s="76">
        <v>-1</v>
      </c>
      <c r="AF409" s="76">
        <v>-1</v>
      </c>
      <c r="AG409" s="76">
        <v>-1</v>
      </c>
      <c r="AH409" s="76">
        <v>-1</v>
      </c>
      <c r="AI409" s="76">
        <v>-1</v>
      </c>
      <c r="AJ409">
        <v>-1</v>
      </c>
      <c r="AK409">
        <v>-1</v>
      </c>
      <c r="AL409">
        <v>-1</v>
      </c>
      <c r="AM409">
        <v>-1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-1</v>
      </c>
      <c r="AW409">
        <v>-1</v>
      </c>
      <c r="AX409">
        <v>-1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>
        <v>-1</v>
      </c>
      <c r="CG409">
        <v>-1</v>
      </c>
    </row>
    <row r="410" spans="1:85">
      <c r="A410" s="5" t="s">
        <v>2</v>
      </c>
      <c r="B410" s="5" t="s">
        <v>3</v>
      </c>
      <c r="C410" s="76">
        <v>-1</v>
      </c>
      <c r="D410" s="76">
        <v>-1</v>
      </c>
      <c r="E410" s="76">
        <v>-1</v>
      </c>
      <c r="F410" s="76">
        <v>-1</v>
      </c>
      <c r="G410" s="76">
        <v>-1</v>
      </c>
      <c r="H410" s="76">
        <v>-1</v>
      </c>
      <c r="I410" s="76">
        <v>-1</v>
      </c>
      <c r="J410" s="76">
        <v>-1</v>
      </c>
      <c r="K410" s="76">
        <v>-1</v>
      </c>
      <c r="L410" s="76">
        <v>-1</v>
      </c>
      <c r="M410" s="76">
        <v>-1</v>
      </c>
      <c r="N410" s="76">
        <v>-1</v>
      </c>
      <c r="O410" s="76">
        <v>-1</v>
      </c>
      <c r="P410" s="76">
        <v>-1</v>
      </c>
      <c r="Q410" s="76">
        <v>-1</v>
      </c>
      <c r="R410" s="76">
        <v>-1</v>
      </c>
      <c r="S410" s="76">
        <v>-1</v>
      </c>
      <c r="T410" s="76">
        <v>-1</v>
      </c>
      <c r="U410" s="76">
        <v>-1</v>
      </c>
      <c r="V410" s="76">
        <v>-1</v>
      </c>
      <c r="W410" s="76">
        <v>-1</v>
      </c>
      <c r="X410" s="76">
        <v>-1</v>
      </c>
      <c r="Y410" s="76">
        <v>-1</v>
      </c>
      <c r="Z410" s="76">
        <v>-1</v>
      </c>
      <c r="AA410" s="76">
        <v>-1</v>
      </c>
      <c r="AB410" s="76">
        <v>-1</v>
      </c>
      <c r="AC410" s="76">
        <v>-1</v>
      </c>
      <c r="AD410" s="76">
        <v>-1</v>
      </c>
      <c r="AE410" s="76">
        <v>-1</v>
      </c>
      <c r="AF410" s="76">
        <v>-1</v>
      </c>
      <c r="AG410" s="76">
        <v>-1</v>
      </c>
      <c r="AH410" s="76">
        <v>-1</v>
      </c>
      <c r="AI410" s="76">
        <v>-1</v>
      </c>
      <c r="AJ410">
        <v>-1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-1</v>
      </c>
      <c r="BX410">
        <v>-1</v>
      </c>
      <c r="BY410">
        <v>-1</v>
      </c>
      <c r="BZ410">
        <v>-1</v>
      </c>
      <c r="CA410">
        <v>-1</v>
      </c>
      <c r="CB410">
        <v>-1</v>
      </c>
      <c r="CC410">
        <v>-1</v>
      </c>
      <c r="CD410">
        <v>-1</v>
      </c>
      <c r="CE410">
        <v>-1</v>
      </c>
      <c r="CF410">
        <v>-1</v>
      </c>
      <c r="CG410">
        <v>-1</v>
      </c>
    </row>
    <row r="411" spans="1:85">
      <c r="A411" s="4"/>
      <c r="B411" s="4" t="s">
        <v>4</v>
      </c>
      <c r="C411" s="76">
        <v>-1</v>
      </c>
      <c r="D411" s="76">
        <v>-1</v>
      </c>
      <c r="E411" s="76">
        <v>-1</v>
      </c>
      <c r="F411" s="76">
        <v>-1</v>
      </c>
      <c r="G411" s="76">
        <v>-1</v>
      </c>
      <c r="H411" s="76">
        <v>-1</v>
      </c>
      <c r="I411" s="76">
        <v>-1</v>
      </c>
      <c r="J411" s="76">
        <v>-1</v>
      </c>
      <c r="K411" s="76">
        <v>-1</v>
      </c>
      <c r="L411" s="76">
        <v>-1</v>
      </c>
      <c r="M411" s="76">
        <v>-1</v>
      </c>
      <c r="N411" s="76">
        <v>-1</v>
      </c>
      <c r="O411" s="76">
        <v>-1</v>
      </c>
      <c r="P411" s="76">
        <v>-1</v>
      </c>
      <c r="Q411" s="76">
        <v>-1</v>
      </c>
      <c r="R411" s="76">
        <v>-1</v>
      </c>
      <c r="S411" s="76">
        <v>-1</v>
      </c>
      <c r="T411" s="76">
        <v>-1</v>
      </c>
      <c r="U411" s="76">
        <v>-1</v>
      </c>
      <c r="V411" s="76">
        <v>-1</v>
      </c>
      <c r="W411" s="76">
        <v>-1</v>
      </c>
      <c r="X411" s="76">
        <v>-1</v>
      </c>
      <c r="Y411" s="76">
        <v>-1</v>
      </c>
      <c r="Z411" s="76">
        <v>-1</v>
      </c>
      <c r="AA411" s="76">
        <v>-1</v>
      </c>
      <c r="AB411" s="76">
        <v>-1</v>
      </c>
      <c r="AC411" s="76">
        <v>-1</v>
      </c>
      <c r="AD411" s="76">
        <v>-1</v>
      </c>
      <c r="AE411" s="76">
        <v>-1</v>
      </c>
      <c r="AF411" s="76">
        <v>-1</v>
      </c>
      <c r="AG411" s="76">
        <v>-1</v>
      </c>
      <c r="AH411" s="76">
        <v>-1</v>
      </c>
      <c r="AI411" s="76">
        <v>-1</v>
      </c>
      <c r="AJ411">
        <v>-1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</row>
    <row r="412" spans="1:85">
      <c r="A412" s="14" t="s">
        <v>7</v>
      </c>
      <c r="B412" s="14" t="s">
        <v>3</v>
      </c>
      <c r="C412" s="76">
        <v>-1</v>
      </c>
      <c r="D412" s="76">
        <v>-1</v>
      </c>
      <c r="E412" s="76">
        <v>-1</v>
      </c>
      <c r="F412" s="76">
        <v>-1</v>
      </c>
      <c r="G412" s="76">
        <v>-1</v>
      </c>
      <c r="H412" s="76">
        <v>-1</v>
      </c>
      <c r="I412" s="76">
        <v>-1</v>
      </c>
      <c r="J412" s="76">
        <v>-1</v>
      </c>
      <c r="K412" s="76">
        <v>-1</v>
      </c>
      <c r="L412" s="76">
        <v>-1</v>
      </c>
      <c r="M412" s="76">
        <v>-1</v>
      </c>
      <c r="N412" s="76">
        <v>-1</v>
      </c>
      <c r="O412" s="76">
        <v>-1</v>
      </c>
      <c r="P412" s="76">
        <v>-1</v>
      </c>
      <c r="Q412" s="76">
        <v>-1</v>
      </c>
      <c r="R412" s="76">
        <v>-1</v>
      </c>
      <c r="S412" s="76">
        <v>-1</v>
      </c>
      <c r="T412" s="76">
        <v>-1</v>
      </c>
      <c r="U412" s="76">
        <v>-1</v>
      </c>
      <c r="V412" s="76">
        <v>-1</v>
      </c>
      <c r="W412" s="76">
        <v>-1</v>
      </c>
      <c r="X412" s="76">
        <v>-1</v>
      </c>
      <c r="Y412" s="76">
        <v>-1</v>
      </c>
      <c r="Z412" s="76">
        <v>-1</v>
      </c>
      <c r="AA412" s="76">
        <v>-1</v>
      </c>
      <c r="AB412" s="76">
        <v>-1</v>
      </c>
      <c r="AC412" s="76">
        <v>-1</v>
      </c>
      <c r="AD412" s="76">
        <v>-1</v>
      </c>
      <c r="AE412" s="76">
        <v>-1</v>
      </c>
      <c r="AF412" s="76">
        <v>-1</v>
      </c>
      <c r="AG412" s="76">
        <v>-1</v>
      </c>
      <c r="AH412" s="76">
        <v>-1</v>
      </c>
      <c r="AI412" s="76">
        <v>-1</v>
      </c>
      <c r="AJ412">
        <v>-1</v>
      </c>
      <c r="AK412">
        <v>-1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</row>
    <row r="413" spans="1:85">
      <c r="A413" s="4"/>
      <c r="B413" s="4" t="s">
        <v>4</v>
      </c>
      <c r="C413" s="76">
        <v>-1</v>
      </c>
      <c r="D413" s="76">
        <v>-1</v>
      </c>
      <c r="E413" s="76">
        <v>-1</v>
      </c>
      <c r="F413" s="76">
        <v>-1</v>
      </c>
      <c r="G413" s="76">
        <v>-1</v>
      </c>
      <c r="H413" s="76">
        <v>-1</v>
      </c>
      <c r="I413" s="76">
        <v>-1</v>
      </c>
      <c r="J413" s="76">
        <v>-1</v>
      </c>
      <c r="K413" s="76">
        <v>-1</v>
      </c>
      <c r="L413" s="76">
        <v>-1</v>
      </c>
      <c r="M413" s="76">
        <v>-1</v>
      </c>
      <c r="N413" s="76">
        <v>-1</v>
      </c>
      <c r="O413" s="76">
        <v>-1</v>
      </c>
      <c r="P413" s="76">
        <v>-1</v>
      </c>
      <c r="Q413" s="76">
        <v>-1</v>
      </c>
      <c r="R413" s="76">
        <v>-1</v>
      </c>
      <c r="S413" s="76">
        <v>-1</v>
      </c>
      <c r="T413" s="76">
        <v>-1</v>
      </c>
      <c r="U413" s="76">
        <v>-1</v>
      </c>
      <c r="V413" s="76">
        <v>-1</v>
      </c>
      <c r="W413" s="76">
        <v>-1</v>
      </c>
      <c r="X413" s="76">
        <v>-1</v>
      </c>
      <c r="Y413" s="76">
        <v>-1</v>
      </c>
      <c r="Z413" s="76">
        <v>-1</v>
      </c>
      <c r="AA413" s="76">
        <v>-1</v>
      </c>
      <c r="AB413" s="76">
        <v>-1</v>
      </c>
      <c r="AC413" s="76">
        <v>-1</v>
      </c>
      <c r="AD413" s="76">
        <v>-1</v>
      </c>
      <c r="AE413" s="76">
        <v>-1</v>
      </c>
      <c r="AF413" s="76">
        <v>-1</v>
      </c>
      <c r="AG413" s="76">
        <v>-1</v>
      </c>
      <c r="AH413" s="76">
        <v>-1</v>
      </c>
      <c r="AI413" s="76">
        <v>-1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</row>
    <row r="414" spans="1:85">
      <c r="A414" s="14" t="s">
        <v>6</v>
      </c>
      <c r="B414" s="14" t="s">
        <v>3</v>
      </c>
      <c r="C414" s="76">
        <v>-1</v>
      </c>
      <c r="D414" s="76">
        <v>-1</v>
      </c>
      <c r="E414" s="76">
        <v>-1</v>
      </c>
      <c r="F414" s="76">
        <v>-1</v>
      </c>
      <c r="G414" s="76">
        <v>-1</v>
      </c>
      <c r="H414" s="76">
        <v>-1</v>
      </c>
      <c r="I414" s="76">
        <v>-1</v>
      </c>
      <c r="J414" s="76">
        <v>-1</v>
      </c>
      <c r="K414" s="76">
        <v>-1</v>
      </c>
      <c r="L414" s="76">
        <v>-1</v>
      </c>
      <c r="M414" s="76">
        <v>-1</v>
      </c>
      <c r="N414" s="76">
        <v>-1</v>
      </c>
      <c r="O414" s="76">
        <v>-1</v>
      </c>
      <c r="P414" s="76">
        <v>-1</v>
      </c>
      <c r="Q414" s="76">
        <v>-1</v>
      </c>
      <c r="R414" s="76">
        <v>-1</v>
      </c>
      <c r="S414" s="76">
        <v>-1</v>
      </c>
      <c r="T414" s="76">
        <v>-1</v>
      </c>
      <c r="U414" s="76">
        <v>-1</v>
      </c>
      <c r="V414" s="76">
        <v>-1</v>
      </c>
      <c r="W414" s="76">
        <v>-1</v>
      </c>
      <c r="X414" s="76">
        <v>-1</v>
      </c>
      <c r="Y414" s="76">
        <v>-1</v>
      </c>
      <c r="Z414" s="76">
        <v>-1</v>
      </c>
      <c r="AA414" s="76">
        <v>-1</v>
      </c>
      <c r="AB414" s="76">
        <v>-1</v>
      </c>
      <c r="AC414" s="76">
        <v>-1</v>
      </c>
      <c r="AD414" s="76">
        <v>-1</v>
      </c>
      <c r="AE414" s="76">
        <v>-1</v>
      </c>
      <c r="AF414" s="76">
        <v>-1</v>
      </c>
      <c r="AG414" s="76">
        <v>-1</v>
      </c>
      <c r="AH414" s="76">
        <v>-1</v>
      </c>
      <c r="AI414" s="76">
        <v>-1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>
        <v>-1</v>
      </c>
      <c r="CG414">
        <v>-1</v>
      </c>
    </row>
    <row r="415" spans="1:85">
      <c r="A415" s="5"/>
      <c r="B415" s="5" t="s">
        <v>4</v>
      </c>
      <c r="C415" s="76">
        <v>-1</v>
      </c>
      <c r="D415" s="76">
        <v>-1</v>
      </c>
      <c r="E415" s="76">
        <v>-1</v>
      </c>
      <c r="F415" s="76">
        <v>-1</v>
      </c>
      <c r="G415" s="76">
        <v>-1</v>
      </c>
      <c r="H415" s="76">
        <v>-1</v>
      </c>
      <c r="I415" s="76">
        <v>-1</v>
      </c>
      <c r="J415" s="76">
        <v>-1</v>
      </c>
      <c r="K415" s="76">
        <v>-1</v>
      </c>
      <c r="L415" s="76">
        <v>-1</v>
      </c>
      <c r="M415" s="76">
        <v>-1</v>
      </c>
      <c r="N415" s="76">
        <v>-1</v>
      </c>
      <c r="O415" s="76">
        <v>-1</v>
      </c>
      <c r="P415" s="76">
        <v>-1</v>
      </c>
      <c r="Q415" s="76">
        <v>-1</v>
      </c>
      <c r="R415" s="76">
        <v>-1</v>
      </c>
      <c r="S415" s="76">
        <v>-1</v>
      </c>
      <c r="T415" s="76">
        <v>-1</v>
      </c>
      <c r="U415" s="76">
        <v>-1</v>
      </c>
      <c r="V415" s="76">
        <v>-1</v>
      </c>
      <c r="W415" s="76">
        <v>-1</v>
      </c>
      <c r="X415" s="76">
        <v>-1</v>
      </c>
      <c r="Y415" s="76">
        <v>-1</v>
      </c>
      <c r="Z415" s="76">
        <v>-1</v>
      </c>
      <c r="AA415" s="76">
        <v>-1</v>
      </c>
      <c r="AB415" s="76">
        <v>-1</v>
      </c>
      <c r="AC415" s="76">
        <v>-1</v>
      </c>
      <c r="AD415" s="76">
        <v>-1</v>
      </c>
      <c r="AE415" s="76">
        <v>-1</v>
      </c>
      <c r="AF415" s="76">
        <v>-1</v>
      </c>
      <c r="AG415" s="76">
        <v>-1</v>
      </c>
      <c r="AH415" s="76">
        <v>-1</v>
      </c>
      <c r="AI415" s="76">
        <v>-1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</row>
    <row r="416" spans="1:85">
      <c r="A416" s="5" t="s">
        <v>8</v>
      </c>
      <c r="B416" s="5" t="s">
        <v>3</v>
      </c>
      <c r="C416" s="76">
        <v>-1</v>
      </c>
      <c r="D416" s="76">
        <v>-1</v>
      </c>
      <c r="E416" s="76">
        <v>-1</v>
      </c>
      <c r="F416" s="76">
        <v>-1</v>
      </c>
      <c r="G416" s="76">
        <v>-1</v>
      </c>
      <c r="H416" s="76">
        <v>-1</v>
      </c>
      <c r="I416" s="76">
        <v>-1</v>
      </c>
      <c r="J416" s="76">
        <v>-1</v>
      </c>
      <c r="K416" s="76">
        <v>-1</v>
      </c>
      <c r="L416" s="76">
        <v>-1</v>
      </c>
      <c r="M416" s="76">
        <v>-1</v>
      </c>
      <c r="N416" s="76">
        <v>-1</v>
      </c>
      <c r="O416" s="76">
        <v>-1</v>
      </c>
      <c r="P416" s="76">
        <v>-1</v>
      </c>
      <c r="Q416" s="76">
        <v>-1</v>
      </c>
      <c r="R416" s="76">
        <v>-1</v>
      </c>
      <c r="S416" s="76">
        <v>-1</v>
      </c>
      <c r="T416" s="76">
        <v>-1</v>
      </c>
      <c r="U416" s="76">
        <v>-1</v>
      </c>
      <c r="V416" s="76">
        <v>-1</v>
      </c>
      <c r="W416" s="76">
        <v>-1</v>
      </c>
      <c r="X416" s="76">
        <v>-1</v>
      </c>
      <c r="Y416" s="76">
        <v>-1</v>
      </c>
      <c r="Z416" s="76">
        <v>-1</v>
      </c>
      <c r="AA416" s="76">
        <v>-1</v>
      </c>
      <c r="AB416" s="76">
        <v>-1</v>
      </c>
      <c r="AC416" s="76">
        <v>-1</v>
      </c>
      <c r="AD416" s="76">
        <v>-1</v>
      </c>
      <c r="AE416" s="76">
        <v>-1</v>
      </c>
      <c r="AF416" s="76">
        <v>-1</v>
      </c>
      <c r="AG416" s="76">
        <v>-1</v>
      </c>
      <c r="AH416" s="76">
        <v>-1</v>
      </c>
      <c r="AI416" s="76">
        <v>-1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-1</v>
      </c>
      <c r="AX416">
        <v>-1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>
        <v>-1</v>
      </c>
      <c r="BL416">
        <v>-1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>
        <v>-1</v>
      </c>
      <c r="CG416">
        <v>-1</v>
      </c>
    </row>
    <row r="417" spans="1:85">
      <c r="A417" s="4"/>
      <c r="B417" s="4" t="s">
        <v>37</v>
      </c>
      <c r="C417" s="76">
        <v>-1</v>
      </c>
      <c r="D417" s="76">
        <v>-1</v>
      </c>
      <c r="E417" s="76">
        <v>-1</v>
      </c>
      <c r="F417" s="76">
        <v>-1</v>
      </c>
      <c r="G417" s="76">
        <v>-1</v>
      </c>
      <c r="H417" s="76">
        <v>-1</v>
      </c>
      <c r="I417" s="76">
        <v>-1</v>
      </c>
      <c r="J417" s="76">
        <v>-1</v>
      </c>
      <c r="K417" s="76">
        <v>-1</v>
      </c>
      <c r="L417" s="76">
        <v>-1</v>
      </c>
      <c r="M417" s="76">
        <v>-1</v>
      </c>
      <c r="N417" s="76">
        <v>-1</v>
      </c>
      <c r="O417" s="76">
        <v>-1</v>
      </c>
      <c r="P417" s="76">
        <v>-1</v>
      </c>
      <c r="Q417" s="76">
        <v>-1</v>
      </c>
      <c r="R417" s="76">
        <v>-1</v>
      </c>
      <c r="S417" s="76">
        <v>-1</v>
      </c>
      <c r="T417" s="76">
        <v>-1</v>
      </c>
      <c r="U417" s="76">
        <v>-1</v>
      </c>
      <c r="V417" s="76">
        <v>-1</v>
      </c>
      <c r="W417" s="76">
        <v>-1</v>
      </c>
      <c r="X417" s="76">
        <v>-1</v>
      </c>
      <c r="Y417" s="76">
        <v>-1</v>
      </c>
      <c r="Z417" s="76">
        <v>-1</v>
      </c>
      <c r="AA417" s="76">
        <v>-1</v>
      </c>
      <c r="AB417" s="76">
        <v>-1</v>
      </c>
      <c r="AC417" s="76">
        <v>-1</v>
      </c>
      <c r="AD417" s="76">
        <v>-1</v>
      </c>
      <c r="AE417" s="76">
        <v>-1</v>
      </c>
      <c r="AF417" s="76">
        <v>-1</v>
      </c>
      <c r="AG417" s="76">
        <v>-1</v>
      </c>
      <c r="AH417" s="76">
        <v>-1</v>
      </c>
      <c r="AI417" s="76">
        <v>-1</v>
      </c>
      <c r="AJ417">
        <v>-1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</row>
    <row r="418" spans="1:85">
      <c r="A418" s="14" t="s">
        <v>36</v>
      </c>
      <c r="B418" s="14" t="s">
        <v>38</v>
      </c>
      <c r="C418" s="76">
        <v>-1</v>
      </c>
      <c r="D418" s="76">
        <v>-1</v>
      </c>
      <c r="E418" s="76">
        <v>-1</v>
      </c>
      <c r="F418" s="76">
        <v>-1</v>
      </c>
      <c r="G418" s="76">
        <v>-1</v>
      </c>
      <c r="H418" s="76">
        <v>-1</v>
      </c>
      <c r="I418" s="76">
        <v>-1</v>
      </c>
      <c r="J418" s="76">
        <v>-1</v>
      </c>
      <c r="K418" s="76">
        <v>-1</v>
      </c>
      <c r="L418" s="76">
        <v>-1</v>
      </c>
      <c r="M418" s="76">
        <v>-1</v>
      </c>
      <c r="N418" s="76">
        <v>-1</v>
      </c>
      <c r="O418" s="76">
        <v>-1</v>
      </c>
      <c r="P418" s="76">
        <v>-1</v>
      </c>
      <c r="Q418" s="76">
        <v>-1</v>
      </c>
      <c r="R418" s="76">
        <v>-1</v>
      </c>
      <c r="S418" s="76">
        <v>-1</v>
      </c>
      <c r="T418" s="76">
        <v>-1</v>
      </c>
      <c r="U418" s="76">
        <v>-1</v>
      </c>
      <c r="V418" s="76">
        <v>-1</v>
      </c>
      <c r="W418" s="76">
        <v>-1</v>
      </c>
      <c r="X418" s="76">
        <v>-1</v>
      </c>
      <c r="Y418" s="76">
        <v>-1</v>
      </c>
      <c r="Z418" s="76">
        <v>-1</v>
      </c>
      <c r="AA418" s="76">
        <v>-1</v>
      </c>
      <c r="AB418" s="76">
        <v>-1</v>
      </c>
      <c r="AC418" s="76">
        <v>-1</v>
      </c>
      <c r="AD418" s="76">
        <v>-1</v>
      </c>
      <c r="AE418" s="76">
        <v>-1</v>
      </c>
      <c r="AF418" s="76">
        <v>-1</v>
      </c>
      <c r="AG418" s="76">
        <v>-1</v>
      </c>
      <c r="AH418" s="76">
        <v>-1</v>
      </c>
      <c r="AI418" s="76">
        <v>-1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</row>
    <row r="419" spans="1:85">
      <c r="A419" s="5"/>
      <c r="B419" s="5" t="s">
        <v>213</v>
      </c>
      <c r="C419" s="76">
        <v>-1</v>
      </c>
      <c r="D419" s="76">
        <v>-1</v>
      </c>
      <c r="E419" s="76">
        <v>-1</v>
      </c>
      <c r="F419" s="76">
        <v>-1</v>
      </c>
      <c r="G419" s="76">
        <v>-1</v>
      </c>
      <c r="H419" s="76">
        <v>-1</v>
      </c>
      <c r="I419" s="76">
        <v>-1</v>
      </c>
      <c r="J419" s="76">
        <v>-1</v>
      </c>
      <c r="K419" s="76">
        <v>-1</v>
      </c>
      <c r="L419" s="76">
        <v>-1</v>
      </c>
      <c r="M419" s="76">
        <v>-1</v>
      </c>
      <c r="N419" s="76">
        <v>-1</v>
      </c>
      <c r="O419" s="76">
        <v>-1</v>
      </c>
      <c r="P419" s="76">
        <v>-1</v>
      </c>
      <c r="Q419" s="76">
        <v>-1</v>
      </c>
      <c r="R419" s="76">
        <v>-1</v>
      </c>
      <c r="S419" s="76">
        <v>-1</v>
      </c>
      <c r="T419" s="76">
        <v>-1</v>
      </c>
      <c r="U419" s="76">
        <v>-1</v>
      </c>
      <c r="V419" s="76">
        <v>-1</v>
      </c>
      <c r="W419" s="76">
        <v>-1</v>
      </c>
      <c r="X419" s="76">
        <v>-1</v>
      </c>
      <c r="Y419" s="76">
        <v>-1</v>
      </c>
      <c r="Z419" s="76">
        <v>-1</v>
      </c>
      <c r="AA419" s="76">
        <v>-1</v>
      </c>
      <c r="AB419" s="76">
        <v>-1</v>
      </c>
      <c r="AC419" s="76">
        <v>-1</v>
      </c>
      <c r="AD419" s="76">
        <v>-1</v>
      </c>
      <c r="AE419" s="76">
        <v>-1</v>
      </c>
      <c r="AF419" s="76">
        <v>-1</v>
      </c>
      <c r="AG419" s="76">
        <v>-1</v>
      </c>
      <c r="AH419" s="76">
        <v>-1</v>
      </c>
      <c r="AI419" s="76">
        <v>-1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-1</v>
      </c>
      <c r="AW419">
        <v>-1</v>
      </c>
      <c r="AX419">
        <v>-1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>
        <v>-1</v>
      </c>
      <c r="BV419">
        <v>-1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>
        <v>-1</v>
      </c>
      <c r="CE419">
        <v>-1</v>
      </c>
      <c r="CF419">
        <v>-1</v>
      </c>
      <c r="CG419">
        <v>-1</v>
      </c>
    </row>
    <row r="420" spans="1:85">
      <c r="A420" s="1" t="str">
        <f>LOOKUP(B420,[1]Regions!$A$4:$A$98,[1]Regions!$B$4:$B$98)</f>
        <v>Lithuania</v>
      </c>
      <c r="B420" s="2">
        <v>20</v>
      </c>
      <c r="C420" s="72">
        <v>2018</v>
      </c>
      <c r="D420" s="72">
        <v>2019</v>
      </c>
      <c r="E420" s="72">
        <v>2020</v>
      </c>
      <c r="F420" s="72">
        <v>2021</v>
      </c>
      <c r="G420" s="72">
        <v>2022</v>
      </c>
      <c r="H420" s="72">
        <v>2023</v>
      </c>
      <c r="I420" s="72">
        <v>2024</v>
      </c>
      <c r="J420" s="72">
        <v>2025</v>
      </c>
      <c r="K420" s="72">
        <v>2026</v>
      </c>
      <c r="L420" s="72">
        <v>2027</v>
      </c>
      <c r="M420" s="72">
        <v>2028</v>
      </c>
      <c r="N420" s="72">
        <v>2029</v>
      </c>
      <c r="O420" s="72">
        <v>2030</v>
      </c>
      <c r="P420" s="72">
        <v>2031</v>
      </c>
      <c r="Q420" s="72">
        <v>2032</v>
      </c>
      <c r="R420" s="72">
        <v>2033</v>
      </c>
      <c r="S420" s="72">
        <v>2034</v>
      </c>
      <c r="T420" s="72">
        <v>2035</v>
      </c>
      <c r="U420" s="72">
        <v>2036</v>
      </c>
      <c r="V420" s="72">
        <v>2037</v>
      </c>
      <c r="W420" s="72">
        <v>2038</v>
      </c>
      <c r="X420" s="72">
        <v>2039</v>
      </c>
      <c r="Y420" s="72">
        <v>2040</v>
      </c>
      <c r="Z420" s="72">
        <v>2041</v>
      </c>
      <c r="AA420" s="72">
        <v>2042</v>
      </c>
      <c r="AB420" s="72">
        <v>2043</v>
      </c>
      <c r="AC420" s="72">
        <v>2044</v>
      </c>
      <c r="AD420" s="72">
        <v>2045</v>
      </c>
      <c r="AE420" s="72">
        <v>2046</v>
      </c>
      <c r="AF420" s="72">
        <v>2047</v>
      </c>
      <c r="AG420" s="72">
        <v>2048</v>
      </c>
      <c r="AH420" s="72">
        <v>2049</v>
      </c>
      <c r="AI420" s="72">
        <v>2050</v>
      </c>
      <c r="AJ420">
        <v>2051</v>
      </c>
      <c r="AK420">
        <v>2052</v>
      </c>
      <c r="AL420">
        <v>2053</v>
      </c>
      <c r="AM420">
        <v>2054</v>
      </c>
      <c r="AN420">
        <v>2055</v>
      </c>
      <c r="AO420">
        <v>2056</v>
      </c>
      <c r="AP420">
        <v>2057</v>
      </c>
      <c r="AQ420">
        <v>2058</v>
      </c>
      <c r="AR420">
        <v>2059</v>
      </c>
      <c r="AS420">
        <v>2060</v>
      </c>
      <c r="AT420">
        <v>2061</v>
      </c>
      <c r="AU420">
        <v>2062</v>
      </c>
      <c r="AV420">
        <v>2063</v>
      </c>
      <c r="AW420">
        <v>2064</v>
      </c>
      <c r="AX420">
        <v>2065</v>
      </c>
      <c r="AY420">
        <v>2066</v>
      </c>
      <c r="AZ420">
        <v>2067</v>
      </c>
      <c r="BA420">
        <v>2068</v>
      </c>
      <c r="BB420">
        <v>2069</v>
      </c>
      <c r="BC420">
        <v>2070</v>
      </c>
      <c r="BD420">
        <v>2071</v>
      </c>
      <c r="BE420">
        <v>2072</v>
      </c>
      <c r="BF420">
        <v>2073</v>
      </c>
      <c r="BG420">
        <v>2074</v>
      </c>
      <c r="BH420">
        <v>2075</v>
      </c>
      <c r="BI420">
        <v>2076</v>
      </c>
      <c r="BJ420">
        <v>2077</v>
      </c>
      <c r="BK420">
        <v>2078</v>
      </c>
      <c r="BL420">
        <v>2079</v>
      </c>
      <c r="BM420">
        <v>2080</v>
      </c>
      <c r="BN420">
        <v>2081</v>
      </c>
      <c r="BO420">
        <v>2082</v>
      </c>
      <c r="BP420">
        <v>2083</v>
      </c>
      <c r="BQ420">
        <v>2084</v>
      </c>
      <c r="BR420">
        <v>2085</v>
      </c>
      <c r="BS420">
        <v>2086</v>
      </c>
      <c r="BT420">
        <v>2087</v>
      </c>
      <c r="BU420">
        <v>2088</v>
      </c>
      <c r="BV420">
        <v>2089</v>
      </c>
      <c r="BW420">
        <v>2090</v>
      </c>
      <c r="BX420">
        <v>2091</v>
      </c>
      <c r="BY420">
        <v>2092</v>
      </c>
      <c r="BZ420">
        <v>2093</v>
      </c>
      <c r="CA420">
        <v>2094</v>
      </c>
      <c r="CB420">
        <v>2095</v>
      </c>
      <c r="CC420">
        <v>2096</v>
      </c>
      <c r="CD420">
        <v>2097</v>
      </c>
      <c r="CE420">
        <v>2098</v>
      </c>
      <c r="CF420">
        <v>2099</v>
      </c>
      <c r="CG420">
        <v>2100</v>
      </c>
    </row>
    <row r="421" spans="1:85">
      <c r="A421" s="74"/>
      <c r="B421" s="74" t="s">
        <v>4</v>
      </c>
      <c r="C421" s="76">
        <v>-1</v>
      </c>
      <c r="D421" s="76">
        <v>-1</v>
      </c>
      <c r="E421" s="76">
        <v>-1</v>
      </c>
      <c r="F421" s="76">
        <v>-1</v>
      </c>
      <c r="G421" s="76">
        <v>-1</v>
      </c>
      <c r="H421" s="76">
        <v>-1</v>
      </c>
      <c r="I421" s="76">
        <v>-1</v>
      </c>
      <c r="J421" s="76">
        <v>-1</v>
      </c>
      <c r="K421" s="76">
        <v>-1</v>
      </c>
      <c r="L421" s="76">
        <v>-1</v>
      </c>
      <c r="M421" s="76">
        <v>-1</v>
      </c>
      <c r="N421" s="76">
        <v>-1</v>
      </c>
      <c r="O421" s="76">
        <v>-1</v>
      </c>
      <c r="P421" s="76">
        <v>-1</v>
      </c>
      <c r="Q421" s="76">
        <v>-1</v>
      </c>
      <c r="R421" s="76">
        <v>-1</v>
      </c>
      <c r="S421" s="76">
        <v>-1</v>
      </c>
      <c r="T421" s="76">
        <v>-1</v>
      </c>
      <c r="U421" s="76">
        <v>-1</v>
      </c>
      <c r="V421" s="76">
        <v>-1</v>
      </c>
      <c r="W421" s="76">
        <v>-1</v>
      </c>
      <c r="X421" s="76">
        <v>-1</v>
      </c>
      <c r="Y421" s="76">
        <v>-1</v>
      </c>
      <c r="Z421" s="76">
        <v>-1</v>
      </c>
      <c r="AA421" s="76">
        <v>-1</v>
      </c>
      <c r="AB421" s="76">
        <v>-1</v>
      </c>
      <c r="AC421" s="76">
        <v>-1</v>
      </c>
      <c r="AD421" s="76">
        <v>-1</v>
      </c>
      <c r="AE421" s="76">
        <v>-1</v>
      </c>
      <c r="AF421" s="76">
        <v>-1</v>
      </c>
      <c r="AG421" s="76">
        <v>-1</v>
      </c>
      <c r="AH421" s="76">
        <v>-1</v>
      </c>
      <c r="AI421" s="76">
        <v>-1</v>
      </c>
      <c r="AJ421">
        <v>-1</v>
      </c>
      <c r="AK421">
        <v>-1</v>
      </c>
      <c r="AL421">
        <v>-1</v>
      </c>
      <c r="AM421">
        <v>-1</v>
      </c>
      <c r="AN421">
        <v>-1</v>
      </c>
      <c r="AO421">
        <v>-1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-1</v>
      </c>
      <c r="AX421">
        <v>-1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</row>
    <row r="422" spans="1:85">
      <c r="A422" s="74" t="s">
        <v>0</v>
      </c>
      <c r="B422" s="74" t="s">
        <v>3</v>
      </c>
      <c r="C422" s="76">
        <v>-1</v>
      </c>
      <c r="D422" s="76">
        <v>-1</v>
      </c>
      <c r="E422" s="76">
        <v>-1</v>
      </c>
      <c r="F422" s="76">
        <v>-1</v>
      </c>
      <c r="G422" s="76">
        <v>-1</v>
      </c>
      <c r="H422" s="76">
        <v>-1</v>
      </c>
      <c r="I422" s="76">
        <v>-1</v>
      </c>
      <c r="J422" s="76">
        <v>-1</v>
      </c>
      <c r="K422" s="76">
        <v>-1</v>
      </c>
      <c r="L422" s="76">
        <v>-1</v>
      </c>
      <c r="M422" s="76">
        <v>-1</v>
      </c>
      <c r="N422" s="76">
        <v>-1</v>
      </c>
      <c r="O422" s="76">
        <v>-1</v>
      </c>
      <c r="P422" s="76">
        <v>-1</v>
      </c>
      <c r="Q422" s="76">
        <v>-1</v>
      </c>
      <c r="R422" s="76">
        <v>-1</v>
      </c>
      <c r="S422" s="76">
        <v>-1</v>
      </c>
      <c r="T422" s="76">
        <v>-1</v>
      </c>
      <c r="U422" s="76">
        <v>-1</v>
      </c>
      <c r="V422" s="76">
        <v>-1</v>
      </c>
      <c r="W422" s="76">
        <v>-1</v>
      </c>
      <c r="X422" s="76">
        <v>-1</v>
      </c>
      <c r="Y422" s="76">
        <v>-1</v>
      </c>
      <c r="Z422" s="76">
        <v>-1</v>
      </c>
      <c r="AA422" s="76">
        <v>-1</v>
      </c>
      <c r="AB422" s="76">
        <v>-1</v>
      </c>
      <c r="AC422" s="76">
        <v>-1</v>
      </c>
      <c r="AD422" s="76">
        <v>-1</v>
      </c>
      <c r="AE422" s="76">
        <v>-1</v>
      </c>
      <c r="AF422" s="76">
        <v>-1</v>
      </c>
      <c r="AG422" s="76">
        <v>-1</v>
      </c>
      <c r="AH422" s="76">
        <v>-1</v>
      </c>
      <c r="AI422" s="76">
        <v>-1</v>
      </c>
      <c r="AJ422">
        <v>-1</v>
      </c>
      <c r="AK422">
        <v>-1</v>
      </c>
      <c r="AL422">
        <v>-1</v>
      </c>
      <c r="AM422">
        <v>-1</v>
      </c>
      <c r="AN422">
        <v>-1</v>
      </c>
      <c r="AO422">
        <v>-1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-1</v>
      </c>
      <c r="AW422">
        <v>-1</v>
      </c>
      <c r="AX422">
        <v>-1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</row>
    <row r="423" spans="1:85">
      <c r="A423" s="74"/>
      <c r="B423" s="74" t="s">
        <v>34</v>
      </c>
      <c r="C423" s="76">
        <v>-1</v>
      </c>
      <c r="D423" s="76">
        <v>-1</v>
      </c>
      <c r="E423" s="76">
        <v>-1</v>
      </c>
      <c r="F423" s="76">
        <v>-1</v>
      </c>
      <c r="G423" s="76">
        <v>-1</v>
      </c>
      <c r="H423" s="76">
        <v>-1</v>
      </c>
      <c r="I423" s="76">
        <v>-1</v>
      </c>
      <c r="J423" s="76">
        <v>-1</v>
      </c>
      <c r="K423" s="76">
        <v>-1</v>
      </c>
      <c r="L423" s="76">
        <v>-1</v>
      </c>
      <c r="M423" s="76">
        <v>-1</v>
      </c>
      <c r="N423" s="76">
        <v>-1</v>
      </c>
      <c r="O423" s="76">
        <v>-1</v>
      </c>
      <c r="P423" s="76">
        <v>-1</v>
      </c>
      <c r="Q423" s="76">
        <v>-1</v>
      </c>
      <c r="R423" s="76">
        <v>-1</v>
      </c>
      <c r="S423" s="76">
        <v>-1</v>
      </c>
      <c r="T423" s="76">
        <v>-1</v>
      </c>
      <c r="U423" s="76">
        <v>-1</v>
      </c>
      <c r="V423" s="76">
        <v>-1</v>
      </c>
      <c r="W423" s="76">
        <v>-1</v>
      </c>
      <c r="X423" s="76">
        <v>-1</v>
      </c>
      <c r="Y423" s="76">
        <v>-1</v>
      </c>
      <c r="Z423" s="76">
        <v>-1</v>
      </c>
      <c r="AA423" s="76">
        <v>-1</v>
      </c>
      <c r="AB423" s="76">
        <v>-1</v>
      </c>
      <c r="AC423" s="76">
        <v>-1</v>
      </c>
      <c r="AD423" s="76">
        <v>-1</v>
      </c>
      <c r="AE423" s="76">
        <v>-1</v>
      </c>
      <c r="AF423" s="76">
        <v>-1</v>
      </c>
      <c r="AG423" s="76">
        <v>-1</v>
      </c>
      <c r="AH423" s="76">
        <v>-1</v>
      </c>
      <c r="AI423" s="76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</row>
    <row r="424" spans="1:85">
      <c r="A424" s="14"/>
      <c r="B424" s="14" t="s">
        <v>35</v>
      </c>
      <c r="C424" s="76">
        <v>-1</v>
      </c>
      <c r="D424" s="76">
        <v>-1</v>
      </c>
      <c r="E424" s="76">
        <v>-1</v>
      </c>
      <c r="F424" s="76">
        <v>-1</v>
      </c>
      <c r="G424" s="76">
        <v>-1</v>
      </c>
      <c r="H424" s="76">
        <v>-1</v>
      </c>
      <c r="I424" s="76">
        <v>-1</v>
      </c>
      <c r="J424" s="76">
        <v>-1</v>
      </c>
      <c r="K424" s="76">
        <v>-1</v>
      </c>
      <c r="L424" s="76">
        <v>-1</v>
      </c>
      <c r="M424" s="76">
        <v>-1</v>
      </c>
      <c r="N424" s="76">
        <v>-1</v>
      </c>
      <c r="O424" s="76">
        <v>-1</v>
      </c>
      <c r="P424" s="76">
        <v>-1</v>
      </c>
      <c r="Q424" s="76">
        <v>-1</v>
      </c>
      <c r="R424" s="76">
        <v>-1</v>
      </c>
      <c r="S424" s="76">
        <v>-1</v>
      </c>
      <c r="T424" s="76">
        <v>-1</v>
      </c>
      <c r="U424" s="76">
        <v>-1</v>
      </c>
      <c r="V424" s="76">
        <v>-1</v>
      </c>
      <c r="W424" s="76">
        <v>-1</v>
      </c>
      <c r="X424" s="76">
        <v>-1</v>
      </c>
      <c r="Y424" s="76">
        <v>-1</v>
      </c>
      <c r="Z424" s="76">
        <v>-1</v>
      </c>
      <c r="AA424" s="76">
        <v>-1</v>
      </c>
      <c r="AB424" s="76">
        <v>-1</v>
      </c>
      <c r="AC424" s="76">
        <v>-1</v>
      </c>
      <c r="AD424" s="76">
        <v>-1</v>
      </c>
      <c r="AE424" s="76">
        <v>-1</v>
      </c>
      <c r="AF424" s="76">
        <v>-1</v>
      </c>
      <c r="AG424" s="76">
        <v>-1</v>
      </c>
      <c r="AH424" s="76">
        <v>-1</v>
      </c>
      <c r="AI424" s="76">
        <v>-1</v>
      </c>
      <c r="AJ424">
        <v>-1</v>
      </c>
      <c r="AK424">
        <v>-1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-1</v>
      </c>
      <c r="AW424">
        <v>-1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>
        <v>-1</v>
      </c>
      <c r="BV424">
        <v>-1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</row>
    <row r="425" spans="1:85">
      <c r="A425" s="4"/>
      <c r="B425" s="4" t="s">
        <v>4</v>
      </c>
      <c r="C425" s="76">
        <v>-1</v>
      </c>
      <c r="D425" s="76">
        <v>-1</v>
      </c>
      <c r="E425" s="76">
        <v>-1</v>
      </c>
      <c r="F425" s="76">
        <v>-1</v>
      </c>
      <c r="G425" s="76">
        <v>-1</v>
      </c>
      <c r="H425" s="76">
        <v>-1</v>
      </c>
      <c r="I425" s="76">
        <v>-1</v>
      </c>
      <c r="J425" s="76">
        <v>-1</v>
      </c>
      <c r="K425" s="76">
        <v>-1</v>
      </c>
      <c r="L425" s="76">
        <v>-1</v>
      </c>
      <c r="M425" s="76">
        <v>-1</v>
      </c>
      <c r="N425" s="76">
        <v>-1</v>
      </c>
      <c r="O425" s="76">
        <v>-1</v>
      </c>
      <c r="P425" s="76">
        <v>-1</v>
      </c>
      <c r="Q425" s="76">
        <v>-1</v>
      </c>
      <c r="R425" s="76">
        <v>-1</v>
      </c>
      <c r="S425" s="76">
        <v>-1</v>
      </c>
      <c r="T425" s="76">
        <v>-1</v>
      </c>
      <c r="U425" s="76">
        <v>-1</v>
      </c>
      <c r="V425" s="76">
        <v>-1</v>
      </c>
      <c r="W425" s="76">
        <v>-1</v>
      </c>
      <c r="X425" s="76">
        <v>-1</v>
      </c>
      <c r="Y425" s="76">
        <v>-1</v>
      </c>
      <c r="Z425" s="76">
        <v>-1</v>
      </c>
      <c r="AA425" s="76">
        <v>-1</v>
      </c>
      <c r="AB425" s="76">
        <v>-1</v>
      </c>
      <c r="AC425" s="76">
        <v>-1</v>
      </c>
      <c r="AD425" s="76">
        <v>-1</v>
      </c>
      <c r="AE425" s="76">
        <v>-1</v>
      </c>
      <c r="AF425" s="76">
        <v>-1</v>
      </c>
      <c r="AG425" s="76">
        <v>-1</v>
      </c>
      <c r="AH425" s="76">
        <v>-1</v>
      </c>
      <c r="AI425" s="76">
        <v>-1</v>
      </c>
      <c r="AJ425">
        <v>-1</v>
      </c>
      <c r="AK425">
        <v>-1</v>
      </c>
      <c r="AL425">
        <v>-1</v>
      </c>
      <c r="AM425">
        <v>-1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</row>
    <row r="426" spans="1:85">
      <c r="A426" s="74" t="s">
        <v>1</v>
      </c>
      <c r="B426" s="74" t="s">
        <v>3</v>
      </c>
      <c r="C426" s="76">
        <v>-1</v>
      </c>
      <c r="D426" s="76">
        <v>-1</v>
      </c>
      <c r="E426" s="76">
        <v>-1</v>
      </c>
      <c r="F426" s="76">
        <v>-1</v>
      </c>
      <c r="G426" s="76">
        <v>-1</v>
      </c>
      <c r="H426" s="76">
        <v>-1</v>
      </c>
      <c r="I426" s="76">
        <v>-1</v>
      </c>
      <c r="J426" s="76">
        <v>-1</v>
      </c>
      <c r="K426" s="76">
        <v>-1</v>
      </c>
      <c r="L426" s="76">
        <v>-1</v>
      </c>
      <c r="M426" s="76">
        <v>-1</v>
      </c>
      <c r="N426" s="76">
        <v>-1</v>
      </c>
      <c r="O426" s="76">
        <v>-1</v>
      </c>
      <c r="P426" s="76">
        <v>-1</v>
      </c>
      <c r="Q426" s="76">
        <v>-1</v>
      </c>
      <c r="R426" s="76">
        <v>-1</v>
      </c>
      <c r="S426" s="76">
        <v>-1</v>
      </c>
      <c r="T426" s="76">
        <v>-1</v>
      </c>
      <c r="U426" s="76">
        <v>-1</v>
      </c>
      <c r="V426" s="76">
        <v>-1</v>
      </c>
      <c r="W426" s="76">
        <v>-1</v>
      </c>
      <c r="X426" s="76">
        <v>-1</v>
      </c>
      <c r="Y426" s="76">
        <v>-1</v>
      </c>
      <c r="Z426" s="76">
        <v>-1</v>
      </c>
      <c r="AA426" s="76">
        <v>-1</v>
      </c>
      <c r="AB426" s="76">
        <v>-1</v>
      </c>
      <c r="AC426" s="76">
        <v>-1</v>
      </c>
      <c r="AD426" s="76">
        <v>-1</v>
      </c>
      <c r="AE426" s="76">
        <v>-1</v>
      </c>
      <c r="AF426" s="76">
        <v>-1</v>
      </c>
      <c r="AG426" s="76">
        <v>-1</v>
      </c>
      <c r="AH426" s="76">
        <v>-1</v>
      </c>
      <c r="AI426" s="76">
        <v>-1</v>
      </c>
      <c r="AJ426">
        <v>-1</v>
      </c>
      <c r="AK426">
        <v>-1</v>
      </c>
      <c r="AL426">
        <v>-1</v>
      </c>
      <c r="AM426">
        <v>-1</v>
      </c>
      <c r="AN426">
        <v>-1</v>
      </c>
      <c r="AO426">
        <v>-1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-1</v>
      </c>
      <c r="AX426">
        <v>-1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</row>
    <row r="427" spans="1:85">
      <c r="A427" s="74"/>
      <c r="B427" s="74" t="s">
        <v>34</v>
      </c>
      <c r="C427" s="76">
        <v>-1</v>
      </c>
      <c r="D427" s="76">
        <v>-1</v>
      </c>
      <c r="E427" s="76">
        <v>-1</v>
      </c>
      <c r="F427" s="76">
        <v>-1</v>
      </c>
      <c r="G427" s="76">
        <v>-1</v>
      </c>
      <c r="H427" s="76">
        <v>-1</v>
      </c>
      <c r="I427" s="76">
        <v>-1</v>
      </c>
      <c r="J427" s="76">
        <v>-1</v>
      </c>
      <c r="K427" s="76">
        <v>-1</v>
      </c>
      <c r="L427" s="76">
        <v>-1</v>
      </c>
      <c r="M427" s="76">
        <v>-1</v>
      </c>
      <c r="N427" s="76">
        <v>-1</v>
      </c>
      <c r="O427" s="76">
        <v>-1</v>
      </c>
      <c r="P427" s="76">
        <v>-1</v>
      </c>
      <c r="Q427" s="76">
        <v>-1</v>
      </c>
      <c r="R427" s="76">
        <v>-1</v>
      </c>
      <c r="S427" s="76">
        <v>-1</v>
      </c>
      <c r="T427" s="76">
        <v>-1</v>
      </c>
      <c r="U427" s="76">
        <v>-1</v>
      </c>
      <c r="V427" s="76">
        <v>-1</v>
      </c>
      <c r="W427" s="76">
        <v>-1</v>
      </c>
      <c r="X427" s="76">
        <v>-1</v>
      </c>
      <c r="Y427" s="76">
        <v>-1</v>
      </c>
      <c r="Z427" s="76">
        <v>-1</v>
      </c>
      <c r="AA427" s="76">
        <v>-1</v>
      </c>
      <c r="AB427" s="76">
        <v>-1</v>
      </c>
      <c r="AC427" s="76">
        <v>-1</v>
      </c>
      <c r="AD427" s="76">
        <v>-1</v>
      </c>
      <c r="AE427" s="76">
        <v>-1</v>
      </c>
      <c r="AF427" s="76">
        <v>-1</v>
      </c>
      <c r="AG427" s="76">
        <v>-1</v>
      </c>
      <c r="AH427" s="76">
        <v>-1</v>
      </c>
      <c r="AI427" s="76">
        <v>-1</v>
      </c>
      <c r="AJ427">
        <v>-1</v>
      </c>
      <c r="AK427">
        <v>-1</v>
      </c>
      <c r="AL427">
        <v>-1</v>
      </c>
      <c r="AM427">
        <v>-1</v>
      </c>
      <c r="AN427">
        <v>-1</v>
      </c>
      <c r="AO427">
        <v>-1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-1</v>
      </c>
      <c r="AW427">
        <v>-1</v>
      </c>
      <c r="AX427">
        <v>-1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>
        <v>-1</v>
      </c>
      <c r="BT427">
        <v>-1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</row>
    <row r="428" spans="1:85">
      <c r="A428" s="14"/>
      <c r="B428" s="14" t="s">
        <v>35</v>
      </c>
      <c r="C428" s="76">
        <v>-1</v>
      </c>
      <c r="D428" s="76">
        <v>-1</v>
      </c>
      <c r="E428" s="76">
        <v>-1</v>
      </c>
      <c r="F428" s="76">
        <v>-1</v>
      </c>
      <c r="G428" s="76">
        <v>-1</v>
      </c>
      <c r="H428" s="76">
        <v>-1</v>
      </c>
      <c r="I428" s="76">
        <v>-1</v>
      </c>
      <c r="J428" s="76">
        <v>-1</v>
      </c>
      <c r="K428" s="76">
        <v>-1</v>
      </c>
      <c r="L428" s="76">
        <v>-1</v>
      </c>
      <c r="M428" s="76">
        <v>-1</v>
      </c>
      <c r="N428" s="76">
        <v>-1</v>
      </c>
      <c r="O428" s="76">
        <v>-1</v>
      </c>
      <c r="P428" s="76">
        <v>-1</v>
      </c>
      <c r="Q428" s="76">
        <v>-1</v>
      </c>
      <c r="R428" s="76">
        <v>-1</v>
      </c>
      <c r="S428" s="76">
        <v>-1</v>
      </c>
      <c r="T428" s="76">
        <v>-1</v>
      </c>
      <c r="U428" s="76">
        <v>-1</v>
      </c>
      <c r="V428" s="76">
        <v>-1</v>
      </c>
      <c r="W428" s="76">
        <v>-1</v>
      </c>
      <c r="X428" s="76">
        <v>-1</v>
      </c>
      <c r="Y428" s="76">
        <v>-1</v>
      </c>
      <c r="Z428" s="76">
        <v>-1</v>
      </c>
      <c r="AA428" s="76">
        <v>-1</v>
      </c>
      <c r="AB428" s="76">
        <v>-1</v>
      </c>
      <c r="AC428" s="76">
        <v>-1</v>
      </c>
      <c r="AD428" s="76">
        <v>-1</v>
      </c>
      <c r="AE428" s="76">
        <v>-1</v>
      </c>
      <c r="AF428" s="76">
        <v>-1</v>
      </c>
      <c r="AG428" s="76">
        <v>-1</v>
      </c>
      <c r="AH428" s="76">
        <v>-1</v>
      </c>
      <c r="AI428" s="76">
        <v>-1</v>
      </c>
      <c r="AJ428">
        <v>-1</v>
      </c>
      <c r="AK428">
        <v>-1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</row>
    <row r="429" spans="1:85">
      <c r="A429" s="4"/>
      <c r="B429" s="4" t="s">
        <v>4</v>
      </c>
      <c r="C429" s="76">
        <v>-1</v>
      </c>
      <c r="D429" s="76">
        <v>-1</v>
      </c>
      <c r="E429" s="76">
        <v>-1</v>
      </c>
      <c r="F429" s="76">
        <v>-1</v>
      </c>
      <c r="G429" s="76">
        <v>-1</v>
      </c>
      <c r="H429" s="76">
        <v>-1</v>
      </c>
      <c r="I429" s="76">
        <v>-1</v>
      </c>
      <c r="J429" s="76">
        <v>-1</v>
      </c>
      <c r="K429" s="76">
        <v>-1</v>
      </c>
      <c r="L429" s="76">
        <v>-1</v>
      </c>
      <c r="M429" s="76">
        <v>-1</v>
      </c>
      <c r="N429" s="76">
        <v>-1</v>
      </c>
      <c r="O429" s="76">
        <v>-1</v>
      </c>
      <c r="P429" s="76">
        <v>-1</v>
      </c>
      <c r="Q429" s="76">
        <v>-1</v>
      </c>
      <c r="R429" s="76">
        <v>-1</v>
      </c>
      <c r="S429" s="76">
        <v>-1</v>
      </c>
      <c r="T429" s="76">
        <v>-1</v>
      </c>
      <c r="U429" s="76">
        <v>-1</v>
      </c>
      <c r="V429" s="76">
        <v>-1</v>
      </c>
      <c r="W429" s="76">
        <v>-1</v>
      </c>
      <c r="X429" s="76">
        <v>-1</v>
      </c>
      <c r="Y429" s="76">
        <v>-1</v>
      </c>
      <c r="Z429" s="76">
        <v>-1</v>
      </c>
      <c r="AA429" s="76">
        <v>-1</v>
      </c>
      <c r="AB429" s="76">
        <v>-1</v>
      </c>
      <c r="AC429" s="76">
        <v>-1</v>
      </c>
      <c r="AD429" s="76">
        <v>-1</v>
      </c>
      <c r="AE429" s="76">
        <v>-1</v>
      </c>
      <c r="AF429" s="76">
        <v>-1</v>
      </c>
      <c r="AG429" s="76">
        <v>-1</v>
      </c>
      <c r="AH429" s="76">
        <v>-1</v>
      </c>
      <c r="AI429" s="76">
        <v>-1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>
        <v>-1</v>
      </c>
      <c r="CE429">
        <v>-1</v>
      </c>
      <c r="CF429">
        <v>-1</v>
      </c>
      <c r="CG429">
        <v>-1</v>
      </c>
    </row>
    <row r="430" spans="1:85">
      <c r="A430" s="14" t="s">
        <v>5</v>
      </c>
      <c r="B430" s="14" t="s">
        <v>3</v>
      </c>
      <c r="C430" s="76">
        <v>-1</v>
      </c>
      <c r="D430" s="76">
        <v>-1</v>
      </c>
      <c r="E430" s="76">
        <v>-1</v>
      </c>
      <c r="F430" s="76">
        <v>-1</v>
      </c>
      <c r="G430" s="76">
        <v>-1</v>
      </c>
      <c r="H430" s="76">
        <v>-1</v>
      </c>
      <c r="I430" s="76">
        <v>-1</v>
      </c>
      <c r="J430" s="76">
        <v>-1</v>
      </c>
      <c r="K430" s="76">
        <v>-1</v>
      </c>
      <c r="L430" s="76">
        <v>-1</v>
      </c>
      <c r="M430" s="76">
        <v>-1</v>
      </c>
      <c r="N430" s="76">
        <v>-1</v>
      </c>
      <c r="O430" s="76">
        <v>-1</v>
      </c>
      <c r="P430" s="76">
        <v>-1</v>
      </c>
      <c r="Q430" s="76">
        <v>-1</v>
      </c>
      <c r="R430" s="76">
        <v>-1</v>
      </c>
      <c r="S430" s="76">
        <v>-1</v>
      </c>
      <c r="T430" s="76">
        <v>-1</v>
      </c>
      <c r="U430" s="76">
        <v>-1</v>
      </c>
      <c r="V430" s="76">
        <v>-1</v>
      </c>
      <c r="W430" s="76">
        <v>-1</v>
      </c>
      <c r="X430" s="76">
        <v>-1</v>
      </c>
      <c r="Y430" s="76">
        <v>-1</v>
      </c>
      <c r="Z430" s="76">
        <v>-1</v>
      </c>
      <c r="AA430" s="76">
        <v>-1</v>
      </c>
      <c r="AB430" s="76">
        <v>-1</v>
      </c>
      <c r="AC430" s="76">
        <v>-1</v>
      </c>
      <c r="AD430" s="76">
        <v>-1</v>
      </c>
      <c r="AE430" s="76">
        <v>-1</v>
      </c>
      <c r="AF430" s="76">
        <v>-1</v>
      </c>
      <c r="AG430" s="76">
        <v>-1</v>
      </c>
      <c r="AH430" s="76">
        <v>-1</v>
      </c>
      <c r="AI430" s="76">
        <v>-1</v>
      </c>
      <c r="AJ430">
        <v>-1</v>
      </c>
      <c r="AK430">
        <v>-1</v>
      </c>
      <c r="AL430">
        <v>-1</v>
      </c>
      <c r="AM430">
        <v>-1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-1</v>
      </c>
      <c r="AX430">
        <v>-1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>
        <v>-1</v>
      </c>
      <c r="BV430">
        <v>-1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</row>
    <row r="431" spans="1:85">
      <c r="A431" s="5"/>
      <c r="B431" s="5" t="s">
        <v>4</v>
      </c>
      <c r="C431" s="76">
        <v>-1</v>
      </c>
      <c r="D431" s="76">
        <v>-1</v>
      </c>
      <c r="E431" s="76">
        <v>-1</v>
      </c>
      <c r="F431" s="76">
        <v>-1</v>
      </c>
      <c r="G431" s="76">
        <v>-1</v>
      </c>
      <c r="H431" s="76">
        <v>-1</v>
      </c>
      <c r="I431" s="76">
        <v>-1</v>
      </c>
      <c r="J431" s="76">
        <v>-1</v>
      </c>
      <c r="K431" s="76">
        <v>-1</v>
      </c>
      <c r="L431" s="76">
        <v>-1</v>
      </c>
      <c r="M431" s="76">
        <v>-1</v>
      </c>
      <c r="N431" s="76">
        <v>-1</v>
      </c>
      <c r="O431" s="76">
        <v>-1</v>
      </c>
      <c r="P431" s="76">
        <v>-1</v>
      </c>
      <c r="Q431" s="76">
        <v>-1</v>
      </c>
      <c r="R431" s="76">
        <v>-1</v>
      </c>
      <c r="S431" s="76">
        <v>-1</v>
      </c>
      <c r="T431" s="76">
        <v>-1</v>
      </c>
      <c r="U431" s="76">
        <v>-1</v>
      </c>
      <c r="V431" s="76">
        <v>-1</v>
      </c>
      <c r="W431" s="76">
        <v>-1</v>
      </c>
      <c r="X431" s="76">
        <v>-1</v>
      </c>
      <c r="Y431" s="76">
        <v>-1</v>
      </c>
      <c r="Z431" s="76">
        <v>-1</v>
      </c>
      <c r="AA431" s="76">
        <v>-1</v>
      </c>
      <c r="AB431" s="76">
        <v>-1</v>
      </c>
      <c r="AC431" s="76">
        <v>-1</v>
      </c>
      <c r="AD431" s="76">
        <v>-1</v>
      </c>
      <c r="AE431" s="76">
        <v>-1</v>
      </c>
      <c r="AF431" s="76">
        <v>-1</v>
      </c>
      <c r="AG431" s="76">
        <v>-1</v>
      </c>
      <c r="AH431" s="76">
        <v>-1</v>
      </c>
      <c r="AI431" s="76">
        <v>-1</v>
      </c>
      <c r="AJ431">
        <v>-1</v>
      </c>
      <c r="AK431">
        <v>-1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-1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>
        <v>-1</v>
      </c>
      <c r="CG431">
        <v>-1</v>
      </c>
    </row>
    <row r="432" spans="1:85">
      <c r="A432" s="5" t="s">
        <v>2</v>
      </c>
      <c r="B432" s="5" t="s">
        <v>3</v>
      </c>
      <c r="C432" s="76">
        <v>-1</v>
      </c>
      <c r="D432" s="76">
        <v>-1</v>
      </c>
      <c r="E432" s="76">
        <v>-1</v>
      </c>
      <c r="F432" s="76">
        <v>-1</v>
      </c>
      <c r="G432" s="76">
        <v>-1</v>
      </c>
      <c r="H432" s="76">
        <v>-1</v>
      </c>
      <c r="I432" s="76">
        <v>-1</v>
      </c>
      <c r="J432" s="76">
        <v>-1</v>
      </c>
      <c r="K432" s="76">
        <v>-1</v>
      </c>
      <c r="L432" s="76">
        <v>-1</v>
      </c>
      <c r="M432" s="76">
        <v>-1</v>
      </c>
      <c r="N432" s="76">
        <v>-1</v>
      </c>
      <c r="O432" s="76">
        <v>-1</v>
      </c>
      <c r="P432" s="76">
        <v>-1</v>
      </c>
      <c r="Q432" s="76">
        <v>-1</v>
      </c>
      <c r="R432" s="76">
        <v>-1</v>
      </c>
      <c r="S432" s="76">
        <v>-1</v>
      </c>
      <c r="T432" s="76">
        <v>-1</v>
      </c>
      <c r="U432" s="76">
        <v>-1</v>
      </c>
      <c r="V432" s="76">
        <v>-1</v>
      </c>
      <c r="W432" s="76">
        <v>-1</v>
      </c>
      <c r="X432" s="76">
        <v>-1</v>
      </c>
      <c r="Y432" s="76">
        <v>-1</v>
      </c>
      <c r="Z432" s="76">
        <v>-1</v>
      </c>
      <c r="AA432" s="76">
        <v>-1</v>
      </c>
      <c r="AB432" s="76">
        <v>-1</v>
      </c>
      <c r="AC432" s="76">
        <v>-1</v>
      </c>
      <c r="AD432" s="76">
        <v>-1</v>
      </c>
      <c r="AE432" s="76">
        <v>-1</v>
      </c>
      <c r="AF432" s="76">
        <v>-1</v>
      </c>
      <c r="AG432" s="76">
        <v>-1</v>
      </c>
      <c r="AH432" s="76">
        <v>-1</v>
      </c>
      <c r="AI432" s="76">
        <v>-1</v>
      </c>
      <c r="AJ432">
        <v>-1</v>
      </c>
      <c r="AK432">
        <v>-1</v>
      </c>
      <c r="AL432">
        <v>-1</v>
      </c>
      <c r="AM432">
        <v>-1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-1</v>
      </c>
      <c r="AW432">
        <v>-1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>
        <v>-1</v>
      </c>
      <c r="CE432">
        <v>-1</v>
      </c>
      <c r="CF432">
        <v>-1</v>
      </c>
      <c r="CG432">
        <v>-1</v>
      </c>
    </row>
    <row r="433" spans="1:85">
      <c r="A433" s="4"/>
      <c r="B433" s="4" t="s">
        <v>4</v>
      </c>
      <c r="C433" s="76">
        <v>-1</v>
      </c>
      <c r="D433" s="76">
        <v>-1</v>
      </c>
      <c r="E433" s="76">
        <v>-1</v>
      </c>
      <c r="F433" s="76">
        <v>-1</v>
      </c>
      <c r="G433" s="76">
        <v>-1</v>
      </c>
      <c r="H433" s="76">
        <v>-1</v>
      </c>
      <c r="I433" s="76">
        <v>-1</v>
      </c>
      <c r="J433" s="76">
        <v>-1</v>
      </c>
      <c r="K433" s="76">
        <v>-1</v>
      </c>
      <c r="L433" s="76">
        <v>-1</v>
      </c>
      <c r="M433" s="76">
        <v>-1</v>
      </c>
      <c r="N433" s="76">
        <v>-1</v>
      </c>
      <c r="O433" s="76">
        <v>-1</v>
      </c>
      <c r="P433" s="76">
        <v>-1</v>
      </c>
      <c r="Q433" s="76">
        <v>-1</v>
      </c>
      <c r="R433" s="76">
        <v>-1</v>
      </c>
      <c r="S433" s="76">
        <v>-1</v>
      </c>
      <c r="T433" s="76">
        <v>-1</v>
      </c>
      <c r="U433" s="76">
        <v>-1</v>
      </c>
      <c r="V433" s="76">
        <v>-1</v>
      </c>
      <c r="W433" s="76">
        <v>-1</v>
      </c>
      <c r="X433" s="76">
        <v>-1</v>
      </c>
      <c r="Y433" s="76">
        <v>-1</v>
      </c>
      <c r="Z433" s="76">
        <v>-1</v>
      </c>
      <c r="AA433" s="76">
        <v>-1</v>
      </c>
      <c r="AB433" s="76">
        <v>-1</v>
      </c>
      <c r="AC433" s="76">
        <v>-1</v>
      </c>
      <c r="AD433" s="76">
        <v>-1</v>
      </c>
      <c r="AE433" s="76">
        <v>-1</v>
      </c>
      <c r="AF433" s="76">
        <v>-1</v>
      </c>
      <c r="AG433" s="76">
        <v>-1</v>
      </c>
      <c r="AH433" s="76">
        <v>-1</v>
      </c>
      <c r="AI433" s="76">
        <v>-1</v>
      </c>
      <c r="AJ433">
        <v>-1</v>
      </c>
      <c r="AK433">
        <v>-1</v>
      </c>
      <c r="AL433">
        <v>-1</v>
      </c>
      <c r="AM433">
        <v>-1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-1</v>
      </c>
      <c r="AX433">
        <v>-1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</row>
    <row r="434" spans="1:85">
      <c r="A434" s="14" t="s">
        <v>7</v>
      </c>
      <c r="B434" s="14" t="s">
        <v>3</v>
      </c>
      <c r="C434" s="76">
        <v>-1</v>
      </c>
      <c r="D434" s="76">
        <v>-1</v>
      </c>
      <c r="E434" s="76">
        <v>-1</v>
      </c>
      <c r="F434" s="76">
        <v>-1</v>
      </c>
      <c r="G434" s="76">
        <v>-1</v>
      </c>
      <c r="H434" s="76">
        <v>-1</v>
      </c>
      <c r="I434" s="76">
        <v>-1</v>
      </c>
      <c r="J434" s="76">
        <v>-1</v>
      </c>
      <c r="K434" s="76">
        <v>-1</v>
      </c>
      <c r="L434" s="76">
        <v>-1</v>
      </c>
      <c r="M434" s="76">
        <v>-1</v>
      </c>
      <c r="N434" s="76">
        <v>-1</v>
      </c>
      <c r="O434" s="76">
        <v>-1</v>
      </c>
      <c r="P434" s="76">
        <v>-1</v>
      </c>
      <c r="Q434" s="76">
        <v>-1</v>
      </c>
      <c r="R434" s="76">
        <v>-1</v>
      </c>
      <c r="S434" s="76">
        <v>-1</v>
      </c>
      <c r="T434" s="76">
        <v>-1</v>
      </c>
      <c r="U434" s="76">
        <v>-1</v>
      </c>
      <c r="V434" s="76">
        <v>-1</v>
      </c>
      <c r="W434" s="76">
        <v>-1</v>
      </c>
      <c r="X434" s="76">
        <v>-1</v>
      </c>
      <c r="Y434" s="76">
        <v>-1</v>
      </c>
      <c r="Z434" s="76">
        <v>-1</v>
      </c>
      <c r="AA434" s="76">
        <v>-1</v>
      </c>
      <c r="AB434" s="76">
        <v>-1</v>
      </c>
      <c r="AC434" s="76">
        <v>-1</v>
      </c>
      <c r="AD434" s="76">
        <v>-1</v>
      </c>
      <c r="AE434" s="76">
        <v>-1</v>
      </c>
      <c r="AF434" s="76">
        <v>-1</v>
      </c>
      <c r="AG434" s="76">
        <v>-1</v>
      </c>
      <c r="AH434" s="76">
        <v>-1</v>
      </c>
      <c r="AI434" s="76">
        <v>-1</v>
      </c>
      <c r="AJ434">
        <v>-1</v>
      </c>
      <c r="AK434">
        <v>-1</v>
      </c>
      <c r="AL434">
        <v>-1</v>
      </c>
      <c r="AM434">
        <v>-1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-1</v>
      </c>
      <c r="BK434">
        <v>-1</v>
      </c>
      <c r="BL434">
        <v>-1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</row>
    <row r="435" spans="1:85">
      <c r="A435" s="4"/>
      <c r="B435" s="4" t="s">
        <v>4</v>
      </c>
      <c r="C435" s="76">
        <v>-1</v>
      </c>
      <c r="D435" s="76">
        <v>-1</v>
      </c>
      <c r="E435" s="76">
        <v>-1</v>
      </c>
      <c r="F435" s="76">
        <v>-1</v>
      </c>
      <c r="G435" s="76">
        <v>-1</v>
      </c>
      <c r="H435" s="76">
        <v>-1</v>
      </c>
      <c r="I435" s="76">
        <v>-1</v>
      </c>
      <c r="J435" s="76">
        <v>-1</v>
      </c>
      <c r="K435" s="76">
        <v>-1</v>
      </c>
      <c r="L435" s="76">
        <v>-1</v>
      </c>
      <c r="M435" s="76">
        <v>-1</v>
      </c>
      <c r="N435" s="76">
        <v>-1</v>
      </c>
      <c r="O435" s="76">
        <v>-1</v>
      </c>
      <c r="P435" s="76">
        <v>-1</v>
      </c>
      <c r="Q435" s="76">
        <v>-1</v>
      </c>
      <c r="R435" s="76">
        <v>-1</v>
      </c>
      <c r="S435" s="76">
        <v>-1</v>
      </c>
      <c r="T435" s="76">
        <v>-1</v>
      </c>
      <c r="U435" s="76">
        <v>-1</v>
      </c>
      <c r="V435" s="76">
        <v>-1</v>
      </c>
      <c r="W435" s="76">
        <v>-1</v>
      </c>
      <c r="X435" s="76">
        <v>-1</v>
      </c>
      <c r="Y435" s="76">
        <v>-1</v>
      </c>
      <c r="Z435" s="76">
        <v>-1</v>
      </c>
      <c r="AA435" s="76">
        <v>-1</v>
      </c>
      <c r="AB435" s="76">
        <v>-1</v>
      </c>
      <c r="AC435" s="76">
        <v>-1</v>
      </c>
      <c r="AD435" s="76">
        <v>-1</v>
      </c>
      <c r="AE435" s="76">
        <v>-1</v>
      </c>
      <c r="AF435" s="76">
        <v>-1</v>
      </c>
      <c r="AG435" s="76">
        <v>-1</v>
      </c>
      <c r="AH435" s="76">
        <v>-1</v>
      </c>
      <c r="AI435" s="76">
        <v>-1</v>
      </c>
      <c r="AJ435">
        <v>-1</v>
      </c>
      <c r="AK435">
        <v>-1</v>
      </c>
      <c r="AL435">
        <v>-1</v>
      </c>
      <c r="AM435">
        <v>-1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-1</v>
      </c>
      <c r="AX435">
        <v>-1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</row>
    <row r="436" spans="1:85">
      <c r="A436" s="14" t="s">
        <v>6</v>
      </c>
      <c r="B436" s="14" t="s">
        <v>3</v>
      </c>
      <c r="C436" s="76">
        <v>-1</v>
      </c>
      <c r="D436" s="76">
        <v>-1</v>
      </c>
      <c r="E436" s="76">
        <v>-1</v>
      </c>
      <c r="F436" s="76">
        <v>-1</v>
      </c>
      <c r="G436" s="76">
        <v>-1</v>
      </c>
      <c r="H436" s="76">
        <v>-1</v>
      </c>
      <c r="I436" s="76">
        <v>-1</v>
      </c>
      <c r="J436" s="76">
        <v>-1</v>
      </c>
      <c r="K436" s="76">
        <v>-1</v>
      </c>
      <c r="L436" s="76">
        <v>-1</v>
      </c>
      <c r="M436" s="76">
        <v>-1</v>
      </c>
      <c r="N436" s="76">
        <v>-1</v>
      </c>
      <c r="O436" s="76">
        <v>-1</v>
      </c>
      <c r="P436" s="76">
        <v>-1</v>
      </c>
      <c r="Q436" s="76">
        <v>-1</v>
      </c>
      <c r="R436" s="76">
        <v>-1</v>
      </c>
      <c r="S436" s="76">
        <v>-1</v>
      </c>
      <c r="T436" s="76">
        <v>-1</v>
      </c>
      <c r="U436" s="76">
        <v>-1</v>
      </c>
      <c r="V436" s="76">
        <v>-1</v>
      </c>
      <c r="W436" s="76">
        <v>-1</v>
      </c>
      <c r="X436" s="76">
        <v>-1</v>
      </c>
      <c r="Y436" s="76">
        <v>-1</v>
      </c>
      <c r="Z436" s="76">
        <v>-1</v>
      </c>
      <c r="AA436" s="76">
        <v>-1</v>
      </c>
      <c r="AB436" s="76">
        <v>-1</v>
      </c>
      <c r="AC436" s="76">
        <v>-1</v>
      </c>
      <c r="AD436" s="76">
        <v>-1</v>
      </c>
      <c r="AE436" s="76">
        <v>-1</v>
      </c>
      <c r="AF436" s="76">
        <v>-1</v>
      </c>
      <c r="AG436" s="76">
        <v>-1</v>
      </c>
      <c r="AH436" s="76">
        <v>-1</v>
      </c>
      <c r="AI436" s="76">
        <v>-1</v>
      </c>
      <c r="AJ436">
        <v>-1</v>
      </c>
      <c r="AK436">
        <v>-1</v>
      </c>
      <c r="AL436">
        <v>-1</v>
      </c>
      <c r="AM436">
        <v>-1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-1</v>
      </c>
      <c r="AX436">
        <v>-1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</row>
    <row r="437" spans="1:85">
      <c r="A437" s="5"/>
      <c r="B437" s="5" t="s">
        <v>4</v>
      </c>
      <c r="C437" s="76">
        <v>-1</v>
      </c>
      <c r="D437" s="76">
        <v>-1</v>
      </c>
      <c r="E437" s="76">
        <v>-1</v>
      </c>
      <c r="F437" s="76">
        <v>-1</v>
      </c>
      <c r="G437" s="76">
        <v>-1</v>
      </c>
      <c r="H437" s="76">
        <v>-1</v>
      </c>
      <c r="I437" s="76">
        <v>-1</v>
      </c>
      <c r="J437" s="76">
        <v>-1</v>
      </c>
      <c r="K437" s="76">
        <v>-1</v>
      </c>
      <c r="L437" s="76">
        <v>-1</v>
      </c>
      <c r="M437" s="76">
        <v>-1</v>
      </c>
      <c r="N437" s="76">
        <v>-1</v>
      </c>
      <c r="O437" s="76">
        <v>-1</v>
      </c>
      <c r="P437" s="76">
        <v>-1</v>
      </c>
      <c r="Q437" s="76">
        <v>-1</v>
      </c>
      <c r="R437" s="76">
        <v>-1</v>
      </c>
      <c r="S437" s="76">
        <v>-1</v>
      </c>
      <c r="T437" s="76">
        <v>-1</v>
      </c>
      <c r="U437" s="76">
        <v>-1</v>
      </c>
      <c r="V437" s="76">
        <v>-1</v>
      </c>
      <c r="W437" s="76">
        <v>-1</v>
      </c>
      <c r="X437" s="76">
        <v>-1</v>
      </c>
      <c r="Y437" s="76">
        <v>-1</v>
      </c>
      <c r="Z437" s="76">
        <v>-1</v>
      </c>
      <c r="AA437" s="76">
        <v>-1</v>
      </c>
      <c r="AB437" s="76">
        <v>-1</v>
      </c>
      <c r="AC437" s="76">
        <v>-1</v>
      </c>
      <c r="AD437" s="76">
        <v>-1</v>
      </c>
      <c r="AE437" s="76">
        <v>-1</v>
      </c>
      <c r="AF437" s="76">
        <v>-1</v>
      </c>
      <c r="AG437" s="76">
        <v>-1</v>
      </c>
      <c r="AH437" s="76">
        <v>-1</v>
      </c>
      <c r="AI437" s="76">
        <v>-1</v>
      </c>
      <c r="AJ437">
        <v>-1</v>
      </c>
      <c r="AK437">
        <v>-1</v>
      </c>
      <c r="AL437">
        <v>-1</v>
      </c>
      <c r="AM437">
        <v>-1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-1</v>
      </c>
      <c r="AW437">
        <v>-1</v>
      </c>
      <c r="AX437">
        <v>-1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>
        <v>-1</v>
      </c>
      <c r="BT437">
        <v>-1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>
        <v>-1</v>
      </c>
      <c r="CE437">
        <v>-1</v>
      </c>
      <c r="CF437">
        <v>-1</v>
      </c>
      <c r="CG437">
        <v>-1</v>
      </c>
    </row>
    <row r="438" spans="1:85">
      <c r="A438" s="5" t="s">
        <v>8</v>
      </c>
      <c r="B438" s="5" t="s">
        <v>3</v>
      </c>
      <c r="C438" s="76">
        <v>-1</v>
      </c>
      <c r="D438" s="76">
        <v>-1</v>
      </c>
      <c r="E438" s="76">
        <v>-1</v>
      </c>
      <c r="F438" s="76">
        <v>-1</v>
      </c>
      <c r="G438" s="76">
        <v>-1</v>
      </c>
      <c r="H438" s="76">
        <v>-1</v>
      </c>
      <c r="I438" s="76">
        <v>-1</v>
      </c>
      <c r="J438" s="76">
        <v>-1</v>
      </c>
      <c r="K438" s="76">
        <v>-1</v>
      </c>
      <c r="L438" s="76">
        <v>-1</v>
      </c>
      <c r="M438" s="76">
        <v>-1</v>
      </c>
      <c r="N438" s="76">
        <v>-1</v>
      </c>
      <c r="O438" s="76">
        <v>-1</v>
      </c>
      <c r="P438" s="76">
        <v>-1</v>
      </c>
      <c r="Q438" s="76">
        <v>-1</v>
      </c>
      <c r="R438" s="76">
        <v>-1</v>
      </c>
      <c r="S438" s="76">
        <v>-1</v>
      </c>
      <c r="T438" s="76">
        <v>-1</v>
      </c>
      <c r="U438" s="76">
        <v>-1</v>
      </c>
      <c r="V438" s="76">
        <v>-1</v>
      </c>
      <c r="W438" s="76">
        <v>-1</v>
      </c>
      <c r="X438" s="76">
        <v>-1</v>
      </c>
      <c r="Y438" s="76">
        <v>-1</v>
      </c>
      <c r="Z438" s="76">
        <v>-1</v>
      </c>
      <c r="AA438" s="76">
        <v>-1</v>
      </c>
      <c r="AB438" s="76">
        <v>-1</v>
      </c>
      <c r="AC438" s="76">
        <v>-1</v>
      </c>
      <c r="AD438" s="76">
        <v>-1</v>
      </c>
      <c r="AE438" s="76">
        <v>-1</v>
      </c>
      <c r="AF438" s="76">
        <v>-1</v>
      </c>
      <c r="AG438" s="76">
        <v>-1</v>
      </c>
      <c r="AH438" s="76">
        <v>-1</v>
      </c>
      <c r="AI438" s="76">
        <v>-1</v>
      </c>
      <c r="AJ438">
        <v>-1</v>
      </c>
      <c r="AK438">
        <v>-1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-1</v>
      </c>
      <c r="AX438">
        <v>-1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</row>
    <row r="439" spans="1:85">
      <c r="A439" s="4"/>
      <c r="B439" s="4" t="s">
        <v>37</v>
      </c>
      <c r="C439" s="76">
        <v>-1</v>
      </c>
      <c r="D439" s="76">
        <v>-1</v>
      </c>
      <c r="E439" s="76">
        <v>-1</v>
      </c>
      <c r="F439" s="76">
        <v>-1</v>
      </c>
      <c r="G439" s="76">
        <v>-1</v>
      </c>
      <c r="H439" s="76">
        <v>-1</v>
      </c>
      <c r="I439" s="76">
        <v>-1</v>
      </c>
      <c r="J439" s="76">
        <v>-1</v>
      </c>
      <c r="K439" s="76">
        <v>-1</v>
      </c>
      <c r="L439" s="76">
        <v>-1</v>
      </c>
      <c r="M439" s="76">
        <v>-1</v>
      </c>
      <c r="N439" s="76">
        <v>-1</v>
      </c>
      <c r="O439" s="76">
        <v>-1</v>
      </c>
      <c r="P439" s="76">
        <v>-1</v>
      </c>
      <c r="Q439" s="76">
        <v>-1</v>
      </c>
      <c r="R439" s="76">
        <v>-1</v>
      </c>
      <c r="S439" s="76">
        <v>-1</v>
      </c>
      <c r="T439" s="76">
        <v>-1</v>
      </c>
      <c r="U439" s="76">
        <v>-1</v>
      </c>
      <c r="V439" s="76">
        <v>-1</v>
      </c>
      <c r="W439" s="76">
        <v>-1</v>
      </c>
      <c r="X439" s="76">
        <v>-1</v>
      </c>
      <c r="Y439" s="76">
        <v>-1</v>
      </c>
      <c r="Z439" s="76">
        <v>-1</v>
      </c>
      <c r="AA439" s="76">
        <v>-1</v>
      </c>
      <c r="AB439" s="76">
        <v>-1</v>
      </c>
      <c r="AC439" s="76">
        <v>-1</v>
      </c>
      <c r="AD439" s="76">
        <v>-1</v>
      </c>
      <c r="AE439" s="76">
        <v>-1</v>
      </c>
      <c r="AF439" s="76">
        <v>-1</v>
      </c>
      <c r="AG439" s="76">
        <v>-1</v>
      </c>
      <c r="AH439" s="76">
        <v>-1</v>
      </c>
      <c r="AI439" s="76">
        <v>-1</v>
      </c>
      <c r="AJ439">
        <v>-1</v>
      </c>
      <c r="AK439">
        <v>-1</v>
      </c>
      <c r="AL439">
        <v>-1</v>
      </c>
      <c r="AM439">
        <v>-1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-1</v>
      </c>
      <c r="AX439">
        <v>-1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>
        <v>-1</v>
      </c>
      <c r="BV439">
        <v>-1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>
        <v>-1</v>
      </c>
      <c r="CG439">
        <v>-1</v>
      </c>
    </row>
    <row r="440" spans="1:85">
      <c r="A440" s="14" t="s">
        <v>36</v>
      </c>
      <c r="B440" s="14" t="s">
        <v>38</v>
      </c>
      <c r="C440" s="76">
        <v>-1</v>
      </c>
      <c r="D440" s="76">
        <v>-1</v>
      </c>
      <c r="E440" s="76">
        <v>-1</v>
      </c>
      <c r="F440" s="76">
        <v>-1</v>
      </c>
      <c r="G440" s="76">
        <v>-1</v>
      </c>
      <c r="H440" s="76">
        <v>-1</v>
      </c>
      <c r="I440" s="76">
        <v>-1</v>
      </c>
      <c r="J440" s="76">
        <v>-1</v>
      </c>
      <c r="K440" s="76">
        <v>-1</v>
      </c>
      <c r="L440" s="76">
        <v>-1</v>
      </c>
      <c r="M440" s="76">
        <v>-1</v>
      </c>
      <c r="N440" s="76">
        <v>-1</v>
      </c>
      <c r="O440" s="76">
        <v>-1</v>
      </c>
      <c r="P440" s="76">
        <v>-1</v>
      </c>
      <c r="Q440" s="76">
        <v>-1</v>
      </c>
      <c r="R440" s="76">
        <v>-1</v>
      </c>
      <c r="S440" s="76">
        <v>-1</v>
      </c>
      <c r="T440" s="76">
        <v>-1</v>
      </c>
      <c r="U440" s="76">
        <v>-1</v>
      </c>
      <c r="V440" s="76">
        <v>-1</v>
      </c>
      <c r="W440" s="76">
        <v>-1</v>
      </c>
      <c r="X440" s="76">
        <v>-1</v>
      </c>
      <c r="Y440" s="76">
        <v>-1</v>
      </c>
      <c r="Z440" s="76">
        <v>-1</v>
      </c>
      <c r="AA440" s="76">
        <v>-1</v>
      </c>
      <c r="AB440" s="76">
        <v>-1</v>
      </c>
      <c r="AC440" s="76">
        <v>-1</v>
      </c>
      <c r="AD440" s="76">
        <v>-1</v>
      </c>
      <c r="AE440" s="76">
        <v>-1</v>
      </c>
      <c r="AF440" s="76">
        <v>-1</v>
      </c>
      <c r="AG440" s="76">
        <v>-1</v>
      </c>
      <c r="AH440" s="76">
        <v>-1</v>
      </c>
      <c r="AI440" s="76">
        <v>-1</v>
      </c>
      <c r="AJ440">
        <v>-1</v>
      </c>
      <c r="AK440">
        <v>-1</v>
      </c>
      <c r="AL440">
        <v>-1</v>
      </c>
      <c r="AM440">
        <v>-1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</row>
    <row r="441" spans="1:85" ht="12.3" customHeight="1">
      <c r="A441" s="5"/>
      <c r="B441" s="5" t="s">
        <v>213</v>
      </c>
      <c r="C441" s="76">
        <v>-1</v>
      </c>
      <c r="D441" s="76">
        <v>-1</v>
      </c>
      <c r="E441" s="76">
        <v>-1</v>
      </c>
      <c r="F441" s="76">
        <v>-1</v>
      </c>
      <c r="G441" s="76">
        <v>-1</v>
      </c>
      <c r="H441" s="76">
        <v>-1</v>
      </c>
      <c r="I441" s="76">
        <v>-1</v>
      </c>
      <c r="J441" s="76">
        <v>-1</v>
      </c>
      <c r="K441" s="76">
        <v>-1</v>
      </c>
      <c r="L441" s="76">
        <v>-1</v>
      </c>
      <c r="M441" s="76">
        <v>-1</v>
      </c>
      <c r="N441" s="76">
        <v>-1</v>
      </c>
      <c r="O441" s="76">
        <v>-1</v>
      </c>
      <c r="P441" s="76">
        <v>-1</v>
      </c>
      <c r="Q441" s="76">
        <v>-1</v>
      </c>
      <c r="R441" s="76">
        <v>-1</v>
      </c>
      <c r="S441" s="76">
        <v>-1</v>
      </c>
      <c r="T441" s="76">
        <v>-1</v>
      </c>
      <c r="U441" s="76">
        <v>-1</v>
      </c>
      <c r="V441" s="76">
        <v>-1</v>
      </c>
      <c r="W441" s="76">
        <v>-1</v>
      </c>
      <c r="X441" s="76">
        <v>-1</v>
      </c>
      <c r="Y441" s="76">
        <v>-1</v>
      </c>
      <c r="Z441" s="76">
        <v>-1</v>
      </c>
      <c r="AA441" s="76">
        <v>-1</v>
      </c>
      <c r="AB441" s="76">
        <v>-1</v>
      </c>
      <c r="AC441" s="76">
        <v>-1</v>
      </c>
      <c r="AD441" s="76">
        <v>-1</v>
      </c>
      <c r="AE441" s="76">
        <v>-1</v>
      </c>
      <c r="AF441" s="76">
        <v>-1</v>
      </c>
      <c r="AG441" s="76">
        <v>-1</v>
      </c>
      <c r="AH441" s="76">
        <v>-1</v>
      </c>
      <c r="AI441" s="76">
        <v>-1</v>
      </c>
      <c r="AJ441">
        <v>-1</v>
      </c>
      <c r="AK441">
        <v>-1</v>
      </c>
      <c r="AL441">
        <v>-1</v>
      </c>
      <c r="AM441">
        <v>-1</v>
      </c>
      <c r="AN441">
        <v>-1</v>
      </c>
      <c r="AO441">
        <v>-1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-1</v>
      </c>
      <c r="AX441">
        <v>-1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>
        <v>-1</v>
      </c>
      <c r="BV441">
        <v>-1</v>
      </c>
      <c r="BW441">
        <v>-1</v>
      </c>
      <c r="BX441">
        <v>-1</v>
      </c>
      <c r="BY441">
        <v>-1</v>
      </c>
      <c r="BZ441">
        <v>-1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</row>
    <row r="442" spans="1:85">
      <c r="A442" s="1" t="str">
        <f>LOOKUP(B442,[1]Regions!$A$4:$A$98,[1]Regions!$B$4:$B$98)</f>
        <v>Hungary</v>
      </c>
      <c r="B442" s="2">
        <v>21</v>
      </c>
      <c r="C442" s="72">
        <v>2018</v>
      </c>
      <c r="D442" s="72">
        <v>2019</v>
      </c>
      <c r="E442" s="72">
        <v>2020</v>
      </c>
      <c r="F442" s="72">
        <v>2021</v>
      </c>
      <c r="G442" s="72">
        <v>2022</v>
      </c>
      <c r="H442" s="72">
        <v>2023</v>
      </c>
      <c r="I442" s="72">
        <v>2024</v>
      </c>
      <c r="J442" s="72">
        <v>2025</v>
      </c>
      <c r="K442" s="72">
        <v>2026</v>
      </c>
      <c r="L442" s="72">
        <v>2027</v>
      </c>
      <c r="M442" s="72">
        <v>2028</v>
      </c>
      <c r="N442" s="72">
        <v>2029</v>
      </c>
      <c r="O442" s="72">
        <v>2030</v>
      </c>
      <c r="P442" s="72">
        <v>2031</v>
      </c>
      <c r="Q442" s="72">
        <v>2032</v>
      </c>
      <c r="R442" s="72">
        <v>2033</v>
      </c>
      <c r="S442" s="72">
        <v>2034</v>
      </c>
      <c r="T442" s="72">
        <v>2035</v>
      </c>
      <c r="U442" s="72">
        <v>2036</v>
      </c>
      <c r="V442" s="72">
        <v>2037</v>
      </c>
      <c r="W442" s="72">
        <v>2038</v>
      </c>
      <c r="X442" s="72">
        <v>2039</v>
      </c>
      <c r="Y442" s="72">
        <v>2040</v>
      </c>
      <c r="Z442" s="72">
        <v>2041</v>
      </c>
      <c r="AA442" s="72">
        <v>2042</v>
      </c>
      <c r="AB442" s="72">
        <v>2043</v>
      </c>
      <c r="AC442" s="72">
        <v>2044</v>
      </c>
      <c r="AD442" s="72">
        <v>2045</v>
      </c>
      <c r="AE442" s="72">
        <v>2046</v>
      </c>
      <c r="AF442" s="72">
        <v>2047</v>
      </c>
      <c r="AG442" s="72">
        <v>2048</v>
      </c>
      <c r="AH442" s="72">
        <v>2049</v>
      </c>
      <c r="AI442" s="72">
        <v>2050</v>
      </c>
      <c r="AJ442">
        <v>2051</v>
      </c>
      <c r="AK442">
        <v>2052</v>
      </c>
      <c r="AL442">
        <v>2053</v>
      </c>
      <c r="AM442">
        <v>2054</v>
      </c>
      <c r="AN442">
        <v>2055</v>
      </c>
      <c r="AO442">
        <v>2056</v>
      </c>
      <c r="AP442">
        <v>2057</v>
      </c>
      <c r="AQ442">
        <v>2058</v>
      </c>
      <c r="AR442">
        <v>2059</v>
      </c>
      <c r="AS442">
        <v>2060</v>
      </c>
      <c r="AT442">
        <v>2061</v>
      </c>
      <c r="AU442">
        <v>2062</v>
      </c>
      <c r="AV442">
        <v>2063</v>
      </c>
      <c r="AW442">
        <v>2064</v>
      </c>
      <c r="AX442">
        <v>2065</v>
      </c>
      <c r="AY442">
        <v>2066</v>
      </c>
      <c r="AZ442">
        <v>2067</v>
      </c>
      <c r="BA442">
        <v>2068</v>
      </c>
      <c r="BB442">
        <v>2069</v>
      </c>
      <c r="BC442">
        <v>2070</v>
      </c>
      <c r="BD442">
        <v>2071</v>
      </c>
      <c r="BE442">
        <v>2072</v>
      </c>
      <c r="BF442">
        <v>2073</v>
      </c>
      <c r="BG442">
        <v>2074</v>
      </c>
      <c r="BH442">
        <v>2075</v>
      </c>
      <c r="BI442">
        <v>2076</v>
      </c>
      <c r="BJ442">
        <v>2077</v>
      </c>
      <c r="BK442">
        <v>2078</v>
      </c>
      <c r="BL442">
        <v>2079</v>
      </c>
      <c r="BM442">
        <v>2080</v>
      </c>
      <c r="BN442">
        <v>2081</v>
      </c>
      <c r="BO442">
        <v>2082</v>
      </c>
      <c r="BP442">
        <v>2083</v>
      </c>
      <c r="BQ442">
        <v>2084</v>
      </c>
      <c r="BR442">
        <v>2085</v>
      </c>
      <c r="BS442">
        <v>2086</v>
      </c>
      <c r="BT442">
        <v>2087</v>
      </c>
      <c r="BU442">
        <v>2088</v>
      </c>
      <c r="BV442">
        <v>2089</v>
      </c>
      <c r="BW442">
        <v>2090</v>
      </c>
      <c r="BX442">
        <v>2091</v>
      </c>
      <c r="BY442">
        <v>2092</v>
      </c>
      <c r="BZ442">
        <v>2093</v>
      </c>
      <c r="CA442">
        <v>2094</v>
      </c>
      <c r="CB442">
        <v>2095</v>
      </c>
      <c r="CC442">
        <v>2096</v>
      </c>
      <c r="CD442">
        <v>2097</v>
      </c>
      <c r="CE442">
        <v>2098</v>
      </c>
      <c r="CF442">
        <v>2099</v>
      </c>
      <c r="CG442">
        <v>2100</v>
      </c>
    </row>
    <row r="443" spans="1:85">
      <c r="A443" s="74"/>
      <c r="B443" s="74" t="s">
        <v>4</v>
      </c>
      <c r="C443" s="76">
        <v>-1</v>
      </c>
      <c r="D443" s="76">
        <v>-1</v>
      </c>
      <c r="E443" s="76">
        <v>-1</v>
      </c>
      <c r="F443" s="76">
        <v>-1</v>
      </c>
      <c r="G443" s="76">
        <v>-1</v>
      </c>
      <c r="H443" s="76">
        <v>-1</v>
      </c>
      <c r="I443" s="76">
        <v>-1</v>
      </c>
      <c r="J443" s="76">
        <v>-1</v>
      </c>
      <c r="K443" s="76">
        <v>-1</v>
      </c>
      <c r="L443" s="76">
        <v>-1</v>
      </c>
      <c r="M443" s="76">
        <v>-1</v>
      </c>
      <c r="N443" s="76">
        <v>-1</v>
      </c>
      <c r="O443" s="76">
        <v>-1</v>
      </c>
      <c r="P443" s="76">
        <v>-1</v>
      </c>
      <c r="Q443" s="76">
        <v>-1</v>
      </c>
      <c r="R443" s="76">
        <v>-1</v>
      </c>
      <c r="S443" s="76">
        <v>-1</v>
      </c>
      <c r="T443" s="76">
        <v>-1</v>
      </c>
      <c r="U443" s="76">
        <v>-1</v>
      </c>
      <c r="V443" s="76">
        <v>-1</v>
      </c>
      <c r="W443" s="76">
        <v>-1</v>
      </c>
      <c r="X443" s="76">
        <v>-1</v>
      </c>
      <c r="Y443" s="76">
        <v>-1</v>
      </c>
      <c r="Z443" s="76">
        <v>-1</v>
      </c>
      <c r="AA443" s="76">
        <v>-1</v>
      </c>
      <c r="AB443" s="76">
        <v>-1</v>
      </c>
      <c r="AC443" s="76">
        <v>-1</v>
      </c>
      <c r="AD443" s="76">
        <v>-1</v>
      </c>
      <c r="AE443" s="76">
        <v>-1</v>
      </c>
      <c r="AF443" s="76">
        <v>-1</v>
      </c>
      <c r="AG443" s="76">
        <v>-1</v>
      </c>
      <c r="AH443" s="76">
        <v>-1</v>
      </c>
      <c r="AI443" s="76">
        <v>-1</v>
      </c>
      <c r="AJ443">
        <v>-1</v>
      </c>
      <c r="AK443">
        <v>-1</v>
      </c>
      <c r="AL443">
        <v>-1</v>
      </c>
      <c r="AM443">
        <v>-1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>
        <v>-1</v>
      </c>
      <c r="CE443">
        <v>-1</v>
      </c>
      <c r="CF443">
        <v>-1</v>
      </c>
      <c r="CG443">
        <v>-1</v>
      </c>
    </row>
    <row r="444" spans="1:85">
      <c r="A444" s="74" t="s">
        <v>0</v>
      </c>
      <c r="B444" s="74" t="s">
        <v>3</v>
      </c>
      <c r="C444" s="76">
        <v>-1</v>
      </c>
      <c r="D444" s="76">
        <v>-1</v>
      </c>
      <c r="E444" s="76">
        <v>-1</v>
      </c>
      <c r="F444" s="76">
        <v>-1</v>
      </c>
      <c r="G444" s="76">
        <v>-1</v>
      </c>
      <c r="H444" s="76">
        <v>-1</v>
      </c>
      <c r="I444" s="76">
        <v>-1</v>
      </c>
      <c r="J444" s="76">
        <v>-1</v>
      </c>
      <c r="K444" s="76">
        <v>-1</v>
      </c>
      <c r="L444" s="76">
        <v>-1</v>
      </c>
      <c r="M444" s="76">
        <v>-1</v>
      </c>
      <c r="N444" s="76">
        <v>-1</v>
      </c>
      <c r="O444" s="76">
        <v>-1</v>
      </c>
      <c r="P444" s="76">
        <v>-1</v>
      </c>
      <c r="Q444" s="76">
        <v>-1</v>
      </c>
      <c r="R444" s="76">
        <v>-1</v>
      </c>
      <c r="S444" s="76">
        <v>-1</v>
      </c>
      <c r="T444" s="76">
        <v>-1</v>
      </c>
      <c r="U444" s="76">
        <v>-1</v>
      </c>
      <c r="V444" s="76">
        <v>-1</v>
      </c>
      <c r="W444" s="76">
        <v>-1</v>
      </c>
      <c r="X444" s="76">
        <v>-1</v>
      </c>
      <c r="Y444" s="76">
        <v>-1</v>
      </c>
      <c r="Z444" s="76">
        <v>-1</v>
      </c>
      <c r="AA444" s="76">
        <v>-1</v>
      </c>
      <c r="AB444" s="76">
        <v>-1</v>
      </c>
      <c r="AC444" s="76">
        <v>-1</v>
      </c>
      <c r="AD444" s="76">
        <v>-1</v>
      </c>
      <c r="AE444" s="76">
        <v>-1</v>
      </c>
      <c r="AF444" s="76">
        <v>-1</v>
      </c>
      <c r="AG444" s="76">
        <v>-1</v>
      </c>
      <c r="AH444" s="76">
        <v>-1</v>
      </c>
      <c r="AI444" s="76">
        <v>-1</v>
      </c>
      <c r="AJ444">
        <v>-1</v>
      </c>
      <c r="AK444">
        <v>-1</v>
      </c>
      <c r="AL444">
        <v>-1</v>
      </c>
      <c r="AM444">
        <v>-1</v>
      </c>
      <c r="AN444">
        <v>-1</v>
      </c>
      <c r="AO444">
        <v>-1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</row>
    <row r="445" spans="1:85">
      <c r="A445" s="74"/>
      <c r="B445" s="74" t="s">
        <v>34</v>
      </c>
      <c r="C445" s="76">
        <v>-1</v>
      </c>
      <c r="D445" s="76">
        <v>-1</v>
      </c>
      <c r="E445" s="76">
        <v>-1</v>
      </c>
      <c r="F445" s="76">
        <v>-1</v>
      </c>
      <c r="G445" s="76">
        <v>-1</v>
      </c>
      <c r="H445" s="76">
        <v>-1</v>
      </c>
      <c r="I445" s="76">
        <v>-1</v>
      </c>
      <c r="J445" s="76">
        <v>-1</v>
      </c>
      <c r="K445" s="76">
        <v>-1</v>
      </c>
      <c r="L445" s="76">
        <v>-1</v>
      </c>
      <c r="M445" s="76">
        <v>-1</v>
      </c>
      <c r="N445" s="76">
        <v>-1</v>
      </c>
      <c r="O445" s="76">
        <v>-1</v>
      </c>
      <c r="P445" s="76">
        <v>-1</v>
      </c>
      <c r="Q445" s="76">
        <v>-1</v>
      </c>
      <c r="R445" s="76">
        <v>-1</v>
      </c>
      <c r="S445" s="76">
        <v>-1</v>
      </c>
      <c r="T445" s="76">
        <v>-1</v>
      </c>
      <c r="U445" s="76">
        <v>-1</v>
      </c>
      <c r="V445" s="76">
        <v>-1</v>
      </c>
      <c r="W445" s="76">
        <v>-1</v>
      </c>
      <c r="X445" s="76">
        <v>-1</v>
      </c>
      <c r="Y445" s="76">
        <v>-1</v>
      </c>
      <c r="Z445" s="76">
        <v>-1</v>
      </c>
      <c r="AA445" s="76">
        <v>-1</v>
      </c>
      <c r="AB445" s="76">
        <v>-1</v>
      </c>
      <c r="AC445" s="76">
        <v>-1</v>
      </c>
      <c r="AD445" s="76">
        <v>-1</v>
      </c>
      <c r="AE445" s="76">
        <v>-1</v>
      </c>
      <c r="AF445" s="76">
        <v>-1</v>
      </c>
      <c r="AG445" s="76">
        <v>-1</v>
      </c>
      <c r="AH445" s="76">
        <v>-1</v>
      </c>
      <c r="AI445" s="76">
        <v>-1</v>
      </c>
      <c r="AJ445">
        <v>-1</v>
      </c>
      <c r="AK445">
        <v>-1</v>
      </c>
      <c r="AL445">
        <v>-1</v>
      </c>
      <c r="AM445">
        <v>-1</v>
      </c>
      <c r="AN445">
        <v>-1</v>
      </c>
      <c r="AO445">
        <v>-1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>
        <v>-1</v>
      </c>
      <c r="CE445">
        <v>-1</v>
      </c>
      <c r="CF445">
        <v>-1</v>
      </c>
      <c r="CG445">
        <v>-1</v>
      </c>
    </row>
    <row r="446" spans="1:85">
      <c r="A446" s="14"/>
      <c r="B446" s="14" t="s">
        <v>35</v>
      </c>
      <c r="C446" s="76">
        <v>-1</v>
      </c>
      <c r="D446" s="76">
        <v>-1</v>
      </c>
      <c r="E446" s="76">
        <v>-1</v>
      </c>
      <c r="F446" s="76">
        <v>-1</v>
      </c>
      <c r="G446" s="76">
        <v>-1</v>
      </c>
      <c r="H446" s="76">
        <v>-1</v>
      </c>
      <c r="I446" s="76">
        <v>-1</v>
      </c>
      <c r="J446" s="76">
        <v>-1</v>
      </c>
      <c r="K446" s="76">
        <v>-1</v>
      </c>
      <c r="L446" s="76">
        <v>-1</v>
      </c>
      <c r="M446" s="76">
        <v>-1</v>
      </c>
      <c r="N446" s="76">
        <v>-1</v>
      </c>
      <c r="O446" s="76">
        <v>-1</v>
      </c>
      <c r="P446" s="76">
        <v>-1</v>
      </c>
      <c r="Q446" s="76">
        <v>-1</v>
      </c>
      <c r="R446" s="76">
        <v>-1</v>
      </c>
      <c r="S446" s="76">
        <v>-1</v>
      </c>
      <c r="T446" s="76">
        <v>-1</v>
      </c>
      <c r="U446" s="76">
        <v>-1</v>
      </c>
      <c r="V446" s="76">
        <v>-1</v>
      </c>
      <c r="W446" s="76">
        <v>-1</v>
      </c>
      <c r="X446" s="76">
        <v>-1</v>
      </c>
      <c r="Y446" s="76">
        <v>-1</v>
      </c>
      <c r="Z446" s="76">
        <v>-1</v>
      </c>
      <c r="AA446" s="76">
        <v>-1</v>
      </c>
      <c r="AB446" s="76">
        <v>-1</v>
      </c>
      <c r="AC446" s="76">
        <v>-1</v>
      </c>
      <c r="AD446" s="76">
        <v>-1</v>
      </c>
      <c r="AE446" s="76">
        <v>-1</v>
      </c>
      <c r="AF446" s="76">
        <v>-1</v>
      </c>
      <c r="AG446" s="76">
        <v>-1</v>
      </c>
      <c r="AH446" s="76">
        <v>-1</v>
      </c>
      <c r="AI446" s="76">
        <v>-1</v>
      </c>
      <c r="AJ446">
        <v>-1</v>
      </c>
      <c r="AK446">
        <v>-1</v>
      </c>
      <c r="AL446">
        <v>-1</v>
      </c>
      <c r="AM446">
        <v>-1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</row>
    <row r="447" spans="1:85">
      <c r="A447" s="4"/>
      <c r="B447" s="4" t="s">
        <v>4</v>
      </c>
      <c r="C447" s="76">
        <v>-1</v>
      </c>
      <c r="D447" s="76">
        <v>-1</v>
      </c>
      <c r="E447" s="76">
        <v>-1</v>
      </c>
      <c r="F447" s="76">
        <v>-1</v>
      </c>
      <c r="G447" s="76">
        <v>-1</v>
      </c>
      <c r="H447" s="76">
        <v>-1</v>
      </c>
      <c r="I447" s="76">
        <v>-1</v>
      </c>
      <c r="J447" s="76">
        <v>-1</v>
      </c>
      <c r="K447" s="76">
        <v>-1</v>
      </c>
      <c r="L447" s="76">
        <v>-1</v>
      </c>
      <c r="M447" s="76">
        <v>-1</v>
      </c>
      <c r="N447" s="76">
        <v>-1</v>
      </c>
      <c r="O447" s="76">
        <v>-1</v>
      </c>
      <c r="P447" s="76">
        <v>-1</v>
      </c>
      <c r="Q447" s="76">
        <v>-1</v>
      </c>
      <c r="R447" s="76">
        <v>-1</v>
      </c>
      <c r="S447" s="76">
        <v>-1</v>
      </c>
      <c r="T447" s="76">
        <v>-1</v>
      </c>
      <c r="U447" s="76">
        <v>-1</v>
      </c>
      <c r="V447" s="76">
        <v>-1</v>
      </c>
      <c r="W447" s="76">
        <v>-1</v>
      </c>
      <c r="X447" s="76">
        <v>-1</v>
      </c>
      <c r="Y447" s="76">
        <v>-1</v>
      </c>
      <c r="Z447" s="76">
        <v>-1</v>
      </c>
      <c r="AA447" s="76">
        <v>-1</v>
      </c>
      <c r="AB447" s="76">
        <v>-1</v>
      </c>
      <c r="AC447" s="76">
        <v>-1</v>
      </c>
      <c r="AD447" s="76">
        <v>-1</v>
      </c>
      <c r="AE447" s="76">
        <v>-1</v>
      </c>
      <c r="AF447" s="76">
        <v>-1</v>
      </c>
      <c r="AG447" s="76">
        <v>-1</v>
      </c>
      <c r="AH447" s="76">
        <v>-1</v>
      </c>
      <c r="AI447" s="76">
        <v>-1</v>
      </c>
      <c r="AJ447">
        <v>-1</v>
      </c>
      <c r="AK447">
        <v>-1</v>
      </c>
      <c r="AL447">
        <v>-1</v>
      </c>
      <c r="AM447">
        <v>-1</v>
      </c>
      <c r="AN447">
        <v>-1</v>
      </c>
      <c r="AO447">
        <v>-1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-1</v>
      </c>
      <c r="AW447">
        <v>-1</v>
      </c>
      <c r="AX447">
        <v>-1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>
        <v>-1</v>
      </c>
      <c r="CG447">
        <v>-1</v>
      </c>
    </row>
    <row r="448" spans="1:85">
      <c r="A448" s="74" t="s">
        <v>1</v>
      </c>
      <c r="B448" s="74" t="s">
        <v>3</v>
      </c>
      <c r="C448" s="76">
        <v>-1</v>
      </c>
      <c r="D448" s="76">
        <v>-1</v>
      </c>
      <c r="E448" s="76">
        <v>-1</v>
      </c>
      <c r="F448" s="76">
        <v>-1</v>
      </c>
      <c r="G448" s="76">
        <v>-1</v>
      </c>
      <c r="H448" s="76">
        <v>-1</v>
      </c>
      <c r="I448" s="76">
        <v>-1</v>
      </c>
      <c r="J448" s="76">
        <v>-1</v>
      </c>
      <c r="K448" s="76">
        <v>-1</v>
      </c>
      <c r="L448" s="76">
        <v>-1</v>
      </c>
      <c r="M448" s="76">
        <v>-1</v>
      </c>
      <c r="N448" s="76">
        <v>-1</v>
      </c>
      <c r="O448" s="76">
        <v>-1</v>
      </c>
      <c r="P448" s="76">
        <v>-1</v>
      </c>
      <c r="Q448" s="76">
        <v>-1</v>
      </c>
      <c r="R448" s="76">
        <v>-1</v>
      </c>
      <c r="S448" s="76">
        <v>-1</v>
      </c>
      <c r="T448" s="76">
        <v>-1</v>
      </c>
      <c r="U448" s="76">
        <v>-1</v>
      </c>
      <c r="V448" s="76">
        <v>-1</v>
      </c>
      <c r="W448" s="76">
        <v>-1</v>
      </c>
      <c r="X448" s="76">
        <v>-1</v>
      </c>
      <c r="Y448" s="76">
        <v>-1</v>
      </c>
      <c r="Z448" s="76">
        <v>-1</v>
      </c>
      <c r="AA448" s="76">
        <v>-1</v>
      </c>
      <c r="AB448" s="76">
        <v>-1</v>
      </c>
      <c r="AC448" s="76">
        <v>-1</v>
      </c>
      <c r="AD448" s="76">
        <v>-1</v>
      </c>
      <c r="AE448" s="76">
        <v>-1</v>
      </c>
      <c r="AF448" s="76">
        <v>-1</v>
      </c>
      <c r="AG448" s="76">
        <v>-1</v>
      </c>
      <c r="AH448" s="76">
        <v>-1</v>
      </c>
      <c r="AI448" s="76">
        <v>-1</v>
      </c>
      <c r="AJ448">
        <v>-1</v>
      </c>
      <c r="AK448">
        <v>-1</v>
      </c>
      <c r="AL448">
        <v>-1</v>
      </c>
      <c r="AM448">
        <v>-1</v>
      </c>
      <c r="AN448">
        <v>-1</v>
      </c>
      <c r="AO448">
        <v>-1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>
        <v>-1</v>
      </c>
      <c r="CE448">
        <v>-1</v>
      </c>
      <c r="CF448">
        <v>-1</v>
      </c>
      <c r="CG448">
        <v>-1</v>
      </c>
    </row>
    <row r="449" spans="1:85">
      <c r="A449" s="74"/>
      <c r="B449" s="74" t="s">
        <v>34</v>
      </c>
      <c r="C449" s="76">
        <v>-1</v>
      </c>
      <c r="D449" s="76">
        <v>-1</v>
      </c>
      <c r="E449" s="76">
        <v>-1</v>
      </c>
      <c r="F449" s="76">
        <v>-1</v>
      </c>
      <c r="G449" s="76">
        <v>-1</v>
      </c>
      <c r="H449" s="76">
        <v>-1</v>
      </c>
      <c r="I449" s="76">
        <v>-1</v>
      </c>
      <c r="J449" s="76">
        <v>-1</v>
      </c>
      <c r="K449" s="76">
        <v>-1</v>
      </c>
      <c r="L449" s="76">
        <v>-1</v>
      </c>
      <c r="M449" s="76">
        <v>-1</v>
      </c>
      <c r="N449" s="76">
        <v>-1</v>
      </c>
      <c r="O449" s="76">
        <v>-1</v>
      </c>
      <c r="P449" s="76">
        <v>-1</v>
      </c>
      <c r="Q449" s="76">
        <v>-1</v>
      </c>
      <c r="R449" s="76">
        <v>-1</v>
      </c>
      <c r="S449" s="76">
        <v>-1</v>
      </c>
      <c r="T449" s="76">
        <v>-1</v>
      </c>
      <c r="U449" s="76">
        <v>-1</v>
      </c>
      <c r="V449" s="76">
        <v>-1</v>
      </c>
      <c r="W449" s="76">
        <v>-1</v>
      </c>
      <c r="X449" s="76">
        <v>-1</v>
      </c>
      <c r="Y449" s="76">
        <v>-1</v>
      </c>
      <c r="Z449" s="76">
        <v>-1</v>
      </c>
      <c r="AA449" s="76">
        <v>-1</v>
      </c>
      <c r="AB449" s="76">
        <v>-1</v>
      </c>
      <c r="AC449" s="76">
        <v>-1</v>
      </c>
      <c r="AD449" s="76">
        <v>-1</v>
      </c>
      <c r="AE449" s="76">
        <v>-1</v>
      </c>
      <c r="AF449" s="76">
        <v>-1</v>
      </c>
      <c r="AG449" s="76">
        <v>-1</v>
      </c>
      <c r="AH449" s="76">
        <v>-1</v>
      </c>
      <c r="AI449" s="76">
        <v>-1</v>
      </c>
      <c r="AJ449">
        <v>-1</v>
      </c>
      <c r="AK449">
        <v>-1</v>
      </c>
      <c r="AL449">
        <v>-1</v>
      </c>
      <c r="AM449">
        <v>-1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>
        <v>-1</v>
      </c>
      <c r="CE449">
        <v>-1</v>
      </c>
      <c r="CF449">
        <v>-1</v>
      </c>
      <c r="CG449">
        <v>-1</v>
      </c>
    </row>
    <row r="450" spans="1:85">
      <c r="A450" s="14"/>
      <c r="B450" s="14" t="s">
        <v>35</v>
      </c>
      <c r="C450" s="76">
        <v>-1</v>
      </c>
      <c r="D450" s="76">
        <v>-1</v>
      </c>
      <c r="E450" s="76">
        <v>-1</v>
      </c>
      <c r="F450" s="76">
        <v>-1</v>
      </c>
      <c r="G450" s="76">
        <v>-1</v>
      </c>
      <c r="H450" s="76">
        <v>-1</v>
      </c>
      <c r="I450" s="76">
        <v>-1</v>
      </c>
      <c r="J450" s="76">
        <v>-1</v>
      </c>
      <c r="K450" s="76">
        <v>-1</v>
      </c>
      <c r="L450" s="76">
        <v>-1</v>
      </c>
      <c r="M450" s="76">
        <v>-1</v>
      </c>
      <c r="N450" s="76">
        <v>-1</v>
      </c>
      <c r="O450" s="76">
        <v>-1</v>
      </c>
      <c r="P450" s="76">
        <v>-1</v>
      </c>
      <c r="Q450" s="76">
        <v>-1</v>
      </c>
      <c r="R450" s="76">
        <v>-1</v>
      </c>
      <c r="S450" s="76">
        <v>-1</v>
      </c>
      <c r="T450" s="76">
        <v>-1</v>
      </c>
      <c r="U450" s="76">
        <v>-1</v>
      </c>
      <c r="V450" s="76">
        <v>-1</v>
      </c>
      <c r="W450" s="76">
        <v>-1</v>
      </c>
      <c r="X450" s="76">
        <v>-1</v>
      </c>
      <c r="Y450" s="76">
        <v>-1</v>
      </c>
      <c r="Z450" s="76">
        <v>-1</v>
      </c>
      <c r="AA450" s="76">
        <v>-1</v>
      </c>
      <c r="AB450" s="76">
        <v>-1</v>
      </c>
      <c r="AC450" s="76">
        <v>-1</v>
      </c>
      <c r="AD450" s="76">
        <v>-1</v>
      </c>
      <c r="AE450" s="76">
        <v>-1</v>
      </c>
      <c r="AF450" s="76">
        <v>-1</v>
      </c>
      <c r="AG450" s="76">
        <v>-1</v>
      </c>
      <c r="AH450" s="76">
        <v>-1</v>
      </c>
      <c r="AI450" s="76">
        <v>-1</v>
      </c>
      <c r="AJ450">
        <v>-1</v>
      </c>
      <c r="AK450">
        <v>-1</v>
      </c>
      <c r="AL450">
        <v>-1</v>
      </c>
      <c r="AM450">
        <v>-1</v>
      </c>
      <c r="AN450">
        <v>-1</v>
      </c>
      <c r="AO450">
        <v>-1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-1</v>
      </c>
      <c r="AW450">
        <v>-1</v>
      </c>
      <c r="AX450">
        <v>-1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-1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</row>
    <row r="451" spans="1:85">
      <c r="A451" s="4"/>
      <c r="B451" s="4" t="s">
        <v>4</v>
      </c>
      <c r="C451" s="76">
        <v>-1</v>
      </c>
      <c r="D451" s="76">
        <v>-1</v>
      </c>
      <c r="E451" s="76">
        <v>-1</v>
      </c>
      <c r="F451" s="76">
        <v>-1</v>
      </c>
      <c r="G451" s="76">
        <v>-1</v>
      </c>
      <c r="H451" s="76">
        <v>-1</v>
      </c>
      <c r="I451" s="76">
        <v>-1</v>
      </c>
      <c r="J451" s="76">
        <v>-1</v>
      </c>
      <c r="K451" s="76">
        <v>-1</v>
      </c>
      <c r="L451" s="76">
        <v>-1</v>
      </c>
      <c r="M451" s="76">
        <v>-1</v>
      </c>
      <c r="N451" s="76">
        <v>-1</v>
      </c>
      <c r="O451" s="76">
        <v>-1</v>
      </c>
      <c r="P451" s="76">
        <v>-1</v>
      </c>
      <c r="Q451" s="76">
        <v>-1</v>
      </c>
      <c r="R451" s="76">
        <v>-1</v>
      </c>
      <c r="S451" s="76">
        <v>-1</v>
      </c>
      <c r="T451" s="76">
        <v>-1</v>
      </c>
      <c r="U451" s="76">
        <v>-1</v>
      </c>
      <c r="V451" s="76">
        <v>-1</v>
      </c>
      <c r="W451" s="76">
        <v>-1</v>
      </c>
      <c r="X451" s="76">
        <v>-1</v>
      </c>
      <c r="Y451" s="76">
        <v>-1</v>
      </c>
      <c r="Z451" s="76">
        <v>-1</v>
      </c>
      <c r="AA451" s="76">
        <v>-1</v>
      </c>
      <c r="AB451" s="76">
        <v>-1</v>
      </c>
      <c r="AC451" s="76">
        <v>-1</v>
      </c>
      <c r="AD451" s="76">
        <v>-1</v>
      </c>
      <c r="AE451" s="76">
        <v>-1</v>
      </c>
      <c r="AF451" s="76">
        <v>-1</v>
      </c>
      <c r="AG451" s="76">
        <v>-1</v>
      </c>
      <c r="AH451" s="76">
        <v>-1</v>
      </c>
      <c r="AI451" s="76">
        <v>-1</v>
      </c>
      <c r="AJ451">
        <v>-1</v>
      </c>
      <c r="AK451">
        <v>-1</v>
      </c>
      <c r="AL451">
        <v>-1</v>
      </c>
      <c r="AM451">
        <v>-1</v>
      </c>
      <c r="AN451">
        <v>-1</v>
      </c>
      <c r="AO451">
        <v>-1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>
        <v>-1</v>
      </c>
      <c r="CE451">
        <v>-1</v>
      </c>
      <c r="CF451">
        <v>-1</v>
      </c>
      <c r="CG451">
        <v>-1</v>
      </c>
    </row>
    <row r="452" spans="1:85">
      <c r="A452" s="14" t="s">
        <v>5</v>
      </c>
      <c r="B452" s="14" t="s">
        <v>3</v>
      </c>
      <c r="C452" s="76">
        <v>-1</v>
      </c>
      <c r="D452" s="76">
        <v>-1</v>
      </c>
      <c r="E452" s="76">
        <v>-1</v>
      </c>
      <c r="F452" s="76">
        <v>-1</v>
      </c>
      <c r="G452" s="76">
        <v>-1</v>
      </c>
      <c r="H452" s="76">
        <v>-1</v>
      </c>
      <c r="I452" s="76">
        <v>-1</v>
      </c>
      <c r="J452" s="76">
        <v>-1</v>
      </c>
      <c r="K452" s="76">
        <v>-1</v>
      </c>
      <c r="L452" s="76">
        <v>-1</v>
      </c>
      <c r="M452" s="76">
        <v>-1</v>
      </c>
      <c r="N452" s="76">
        <v>-1</v>
      </c>
      <c r="O452" s="76">
        <v>-1</v>
      </c>
      <c r="P452" s="76">
        <v>-1</v>
      </c>
      <c r="Q452" s="76">
        <v>-1</v>
      </c>
      <c r="R452" s="76">
        <v>-1</v>
      </c>
      <c r="S452" s="76">
        <v>-1</v>
      </c>
      <c r="T452" s="76">
        <v>-1</v>
      </c>
      <c r="U452" s="76">
        <v>-1</v>
      </c>
      <c r="V452" s="76">
        <v>-1</v>
      </c>
      <c r="W452" s="76">
        <v>-1</v>
      </c>
      <c r="X452" s="76">
        <v>-1</v>
      </c>
      <c r="Y452" s="76">
        <v>-1</v>
      </c>
      <c r="Z452" s="76">
        <v>-1</v>
      </c>
      <c r="AA452" s="76">
        <v>-1</v>
      </c>
      <c r="AB452" s="76">
        <v>-1</v>
      </c>
      <c r="AC452" s="76">
        <v>-1</v>
      </c>
      <c r="AD452" s="76">
        <v>-1</v>
      </c>
      <c r="AE452" s="76">
        <v>-1</v>
      </c>
      <c r="AF452" s="76">
        <v>-1</v>
      </c>
      <c r="AG452" s="76">
        <v>-1</v>
      </c>
      <c r="AH452" s="76">
        <v>-1</v>
      </c>
      <c r="AI452" s="76">
        <v>-1</v>
      </c>
      <c r="AJ452">
        <v>-1</v>
      </c>
      <c r="AK452">
        <v>-1</v>
      </c>
      <c r="AL452">
        <v>-1</v>
      </c>
      <c r="AM452">
        <v>-1</v>
      </c>
      <c r="AN452">
        <v>-1</v>
      </c>
      <c r="AO452">
        <v>-1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-1</v>
      </c>
      <c r="AX452">
        <v>-1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-1</v>
      </c>
      <c r="BM452">
        <v>-1</v>
      </c>
      <c r="BN452">
        <v>-1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</row>
    <row r="453" spans="1:85">
      <c r="A453" s="5"/>
      <c r="B453" s="5" t="s">
        <v>4</v>
      </c>
      <c r="C453" s="76">
        <v>-1</v>
      </c>
      <c r="D453" s="76">
        <v>-1</v>
      </c>
      <c r="E453" s="76">
        <v>-1</v>
      </c>
      <c r="F453" s="76">
        <v>-1</v>
      </c>
      <c r="G453" s="76">
        <v>-1</v>
      </c>
      <c r="H453" s="76">
        <v>-1</v>
      </c>
      <c r="I453" s="76">
        <v>-1</v>
      </c>
      <c r="J453" s="76">
        <v>-1</v>
      </c>
      <c r="K453" s="76">
        <v>-1</v>
      </c>
      <c r="L453" s="76">
        <v>-1</v>
      </c>
      <c r="M453" s="76">
        <v>-1</v>
      </c>
      <c r="N453" s="76">
        <v>-1</v>
      </c>
      <c r="O453" s="76">
        <v>-1</v>
      </c>
      <c r="P453" s="76">
        <v>-1</v>
      </c>
      <c r="Q453" s="76">
        <v>-1</v>
      </c>
      <c r="R453" s="76">
        <v>-1</v>
      </c>
      <c r="S453" s="76">
        <v>-1</v>
      </c>
      <c r="T453" s="76">
        <v>-1</v>
      </c>
      <c r="U453" s="76">
        <v>-1</v>
      </c>
      <c r="V453" s="76">
        <v>-1</v>
      </c>
      <c r="W453" s="76">
        <v>-1</v>
      </c>
      <c r="X453" s="76">
        <v>-1</v>
      </c>
      <c r="Y453" s="76">
        <v>-1</v>
      </c>
      <c r="Z453" s="76">
        <v>-1</v>
      </c>
      <c r="AA453" s="76">
        <v>-1</v>
      </c>
      <c r="AB453" s="76">
        <v>-1</v>
      </c>
      <c r="AC453" s="76">
        <v>-1</v>
      </c>
      <c r="AD453" s="76">
        <v>-1</v>
      </c>
      <c r="AE453" s="76">
        <v>-1</v>
      </c>
      <c r="AF453" s="76">
        <v>-1</v>
      </c>
      <c r="AG453" s="76">
        <v>-1</v>
      </c>
      <c r="AH453" s="76">
        <v>-1</v>
      </c>
      <c r="AI453" s="76">
        <v>-1</v>
      </c>
      <c r="AJ453">
        <v>-1</v>
      </c>
      <c r="AK453">
        <v>-1</v>
      </c>
      <c r="AL453">
        <v>-1</v>
      </c>
      <c r="AM453">
        <v>-1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</row>
    <row r="454" spans="1:85">
      <c r="A454" s="5" t="s">
        <v>2</v>
      </c>
      <c r="B454" s="5" t="s">
        <v>3</v>
      </c>
      <c r="C454" s="76">
        <v>-1</v>
      </c>
      <c r="D454" s="76">
        <v>-1</v>
      </c>
      <c r="E454" s="76">
        <v>-1</v>
      </c>
      <c r="F454" s="76">
        <v>-1</v>
      </c>
      <c r="G454" s="76">
        <v>-1</v>
      </c>
      <c r="H454" s="76">
        <v>-1</v>
      </c>
      <c r="I454" s="76">
        <v>-1</v>
      </c>
      <c r="J454" s="76">
        <v>-1</v>
      </c>
      <c r="K454" s="76">
        <v>-1</v>
      </c>
      <c r="L454" s="76">
        <v>-1</v>
      </c>
      <c r="M454" s="76">
        <v>-1</v>
      </c>
      <c r="N454" s="76">
        <v>-1</v>
      </c>
      <c r="O454" s="76">
        <v>-1</v>
      </c>
      <c r="P454" s="76">
        <v>-1</v>
      </c>
      <c r="Q454" s="76">
        <v>-1</v>
      </c>
      <c r="R454" s="76">
        <v>-1</v>
      </c>
      <c r="S454" s="76">
        <v>-1</v>
      </c>
      <c r="T454" s="76">
        <v>-1</v>
      </c>
      <c r="U454" s="76">
        <v>-1</v>
      </c>
      <c r="V454" s="76">
        <v>-1</v>
      </c>
      <c r="W454" s="76">
        <v>-1</v>
      </c>
      <c r="X454" s="76">
        <v>-1</v>
      </c>
      <c r="Y454" s="76">
        <v>-1</v>
      </c>
      <c r="Z454" s="76">
        <v>-1</v>
      </c>
      <c r="AA454" s="76">
        <v>-1</v>
      </c>
      <c r="AB454" s="76">
        <v>-1</v>
      </c>
      <c r="AC454" s="76">
        <v>-1</v>
      </c>
      <c r="AD454" s="76">
        <v>-1</v>
      </c>
      <c r="AE454" s="76">
        <v>-1</v>
      </c>
      <c r="AF454" s="76">
        <v>-1</v>
      </c>
      <c r="AG454" s="76">
        <v>-1</v>
      </c>
      <c r="AH454" s="76">
        <v>-1</v>
      </c>
      <c r="AI454" s="76">
        <v>-1</v>
      </c>
      <c r="AJ454">
        <v>-1</v>
      </c>
      <c r="AK454">
        <v>-1</v>
      </c>
      <c r="AL454">
        <v>-1</v>
      </c>
      <c r="AM454">
        <v>-1</v>
      </c>
      <c r="AN454">
        <v>-1</v>
      </c>
      <c r="AO454">
        <v>-1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-1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-1</v>
      </c>
      <c r="BR454">
        <v>-1</v>
      </c>
      <c r="BS454">
        <v>-1</v>
      </c>
      <c r="BT454">
        <v>-1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>
        <v>-1</v>
      </c>
      <c r="CE454">
        <v>-1</v>
      </c>
      <c r="CF454">
        <v>-1</v>
      </c>
      <c r="CG454">
        <v>-1</v>
      </c>
    </row>
    <row r="455" spans="1:85">
      <c r="A455" s="4"/>
      <c r="B455" s="4" t="s">
        <v>4</v>
      </c>
      <c r="C455" s="76">
        <v>-1</v>
      </c>
      <c r="D455" s="76">
        <v>-1</v>
      </c>
      <c r="E455" s="76">
        <v>-1</v>
      </c>
      <c r="F455" s="76">
        <v>-1</v>
      </c>
      <c r="G455" s="76">
        <v>-1</v>
      </c>
      <c r="H455" s="76">
        <v>-1</v>
      </c>
      <c r="I455" s="76">
        <v>-1</v>
      </c>
      <c r="J455" s="76">
        <v>-1</v>
      </c>
      <c r="K455" s="76">
        <v>-1</v>
      </c>
      <c r="L455" s="76">
        <v>-1</v>
      </c>
      <c r="M455" s="76">
        <v>-1</v>
      </c>
      <c r="N455" s="76">
        <v>-1</v>
      </c>
      <c r="O455" s="76">
        <v>-1</v>
      </c>
      <c r="P455" s="76">
        <v>-1</v>
      </c>
      <c r="Q455" s="76">
        <v>-1</v>
      </c>
      <c r="R455" s="76">
        <v>-1</v>
      </c>
      <c r="S455" s="76">
        <v>-1</v>
      </c>
      <c r="T455" s="76">
        <v>-1</v>
      </c>
      <c r="U455" s="76">
        <v>-1</v>
      </c>
      <c r="V455" s="76">
        <v>-1</v>
      </c>
      <c r="W455" s="76">
        <v>-1</v>
      </c>
      <c r="X455" s="76">
        <v>-1</v>
      </c>
      <c r="Y455" s="76">
        <v>-1</v>
      </c>
      <c r="Z455" s="76">
        <v>-1</v>
      </c>
      <c r="AA455" s="76">
        <v>-1</v>
      </c>
      <c r="AB455" s="76">
        <v>-1</v>
      </c>
      <c r="AC455" s="76">
        <v>-1</v>
      </c>
      <c r="AD455" s="76">
        <v>-1</v>
      </c>
      <c r="AE455" s="76">
        <v>-1</v>
      </c>
      <c r="AF455" s="76">
        <v>-1</v>
      </c>
      <c r="AG455" s="76">
        <v>-1</v>
      </c>
      <c r="AH455" s="76">
        <v>-1</v>
      </c>
      <c r="AI455" s="76">
        <v>-1</v>
      </c>
      <c r="AJ455">
        <v>-1</v>
      </c>
      <c r="AK455">
        <v>-1</v>
      </c>
      <c r="AL455">
        <v>-1</v>
      </c>
      <c r="AM455">
        <v>-1</v>
      </c>
      <c r="AN455">
        <v>-1</v>
      </c>
      <c r="AO455">
        <v>-1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-1</v>
      </c>
      <c r="AW455">
        <v>-1</v>
      </c>
      <c r="AX455">
        <v>-1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-1</v>
      </c>
      <c r="BM455">
        <v>-1</v>
      </c>
      <c r="BN455">
        <v>-1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</row>
    <row r="456" spans="1:85">
      <c r="A456" s="14" t="s">
        <v>7</v>
      </c>
      <c r="B456" s="14" t="s">
        <v>3</v>
      </c>
      <c r="C456" s="76">
        <v>-1</v>
      </c>
      <c r="D456" s="76">
        <v>-1</v>
      </c>
      <c r="E456" s="76">
        <v>-1</v>
      </c>
      <c r="F456" s="76">
        <v>-1</v>
      </c>
      <c r="G456" s="76">
        <v>-1</v>
      </c>
      <c r="H456" s="76">
        <v>-1</v>
      </c>
      <c r="I456" s="76">
        <v>-1</v>
      </c>
      <c r="J456" s="76">
        <v>-1</v>
      </c>
      <c r="K456" s="76">
        <v>-1</v>
      </c>
      <c r="L456" s="76">
        <v>-1</v>
      </c>
      <c r="M456" s="76">
        <v>-1</v>
      </c>
      <c r="N456" s="76">
        <v>-1</v>
      </c>
      <c r="O456" s="76">
        <v>-1</v>
      </c>
      <c r="P456" s="76">
        <v>-1</v>
      </c>
      <c r="Q456" s="76">
        <v>-1</v>
      </c>
      <c r="R456" s="76">
        <v>-1</v>
      </c>
      <c r="S456" s="76">
        <v>-1</v>
      </c>
      <c r="T456" s="76">
        <v>-1</v>
      </c>
      <c r="U456" s="76">
        <v>-1</v>
      </c>
      <c r="V456" s="76">
        <v>-1</v>
      </c>
      <c r="W456" s="76">
        <v>-1</v>
      </c>
      <c r="X456" s="76">
        <v>-1</v>
      </c>
      <c r="Y456" s="76">
        <v>-1</v>
      </c>
      <c r="Z456" s="76">
        <v>-1</v>
      </c>
      <c r="AA456" s="76">
        <v>-1</v>
      </c>
      <c r="AB456" s="76">
        <v>-1</v>
      </c>
      <c r="AC456" s="76">
        <v>-1</v>
      </c>
      <c r="AD456" s="76">
        <v>-1</v>
      </c>
      <c r="AE456" s="76">
        <v>-1</v>
      </c>
      <c r="AF456" s="76">
        <v>-1</v>
      </c>
      <c r="AG456" s="76">
        <v>-1</v>
      </c>
      <c r="AH456" s="76">
        <v>-1</v>
      </c>
      <c r="AI456" s="76">
        <v>-1</v>
      </c>
      <c r="AJ456">
        <v>-1</v>
      </c>
      <c r="AK456">
        <v>-1</v>
      </c>
      <c r="AL456">
        <v>-1</v>
      </c>
      <c r="AM456">
        <v>-1</v>
      </c>
      <c r="AN456">
        <v>-1</v>
      </c>
      <c r="AO456">
        <v>-1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-1</v>
      </c>
      <c r="AX456">
        <v>-1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>
        <v>-1</v>
      </c>
      <c r="BT456">
        <v>-1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</row>
    <row r="457" spans="1:85">
      <c r="A457" s="4"/>
      <c r="B457" s="4" t="s">
        <v>4</v>
      </c>
      <c r="C457" s="76">
        <v>-1</v>
      </c>
      <c r="D457" s="76">
        <v>-1</v>
      </c>
      <c r="E457" s="76">
        <v>-1</v>
      </c>
      <c r="F457" s="76">
        <v>-1</v>
      </c>
      <c r="G457" s="76">
        <v>-1</v>
      </c>
      <c r="H457" s="76">
        <v>-1</v>
      </c>
      <c r="I457" s="76">
        <v>-1</v>
      </c>
      <c r="J457" s="76">
        <v>-1</v>
      </c>
      <c r="K457" s="76">
        <v>-1</v>
      </c>
      <c r="L457" s="76">
        <v>-1</v>
      </c>
      <c r="M457" s="76">
        <v>-1</v>
      </c>
      <c r="N457" s="76">
        <v>-1</v>
      </c>
      <c r="O457" s="76">
        <v>-1</v>
      </c>
      <c r="P457" s="76">
        <v>-1</v>
      </c>
      <c r="Q457" s="76">
        <v>-1</v>
      </c>
      <c r="R457" s="76">
        <v>-1</v>
      </c>
      <c r="S457" s="76">
        <v>-1</v>
      </c>
      <c r="T457" s="76">
        <v>-1</v>
      </c>
      <c r="U457" s="76">
        <v>-1</v>
      </c>
      <c r="V457" s="76">
        <v>-1</v>
      </c>
      <c r="W457" s="76">
        <v>-1</v>
      </c>
      <c r="X457" s="76">
        <v>-1</v>
      </c>
      <c r="Y457" s="76">
        <v>-1</v>
      </c>
      <c r="Z457" s="76">
        <v>-1</v>
      </c>
      <c r="AA457" s="76">
        <v>-1</v>
      </c>
      <c r="AB457" s="76">
        <v>-1</v>
      </c>
      <c r="AC457" s="76">
        <v>-1</v>
      </c>
      <c r="AD457" s="76">
        <v>-1</v>
      </c>
      <c r="AE457" s="76">
        <v>-1</v>
      </c>
      <c r="AF457" s="76">
        <v>-1</v>
      </c>
      <c r="AG457" s="76">
        <v>-1</v>
      </c>
      <c r="AH457" s="76">
        <v>-1</v>
      </c>
      <c r="AI457" s="76">
        <v>-1</v>
      </c>
      <c r="AJ457">
        <v>-1</v>
      </c>
      <c r="AK457">
        <v>-1</v>
      </c>
      <c r="AL457">
        <v>-1</v>
      </c>
      <c r="AM457">
        <v>-1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>
        <v>-1</v>
      </c>
      <c r="CE457">
        <v>-1</v>
      </c>
      <c r="CF457">
        <v>-1</v>
      </c>
      <c r="CG457">
        <v>-1</v>
      </c>
    </row>
    <row r="458" spans="1:85">
      <c r="A458" s="14" t="s">
        <v>6</v>
      </c>
      <c r="B458" s="14" t="s">
        <v>3</v>
      </c>
      <c r="C458" s="76">
        <v>-1</v>
      </c>
      <c r="D458" s="76">
        <v>-1</v>
      </c>
      <c r="E458" s="76">
        <v>-1</v>
      </c>
      <c r="F458" s="76">
        <v>-1</v>
      </c>
      <c r="G458" s="76">
        <v>-1</v>
      </c>
      <c r="H458" s="76">
        <v>-1</v>
      </c>
      <c r="I458" s="76">
        <v>-1</v>
      </c>
      <c r="J458" s="76">
        <v>-1</v>
      </c>
      <c r="K458" s="76">
        <v>-1</v>
      </c>
      <c r="L458" s="76">
        <v>-1</v>
      </c>
      <c r="M458" s="76">
        <v>-1</v>
      </c>
      <c r="N458" s="76">
        <v>-1</v>
      </c>
      <c r="O458" s="76">
        <v>-1</v>
      </c>
      <c r="P458" s="76">
        <v>-1</v>
      </c>
      <c r="Q458" s="76">
        <v>-1</v>
      </c>
      <c r="R458" s="76">
        <v>-1</v>
      </c>
      <c r="S458" s="76">
        <v>-1</v>
      </c>
      <c r="T458" s="76">
        <v>-1</v>
      </c>
      <c r="U458" s="76">
        <v>-1</v>
      </c>
      <c r="V458" s="76">
        <v>-1</v>
      </c>
      <c r="W458" s="76">
        <v>-1</v>
      </c>
      <c r="X458" s="76">
        <v>-1</v>
      </c>
      <c r="Y458" s="76">
        <v>-1</v>
      </c>
      <c r="Z458" s="76">
        <v>-1</v>
      </c>
      <c r="AA458" s="76">
        <v>-1</v>
      </c>
      <c r="AB458" s="76">
        <v>-1</v>
      </c>
      <c r="AC458" s="76">
        <v>-1</v>
      </c>
      <c r="AD458" s="76">
        <v>-1</v>
      </c>
      <c r="AE458" s="76">
        <v>-1</v>
      </c>
      <c r="AF458" s="76">
        <v>-1</v>
      </c>
      <c r="AG458" s="76">
        <v>-1</v>
      </c>
      <c r="AH458" s="76">
        <v>-1</v>
      </c>
      <c r="AI458" s="76">
        <v>-1</v>
      </c>
      <c r="AJ458">
        <v>-1</v>
      </c>
      <c r="AK458">
        <v>-1</v>
      </c>
      <c r="AL458">
        <v>-1</v>
      </c>
      <c r="AM458">
        <v>-1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</row>
    <row r="459" spans="1:85">
      <c r="A459" s="5"/>
      <c r="B459" s="5" t="s">
        <v>4</v>
      </c>
      <c r="C459" s="76">
        <v>-1</v>
      </c>
      <c r="D459" s="76">
        <v>-1</v>
      </c>
      <c r="E459" s="76">
        <v>-1</v>
      </c>
      <c r="F459" s="76">
        <v>-1</v>
      </c>
      <c r="G459" s="76">
        <v>-1</v>
      </c>
      <c r="H459" s="76">
        <v>-1</v>
      </c>
      <c r="I459" s="76">
        <v>-1</v>
      </c>
      <c r="J459" s="76">
        <v>-1</v>
      </c>
      <c r="K459" s="76">
        <v>-1</v>
      </c>
      <c r="L459" s="76">
        <v>-1</v>
      </c>
      <c r="M459" s="76">
        <v>-1</v>
      </c>
      <c r="N459" s="76">
        <v>-1</v>
      </c>
      <c r="O459" s="76">
        <v>-1</v>
      </c>
      <c r="P459" s="76">
        <v>-1</v>
      </c>
      <c r="Q459" s="76">
        <v>-1</v>
      </c>
      <c r="R459" s="76">
        <v>-1</v>
      </c>
      <c r="S459" s="76">
        <v>-1</v>
      </c>
      <c r="T459" s="76">
        <v>-1</v>
      </c>
      <c r="U459" s="76">
        <v>-1</v>
      </c>
      <c r="V459" s="76">
        <v>-1</v>
      </c>
      <c r="W459" s="76">
        <v>-1</v>
      </c>
      <c r="X459" s="76">
        <v>-1</v>
      </c>
      <c r="Y459" s="76">
        <v>-1</v>
      </c>
      <c r="Z459" s="76">
        <v>-1</v>
      </c>
      <c r="AA459" s="76">
        <v>-1</v>
      </c>
      <c r="AB459" s="76">
        <v>-1</v>
      </c>
      <c r="AC459" s="76">
        <v>-1</v>
      </c>
      <c r="AD459" s="76">
        <v>-1</v>
      </c>
      <c r="AE459" s="76">
        <v>-1</v>
      </c>
      <c r="AF459" s="76">
        <v>-1</v>
      </c>
      <c r="AG459" s="76">
        <v>-1</v>
      </c>
      <c r="AH459" s="76">
        <v>-1</v>
      </c>
      <c r="AI459" s="76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</row>
    <row r="460" spans="1:85">
      <c r="A460" s="5" t="s">
        <v>8</v>
      </c>
      <c r="B460" s="5" t="s">
        <v>3</v>
      </c>
      <c r="C460" s="76">
        <v>-1</v>
      </c>
      <c r="D460" s="76">
        <v>-1</v>
      </c>
      <c r="E460" s="76">
        <v>-1</v>
      </c>
      <c r="F460" s="76">
        <v>-1</v>
      </c>
      <c r="G460" s="76">
        <v>-1</v>
      </c>
      <c r="H460" s="76">
        <v>-1</v>
      </c>
      <c r="I460" s="76">
        <v>-1</v>
      </c>
      <c r="J460" s="76">
        <v>-1</v>
      </c>
      <c r="K460" s="76">
        <v>-1</v>
      </c>
      <c r="L460" s="76">
        <v>-1</v>
      </c>
      <c r="M460" s="76">
        <v>-1</v>
      </c>
      <c r="N460" s="76">
        <v>-1</v>
      </c>
      <c r="O460" s="76">
        <v>-1</v>
      </c>
      <c r="P460" s="76">
        <v>-1</v>
      </c>
      <c r="Q460" s="76">
        <v>-1</v>
      </c>
      <c r="R460" s="76">
        <v>-1</v>
      </c>
      <c r="S460" s="76">
        <v>-1</v>
      </c>
      <c r="T460" s="76">
        <v>-1</v>
      </c>
      <c r="U460" s="76">
        <v>-1</v>
      </c>
      <c r="V460" s="76">
        <v>-1</v>
      </c>
      <c r="W460" s="76">
        <v>-1</v>
      </c>
      <c r="X460" s="76">
        <v>-1</v>
      </c>
      <c r="Y460" s="76">
        <v>-1</v>
      </c>
      <c r="Z460" s="76">
        <v>-1</v>
      </c>
      <c r="AA460" s="76">
        <v>-1</v>
      </c>
      <c r="AB460" s="76">
        <v>-1</v>
      </c>
      <c r="AC460" s="76">
        <v>-1</v>
      </c>
      <c r="AD460" s="76">
        <v>-1</v>
      </c>
      <c r="AE460" s="76">
        <v>-1</v>
      </c>
      <c r="AF460" s="76">
        <v>-1</v>
      </c>
      <c r="AG460" s="76">
        <v>-1</v>
      </c>
      <c r="AH460" s="76">
        <v>-1</v>
      </c>
      <c r="AI460" s="76">
        <v>-1</v>
      </c>
      <c r="AJ460">
        <v>-1</v>
      </c>
      <c r="AK460">
        <v>-1</v>
      </c>
      <c r="AL460">
        <v>-1</v>
      </c>
      <c r="AM460">
        <v>-1</v>
      </c>
      <c r="AN460">
        <v>-1</v>
      </c>
      <c r="AO460">
        <v>-1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</row>
    <row r="461" spans="1:85">
      <c r="A461" s="4"/>
      <c r="B461" s="4" t="s">
        <v>37</v>
      </c>
      <c r="C461" s="76">
        <v>-1</v>
      </c>
      <c r="D461" s="76">
        <v>-1</v>
      </c>
      <c r="E461" s="76">
        <v>-1</v>
      </c>
      <c r="F461" s="76">
        <v>-1</v>
      </c>
      <c r="G461" s="76">
        <v>-1</v>
      </c>
      <c r="H461" s="76">
        <v>-1</v>
      </c>
      <c r="I461" s="76">
        <v>-1</v>
      </c>
      <c r="J461" s="76">
        <v>-1</v>
      </c>
      <c r="K461" s="76">
        <v>-1</v>
      </c>
      <c r="L461" s="76">
        <v>-1</v>
      </c>
      <c r="M461" s="76">
        <v>-1</v>
      </c>
      <c r="N461" s="76">
        <v>-1</v>
      </c>
      <c r="O461" s="76">
        <v>-1</v>
      </c>
      <c r="P461" s="76">
        <v>-1</v>
      </c>
      <c r="Q461" s="76">
        <v>-1</v>
      </c>
      <c r="R461" s="76">
        <v>-1</v>
      </c>
      <c r="S461" s="76">
        <v>-1</v>
      </c>
      <c r="T461" s="76">
        <v>-1</v>
      </c>
      <c r="U461" s="76">
        <v>-1</v>
      </c>
      <c r="V461" s="76">
        <v>-1</v>
      </c>
      <c r="W461" s="76">
        <v>-1</v>
      </c>
      <c r="X461" s="76">
        <v>-1</v>
      </c>
      <c r="Y461" s="76">
        <v>-1</v>
      </c>
      <c r="Z461" s="76">
        <v>-1</v>
      </c>
      <c r="AA461" s="76">
        <v>-1</v>
      </c>
      <c r="AB461" s="76">
        <v>-1</v>
      </c>
      <c r="AC461" s="76">
        <v>-1</v>
      </c>
      <c r="AD461" s="76">
        <v>-1</v>
      </c>
      <c r="AE461" s="76">
        <v>-1</v>
      </c>
      <c r="AF461" s="76">
        <v>-1</v>
      </c>
      <c r="AG461" s="76">
        <v>-1</v>
      </c>
      <c r="AH461" s="76">
        <v>-1</v>
      </c>
      <c r="AI461" s="76">
        <v>-1</v>
      </c>
      <c r="AJ461">
        <v>-1</v>
      </c>
      <c r="AK461">
        <v>-1</v>
      </c>
      <c r="AL461">
        <v>-1</v>
      </c>
      <c r="AM461">
        <v>-1</v>
      </c>
      <c r="AN461">
        <v>-1</v>
      </c>
      <c r="AO461">
        <v>-1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-1</v>
      </c>
      <c r="AX461">
        <v>-1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-1</v>
      </c>
      <c r="BM461">
        <v>-1</v>
      </c>
      <c r="BN461">
        <v>-1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>
        <v>-1</v>
      </c>
      <c r="BV461">
        <v>-1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</row>
    <row r="462" spans="1:85">
      <c r="A462" s="14" t="s">
        <v>36</v>
      </c>
      <c r="B462" s="14" t="s">
        <v>38</v>
      </c>
      <c r="C462" s="76">
        <v>-1</v>
      </c>
      <c r="D462" s="76">
        <v>-1</v>
      </c>
      <c r="E462" s="76">
        <v>-1</v>
      </c>
      <c r="F462" s="76">
        <v>-1</v>
      </c>
      <c r="G462" s="76">
        <v>-1</v>
      </c>
      <c r="H462" s="76">
        <v>-1</v>
      </c>
      <c r="I462" s="76">
        <v>-1</v>
      </c>
      <c r="J462" s="76">
        <v>-1</v>
      </c>
      <c r="K462" s="76">
        <v>-1</v>
      </c>
      <c r="L462" s="76">
        <v>-1</v>
      </c>
      <c r="M462" s="76">
        <v>-1</v>
      </c>
      <c r="N462" s="76">
        <v>-1</v>
      </c>
      <c r="O462" s="76">
        <v>-1</v>
      </c>
      <c r="P462" s="76">
        <v>-1</v>
      </c>
      <c r="Q462" s="76">
        <v>-1</v>
      </c>
      <c r="R462" s="76">
        <v>-1</v>
      </c>
      <c r="S462" s="76">
        <v>-1</v>
      </c>
      <c r="T462" s="76">
        <v>-1</v>
      </c>
      <c r="U462" s="76">
        <v>-1</v>
      </c>
      <c r="V462" s="76">
        <v>-1</v>
      </c>
      <c r="W462" s="76">
        <v>-1</v>
      </c>
      <c r="X462" s="76">
        <v>-1</v>
      </c>
      <c r="Y462" s="76">
        <v>-1</v>
      </c>
      <c r="Z462" s="76">
        <v>-1</v>
      </c>
      <c r="AA462" s="76">
        <v>-1</v>
      </c>
      <c r="AB462" s="76">
        <v>-1</v>
      </c>
      <c r="AC462" s="76">
        <v>-1</v>
      </c>
      <c r="AD462" s="76">
        <v>-1</v>
      </c>
      <c r="AE462" s="76">
        <v>-1</v>
      </c>
      <c r="AF462" s="76">
        <v>-1</v>
      </c>
      <c r="AG462" s="76">
        <v>-1</v>
      </c>
      <c r="AH462" s="76">
        <v>-1</v>
      </c>
      <c r="AI462" s="76">
        <v>-1</v>
      </c>
      <c r="AJ462">
        <v>-1</v>
      </c>
      <c r="AK462">
        <v>-1</v>
      </c>
      <c r="AL462">
        <v>-1</v>
      </c>
      <c r="AM462">
        <v>-1</v>
      </c>
      <c r="AN462">
        <v>-1</v>
      </c>
      <c r="AO462">
        <v>-1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-1</v>
      </c>
      <c r="AW462">
        <v>-1</v>
      </c>
      <c r="AX462">
        <v>-1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-1</v>
      </c>
      <c r="BM462">
        <v>-1</v>
      </c>
      <c r="BN462">
        <v>-1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>
        <v>-1</v>
      </c>
      <c r="BV462">
        <v>-1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</row>
    <row r="463" spans="1:85">
      <c r="A463" s="5"/>
      <c r="B463" s="5" t="s">
        <v>213</v>
      </c>
      <c r="C463" s="76">
        <v>-1</v>
      </c>
      <c r="D463" s="76">
        <v>-1</v>
      </c>
      <c r="E463" s="76">
        <v>-1</v>
      </c>
      <c r="F463" s="76">
        <v>-1</v>
      </c>
      <c r="G463" s="76">
        <v>-1</v>
      </c>
      <c r="H463" s="76">
        <v>-1</v>
      </c>
      <c r="I463" s="76">
        <v>-1</v>
      </c>
      <c r="J463" s="76">
        <v>-1</v>
      </c>
      <c r="K463" s="76">
        <v>-1</v>
      </c>
      <c r="L463" s="76">
        <v>-1</v>
      </c>
      <c r="M463" s="76">
        <v>-1</v>
      </c>
      <c r="N463" s="76">
        <v>-1</v>
      </c>
      <c r="O463" s="76">
        <v>-1</v>
      </c>
      <c r="P463" s="76">
        <v>-1</v>
      </c>
      <c r="Q463" s="76">
        <v>-1</v>
      </c>
      <c r="R463" s="76">
        <v>-1</v>
      </c>
      <c r="S463" s="76">
        <v>-1</v>
      </c>
      <c r="T463" s="76">
        <v>-1</v>
      </c>
      <c r="U463" s="76">
        <v>-1</v>
      </c>
      <c r="V463" s="76">
        <v>-1</v>
      </c>
      <c r="W463" s="76">
        <v>-1</v>
      </c>
      <c r="X463" s="76">
        <v>-1</v>
      </c>
      <c r="Y463" s="76">
        <v>-1</v>
      </c>
      <c r="Z463" s="76">
        <v>-1</v>
      </c>
      <c r="AA463" s="76">
        <v>-1</v>
      </c>
      <c r="AB463" s="76">
        <v>-1</v>
      </c>
      <c r="AC463" s="76">
        <v>-1</v>
      </c>
      <c r="AD463" s="76">
        <v>-1</v>
      </c>
      <c r="AE463" s="76">
        <v>-1</v>
      </c>
      <c r="AF463" s="76">
        <v>-1</v>
      </c>
      <c r="AG463" s="76">
        <v>-1</v>
      </c>
      <c r="AH463" s="76">
        <v>-1</v>
      </c>
      <c r="AI463" s="76">
        <v>-1</v>
      </c>
      <c r="AJ463">
        <v>-1</v>
      </c>
      <c r="AK463">
        <v>-1</v>
      </c>
      <c r="AL463">
        <v>-1</v>
      </c>
      <c r="AM463">
        <v>-1</v>
      </c>
      <c r="AN463">
        <v>-1</v>
      </c>
      <c r="AO463">
        <v>-1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-1</v>
      </c>
      <c r="AX463">
        <v>-1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>
        <v>-1</v>
      </c>
      <c r="BF463">
        <v>-1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-1</v>
      </c>
      <c r="BM463">
        <v>-1</v>
      </c>
      <c r="BN463">
        <v>-1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>
        <v>-1</v>
      </c>
      <c r="CE463">
        <v>-1</v>
      </c>
      <c r="CF463">
        <v>-1</v>
      </c>
      <c r="CG463">
        <v>-1</v>
      </c>
    </row>
    <row r="464" spans="1:85">
      <c r="A464" s="1" t="str">
        <f>LOOKUP(B464,[1]Regions!$A$4:$A$98,[1]Regions!$B$4:$B$98)</f>
        <v>Malta</v>
      </c>
      <c r="B464" s="2">
        <v>22</v>
      </c>
      <c r="C464" s="72">
        <v>2018</v>
      </c>
      <c r="D464" s="72">
        <v>2019</v>
      </c>
      <c r="E464" s="72">
        <v>2020</v>
      </c>
      <c r="F464" s="72">
        <v>2021</v>
      </c>
      <c r="G464" s="72">
        <v>2022</v>
      </c>
      <c r="H464" s="72">
        <v>2023</v>
      </c>
      <c r="I464" s="72">
        <v>2024</v>
      </c>
      <c r="J464" s="72">
        <v>2025</v>
      </c>
      <c r="K464" s="72">
        <v>2026</v>
      </c>
      <c r="L464" s="72">
        <v>2027</v>
      </c>
      <c r="M464" s="72">
        <v>2028</v>
      </c>
      <c r="N464" s="72">
        <v>2029</v>
      </c>
      <c r="O464" s="72">
        <v>2030</v>
      </c>
      <c r="P464" s="72">
        <v>2031</v>
      </c>
      <c r="Q464" s="72">
        <v>2032</v>
      </c>
      <c r="R464" s="72">
        <v>2033</v>
      </c>
      <c r="S464" s="72">
        <v>2034</v>
      </c>
      <c r="T464" s="72">
        <v>2035</v>
      </c>
      <c r="U464" s="72">
        <v>2036</v>
      </c>
      <c r="V464" s="72">
        <v>2037</v>
      </c>
      <c r="W464" s="72">
        <v>2038</v>
      </c>
      <c r="X464" s="72">
        <v>2039</v>
      </c>
      <c r="Y464" s="72">
        <v>2040</v>
      </c>
      <c r="Z464" s="72">
        <v>2041</v>
      </c>
      <c r="AA464" s="72">
        <v>2042</v>
      </c>
      <c r="AB464" s="72">
        <v>2043</v>
      </c>
      <c r="AC464" s="72">
        <v>2044</v>
      </c>
      <c r="AD464" s="72">
        <v>2045</v>
      </c>
      <c r="AE464" s="72">
        <v>2046</v>
      </c>
      <c r="AF464" s="72">
        <v>2047</v>
      </c>
      <c r="AG464" s="72">
        <v>2048</v>
      </c>
      <c r="AH464" s="72">
        <v>2049</v>
      </c>
      <c r="AI464" s="72">
        <v>2050</v>
      </c>
      <c r="AJ464">
        <v>2051</v>
      </c>
      <c r="AK464">
        <v>2052</v>
      </c>
      <c r="AL464">
        <v>2053</v>
      </c>
      <c r="AM464">
        <v>2054</v>
      </c>
      <c r="AN464">
        <v>2055</v>
      </c>
      <c r="AO464">
        <v>2056</v>
      </c>
      <c r="AP464">
        <v>2057</v>
      </c>
      <c r="AQ464">
        <v>2058</v>
      </c>
      <c r="AR464">
        <v>2059</v>
      </c>
      <c r="AS464">
        <v>2060</v>
      </c>
      <c r="AT464">
        <v>2061</v>
      </c>
      <c r="AU464">
        <v>2062</v>
      </c>
      <c r="AV464">
        <v>2063</v>
      </c>
      <c r="AW464">
        <v>2064</v>
      </c>
      <c r="AX464">
        <v>2065</v>
      </c>
      <c r="AY464">
        <v>2066</v>
      </c>
      <c r="AZ464">
        <v>2067</v>
      </c>
      <c r="BA464">
        <v>2068</v>
      </c>
      <c r="BB464">
        <v>2069</v>
      </c>
      <c r="BC464">
        <v>2070</v>
      </c>
      <c r="BD464">
        <v>2071</v>
      </c>
      <c r="BE464">
        <v>2072</v>
      </c>
      <c r="BF464">
        <v>2073</v>
      </c>
      <c r="BG464">
        <v>2074</v>
      </c>
      <c r="BH464">
        <v>2075</v>
      </c>
      <c r="BI464">
        <v>2076</v>
      </c>
      <c r="BJ464">
        <v>2077</v>
      </c>
      <c r="BK464">
        <v>2078</v>
      </c>
      <c r="BL464">
        <v>2079</v>
      </c>
      <c r="BM464">
        <v>2080</v>
      </c>
      <c r="BN464">
        <v>2081</v>
      </c>
      <c r="BO464">
        <v>2082</v>
      </c>
      <c r="BP464">
        <v>2083</v>
      </c>
      <c r="BQ464">
        <v>2084</v>
      </c>
      <c r="BR464">
        <v>2085</v>
      </c>
      <c r="BS464">
        <v>2086</v>
      </c>
      <c r="BT464">
        <v>2087</v>
      </c>
      <c r="BU464">
        <v>2088</v>
      </c>
      <c r="BV464">
        <v>2089</v>
      </c>
      <c r="BW464">
        <v>2090</v>
      </c>
      <c r="BX464">
        <v>2091</v>
      </c>
      <c r="BY464">
        <v>2092</v>
      </c>
      <c r="BZ464">
        <v>2093</v>
      </c>
      <c r="CA464">
        <v>2094</v>
      </c>
      <c r="CB464">
        <v>2095</v>
      </c>
      <c r="CC464">
        <v>2096</v>
      </c>
      <c r="CD464">
        <v>2097</v>
      </c>
      <c r="CE464">
        <v>2098</v>
      </c>
      <c r="CF464">
        <v>2099</v>
      </c>
      <c r="CG464">
        <v>2100</v>
      </c>
    </row>
    <row r="465" spans="1:85">
      <c r="A465" s="74"/>
      <c r="B465" s="74" t="s">
        <v>4</v>
      </c>
      <c r="C465" s="76">
        <v>-1</v>
      </c>
      <c r="D465" s="76">
        <v>-1</v>
      </c>
      <c r="E465" s="76">
        <v>-1</v>
      </c>
      <c r="F465" s="76">
        <v>-1</v>
      </c>
      <c r="G465" s="76">
        <v>-1</v>
      </c>
      <c r="H465" s="76">
        <v>-1</v>
      </c>
      <c r="I465" s="76">
        <v>-1</v>
      </c>
      <c r="J465" s="76">
        <v>-1</v>
      </c>
      <c r="K465" s="76">
        <v>-1</v>
      </c>
      <c r="L465" s="76">
        <v>-1</v>
      </c>
      <c r="M465" s="76">
        <v>-1</v>
      </c>
      <c r="N465" s="76">
        <v>-1</v>
      </c>
      <c r="O465" s="76">
        <v>-1</v>
      </c>
      <c r="P465" s="76">
        <v>-1</v>
      </c>
      <c r="Q465" s="76">
        <v>-1</v>
      </c>
      <c r="R465" s="76">
        <v>-1</v>
      </c>
      <c r="S465" s="76">
        <v>-1</v>
      </c>
      <c r="T465" s="76">
        <v>-1</v>
      </c>
      <c r="U465" s="76">
        <v>-1</v>
      </c>
      <c r="V465" s="76">
        <v>-1</v>
      </c>
      <c r="W465" s="76">
        <v>-1</v>
      </c>
      <c r="X465" s="76">
        <v>-1</v>
      </c>
      <c r="Y465" s="76">
        <v>-1</v>
      </c>
      <c r="Z465" s="76">
        <v>-1</v>
      </c>
      <c r="AA465" s="76">
        <v>-1</v>
      </c>
      <c r="AB465" s="76">
        <v>-1</v>
      </c>
      <c r="AC465" s="76">
        <v>-1</v>
      </c>
      <c r="AD465" s="76">
        <v>-1</v>
      </c>
      <c r="AE465" s="76">
        <v>-1</v>
      </c>
      <c r="AF465" s="76">
        <v>-1</v>
      </c>
      <c r="AG465" s="76">
        <v>-1</v>
      </c>
      <c r="AH465" s="76">
        <v>-1</v>
      </c>
      <c r="AI465" s="76">
        <v>-1</v>
      </c>
      <c r="AJ465">
        <v>-1</v>
      </c>
      <c r="AK465">
        <v>-1</v>
      </c>
      <c r="AL465">
        <v>-1</v>
      </c>
      <c r="AM465">
        <v>-1</v>
      </c>
      <c r="AN465">
        <v>-1</v>
      </c>
      <c r="AO465">
        <v>-1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-1</v>
      </c>
      <c r="AW465">
        <v>-1</v>
      </c>
      <c r="AX465">
        <v>-1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</row>
    <row r="466" spans="1:85">
      <c r="A466" s="74" t="s">
        <v>0</v>
      </c>
      <c r="B466" s="74" t="s">
        <v>3</v>
      </c>
      <c r="C466" s="76">
        <v>-1</v>
      </c>
      <c r="D466" s="76">
        <v>-1</v>
      </c>
      <c r="E466" s="76">
        <v>-1</v>
      </c>
      <c r="F466" s="76">
        <v>-1</v>
      </c>
      <c r="G466" s="76">
        <v>-1</v>
      </c>
      <c r="H466" s="76">
        <v>-1</v>
      </c>
      <c r="I466" s="76">
        <v>-1</v>
      </c>
      <c r="J466" s="76">
        <v>-1</v>
      </c>
      <c r="K466" s="76">
        <v>-1</v>
      </c>
      <c r="L466" s="76">
        <v>-1</v>
      </c>
      <c r="M466" s="76">
        <v>-1</v>
      </c>
      <c r="N466" s="76">
        <v>-1</v>
      </c>
      <c r="O466" s="76">
        <v>-1</v>
      </c>
      <c r="P466" s="76">
        <v>-1</v>
      </c>
      <c r="Q466" s="76">
        <v>-1</v>
      </c>
      <c r="R466" s="76">
        <v>-1</v>
      </c>
      <c r="S466" s="76">
        <v>-1</v>
      </c>
      <c r="T466" s="76">
        <v>-1</v>
      </c>
      <c r="U466" s="76">
        <v>-1</v>
      </c>
      <c r="V466" s="76">
        <v>-1</v>
      </c>
      <c r="W466" s="76">
        <v>-1</v>
      </c>
      <c r="X466" s="76">
        <v>-1</v>
      </c>
      <c r="Y466" s="76">
        <v>-1</v>
      </c>
      <c r="Z466" s="76">
        <v>-1</v>
      </c>
      <c r="AA466" s="76">
        <v>-1</v>
      </c>
      <c r="AB466" s="76">
        <v>-1</v>
      </c>
      <c r="AC466" s="76">
        <v>-1</v>
      </c>
      <c r="AD466" s="76">
        <v>-1</v>
      </c>
      <c r="AE466" s="76">
        <v>-1</v>
      </c>
      <c r="AF466" s="76">
        <v>-1</v>
      </c>
      <c r="AG466" s="76">
        <v>-1</v>
      </c>
      <c r="AH466" s="76">
        <v>-1</v>
      </c>
      <c r="AI466" s="76">
        <v>-1</v>
      </c>
      <c r="AJ466">
        <v>-1</v>
      </c>
      <c r="AK466">
        <v>-1</v>
      </c>
      <c r="AL466">
        <v>-1</v>
      </c>
      <c r="AM466">
        <v>-1</v>
      </c>
      <c r="AN466">
        <v>-1</v>
      </c>
      <c r="AO466">
        <v>-1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-1</v>
      </c>
      <c r="AX466">
        <v>-1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-1</v>
      </c>
      <c r="BM466">
        <v>-1</v>
      </c>
      <c r="BN466">
        <v>-1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>
        <v>-1</v>
      </c>
      <c r="BV466">
        <v>-1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</row>
    <row r="467" spans="1:85">
      <c r="A467" s="74"/>
      <c r="B467" s="74" t="s">
        <v>34</v>
      </c>
      <c r="C467" s="76">
        <v>-1</v>
      </c>
      <c r="D467" s="76">
        <v>-1</v>
      </c>
      <c r="E467" s="76">
        <v>-1</v>
      </c>
      <c r="F467" s="76">
        <v>-1</v>
      </c>
      <c r="G467" s="76">
        <v>-1</v>
      </c>
      <c r="H467" s="76">
        <v>-1</v>
      </c>
      <c r="I467" s="76">
        <v>-1</v>
      </c>
      <c r="J467" s="76">
        <v>-1</v>
      </c>
      <c r="K467" s="76">
        <v>-1</v>
      </c>
      <c r="L467" s="76">
        <v>-1</v>
      </c>
      <c r="M467" s="76">
        <v>-1</v>
      </c>
      <c r="N467" s="76">
        <v>-1</v>
      </c>
      <c r="O467" s="76">
        <v>-1</v>
      </c>
      <c r="P467" s="76">
        <v>-1</v>
      </c>
      <c r="Q467" s="76">
        <v>-1</v>
      </c>
      <c r="R467" s="76">
        <v>-1</v>
      </c>
      <c r="S467" s="76">
        <v>-1</v>
      </c>
      <c r="T467" s="76">
        <v>-1</v>
      </c>
      <c r="U467" s="76">
        <v>-1</v>
      </c>
      <c r="V467" s="76">
        <v>-1</v>
      </c>
      <c r="W467" s="76">
        <v>-1</v>
      </c>
      <c r="X467" s="76">
        <v>-1</v>
      </c>
      <c r="Y467" s="76">
        <v>-1</v>
      </c>
      <c r="Z467" s="76">
        <v>-1</v>
      </c>
      <c r="AA467" s="76">
        <v>-1</v>
      </c>
      <c r="AB467" s="76">
        <v>-1</v>
      </c>
      <c r="AC467" s="76">
        <v>-1</v>
      </c>
      <c r="AD467" s="76">
        <v>-1</v>
      </c>
      <c r="AE467" s="76">
        <v>-1</v>
      </c>
      <c r="AF467" s="76">
        <v>-1</v>
      </c>
      <c r="AG467" s="76">
        <v>-1</v>
      </c>
      <c r="AH467" s="76">
        <v>-1</v>
      </c>
      <c r="AI467" s="76">
        <v>-1</v>
      </c>
      <c r="AJ467">
        <v>-1</v>
      </c>
      <c r="AK467">
        <v>-1</v>
      </c>
      <c r="AL467">
        <v>-1</v>
      </c>
      <c r="AM467">
        <v>-1</v>
      </c>
      <c r="AN467">
        <v>-1</v>
      </c>
      <c r="AO467">
        <v>-1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</row>
    <row r="468" spans="1:85">
      <c r="A468" s="14"/>
      <c r="B468" s="14" t="s">
        <v>35</v>
      </c>
      <c r="C468" s="76">
        <v>-1</v>
      </c>
      <c r="D468" s="76">
        <v>-1</v>
      </c>
      <c r="E468" s="76">
        <v>-1</v>
      </c>
      <c r="F468" s="76">
        <v>-1</v>
      </c>
      <c r="G468" s="76">
        <v>-1</v>
      </c>
      <c r="H468" s="76">
        <v>-1</v>
      </c>
      <c r="I468" s="76">
        <v>-1</v>
      </c>
      <c r="J468" s="76">
        <v>-1</v>
      </c>
      <c r="K468" s="76">
        <v>-1</v>
      </c>
      <c r="L468" s="76">
        <v>-1</v>
      </c>
      <c r="M468" s="76">
        <v>-1</v>
      </c>
      <c r="N468" s="76">
        <v>-1</v>
      </c>
      <c r="O468" s="76">
        <v>-1</v>
      </c>
      <c r="P468" s="76">
        <v>-1</v>
      </c>
      <c r="Q468" s="76">
        <v>-1</v>
      </c>
      <c r="R468" s="76">
        <v>-1</v>
      </c>
      <c r="S468" s="76">
        <v>-1</v>
      </c>
      <c r="T468" s="76">
        <v>-1</v>
      </c>
      <c r="U468" s="76">
        <v>-1</v>
      </c>
      <c r="V468" s="76">
        <v>-1</v>
      </c>
      <c r="W468" s="76">
        <v>-1</v>
      </c>
      <c r="X468" s="76">
        <v>-1</v>
      </c>
      <c r="Y468" s="76">
        <v>-1</v>
      </c>
      <c r="Z468" s="76">
        <v>-1</v>
      </c>
      <c r="AA468" s="76">
        <v>-1</v>
      </c>
      <c r="AB468" s="76">
        <v>-1</v>
      </c>
      <c r="AC468" s="76">
        <v>-1</v>
      </c>
      <c r="AD468" s="76">
        <v>-1</v>
      </c>
      <c r="AE468" s="76">
        <v>-1</v>
      </c>
      <c r="AF468" s="76">
        <v>-1</v>
      </c>
      <c r="AG468" s="76">
        <v>-1</v>
      </c>
      <c r="AH468" s="76">
        <v>-1</v>
      </c>
      <c r="AI468" s="76">
        <v>-1</v>
      </c>
      <c r="AJ468">
        <v>-1</v>
      </c>
      <c r="AK468">
        <v>-1</v>
      </c>
      <c r="AL468">
        <v>-1</v>
      </c>
      <c r="AM468">
        <v>-1</v>
      </c>
      <c r="AN468">
        <v>-1</v>
      </c>
      <c r="AO468">
        <v>-1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-1</v>
      </c>
      <c r="AW468">
        <v>-1</v>
      </c>
      <c r="AX468">
        <v>-1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>
        <v>-1</v>
      </c>
      <c r="BT468">
        <v>-1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</row>
    <row r="469" spans="1:85">
      <c r="A469" s="4"/>
      <c r="B469" s="4" t="s">
        <v>4</v>
      </c>
      <c r="C469" s="76">
        <v>-1</v>
      </c>
      <c r="D469" s="76">
        <v>-1</v>
      </c>
      <c r="E469" s="76">
        <v>-1</v>
      </c>
      <c r="F469" s="76">
        <v>-1</v>
      </c>
      <c r="G469" s="76">
        <v>-1</v>
      </c>
      <c r="H469" s="76">
        <v>-1</v>
      </c>
      <c r="I469" s="76">
        <v>-1</v>
      </c>
      <c r="J469" s="76">
        <v>-1</v>
      </c>
      <c r="K469" s="76">
        <v>-1</v>
      </c>
      <c r="L469" s="76">
        <v>-1</v>
      </c>
      <c r="M469" s="76">
        <v>-1</v>
      </c>
      <c r="N469" s="76">
        <v>-1</v>
      </c>
      <c r="O469" s="76">
        <v>-1</v>
      </c>
      <c r="P469" s="76">
        <v>-1</v>
      </c>
      <c r="Q469" s="76">
        <v>-1</v>
      </c>
      <c r="R469" s="76">
        <v>-1</v>
      </c>
      <c r="S469" s="76">
        <v>-1</v>
      </c>
      <c r="T469" s="76">
        <v>-1</v>
      </c>
      <c r="U469" s="76">
        <v>-1</v>
      </c>
      <c r="V469" s="76">
        <v>-1</v>
      </c>
      <c r="W469" s="76">
        <v>-1</v>
      </c>
      <c r="X469" s="76">
        <v>-1</v>
      </c>
      <c r="Y469" s="76">
        <v>-1</v>
      </c>
      <c r="Z469" s="76">
        <v>-1</v>
      </c>
      <c r="AA469" s="76">
        <v>-1</v>
      </c>
      <c r="AB469" s="76">
        <v>-1</v>
      </c>
      <c r="AC469" s="76">
        <v>-1</v>
      </c>
      <c r="AD469" s="76">
        <v>-1</v>
      </c>
      <c r="AE469" s="76">
        <v>-1</v>
      </c>
      <c r="AF469" s="76">
        <v>-1</v>
      </c>
      <c r="AG469" s="76">
        <v>-1</v>
      </c>
      <c r="AH469" s="76">
        <v>-1</v>
      </c>
      <c r="AI469" s="76">
        <v>-1</v>
      </c>
      <c r="AJ469">
        <v>-1</v>
      </c>
      <c r="AK469">
        <v>-1</v>
      </c>
      <c r="AL469">
        <v>-1</v>
      </c>
      <c r="AM469">
        <v>-1</v>
      </c>
      <c r="AN469">
        <v>-1</v>
      </c>
      <c r="AO469">
        <v>-1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-1</v>
      </c>
      <c r="AX469">
        <v>-1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-1</v>
      </c>
      <c r="BM469">
        <v>-1</v>
      </c>
      <c r="BN469">
        <v>-1</v>
      </c>
      <c r="BO469">
        <v>-1</v>
      </c>
      <c r="BP469">
        <v>-1</v>
      </c>
      <c r="BQ469">
        <v>-1</v>
      </c>
      <c r="BR469">
        <v>-1</v>
      </c>
      <c r="BS469">
        <v>-1</v>
      </c>
      <c r="BT469">
        <v>-1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</row>
    <row r="470" spans="1:85">
      <c r="A470" s="74" t="s">
        <v>1</v>
      </c>
      <c r="B470" s="74" t="s">
        <v>3</v>
      </c>
      <c r="C470" s="76">
        <v>-1</v>
      </c>
      <c r="D470" s="76">
        <v>-1</v>
      </c>
      <c r="E470" s="76">
        <v>-1</v>
      </c>
      <c r="F470" s="76">
        <v>-1</v>
      </c>
      <c r="G470" s="76">
        <v>-1</v>
      </c>
      <c r="H470" s="76">
        <v>-1</v>
      </c>
      <c r="I470" s="76">
        <v>-1</v>
      </c>
      <c r="J470" s="76">
        <v>-1</v>
      </c>
      <c r="K470" s="76">
        <v>-1</v>
      </c>
      <c r="L470" s="76">
        <v>-1</v>
      </c>
      <c r="M470" s="76">
        <v>-1</v>
      </c>
      <c r="N470" s="76">
        <v>-1</v>
      </c>
      <c r="O470" s="76">
        <v>-1</v>
      </c>
      <c r="P470" s="76">
        <v>-1</v>
      </c>
      <c r="Q470" s="76">
        <v>-1</v>
      </c>
      <c r="R470" s="76">
        <v>-1</v>
      </c>
      <c r="S470" s="76">
        <v>-1</v>
      </c>
      <c r="T470" s="76">
        <v>-1</v>
      </c>
      <c r="U470" s="76">
        <v>-1</v>
      </c>
      <c r="V470" s="76">
        <v>-1</v>
      </c>
      <c r="W470" s="76">
        <v>-1</v>
      </c>
      <c r="X470" s="76">
        <v>-1</v>
      </c>
      <c r="Y470" s="76">
        <v>-1</v>
      </c>
      <c r="Z470" s="76">
        <v>-1</v>
      </c>
      <c r="AA470" s="76">
        <v>-1</v>
      </c>
      <c r="AB470" s="76">
        <v>-1</v>
      </c>
      <c r="AC470" s="76">
        <v>-1</v>
      </c>
      <c r="AD470" s="76">
        <v>-1</v>
      </c>
      <c r="AE470" s="76">
        <v>-1</v>
      </c>
      <c r="AF470" s="76">
        <v>-1</v>
      </c>
      <c r="AG470" s="76">
        <v>-1</v>
      </c>
      <c r="AH470" s="76">
        <v>-1</v>
      </c>
      <c r="AI470" s="76">
        <v>-1</v>
      </c>
      <c r="AJ470">
        <v>-1</v>
      </c>
      <c r="AK470">
        <v>-1</v>
      </c>
      <c r="AL470">
        <v>-1</v>
      </c>
      <c r="AM470">
        <v>-1</v>
      </c>
      <c r="AN470">
        <v>-1</v>
      </c>
      <c r="AO470">
        <v>-1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-1</v>
      </c>
      <c r="AW470">
        <v>-1</v>
      </c>
      <c r="AX470">
        <v>-1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-1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>
        <v>-1</v>
      </c>
      <c r="CB470">
        <v>-1</v>
      </c>
      <c r="CC470">
        <v>-1</v>
      </c>
      <c r="CD470">
        <v>-1</v>
      </c>
      <c r="CE470">
        <v>-1</v>
      </c>
      <c r="CF470">
        <v>-1</v>
      </c>
      <c r="CG470">
        <v>-1</v>
      </c>
    </row>
    <row r="471" spans="1:85">
      <c r="A471" s="74"/>
      <c r="B471" s="74" t="s">
        <v>34</v>
      </c>
      <c r="C471" s="76">
        <v>-1</v>
      </c>
      <c r="D471" s="76">
        <v>-1</v>
      </c>
      <c r="E471" s="76">
        <v>-1</v>
      </c>
      <c r="F471" s="76">
        <v>-1</v>
      </c>
      <c r="G471" s="76">
        <v>-1</v>
      </c>
      <c r="H471" s="76">
        <v>-1</v>
      </c>
      <c r="I471" s="76">
        <v>-1</v>
      </c>
      <c r="J471" s="76">
        <v>-1</v>
      </c>
      <c r="K471" s="76">
        <v>-1</v>
      </c>
      <c r="L471" s="76">
        <v>-1</v>
      </c>
      <c r="M471" s="76">
        <v>-1</v>
      </c>
      <c r="N471" s="76">
        <v>-1</v>
      </c>
      <c r="O471" s="76">
        <v>-1</v>
      </c>
      <c r="P471" s="76">
        <v>-1</v>
      </c>
      <c r="Q471" s="76">
        <v>-1</v>
      </c>
      <c r="R471" s="76">
        <v>-1</v>
      </c>
      <c r="S471" s="76">
        <v>-1</v>
      </c>
      <c r="T471" s="76">
        <v>-1</v>
      </c>
      <c r="U471" s="76">
        <v>-1</v>
      </c>
      <c r="V471" s="76">
        <v>-1</v>
      </c>
      <c r="W471" s="76">
        <v>-1</v>
      </c>
      <c r="X471" s="76">
        <v>-1</v>
      </c>
      <c r="Y471" s="76">
        <v>-1</v>
      </c>
      <c r="Z471" s="76">
        <v>-1</v>
      </c>
      <c r="AA471" s="76">
        <v>-1</v>
      </c>
      <c r="AB471" s="76">
        <v>-1</v>
      </c>
      <c r="AC471" s="76">
        <v>-1</v>
      </c>
      <c r="AD471" s="76">
        <v>-1</v>
      </c>
      <c r="AE471" s="76">
        <v>-1</v>
      </c>
      <c r="AF471" s="76">
        <v>-1</v>
      </c>
      <c r="AG471" s="76">
        <v>-1</v>
      </c>
      <c r="AH471" s="76">
        <v>-1</v>
      </c>
      <c r="AI471" s="76">
        <v>-1</v>
      </c>
      <c r="AJ471">
        <v>-1</v>
      </c>
      <c r="AK471">
        <v>-1</v>
      </c>
      <c r="AL471">
        <v>-1</v>
      </c>
      <c r="AM471">
        <v>-1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>
        <v>-1</v>
      </c>
      <c r="CG471">
        <v>-1</v>
      </c>
    </row>
    <row r="472" spans="1:85">
      <c r="A472" s="14"/>
      <c r="B472" s="14" t="s">
        <v>35</v>
      </c>
      <c r="C472" s="76">
        <v>-1</v>
      </c>
      <c r="D472" s="76">
        <v>-1</v>
      </c>
      <c r="E472" s="76">
        <v>-1</v>
      </c>
      <c r="F472" s="76">
        <v>-1</v>
      </c>
      <c r="G472" s="76">
        <v>-1</v>
      </c>
      <c r="H472" s="76">
        <v>-1</v>
      </c>
      <c r="I472" s="76">
        <v>-1</v>
      </c>
      <c r="J472" s="76">
        <v>-1</v>
      </c>
      <c r="K472" s="76">
        <v>-1</v>
      </c>
      <c r="L472" s="76">
        <v>-1</v>
      </c>
      <c r="M472" s="76">
        <v>-1</v>
      </c>
      <c r="N472" s="76">
        <v>-1</v>
      </c>
      <c r="O472" s="76">
        <v>-1</v>
      </c>
      <c r="P472" s="76">
        <v>-1</v>
      </c>
      <c r="Q472" s="76">
        <v>-1</v>
      </c>
      <c r="R472" s="76">
        <v>-1</v>
      </c>
      <c r="S472" s="76">
        <v>-1</v>
      </c>
      <c r="T472" s="76">
        <v>-1</v>
      </c>
      <c r="U472" s="76">
        <v>-1</v>
      </c>
      <c r="V472" s="76">
        <v>-1</v>
      </c>
      <c r="W472" s="76">
        <v>-1</v>
      </c>
      <c r="X472" s="76">
        <v>-1</v>
      </c>
      <c r="Y472" s="76">
        <v>-1</v>
      </c>
      <c r="Z472" s="76">
        <v>-1</v>
      </c>
      <c r="AA472" s="76">
        <v>-1</v>
      </c>
      <c r="AB472" s="76">
        <v>-1</v>
      </c>
      <c r="AC472" s="76">
        <v>-1</v>
      </c>
      <c r="AD472" s="76">
        <v>-1</v>
      </c>
      <c r="AE472" s="76">
        <v>-1</v>
      </c>
      <c r="AF472" s="76">
        <v>-1</v>
      </c>
      <c r="AG472" s="76">
        <v>-1</v>
      </c>
      <c r="AH472" s="76">
        <v>-1</v>
      </c>
      <c r="AI472" s="76">
        <v>-1</v>
      </c>
      <c r="AJ472">
        <v>-1</v>
      </c>
      <c r="AK472">
        <v>-1</v>
      </c>
      <c r="AL472">
        <v>-1</v>
      </c>
      <c r="AM472">
        <v>-1</v>
      </c>
      <c r="AN472">
        <v>-1</v>
      </c>
      <c r="AO472">
        <v>-1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-1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>
        <v>-1</v>
      </c>
      <c r="CE472">
        <v>-1</v>
      </c>
      <c r="CF472">
        <v>-1</v>
      </c>
      <c r="CG472">
        <v>-1</v>
      </c>
    </row>
    <row r="473" spans="1:85">
      <c r="A473" s="4"/>
      <c r="B473" s="4" t="s">
        <v>4</v>
      </c>
      <c r="C473" s="76">
        <v>-1</v>
      </c>
      <c r="D473" s="76">
        <v>-1</v>
      </c>
      <c r="E473" s="76">
        <v>-1</v>
      </c>
      <c r="F473" s="76">
        <v>-1</v>
      </c>
      <c r="G473" s="76">
        <v>-1</v>
      </c>
      <c r="H473" s="76">
        <v>-1</v>
      </c>
      <c r="I473" s="76">
        <v>-1</v>
      </c>
      <c r="J473" s="76">
        <v>-1</v>
      </c>
      <c r="K473" s="76">
        <v>-1</v>
      </c>
      <c r="L473" s="76">
        <v>-1</v>
      </c>
      <c r="M473" s="76">
        <v>-1</v>
      </c>
      <c r="N473" s="76">
        <v>-1</v>
      </c>
      <c r="O473" s="76">
        <v>-1</v>
      </c>
      <c r="P473" s="76">
        <v>-1</v>
      </c>
      <c r="Q473" s="76">
        <v>-1</v>
      </c>
      <c r="R473" s="76">
        <v>-1</v>
      </c>
      <c r="S473" s="76">
        <v>-1</v>
      </c>
      <c r="T473" s="76">
        <v>-1</v>
      </c>
      <c r="U473" s="76">
        <v>-1</v>
      </c>
      <c r="V473" s="76">
        <v>-1</v>
      </c>
      <c r="W473" s="76">
        <v>-1</v>
      </c>
      <c r="X473" s="76">
        <v>-1</v>
      </c>
      <c r="Y473" s="76">
        <v>-1</v>
      </c>
      <c r="Z473" s="76">
        <v>-1</v>
      </c>
      <c r="AA473" s="76">
        <v>-1</v>
      </c>
      <c r="AB473" s="76">
        <v>-1</v>
      </c>
      <c r="AC473" s="76">
        <v>-1</v>
      </c>
      <c r="AD473" s="76">
        <v>-1</v>
      </c>
      <c r="AE473" s="76">
        <v>-1</v>
      </c>
      <c r="AF473" s="76">
        <v>-1</v>
      </c>
      <c r="AG473" s="76">
        <v>-1</v>
      </c>
      <c r="AH473" s="76">
        <v>-1</v>
      </c>
      <c r="AI473" s="76">
        <v>-1</v>
      </c>
      <c r="AJ473">
        <v>-1</v>
      </c>
      <c r="AK473">
        <v>-1</v>
      </c>
      <c r="AL473">
        <v>-1</v>
      </c>
      <c r="AM473">
        <v>-1</v>
      </c>
      <c r="AN473">
        <v>-1</v>
      </c>
      <c r="AO473">
        <v>-1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-1</v>
      </c>
      <c r="AX473">
        <v>-1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-1</v>
      </c>
      <c r="BM473">
        <v>-1</v>
      </c>
      <c r="BN473">
        <v>-1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</row>
    <row r="474" spans="1:85">
      <c r="A474" s="14" t="s">
        <v>5</v>
      </c>
      <c r="B474" s="14" t="s">
        <v>3</v>
      </c>
      <c r="C474" s="76">
        <v>-1</v>
      </c>
      <c r="D474" s="76">
        <v>-1</v>
      </c>
      <c r="E474" s="76">
        <v>-1</v>
      </c>
      <c r="F474" s="76">
        <v>-1</v>
      </c>
      <c r="G474" s="76">
        <v>-1</v>
      </c>
      <c r="H474" s="76">
        <v>-1</v>
      </c>
      <c r="I474" s="76">
        <v>-1</v>
      </c>
      <c r="J474" s="76">
        <v>-1</v>
      </c>
      <c r="K474" s="76">
        <v>-1</v>
      </c>
      <c r="L474" s="76">
        <v>-1</v>
      </c>
      <c r="M474" s="76">
        <v>-1</v>
      </c>
      <c r="N474" s="76">
        <v>-1</v>
      </c>
      <c r="O474" s="76">
        <v>-1</v>
      </c>
      <c r="P474" s="76">
        <v>-1</v>
      </c>
      <c r="Q474" s="76">
        <v>-1</v>
      </c>
      <c r="R474" s="76">
        <v>-1</v>
      </c>
      <c r="S474" s="76">
        <v>-1</v>
      </c>
      <c r="T474" s="76">
        <v>-1</v>
      </c>
      <c r="U474" s="76">
        <v>-1</v>
      </c>
      <c r="V474" s="76">
        <v>-1</v>
      </c>
      <c r="W474" s="76">
        <v>-1</v>
      </c>
      <c r="X474" s="76">
        <v>-1</v>
      </c>
      <c r="Y474" s="76">
        <v>-1</v>
      </c>
      <c r="Z474" s="76">
        <v>-1</v>
      </c>
      <c r="AA474" s="76">
        <v>-1</v>
      </c>
      <c r="AB474" s="76">
        <v>-1</v>
      </c>
      <c r="AC474" s="76">
        <v>-1</v>
      </c>
      <c r="AD474" s="76">
        <v>-1</v>
      </c>
      <c r="AE474" s="76">
        <v>-1</v>
      </c>
      <c r="AF474" s="76">
        <v>-1</v>
      </c>
      <c r="AG474" s="76">
        <v>-1</v>
      </c>
      <c r="AH474" s="76">
        <v>-1</v>
      </c>
      <c r="AI474" s="76">
        <v>-1</v>
      </c>
      <c r="AJ474">
        <v>-1</v>
      </c>
      <c r="AK474">
        <v>-1</v>
      </c>
      <c r="AL474">
        <v>-1</v>
      </c>
      <c r="AM474">
        <v>-1</v>
      </c>
      <c r="AN474">
        <v>-1</v>
      </c>
      <c r="AO474">
        <v>-1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-1</v>
      </c>
      <c r="AW474">
        <v>-1</v>
      </c>
      <c r="AX474">
        <v>-1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>
        <v>-1</v>
      </c>
      <c r="BL474">
        <v>-1</v>
      </c>
      <c r="BM474">
        <v>-1</v>
      </c>
      <c r="BN474">
        <v>-1</v>
      </c>
      <c r="BO474">
        <v>-1</v>
      </c>
      <c r="BP474">
        <v>-1</v>
      </c>
      <c r="BQ474">
        <v>-1</v>
      </c>
      <c r="BR474">
        <v>-1</v>
      </c>
      <c r="BS474">
        <v>-1</v>
      </c>
      <c r="BT474">
        <v>-1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</row>
    <row r="475" spans="1:85">
      <c r="A475" s="5"/>
      <c r="B475" s="5" t="s">
        <v>4</v>
      </c>
      <c r="C475" s="76">
        <v>-1</v>
      </c>
      <c r="D475" s="76">
        <v>-1</v>
      </c>
      <c r="E475" s="76">
        <v>-1</v>
      </c>
      <c r="F475" s="76">
        <v>-1</v>
      </c>
      <c r="G475" s="76">
        <v>-1</v>
      </c>
      <c r="H475" s="76">
        <v>-1</v>
      </c>
      <c r="I475" s="76">
        <v>-1</v>
      </c>
      <c r="J475" s="76">
        <v>-1</v>
      </c>
      <c r="K475" s="76">
        <v>-1</v>
      </c>
      <c r="L475" s="76">
        <v>-1</v>
      </c>
      <c r="M475" s="76">
        <v>-1</v>
      </c>
      <c r="N475" s="76">
        <v>-1</v>
      </c>
      <c r="O475" s="76">
        <v>-1</v>
      </c>
      <c r="P475" s="76">
        <v>-1</v>
      </c>
      <c r="Q475" s="76">
        <v>-1</v>
      </c>
      <c r="R475" s="76">
        <v>-1</v>
      </c>
      <c r="S475" s="76">
        <v>-1</v>
      </c>
      <c r="T475" s="76">
        <v>-1</v>
      </c>
      <c r="U475" s="76">
        <v>-1</v>
      </c>
      <c r="V475" s="76">
        <v>-1</v>
      </c>
      <c r="W475" s="76">
        <v>-1</v>
      </c>
      <c r="X475" s="76">
        <v>-1</v>
      </c>
      <c r="Y475" s="76">
        <v>-1</v>
      </c>
      <c r="Z475" s="76">
        <v>-1</v>
      </c>
      <c r="AA475" s="76">
        <v>-1</v>
      </c>
      <c r="AB475" s="76">
        <v>-1</v>
      </c>
      <c r="AC475" s="76">
        <v>-1</v>
      </c>
      <c r="AD475" s="76">
        <v>-1</v>
      </c>
      <c r="AE475" s="76">
        <v>-1</v>
      </c>
      <c r="AF475" s="76">
        <v>-1</v>
      </c>
      <c r="AG475" s="76">
        <v>-1</v>
      </c>
      <c r="AH475" s="76">
        <v>-1</v>
      </c>
      <c r="AI475" s="76">
        <v>-1</v>
      </c>
      <c r="AJ475">
        <v>-1</v>
      </c>
      <c r="AK475">
        <v>-1</v>
      </c>
      <c r="AL475">
        <v>-1</v>
      </c>
      <c r="AM475">
        <v>-1</v>
      </c>
      <c r="AN475">
        <v>-1</v>
      </c>
      <c r="AO475">
        <v>-1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-1</v>
      </c>
      <c r="AW475">
        <v>-1</v>
      </c>
      <c r="AX475">
        <v>-1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-1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</row>
    <row r="476" spans="1:85">
      <c r="A476" s="5" t="s">
        <v>2</v>
      </c>
      <c r="B476" s="5" t="s">
        <v>3</v>
      </c>
      <c r="C476" s="76">
        <v>-1</v>
      </c>
      <c r="D476" s="76">
        <v>-1</v>
      </c>
      <c r="E476" s="76">
        <v>-1</v>
      </c>
      <c r="F476" s="76">
        <v>-1</v>
      </c>
      <c r="G476" s="76">
        <v>-1</v>
      </c>
      <c r="H476" s="76">
        <v>-1</v>
      </c>
      <c r="I476" s="76">
        <v>-1</v>
      </c>
      <c r="J476" s="76">
        <v>-1</v>
      </c>
      <c r="K476" s="76">
        <v>-1</v>
      </c>
      <c r="L476" s="76">
        <v>-1</v>
      </c>
      <c r="M476" s="76">
        <v>-1</v>
      </c>
      <c r="N476" s="76">
        <v>-1</v>
      </c>
      <c r="O476" s="76">
        <v>-1</v>
      </c>
      <c r="P476" s="76">
        <v>-1</v>
      </c>
      <c r="Q476" s="76">
        <v>-1</v>
      </c>
      <c r="R476" s="76">
        <v>-1</v>
      </c>
      <c r="S476" s="76">
        <v>-1</v>
      </c>
      <c r="T476" s="76">
        <v>-1</v>
      </c>
      <c r="U476" s="76">
        <v>-1</v>
      </c>
      <c r="V476" s="76">
        <v>-1</v>
      </c>
      <c r="W476" s="76">
        <v>-1</v>
      </c>
      <c r="X476" s="76">
        <v>-1</v>
      </c>
      <c r="Y476" s="76">
        <v>-1</v>
      </c>
      <c r="Z476" s="76">
        <v>-1</v>
      </c>
      <c r="AA476" s="76">
        <v>-1</v>
      </c>
      <c r="AB476" s="76">
        <v>-1</v>
      </c>
      <c r="AC476" s="76">
        <v>-1</v>
      </c>
      <c r="AD476" s="76">
        <v>-1</v>
      </c>
      <c r="AE476" s="76">
        <v>-1</v>
      </c>
      <c r="AF476" s="76">
        <v>-1</v>
      </c>
      <c r="AG476" s="76">
        <v>-1</v>
      </c>
      <c r="AH476" s="76">
        <v>-1</v>
      </c>
      <c r="AI476" s="76">
        <v>-1</v>
      </c>
      <c r="AJ476">
        <v>-1</v>
      </c>
      <c r="AK476">
        <v>-1</v>
      </c>
      <c r="AL476">
        <v>-1</v>
      </c>
      <c r="AM476">
        <v>-1</v>
      </c>
      <c r="AN476">
        <v>-1</v>
      </c>
      <c r="AO476">
        <v>-1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-1</v>
      </c>
      <c r="AX476">
        <v>-1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>
        <v>-1</v>
      </c>
      <c r="BV476">
        <v>-1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</row>
    <row r="477" spans="1:85">
      <c r="A477" s="4"/>
      <c r="B477" s="4" t="s">
        <v>4</v>
      </c>
      <c r="C477" s="76">
        <v>-1</v>
      </c>
      <c r="D477" s="76">
        <v>-1</v>
      </c>
      <c r="E477" s="76">
        <v>-1</v>
      </c>
      <c r="F477" s="76">
        <v>-1</v>
      </c>
      <c r="G477" s="76">
        <v>-1</v>
      </c>
      <c r="H477" s="76">
        <v>-1</v>
      </c>
      <c r="I477" s="76">
        <v>-1</v>
      </c>
      <c r="J477" s="76">
        <v>-1</v>
      </c>
      <c r="K477" s="76">
        <v>-1</v>
      </c>
      <c r="L477" s="76">
        <v>-1</v>
      </c>
      <c r="M477" s="76">
        <v>-1</v>
      </c>
      <c r="N477" s="76">
        <v>-1</v>
      </c>
      <c r="O477" s="76">
        <v>-1</v>
      </c>
      <c r="P477" s="76">
        <v>-1</v>
      </c>
      <c r="Q477" s="76">
        <v>-1</v>
      </c>
      <c r="R477" s="76">
        <v>-1</v>
      </c>
      <c r="S477" s="76">
        <v>-1</v>
      </c>
      <c r="T477" s="76">
        <v>-1</v>
      </c>
      <c r="U477" s="76">
        <v>-1</v>
      </c>
      <c r="V477" s="76">
        <v>-1</v>
      </c>
      <c r="W477" s="76">
        <v>-1</v>
      </c>
      <c r="X477" s="76">
        <v>-1</v>
      </c>
      <c r="Y477" s="76">
        <v>-1</v>
      </c>
      <c r="Z477" s="76">
        <v>-1</v>
      </c>
      <c r="AA477" s="76">
        <v>-1</v>
      </c>
      <c r="AB477" s="76">
        <v>-1</v>
      </c>
      <c r="AC477" s="76">
        <v>-1</v>
      </c>
      <c r="AD477" s="76">
        <v>-1</v>
      </c>
      <c r="AE477" s="76">
        <v>-1</v>
      </c>
      <c r="AF477" s="76">
        <v>-1</v>
      </c>
      <c r="AG477" s="76">
        <v>-1</v>
      </c>
      <c r="AH477" s="76">
        <v>-1</v>
      </c>
      <c r="AI477" s="76">
        <v>-1</v>
      </c>
      <c r="AJ477">
        <v>-1</v>
      </c>
      <c r="AK477">
        <v>-1</v>
      </c>
      <c r="AL477">
        <v>-1</v>
      </c>
      <c r="AM477">
        <v>-1</v>
      </c>
      <c r="AN477">
        <v>-1</v>
      </c>
      <c r="AO477">
        <v>-1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-1</v>
      </c>
      <c r="AX477">
        <v>-1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-1</v>
      </c>
      <c r="BM477">
        <v>-1</v>
      </c>
      <c r="BN477">
        <v>-1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</row>
    <row r="478" spans="1:85">
      <c r="A478" s="14" t="s">
        <v>7</v>
      </c>
      <c r="B478" s="14" t="s">
        <v>3</v>
      </c>
      <c r="C478" s="76">
        <v>-1</v>
      </c>
      <c r="D478" s="76">
        <v>-1</v>
      </c>
      <c r="E478" s="76">
        <v>-1</v>
      </c>
      <c r="F478" s="76">
        <v>-1</v>
      </c>
      <c r="G478" s="76">
        <v>-1</v>
      </c>
      <c r="H478" s="76">
        <v>-1</v>
      </c>
      <c r="I478" s="76">
        <v>-1</v>
      </c>
      <c r="J478" s="76">
        <v>-1</v>
      </c>
      <c r="K478" s="76">
        <v>-1</v>
      </c>
      <c r="L478" s="76">
        <v>-1</v>
      </c>
      <c r="M478" s="76">
        <v>-1</v>
      </c>
      <c r="N478" s="76">
        <v>-1</v>
      </c>
      <c r="O478" s="76">
        <v>-1</v>
      </c>
      <c r="P478" s="76">
        <v>-1</v>
      </c>
      <c r="Q478" s="76">
        <v>-1</v>
      </c>
      <c r="R478" s="76">
        <v>-1</v>
      </c>
      <c r="S478" s="76">
        <v>-1</v>
      </c>
      <c r="T478" s="76">
        <v>-1</v>
      </c>
      <c r="U478" s="76">
        <v>-1</v>
      </c>
      <c r="V478" s="76">
        <v>-1</v>
      </c>
      <c r="W478" s="76">
        <v>-1</v>
      </c>
      <c r="X478" s="76">
        <v>-1</v>
      </c>
      <c r="Y478" s="76">
        <v>-1</v>
      </c>
      <c r="Z478" s="76">
        <v>-1</v>
      </c>
      <c r="AA478" s="76">
        <v>-1</v>
      </c>
      <c r="AB478" s="76">
        <v>-1</v>
      </c>
      <c r="AC478" s="76">
        <v>-1</v>
      </c>
      <c r="AD478" s="76">
        <v>-1</v>
      </c>
      <c r="AE478" s="76">
        <v>-1</v>
      </c>
      <c r="AF478" s="76">
        <v>-1</v>
      </c>
      <c r="AG478" s="76">
        <v>-1</v>
      </c>
      <c r="AH478" s="76">
        <v>-1</v>
      </c>
      <c r="AI478" s="76">
        <v>-1</v>
      </c>
      <c r="AJ478">
        <v>-1</v>
      </c>
      <c r="AK478">
        <v>-1</v>
      </c>
      <c r="AL478">
        <v>-1</v>
      </c>
      <c r="AM478">
        <v>-1</v>
      </c>
      <c r="AN478">
        <v>-1</v>
      </c>
      <c r="AO478">
        <v>-1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-1</v>
      </c>
      <c r="BM478">
        <v>-1</v>
      </c>
      <c r="BN478">
        <v>-1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</row>
    <row r="479" spans="1:85">
      <c r="A479" s="4"/>
      <c r="B479" s="4" t="s">
        <v>4</v>
      </c>
      <c r="C479" s="76">
        <v>-1</v>
      </c>
      <c r="D479" s="76">
        <v>-1</v>
      </c>
      <c r="E479" s="76">
        <v>-1</v>
      </c>
      <c r="F479" s="76">
        <v>-1</v>
      </c>
      <c r="G479" s="76">
        <v>-1</v>
      </c>
      <c r="H479" s="76">
        <v>-1</v>
      </c>
      <c r="I479" s="76">
        <v>-1</v>
      </c>
      <c r="J479" s="76">
        <v>-1</v>
      </c>
      <c r="K479" s="76">
        <v>-1</v>
      </c>
      <c r="L479" s="76">
        <v>-1</v>
      </c>
      <c r="M479" s="76">
        <v>-1</v>
      </c>
      <c r="N479" s="76">
        <v>-1</v>
      </c>
      <c r="O479" s="76">
        <v>-1</v>
      </c>
      <c r="P479" s="76">
        <v>-1</v>
      </c>
      <c r="Q479" s="76">
        <v>-1</v>
      </c>
      <c r="R479" s="76">
        <v>-1</v>
      </c>
      <c r="S479" s="76">
        <v>-1</v>
      </c>
      <c r="T479" s="76">
        <v>-1</v>
      </c>
      <c r="U479" s="76">
        <v>-1</v>
      </c>
      <c r="V479" s="76">
        <v>-1</v>
      </c>
      <c r="W479" s="76">
        <v>-1</v>
      </c>
      <c r="X479" s="76">
        <v>-1</v>
      </c>
      <c r="Y479" s="76">
        <v>-1</v>
      </c>
      <c r="Z479" s="76">
        <v>-1</v>
      </c>
      <c r="AA479" s="76">
        <v>-1</v>
      </c>
      <c r="AB479" s="76">
        <v>-1</v>
      </c>
      <c r="AC479" s="76">
        <v>-1</v>
      </c>
      <c r="AD479" s="76">
        <v>-1</v>
      </c>
      <c r="AE479" s="76">
        <v>-1</v>
      </c>
      <c r="AF479" s="76">
        <v>-1</v>
      </c>
      <c r="AG479" s="76">
        <v>-1</v>
      </c>
      <c r="AH479" s="76">
        <v>-1</v>
      </c>
      <c r="AI479" s="76">
        <v>-1</v>
      </c>
      <c r="AJ479">
        <v>-1</v>
      </c>
      <c r="AK479">
        <v>-1</v>
      </c>
      <c r="AL479">
        <v>-1</v>
      </c>
      <c r="AM479">
        <v>-1</v>
      </c>
      <c r="AN479">
        <v>-1</v>
      </c>
      <c r="AO479">
        <v>-1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-1</v>
      </c>
      <c r="BM479">
        <v>-1</v>
      </c>
      <c r="BN479">
        <v>-1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>
        <v>-1</v>
      </c>
      <c r="CE479">
        <v>-1</v>
      </c>
      <c r="CF479">
        <v>-1</v>
      </c>
      <c r="CG479">
        <v>-1</v>
      </c>
    </row>
    <row r="480" spans="1:85">
      <c r="A480" s="14" t="s">
        <v>6</v>
      </c>
      <c r="B480" s="14" t="s">
        <v>3</v>
      </c>
      <c r="C480" s="76">
        <v>-1</v>
      </c>
      <c r="D480" s="76">
        <v>-1</v>
      </c>
      <c r="E480" s="76">
        <v>-1</v>
      </c>
      <c r="F480" s="76">
        <v>-1</v>
      </c>
      <c r="G480" s="76">
        <v>-1</v>
      </c>
      <c r="H480" s="76">
        <v>-1</v>
      </c>
      <c r="I480" s="76">
        <v>-1</v>
      </c>
      <c r="J480" s="76">
        <v>-1</v>
      </c>
      <c r="K480" s="76">
        <v>-1</v>
      </c>
      <c r="L480" s="76">
        <v>-1</v>
      </c>
      <c r="M480" s="76">
        <v>-1</v>
      </c>
      <c r="N480" s="76">
        <v>-1</v>
      </c>
      <c r="O480" s="76">
        <v>-1</v>
      </c>
      <c r="P480" s="76">
        <v>-1</v>
      </c>
      <c r="Q480" s="76">
        <v>-1</v>
      </c>
      <c r="R480" s="76">
        <v>-1</v>
      </c>
      <c r="S480" s="76">
        <v>-1</v>
      </c>
      <c r="T480" s="76">
        <v>-1</v>
      </c>
      <c r="U480" s="76">
        <v>-1</v>
      </c>
      <c r="V480" s="76">
        <v>-1</v>
      </c>
      <c r="W480" s="76">
        <v>-1</v>
      </c>
      <c r="X480" s="76">
        <v>-1</v>
      </c>
      <c r="Y480" s="76">
        <v>-1</v>
      </c>
      <c r="Z480" s="76">
        <v>-1</v>
      </c>
      <c r="AA480" s="76">
        <v>-1</v>
      </c>
      <c r="AB480" s="76">
        <v>-1</v>
      </c>
      <c r="AC480" s="76">
        <v>-1</v>
      </c>
      <c r="AD480" s="76">
        <v>-1</v>
      </c>
      <c r="AE480" s="76">
        <v>-1</v>
      </c>
      <c r="AF480" s="76">
        <v>-1</v>
      </c>
      <c r="AG480" s="76">
        <v>-1</v>
      </c>
      <c r="AH480" s="76">
        <v>-1</v>
      </c>
      <c r="AI480" s="76">
        <v>-1</v>
      </c>
      <c r="AJ480">
        <v>-1</v>
      </c>
      <c r="AK480">
        <v>-1</v>
      </c>
      <c r="AL480">
        <v>-1</v>
      </c>
      <c r="AM480">
        <v>-1</v>
      </c>
      <c r="AN480">
        <v>-1</v>
      </c>
      <c r="AO480">
        <v>-1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-1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>
        <v>-1</v>
      </c>
      <c r="CE480">
        <v>-1</v>
      </c>
      <c r="CF480">
        <v>-1</v>
      </c>
      <c r="CG480">
        <v>-1</v>
      </c>
    </row>
    <row r="481" spans="1:85">
      <c r="A481" s="5"/>
      <c r="B481" s="5" t="s">
        <v>4</v>
      </c>
      <c r="C481" s="76">
        <v>-1</v>
      </c>
      <c r="D481" s="76">
        <v>-1</v>
      </c>
      <c r="E481" s="76">
        <v>-1</v>
      </c>
      <c r="F481" s="76">
        <v>-1</v>
      </c>
      <c r="G481" s="76">
        <v>-1</v>
      </c>
      <c r="H481" s="76">
        <v>-1</v>
      </c>
      <c r="I481" s="76">
        <v>-1</v>
      </c>
      <c r="J481" s="76">
        <v>-1</v>
      </c>
      <c r="K481" s="76">
        <v>-1</v>
      </c>
      <c r="L481" s="76">
        <v>-1</v>
      </c>
      <c r="M481" s="76">
        <v>-1</v>
      </c>
      <c r="N481" s="76">
        <v>-1</v>
      </c>
      <c r="O481" s="76">
        <v>-1</v>
      </c>
      <c r="P481" s="76">
        <v>-1</v>
      </c>
      <c r="Q481" s="76">
        <v>-1</v>
      </c>
      <c r="R481" s="76">
        <v>-1</v>
      </c>
      <c r="S481" s="76">
        <v>-1</v>
      </c>
      <c r="T481" s="76">
        <v>-1</v>
      </c>
      <c r="U481" s="76">
        <v>-1</v>
      </c>
      <c r="V481" s="76">
        <v>-1</v>
      </c>
      <c r="W481" s="76">
        <v>-1</v>
      </c>
      <c r="X481" s="76">
        <v>-1</v>
      </c>
      <c r="Y481" s="76">
        <v>-1</v>
      </c>
      <c r="Z481" s="76">
        <v>-1</v>
      </c>
      <c r="AA481" s="76">
        <v>-1</v>
      </c>
      <c r="AB481" s="76">
        <v>-1</v>
      </c>
      <c r="AC481" s="76">
        <v>-1</v>
      </c>
      <c r="AD481" s="76">
        <v>-1</v>
      </c>
      <c r="AE481" s="76">
        <v>-1</v>
      </c>
      <c r="AF481" s="76">
        <v>-1</v>
      </c>
      <c r="AG481" s="76">
        <v>-1</v>
      </c>
      <c r="AH481" s="76">
        <v>-1</v>
      </c>
      <c r="AI481" s="76">
        <v>-1</v>
      </c>
      <c r="AJ481">
        <v>-1</v>
      </c>
      <c r="AK481">
        <v>-1</v>
      </c>
      <c r="AL481">
        <v>-1</v>
      </c>
      <c r="AM481">
        <v>-1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</row>
    <row r="482" spans="1:85">
      <c r="A482" s="5" t="s">
        <v>8</v>
      </c>
      <c r="B482" s="5" t="s">
        <v>3</v>
      </c>
      <c r="C482" s="76">
        <v>-1</v>
      </c>
      <c r="D482" s="76">
        <v>-1</v>
      </c>
      <c r="E482" s="76">
        <v>-1</v>
      </c>
      <c r="F482" s="76">
        <v>-1</v>
      </c>
      <c r="G482" s="76">
        <v>-1</v>
      </c>
      <c r="H482" s="76">
        <v>-1</v>
      </c>
      <c r="I482" s="76">
        <v>-1</v>
      </c>
      <c r="J482" s="76">
        <v>-1</v>
      </c>
      <c r="K482" s="76">
        <v>-1</v>
      </c>
      <c r="L482" s="76">
        <v>-1</v>
      </c>
      <c r="M482" s="76">
        <v>-1</v>
      </c>
      <c r="N482" s="76">
        <v>-1</v>
      </c>
      <c r="O482" s="76">
        <v>-1</v>
      </c>
      <c r="P482" s="76">
        <v>-1</v>
      </c>
      <c r="Q482" s="76">
        <v>-1</v>
      </c>
      <c r="R482" s="76">
        <v>-1</v>
      </c>
      <c r="S482" s="76">
        <v>-1</v>
      </c>
      <c r="T482" s="76">
        <v>-1</v>
      </c>
      <c r="U482" s="76">
        <v>-1</v>
      </c>
      <c r="V482" s="76">
        <v>-1</v>
      </c>
      <c r="W482" s="76">
        <v>-1</v>
      </c>
      <c r="X482" s="76">
        <v>-1</v>
      </c>
      <c r="Y482" s="76">
        <v>-1</v>
      </c>
      <c r="Z482" s="76">
        <v>-1</v>
      </c>
      <c r="AA482" s="76">
        <v>-1</v>
      </c>
      <c r="AB482" s="76">
        <v>-1</v>
      </c>
      <c r="AC482" s="76">
        <v>-1</v>
      </c>
      <c r="AD482" s="76">
        <v>-1</v>
      </c>
      <c r="AE482" s="76">
        <v>-1</v>
      </c>
      <c r="AF482" s="76">
        <v>-1</v>
      </c>
      <c r="AG482" s="76">
        <v>-1</v>
      </c>
      <c r="AH482" s="76">
        <v>-1</v>
      </c>
      <c r="AI482" s="76">
        <v>-1</v>
      </c>
      <c r="AJ482">
        <v>-1</v>
      </c>
      <c r="AK482">
        <v>-1</v>
      </c>
      <c r="AL482">
        <v>-1</v>
      </c>
      <c r="AM482">
        <v>-1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</row>
    <row r="483" spans="1:85">
      <c r="A483" s="4"/>
      <c r="B483" s="4" t="s">
        <v>37</v>
      </c>
      <c r="C483" s="76">
        <v>-1</v>
      </c>
      <c r="D483" s="76">
        <v>-1</v>
      </c>
      <c r="E483" s="76">
        <v>-1</v>
      </c>
      <c r="F483" s="76">
        <v>-1</v>
      </c>
      <c r="G483" s="76">
        <v>-1</v>
      </c>
      <c r="H483" s="76">
        <v>-1</v>
      </c>
      <c r="I483" s="76">
        <v>-1</v>
      </c>
      <c r="J483" s="76">
        <v>-1</v>
      </c>
      <c r="K483" s="76">
        <v>-1</v>
      </c>
      <c r="L483" s="76">
        <v>-1</v>
      </c>
      <c r="M483" s="76">
        <v>-1</v>
      </c>
      <c r="N483" s="76">
        <v>-1</v>
      </c>
      <c r="O483" s="76">
        <v>-1</v>
      </c>
      <c r="P483" s="76">
        <v>-1</v>
      </c>
      <c r="Q483" s="76">
        <v>-1</v>
      </c>
      <c r="R483" s="76">
        <v>-1</v>
      </c>
      <c r="S483" s="76">
        <v>-1</v>
      </c>
      <c r="T483" s="76">
        <v>-1</v>
      </c>
      <c r="U483" s="76">
        <v>-1</v>
      </c>
      <c r="V483" s="76">
        <v>-1</v>
      </c>
      <c r="W483" s="76">
        <v>-1</v>
      </c>
      <c r="X483" s="76">
        <v>-1</v>
      </c>
      <c r="Y483" s="76">
        <v>-1</v>
      </c>
      <c r="Z483" s="76">
        <v>-1</v>
      </c>
      <c r="AA483" s="76">
        <v>-1</v>
      </c>
      <c r="AB483" s="76">
        <v>-1</v>
      </c>
      <c r="AC483" s="76">
        <v>-1</v>
      </c>
      <c r="AD483" s="76">
        <v>-1</v>
      </c>
      <c r="AE483" s="76">
        <v>-1</v>
      </c>
      <c r="AF483" s="76">
        <v>-1</v>
      </c>
      <c r="AG483" s="76">
        <v>-1</v>
      </c>
      <c r="AH483" s="76">
        <v>-1</v>
      </c>
      <c r="AI483" s="76">
        <v>-1</v>
      </c>
      <c r="AJ483">
        <v>-1</v>
      </c>
      <c r="AK483">
        <v>-1</v>
      </c>
      <c r="AL483">
        <v>-1</v>
      </c>
      <c r="AM483">
        <v>-1</v>
      </c>
      <c r="AN483">
        <v>-1</v>
      </c>
      <c r="AO483">
        <v>-1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-1</v>
      </c>
      <c r="AX483">
        <v>-1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>
        <v>-1</v>
      </c>
      <c r="BV483">
        <v>-1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</row>
    <row r="484" spans="1:85">
      <c r="A484" s="14" t="s">
        <v>36</v>
      </c>
      <c r="B484" s="14" t="s">
        <v>38</v>
      </c>
      <c r="C484" s="76">
        <v>-1</v>
      </c>
      <c r="D484" s="76">
        <v>-1</v>
      </c>
      <c r="E484" s="76">
        <v>-1</v>
      </c>
      <c r="F484" s="76">
        <v>-1</v>
      </c>
      <c r="G484" s="76">
        <v>-1</v>
      </c>
      <c r="H484" s="76">
        <v>-1</v>
      </c>
      <c r="I484" s="76">
        <v>-1</v>
      </c>
      <c r="J484" s="76">
        <v>-1</v>
      </c>
      <c r="K484" s="76">
        <v>-1</v>
      </c>
      <c r="L484" s="76">
        <v>-1</v>
      </c>
      <c r="M484" s="76">
        <v>-1</v>
      </c>
      <c r="N484" s="76">
        <v>-1</v>
      </c>
      <c r="O484" s="76">
        <v>-1</v>
      </c>
      <c r="P484" s="76">
        <v>-1</v>
      </c>
      <c r="Q484" s="76">
        <v>-1</v>
      </c>
      <c r="R484" s="76">
        <v>-1</v>
      </c>
      <c r="S484" s="76">
        <v>-1</v>
      </c>
      <c r="T484" s="76">
        <v>-1</v>
      </c>
      <c r="U484" s="76">
        <v>-1</v>
      </c>
      <c r="V484" s="76">
        <v>-1</v>
      </c>
      <c r="W484" s="76">
        <v>-1</v>
      </c>
      <c r="X484" s="76">
        <v>-1</v>
      </c>
      <c r="Y484" s="76">
        <v>-1</v>
      </c>
      <c r="Z484" s="76">
        <v>-1</v>
      </c>
      <c r="AA484" s="76">
        <v>-1</v>
      </c>
      <c r="AB484" s="76">
        <v>-1</v>
      </c>
      <c r="AC484" s="76">
        <v>-1</v>
      </c>
      <c r="AD484" s="76">
        <v>-1</v>
      </c>
      <c r="AE484" s="76">
        <v>-1</v>
      </c>
      <c r="AF484" s="76">
        <v>-1</v>
      </c>
      <c r="AG484" s="76">
        <v>-1</v>
      </c>
      <c r="AH484" s="76">
        <v>-1</v>
      </c>
      <c r="AI484" s="76">
        <v>-1</v>
      </c>
      <c r="AJ484">
        <v>-1</v>
      </c>
      <c r="AK484">
        <v>-1</v>
      </c>
      <c r="AL484">
        <v>-1</v>
      </c>
      <c r="AM484">
        <v>-1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>
        <v>-1</v>
      </c>
      <c r="CE484">
        <v>-1</v>
      </c>
      <c r="CF484">
        <v>-1</v>
      </c>
      <c r="CG484">
        <v>-1</v>
      </c>
    </row>
    <row r="485" spans="1:85">
      <c r="A485" s="5"/>
      <c r="B485" s="5" t="s">
        <v>213</v>
      </c>
      <c r="C485" s="76">
        <v>-1</v>
      </c>
      <c r="D485" s="76">
        <v>-1</v>
      </c>
      <c r="E485" s="76">
        <v>-1</v>
      </c>
      <c r="F485" s="76">
        <v>-1</v>
      </c>
      <c r="G485" s="76">
        <v>-1</v>
      </c>
      <c r="H485" s="76">
        <v>-1</v>
      </c>
      <c r="I485" s="76">
        <v>-1</v>
      </c>
      <c r="J485" s="76">
        <v>-1</v>
      </c>
      <c r="K485" s="76">
        <v>-1</v>
      </c>
      <c r="L485" s="76">
        <v>-1</v>
      </c>
      <c r="M485" s="76">
        <v>-1</v>
      </c>
      <c r="N485" s="76">
        <v>-1</v>
      </c>
      <c r="O485" s="76">
        <v>-1</v>
      </c>
      <c r="P485" s="76">
        <v>-1</v>
      </c>
      <c r="Q485" s="76">
        <v>-1</v>
      </c>
      <c r="R485" s="76">
        <v>-1</v>
      </c>
      <c r="S485" s="76">
        <v>-1</v>
      </c>
      <c r="T485" s="76">
        <v>-1</v>
      </c>
      <c r="U485" s="76">
        <v>-1</v>
      </c>
      <c r="V485" s="76">
        <v>-1</v>
      </c>
      <c r="W485" s="76">
        <v>-1</v>
      </c>
      <c r="X485" s="76">
        <v>-1</v>
      </c>
      <c r="Y485" s="76">
        <v>-1</v>
      </c>
      <c r="Z485" s="76">
        <v>-1</v>
      </c>
      <c r="AA485" s="76">
        <v>-1</v>
      </c>
      <c r="AB485" s="76">
        <v>-1</v>
      </c>
      <c r="AC485" s="76">
        <v>-1</v>
      </c>
      <c r="AD485" s="76">
        <v>-1</v>
      </c>
      <c r="AE485" s="76">
        <v>-1</v>
      </c>
      <c r="AF485" s="76">
        <v>-1</v>
      </c>
      <c r="AG485" s="76">
        <v>-1</v>
      </c>
      <c r="AH485" s="76">
        <v>-1</v>
      </c>
      <c r="AI485" s="76">
        <v>-1</v>
      </c>
      <c r="AJ485">
        <v>-1</v>
      </c>
      <c r="AK485">
        <v>-1</v>
      </c>
      <c r="AL485">
        <v>-1</v>
      </c>
      <c r="AM485">
        <v>-1</v>
      </c>
      <c r="AN485">
        <v>-1</v>
      </c>
      <c r="AO485">
        <v>-1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-1</v>
      </c>
      <c r="AW485">
        <v>-1</v>
      </c>
      <c r="AX485">
        <v>-1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</row>
    <row r="486" spans="1:85">
      <c r="A486" s="1" t="str">
        <f>LOOKUP(B486,[1]Regions!$A$4:$A$98,[1]Regions!$B$4:$B$98)</f>
        <v>Poland</v>
      </c>
      <c r="B486" s="2">
        <v>23</v>
      </c>
      <c r="C486" s="72">
        <v>2018</v>
      </c>
      <c r="D486" s="72">
        <v>2019</v>
      </c>
      <c r="E486" s="72">
        <v>2020</v>
      </c>
      <c r="F486" s="72">
        <v>2021</v>
      </c>
      <c r="G486" s="72">
        <v>2022</v>
      </c>
      <c r="H486" s="72">
        <v>2023</v>
      </c>
      <c r="I486" s="72">
        <v>2024</v>
      </c>
      <c r="J486" s="72">
        <v>2025</v>
      </c>
      <c r="K486" s="72">
        <v>2026</v>
      </c>
      <c r="L486" s="72">
        <v>2027</v>
      </c>
      <c r="M486" s="72">
        <v>2028</v>
      </c>
      <c r="N486" s="72">
        <v>2029</v>
      </c>
      <c r="O486" s="72">
        <v>2030</v>
      </c>
      <c r="P486" s="72">
        <v>2031</v>
      </c>
      <c r="Q486" s="72">
        <v>2032</v>
      </c>
      <c r="R486" s="72">
        <v>2033</v>
      </c>
      <c r="S486" s="72">
        <v>2034</v>
      </c>
      <c r="T486" s="72">
        <v>2035</v>
      </c>
      <c r="U486" s="72">
        <v>2036</v>
      </c>
      <c r="V486" s="72">
        <v>2037</v>
      </c>
      <c r="W486" s="72">
        <v>2038</v>
      </c>
      <c r="X486" s="72">
        <v>2039</v>
      </c>
      <c r="Y486" s="72">
        <v>2040</v>
      </c>
      <c r="Z486" s="72">
        <v>2041</v>
      </c>
      <c r="AA486" s="72">
        <v>2042</v>
      </c>
      <c r="AB486" s="72">
        <v>2043</v>
      </c>
      <c r="AC486" s="72">
        <v>2044</v>
      </c>
      <c r="AD486" s="72">
        <v>2045</v>
      </c>
      <c r="AE486" s="72">
        <v>2046</v>
      </c>
      <c r="AF486" s="72">
        <v>2047</v>
      </c>
      <c r="AG486" s="72">
        <v>2048</v>
      </c>
      <c r="AH486" s="72">
        <v>2049</v>
      </c>
      <c r="AI486" s="72">
        <v>2050</v>
      </c>
      <c r="AJ486">
        <v>2051</v>
      </c>
      <c r="AK486">
        <v>2052</v>
      </c>
      <c r="AL486">
        <v>2053</v>
      </c>
      <c r="AM486">
        <v>2054</v>
      </c>
      <c r="AN486">
        <v>2055</v>
      </c>
      <c r="AO486">
        <v>2056</v>
      </c>
      <c r="AP486">
        <v>2057</v>
      </c>
      <c r="AQ486">
        <v>2058</v>
      </c>
      <c r="AR486">
        <v>2059</v>
      </c>
      <c r="AS486">
        <v>2060</v>
      </c>
      <c r="AT486">
        <v>2061</v>
      </c>
      <c r="AU486">
        <v>2062</v>
      </c>
      <c r="AV486">
        <v>2063</v>
      </c>
      <c r="AW486">
        <v>2064</v>
      </c>
      <c r="AX486">
        <v>2065</v>
      </c>
      <c r="AY486">
        <v>2066</v>
      </c>
      <c r="AZ486">
        <v>2067</v>
      </c>
      <c r="BA486">
        <v>2068</v>
      </c>
      <c r="BB486">
        <v>2069</v>
      </c>
      <c r="BC486">
        <v>2070</v>
      </c>
      <c r="BD486">
        <v>2071</v>
      </c>
      <c r="BE486">
        <v>2072</v>
      </c>
      <c r="BF486">
        <v>2073</v>
      </c>
      <c r="BG486">
        <v>2074</v>
      </c>
      <c r="BH486">
        <v>2075</v>
      </c>
      <c r="BI486">
        <v>2076</v>
      </c>
      <c r="BJ486">
        <v>2077</v>
      </c>
      <c r="BK486">
        <v>2078</v>
      </c>
      <c r="BL486">
        <v>2079</v>
      </c>
      <c r="BM486">
        <v>2080</v>
      </c>
      <c r="BN486">
        <v>2081</v>
      </c>
      <c r="BO486">
        <v>2082</v>
      </c>
      <c r="BP486">
        <v>2083</v>
      </c>
      <c r="BQ486">
        <v>2084</v>
      </c>
      <c r="BR486">
        <v>2085</v>
      </c>
      <c r="BS486">
        <v>2086</v>
      </c>
      <c r="BT486">
        <v>2087</v>
      </c>
      <c r="BU486">
        <v>2088</v>
      </c>
      <c r="BV486">
        <v>2089</v>
      </c>
      <c r="BW486">
        <v>2090</v>
      </c>
      <c r="BX486">
        <v>2091</v>
      </c>
      <c r="BY486">
        <v>2092</v>
      </c>
      <c r="BZ486">
        <v>2093</v>
      </c>
      <c r="CA486">
        <v>2094</v>
      </c>
      <c r="CB486">
        <v>2095</v>
      </c>
      <c r="CC486">
        <v>2096</v>
      </c>
      <c r="CD486">
        <v>2097</v>
      </c>
      <c r="CE486">
        <v>2098</v>
      </c>
      <c r="CF486">
        <v>2099</v>
      </c>
      <c r="CG486">
        <v>2100</v>
      </c>
    </row>
    <row r="487" spans="1:85">
      <c r="A487" s="74"/>
      <c r="B487" s="74" t="s">
        <v>4</v>
      </c>
      <c r="C487" s="76">
        <v>-1</v>
      </c>
      <c r="D487" s="76">
        <v>-1</v>
      </c>
      <c r="E487" s="76">
        <v>-1</v>
      </c>
      <c r="F487" s="76">
        <v>-1</v>
      </c>
      <c r="G487" s="76">
        <v>-1</v>
      </c>
      <c r="H487" s="76">
        <v>-1</v>
      </c>
      <c r="I487" s="76">
        <v>-1</v>
      </c>
      <c r="J487" s="76">
        <v>-1</v>
      </c>
      <c r="K487" s="76">
        <v>-1</v>
      </c>
      <c r="L487" s="76">
        <v>-1</v>
      </c>
      <c r="M487" s="76">
        <v>-1</v>
      </c>
      <c r="N487" s="76">
        <v>-1</v>
      </c>
      <c r="O487" s="76">
        <v>-1</v>
      </c>
      <c r="P487" s="76">
        <v>-1</v>
      </c>
      <c r="Q487" s="76">
        <v>-1</v>
      </c>
      <c r="R487" s="76">
        <v>-1</v>
      </c>
      <c r="S487" s="76">
        <v>-1</v>
      </c>
      <c r="T487" s="76">
        <v>-1</v>
      </c>
      <c r="U487" s="76">
        <v>-1</v>
      </c>
      <c r="V487" s="76">
        <v>-1</v>
      </c>
      <c r="W487" s="76">
        <v>-1</v>
      </c>
      <c r="X487" s="76">
        <v>-1</v>
      </c>
      <c r="Y487" s="76">
        <v>-1</v>
      </c>
      <c r="Z487" s="76">
        <v>-1</v>
      </c>
      <c r="AA487" s="76">
        <v>-1</v>
      </c>
      <c r="AB487" s="76">
        <v>-1</v>
      </c>
      <c r="AC487" s="76">
        <v>-1</v>
      </c>
      <c r="AD487" s="76">
        <v>-1</v>
      </c>
      <c r="AE487" s="76">
        <v>-1</v>
      </c>
      <c r="AF487" s="76">
        <v>-1</v>
      </c>
      <c r="AG487" s="76">
        <v>-1</v>
      </c>
      <c r="AH487" s="76">
        <v>-1</v>
      </c>
      <c r="AI487" s="76">
        <v>-1</v>
      </c>
      <c r="AJ487">
        <v>-1</v>
      </c>
      <c r="AK487">
        <v>-1</v>
      </c>
      <c r="AL487">
        <v>-1</v>
      </c>
      <c r="AM487">
        <v>-1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>
        <v>-1</v>
      </c>
      <c r="CB487">
        <v>-1</v>
      </c>
      <c r="CC487">
        <v>-1</v>
      </c>
      <c r="CD487">
        <v>-1</v>
      </c>
      <c r="CE487">
        <v>-1</v>
      </c>
      <c r="CF487">
        <v>-1</v>
      </c>
      <c r="CG487">
        <v>-1</v>
      </c>
    </row>
    <row r="488" spans="1:85">
      <c r="A488" s="74" t="s">
        <v>0</v>
      </c>
      <c r="B488" s="74" t="s">
        <v>3</v>
      </c>
      <c r="C488" s="76">
        <v>-1</v>
      </c>
      <c r="D488" s="76">
        <v>-1</v>
      </c>
      <c r="E488" s="76">
        <v>-1</v>
      </c>
      <c r="F488" s="76">
        <v>-1</v>
      </c>
      <c r="G488" s="76">
        <v>-1</v>
      </c>
      <c r="H488" s="76">
        <v>-1</v>
      </c>
      <c r="I488" s="76">
        <v>-1</v>
      </c>
      <c r="J488" s="76">
        <v>-1</v>
      </c>
      <c r="K488" s="76">
        <v>-1</v>
      </c>
      <c r="L488" s="76">
        <v>-1</v>
      </c>
      <c r="M488" s="76">
        <v>-1</v>
      </c>
      <c r="N488" s="76">
        <v>-1</v>
      </c>
      <c r="O488" s="76">
        <v>-1</v>
      </c>
      <c r="P488" s="76">
        <v>-1</v>
      </c>
      <c r="Q488" s="76">
        <v>-1</v>
      </c>
      <c r="R488" s="76">
        <v>-1</v>
      </c>
      <c r="S488" s="76">
        <v>-1</v>
      </c>
      <c r="T488" s="76">
        <v>-1</v>
      </c>
      <c r="U488" s="76">
        <v>-1</v>
      </c>
      <c r="V488" s="76">
        <v>-1</v>
      </c>
      <c r="W488" s="76">
        <v>-1</v>
      </c>
      <c r="X488" s="76">
        <v>-1</v>
      </c>
      <c r="Y488" s="76">
        <v>-1</v>
      </c>
      <c r="Z488" s="76">
        <v>-1</v>
      </c>
      <c r="AA488" s="76">
        <v>-1</v>
      </c>
      <c r="AB488" s="76">
        <v>-1</v>
      </c>
      <c r="AC488" s="76">
        <v>-1</v>
      </c>
      <c r="AD488" s="76">
        <v>-1</v>
      </c>
      <c r="AE488" s="76">
        <v>-1</v>
      </c>
      <c r="AF488" s="76">
        <v>-1</v>
      </c>
      <c r="AG488" s="76">
        <v>-1</v>
      </c>
      <c r="AH488" s="76">
        <v>-1</v>
      </c>
      <c r="AI488" s="76">
        <v>-1</v>
      </c>
      <c r="AJ488">
        <v>-1</v>
      </c>
      <c r="AK488">
        <v>-1</v>
      </c>
      <c r="AL488">
        <v>-1</v>
      </c>
      <c r="AM488">
        <v>-1</v>
      </c>
      <c r="AN488">
        <v>-1</v>
      </c>
      <c r="AO488">
        <v>-1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-1</v>
      </c>
      <c r="AX488">
        <v>-1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</row>
    <row r="489" spans="1:85">
      <c r="A489" s="74"/>
      <c r="B489" s="74" t="s">
        <v>34</v>
      </c>
      <c r="C489" s="76">
        <v>-1</v>
      </c>
      <c r="D489" s="76">
        <v>-1</v>
      </c>
      <c r="E489" s="76">
        <v>-1</v>
      </c>
      <c r="F489" s="76">
        <v>-1</v>
      </c>
      <c r="G489" s="76">
        <v>-1</v>
      </c>
      <c r="H489" s="76">
        <v>-1</v>
      </c>
      <c r="I489" s="76">
        <v>-1</v>
      </c>
      <c r="J489" s="76">
        <v>-1</v>
      </c>
      <c r="K489" s="76">
        <v>-1</v>
      </c>
      <c r="L489" s="76">
        <v>-1</v>
      </c>
      <c r="M489" s="76">
        <v>-1</v>
      </c>
      <c r="N489" s="76">
        <v>-1</v>
      </c>
      <c r="O489" s="76">
        <v>-1</v>
      </c>
      <c r="P489" s="76">
        <v>-1</v>
      </c>
      <c r="Q489" s="76">
        <v>-1</v>
      </c>
      <c r="R489" s="76">
        <v>-1</v>
      </c>
      <c r="S489" s="76">
        <v>-1</v>
      </c>
      <c r="T489" s="76">
        <v>-1</v>
      </c>
      <c r="U489" s="76">
        <v>-1</v>
      </c>
      <c r="V489" s="76">
        <v>-1</v>
      </c>
      <c r="W489" s="76">
        <v>-1</v>
      </c>
      <c r="X489" s="76">
        <v>-1</v>
      </c>
      <c r="Y489" s="76">
        <v>-1</v>
      </c>
      <c r="Z489" s="76">
        <v>-1</v>
      </c>
      <c r="AA489" s="76">
        <v>-1</v>
      </c>
      <c r="AB489" s="76">
        <v>-1</v>
      </c>
      <c r="AC489" s="76">
        <v>-1</v>
      </c>
      <c r="AD489" s="76">
        <v>-1</v>
      </c>
      <c r="AE489" s="76">
        <v>-1</v>
      </c>
      <c r="AF489" s="76">
        <v>-1</v>
      </c>
      <c r="AG489" s="76">
        <v>-1</v>
      </c>
      <c r="AH489" s="76">
        <v>-1</v>
      </c>
      <c r="AI489" s="76">
        <v>-1</v>
      </c>
      <c r="AJ489">
        <v>-1</v>
      </c>
      <c r="AK489">
        <v>-1</v>
      </c>
      <c r="AL489">
        <v>-1</v>
      </c>
      <c r="AM489">
        <v>-1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</row>
    <row r="490" spans="1:85">
      <c r="A490" s="14"/>
      <c r="B490" s="14" t="s">
        <v>35</v>
      </c>
      <c r="C490" s="76">
        <v>-1</v>
      </c>
      <c r="D490" s="76">
        <v>-1</v>
      </c>
      <c r="E490" s="76">
        <v>-1</v>
      </c>
      <c r="F490" s="76">
        <v>-1</v>
      </c>
      <c r="G490" s="76">
        <v>-1</v>
      </c>
      <c r="H490" s="76">
        <v>-1</v>
      </c>
      <c r="I490" s="76">
        <v>-1</v>
      </c>
      <c r="J490" s="76">
        <v>-1</v>
      </c>
      <c r="K490" s="76">
        <v>-1</v>
      </c>
      <c r="L490" s="76">
        <v>-1</v>
      </c>
      <c r="M490" s="76">
        <v>-1</v>
      </c>
      <c r="N490" s="76">
        <v>-1</v>
      </c>
      <c r="O490" s="76">
        <v>-1</v>
      </c>
      <c r="P490" s="76">
        <v>-1</v>
      </c>
      <c r="Q490" s="76">
        <v>-1</v>
      </c>
      <c r="R490" s="76">
        <v>-1</v>
      </c>
      <c r="S490" s="76">
        <v>-1</v>
      </c>
      <c r="T490" s="76">
        <v>-1</v>
      </c>
      <c r="U490" s="76">
        <v>-1</v>
      </c>
      <c r="V490" s="76">
        <v>-1</v>
      </c>
      <c r="W490" s="76">
        <v>-1</v>
      </c>
      <c r="X490" s="76">
        <v>-1</v>
      </c>
      <c r="Y490" s="76">
        <v>-1</v>
      </c>
      <c r="Z490" s="76">
        <v>-1</v>
      </c>
      <c r="AA490" s="76">
        <v>-1</v>
      </c>
      <c r="AB490" s="76">
        <v>-1</v>
      </c>
      <c r="AC490" s="76">
        <v>-1</v>
      </c>
      <c r="AD490" s="76">
        <v>-1</v>
      </c>
      <c r="AE490" s="76">
        <v>-1</v>
      </c>
      <c r="AF490" s="76">
        <v>-1</v>
      </c>
      <c r="AG490" s="76">
        <v>-1</v>
      </c>
      <c r="AH490" s="76">
        <v>-1</v>
      </c>
      <c r="AI490" s="76">
        <v>-1</v>
      </c>
      <c r="AJ490">
        <v>-1</v>
      </c>
      <c r="AK490">
        <v>-1</v>
      </c>
      <c r="AL490">
        <v>-1</v>
      </c>
      <c r="AM490">
        <v>-1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>
        <v>-1</v>
      </c>
      <c r="CB490">
        <v>-1</v>
      </c>
      <c r="CC490">
        <v>-1</v>
      </c>
      <c r="CD490">
        <v>-1</v>
      </c>
      <c r="CE490">
        <v>-1</v>
      </c>
      <c r="CF490">
        <v>-1</v>
      </c>
      <c r="CG490">
        <v>-1</v>
      </c>
    </row>
    <row r="491" spans="1:85">
      <c r="A491" s="4"/>
      <c r="B491" s="4" t="s">
        <v>4</v>
      </c>
      <c r="C491" s="76">
        <v>-1</v>
      </c>
      <c r="D491" s="76">
        <v>-1</v>
      </c>
      <c r="E491" s="76">
        <v>-1</v>
      </c>
      <c r="F491" s="76">
        <v>-1</v>
      </c>
      <c r="G491" s="76">
        <v>-1</v>
      </c>
      <c r="H491" s="76">
        <v>-1</v>
      </c>
      <c r="I491" s="76">
        <v>-1</v>
      </c>
      <c r="J491" s="76">
        <v>-1</v>
      </c>
      <c r="K491" s="76">
        <v>-1</v>
      </c>
      <c r="L491" s="76">
        <v>-1</v>
      </c>
      <c r="M491" s="76">
        <v>-1</v>
      </c>
      <c r="N491" s="76">
        <v>-1</v>
      </c>
      <c r="O491" s="76">
        <v>-1</v>
      </c>
      <c r="P491" s="76">
        <v>-1</v>
      </c>
      <c r="Q491" s="76">
        <v>-1</v>
      </c>
      <c r="R491" s="76">
        <v>-1</v>
      </c>
      <c r="S491" s="76">
        <v>-1</v>
      </c>
      <c r="T491" s="76">
        <v>-1</v>
      </c>
      <c r="U491" s="76">
        <v>-1</v>
      </c>
      <c r="V491" s="76">
        <v>-1</v>
      </c>
      <c r="W491" s="76">
        <v>-1</v>
      </c>
      <c r="X491" s="76">
        <v>-1</v>
      </c>
      <c r="Y491" s="76">
        <v>-1</v>
      </c>
      <c r="Z491" s="76">
        <v>-1</v>
      </c>
      <c r="AA491" s="76">
        <v>-1</v>
      </c>
      <c r="AB491" s="76">
        <v>-1</v>
      </c>
      <c r="AC491" s="76">
        <v>-1</v>
      </c>
      <c r="AD491" s="76">
        <v>-1</v>
      </c>
      <c r="AE491" s="76">
        <v>-1</v>
      </c>
      <c r="AF491" s="76">
        <v>-1</v>
      </c>
      <c r="AG491" s="76">
        <v>-1</v>
      </c>
      <c r="AH491" s="76">
        <v>-1</v>
      </c>
      <c r="AI491" s="76">
        <v>-1</v>
      </c>
      <c r="AJ491">
        <v>-1</v>
      </c>
      <c r="AK491">
        <v>-1</v>
      </c>
      <c r="AL491">
        <v>-1</v>
      </c>
      <c r="AM491">
        <v>-1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</row>
    <row r="492" spans="1:85">
      <c r="A492" s="74" t="s">
        <v>1</v>
      </c>
      <c r="B492" s="74" t="s">
        <v>3</v>
      </c>
      <c r="C492" s="76">
        <v>-1</v>
      </c>
      <c r="D492" s="76">
        <v>-1</v>
      </c>
      <c r="E492" s="76">
        <v>-1</v>
      </c>
      <c r="F492" s="76">
        <v>-1</v>
      </c>
      <c r="G492" s="76">
        <v>-1</v>
      </c>
      <c r="H492" s="76">
        <v>-1</v>
      </c>
      <c r="I492" s="76">
        <v>-1</v>
      </c>
      <c r="J492" s="76">
        <v>-1</v>
      </c>
      <c r="K492" s="76">
        <v>-1</v>
      </c>
      <c r="L492" s="76">
        <v>-1</v>
      </c>
      <c r="M492" s="76">
        <v>-1</v>
      </c>
      <c r="N492" s="76">
        <v>-1</v>
      </c>
      <c r="O492" s="76">
        <v>-1</v>
      </c>
      <c r="P492" s="76">
        <v>-1</v>
      </c>
      <c r="Q492" s="76">
        <v>-1</v>
      </c>
      <c r="R492" s="76">
        <v>-1</v>
      </c>
      <c r="S492" s="76">
        <v>-1</v>
      </c>
      <c r="T492" s="76">
        <v>-1</v>
      </c>
      <c r="U492" s="76">
        <v>-1</v>
      </c>
      <c r="V492" s="76">
        <v>-1</v>
      </c>
      <c r="W492" s="76">
        <v>-1</v>
      </c>
      <c r="X492" s="76">
        <v>-1</v>
      </c>
      <c r="Y492" s="76">
        <v>-1</v>
      </c>
      <c r="Z492" s="76">
        <v>-1</v>
      </c>
      <c r="AA492" s="76">
        <v>-1</v>
      </c>
      <c r="AB492" s="76">
        <v>-1</v>
      </c>
      <c r="AC492" s="76">
        <v>-1</v>
      </c>
      <c r="AD492" s="76">
        <v>-1</v>
      </c>
      <c r="AE492" s="76">
        <v>-1</v>
      </c>
      <c r="AF492" s="76">
        <v>-1</v>
      </c>
      <c r="AG492" s="76">
        <v>-1</v>
      </c>
      <c r="AH492" s="76">
        <v>-1</v>
      </c>
      <c r="AI492" s="76">
        <v>-1</v>
      </c>
      <c r="AJ492">
        <v>-1</v>
      </c>
      <c r="AK492">
        <v>-1</v>
      </c>
      <c r="AL492">
        <v>-1</v>
      </c>
      <c r="AM492">
        <v>-1</v>
      </c>
      <c r="AN492">
        <v>-1</v>
      </c>
      <c r="AO492">
        <v>-1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-1</v>
      </c>
      <c r="AX492">
        <v>-1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-1</v>
      </c>
      <c r="BM492">
        <v>-1</v>
      </c>
      <c r="BN492">
        <v>-1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>
        <v>-1</v>
      </c>
      <c r="BV492">
        <v>-1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</row>
    <row r="493" spans="1:85">
      <c r="A493" s="74"/>
      <c r="B493" s="74" t="s">
        <v>34</v>
      </c>
      <c r="C493" s="76">
        <v>-1</v>
      </c>
      <c r="D493" s="76">
        <v>-1</v>
      </c>
      <c r="E493" s="76">
        <v>-1</v>
      </c>
      <c r="F493" s="76">
        <v>-1</v>
      </c>
      <c r="G493" s="76">
        <v>-1</v>
      </c>
      <c r="H493" s="76">
        <v>-1</v>
      </c>
      <c r="I493" s="76">
        <v>-1</v>
      </c>
      <c r="J493" s="76">
        <v>-1</v>
      </c>
      <c r="K493" s="76">
        <v>-1</v>
      </c>
      <c r="L493" s="76">
        <v>-1</v>
      </c>
      <c r="M493" s="76">
        <v>-1</v>
      </c>
      <c r="N493" s="76">
        <v>-1</v>
      </c>
      <c r="O493" s="76">
        <v>-1</v>
      </c>
      <c r="P493" s="76">
        <v>-1</v>
      </c>
      <c r="Q493" s="76">
        <v>-1</v>
      </c>
      <c r="R493" s="76">
        <v>-1</v>
      </c>
      <c r="S493" s="76">
        <v>-1</v>
      </c>
      <c r="T493" s="76">
        <v>-1</v>
      </c>
      <c r="U493" s="76">
        <v>-1</v>
      </c>
      <c r="V493" s="76">
        <v>-1</v>
      </c>
      <c r="W493" s="76">
        <v>-1</v>
      </c>
      <c r="X493" s="76">
        <v>-1</v>
      </c>
      <c r="Y493" s="76">
        <v>-1</v>
      </c>
      <c r="Z493" s="76">
        <v>-1</v>
      </c>
      <c r="AA493" s="76">
        <v>-1</v>
      </c>
      <c r="AB493" s="76">
        <v>-1</v>
      </c>
      <c r="AC493" s="76">
        <v>-1</v>
      </c>
      <c r="AD493" s="76">
        <v>-1</v>
      </c>
      <c r="AE493" s="76">
        <v>-1</v>
      </c>
      <c r="AF493" s="76">
        <v>-1</v>
      </c>
      <c r="AG493" s="76">
        <v>-1</v>
      </c>
      <c r="AH493" s="76">
        <v>-1</v>
      </c>
      <c r="AI493" s="76">
        <v>-1</v>
      </c>
      <c r="AJ493">
        <v>-1</v>
      </c>
      <c r="AK493">
        <v>-1</v>
      </c>
      <c r="AL493">
        <v>-1</v>
      </c>
      <c r="AM493">
        <v>-1</v>
      </c>
      <c r="AN493">
        <v>-1</v>
      </c>
      <c r="AO493">
        <v>-1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-1</v>
      </c>
      <c r="AW493">
        <v>-1</v>
      </c>
      <c r="AX493">
        <v>-1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-1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>
        <v>-1</v>
      </c>
      <c r="CE493">
        <v>-1</v>
      </c>
      <c r="CF493">
        <v>-1</v>
      </c>
      <c r="CG493">
        <v>-1</v>
      </c>
    </row>
    <row r="494" spans="1:85">
      <c r="A494" s="14"/>
      <c r="B494" s="14" t="s">
        <v>35</v>
      </c>
      <c r="C494" s="76">
        <v>-1</v>
      </c>
      <c r="D494" s="76">
        <v>-1</v>
      </c>
      <c r="E494" s="76">
        <v>-1</v>
      </c>
      <c r="F494" s="76">
        <v>-1</v>
      </c>
      <c r="G494" s="76">
        <v>-1</v>
      </c>
      <c r="H494" s="76">
        <v>-1</v>
      </c>
      <c r="I494" s="76">
        <v>-1</v>
      </c>
      <c r="J494" s="76">
        <v>-1</v>
      </c>
      <c r="K494" s="76">
        <v>-1</v>
      </c>
      <c r="L494" s="76">
        <v>-1</v>
      </c>
      <c r="M494" s="76">
        <v>-1</v>
      </c>
      <c r="N494" s="76">
        <v>-1</v>
      </c>
      <c r="O494" s="76">
        <v>-1</v>
      </c>
      <c r="P494" s="76">
        <v>-1</v>
      </c>
      <c r="Q494" s="76">
        <v>-1</v>
      </c>
      <c r="R494" s="76">
        <v>-1</v>
      </c>
      <c r="S494" s="76">
        <v>-1</v>
      </c>
      <c r="T494" s="76">
        <v>-1</v>
      </c>
      <c r="U494" s="76">
        <v>-1</v>
      </c>
      <c r="V494" s="76">
        <v>-1</v>
      </c>
      <c r="W494" s="76">
        <v>-1</v>
      </c>
      <c r="X494" s="76">
        <v>-1</v>
      </c>
      <c r="Y494" s="76">
        <v>-1</v>
      </c>
      <c r="Z494" s="76">
        <v>-1</v>
      </c>
      <c r="AA494" s="76">
        <v>-1</v>
      </c>
      <c r="AB494" s="76">
        <v>-1</v>
      </c>
      <c r="AC494" s="76">
        <v>-1</v>
      </c>
      <c r="AD494" s="76">
        <v>-1</v>
      </c>
      <c r="AE494" s="76">
        <v>-1</v>
      </c>
      <c r="AF494" s="76">
        <v>-1</v>
      </c>
      <c r="AG494" s="76">
        <v>-1</v>
      </c>
      <c r="AH494" s="76">
        <v>-1</v>
      </c>
      <c r="AI494" s="76">
        <v>-1</v>
      </c>
      <c r="AJ494">
        <v>-1</v>
      </c>
      <c r="AK494">
        <v>-1</v>
      </c>
      <c r="AL494">
        <v>-1</v>
      </c>
      <c r="AM494">
        <v>-1</v>
      </c>
      <c r="AN494">
        <v>-1</v>
      </c>
      <c r="AO494">
        <v>-1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-1</v>
      </c>
      <c r="AW494">
        <v>-1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-1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</row>
    <row r="495" spans="1:85">
      <c r="A495" s="4"/>
      <c r="B495" s="4" t="s">
        <v>4</v>
      </c>
      <c r="C495" s="76">
        <v>-1</v>
      </c>
      <c r="D495" s="76">
        <v>-1</v>
      </c>
      <c r="E495" s="76">
        <v>-1</v>
      </c>
      <c r="F495" s="76">
        <v>-1</v>
      </c>
      <c r="G495" s="76">
        <v>-1</v>
      </c>
      <c r="H495" s="76">
        <v>-1</v>
      </c>
      <c r="I495" s="76">
        <v>-1</v>
      </c>
      <c r="J495" s="76">
        <v>-1</v>
      </c>
      <c r="K495" s="76">
        <v>-1</v>
      </c>
      <c r="L495" s="76">
        <v>-1</v>
      </c>
      <c r="M495" s="76">
        <v>-1</v>
      </c>
      <c r="N495" s="76">
        <v>-1</v>
      </c>
      <c r="O495" s="76">
        <v>-1</v>
      </c>
      <c r="P495" s="76">
        <v>-1</v>
      </c>
      <c r="Q495" s="76">
        <v>-1</v>
      </c>
      <c r="R495" s="76">
        <v>-1</v>
      </c>
      <c r="S495" s="76">
        <v>-1</v>
      </c>
      <c r="T495" s="76">
        <v>-1</v>
      </c>
      <c r="U495" s="76">
        <v>-1</v>
      </c>
      <c r="V495" s="76">
        <v>-1</v>
      </c>
      <c r="W495" s="76">
        <v>-1</v>
      </c>
      <c r="X495" s="76">
        <v>-1</v>
      </c>
      <c r="Y495" s="76">
        <v>-1</v>
      </c>
      <c r="Z495" s="76">
        <v>-1</v>
      </c>
      <c r="AA495" s="76">
        <v>-1</v>
      </c>
      <c r="AB495" s="76">
        <v>-1</v>
      </c>
      <c r="AC495" s="76">
        <v>-1</v>
      </c>
      <c r="AD495" s="76">
        <v>-1</v>
      </c>
      <c r="AE495" s="76">
        <v>-1</v>
      </c>
      <c r="AF495" s="76">
        <v>-1</v>
      </c>
      <c r="AG495" s="76">
        <v>-1</v>
      </c>
      <c r="AH495" s="76">
        <v>-1</v>
      </c>
      <c r="AI495" s="76">
        <v>-1</v>
      </c>
      <c r="AJ495">
        <v>-1</v>
      </c>
      <c r="AK495">
        <v>-1</v>
      </c>
      <c r="AL495">
        <v>-1</v>
      </c>
      <c r="AM495">
        <v>-1</v>
      </c>
      <c r="AN495">
        <v>-1</v>
      </c>
      <c r="AO495">
        <v>-1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-1</v>
      </c>
      <c r="AW495">
        <v>-1</v>
      </c>
      <c r="AX495">
        <v>-1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</row>
    <row r="496" spans="1:85">
      <c r="A496" s="14" t="s">
        <v>5</v>
      </c>
      <c r="B496" s="14" t="s">
        <v>3</v>
      </c>
      <c r="C496" s="76">
        <v>-1</v>
      </c>
      <c r="D496" s="76">
        <v>-1</v>
      </c>
      <c r="E496" s="76">
        <v>-1</v>
      </c>
      <c r="F496" s="76">
        <v>-1</v>
      </c>
      <c r="G496" s="76">
        <v>-1</v>
      </c>
      <c r="H496" s="76">
        <v>-1</v>
      </c>
      <c r="I496" s="76">
        <v>-1</v>
      </c>
      <c r="J496" s="76">
        <v>-1</v>
      </c>
      <c r="K496" s="76">
        <v>-1</v>
      </c>
      <c r="L496" s="76">
        <v>-1</v>
      </c>
      <c r="M496" s="76">
        <v>-1</v>
      </c>
      <c r="N496" s="76">
        <v>-1</v>
      </c>
      <c r="O496" s="76">
        <v>-1</v>
      </c>
      <c r="P496" s="76">
        <v>-1</v>
      </c>
      <c r="Q496" s="76">
        <v>-1</v>
      </c>
      <c r="R496" s="76">
        <v>-1</v>
      </c>
      <c r="S496" s="76">
        <v>-1</v>
      </c>
      <c r="T496" s="76">
        <v>-1</v>
      </c>
      <c r="U496" s="76">
        <v>-1</v>
      </c>
      <c r="V496" s="76">
        <v>-1</v>
      </c>
      <c r="W496" s="76">
        <v>-1</v>
      </c>
      <c r="X496" s="76">
        <v>-1</v>
      </c>
      <c r="Y496" s="76">
        <v>-1</v>
      </c>
      <c r="Z496" s="76">
        <v>-1</v>
      </c>
      <c r="AA496" s="76">
        <v>-1</v>
      </c>
      <c r="AB496" s="76">
        <v>-1</v>
      </c>
      <c r="AC496" s="76">
        <v>-1</v>
      </c>
      <c r="AD496" s="76">
        <v>-1</v>
      </c>
      <c r="AE496" s="76">
        <v>-1</v>
      </c>
      <c r="AF496" s="76">
        <v>-1</v>
      </c>
      <c r="AG496" s="76">
        <v>-1</v>
      </c>
      <c r="AH496" s="76">
        <v>-1</v>
      </c>
      <c r="AI496" s="76">
        <v>-1</v>
      </c>
      <c r="AJ496">
        <v>-1</v>
      </c>
      <c r="AK496">
        <v>-1</v>
      </c>
      <c r="AL496">
        <v>-1</v>
      </c>
      <c r="AM496">
        <v>-1</v>
      </c>
      <c r="AN496">
        <v>-1</v>
      </c>
      <c r="AO496">
        <v>-1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-1</v>
      </c>
      <c r="AX496">
        <v>-1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</row>
    <row r="497" spans="1:85">
      <c r="A497" s="5"/>
      <c r="B497" s="5" t="s">
        <v>4</v>
      </c>
      <c r="C497" s="76">
        <v>-1</v>
      </c>
      <c r="D497" s="76">
        <v>-1</v>
      </c>
      <c r="E497" s="76">
        <v>-1</v>
      </c>
      <c r="F497" s="76">
        <v>-1</v>
      </c>
      <c r="G497" s="76">
        <v>-1</v>
      </c>
      <c r="H497" s="76">
        <v>-1</v>
      </c>
      <c r="I497" s="76">
        <v>-1</v>
      </c>
      <c r="J497" s="76">
        <v>-1</v>
      </c>
      <c r="K497" s="76">
        <v>-1</v>
      </c>
      <c r="L497" s="76">
        <v>-1</v>
      </c>
      <c r="M497" s="76">
        <v>-1</v>
      </c>
      <c r="N497" s="76">
        <v>-1</v>
      </c>
      <c r="O497" s="76">
        <v>-1</v>
      </c>
      <c r="P497" s="76">
        <v>-1</v>
      </c>
      <c r="Q497" s="76">
        <v>-1</v>
      </c>
      <c r="R497" s="76">
        <v>-1</v>
      </c>
      <c r="S497" s="76">
        <v>-1</v>
      </c>
      <c r="T497" s="76">
        <v>-1</v>
      </c>
      <c r="U497" s="76">
        <v>-1</v>
      </c>
      <c r="V497" s="76">
        <v>-1</v>
      </c>
      <c r="W497" s="76">
        <v>-1</v>
      </c>
      <c r="X497" s="76">
        <v>-1</v>
      </c>
      <c r="Y497" s="76">
        <v>-1</v>
      </c>
      <c r="Z497" s="76">
        <v>-1</v>
      </c>
      <c r="AA497" s="76">
        <v>-1</v>
      </c>
      <c r="AB497" s="76">
        <v>-1</v>
      </c>
      <c r="AC497" s="76">
        <v>-1</v>
      </c>
      <c r="AD497" s="76">
        <v>-1</v>
      </c>
      <c r="AE497" s="76">
        <v>-1</v>
      </c>
      <c r="AF497" s="76">
        <v>-1</v>
      </c>
      <c r="AG497" s="76">
        <v>-1</v>
      </c>
      <c r="AH497" s="76">
        <v>-1</v>
      </c>
      <c r="AI497" s="76">
        <v>-1</v>
      </c>
      <c r="AJ497">
        <v>-1</v>
      </c>
      <c r="AK497">
        <v>-1</v>
      </c>
      <c r="AL497">
        <v>-1</v>
      </c>
      <c r="AM497">
        <v>-1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</row>
    <row r="498" spans="1:85">
      <c r="A498" s="5" t="s">
        <v>2</v>
      </c>
      <c r="B498" s="5" t="s">
        <v>3</v>
      </c>
      <c r="C498" s="76">
        <v>-1</v>
      </c>
      <c r="D498" s="76">
        <v>-1</v>
      </c>
      <c r="E498" s="76">
        <v>-1</v>
      </c>
      <c r="F498" s="76">
        <v>-1</v>
      </c>
      <c r="G498" s="76">
        <v>-1</v>
      </c>
      <c r="H498" s="76">
        <v>-1</v>
      </c>
      <c r="I498" s="76">
        <v>-1</v>
      </c>
      <c r="J498" s="76">
        <v>-1</v>
      </c>
      <c r="K498" s="76">
        <v>-1</v>
      </c>
      <c r="L498" s="76">
        <v>-1</v>
      </c>
      <c r="M498" s="76">
        <v>-1</v>
      </c>
      <c r="N498" s="76">
        <v>-1</v>
      </c>
      <c r="O498" s="76">
        <v>-1</v>
      </c>
      <c r="P498" s="76">
        <v>-1</v>
      </c>
      <c r="Q498" s="76">
        <v>-1</v>
      </c>
      <c r="R498" s="76">
        <v>-1</v>
      </c>
      <c r="S498" s="76">
        <v>-1</v>
      </c>
      <c r="T498" s="76">
        <v>-1</v>
      </c>
      <c r="U498" s="76">
        <v>-1</v>
      </c>
      <c r="V498" s="76">
        <v>-1</v>
      </c>
      <c r="W498" s="76">
        <v>-1</v>
      </c>
      <c r="X498" s="76">
        <v>-1</v>
      </c>
      <c r="Y498" s="76">
        <v>-1</v>
      </c>
      <c r="Z498" s="76">
        <v>-1</v>
      </c>
      <c r="AA498" s="76">
        <v>-1</v>
      </c>
      <c r="AB498" s="76">
        <v>-1</v>
      </c>
      <c r="AC498" s="76">
        <v>-1</v>
      </c>
      <c r="AD498" s="76">
        <v>-1</v>
      </c>
      <c r="AE498" s="76">
        <v>-1</v>
      </c>
      <c r="AF498" s="76">
        <v>-1</v>
      </c>
      <c r="AG498" s="76">
        <v>-1</v>
      </c>
      <c r="AH498" s="76">
        <v>-1</v>
      </c>
      <c r="AI498" s="76">
        <v>-1</v>
      </c>
      <c r="AJ498">
        <v>-1</v>
      </c>
      <c r="AK498">
        <v>-1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</row>
    <row r="499" spans="1:85">
      <c r="A499" s="4"/>
      <c r="B499" s="4" t="s">
        <v>4</v>
      </c>
      <c r="C499" s="76">
        <v>-1</v>
      </c>
      <c r="D499" s="76">
        <v>-1</v>
      </c>
      <c r="E499" s="76">
        <v>-1</v>
      </c>
      <c r="F499" s="76">
        <v>-1</v>
      </c>
      <c r="G499" s="76">
        <v>-1</v>
      </c>
      <c r="H499" s="76">
        <v>-1</v>
      </c>
      <c r="I499" s="76">
        <v>-1</v>
      </c>
      <c r="J499" s="76">
        <v>-1</v>
      </c>
      <c r="K499" s="76">
        <v>-1</v>
      </c>
      <c r="L499" s="76">
        <v>-1</v>
      </c>
      <c r="M499" s="76">
        <v>-1</v>
      </c>
      <c r="N499" s="76">
        <v>-1</v>
      </c>
      <c r="O499" s="76">
        <v>-1</v>
      </c>
      <c r="P499" s="76">
        <v>-1</v>
      </c>
      <c r="Q499" s="76">
        <v>-1</v>
      </c>
      <c r="R499" s="76">
        <v>-1</v>
      </c>
      <c r="S499" s="76">
        <v>-1</v>
      </c>
      <c r="T499" s="76">
        <v>-1</v>
      </c>
      <c r="U499" s="76">
        <v>-1</v>
      </c>
      <c r="V499" s="76">
        <v>-1</v>
      </c>
      <c r="W499" s="76">
        <v>-1</v>
      </c>
      <c r="X499" s="76">
        <v>-1</v>
      </c>
      <c r="Y499" s="76">
        <v>-1</v>
      </c>
      <c r="Z499" s="76">
        <v>-1</v>
      </c>
      <c r="AA499" s="76">
        <v>-1</v>
      </c>
      <c r="AB499" s="76">
        <v>-1</v>
      </c>
      <c r="AC499" s="76">
        <v>-1</v>
      </c>
      <c r="AD499" s="76">
        <v>-1</v>
      </c>
      <c r="AE499" s="76">
        <v>-1</v>
      </c>
      <c r="AF499" s="76">
        <v>-1</v>
      </c>
      <c r="AG499" s="76">
        <v>-1</v>
      </c>
      <c r="AH499" s="76">
        <v>-1</v>
      </c>
      <c r="AI499" s="76">
        <v>-1</v>
      </c>
      <c r="AJ499">
        <v>-1</v>
      </c>
      <c r="AK499">
        <v>-1</v>
      </c>
      <c r="AL499">
        <v>-1</v>
      </c>
      <c r="AM499">
        <v>-1</v>
      </c>
      <c r="AN499">
        <v>-1</v>
      </c>
      <c r="AO499">
        <v>-1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-1</v>
      </c>
      <c r="AW499">
        <v>-1</v>
      </c>
      <c r="AX499">
        <v>-1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</row>
    <row r="500" spans="1:85">
      <c r="A500" s="14" t="s">
        <v>7</v>
      </c>
      <c r="B500" s="14" t="s">
        <v>3</v>
      </c>
      <c r="C500" s="76">
        <v>-1</v>
      </c>
      <c r="D500" s="76">
        <v>-1</v>
      </c>
      <c r="E500" s="76">
        <v>-1</v>
      </c>
      <c r="F500" s="76">
        <v>-1</v>
      </c>
      <c r="G500" s="76">
        <v>-1</v>
      </c>
      <c r="H500" s="76">
        <v>-1</v>
      </c>
      <c r="I500" s="76">
        <v>-1</v>
      </c>
      <c r="J500" s="76">
        <v>-1</v>
      </c>
      <c r="K500" s="76">
        <v>-1</v>
      </c>
      <c r="L500" s="76">
        <v>-1</v>
      </c>
      <c r="M500" s="76">
        <v>-1</v>
      </c>
      <c r="N500" s="76">
        <v>-1</v>
      </c>
      <c r="O500" s="76">
        <v>-1</v>
      </c>
      <c r="P500" s="76">
        <v>-1</v>
      </c>
      <c r="Q500" s="76">
        <v>-1</v>
      </c>
      <c r="R500" s="76">
        <v>-1</v>
      </c>
      <c r="S500" s="76">
        <v>-1</v>
      </c>
      <c r="T500" s="76">
        <v>-1</v>
      </c>
      <c r="U500" s="76">
        <v>-1</v>
      </c>
      <c r="V500" s="76">
        <v>-1</v>
      </c>
      <c r="W500" s="76">
        <v>-1</v>
      </c>
      <c r="X500" s="76">
        <v>-1</v>
      </c>
      <c r="Y500" s="76">
        <v>-1</v>
      </c>
      <c r="Z500" s="76">
        <v>-1</v>
      </c>
      <c r="AA500" s="76">
        <v>-1</v>
      </c>
      <c r="AB500" s="76">
        <v>-1</v>
      </c>
      <c r="AC500" s="76">
        <v>-1</v>
      </c>
      <c r="AD500" s="76">
        <v>-1</v>
      </c>
      <c r="AE500" s="76">
        <v>-1</v>
      </c>
      <c r="AF500" s="76">
        <v>-1</v>
      </c>
      <c r="AG500" s="76">
        <v>-1</v>
      </c>
      <c r="AH500" s="76">
        <v>-1</v>
      </c>
      <c r="AI500" s="76">
        <v>-1</v>
      </c>
      <c r="AJ500">
        <v>-1</v>
      </c>
      <c r="AK500">
        <v>-1</v>
      </c>
      <c r="AL500">
        <v>-1</v>
      </c>
      <c r="AM500">
        <v>-1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>
        <v>-1</v>
      </c>
      <c r="CG500">
        <v>-1</v>
      </c>
    </row>
    <row r="501" spans="1:85">
      <c r="A501" s="4"/>
      <c r="B501" s="4" t="s">
        <v>4</v>
      </c>
      <c r="C501" s="76">
        <v>-1</v>
      </c>
      <c r="D501" s="76">
        <v>-1</v>
      </c>
      <c r="E501" s="76">
        <v>-1</v>
      </c>
      <c r="F501" s="76">
        <v>-1</v>
      </c>
      <c r="G501" s="76">
        <v>-1</v>
      </c>
      <c r="H501" s="76">
        <v>-1</v>
      </c>
      <c r="I501" s="76">
        <v>-1</v>
      </c>
      <c r="J501" s="76">
        <v>-1</v>
      </c>
      <c r="K501" s="76">
        <v>-1</v>
      </c>
      <c r="L501" s="76">
        <v>-1</v>
      </c>
      <c r="M501" s="76">
        <v>-1</v>
      </c>
      <c r="N501" s="76">
        <v>-1</v>
      </c>
      <c r="O501" s="76">
        <v>-1</v>
      </c>
      <c r="P501" s="76">
        <v>-1</v>
      </c>
      <c r="Q501" s="76">
        <v>-1</v>
      </c>
      <c r="R501" s="76">
        <v>-1</v>
      </c>
      <c r="S501" s="76">
        <v>-1</v>
      </c>
      <c r="T501" s="76">
        <v>-1</v>
      </c>
      <c r="U501" s="76">
        <v>-1</v>
      </c>
      <c r="V501" s="76">
        <v>-1</v>
      </c>
      <c r="W501" s="76">
        <v>-1</v>
      </c>
      <c r="X501" s="76">
        <v>-1</v>
      </c>
      <c r="Y501" s="76">
        <v>-1</v>
      </c>
      <c r="Z501" s="76">
        <v>-1</v>
      </c>
      <c r="AA501" s="76">
        <v>-1</v>
      </c>
      <c r="AB501" s="76">
        <v>-1</v>
      </c>
      <c r="AC501" s="76">
        <v>-1</v>
      </c>
      <c r="AD501" s="76">
        <v>-1</v>
      </c>
      <c r="AE501" s="76">
        <v>-1</v>
      </c>
      <c r="AF501" s="76">
        <v>-1</v>
      </c>
      <c r="AG501" s="76">
        <v>-1</v>
      </c>
      <c r="AH501" s="76">
        <v>-1</v>
      </c>
      <c r="AI501" s="76">
        <v>-1</v>
      </c>
      <c r="AJ501">
        <v>-1</v>
      </c>
      <c r="AK501">
        <v>-1</v>
      </c>
      <c r="AL501">
        <v>-1</v>
      </c>
      <c r="AM501">
        <v>-1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</row>
    <row r="502" spans="1:85">
      <c r="A502" s="14" t="s">
        <v>6</v>
      </c>
      <c r="B502" s="14" t="s">
        <v>3</v>
      </c>
      <c r="C502" s="76">
        <v>-1</v>
      </c>
      <c r="D502" s="76">
        <v>-1</v>
      </c>
      <c r="E502" s="76">
        <v>-1</v>
      </c>
      <c r="F502" s="76">
        <v>-1</v>
      </c>
      <c r="G502" s="76">
        <v>-1</v>
      </c>
      <c r="H502" s="76">
        <v>-1</v>
      </c>
      <c r="I502" s="76">
        <v>-1</v>
      </c>
      <c r="J502" s="76">
        <v>-1</v>
      </c>
      <c r="K502" s="76">
        <v>-1</v>
      </c>
      <c r="L502" s="76">
        <v>-1</v>
      </c>
      <c r="M502" s="76">
        <v>-1</v>
      </c>
      <c r="N502" s="76">
        <v>-1</v>
      </c>
      <c r="O502" s="76">
        <v>-1</v>
      </c>
      <c r="P502" s="76">
        <v>-1</v>
      </c>
      <c r="Q502" s="76">
        <v>-1</v>
      </c>
      <c r="R502" s="76">
        <v>-1</v>
      </c>
      <c r="S502" s="76">
        <v>-1</v>
      </c>
      <c r="T502" s="76">
        <v>-1</v>
      </c>
      <c r="U502" s="76">
        <v>-1</v>
      </c>
      <c r="V502" s="76">
        <v>-1</v>
      </c>
      <c r="W502" s="76">
        <v>-1</v>
      </c>
      <c r="X502" s="76">
        <v>-1</v>
      </c>
      <c r="Y502" s="76">
        <v>-1</v>
      </c>
      <c r="Z502" s="76">
        <v>-1</v>
      </c>
      <c r="AA502" s="76">
        <v>-1</v>
      </c>
      <c r="AB502" s="76">
        <v>-1</v>
      </c>
      <c r="AC502" s="76">
        <v>-1</v>
      </c>
      <c r="AD502" s="76">
        <v>-1</v>
      </c>
      <c r="AE502" s="76">
        <v>-1</v>
      </c>
      <c r="AF502" s="76">
        <v>-1</v>
      </c>
      <c r="AG502" s="76">
        <v>-1</v>
      </c>
      <c r="AH502" s="76">
        <v>-1</v>
      </c>
      <c r="AI502" s="76">
        <v>-1</v>
      </c>
      <c r="AJ502">
        <v>-1</v>
      </c>
      <c r="AK502">
        <v>-1</v>
      </c>
      <c r="AL502">
        <v>-1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</row>
    <row r="503" spans="1:85">
      <c r="A503" s="5"/>
      <c r="B503" s="5" t="s">
        <v>4</v>
      </c>
      <c r="C503" s="76">
        <v>-1</v>
      </c>
      <c r="D503" s="76">
        <v>-1</v>
      </c>
      <c r="E503" s="76">
        <v>-1</v>
      </c>
      <c r="F503" s="76">
        <v>-1</v>
      </c>
      <c r="G503" s="76">
        <v>-1</v>
      </c>
      <c r="H503" s="76">
        <v>-1</v>
      </c>
      <c r="I503" s="76">
        <v>-1</v>
      </c>
      <c r="J503" s="76">
        <v>-1</v>
      </c>
      <c r="K503" s="76">
        <v>-1</v>
      </c>
      <c r="L503" s="76">
        <v>-1</v>
      </c>
      <c r="M503" s="76">
        <v>-1</v>
      </c>
      <c r="N503" s="76">
        <v>-1</v>
      </c>
      <c r="O503" s="76">
        <v>-1</v>
      </c>
      <c r="P503" s="76">
        <v>-1</v>
      </c>
      <c r="Q503" s="76">
        <v>-1</v>
      </c>
      <c r="R503" s="76">
        <v>-1</v>
      </c>
      <c r="S503" s="76">
        <v>-1</v>
      </c>
      <c r="T503" s="76">
        <v>-1</v>
      </c>
      <c r="U503" s="76">
        <v>-1</v>
      </c>
      <c r="V503" s="76">
        <v>-1</v>
      </c>
      <c r="W503" s="76">
        <v>-1</v>
      </c>
      <c r="X503" s="76">
        <v>-1</v>
      </c>
      <c r="Y503" s="76">
        <v>-1</v>
      </c>
      <c r="Z503" s="76">
        <v>-1</v>
      </c>
      <c r="AA503" s="76">
        <v>-1</v>
      </c>
      <c r="AB503" s="76">
        <v>-1</v>
      </c>
      <c r="AC503" s="76">
        <v>-1</v>
      </c>
      <c r="AD503" s="76">
        <v>-1</v>
      </c>
      <c r="AE503" s="76">
        <v>-1</v>
      </c>
      <c r="AF503" s="76">
        <v>-1</v>
      </c>
      <c r="AG503" s="76">
        <v>-1</v>
      </c>
      <c r="AH503" s="76">
        <v>-1</v>
      </c>
      <c r="AI503" s="76">
        <v>-1</v>
      </c>
      <c r="AJ503">
        <v>-1</v>
      </c>
      <c r="AK503">
        <v>-1</v>
      </c>
      <c r="AL503">
        <v>-1</v>
      </c>
      <c r="AM503">
        <v>-1</v>
      </c>
      <c r="AN503">
        <v>-1</v>
      </c>
      <c r="AO503">
        <v>-1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-1</v>
      </c>
      <c r="AW503">
        <v>-1</v>
      </c>
      <c r="AX503">
        <v>-1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</row>
    <row r="504" spans="1:85">
      <c r="A504" s="5" t="s">
        <v>8</v>
      </c>
      <c r="B504" s="5" t="s">
        <v>3</v>
      </c>
      <c r="C504" s="76">
        <v>-1</v>
      </c>
      <c r="D504" s="76">
        <v>-1</v>
      </c>
      <c r="E504" s="76">
        <v>-1</v>
      </c>
      <c r="F504" s="76">
        <v>-1</v>
      </c>
      <c r="G504" s="76">
        <v>-1</v>
      </c>
      <c r="H504" s="76">
        <v>-1</v>
      </c>
      <c r="I504" s="76">
        <v>-1</v>
      </c>
      <c r="J504" s="76">
        <v>-1</v>
      </c>
      <c r="K504" s="76">
        <v>-1</v>
      </c>
      <c r="L504" s="76">
        <v>-1</v>
      </c>
      <c r="M504" s="76">
        <v>-1</v>
      </c>
      <c r="N504" s="76">
        <v>-1</v>
      </c>
      <c r="O504" s="76">
        <v>-1</v>
      </c>
      <c r="P504" s="76">
        <v>-1</v>
      </c>
      <c r="Q504" s="76">
        <v>-1</v>
      </c>
      <c r="R504" s="76">
        <v>-1</v>
      </c>
      <c r="S504" s="76">
        <v>-1</v>
      </c>
      <c r="T504" s="76">
        <v>-1</v>
      </c>
      <c r="U504" s="76">
        <v>-1</v>
      </c>
      <c r="V504" s="76">
        <v>-1</v>
      </c>
      <c r="W504" s="76">
        <v>-1</v>
      </c>
      <c r="X504" s="76">
        <v>-1</v>
      </c>
      <c r="Y504" s="76">
        <v>-1</v>
      </c>
      <c r="Z504" s="76">
        <v>-1</v>
      </c>
      <c r="AA504" s="76">
        <v>-1</v>
      </c>
      <c r="AB504" s="76">
        <v>-1</v>
      </c>
      <c r="AC504" s="76">
        <v>-1</v>
      </c>
      <c r="AD504" s="76">
        <v>-1</v>
      </c>
      <c r="AE504" s="76">
        <v>-1</v>
      </c>
      <c r="AF504" s="76">
        <v>-1</v>
      </c>
      <c r="AG504" s="76">
        <v>-1</v>
      </c>
      <c r="AH504" s="76">
        <v>-1</v>
      </c>
      <c r="AI504" s="76">
        <v>-1</v>
      </c>
      <c r="AJ504">
        <v>-1</v>
      </c>
      <c r="AK504">
        <v>-1</v>
      </c>
      <c r="AL504">
        <v>-1</v>
      </c>
      <c r="AM504">
        <v>-1</v>
      </c>
      <c r="AN504">
        <v>-1</v>
      </c>
      <c r="AO504">
        <v>-1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-1</v>
      </c>
      <c r="AW504">
        <v>-1</v>
      </c>
      <c r="AX504">
        <v>-1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</row>
    <row r="505" spans="1:85">
      <c r="A505" s="4"/>
      <c r="B505" s="4" t="s">
        <v>37</v>
      </c>
      <c r="C505" s="76">
        <v>-1</v>
      </c>
      <c r="D505" s="76">
        <v>-1</v>
      </c>
      <c r="E505" s="76">
        <v>-1</v>
      </c>
      <c r="F505" s="76">
        <v>-1</v>
      </c>
      <c r="G505" s="76">
        <v>-1</v>
      </c>
      <c r="H505" s="76">
        <v>-1</v>
      </c>
      <c r="I505" s="76">
        <v>-1</v>
      </c>
      <c r="J505" s="76">
        <v>-1</v>
      </c>
      <c r="K505" s="76">
        <v>-1</v>
      </c>
      <c r="L505" s="76">
        <v>-1</v>
      </c>
      <c r="M505" s="76">
        <v>-1</v>
      </c>
      <c r="N505" s="76">
        <v>-1</v>
      </c>
      <c r="O505" s="76">
        <v>-1</v>
      </c>
      <c r="P505" s="76">
        <v>-1</v>
      </c>
      <c r="Q505" s="76">
        <v>-1</v>
      </c>
      <c r="R505" s="76">
        <v>-1</v>
      </c>
      <c r="S505" s="76">
        <v>-1</v>
      </c>
      <c r="T505" s="76">
        <v>-1</v>
      </c>
      <c r="U505" s="76">
        <v>-1</v>
      </c>
      <c r="V505" s="76">
        <v>-1</v>
      </c>
      <c r="W505" s="76">
        <v>-1</v>
      </c>
      <c r="X505" s="76">
        <v>-1</v>
      </c>
      <c r="Y505" s="76">
        <v>-1</v>
      </c>
      <c r="Z505" s="76">
        <v>-1</v>
      </c>
      <c r="AA505" s="76">
        <v>-1</v>
      </c>
      <c r="AB505" s="76">
        <v>-1</v>
      </c>
      <c r="AC505" s="76">
        <v>-1</v>
      </c>
      <c r="AD505" s="76">
        <v>-1</v>
      </c>
      <c r="AE505" s="76">
        <v>-1</v>
      </c>
      <c r="AF505" s="76">
        <v>-1</v>
      </c>
      <c r="AG505" s="76">
        <v>-1</v>
      </c>
      <c r="AH505" s="76">
        <v>-1</v>
      </c>
      <c r="AI505" s="76">
        <v>-1</v>
      </c>
      <c r="AJ505">
        <v>-1</v>
      </c>
      <c r="AK505">
        <v>-1</v>
      </c>
      <c r="AL505">
        <v>-1</v>
      </c>
      <c r="AM505">
        <v>-1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</row>
    <row r="506" spans="1:85">
      <c r="A506" s="14" t="s">
        <v>36</v>
      </c>
      <c r="B506" s="14" t="s">
        <v>38</v>
      </c>
      <c r="C506" s="76">
        <v>-1</v>
      </c>
      <c r="D506" s="76">
        <v>-1</v>
      </c>
      <c r="E506" s="76">
        <v>-1</v>
      </c>
      <c r="F506" s="76">
        <v>-1</v>
      </c>
      <c r="G506" s="76">
        <v>-1</v>
      </c>
      <c r="H506" s="76">
        <v>-1</v>
      </c>
      <c r="I506" s="76">
        <v>-1</v>
      </c>
      <c r="J506" s="76">
        <v>-1</v>
      </c>
      <c r="K506" s="76">
        <v>-1</v>
      </c>
      <c r="L506" s="76">
        <v>-1</v>
      </c>
      <c r="M506" s="76">
        <v>-1</v>
      </c>
      <c r="N506" s="76">
        <v>-1</v>
      </c>
      <c r="O506" s="76">
        <v>-1</v>
      </c>
      <c r="P506" s="76">
        <v>-1</v>
      </c>
      <c r="Q506" s="76">
        <v>-1</v>
      </c>
      <c r="R506" s="76">
        <v>-1</v>
      </c>
      <c r="S506" s="76">
        <v>-1</v>
      </c>
      <c r="T506" s="76">
        <v>-1</v>
      </c>
      <c r="U506" s="76">
        <v>-1</v>
      </c>
      <c r="V506" s="76">
        <v>-1</v>
      </c>
      <c r="W506" s="76">
        <v>-1</v>
      </c>
      <c r="X506" s="76">
        <v>-1</v>
      </c>
      <c r="Y506" s="76">
        <v>-1</v>
      </c>
      <c r="Z506" s="76">
        <v>-1</v>
      </c>
      <c r="AA506" s="76">
        <v>-1</v>
      </c>
      <c r="AB506" s="76">
        <v>-1</v>
      </c>
      <c r="AC506" s="76">
        <v>-1</v>
      </c>
      <c r="AD506" s="76">
        <v>-1</v>
      </c>
      <c r="AE506" s="76">
        <v>-1</v>
      </c>
      <c r="AF506" s="76">
        <v>-1</v>
      </c>
      <c r="AG506" s="76">
        <v>-1</v>
      </c>
      <c r="AH506" s="76">
        <v>-1</v>
      </c>
      <c r="AI506" s="76">
        <v>-1</v>
      </c>
      <c r="AJ506">
        <v>-1</v>
      </c>
      <c r="AK506">
        <v>-1</v>
      </c>
      <c r="AL506">
        <v>-1</v>
      </c>
      <c r="AM506">
        <v>-1</v>
      </c>
      <c r="AN506">
        <v>-1</v>
      </c>
      <c r="AO506">
        <v>-1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-1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>
        <v>-1</v>
      </c>
      <c r="BV506">
        <v>-1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>
        <v>-1</v>
      </c>
      <c r="CE506">
        <v>-1</v>
      </c>
      <c r="CF506">
        <v>-1</v>
      </c>
      <c r="CG506">
        <v>-1</v>
      </c>
    </row>
    <row r="507" spans="1:85">
      <c r="A507" s="5"/>
      <c r="B507" s="5" t="s">
        <v>213</v>
      </c>
      <c r="C507" s="76">
        <v>-1</v>
      </c>
      <c r="D507" s="76">
        <v>-1</v>
      </c>
      <c r="E507" s="76">
        <v>-1</v>
      </c>
      <c r="F507" s="76">
        <v>-1</v>
      </c>
      <c r="G507" s="76">
        <v>-1</v>
      </c>
      <c r="H507" s="76">
        <v>-1</v>
      </c>
      <c r="I507" s="76">
        <v>-1</v>
      </c>
      <c r="J507" s="76">
        <v>-1</v>
      </c>
      <c r="K507" s="76">
        <v>-1</v>
      </c>
      <c r="L507" s="76">
        <v>-1</v>
      </c>
      <c r="M507" s="76">
        <v>-1</v>
      </c>
      <c r="N507" s="76">
        <v>-1</v>
      </c>
      <c r="O507" s="76">
        <v>-1</v>
      </c>
      <c r="P507" s="76">
        <v>-1</v>
      </c>
      <c r="Q507" s="76">
        <v>-1</v>
      </c>
      <c r="R507" s="76">
        <v>-1</v>
      </c>
      <c r="S507" s="76">
        <v>-1</v>
      </c>
      <c r="T507" s="76">
        <v>-1</v>
      </c>
      <c r="U507" s="76">
        <v>-1</v>
      </c>
      <c r="V507" s="76">
        <v>-1</v>
      </c>
      <c r="W507" s="76">
        <v>-1</v>
      </c>
      <c r="X507" s="76">
        <v>-1</v>
      </c>
      <c r="Y507" s="76">
        <v>-1</v>
      </c>
      <c r="Z507" s="76">
        <v>-1</v>
      </c>
      <c r="AA507" s="76">
        <v>-1</v>
      </c>
      <c r="AB507" s="76">
        <v>-1</v>
      </c>
      <c r="AC507" s="76">
        <v>-1</v>
      </c>
      <c r="AD507" s="76">
        <v>-1</v>
      </c>
      <c r="AE507" s="76">
        <v>-1</v>
      </c>
      <c r="AF507" s="76">
        <v>-1</v>
      </c>
      <c r="AG507" s="76">
        <v>-1</v>
      </c>
      <c r="AH507" s="76">
        <v>-1</v>
      </c>
      <c r="AI507" s="76">
        <v>-1</v>
      </c>
      <c r="AJ507">
        <v>-1</v>
      </c>
      <c r="AK507">
        <v>-1</v>
      </c>
      <c r="AL507">
        <v>-1</v>
      </c>
      <c r="AM507">
        <v>-1</v>
      </c>
      <c r="AN507">
        <v>-1</v>
      </c>
      <c r="AO507">
        <v>-1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-1</v>
      </c>
      <c r="AX507">
        <v>-1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</row>
    <row r="508" spans="1:85">
      <c r="A508" s="1" t="str">
        <f>LOOKUP(B508,[1]Regions!$A$4:$A$98,[1]Regions!$B$4:$B$98)</f>
        <v>Slovenia</v>
      </c>
      <c r="B508" s="2">
        <v>24</v>
      </c>
      <c r="C508" s="72">
        <v>2018</v>
      </c>
      <c r="D508" s="72">
        <v>2019</v>
      </c>
      <c r="E508" s="72">
        <v>2020</v>
      </c>
      <c r="F508" s="72">
        <v>2021</v>
      </c>
      <c r="G508" s="72">
        <v>2022</v>
      </c>
      <c r="H508" s="72">
        <v>2023</v>
      </c>
      <c r="I508" s="72">
        <v>2024</v>
      </c>
      <c r="J508" s="72">
        <v>2025</v>
      </c>
      <c r="K508" s="72">
        <v>2026</v>
      </c>
      <c r="L508" s="72">
        <v>2027</v>
      </c>
      <c r="M508" s="72">
        <v>2028</v>
      </c>
      <c r="N508" s="72">
        <v>2029</v>
      </c>
      <c r="O508" s="72">
        <v>2030</v>
      </c>
      <c r="P508" s="72">
        <v>2031</v>
      </c>
      <c r="Q508" s="72">
        <v>2032</v>
      </c>
      <c r="R508" s="72">
        <v>2033</v>
      </c>
      <c r="S508" s="72">
        <v>2034</v>
      </c>
      <c r="T508" s="72">
        <v>2035</v>
      </c>
      <c r="U508" s="72">
        <v>2036</v>
      </c>
      <c r="V508" s="72">
        <v>2037</v>
      </c>
      <c r="W508" s="72">
        <v>2038</v>
      </c>
      <c r="X508" s="72">
        <v>2039</v>
      </c>
      <c r="Y508" s="72">
        <v>2040</v>
      </c>
      <c r="Z508" s="72">
        <v>2041</v>
      </c>
      <c r="AA508" s="72">
        <v>2042</v>
      </c>
      <c r="AB508" s="72">
        <v>2043</v>
      </c>
      <c r="AC508" s="72">
        <v>2044</v>
      </c>
      <c r="AD508" s="72">
        <v>2045</v>
      </c>
      <c r="AE508" s="72">
        <v>2046</v>
      </c>
      <c r="AF508" s="72">
        <v>2047</v>
      </c>
      <c r="AG508" s="72">
        <v>2048</v>
      </c>
      <c r="AH508" s="72">
        <v>2049</v>
      </c>
      <c r="AI508" s="72">
        <v>2050</v>
      </c>
      <c r="AJ508">
        <v>2051</v>
      </c>
      <c r="AK508">
        <v>2052</v>
      </c>
      <c r="AL508">
        <v>2053</v>
      </c>
      <c r="AM508">
        <v>2054</v>
      </c>
      <c r="AN508">
        <v>2055</v>
      </c>
      <c r="AO508">
        <v>2056</v>
      </c>
      <c r="AP508">
        <v>2057</v>
      </c>
      <c r="AQ508">
        <v>2058</v>
      </c>
      <c r="AR508">
        <v>2059</v>
      </c>
      <c r="AS508">
        <v>2060</v>
      </c>
      <c r="AT508">
        <v>2061</v>
      </c>
      <c r="AU508">
        <v>2062</v>
      </c>
      <c r="AV508">
        <v>2063</v>
      </c>
      <c r="AW508">
        <v>2064</v>
      </c>
      <c r="AX508">
        <v>2065</v>
      </c>
      <c r="AY508">
        <v>2066</v>
      </c>
      <c r="AZ508">
        <v>2067</v>
      </c>
      <c r="BA508">
        <v>2068</v>
      </c>
      <c r="BB508">
        <v>2069</v>
      </c>
      <c r="BC508">
        <v>2070</v>
      </c>
      <c r="BD508">
        <v>2071</v>
      </c>
      <c r="BE508">
        <v>2072</v>
      </c>
      <c r="BF508">
        <v>2073</v>
      </c>
      <c r="BG508">
        <v>2074</v>
      </c>
      <c r="BH508">
        <v>2075</v>
      </c>
      <c r="BI508">
        <v>2076</v>
      </c>
      <c r="BJ508">
        <v>2077</v>
      </c>
      <c r="BK508">
        <v>2078</v>
      </c>
      <c r="BL508">
        <v>2079</v>
      </c>
      <c r="BM508">
        <v>2080</v>
      </c>
      <c r="BN508">
        <v>2081</v>
      </c>
      <c r="BO508">
        <v>2082</v>
      </c>
      <c r="BP508">
        <v>2083</v>
      </c>
      <c r="BQ508">
        <v>2084</v>
      </c>
      <c r="BR508">
        <v>2085</v>
      </c>
      <c r="BS508">
        <v>2086</v>
      </c>
      <c r="BT508">
        <v>2087</v>
      </c>
      <c r="BU508">
        <v>2088</v>
      </c>
      <c r="BV508">
        <v>2089</v>
      </c>
      <c r="BW508">
        <v>2090</v>
      </c>
      <c r="BX508">
        <v>2091</v>
      </c>
      <c r="BY508">
        <v>2092</v>
      </c>
      <c r="BZ508">
        <v>2093</v>
      </c>
      <c r="CA508">
        <v>2094</v>
      </c>
      <c r="CB508">
        <v>2095</v>
      </c>
      <c r="CC508">
        <v>2096</v>
      </c>
      <c r="CD508">
        <v>2097</v>
      </c>
      <c r="CE508">
        <v>2098</v>
      </c>
      <c r="CF508">
        <v>2099</v>
      </c>
      <c r="CG508">
        <v>2100</v>
      </c>
    </row>
    <row r="509" spans="1:85">
      <c r="A509" s="74"/>
      <c r="B509" s="74" t="s">
        <v>4</v>
      </c>
      <c r="C509" s="76">
        <v>-1</v>
      </c>
      <c r="D509" s="76">
        <v>-1</v>
      </c>
      <c r="E509" s="76">
        <v>-1</v>
      </c>
      <c r="F509" s="76">
        <v>-1</v>
      </c>
      <c r="G509" s="76">
        <v>-1</v>
      </c>
      <c r="H509" s="76">
        <v>-1</v>
      </c>
      <c r="I509" s="76">
        <v>-1</v>
      </c>
      <c r="J509" s="76">
        <v>-1</v>
      </c>
      <c r="K509" s="76">
        <v>-1</v>
      </c>
      <c r="L509" s="76">
        <v>-1</v>
      </c>
      <c r="M509" s="76">
        <v>-1</v>
      </c>
      <c r="N509" s="76">
        <v>-1</v>
      </c>
      <c r="O509" s="76">
        <v>-1</v>
      </c>
      <c r="P509" s="76">
        <v>-1</v>
      </c>
      <c r="Q509" s="76">
        <v>-1</v>
      </c>
      <c r="R509" s="76">
        <v>-1</v>
      </c>
      <c r="S509" s="76">
        <v>-1</v>
      </c>
      <c r="T509" s="76">
        <v>-1</v>
      </c>
      <c r="U509" s="76">
        <v>-1</v>
      </c>
      <c r="V509" s="76">
        <v>-1</v>
      </c>
      <c r="W509" s="76">
        <v>-1</v>
      </c>
      <c r="X509" s="76">
        <v>-1</v>
      </c>
      <c r="Y509" s="76">
        <v>-1</v>
      </c>
      <c r="Z509" s="76">
        <v>-1</v>
      </c>
      <c r="AA509" s="76">
        <v>-1</v>
      </c>
      <c r="AB509" s="76">
        <v>-1</v>
      </c>
      <c r="AC509" s="76">
        <v>-1</v>
      </c>
      <c r="AD509" s="76">
        <v>-1</v>
      </c>
      <c r="AE509" s="76">
        <v>-1</v>
      </c>
      <c r="AF509" s="76">
        <v>-1</v>
      </c>
      <c r="AG509" s="76">
        <v>-1</v>
      </c>
      <c r="AH509" s="76">
        <v>-1</v>
      </c>
      <c r="AI509" s="76">
        <v>-1</v>
      </c>
      <c r="AJ509">
        <v>-1</v>
      </c>
      <c r="AK509">
        <v>-1</v>
      </c>
      <c r="AL509">
        <v>-1</v>
      </c>
      <c r="AM509">
        <v>-1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>
        <v>-1</v>
      </c>
      <c r="CD509">
        <v>-1</v>
      </c>
      <c r="CE509">
        <v>-1</v>
      </c>
      <c r="CF509">
        <v>-1</v>
      </c>
      <c r="CG509">
        <v>-1</v>
      </c>
    </row>
    <row r="510" spans="1:85">
      <c r="A510" s="74" t="s">
        <v>0</v>
      </c>
      <c r="B510" s="74" t="s">
        <v>3</v>
      </c>
      <c r="C510" s="76">
        <v>-1</v>
      </c>
      <c r="D510" s="76">
        <v>-1</v>
      </c>
      <c r="E510" s="76">
        <v>-1</v>
      </c>
      <c r="F510" s="76">
        <v>-1</v>
      </c>
      <c r="G510" s="76">
        <v>-1</v>
      </c>
      <c r="H510" s="76">
        <v>-1</v>
      </c>
      <c r="I510" s="76">
        <v>-1</v>
      </c>
      <c r="J510" s="76">
        <v>-1</v>
      </c>
      <c r="K510" s="76">
        <v>-1</v>
      </c>
      <c r="L510" s="76">
        <v>-1</v>
      </c>
      <c r="M510" s="76">
        <v>-1</v>
      </c>
      <c r="N510" s="76">
        <v>-1</v>
      </c>
      <c r="O510" s="76">
        <v>-1</v>
      </c>
      <c r="P510" s="76">
        <v>-1</v>
      </c>
      <c r="Q510" s="76">
        <v>-1</v>
      </c>
      <c r="R510" s="76">
        <v>-1</v>
      </c>
      <c r="S510" s="76">
        <v>-1</v>
      </c>
      <c r="T510" s="76">
        <v>-1</v>
      </c>
      <c r="U510" s="76">
        <v>-1</v>
      </c>
      <c r="V510" s="76">
        <v>-1</v>
      </c>
      <c r="W510" s="76">
        <v>-1</v>
      </c>
      <c r="X510" s="76">
        <v>-1</v>
      </c>
      <c r="Y510" s="76">
        <v>-1</v>
      </c>
      <c r="Z510" s="76">
        <v>-1</v>
      </c>
      <c r="AA510" s="76">
        <v>-1</v>
      </c>
      <c r="AB510" s="76">
        <v>-1</v>
      </c>
      <c r="AC510" s="76">
        <v>-1</v>
      </c>
      <c r="AD510" s="76">
        <v>-1</v>
      </c>
      <c r="AE510" s="76">
        <v>-1</v>
      </c>
      <c r="AF510" s="76">
        <v>-1</v>
      </c>
      <c r="AG510" s="76">
        <v>-1</v>
      </c>
      <c r="AH510" s="76">
        <v>-1</v>
      </c>
      <c r="AI510" s="76">
        <v>-1</v>
      </c>
      <c r="AJ510">
        <v>-1</v>
      </c>
      <c r="AK510">
        <v>-1</v>
      </c>
      <c r="AL510">
        <v>-1</v>
      </c>
      <c r="AM510">
        <v>-1</v>
      </c>
      <c r="AN510">
        <v>-1</v>
      </c>
      <c r="AO510">
        <v>-1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-1</v>
      </c>
      <c r="AW510">
        <v>-1</v>
      </c>
      <c r="AX510">
        <v>-1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</row>
    <row r="511" spans="1:85">
      <c r="A511" s="74"/>
      <c r="B511" s="74" t="s">
        <v>34</v>
      </c>
      <c r="C511" s="76">
        <v>-1</v>
      </c>
      <c r="D511" s="76">
        <v>-1</v>
      </c>
      <c r="E511" s="76">
        <v>-1</v>
      </c>
      <c r="F511" s="76">
        <v>-1</v>
      </c>
      <c r="G511" s="76">
        <v>-1</v>
      </c>
      <c r="H511" s="76">
        <v>-1</v>
      </c>
      <c r="I511" s="76">
        <v>-1</v>
      </c>
      <c r="J511" s="76">
        <v>-1</v>
      </c>
      <c r="K511" s="76">
        <v>-1</v>
      </c>
      <c r="L511" s="76">
        <v>-1</v>
      </c>
      <c r="M511" s="76">
        <v>-1</v>
      </c>
      <c r="N511" s="76">
        <v>-1</v>
      </c>
      <c r="O511" s="76">
        <v>-1</v>
      </c>
      <c r="P511" s="76">
        <v>-1</v>
      </c>
      <c r="Q511" s="76">
        <v>-1</v>
      </c>
      <c r="R511" s="76">
        <v>-1</v>
      </c>
      <c r="S511" s="76">
        <v>-1</v>
      </c>
      <c r="T511" s="76">
        <v>-1</v>
      </c>
      <c r="U511" s="76">
        <v>-1</v>
      </c>
      <c r="V511" s="76">
        <v>-1</v>
      </c>
      <c r="W511" s="76">
        <v>-1</v>
      </c>
      <c r="X511" s="76">
        <v>-1</v>
      </c>
      <c r="Y511" s="76">
        <v>-1</v>
      </c>
      <c r="Z511" s="76">
        <v>-1</v>
      </c>
      <c r="AA511" s="76">
        <v>-1</v>
      </c>
      <c r="AB511" s="76">
        <v>-1</v>
      </c>
      <c r="AC511" s="76">
        <v>-1</v>
      </c>
      <c r="AD511" s="76">
        <v>-1</v>
      </c>
      <c r="AE511" s="76">
        <v>-1</v>
      </c>
      <c r="AF511" s="76">
        <v>-1</v>
      </c>
      <c r="AG511" s="76">
        <v>-1</v>
      </c>
      <c r="AH511" s="76">
        <v>-1</v>
      </c>
      <c r="AI511" s="76">
        <v>-1</v>
      </c>
      <c r="AJ511">
        <v>-1</v>
      </c>
      <c r="AK511">
        <v>-1</v>
      </c>
      <c r="AL511">
        <v>-1</v>
      </c>
      <c r="AM511">
        <v>-1</v>
      </c>
      <c r="AN511">
        <v>-1</v>
      </c>
      <c r="AO511">
        <v>-1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-1</v>
      </c>
      <c r="AX511">
        <v>-1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</row>
    <row r="512" spans="1:85">
      <c r="A512" s="14"/>
      <c r="B512" s="14" t="s">
        <v>35</v>
      </c>
      <c r="C512" s="76">
        <v>-1</v>
      </c>
      <c r="D512" s="76">
        <v>-1</v>
      </c>
      <c r="E512" s="76">
        <v>-1</v>
      </c>
      <c r="F512" s="76">
        <v>-1</v>
      </c>
      <c r="G512" s="76">
        <v>-1</v>
      </c>
      <c r="H512" s="76">
        <v>-1</v>
      </c>
      <c r="I512" s="76">
        <v>-1</v>
      </c>
      <c r="J512" s="76">
        <v>-1</v>
      </c>
      <c r="K512" s="76">
        <v>-1</v>
      </c>
      <c r="L512" s="76">
        <v>-1</v>
      </c>
      <c r="M512" s="76">
        <v>-1</v>
      </c>
      <c r="N512" s="76">
        <v>-1</v>
      </c>
      <c r="O512" s="76">
        <v>-1</v>
      </c>
      <c r="P512" s="76">
        <v>-1</v>
      </c>
      <c r="Q512" s="76">
        <v>-1</v>
      </c>
      <c r="R512" s="76">
        <v>-1</v>
      </c>
      <c r="S512" s="76">
        <v>-1</v>
      </c>
      <c r="T512" s="76">
        <v>-1</v>
      </c>
      <c r="U512" s="76">
        <v>-1</v>
      </c>
      <c r="V512" s="76">
        <v>-1</v>
      </c>
      <c r="W512" s="76">
        <v>-1</v>
      </c>
      <c r="X512" s="76">
        <v>-1</v>
      </c>
      <c r="Y512" s="76">
        <v>-1</v>
      </c>
      <c r="Z512" s="76">
        <v>-1</v>
      </c>
      <c r="AA512" s="76">
        <v>-1</v>
      </c>
      <c r="AB512" s="76">
        <v>-1</v>
      </c>
      <c r="AC512" s="76">
        <v>-1</v>
      </c>
      <c r="AD512" s="76">
        <v>-1</v>
      </c>
      <c r="AE512" s="76">
        <v>-1</v>
      </c>
      <c r="AF512" s="76">
        <v>-1</v>
      </c>
      <c r="AG512" s="76">
        <v>-1</v>
      </c>
      <c r="AH512" s="76">
        <v>-1</v>
      </c>
      <c r="AI512" s="76">
        <v>-1</v>
      </c>
      <c r="AJ512">
        <v>-1</v>
      </c>
      <c r="AK512">
        <v>-1</v>
      </c>
      <c r="AL512">
        <v>-1</v>
      </c>
      <c r="AM512">
        <v>-1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-1</v>
      </c>
    </row>
    <row r="513" spans="1:85">
      <c r="A513" s="4"/>
      <c r="B513" s="4" t="s">
        <v>4</v>
      </c>
      <c r="C513" s="76">
        <v>-1</v>
      </c>
      <c r="D513" s="76">
        <v>-1</v>
      </c>
      <c r="E513" s="76">
        <v>-1</v>
      </c>
      <c r="F513" s="76">
        <v>-1</v>
      </c>
      <c r="G513" s="76">
        <v>-1</v>
      </c>
      <c r="H513" s="76">
        <v>-1</v>
      </c>
      <c r="I513" s="76">
        <v>-1</v>
      </c>
      <c r="J513" s="76">
        <v>-1</v>
      </c>
      <c r="K513" s="76">
        <v>-1</v>
      </c>
      <c r="L513" s="76">
        <v>-1</v>
      </c>
      <c r="M513" s="76">
        <v>-1</v>
      </c>
      <c r="N513" s="76">
        <v>-1</v>
      </c>
      <c r="O513" s="76">
        <v>-1</v>
      </c>
      <c r="P513" s="76">
        <v>-1</v>
      </c>
      <c r="Q513" s="76">
        <v>-1</v>
      </c>
      <c r="R513" s="76">
        <v>-1</v>
      </c>
      <c r="S513" s="76">
        <v>-1</v>
      </c>
      <c r="T513" s="76">
        <v>-1</v>
      </c>
      <c r="U513" s="76">
        <v>-1</v>
      </c>
      <c r="V513" s="76">
        <v>-1</v>
      </c>
      <c r="W513" s="76">
        <v>-1</v>
      </c>
      <c r="X513" s="76">
        <v>-1</v>
      </c>
      <c r="Y513" s="76">
        <v>-1</v>
      </c>
      <c r="Z513" s="76">
        <v>-1</v>
      </c>
      <c r="AA513" s="76">
        <v>-1</v>
      </c>
      <c r="AB513" s="76">
        <v>-1</v>
      </c>
      <c r="AC513" s="76">
        <v>-1</v>
      </c>
      <c r="AD513" s="76">
        <v>-1</v>
      </c>
      <c r="AE513" s="76">
        <v>-1</v>
      </c>
      <c r="AF513" s="76">
        <v>-1</v>
      </c>
      <c r="AG513" s="76">
        <v>-1</v>
      </c>
      <c r="AH513" s="76">
        <v>-1</v>
      </c>
      <c r="AI513" s="76">
        <v>-1</v>
      </c>
      <c r="AJ513">
        <v>-1</v>
      </c>
      <c r="AK513">
        <v>-1</v>
      </c>
      <c r="AL513">
        <v>-1</v>
      </c>
      <c r="AM513">
        <v>-1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-1</v>
      </c>
      <c r="CG513">
        <v>-1</v>
      </c>
    </row>
    <row r="514" spans="1:85">
      <c r="A514" s="74" t="s">
        <v>1</v>
      </c>
      <c r="B514" s="74" t="s">
        <v>3</v>
      </c>
      <c r="C514" s="76">
        <v>-1</v>
      </c>
      <c r="D514" s="76">
        <v>-1</v>
      </c>
      <c r="E514" s="76">
        <v>-1</v>
      </c>
      <c r="F514" s="76">
        <v>-1</v>
      </c>
      <c r="G514" s="76">
        <v>-1</v>
      </c>
      <c r="H514" s="76">
        <v>-1</v>
      </c>
      <c r="I514" s="76">
        <v>-1</v>
      </c>
      <c r="J514" s="76">
        <v>-1</v>
      </c>
      <c r="K514" s="76">
        <v>-1</v>
      </c>
      <c r="L514" s="76">
        <v>-1</v>
      </c>
      <c r="M514" s="76">
        <v>-1</v>
      </c>
      <c r="N514" s="76">
        <v>-1</v>
      </c>
      <c r="O514" s="76">
        <v>-1</v>
      </c>
      <c r="P514" s="76">
        <v>-1</v>
      </c>
      <c r="Q514" s="76">
        <v>-1</v>
      </c>
      <c r="R514" s="76">
        <v>-1</v>
      </c>
      <c r="S514" s="76">
        <v>-1</v>
      </c>
      <c r="T514" s="76">
        <v>-1</v>
      </c>
      <c r="U514" s="76">
        <v>-1</v>
      </c>
      <c r="V514" s="76">
        <v>-1</v>
      </c>
      <c r="W514" s="76">
        <v>-1</v>
      </c>
      <c r="X514" s="76">
        <v>-1</v>
      </c>
      <c r="Y514" s="76">
        <v>-1</v>
      </c>
      <c r="Z514" s="76">
        <v>-1</v>
      </c>
      <c r="AA514" s="76">
        <v>-1</v>
      </c>
      <c r="AB514" s="76">
        <v>-1</v>
      </c>
      <c r="AC514" s="76">
        <v>-1</v>
      </c>
      <c r="AD514" s="76">
        <v>-1</v>
      </c>
      <c r="AE514" s="76">
        <v>-1</v>
      </c>
      <c r="AF514" s="76">
        <v>-1</v>
      </c>
      <c r="AG514" s="76">
        <v>-1</v>
      </c>
      <c r="AH514" s="76">
        <v>-1</v>
      </c>
      <c r="AI514" s="76">
        <v>-1</v>
      </c>
      <c r="AJ514">
        <v>-1</v>
      </c>
      <c r="AK514">
        <v>-1</v>
      </c>
      <c r="AL514">
        <v>-1</v>
      </c>
      <c r="AM514">
        <v>-1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</row>
    <row r="515" spans="1:85">
      <c r="A515" s="74"/>
      <c r="B515" s="74" t="s">
        <v>34</v>
      </c>
      <c r="C515" s="76">
        <v>-1</v>
      </c>
      <c r="D515" s="76">
        <v>-1</v>
      </c>
      <c r="E515" s="76">
        <v>-1</v>
      </c>
      <c r="F515" s="76">
        <v>-1</v>
      </c>
      <c r="G515" s="76">
        <v>-1</v>
      </c>
      <c r="H515" s="76">
        <v>-1</v>
      </c>
      <c r="I515" s="76">
        <v>-1</v>
      </c>
      <c r="J515" s="76">
        <v>-1</v>
      </c>
      <c r="K515" s="76">
        <v>-1</v>
      </c>
      <c r="L515" s="76">
        <v>-1</v>
      </c>
      <c r="M515" s="76">
        <v>-1</v>
      </c>
      <c r="N515" s="76">
        <v>-1</v>
      </c>
      <c r="O515" s="76">
        <v>-1</v>
      </c>
      <c r="P515" s="76">
        <v>-1</v>
      </c>
      <c r="Q515" s="76">
        <v>-1</v>
      </c>
      <c r="R515" s="76">
        <v>-1</v>
      </c>
      <c r="S515" s="76">
        <v>-1</v>
      </c>
      <c r="T515" s="76">
        <v>-1</v>
      </c>
      <c r="U515" s="76">
        <v>-1</v>
      </c>
      <c r="V515" s="76">
        <v>-1</v>
      </c>
      <c r="W515" s="76">
        <v>-1</v>
      </c>
      <c r="X515" s="76">
        <v>-1</v>
      </c>
      <c r="Y515" s="76">
        <v>-1</v>
      </c>
      <c r="Z515" s="76">
        <v>-1</v>
      </c>
      <c r="AA515" s="76">
        <v>-1</v>
      </c>
      <c r="AB515" s="76">
        <v>-1</v>
      </c>
      <c r="AC515" s="76">
        <v>-1</v>
      </c>
      <c r="AD515" s="76">
        <v>-1</v>
      </c>
      <c r="AE515" s="76">
        <v>-1</v>
      </c>
      <c r="AF515" s="76">
        <v>-1</v>
      </c>
      <c r="AG515" s="76">
        <v>-1</v>
      </c>
      <c r="AH515" s="76">
        <v>-1</v>
      </c>
      <c r="AI515" s="76">
        <v>-1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-1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-1</v>
      </c>
      <c r="AX515">
        <v>-1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  <c r="CE515">
        <v>-1</v>
      </c>
      <c r="CF515">
        <v>-1</v>
      </c>
      <c r="CG515">
        <v>-1</v>
      </c>
    </row>
    <row r="516" spans="1:85">
      <c r="A516" s="14"/>
      <c r="B516" s="14" t="s">
        <v>35</v>
      </c>
      <c r="C516" s="76">
        <v>-1</v>
      </c>
      <c r="D516" s="76">
        <v>-1</v>
      </c>
      <c r="E516" s="76">
        <v>-1</v>
      </c>
      <c r="F516" s="76">
        <v>-1</v>
      </c>
      <c r="G516" s="76">
        <v>-1</v>
      </c>
      <c r="H516" s="76">
        <v>-1</v>
      </c>
      <c r="I516" s="76">
        <v>-1</v>
      </c>
      <c r="J516" s="76">
        <v>-1</v>
      </c>
      <c r="K516" s="76">
        <v>-1</v>
      </c>
      <c r="L516" s="76">
        <v>-1</v>
      </c>
      <c r="M516" s="76">
        <v>-1</v>
      </c>
      <c r="N516" s="76">
        <v>-1</v>
      </c>
      <c r="O516" s="76">
        <v>-1</v>
      </c>
      <c r="P516" s="76">
        <v>-1</v>
      </c>
      <c r="Q516" s="76">
        <v>-1</v>
      </c>
      <c r="R516" s="76">
        <v>-1</v>
      </c>
      <c r="S516" s="76">
        <v>-1</v>
      </c>
      <c r="T516" s="76">
        <v>-1</v>
      </c>
      <c r="U516" s="76">
        <v>-1</v>
      </c>
      <c r="V516" s="76">
        <v>-1</v>
      </c>
      <c r="W516" s="76">
        <v>-1</v>
      </c>
      <c r="X516" s="76">
        <v>-1</v>
      </c>
      <c r="Y516" s="76">
        <v>-1</v>
      </c>
      <c r="Z516" s="76">
        <v>-1</v>
      </c>
      <c r="AA516" s="76">
        <v>-1</v>
      </c>
      <c r="AB516" s="76">
        <v>-1</v>
      </c>
      <c r="AC516" s="76">
        <v>-1</v>
      </c>
      <c r="AD516" s="76">
        <v>-1</v>
      </c>
      <c r="AE516" s="76">
        <v>-1</v>
      </c>
      <c r="AF516" s="76">
        <v>-1</v>
      </c>
      <c r="AG516" s="76">
        <v>-1</v>
      </c>
      <c r="AH516" s="76">
        <v>-1</v>
      </c>
      <c r="AI516" s="76">
        <v>-1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-1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  <c r="CE516">
        <v>-1</v>
      </c>
      <c r="CF516">
        <v>-1</v>
      </c>
      <c r="CG516">
        <v>-1</v>
      </c>
    </row>
    <row r="517" spans="1:85">
      <c r="A517" s="4"/>
      <c r="B517" s="4" t="s">
        <v>4</v>
      </c>
      <c r="C517" s="76">
        <v>-1</v>
      </c>
      <c r="D517" s="76">
        <v>-1</v>
      </c>
      <c r="E517" s="76">
        <v>-1</v>
      </c>
      <c r="F517" s="76">
        <v>-1</v>
      </c>
      <c r="G517" s="76">
        <v>-1</v>
      </c>
      <c r="H517" s="76">
        <v>-1</v>
      </c>
      <c r="I517" s="76">
        <v>-1</v>
      </c>
      <c r="J517" s="76">
        <v>-1</v>
      </c>
      <c r="K517" s="76">
        <v>-1</v>
      </c>
      <c r="L517" s="76">
        <v>-1</v>
      </c>
      <c r="M517" s="76">
        <v>-1</v>
      </c>
      <c r="N517" s="76">
        <v>-1</v>
      </c>
      <c r="O517" s="76">
        <v>-1</v>
      </c>
      <c r="P517" s="76">
        <v>-1</v>
      </c>
      <c r="Q517" s="76">
        <v>-1</v>
      </c>
      <c r="R517" s="76">
        <v>-1</v>
      </c>
      <c r="S517" s="76">
        <v>-1</v>
      </c>
      <c r="T517" s="76">
        <v>-1</v>
      </c>
      <c r="U517" s="76">
        <v>-1</v>
      </c>
      <c r="V517" s="76">
        <v>-1</v>
      </c>
      <c r="W517" s="76">
        <v>-1</v>
      </c>
      <c r="X517" s="76">
        <v>-1</v>
      </c>
      <c r="Y517" s="76">
        <v>-1</v>
      </c>
      <c r="Z517" s="76">
        <v>-1</v>
      </c>
      <c r="AA517" s="76">
        <v>-1</v>
      </c>
      <c r="AB517" s="76">
        <v>-1</v>
      </c>
      <c r="AC517" s="76">
        <v>-1</v>
      </c>
      <c r="AD517" s="76">
        <v>-1</v>
      </c>
      <c r="AE517" s="76">
        <v>-1</v>
      </c>
      <c r="AF517" s="76">
        <v>-1</v>
      </c>
      <c r="AG517" s="76">
        <v>-1</v>
      </c>
      <c r="AH517" s="76">
        <v>-1</v>
      </c>
      <c r="AI517" s="76">
        <v>-1</v>
      </c>
      <c r="AJ517">
        <v>-1</v>
      </c>
      <c r="AK517">
        <v>-1</v>
      </c>
      <c r="AL517">
        <v>-1</v>
      </c>
      <c r="AM517">
        <v>-1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>
        <v>-1</v>
      </c>
      <c r="BP517">
        <v>-1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</row>
    <row r="518" spans="1:85">
      <c r="A518" s="14" t="s">
        <v>5</v>
      </c>
      <c r="B518" s="14" t="s">
        <v>3</v>
      </c>
      <c r="C518" s="76">
        <v>-1</v>
      </c>
      <c r="D518" s="76">
        <v>-1</v>
      </c>
      <c r="E518" s="76">
        <v>-1</v>
      </c>
      <c r="F518" s="76">
        <v>-1</v>
      </c>
      <c r="G518" s="76">
        <v>-1</v>
      </c>
      <c r="H518" s="76">
        <v>-1</v>
      </c>
      <c r="I518" s="76">
        <v>-1</v>
      </c>
      <c r="J518" s="76">
        <v>-1</v>
      </c>
      <c r="K518" s="76">
        <v>-1</v>
      </c>
      <c r="L518" s="76">
        <v>-1</v>
      </c>
      <c r="M518" s="76">
        <v>-1</v>
      </c>
      <c r="N518" s="76">
        <v>-1</v>
      </c>
      <c r="O518" s="76">
        <v>-1</v>
      </c>
      <c r="P518" s="76">
        <v>-1</v>
      </c>
      <c r="Q518" s="76">
        <v>-1</v>
      </c>
      <c r="R518" s="76">
        <v>-1</v>
      </c>
      <c r="S518" s="76">
        <v>-1</v>
      </c>
      <c r="T518" s="76">
        <v>-1</v>
      </c>
      <c r="U518" s="76">
        <v>-1</v>
      </c>
      <c r="V518" s="76">
        <v>-1</v>
      </c>
      <c r="W518" s="76">
        <v>-1</v>
      </c>
      <c r="X518" s="76">
        <v>-1</v>
      </c>
      <c r="Y518" s="76">
        <v>-1</v>
      </c>
      <c r="Z518" s="76">
        <v>-1</v>
      </c>
      <c r="AA518" s="76">
        <v>-1</v>
      </c>
      <c r="AB518" s="76">
        <v>-1</v>
      </c>
      <c r="AC518" s="76">
        <v>-1</v>
      </c>
      <c r="AD518" s="76">
        <v>-1</v>
      </c>
      <c r="AE518" s="76">
        <v>-1</v>
      </c>
      <c r="AF518" s="76">
        <v>-1</v>
      </c>
      <c r="AG518" s="76">
        <v>-1</v>
      </c>
      <c r="AH518" s="76">
        <v>-1</v>
      </c>
      <c r="AI518" s="76">
        <v>-1</v>
      </c>
      <c r="AJ518">
        <v>-1</v>
      </c>
      <c r="AK518">
        <v>-1</v>
      </c>
      <c r="AL518">
        <v>-1</v>
      </c>
      <c r="AM518">
        <v>-1</v>
      </c>
      <c r="AN518">
        <v>-1</v>
      </c>
      <c r="AO518">
        <v>-1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-1</v>
      </c>
      <c r="AX518">
        <v>-1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-1</v>
      </c>
      <c r="CG518">
        <v>-1</v>
      </c>
    </row>
    <row r="519" spans="1:85">
      <c r="A519" s="5"/>
      <c r="B519" s="5" t="s">
        <v>4</v>
      </c>
      <c r="C519" s="76">
        <v>-1</v>
      </c>
      <c r="D519" s="76">
        <v>-1</v>
      </c>
      <c r="E519" s="76">
        <v>-1</v>
      </c>
      <c r="F519" s="76">
        <v>-1</v>
      </c>
      <c r="G519" s="76">
        <v>-1</v>
      </c>
      <c r="H519" s="76">
        <v>-1</v>
      </c>
      <c r="I519" s="76">
        <v>-1</v>
      </c>
      <c r="J519" s="76">
        <v>-1</v>
      </c>
      <c r="K519" s="76">
        <v>-1</v>
      </c>
      <c r="L519" s="76">
        <v>-1</v>
      </c>
      <c r="M519" s="76">
        <v>-1</v>
      </c>
      <c r="N519" s="76">
        <v>-1</v>
      </c>
      <c r="O519" s="76">
        <v>-1</v>
      </c>
      <c r="P519" s="76">
        <v>-1</v>
      </c>
      <c r="Q519" s="76">
        <v>-1</v>
      </c>
      <c r="R519" s="76">
        <v>-1</v>
      </c>
      <c r="S519" s="76">
        <v>-1</v>
      </c>
      <c r="T519" s="76">
        <v>-1</v>
      </c>
      <c r="U519" s="76">
        <v>-1</v>
      </c>
      <c r="V519" s="76">
        <v>-1</v>
      </c>
      <c r="W519" s="76">
        <v>-1</v>
      </c>
      <c r="X519" s="76">
        <v>-1</v>
      </c>
      <c r="Y519" s="76">
        <v>-1</v>
      </c>
      <c r="Z519" s="76">
        <v>-1</v>
      </c>
      <c r="AA519" s="76">
        <v>-1</v>
      </c>
      <c r="AB519" s="76">
        <v>-1</v>
      </c>
      <c r="AC519" s="76">
        <v>-1</v>
      </c>
      <c r="AD519" s="76">
        <v>-1</v>
      </c>
      <c r="AE519" s="76">
        <v>-1</v>
      </c>
      <c r="AF519" s="76">
        <v>-1</v>
      </c>
      <c r="AG519" s="76">
        <v>-1</v>
      </c>
      <c r="AH519" s="76">
        <v>-1</v>
      </c>
      <c r="AI519" s="76">
        <v>-1</v>
      </c>
      <c r="AJ519">
        <v>-1</v>
      </c>
      <c r="AK519">
        <v>-1</v>
      </c>
      <c r="AL519">
        <v>-1</v>
      </c>
      <c r="AM519">
        <v>-1</v>
      </c>
      <c r="AN519">
        <v>-1</v>
      </c>
      <c r="AO519">
        <v>-1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-1</v>
      </c>
      <c r="AX519">
        <v>-1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  <c r="CE519">
        <v>-1</v>
      </c>
      <c r="CF519">
        <v>-1</v>
      </c>
      <c r="CG519">
        <v>-1</v>
      </c>
    </row>
    <row r="520" spans="1:85">
      <c r="A520" s="5" t="s">
        <v>2</v>
      </c>
      <c r="B520" s="5" t="s">
        <v>3</v>
      </c>
      <c r="C520" s="76">
        <v>-1</v>
      </c>
      <c r="D520" s="76">
        <v>-1</v>
      </c>
      <c r="E520" s="76">
        <v>-1</v>
      </c>
      <c r="F520" s="76">
        <v>-1</v>
      </c>
      <c r="G520" s="76">
        <v>-1</v>
      </c>
      <c r="H520" s="76">
        <v>-1</v>
      </c>
      <c r="I520" s="76">
        <v>-1</v>
      </c>
      <c r="J520" s="76">
        <v>-1</v>
      </c>
      <c r="K520" s="76">
        <v>-1</v>
      </c>
      <c r="L520" s="76">
        <v>-1</v>
      </c>
      <c r="M520" s="76">
        <v>-1</v>
      </c>
      <c r="N520" s="76">
        <v>-1</v>
      </c>
      <c r="O520" s="76">
        <v>-1</v>
      </c>
      <c r="P520" s="76">
        <v>-1</v>
      </c>
      <c r="Q520" s="76">
        <v>-1</v>
      </c>
      <c r="R520" s="76">
        <v>-1</v>
      </c>
      <c r="S520" s="76">
        <v>-1</v>
      </c>
      <c r="T520" s="76">
        <v>-1</v>
      </c>
      <c r="U520" s="76">
        <v>-1</v>
      </c>
      <c r="V520" s="76">
        <v>-1</v>
      </c>
      <c r="W520" s="76">
        <v>-1</v>
      </c>
      <c r="X520" s="76">
        <v>-1</v>
      </c>
      <c r="Y520" s="76">
        <v>-1</v>
      </c>
      <c r="Z520" s="76">
        <v>-1</v>
      </c>
      <c r="AA520" s="76">
        <v>-1</v>
      </c>
      <c r="AB520" s="76">
        <v>-1</v>
      </c>
      <c r="AC520" s="76">
        <v>-1</v>
      </c>
      <c r="AD520" s="76">
        <v>-1</v>
      </c>
      <c r="AE520" s="76">
        <v>-1</v>
      </c>
      <c r="AF520" s="76">
        <v>-1</v>
      </c>
      <c r="AG520" s="76">
        <v>-1</v>
      </c>
      <c r="AH520" s="76">
        <v>-1</v>
      </c>
      <c r="AI520" s="76">
        <v>-1</v>
      </c>
      <c r="AJ520">
        <v>-1</v>
      </c>
      <c r="AK520">
        <v>-1</v>
      </c>
      <c r="AL520">
        <v>-1</v>
      </c>
      <c r="AM520">
        <v>-1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-1</v>
      </c>
      <c r="CE520">
        <v>-1</v>
      </c>
      <c r="CF520">
        <v>-1</v>
      </c>
      <c r="CG520">
        <v>-1</v>
      </c>
    </row>
    <row r="521" spans="1:85">
      <c r="A521" s="4"/>
      <c r="B521" s="4" t="s">
        <v>4</v>
      </c>
      <c r="C521" s="76">
        <v>-1</v>
      </c>
      <c r="D521" s="76">
        <v>-1</v>
      </c>
      <c r="E521" s="76">
        <v>-1</v>
      </c>
      <c r="F521" s="76">
        <v>-1</v>
      </c>
      <c r="G521" s="76">
        <v>-1</v>
      </c>
      <c r="H521" s="76">
        <v>-1</v>
      </c>
      <c r="I521" s="76">
        <v>-1</v>
      </c>
      <c r="J521" s="76">
        <v>-1</v>
      </c>
      <c r="K521" s="76">
        <v>-1</v>
      </c>
      <c r="L521" s="76">
        <v>-1</v>
      </c>
      <c r="M521" s="76">
        <v>-1</v>
      </c>
      <c r="N521" s="76">
        <v>-1</v>
      </c>
      <c r="O521" s="76">
        <v>-1</v>
      </c>
      <c r="P521" s="76">
        <v>-1</v>
      </c>
      <c r="Q521" s="76">
        <v>-1</v>
      </c>
      <c r="R521" s="76">
        <v>-1</v>
      </c>
      <c r="S521" s="76">
        <v>-1</v>
      </c>
      <c r="T521" s="76">
        <v>-1</v>
      </c>
      <c r="U521" s="76">
        <v>-1</v>
      </c>
      <c r="V521" s="76">
        <v>-1</v>
      </c>
      <c r="W521" s="76">
        <v>-1</v>
      </c>
      <c r="X521" s="76">
        <v>-1</v>
      </c>
      <c r="Y521" s="76">
        <v>-1</v>
      </c>
      <c r="Z521" s="76">
        <v>-1</v>
      </c>
      <c r="AA521" s="76">
        <v>-1</v>
      </c>
      <c r="AB521" s="76">
        <v>-1</v>
      </c>
      <c r="AC521" s="76">
        <v>-1</v>
      </c>
      <c r="AD521" s="76">
        <v>-1</v>
      </c>
      <c r="AE521" s="76">
        <v>-1</v>
      </c>
      <c r="AF521" s="76">
        <v>-1</v>
      </c>
      <c r="AG521" s="76">
        <v>-1</v>
      </c>
      <c r="AH521" s="76">
        <v>-1</v>
      </c>
      <c r="AI521" s="76">
        <v>-1</v>
      </c>
      <c r="AJ521">
        <v>-1</v>
      </c>
      <c r="AK521">
        <v>-1</v>
      </c>
      <c r="AL521">
        <v>-1</v>
      </c>
      <c r="AM521">
        <v>-1</v>
      </c>
      <c r="AN521">
        <v>-1</v>
      </c>
      <c r="AO521">
        <v>-1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</row>
    <row r="522" spans="1:85">
      <c r="A522" s="14" t="s">
        <v>7</v>
      </c>
      <c r="B522" s="14" t="s">
        <v>3</v>
      </c>
      <c r="C522" s="76">
        <v>-1</v>
      </c>
      <c r="D522" s="76">
        <v>-1</v>
      </c>
      <c r="E522" s="76">
        <v>-1</v>
      </c>
      <c r="F522" s="76">
        <v>-1</v>
      </c>
      <c r="G522" s="76">
        <v>-1</v>
      </c>
      <c r="H522" s="76">
        <v>-1</v>
      </c>
      <c r="I522" s="76">
        <v>-1</v>
      </c>
      <c r="J522" s="76">
        <v>-1</v>
      </c>
      <c r="K522" s="76">
        <v>-1</v>
      </c>
      <c r="L522" s="76">
        <v>-1</v>
      </c>
      <c r="M522" s="76">
        <v>-1</v>
      </c>
      <c r="N522" s="76">
        <v>-1</v>
      </c>
      <c r="O522" s="76">
        <v>-1</v>
      </c>
      <c r="P522" s="76">
        <v>-1</v>
      </c>
      <c r="Q522" s="76">
        <v>-1</v>
      </c>
      <c r="R522" s="76">
        <v>-1</v>
      </c>
      <c r="S522" s="76">
        <v>-1</v>
      </c>
      <c r="T522" s="76">
        <v>-1</v>
      </c>
      <c r="U522" s="76">
        <v>-1</v>
      </c>
      <c r="V522" s="76">
        <v>-1</v>
      </c>
      <c r="W522" s="76">
        <v>-1</v>
      </c>
      <c r="X522" s="76">
        <v>-1</v>
      </c>
      <c r="Y522" s="76">
        <v>-1</v>
      </c>
      <c r="Z522" s="76">
        <v>-1</v>
      </c>
      <c r="AA522" s="76">
        <v>-1</v>
      </c>
      <c r="AB522" s="76">
        <v>-1</v>
      </c>
      <c r="AC522" s="76">
        <v>-1</v>
      </c>
      <c r="AD522" s="76">
        <v>-1</v>
      </c>
      <c r="AE522" s="76">
        <v>-1</v>
      </c>
      <c r="AF522" s="76">
        <v>-1</v>
      </c>
      <c r="AG522" s="76">
        <v>-1</v>
      </c>
      <c r="AH522" s="76">
        <v>-1</v>
      </c>
      <c r="AI522" s="76">
        <v>-1</v>
      </c>
      <c r="AJ522">
        <v>-1</v>
      </c>
      <c r="AK522">
        <v>-1</v>
      </c>
      <c r="AL522">
        <v>-1</v>
      </c>
      <c r="AM522">
        <v>-1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-1</v>
      </c>
      <c r="CG522">
        <v>-1</v>
      </c>
    </row>
    <row r="523" spans="1:85">
      <c r="A523" s="4"/>
      <c r="B523" s="4" t="s">
        <v>4</v>
      </c>
      <c r="C523" s="76">
        <v>-1</v>
      </c>
      <c r="D523" s="76">
        <v>-1</v>
      </c>
      <c r="E523" s="76">
        <v>-1</v>
      </c>
      <c r="F523" s="76">
        <v>-1</v>
      </c>
      <c r="G523" s="76">
        <v>-1</v>
      </c>
      <c r="H523" s="76">
        <v>-1</v>
      </c>
      <c r="I523" s="76">
        <v>-1</v>
      </c>
      <c r="J523" s="76">
        <v>-1</v>
      </c>
      <c r="K523" s="76">
        <v>-1</v>
      </c>
      <c r="L523" s="76">
        <v>-1</v>
      </c>
      <c r="M523" s="76">
        <v>-1</v>
      </c>
      <c r="N523" s="76">
        <v>-1</v>
      </c>
      <c r="O523" s="76">
        <v>-1</v>
      </c>
      <c r="P523" s="76">
        <v>-1</v>
      </c>
      <c r="Q523" s="76">
        <v>-1</v>
      </c>
      <c r="R523" s="76">
        <v>-1</v>
      </c>
      <c r="S523" s="76">
        <v>-1</v>
      </c>
      <c r="T523" s="76">
        <v>-1</v>
      </c>
      <c r="U523" s="76">
        <v>-1</v>
      </c>
      <c r="V523" s="76">
        <v>-1</v>
      </c>
      <c r="W523" s="76">
        <v>-1</v>
      </c>
      <c r="X523" s="76">
        <v>-1</v>
      </c>
      <c r="Y523" s="76">
        <v>-1</v>
      </c>
      <c r="Z523" s="76">
        <v>-1</v>
      </c>
      <c r="AA523" s="76">
        <v>-1</v>
      </c>
      <c r="AB523" s="76">
        <v>-1</v>
      </c>
      <c r="AC523" s="76">
        <v>-1</v>
      </c>
      <c r="AD523" s="76">
        <v>-1</v>
      </c>
      <c r="AE523" s="76">
        <v>-1</v>
      </c>
      <c r="AF523" s="76">
        <v>-1</v>
      </c>
      <c r="AG523" s="76">
        <v>-1</v>
      </c>
      <c r="AH523" s="76">
        <v>-1</v>
      </c>
      <c r="AI523" s="76">
        <v>-1</v>
      </c>
      <c r="AJ523">
        <v>-1</v>
      </c>
      <c r="AK523">
        <v>-1</v>
      </c>
      <c r="AL523">
        <v>-1</v>
      </c>
      <c r="AM523">
        <v>-1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</row>
    <row r="524" spans="1:85">
      <c r="A524" s="14" t="s">
        <v>6</v>
      </c>
      <c r="B524" s="14" t="s">
        <v>3</v>
      </c>
      <c r="C524" s="76">
        <v>-1</v>
      </c>
      <c r="D524" s="76">
        <v>-1</v>
      </c>
      <c r="E524" s="76">
        <v>-1</v>
      </c>
      <c r="F524" s="76">
        <v>-1</v>
      </c>
      <c r="G524" s="76">
        <v>-1</v>
      </c>
      <c r="H524" s="76">
        <v>-1</v>
      </c>
      <c r="I524" s="76">
        <v>-1</v>
      </c>
      <c r="J524" s="76">
        <v>-1</v>
      </c>
      <c r="K524" s="76">
        <v>-1</v>
      </c>
      <c r="L524" s="76">
        <v>-1</v>
      </c>
      <c r="M524" s="76">
        <v>-1</v>
      </c>
      <c r="N524" s="76">
        <v>-1</v>
      </c>
      <c r="O524" s="76">
        <v>-1</v>
      </c>
      <c r="P524" s="76">
        <v>-1</v>
      </c>
      <c r="Q524" s="76">
        <v>-1</v>
      </c>
      <c r="R524" s="76">
        <v>-1</v>
      </c>
      <c r="S524" s="76">
        <v>-1</v>
      </c>
      <c r="T524" s="76">
        <v>-1</v>
      </c>
      <c r="U524" s="76">
        <v>-1</v>
      </c>
      <c r="V524" s="76">
        <v>-1</v>
      </c>
      <c r="W524" s="76">
        <v>-1</v>
      </c>
      <c r="X524" s="76">
        <v>-1</v>
      </c>
      <c r="Y524" s="76">
        <v>-1</v>
      </c>
      <c r="Z524" s="76">
        <v>-1</v>
      </c>
      <c r="AA524" s="76">
        <v>-1</v>
      </c>
      <c r="AB524" s="76">
        <v>-1</v>
      </c>
      <c r="AC524" s="76">
        <v>-1</v>
      </c>
      <c r="AD524" s="76">
        <v>-1</v>
      </c>
      <c r="AE524" s="76">
        <v>-1</v>
      </c>
      <c r="AF524" s="76">
        <v>-1</v>
      </c>
      <c r="AG524" s="76">
        <v>-1</v>
      </c>
      <c r="AH524" s="76">
        <v>-1</v>
      </c>
      <c r="AI524" s="76">
        <v>-1</v>
      </c>
      <c r="AJ524">
        <v>-1</v>
      </c>
      <c r="AK524">
        <v>-1</v>
      </c>
      <c r="AL524">
        <v>-1</v>
      </c>
      <c r="AM524">
        <v>-1</v>
      </c>
      <c r="AN524">
        <v>-1</v>
      </c>
      <c r="AO524">
        <v>-1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-1</v>
      </c>
      <c r="AW524">
        <v>-1</v>
      </c>
      <c r="AX524">
        <v>-1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-1</v>
      </c>
    </row>
    <row r="525" spans="1:85">
      <c r="A525" s="5"/>
      <c r="B525" s="5" t="s">
        <v>4</v>
      </c>
      <c r="C525" s="76">
        <v>-1</v>
      </c>
      <c r="D525" s="76">
        <v>-1</v>
      </c>
      <c r="E525" s="76">
        <v>-1</v>
      </c>
      <c r="F525" s="76">
        <v>-1</v>
      </c>
      <c r="G525" s="76">
        <v>-1</v>
      </c>
      <c r="H525" s="76">
        <v>-1</v>
      </c>
      <c r="I525" s="76">
        <v>-1</v>
      </c>
      <c r="J525" s="76">
        <v>-1</v>
      </c>
      <c r="K525" s="76">
        <v>-1</v>
      </c>
      <c r="L525" s="76">
        <v>-1</v>
      </c>
      <c r="M525" s="76">
        <v>-1</v>
      </c>
      <c r="N525" s="76">
        <v>-1</v>
      </c>
      <c r="O525" s="76">
        <v>-1</v>
      </c>
      <c r="P525" s="76">
        <v>-1</v>
      </c>
      <c r="Q525" s="76">
        <v>-1</v>
      </c>
      <c r="R525" s="76">
        <v>-1</v>
      </c>
      <c r="S525" s="76">
        <v>-1</v>
      </c>
      <c r="T525" s="76">
        <v>-1</v>
      </c>
      <c r="U525" s="76">
        <v>-1</v>
      </c>
      <c r="V525" s="76">
        <v>-1</v>
      </c>
      <c r="W525" s="76">
        <v>-1</v>
      </c>
      <c r="X525" s="76">
        <v>-1</v>
      </c>
      <c r="Y525" s="76">
        <v>-1</v>
      </c>
      <c r="Z525" s="76">
        <v>-1</v>
      </c>
      <c r="AA525" s="76">
        <v>-1</v>
      </c>
      <c r="AB525" s="76">
        <v>-1</v>
      </c>
      <c r="AC525" s="76">
        <v>-1</v>
      </c>
      <c r="AD525" s="76">
        <v>-1</v>
      </c>
      <c r="AE525" s="76">
        <v>-1</v>
      </c>
      <c r="AF525" s="76">
        <v>-1</v>
      </c>
      <c r="AG525" s="76">
        <v>-1</v>
      </c>
      <c r="AH525" s="76">
        <v>-1</v>
      </c>
      <c r="AI525" s="76">
        <v>-1</v>
      </c>
      <c r="AJ525">
        <v>-1</v>
      </c>
      <c r="AK525">
        <v>-1</v>
      </c>
      <c r="AL525">
        <v>-1</v>
      </c>
      <c r="AM525">
        <v>-1</v>
      </c>
      <c r="AN525">
        <v>-1</v>
      </c>
      <c r="AO525">
        <v>-1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-1</v>
      </c>
      <c r="AX525">
        <v>-1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-1</v>
      </c>
      <c r="BP525">
        <v>-1</v>
      </c>
      <c r="BQ525">
        <v>-1</v>
      </c>
      <c r="BR525">
        <v>-1</v>
      </c>
      <c r="BS525">
        <v>-1</v>
      </c>
      <c r="BT525">
        <v>-1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-1</v>
      </c>
    </row>
    <row r="526" spans="1:85">
      <c r="A526" s="5" t="s">
        <v>8</v>
      </c>
      <c r="B526" s="5" t="s">
        <v>3</v>
      </c>
      <c r="C526" s="76">
        <v>-1</v>
      </c>
      <c r="D526" s="76">
        <v>-1</v>
      </c>
      <c r="E526" s="76">
        <v>-1</v>
      </c>
      <c r="F526" s="76">
        <v>-1</v>
      </c>
      <c r="G526" s="76">
        <v>-1</v>
      </c>
      <c r="H526" s="76">
        <v>-1</v>
      </c>
      <c r="I526" s="76">
        <v>-1</v>
      </c>
      <c r="J526" s="76">
        <v>-1</v>
      </c>
      <c r="K526" s="76">
        <v>-1</v>
      </c>
      <c r="L526" s="76">
        <v>-1</v>
      </c>
      <c r="M526" s="76">
        <v>-1</v>
      </c>
      <c r="N526" s="76">
        <v>-1</v>
      </c>
      <c r="O526" s="76">
        <v>-1</v>
      </c>
      <c r="P526" s="76">
        <v>-1</v>
      </c>
      <c r="Q526" s="76">
        <v>-1</v>
      </c>
      <c r="R526" s="76">
        <v>-1</v>
      </c>
      <c r="S526" s="76">
        <v>-1</v>
      </c>
      <c r="T526" s="76">
        <v>-1</v>
      </c>
      <c r="U526" s="76">
        <v>-1</v>
      </c>
      <c r="V526" s="76">
        <v>-1</v>
      </c>
      <c r="W526" s="76">
        <v>-1</v>
      </c>
      <c r="X526" s="76">
        <v>-1</v>
      </c>
      <c r="Y526" s="76">
        <v>-1</v>
      </c>
      <c r="Z526" s="76">
        <v>-1</v>
      </c>
      <c r="AA526" s="76">
        <v>-1</v>
      </c>
      <c r="AB526" s="76">
        <v>-1</v>
      </c>
      <c r="AC526" s="76">
        <v>-1</v>
      </c>
      <c r="AD526" s="76">
        <v>-1</v>
      </c>
      <c r="AE526" s="76">
        <v>-1</v>
      </c>
      <c r="AF526" s="76">
        <v>-1</v>
      </c>
      <c r="AG526" s="76">
        <v>-1</v>
      </c>
      <c r="AH526" s="76">
        <v>-1</v>
      </c>
      <c r="AI526" s="76">
        <v>-1</v>
      </c>
      <c r="AJ526">
        <v>-1</v>
      </c>
      <c r="AK526">
        <v>-1</v>
      </c>
      <c r="AL526">
        <v>-1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</row>
    <row r="527" spans="1:85">
      <c r="A527" s="4"/>
      <c r="B527" s="4" t="s">
        <v>37</v>
      </c>
      <c r="C527" s="76">
        <v>-1</v>
      </c>
      <c r="D527" s="76">
        <v>-1</v>
      </c>
      <c r="E527" s="76">
        <v>-1</v>
      </c>
      <c r="F527" s="76">
        <v>-1</v>
      </c>
      <c r="G527" s="76">
        <v>-1</v>
      </c>
      <c r="H527" s="76">
        <v>-1</v>
      </c>
      <c r="I527" s="76">
        <v>-1</v>
      </c>
      <c r="J527" s="76">
        <v>-1</v>
      </c>
      <c r="K527" s="76">
        <v>-1</v>
      </c>
      <c r="L527" s="76">
        <v>-1</v>
      </c>
      <c r="M527" s="76">
        <v>-1</v>
      </c>
      <c r="N527" s="76">
        <v>-1</v>
      </c>
      <c r="O527" s="76">
        <v>-1</v>
      </c>
      <c r="P527" s="76">
        <v>-1</v>
      </c>
      <c r="Q527" s="76">
        <v>-1</v>
      </c>
      <c r="R527" s="76">
        <v>-1</v>
      </c>
      <c r="S527" s="76">
        <v>-1</v>
      </c>
      <c r="T527" s="76">
        <v>-1</v>
      </c>
      <c r="U527" s="76">
        <v>-1</v>
      </c>
      <c r="V527" s="76">
        <v>-1</v>
      </c>
      <c r="W527" s="76">
        <v>-1</v>
      </c>
      <c r="X527" s="76">
        <v>-1</v>
      </c>
      <c r="Y527" s="76">
        <v>-1</v>
      </c>
      <c r="Z527" s="76">
        <v>-1</v>
      </c>
      <c r="AA527" s="76">
        <v>-1</v>
      </c>
      <c r="AB527" s="76">
        <v>-1</v>
      </c>
      <c r="AC527" s="76">
        <v>-1</v>
      </c>
      <c r="AD527" s="76">
        <v>-1</v>
      </c>
      <c r="AE527" s="76">
        <v>-1</v>
      </c>
      <c r="AF527" s="76">
        <v>-1</v>
      </c>
      <c r="AG527" s="76">
        <v>-1</v>
      </c>
      <c r="AH527" s="76">
        <v>-1</v>
      </c>
      <c r="AI527" s="76">
        <v>-1</v>
      </c>
      <c r="AJ527">
        <v>-1</v>
      </c>
      <c r="AK527">
        <v>-1</v>
      </c>
      <c r="AL527">
        <v>-1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-1</v>
      </c>
      <c r="BV527">
        <v>-1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>
        <v>-1</v>
      </c>
      <c r="CE527">
        <v>-1</v>
      </c>
      <c r="CF527">
        <v>-1</v>
      </c>
      <c r="CG527">
        <v>-1</v>
      </c>
    </row>
    <row r="528" spans="1:85">
      <c r="A528" s="14" t="s">
        <v>36</v>
      </c>
      <c r="B528" s="14" t="s">
        <v>38</v>
      </c>
      <c r="C528" s="76">
        <v>-1</v>
      </c>
      <c r="D528" s="76">
        <v>-1</v>
      </c>
      <c r="E528" s="76">
        <v>-1</v>
      </c>
      <c r="F528" s="76">
        <v>-1</v>
      </c>
      <c r="G528" s="76">
        <v>-1</v>
      </c>
      <c r="H528" s="76">
        <v>-1</v>
      </c>
      <c r="I528" s="76">
        <v>-1</v>
      </c>
      <c r="J528" s="76">
        <v>-1</v>
      </c>
      <c r="K528" s="76">
        <v>-1</v>
      </c>
      <c r="L528" s="76">
        <v>-1</v>
      </c>
      <c r="M528" s="76">
        <v>-1</v>
      </c>
      <c r="N528" s="76">
        <v>-1</v>
      </c>
      <c r="O528" s="76">
        <v>-1</v>
      </c>
      <c r="P528" s="76">
        <v>-1</v>
      </c>
      <c r="Q528" s="76">
        <v>-1</v>
      </c>
      <c r="R528" s="76">
        <v>-1</v>
      </c>
      <c r="S528" s="76">
        <v>-1</v>
      </c>
      <c r="T528" s="76">
        <v>-1</v>
      </c>
      <c r="U528" s="76">
        <v>-1</v>
      </c>
      <c r="V528" s="76">
        <v>-1</v>
      </c>
      <c r="W528" s="76">
        <v>-1</v>
      </c>
      <c r="X528" s="76">
        <v>-1</v>
      </c>
      <c r="Y528" s="76">
        <v>-1</v>
      </c>
      <c r="Z528" s="76">
        <v>-1</v>
      </c>
      <c r="AA528" s="76">
        <v>-1</v>
      </c>
      <c r="AB528" s="76">
        <v>-1</v>
      </c>
      <c r="AC528" s="76">
        <v>-1</v>
      </c>
      <c r="AD528" s="76">
        <v>-1</v>
      </c>
      <c r="AE528" s="76">
        <v>-1</v>
      </c>
      <c r="AF528" s="76">
        <v>-1</v>
      </c>
      <c r="AG528" s="76">
        <v>-1</v>
      </c>
      <c r="AH528" s="76">
        <v>-1</v>
      </c>
      <c r="AI528" s="76">
        <v>-1</v>
      </c>
      <c r="AJ528">
        <v>-1</v>
      </c>
      <c r="AK528">
        <v>-1</v>
      </c>
      <c r="AL528">
        <v>-1</v>
      </c>
      <c r="AM528">
        <v>-1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-1</v>
      </c>
      <c r="AW528">
        <v>-1</v>
      </c>
      <c r="AX528">
        <v>-1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-1</v>
      </c>
      <c r="BM528">
        <v>-1</v>
      </c>
      <c r="BN528">
        <v>-1</v>
      </c>
      <c r="BO528">
        <v>-1</v>
      </c>
      <c r="BP528">
        <v>-1</v>
      </c>
      <c r="BQ528">
        <v>-1</v>
      </c>
      <c r="BR528">
        <v>-1</v>
      </c>
      <c r="BS528">
        <v>-1</v>
      </c>
      <c r="BT528">
        <v>-1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>
        <v>-1</v>
      </c>
      <c r="CE528">
        <v>-1</v>
      </c>
      <c r="CF528">
        <v>-1</v>
      </c>
      <c r="CG528">
        <v>-1</v>
      </c>
    </row>
    <row r="529" spans="1:85">
      <c r="A529" s="5"/>
      <c r="B529" s="5" t="s">
        <v>213</v>
      </c>
      <c r="C529" s="76">
        <v>-1</v>
      </c>
      <c r="D529" s="76">
        <v>-1</v>
      </c>
      <c r="E529" s="76">
        <v>-1</v>
      </c>
      <c r="F529" s="76">
        <v>-1</v>
      </c>
      <c r="G529" s="76">
        <v>-1</v>
      </c>
      <c r="H529" s="76">
        <v>-1</v>
      </c>
      <c r="I529" s="76">
        <v>-1</v>
      </c>
      <c r="J529" s="76">
        <v>-1</v>
      </c>
      <c r="K529" s="76">
        <v>-1</v>
      </c>
      <c r="L529" s="76">
        <v>-1</v>
      </c>
      <c r="M529" s="76">
        <v>-1</v>
      </c>
      <c r="N529" s="76">
        <v>-1</v>
      </c>
      <c r="O529" s="76">
        <v>-1</v>
      </c>
      <c r="P529" s="76">
        <v>-1</v>
      </c>
      <c r="Q529" s="76">
        <v>-1</v>
      </c>
      <c r="R529" s="76">
        <v>-1</v>
      </c>
      <c r="S529" s="76">
        <v>-1</v>
      </c>
      <c r="T529" s="76">
        <v>-1</v>
      </c>
      <c r="U529" s="76">
        <v>-1</v>
      </c>
      <c r="V529" s="76">
        <v>-1</v>
      </c>
      <c r="W529" s="76">
        <v>-1</v>
      </c>
      <c r="X529" s="76">
        <v>-1</v>
      </c>
      <c r="Y529" s="76">
        <v>-1</v>
      </c>
      <c r="Z529" s="76">
        <v>-1</v>
      </c>
      <c r="AA529" s="76">
        <v>-1</v>
      </c>
      <c r="AB529" s="76">
        <v>-1</v>
      </c>
      <c r="AC529" s="76">
        <v>-1</v>
      </c>
      <c r="AD529" s="76">
        <v>-1</v>
      </c>
      <c r="AE529" s="76">
        <v>-1</v>
      </c>
      <c r="AF529" s="76">
        <v>-1</v>
      </c>
      <c r="AG529" s="76">
        <v>-1</v>
      </c>
      <c r="AH529" s="76">
        <v>-1</v>
      </c>
      <c r="AI529" s="76">
        <v>-1</v>
      </c>
      <c r="AJ529">
        <v>-1</v>
      </c>
      <c r="AK529">
        <v>-1</v>
      </c>
      <c r="AL529">
        <v>-1</v>
      </c>
      <c r="AM529">
        <v>-1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-1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-1</v>
      </c>
      <c r="BM529">
        <v>-1</v>
      </c>
      <c r="BN529">
        <v>-1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</row>
    <row r="530" spans="1:85">
      <c r="A530" s="1" t="str">
        <f>LOOKUP(B530,[1]Regions!$A$4:$A$98,[1]Regions!$B$4:$B$98)</f>
        <v>Slovakia</v>
      </c>
      <c r="B530" s="2">
        <v>25</v>
      </c>
      <c r="C530" s="72">
        <v>2018</v>
      </c>
      <c r="D530" s="72">
        <v>2019</v>
      </c>
      <c r="E530" s="72">
        <v>2020</v>
      </c>
      <c r="F530" s="72">
        <v>2021</v>
      </c>
      <c r="G530" s="72">
        <v>2022</v>
      </c>
      <c r="H530" s="72">
        <v>2023</v>
      </c>
      <c r="I530" s="72">
        <v>2024</v>
      </c>
      <c r="J530" s="72">
        <v>2025</v>
      </c>
      <c r="K530" s="72">
        <v>2026</v>
      </c>
      <c r="L530" s="72">
        <v>2027</v>
      </c>
      <c r="M530" s="72">
        <v>2028</v>
      </c>
      <c r="N530" s="72">
        <v>2029</v>
      </c>
      <c r="O530" s="72">
        <v>2030</v>
      </c>
      <c r="P530" s="72">
        <v>2031</v>
      </c>
      <c r="Q530" s="72">
        <v>2032</v>
      </c>
      <c r="R530" s="72">
        <v>2033</v>
      </c>
      <c r="S530" s="72">
        <v>2034</v>
      </c>
      <c r="T530" s="72">
        <v>2035</v>
      </c>
      <c r="U530" s="72">
        <v>2036</v>
      </c>
      <c r="V530" s="72">
        <v>2037</v>
      </c>
      <c r="W530" s="72">
        <v>2038</v>
      </c>
      <c r="X530" s="72">
        <v>2039</v>
      </c>
      <c r="Y530" s="72">
        <v>2040</v>
      </c>
      <c r="Z530" s="72">
        <v>2041</v>
      </c>
      <c r="AA530" s="72">
        <v>2042</v>
      </c>
      <c r="AB530" s="72">
        <v>2043</v>
      </c>
      <c r="AC530" s="72">
        <v>2044</v>
      </c>
      <c r="AD530" s="72">
        <v>2045</v>
      </c>
      <c r="AE530" s="72">
        <v>2046</v>
      </c>
      <c r="AF530" s="72">
        <v>2047</v>
      </c>
      <c r="AG530" s="72">
        <v>2048</v>
      </c>
      <c r="AH530" s="72">
        <v>2049</v>
      </c>
      <c r="AI530" s="72">
        <v>2050</v>
      </c>
      <c r="AJ530">
        <v>2051</v>
      </c>
      <c r="AK530">
        <v>2052</v>
      </c>
      <c r="AL530">
        <v>2053</v>
      </c>
      <c r="AM530">
        <v>2054</v>
      </c>
      <c r="AN530">
        <v>2055</v>
      </c>
      <c r="AO530">
        <v>2056</v>
      </c>
      <c r="AP530">
        <v>2057</v>
      </c>
      <c r="AQ530">
        <v>2058</v>
      </c>
      <c r="AR530">
        <v>2059</v>
      </c>
      <c r="AS530">
        <v>2060</v>
      </c>
      <c r="AT530">
        <v>2061</v>
      </c>
      <c r="AU530">
        <v>2062</v>
      </c>
      <c r="AV530">
        <v>2063</v>
      </c>
      <c r="AW530">
        <v>2064</v>
      </c>
      <c r="AX530">
        <v>2065</v>
      </c>
      <c r="AY530">
        <v>2066</v>
      </c>
      <c r="AZ530">
        <v>2067</v>
      </c>
      <c r="BA530">
        <v>2068</v>
      </c>
      <c r="BB530">
        <v>2069</v>
      </c>
      <c r="BC530">
        <v>2070</v>
      </c>
      <c r="BD530">
        <v>2071</v>
      </c>
      <c r="BE530">
        <v>2072</v>
      </c>
      <c r="BF530">
        <v>2073</v>
      </c>
      <c r="BG530">
        <v>2074</v>
      </c>
      <c r="BH530">
        <v>2075</v>
      </c>
      <c r="BI530">
        <v>2076</v>
      </c>
      <c r="BJ530">
        <v>2077</v>
      </c>
      <c r="BK530">
        <v>2078</v>
      </c>
      <c r="BL530">
        <v>2079</v>
      </c>
      <c r="BM530">
        <v>2080</v>
      </c>
      <c r="BN530">
        <v>2081</v>
      </c>
      <c r="BO530">
        <v>2082</v>
      </c>
      <c r="BP530">
        <v>2083</v>
      </c>
      <c r="BQ530">
        <v>2084</v>
      </c>
      <c r="BR530">
        <v>2085</v>
      </c>
      <c r="BS530">
        <v>2086</v>
      </c>
      <c r="BT530">
        <v>2087</v>
      </c>
      <c r="BU530">
        <v>2088</v>
      </c>
      <c r="BV530">
        <v>2089</v>
      </c>
      <c r="BW530">
        <v>2090</v>
      </c>
      <c r="BX530">
        <v>2091</v>
      </c>
      <c r="BY530">
        <v>2092</v>
      </c>
      <c r="BZ530">
        <v>2093</v>
      </c>
      <c r="CA530">
        <v>2094</v>
      </c>
      <c r="CB530">
        <v>2095</v>
      </c>
      <c r="CC530">
        <v>2096</v>
      </c>
      <c r="CD530">
        <v>2097</v>
      </c>
      <c r="CE530">
        <v>2098</v>
      </c>
      <c r="CF530">
        <v>2099</v>
      </c>
      <c r="CG530">
        <v>2100</v>
      </c>
    </row>
    <row r="531" spans="1:85">
      <c r="A531" s="74"/>
      <c r="B531" s="74" t="s">
        <v>4</v>
      </c>
      <c r="C531" s="76">
        <v>-1</v>
      </c>
      <c r="D531" s="76">
        <v>-1</v>
      </c>
      <c r="E531" s="76">
        <v>-1</v>
      </c>
      <c r="F531" s="76">
        <v>-1</v>
      </c>
      <c r="G531" s="76">
        <v>-1</v>
      </c>
      <c r="H531" s="76">
        <v>-1</v>
      </c>
      <c r="I531" s="76">
        <v>-1</v>
      </c>
      <c r="J531" s="76">
        <v>-1</v>
      </c>
      <c r="K531" s="76">
        <v>-1</v>
      </c>
      <c r="L531" s="76">
        <v>-1</v>
      </c>
      <c r="M531" s="76">
        <v>-1</v>
      </c>
      <c r="N531" s="76">
        <v>-1</v>
      </c>
      <c r="O531" s="76">
        <v>-1</v>
      </c>
      <c r="P531" s="76">
        <v>-1</v>
      </c>
      <c r="Q531" s="76">
        <v>-1</v>
      </c>
      <c r="R531" s="76">
        <v>-1</v>
      </c>
      <c r="S531" s="76">
        <v>-1</v>
      </c>
      <c r="T531" s="76">
        <v>-1</v>
      </c>
      <c r="U531" s="76">
        <v>-1</v>
      </c>
      <c r="V531" s="76">
        <v>-1</v>
      </c>
      <c r="W531" s="76">
        <v>-1</v>
      </c>
      <c r="X531" s="76">
        <v>-1</v>
      </c>
      <c r="Y531" s="76">
        <v>-1</v>
      </c>
      <c r="Z531" s="76">
        <v>-1</v>
      </c>
      <c r="AA531" s="76">
        <v>-1</v>
      </c>
      <c r="AB531" s="76">
        <v>-1</v>
      </c>
      <c r="AC531" s="76">
        <v>-1</v>
      </c>
      <c r="AD531" s="76">
        <v>-1</v>
      </c>
      <c r="AE531" s="76">
        <v>-1</v>
      </c>
      <c r="AF531" s="76">
        <v>-1</v>
      </c>
      <c r="AG531" s="76">
        <v>-1</v>
      </c>
      <c r="AH531" s="76">
        <v>-1</v>
      </c>
      <c r="AI531" s="76">
        <v>-1</v>
      </c>
      <c r="AJ531">
        <v>-1</v>
      </c>
      <c r="AK531">
        <v>-1</v>
      </c>
      <c r="AL531">
        <v>-1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-1</v>
      </c>
      <c r="BM531">
        <v>-1</v>
      </c>
      <c r="BN531">
        <v>-1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-1</v>
      </c>
      <c r="CG531">
        <v>-1</v>
      </c>
    </row>
    <row r="532" spans="1:85">
      <c r="A532" s="74" t="s">
        <v>0</v>
      </c>
      <c r="B532" s="74" t="s">
        <v>3</v>
      </c>
      <c r="C532" s="76">
        <v>-1</v>
      </c>
      <c r="D532" s="76">
        <v>-1</v>
      </c>
      <c r="E532" s="76">
        <v>-1</v>
      </c>
      <c r="F532" s="76">
        <v>-1</v>
      </c>
      <c r="G532" s="76">
        <v>-1</v>
      </c>
      <c r="H532" s="76">
        <v>-1</v>
      </c>
      <c r="I532" s="76">
        <v>-1</v>
      </c>
      <c r="J532" s="76">
        <v>-1</v>
      </c>
      <c r="K532" s="76">
        <v>-1</v>
      </c>
      <c r="L532" s="76">
        <v>-1</v>
      </c>
      <c r="M532" s="76">
        <v>-1</v>
      </c>
      <c r="N532" s="76">
        <v>-1</v>
      </c>
      <c r="O532" s="76">
        <v>-1</v>
      </c>
      <c r="P532" s="76">
        <v>-1</v>
      </c>
      <c r="Q532" s="76">
        <v>-1</v>
      </c>
      <c r="R532" s="76">
        <v>-1</v>
      </c>
      <c r="S532" s="76">
        <v>-1</v>
      </c>
      <c r="T532" s="76">
        <v>-1</v>
      </c>
      <c r="U532" s="76">
        <v>-1</v>
      </c>
      <c r="V532" s="76">
        <v>-1</v>
      </c>
      <c r="W532" s="76">
        <v>-1</v>
      </c>
      <c r="X532" s="76">
        <v>-1</v>
      </c>
      <c r="Y532" s="76">
        <v>-1</v>
      </c>
      <c r="Z532" s="76">
        <v>-1</v>
      </c>
      <c r="AA532" s="76">
        <v>-1</v>
      </c>
      <c r="AB532" s="76">
        <v>-1</v>
      </c>
      <c r="AC532" s="76">
        <v>-1</v>
      </c>
      <c r="AD532" s="76">
        <v>-1</v>
      </c>
      <c r="AE532" s="76">
        <v>-1</v>
      </c>
      <c r="AF532" s="76">
        <v>-1</v>
      </c>
      <c r="AG532" s="76">
        <v>-1</v>
      </c>
      <c r="AH532" s="76">
        <v>-1</v>
      </c>
      <c r="AI532" s="76">
        <v>-1</v>
      </c>
      <c r="AJ532">
        <v>-1</v>
      </c>
      <c r="AK532">
        <v>-1</v>
      </c>
      <c r="AL532">
        <v>-1</v>
      </c>
      <c r="AM532">
        <v>-1</v>
      </c>
      <c r="AN532">
        <v>-1</v>
      </c>
      <c r="AO532">
        <v>-1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-1</v>
      </c>
      <c r="AX532">
        <v>-1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v>-1</v>
      </c>
      <c r="BE532">
        <v>-1</v>
      </c>
      <c r="BF532">
        <v>-1</v>
      </c>
      <c r="BG532">
        <v>-1</v>
      </c>
      <c r="BH532">
        <v>-1</v>
      </c>
      <c r="BI532">
        <v>-1</v>
      </c>
      <c r="BJ532">
        <v>-1</v>
      </c>
      <c r="BK532">
        <v>-1</v>
      </c>
      <c r="BL532">
        <v>-1</v>
      </c>
      <c r="BM532">
        <v>-1</v>
      </c>
      <c r="BN532">
        <v>-1</v>
      </c>
      <c r="BO532">
        <v>-1</v>
      </c>
      <c r="BP532">
        <v>-1</v>
      </c>
      <c r="BQ532">
        <v>-1</v>
      </c>
      <c r="BR532">
        <v>-1</v>
      </c>
      <c r="BS532">
        <v>-1</v>
      </c>
      <c r="BT532">
        <v>-1</v>
      </c>
      <c r="BU532">
        <v>-1</v>
      </c>
      <c r="BV532">
        <v>-1</v>
      </c>
      <c r="BW532">
        <v>-1</v>
      </c>
      <c r="BX532">
        <v>-1</v>
      </c>
      <c r="BY532">
        <v>-1</v>
      </c>
      <c r="BZ532">
        <v>-1</v>
      </c>
      <c r="CA532">
        <v>-1</v>
      </c>
      <c r="CB532">
        <v>-1</v>
      </c>
      <c r="CC532">
        <v>-1</v>
      </c>
      <c r="CD532">
        <v>-1</v>
      </c>
      <c r="CE532">
        <v>-1</v>
      </c>
      <c r="CF532">
        <v>-1</v>
      </c>
      <c r="CG532">
        <v>-1</v>
      </c>
    </row>
    <row r="533" spans="1:85">
      <c r="A533" s="74"/>
      <c r="B533" s="74" t="s">
        <v>34</v>
      </c>
      <c r="C533" s="76">
        <v>-1</v>
      </c>
      <c r="D533" s="76">
        <v>-1</v>
      </c>
      <c r="E533" s="76">
        <v>-1</v>
      </c>
      <c r="F533" s="76">
        <v>-1</v>
      </c>
      <c r="G533" s="76">
        <v>-1</v>
      </c>
      <c r="H533" s="76">
        <v>-1</v>
      </c>
      <c r="I533" s="76">
        <v>-1</v>
      </c>
      <c r="J533" s="76">
        <v>-1</v>
      </c>
      <c r="K533" s="76">
        <v>-1</v>
      </c>
      <c r="L533" s="76">
        <v>-1</v>
      </c>
      <c r="M533" s="76">
        <v>-1</v>
      </c>
      <c r="N533" s="76">
        <v>-1</v>
      </c>
      <c r="O533" s="76">
        <v>-1</v>
      </c>
      <c r="P533" s="76">
        <v>-1</v>
      </c>
      <c r="Q533" s="76">
        <v>-1</v>
      </c>
      <c r="R533" s="76">
        <v>-1</v>
      </c>
      <c r="S533" s="76">
        <v>-1</v>
      </c>
      <c r="T533" s="76">
        <v>-1</v>
      </c>
      <c r="U533" s="76">
        <v>-1</v>
      </c>
      <c r="V533" s="76">
        <v>-1</v>
      </c>
      <c r="W533" s="76">
        <v>-1</v>
      </c>
      <c r="X533" s="76">
        <v>-1</v>
      </c>
      <c r="Y533" s="76">
        <v>-1</v>
      </c>
      <c r="Z533" s="76">
        <v>-1</v>
      </c>
      <c r="AA533" s="76">
        <v>-1</v>
      </c>
      <c r="AB533" s="76">
        <v>-1</v>
      </c>
      <c r="AC533" s="76">
        <v>-1</v>
      </c>
      <c r="AD533" s="76">
        <v>-1</v>
      </c>
      <c r="AE533" s="76">
        <v>-1</v>
      </c>
      <c r="AF533" s="76">
        <v>-1</v>
      </c>
      <c r="AG533" s="76">
        <v>-1</v>
      </c>
      <c r="AH533" s="76">
        <v>-1</v>
      </c>
      <c r="AI533" s="76">
        <v>-1</v>
      </c>
      <c r="AJ533">
        <v>-1</v>
      </c>
      <c r="AK533">
        <v>-1</v>
      </c>
      <c r="AL533">
        <v>-1</v>
      </c>
      <c r="AM533">
        <v>-1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-1</v>
      </c>
      <c r="BM533">
        <v>-1</v>
      </c>
      <c r="BN533">
        <v>-1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-1</v>
      </c>
      <c r="BX533">
        <v>-1</v>
      </c>
      <c r="BY533">
        <v>-1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-1</v>
      </c>
      <c r="CG533">
        <v>-1</v>
      </c>
    </row>
    <row r="534" spans="1:85">
      <c r="A534" s="14"/>
      <c r="B534" s="14" t="s">
        <v>35</v>
      </c>
      <c r="C534" s="76">
        <v>-1</v>
      </c>
      <c r="D534" s="76">
        <v>-1</v>
      </c>
      <c r="E534" s="76">
        <v>-1</v>
      </c>
      <c r="F534" s="76">
        <v>-1</v>
      </c>
      <c r="G534" s="76">
        <v>-1</v>
      </c>
      <c r="H534" s="76">
        <v>-1</v>
      </c>
      <c r="I534" s="76">
        <v>-1</v>
      </c>
      <c r="J534" s="76">
        <v>-1</v>
      </c>
      <c r="K534" s="76">
        <v>-1</v>
      </c>
      <c r="L534" s="76">
        <v>-1</v>
      </c>
      <c r="M534" s="76">
        <v>-1</v>
      </c>
      <c r="N534" s="76">
        <v>-1</v>
      </c>
      <c r="O534" s="76">
        <v>-1</v>
      </c>
      <c r="P534" s="76">
        <v>-1</v>
      </c>
      <c r="Q534" s="76">
        <v>-1</v>
      </c>
      <c r="R534" s="76">
        <v>-1</v>
      </c>
      <c r="S534" s="76">
        <v>-1</v>
      </c>
      <c r="T534" s="76">
        <v>-1</v>
      </c>
      <c r="U534" s="76">
        <v>-1</v>
      </c>
      <c r="V534" s="76">
        <v>-1</v>
      </c>
      <c r="W534" s="76">
        <v>-1</v>
      </c>
      <c r="X534" s="76">
        <v>-1</v>
      </c>
      <c r="Y534" s="76">
        <v>-1</v>
      </c>
      <c r="Z534" s="76">
        <v>-1</v>
      </c>
      <c r="AA534" s="76">
        <v>-1</v>
      </c>
      <c r="AB534" s="76">
        <v>-1</v>
      </c>
      <c r="AC534" s="76">
        <v>-1</v>
      </c>
      <c r="AD534" s="76">
        <v>-1</v>
      </c>
      <c r="AE534" s="76">
        <v>-1</v>
      </c>
      <c r="AF534" s="76">
        <v>-1</v>
      </c>
      <c r="AG534" s="76">
        <v>-1</v>
      </c>
      <c r="AH534" s="76">
        <v>-1</v>
      </c>
      <c r="AI534" s="76">
        <v>-1</v>
      </c>
      <c r="AJ534">
        <v>-1</v>
      </c>
      <c r="AK534">
        <v>-1</v>
      </c>
      <c r="AL534">
        <v>-1</v>
      </c>
      <c r="AM534">
        <v>-1</v>
      </c>
      <c r="AN534">
        <v>-1</v>
      </c>
      <c r="AO534">
        <v>-1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-1</v>
      </c>
      <c r="AW534">
        <v>-1</v>
      </c>
      <c r="AX534">
        <v>-1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v>-1</v>
      </c>
      <c r="BE534">
        <v>-1</v>
      </c>
      <c r="BF534">
        <v>-1</v>
      </c>
      <c r="BG534">
        <v>-1</v>
      </c>
      <c r="BH534">
        <v>-1</v>
      </c>
      <c r="BI534">
        <v>-1</v>
      </c>
      <c r="BJ534">
        <v>-1</v>
      </c>
      <c r="BK534">
        <v>-1</v>
      </c>
      <c r="BL534">
        <v>-1</v>
      </c>
      <c r="BM534">
        <v>-1</v>
      </c>
      <c r="BN534">
        <v>-1</v>
      </c>
      <c r="BO534">
        <v>-1</v>
      </c>
      <c r="BP534">
        <v>-1</v>
      </c>
      <c r="BQ534">
        <v>-1</v>
      </c>
      <c r="BR534">
        <v>-1</v>
      </c>
      <c r="BS534">
        <v>-1</v>
      </c>
      <c r="BT534">
        <v>-1</v>
      </c>
      <c r="BU534">
        <v>-1</v>
      </c>
      <c r="BV534">
        <v>-1</v>
      </c>
      <c r="BW534">
        <v>-1</v>
      </c>
      <c r="BX534">
        <v>-1</v>
      </c>
      <c r="BY534">
        <v>-1</v>
      </c>
      <c r="BZ534">
        <v>-1</v>
      </c>
      <c r="CA534">
        <v>-1</v>
      </c>
      <c r="CB534">
        <v>-1</v>
      </c>
      <c r="CC534">
        <v>-1</v>
      </c>
      <c r="CD534">
        <v>-1</v>
      </c>
      <c r="CE534">
        <v>-1</v>
      </c>
      <c r="CF534">
        <v>-1</v>
      </c>
      <c r="CG534">
        <v>-1</v>
      </c>
    </row>
    <row r="535" spans="1:85">
      <c r="A535" s="4"/>
      <c r="B535" s="4" t="s">
        <v>4</v>
      </c>
      <c r="C535" s="76">
        <v>-1</v>
      </c>
      <c r="D535" s="76">
        <v>-1</v>
      </c>
      <c r="E535" s="76">
        <v>-1</v>
      </c>
      <c r="F535" s="76">
        <v>-1</v>
      </c>
      <c r="G535" s="76">
        <v>-1</v>
      </c>
      <c r="H535" s="76">
        <v>-1</v>
      </c>
      <c r="I535" s="76">
        <v>-1</v>
      </c>
      <c r="J535" s="76">
        <v>-1</v>
      </c>
      <c r="K535" s="76">
        <v>-1</v>
      </c>
      <c r="L535" s="76">
        <v>-1</v>
      </c>
      <c r="M535" s="76">
        <v>-1</v>
      </c>
      <c r="N535" s="76">
        <v>-1</v>
      </c>
      <c r="O535" s="76">
        <v>-1</v>
      </c>
      <c r="P535" s="76">
        <v>-1</v>
      </c>
      <c r="Q535" s="76">
        <v>-1</v>
      </c>
      <c r="R535" s="76">
        <v>-1</v>
      </c>
      <c r="S535" s="76">
        <v>-1</v>
      </c>
      <c r="T535" s="76">
        <v>-1</v>
      </c>
      <c r="U535" s="76">
        <v>-1</v>
      </c>
      <c r="V535" s="76">
        <v>-1</v>
      </c>
      <c r="W535" s="76">
        <v>-1</v>
      </c>
      <c r="X535" s="76">
        <v>-1</v>
      </c>
      <c r="Y535" s="76">
        <v>-1</v>
      </c>
      <c r="Z535" s="76">
        <v>-1</v>
      </c>
      <c r="AA535" s="76">
        <v>-1</v>
      </c>
      <c r="AB535" s="76">
        <v>-1</v>
      </c>
      <c r="AC535" s="76">
        <v>-1</v>
      </c>
      <c r="AD535" s="76">
        <v>-1</v>
      </c>
      <c r="AE535" s="76">
        <v>-1</v>
      </c>
      <c r="AF535" s="76">
        <v>-1</v>
      </c>
      <c r="AG535" s="76">
        <v>-1</v>
      </c>
      <c r="AH535" s="76">
        <v>-1</v>
      </c>
      <c r="AI535" s="76">
        <v>-1</v>
      </c>
      <c r="AJ535">
        <v>-1</v>
      </c>
      <c r="AK535">
        <v>-1</v>
      </c>
      <c r="AL535">
        <v>-1</v>
      </c>
      <c r="AM535">
        <v>-1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-1</v>
      </c>
      <c r="BM535">
        <v>-1</v>
      </c>
      <c r="BN535">
        <v>-1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-1</v>
      </c>
      <c r="BX535">
        <v>-1</v>
      </c>
      <c r="BY535">
        <v>-1</v>
      </c>
      <c r="BZ535">
        <v>-1</v>
      </c>
      <c r="CA535">
        <v>-1</v>
      </c>
      <c r="CB535">
        <v>-1</v>
      </c>
      <c r="CC535">
        <v>-1</v>
      </c>
      <c r="CD535">
        <v>-1</v>
      </c>
      <c r="CE535">
        <v>-1</v>
      </c>
      <c r="CF535">
        <v>-1</v>
      </c>
      <c r="CG535">
        <v>-1</v>
      </c>
    </row>
    <row r="536" spans="1:85">
      <c r="A536" s="74" t="s">
        <v>1</v>
      </c>
      <c r="B536" s="74" t="s">
        <v>3</v>
      </c>
      <c r="C536" s="76">
        <v>-1</v>
      </c>
      <c r="D536" s="76">
        <v>-1</v>
      </c>
      <c r="E536" s="76">
        <v>-1</v>
      </c>
      <c r="F536" s="76">
        <v>-1</v>
      </c>
      <c r="G536" s="76">
        <v>-1</v>
      </c>
      <c r="H536" s="76">
        <v>-1</v>
      </c>
      <c r="I536" s="76">
        <v>-1</v>
      </c>
      <c r="J536" s="76">
        <v>-1</v>
      </c>
      <c r="K536" s="76">
        <v>-1</v>
      </c>
      <c r="L536" s="76">
        <v>-1</v>
      </c>
      <c r="M536" s="76">
        <v>-1</v>
      </c>
      <c r="N536" s="76">
        <v>-1</v>
      </c>
      <c r="O536" s="76">
        <v>-1</v>
      </c>
      <c r="P536" s="76">
        <v>-1</v>
      </c>
      <c r="Q536" s="76">
        <v>-1</v>
      </c>
      <c r="R536" s="76">
        <v>-1</v>
      </c>
      <c r="S536" s="76">
        <v>-1</v>
      </c>
      <c r="T536" s="76">
        <v>-1</v>
      </c>
      <c r="U536" s="76">
        <v>-1</v>
      </c>
      <c r="V536" s="76">
        <v>-1</v>
      </c>
      <c r="W536" s="76">
        <v>-1</v>
      </c>
      <c r="X536" s="76">
        <v>-1</v>
      </c>
      <c r="Y536" s="76">
        <v>-1</v>
      </c>
      <c r="Z536" s="76">
        <v>-1</v>
      </c>
      <c r="AA536" s="76">
        <v>-1</v>
      </c>
      <c r="AB536" s="76">
        <v>-1</v>
      </c>
      <c r="AC536" s="76">
        <v>-1</v>
      </c>
      <c r="AD536" s="76">
        <v>-1</v>
      </c>
      <c r="AE536" s="76">
        <v>-1</v>
      </c>
      <c r="AF536" s="76">
        <v>-1</v>
      </c>
      <c r="AG536" s="76">
        <v>-1</v>
      </c>
      <c r="AH536" s="76">
        <v>-1</v>
      </c>
      <c r="AI536" s="76">
        <v>-1</v>
      </c>
      <c r="AJ536">
        <v>-1</v>
      </c>
      <c r="AK536">
        <v>-1</v>
      </c>
      <c r="AL536">
        <v>-1</v>
      </c>
      <c r="AM536">
        <v>-1</v>
      </c>
      <c r="AN536">
        <v>-1</v>
      </c>
      <c r="AO536">
        <v>-1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-1</v>
      </c>
      <c r="AX536">
        <v>-1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v>-1</v>
      </c>
      <c r="BE536">
        <v>-1</v>
      </c>
      <c r="BF536">
        <v>-1</v>
      </c>
      <c r="BG536">
        <v>-1</v>
      </c>
      <c r="BH536">
        <v>-1</v>
      </c>
      <c r="BI536">
        <v>-1</v>
      </c>
      <c r="BJ536">
        <v>-1</v>
      </c>
      <c r="BK536">
        <v>-1</v>
      </c>
      <c r="BL536">
        <v>-1</v>
      </c>
      <c r="BM536">
        <v>-1</v>
      </c>
      <c r="BN536">
        <v>-1</v>
      </c>
      <c r="BO536">
        <v>-1</v>
      </c>
      <c r="BP536">
        <v>-1</v>
      </c>
      <c r="BQ536">
        <v>-1</v>
      </c>
      <c r="BR536">
        <v>-1</v>
      </c>
      <c r="BS536">
        <v>-1</v>
      </c>
      <c r="BT536">
        <v>-1</v>
      </c>
      <c r="BU536">
        <v>-1</v>
      </c>
      <c r="BV536">
        <v>-1</v>
      </c>
      <c r="BW536">
        <v>-1</v>
      </c>
      <c r="BX536">
        <v>-1</v>
      </c>
      <c r="BY536">
        <v>-1</v>
      </c>
      <c r="BZ536">
        <v>-1</v>
      </c>
      <c r="CA536">
        <v>-1</v>
      </c>
      <c r="CB536">
        <v>-1</v>
      </c>
      <c r="CC536">
        <v>-1</v>
      </c>
      <c r="CD536">
        <v>-1</v>
      </c>
      <c r="CE536">
        <v>-1</v>
      </c>
      <c r="CF536">
        <v>-1</v>
      </c>
      <c r="CG536">
        <v>-1</v>
      </c>
    </row>
    <row r="537" spans="1:85">
      <c r="A537" s="74"/>
      <c r="B537" s="74" t="s">
        <v>34</v>
      </c>
      <c r="C537" s="76">
        <v>-1</v>
      </c>
      <c r="D537" s="76">
        <v>-1</v>
      </c>
      <c r="E537" s="76">
        <v>-1</v>
      </c>
      <c r="F537" s="76">
        <v>-1</v>
      </c>
      <c r="G537" s="76">
        <v>-1</v>
      </c>
      <c r="H537" s="76">
        <v>-1</v>
      </c>
      <c r="I537" s="76">
        <v>-1</v>
      </c>
      <c r="J537" s="76">
        <v>-1</v>
      </c>
      <c r="K537" s="76">
        <v>-1</v>
      </c>
      <c r="L537" s="76">
        <v>-1</v>
      </c>
      <c r="M537" s="76">
        <v>-1</v>
      </c>
      <c r="N537" s="76">
        <v>-1</v>
      </c>
      <c r="O537" s="76">
        <v>-1</v>
      </c>
      <c r="P537" s="76">
        <v>-1</v>
      </c>
      <c r="Q537" s="76">
        <v>-1</v>
      </c>
      <c r="R537" s="76">
        <v>-1</v>
      </c>
      <c r="S537" s="76">
        <v>-1</v>
      </c>
      <c r="T537" s="76">
        <v>-1</v>
      </c>
      <c r="U537" s="76">
        <v>-1</v>
      </c>
      <c r="V537" s="76">
        <v>-1</v>
      </c>
      <c r="W537" s="76">
        <v>-1</v>
      </c>
      <c r="X537" s="76">
        <v>-1</v>
      </c>
      <c r="Y537" s="76">
        <v>-1</v>
      </c>
      <c r="Z537" s="76">
        <v>-1</v>
      </c>
      <c r="AA537" s="76">
        <v>-1</v>
      </c>
      <c r="AB537" s="76">
        <v>-1</v>
      </c>
      <c r="AC537" s="76">
        <v>-1</v>
      </c>
      <c r="AD537" s="76">
        <v>-1</v>
      </c>
      <c r="AE537" s="76">
        <v>-1</v>
      </c>
      <c r="AF537" s="76">
        <v>-1</v>
      </c>
      <c r="AG537" s="76">
        <v>-1</v>
      </c>
      <c r="AH537" s="76">
        <v>-1</v>
      </c>
      <c r="AI537" s="76">
        <v>-1</v>
      </c>
      <c r="AJ537">
        <v>-1</v>
      </c>
      <c r="AK537">
        <v>-1</v>
      </c>
      <c r="AL537">
        <v>-1</v>
      </c>
      <c r="AM537">
        <v>-1</v>
      </c>
      <c r="AN537">
        <v>-1</v>
      </c>
      <c r="AO537">
        <v>-1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-1</v>
      </c>
      <c r="AW537">
        <v>-1</v>
      </c>
      <c r="AX537">
        <v>-1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v>-1</v>
      </c>
      <c r="BE537">
        <v>-1</v>
      </c>
      <c r="BF537">
        <v>-1</v>
      </c>
      <c r="BG537">
        <v>-1</v>
      </c>
      <c r="BH537">
        <v>-1</v>
      </c>
      <c r="BI537">
        <v>-1</v>
      </c>
      <c r="BJ537">
        <v>-1</v>
      </c>
      <c r="BK537">
        <v>-1</v>
      </c>
      <c r="BL537">
        <v>-1</v>
      </c>
      <c r="BM537">
        <v>-1</v>
      </c>
      <c r="BN537">
        <v>-1</v>
      </c>
      <c r="BO537">
        <v>-1</v>
      </c>
      <c r="BP537">
        <v>-1</v>
      </c>
      <c r="BQ537">
        <v>-1</v>
      </c>
      <c r="BR537">
        <v>-1</v>
      </c>
      <c r="BS537">
        <v>-1</v>
      </c>
      <c r="BT537">
        <v>-1</v>
      </c>
      <c r="BU537">
        <v>-1</v>
      </c>
      <c r="BV537">
        <v>-1</v>
      </c>
      <c r="BW537">
        <v>-1</v>
      </c>
      <c r="BX537">
        <v>-1</v>
      </c>
      <c r="BY537">
        <v>-1</v>
      </c>
      <c r="BZ537">
        <v>-1</v>
      </c>
      <c r="CA537">
        <v>-1</v>
      </c>
      <c r="CB537">
        <v>-1</v>
      </c>
      <c r="CC537">
        <v>-1</v>
      </c>
      <c r="CD537">
        <v>-1</v>
      </c>
      <c r="CE537">
        <v>-1</v>
      </c>
      <c r="CF537">
        <v>-1</v>
      </c>
      <c r="CG537">
        <v>-1</v>
      </c>
    </row>
    <row r="538" spans="1:85">
      <c r="A538" s="14"/>
      <c r="B538" s="14" t="s">
        <v>35</v>
      </c>
      <c r="C538" s="76">
        <v>-1</v>
      </c>
      <c r="D538" s="76">
        <v>-1</v>
      </c>
      <c r="E538" s="76">
        <v>-1</v>
      </c>
      <c r="F538" s="76">
        <v>-1</v>
      </c>
      <c r="G538" s="76">
        <v>-1</v>
      </c>
      <c r="H538" s="76">
        <v>-1</v>
      </c>
      <c r="I538" s="76">
        <v>-1</v>
      </c>
      <c r="J538" s="76">
        <v>-1</v>
      </c>
      <c r="K538" s="76">
        <v>-1</v>
      </c>
      <c r="L538" s="76">
        <v>-1</v>
      </c>
      <c r="M538" s="76">
        <v>-1</v>
      </c>
      <c r="N538" s="76">
        <v>-1</v>
      </c>
      <c r="O538" s="76">
        <v>-1</v>
      </c>
      <c r="P538" s="76">
        <v>-1</v>
      </c>
      <c r="Q538" s="76">
        <v>-1</v>
      </c>
      <c r="R538" s="76">
        <v>-1</v>
      </c>
      <c r="S538" s="76">
        <v>-1</v>
      </c>
      <c r="T538" s="76">
        <v>-1</v>
      </c>
      <c r="U538" s="76">
        <v>-1</v>
      </c>
      <c r="V538" s="76">
        <v>-1</v>
      </c>
      <c r="W538" s="76">
        <v>-1</v>
      </c>
      <c r="X538" s="76">
        <v>-1</v>
      </c>
      <c r="Y538" s="76">
        <v>-1</v>
      </c>
      <c r="Z538" s="76">
        <v>-1</v>
      </c>
      <c r="AA538" s="76">
        <v>-1</v>
      </c>
      <c r="AB538" s="76">
        <v>-1</v>
      </c>
      <c r="AC538" s="76">
        <v>-1</v>
      </c>
      <c r="AD538" s="76">
        <v>-1</v>
      </c>
      <c r="AE538" s="76">
        <v>-1</v>
      </c>
      <c r="AF538" s="76">
        <v>-1</v>
      </c>
      <c r="AG538" s="76">
        <v>-1</v>
      </c>
      <c r="AH538" s="76">
        <v>-1</v>
      </c>
      <c r="AI538" s="76">
        <v>-1</v>
      </c>
      <c r="AJ538">
        <v>-1</v>
      </c>
      <c r="AK538">
        <v>-1</v>
      </c>
      <c r="AL538">
        <v>-1</v>
      </c>
      <c r="AM538">
        <v>-1</v>
      </c>
      <c r="AN538">
        <v>-1</v>
      </c>
      <c r="AO538">
        <v>-1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-1</v>
      </c>
      <c r="AW538">
        <v>-1</v>
      </c>
      <c r="AX538">
        <v>-1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v>-1</v>
      </c>
      <c r="BE538">
        <v>-1</v>
      </c>
      <c r="BF538">
        <v>-1</v>
      </c>
      <c r="BG538">
        <v>-1</v>
      </c>
      <c r="BH538">
        <v>-1</v>
      </c>
      <c r="BI538">
        <v>-1</v>
      </c>
      <c r="BJ538">
        <v>-1</v>
      </c>
      <c r="BK538">
        <v>-1</v>
      </c>
      <c r="BL538">
        <v>-1</v>
      </c>
      <c r="BM538">
        <v>-1</v>
      </c>
      <c r="BN538">
        <v>-1</v>
      </c>
      <c r="BO538">
        <v>-1</v>
      </c>
      <c r="BP538">
        <v>-1</v>
      </c>
      <c r="BQ538">
        <v>-1</v>
      </c>
      <c r="BR538">
        <v>-1</v>
      </c>
      <c r="BS538">
        <v>-1</v>
      </c>
      <c r="BT538">
        <v>-1</v>
      </c>
      <c r="BU538">
        <v>-1</v>
      </c>
      <c r="BV538">
        <v>-1</v>
      </c>
      <c r="BW538">
        <v>-1</v>
      </c>
      <c r="BX538">
        <v>-1</v>
      </c>
      <c r="BY538">
        <v>-1</v>
      </c>
      <c r="BZ538">
        <v>-1</v>
      </c>
      <c r="CA538">
        <v>-1</v>
      </c>
      <c r="CB538">
        <v>-1</v>
      </c>
      <c r="CC538">
        <v>-1</v>
      </c>
      <c r="CD538">
        <v>-1</v>
      </c>
      <c r="CE538">
        <v>-1</v>
      </c>
      <c r="CF538">
        <v>-1</v>
      </c>
      <c r="CG538">
        <v>-1</v>
      </c>
    </row>
    <row r="539" spans="1:85">
      <c r="A539" s="4"/>
      <c r="B539" s="4" t="s">
        <v>4</v>
      </c>
      <c r="C539" s="76">
        <v>-1</v>
      </c>
      <c r="D539" s="76">
        <v>-1</v>
      </c>
      <c r="E539" s="76">
        <v>-1</v>
      </c>
      <c r="F539" s="76">
        <v>-1</v>
      </c>
      <c r="G539" s="76">
        <v>-1</v>
      </c>
      <c r="H539" s="76">
        <v>-1</v>
      </c>
      <c r="I539" s="76">
        <v>-1</v>
      </c>
      <c r="J539" s="76">
        <v>-1</v>
      </c>
      <c r="K539" s="76">
        <v>-1</v>
      </c>
      <c r="L539" s="76">
        <v>-1</v>
      </c>
      <c r="M539" s="76">
        <v>-1</v>
      </c>
      <c r="N539" s="76">
        <v>-1</v>
      </c>
      <c r="O539" s="76">
        <v>-1</v>
      </c>
      <c r="P539" s="76">
        <v>-1</v>
      </c>
      <c r="Q539" s="76">
        <v>-1</v>
      </c>
      <c r="R539" s="76">
        <v>-1</v>
      </c>
      <c r="S539" s="76">
        <v>-1</v>
      </c>
      <c r="T539" s="76">
        <v>-1</v>
      </c>
      <c r="U539" s="76">
        <v>-1</v>
      </c>
      <c r="V539" s="76">
        <v>-1</v>
      </c>
      <c r="W539" s="76">
        <v>-1</v>
      </c>
      <c r="X539" s="76">
        <v>-1</v>
      </c>
      <c r="Y539" s="76">
        <v>-1</v>
      </c>
      <c r="Z539" s="76">
        <v>-1</v>
      </c>
      <c r="AA539" s="76">
        <v>-1</v>
      </c>
      <c r="AB539" s="76">
        <v>-1</v>
      </c>
      <c r="AC539" s="76">
        <v>-1</v>
      </c>
      <c r="AD539" s="76">
        <v>-1</v>
      </c>
      <c r="AE539" s="76">
        <v>-1</v>
      </c>
      <c r="AF539" s="76">
        <v>-1</v>
      </c>
      <c r="AG539" s="76">
        <v>-1</v>
      </c>
      <c r="AH539" s="76">
        <v>-1</v>
      </c>
      <c r="AI539" s="76">
        <v>-1</v>
      </c>
      <c r="AJ539">
        <v>-1</v>
      </c>
      <c r="AK539">
        <v>-1</v>
      </c>
      <c r="AL539">
        <v>-1</v>
      </c>
      <c r="AM539">
        <v>-1</v>
      </c>
      <c r="AN539">
        <v>-1</v>
      </c>
      <c r="AO539">
        <v>-1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-1</v>
      </c>
      <c r="AX539">
        <v>-1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v>-1</v>
      </c>
      <c r="BE539">
        <v>-1</v>
      </c>
      <c r="BF539">
        <v>-1</v>
      </c>
      <c r="BG539">
        <v>-1</v>
      </c>
      <c r="BH539">
        <v>-1</v>
      </c>
      <c r="BI539">
        <v>-1</v>
      </c>
      <c r="BJ539">
        <v>-1</v>
      </c>
      <c r="BK539">
        <v>-1</v>
      </c>
      <c r="BL539">
        <v>-1</v>
      </c>
      <c r="BM539">
        <v>-1</v>
      </c>
      <c r="BN539">
        <v>-1</v>
      </c>
      <c r="BO539">
        <v>-1</v>
      </c>
      <c r="BP539">
        <v>-1</v>
      </c>
      <c r="BQ539">
        <v>-1</v>
      </c>
      <c r="BR539">
        <v>-1</v>
      </c>
      <c r="BS539">
        <v>-1</v>
      </c>
      <c r="BT539">
        <v>-1</v>
      </c>
      <c r="BU539">
        <v>-1</v>
      </c>
      <c r="BV539">
        <v>-1</v>
      </c>
      <c r="BW539">
        <v>-1</v>
      </c>
      <c r="BX539">
        <v>-1</v>
      </c>
      <c r="BY539">
        <v>-1</v>
      </c>
      <c r="BZ539">
        <v>-1</v>
      </c>
      <c r="CA539">
        <v>-1</v>
      </c>
      <c r="CB539">
        <v>-1</v>
      </c>
      <c r="CC539">
        <v>-1</v>
      </c>
      <c r="CD539">
        <v>-1</v>
      </c>
      <c r="CE539">
        <v>-1</v>
      </c>
      <c r="CF539">
        <v>-1</v>
      </c>
      <c r="CG539">
        <v>-1</v>
      </c>
    </row>
    <row r="540" spans="1:85">
      <c r="A540" s="14" t="s">
        <v>5</v>
      </c>
      <c r="B540" s="14" t="s">
        <v>3</v>
      </c>
      <c r="C540" s="76">
        <v>-1</v>
      </c>
      <c r="D540" s="76">
        <v>-1</v>
      </c>
      <c r="E540" s="76">
        <v>-1</v>
      </c>
      <c r="F540" s="76">
        <v>-1</v>
      </c>
      <c r="G540" s="76">
        <v>-1</v>
      </c>
      <c r="H540" s="76">
        <v>-1</v>
      </c>
      <c r="I540" s="76">
        <v>-1</v>
      </c>
      <c r="J540" s="76">
        <v>-1</v>
      </c>
      <c r="K540" s="76">
        <v>-1</v>
      </c>
      <c r="L540" s="76">
        <v>-1</v>
      </c>
      <c r="M540" s="76">
        <v>-1</v>
      </c>
      <c r="N540" s="76">
        <v>-1</v>
      </c>
      <c r="O540" s="76">
        <v>-1</v>
      </c>
      <c r="P540" s="76">
        <v>-1</v>
      </c>
      <c r="Q540" s="76">
        <v>-1</v>
      </c>
      <c r="R540" s="76">
        <v>-1</v>
      </c>
      <c r="S540" s="76">
        <v>-1</v>
      </c>
      <c r="T540" s="76">
        <v>-1</v>
      </c>
      <c r="U540" s="76">
        <v>-1</v>
      </c>
      <c r="V540" s="76">
        <v>-1</v>
      </c>
      <c r="W540" s="76">
        <v>-1</v>
      </c>
      <c r="X540" s="76">
        <v>-1</v>
      </c>
      <c r="Y540" s="76">
        <v>-1</v>
      </c>
      <c r="Z540" s="76">
        <v>-1</v>
      </c>
      <c r="AA540" s="76">
        <v>-1</v>
      </c>
      <c r="AB540" s="76">
        <v>-1</v>
      </c>
      <c r="AC540" s="76">
        <v>-1</v>
      </c>
      <c r="AD540" s="76">
        <v>-1</v>
      </c>
      <c r="AE540" s="76">
        <v>-1</v>
      </c>
      <c r="AF540" s="76">
        <v>-1</v>
      </c>
      <c r="AG540" s="76">
        <v>-1</v>
      </c>
      <c r="AH540" s="76">
        <v>-1</v>
      </c>
      <c r="AI540" s="76">
        <v>-1</v>
      </c>
      <c r="AJ540">
        <v>-1</v>
      </c>
      <c r="AK540">
        <v>-1</v>
      </c>
      <c r="AL540">
        <v>-1</v>
      </c>
      <c r="AM540">
        <v>-1</v>
      </c>
      <c r="AN540">
        <v>-1</v>
      </c>
      <c r="AO540">
        <v>-1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-1</v>
      </c>
      <c r="AW540">
        <v>-1</v>
      </c>
      <c r="AX540">
        <v>-1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v>-1</v>
      </c>
      <c r="BE540">
        <v>-1</v>
      </c>
      <c r="BF540">
        <v>-1</v>
      </c>
      <c r="BG540">
        <v>-1</v>
      </c>
      <c r="BH540">
        <v>-1</v>
      </c>
      <c r="BI540">
        <v>-1</v>
      </c>
      <c r="BJ540">
        <v>-1</v>
      </c>
      <c r="BK540">
        <v>-1</v>
      </c>
      <c r="BL540">
        <v>-1</v>
      </c>
      <c r="BM540">
        <v>-1</v>
      </c>
      <c r="BN540">
        <v>-1</v>
      </c>
      <c r="BO540">
        <v>-1</v>
      </c>
      <c r="BP540">
        <v>-1</v>
      </c>
      <c r="BQ540">
        <v>-1</v>
      </c>
      <c r="BR540">
        <v>-1</v>
      </c>
      <c r="BS540">
        <v>-1</v>
      </c>
      <c r="BT540">
        <v>-1</v>
      </c>
      <c r="BU540">
        <v>-1</v>
      </c>
      <c r="BV540">
        <v>-1</v>
      </c>
      <c r="BW540">
        <v>-1</v>
      </c>
      <c r="BX540">
        <v>-1</v>
      </c>
      <c r="BY540">
        <v>-1</v>
      </c>
      <c r="BZ540">
        <v>-1</v>
      </c>
      <c r="CA540">
        <v>-1</v>
      </c>
      <c r="CB540">
        <v>-1</v>
      </c>
      <c r="CC540">
        <v>-1</v>
      </c>
      <c r="CD540">
        <v>-1</v>
      </c>
      <c r="CE540">
        <v>-1</v>
      </c>
      <c r="CF540">
        <v>-1</v>
      </c>
      <c r="CG540">
        <v>-1</v>
      </c>
    </row>
    <row r="541" spans="1:85">
      <c r="A541" s="5"/>
      <c r="B541" s="5" t="s">
        <v>4</v>
      </c>
      <c r="C541" s="76">
        <v>-1</v>
      </c>
      <c r="D541" s="76">
        <v>-1</v>
      </c>
      <c r="E541" s="76">
        <v>-1</v>
      </c>
      <c r="F541" s="76">
        <v>-1</v>
      </c>
      <c r="G541" s="76">
        <v>-1</v>
      </c>
      <c r="H541" s="76">
        <v>-1</v>
      </c>
      <c r="I541" s="76">
        <v>-1</v>
      </c>
      <c r="J541" s="76">
        <v>-1</v>
      </c>
      <c r="K541" s="76">
        <v>-1</v>
      </c>
      <c r="L541" s="76">
        <v>-1</v>
      </c>
      <c r="M541" s="76">
        <v>-1</v>
      </c>
      <c r="N541" s="76">
        <v>-1</v>
      </c>
      <c r="O541" s="76">
        <v>-1</v>
      </c>
      <c r="P541" s="76">
        <v>-1</v>
      </c>
      <c r="Q541" s="76">
        <v>-1</v>
      </c>
      <c r="R541" s="76">
        <v>-1</v>
      </c>
      <c r="S541" s="76">
        <v>-1</v>
      </c>
      <c r="T541" s="76">
        <v>-1</v>
      </c>
      <c r="U541" s="76">
        <v>-1</v>
      </c>
      <c r="V541" s="76">
        <v>-1</v>
      </c>
      <c r="W541" s="76">
        <v>-1</v>
      </c>
      <c r="X541" s="76">
        <v>-1</v>
      </c>
      <c r="Y541" s="76">
        <v>-1</v>
      </c>
      <c r="Z541" s="76">
        <v>-1</v>
      </c>
      <c r="AA541" s="76">
        <v>-1</v>
      </c>
      <c r="AB541" s="76">
        <v>-1</v>
      </c>
      <c r="AC541" s="76">
        <v>-1</v>
      </c>
      <c r="AD541" s="76">
        <v>-1</v>
      </c>
      <c r="AE541" s="76">
        <v>-1</v>
      </c>
      <c r="AF541" s="76">
        <v>-1</v>
      </c>
      <c r="AG541" s="76">
        <v>-1</v>
      </c>
      <c r="AH541" s="76">
        <v>-1</v>
      </c>
      <c r="AI541" s="76">
        <v>-1</v>
      </c>
      <c r="AJ541">
        <v>-1</v>
      </c>
      <c r="AK541">
        <v>-1</v>
      </c>
      <c r="AL541">
        <v>-1</v>
      </c>
      <c r="AM541">
        <v>-1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-1</v>
      </c>
      <c r="BM541">
        <v>-1</v>
      </c>
      <c r="BN541">
        <v>-1</v>
      </c>
      <c r="BO541">
        <v>-1</v>
      </c>
      <c r="BP541">
        <v>-1</v>
      </c>
      <c r="BQ541">
        <v>-1</v>
      </c>
      <c r="BR541">
        <v>-1</v>
      </c>
      <c r="BS541">
        <v>-1</v>
      </c>
      <c r="BT541">
        <v>-1</v>
      </c>
      <c r="BU541">
        <v>-1</v>
      </c>
      <c r="BV541">
        <v>-1</v>
      </c>
      <c r="BW541">
        <v>-1</v>
      </c>
      <c r="BX541">
        <v>-1</v>
      </c>
      <c r="BY541">
        <v>-1</v>
      </c>
      <c r="BZ541">
        <v>-1</v>
      </c>
      <c r="CA541">
        <v>-1</v>
      </c>
      <c r="CB541">
        <v>-1</v>
      </c>
      <c r="CC541">
        <v>-1</v>
      </c>
      <c r="CD541">
        <v>-1</v>
      </c>
      <c r="CE541">
        <v>-1</v>
      </c>
      <c r="CF541">
        <v>-1</v>
      </c>
      <c r="CG541">
        <v>-1</v>
      </c>
    </row>
    <row r="542" spans="1:85">
      <c r="A542" s="5" t="s">
        <v>2</v>
      </c>
      <c r="B542" s="5" t="s">
        <v>3</v>
      </c>
      <c r="C542" s="76">
        <v>-1</v>
      </c>
      <c r="D542" s="76">
        <v>-1</v>
      </c>
      <c r="E542" s="76">
        <v>-1</v>
      </c>
      <c r="F542" s="76">
        <v>-1</v>
      </c>
      <c r="G542" s="76">
        <v>-1</v>
      </c>
      <c r="H542" s="76">
        <v>-1</v>
      </c>
      <c r="I542" s="76">
        <v>-1</v>
      </c>
      <c r="J542" s="76">
        <v>-1</v>
      </c>
      <c r="K542" s="76">
        <v>-1</v>
      </c>
      <c r="L542" s="76">
        <v>-1</v>
      </c>
      <c r="M542" s="76">
        <v>-1</v>
      </c>
      <c r="N542" s="76">
        <v>-1</v>
      </c>
      <c r="O542" s="76">
        <v>-1</v>
      </c>
      <c r="P542" s="76">
        <v>-1</v>
      </c>
      <c r="Q542" s="76">
        <v>-1</v>
      </c>
      <c r="R542" s="76">
        <v>-1</v>
      </c>
      <c r="S542" s="76">
        <v>-1</v>
      </c>
      <c r="T542" s="76">
        <v>-1</v>
      </c>
      <c r="U542" s="76">
        <v>-1</v>
      </c>
      <c r="V542" s="76">
        <v>-1</v>
      </c>
      <c r="W542" s="76">
        <v>-1</v>
      </c>
      <c r="X542" s="76">
        <v>-1</v>
      </c>
      <c r="Y542" s="76">
        <v>-1</v>
      </c>
      <c r="Z542" s="76">
        <v>-1</v>
      </c>
      <c r="AA542" s="76">
        <v>-1</v>
      </c>
      <c r="AB542" s="76">
        <v>-1</v>
      </c>
      <c r="AC542" s="76">
        <v>-1</v>
      </c>
      <c r="AD542" s="76">
        <v>-1</v>
      </c>
      <c r="AE542" s="76">
        <v>-1</v>
      </c>
      <c r="AF542" s="76">
        <v>-1</v>
      </c>
      <c r="AG542" s="76">
        <v>-1</v>
      </c>
      <c r="AH542" s="76">
        <v>-1</v>
      </c>
      <c r="AI542" s="76">
        <v>-1</v>
      </c>
      <c r="AJ542">
        <v>-1</v>
      </c>
      <c r="AK542">
        <v>-1</v>
      </c>
      <c r="AL542">
        <v>-1</v>
      </c>
      <c r="AM542">
        <v>-1</v>
      </c>
      <c r="AN542">
        <v>-1</v>
      </c>
      <c r="AO542">
        <v>-1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-1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-1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-1</v>
      </c>
      <c r="BM542">
        <v>-1</v>
      </c>
      <c r="BN542">
        <v>-1</v>
      </c>
      <c r="BO542">
        <v>-1</v>
      </c>
      <c r="BP542">
        <v>-1</v>
      </c>
      <c r="BQ542">
        <v>-1</v>
      </c>
      <c r="BR542">
        <v>-1</v>
      </c>
      <c r="BS542">
        <v>-1</v>
      </c>
      <c r="BT542">
        <v>-1</v>
      </c>
      <c r="BU542">
        <v>-1</v>
      </c>
      <c r="BV542">
        <v>-1</v>
      </c>
      <c r="BW542">
        <v>-1</v>
      </c>
      <c r="BX542">
        <v>-1</v>
      </c>
      <c r="BY542">
        <v>-1</v>
      </c>
      <c r="BZ542">
        <v>-1</v>
      </c>
      <c r="CA542">
        <v>-1</v>
      </c>
      <c r="CB542">
        <v>-1</v>
      </c>
      <c r="CC542">
        <v>-1</v>
      </c>
      <c r="CD542">
        <v>-1</v>
      </c>
      <c r="CE542">
        <v>-1</v>
      </c>
      <c r="CF542">
        <v>-1</v>
      </c>
      <c r="CG542">
        <v>-1</v>
      </c>
    </row>
    <row r="543" spans="1:85">
      <c r="A543" s="4"/>
      <c r="B543" s="4" t="s">
        <v>4</v>
      </c>
      <c r="C543" s="76">
        <v>-1</v>
      </c>
      <c r="D543" s="76">
        <v>-1</v>
      </c>
      <c r="E543" s="76">
        <v>-1</v>
      </c>
      <c r="F543" s="76">
        <v>-1</v>
      </c>
      <c r="G543" s="76">
        <v>-1</v>
      </c>
      <c r="H543" s="76">
        <v>-1</v>
      </c>
      <c r="I543" s="76">
        <v>-1</v>
      </c>
      <c r="J543" s="76">
        <v>-1</v>
      </c>
      <c r="K543" s="76">
        <v>-1</v>
      </c>
      <c r="L543" s="76">
        <v>-1</v>
      </c>
      <c r="M543" s="76">
        <v>-1</v>
      </c>
      <c r="N543" s="76">
        <v>-1</v>
      </c>
      <c r="O543" s="76">
        <v>-1</v>
      </c>
      <c r="P543" s="76">
        <v>-1</v>
      </c>
      <c r="Q543" s="76">
        <v>-1</v>
      </c>
      <c r="R543" s="76">
        <v>-1</v>
      </c>
      <c r="S543" s="76">
        <v>-1</v>
      </c>
      <c r="T543" s="76">
        <v>-1</v>
      </c>
      <c r="U543" s="76">
        <v>-1</v>
      </c>
      <c r="V543" s="76">
        <v>-1</v>
      </c>
      <c r="W543" s="76">
        <v>-1</v>
      </c>
      <c r="X543" s="76">
        <v>-1</v>
      </c>
      <c r="Y543" s="76">
        <v>-1</v>
      </c>
      <c r="Z543" s="76">
        <v>-1</v>
      </c>
      <c r="AA543" s="76">
        <v>-1</v>
      </c>
      <c r="AB543" s="76">
        <v>-1</v>
      </c>
      <c r="AC543" s="76">
        <v>-1</v>
      </c>
      <c r="AD543" s="76">
        <v>-1</v>
      </c>
      <c r="AE543" s="76">
        <v>-1</v>
      </c>
      <c r="AF543" s="76">
        <v>-1</v>
      </c>
      <c r="AG543" s="76">
        <v>-1</v>
      </c>
      <c r="AH543" s="76">
        <v>-1</v>
      </c>
      <c r="AI543" s="76">
        <v>-1</v>
      </c>
      <c r="AJ543">
        <v>-1</v>
      </c>
      <c r="AK543">
        <v>-1</v>
      </c>
      <c r="AL543">
        <v>-1</v>
      </c>
      <c r="AM543">
        <v>-1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-1</v>
      </c>
      <c r="BM543">
        <v>-1</v>
      </c>
      <c r="BN543">
        <v>-1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-1</v>
      </c>
      <c r="BX543">
        <v>-1</v>
      </c>
      <c r="BY543">
        <v>-1</v>
      </c>
      <c r="BZ543">
        <v>-1</v>
      </c>
      <c r="CA543">
        <v>-1</v>
      </c>
      <c r="CB543">
        <v>-1</v>
      </c>
      <c r="CC543">
        <v>-1</v>
      </c>
      <c r="CD543">
        <v>-1</v>
      </c>
      <c r="CE543">
        <v>-1</v>
      </c>
      <c r="CF543">
        <v>-1</v>
      </c>
      <c r="CG543">
        <v>-1</v>
      </c>
    </row>
    <row r="544" spans="1:85">
      <c r="A544" s="14" t="s">
        <v>7</v>
      </c>
      <c r="B544" s="14" t="s">
        <v>3</v>
      </c>
      <c r="C544" s="76">
        <v>-1</v>
      </c>
      <c r="D544" s="76">
        <v>-1</v>
      </c>
      <c r="E544" s="76">
        <v>-1</v>
      </c>
      <c r="F544" s="76">
        <v>-1</v>
      </c>
      <c r="G544" s="76">
        <v>-1</v>
      </c>
      <c r="H544" s="76">
        <v>-1</v>
      </c>
      <c r="I544" s="76">
        <v>-1</v>
      </c>
      <c r="J544" s="76">
        <v>-1</v>
      </c>
      <c r="K544" s="76">
        <v>-1</v>
      </c>
      <c r="L544" s="76">
        <v>-1</v>
      </c>
      <c r="M544" s="76">
        <v>-1</v>
      </c>
      <c r="N544" s="76">
        <v>-1</v>
      </c>
      <c r="O544" s="76">
        <v>-1</v>
      </c>
      <c r="P544" s="76">
        <v>-1</v>
      </c>
      <c r="Q544" s="76">
        <v>-1</v>
      </c>
      <c r="R544" s="76">
        <v>-1</v>
      </c>
      <c r="S544" s="76">
        <v>-1</v>
      </c>
      <c r="T544" s="76">
        <v>-1</v>
      </c>
      <c r="U544" s="76">
        <v>-1</v>
      </c>
      <c r="V544" s="76">
        <v>-1</v>
      </c>
      <c r="W544" s="76">
        <v>-1</v>
      </c>
      <c r="X544" s="76">
        <v>-1</v>
      </c>
      <c r="Y544" s="76">
        <v>-1</v>
      </c>
      <c r="Z544" s="76">
        <v>-1</v>
      </c>
      <c r="AA544" s="76">
        <v>-1</v>
      </c>
      <c r="AB544" s="76">
        <v>-1</v>
      </c>
      <c r="AC544" s="76">
        <v>-1</v>
      </c>
      <c r="AD544" s="76">
        <v>-1</v>
      </c>
      <c r="AE544" s="76">
        <v>-1</v>
      </c>
      <c r="AF544" s="76">
        <v>-1</v>
      </c>
      <c r="AG544" s="76">
        <v>-1</v>
      </c>
      <c r="AH544" s="76">
        <v>-1</v>
      </c>
      <c r="AI544" s="76">
        <v>-1</v>
      </c>
      <c r="AJ544">
        <v>-1</v>
      </c>
      <c r="AK544">
        <v>-1</v>
      </c>
      <c r="AL544">
        <v>-1</v>
      </c>
      <c r="AM544">
        <v>-1</v>
      </c>
      <c r="AN544">
        <v>-1</v>
      </c>
      <c r="AO544">
        <v>-1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-1</v>
      </c>
      <c r="AW544">
        <v>-1</v>
      </c>
      <c r="AX544">
        <v>-1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v>-1</v>
      </c>
      <c r="BE544">
        <v>-1</v>
      </c>
      <c r="BF544">
        <v>-1</v>
      </c>
      <c r="BG544">
        <v>-1</v>
      </c>
      <c r="BH544">
        <v>-1</v>
      </c>
      <c r="BI544">
        <v>-1</v>
      </c>
      <c r="BJ544">
        <v>-1</v>
      </c>
      <c r="BK544">
        <v>-1</v>
      </c>
      <c r="BL544">
        <v>-1</v>
      </c>
      <c r="BM544">
        <v>-1</v>
      </c>
      <c r="BN544">
        <v>-1</v>
      </c>
      <c r="BO544">
        <v>-1</v>
      </c>
      <c r="BP544">
        <v>-1</v>
      </c>
      <c r="BQ544">
        <v>-1</v>
      </c>
      <c r="BR544">
        <v>-1</v>
      </c>
      <c r="BS544">
        <v>-1</v>
      </c>
      <c r="BT544">
        <v>-1</v>
      </c>
      <c r="BU544">
        <v>-1</v>
      </c>
      <c r="BV544">
        <v>-1</v>
      </c>
      <c r="BW544">
        <v>-1</v>
      </c>
      <c r="BX544">
        <v>-1</v>
      </c>
      <c r="BY544">
        <v>-1</v>
      </c>
      <c r="BZ544">
        <v>-1</v>
      </c>
      <c r="CA544">
        <v>-1</v>
      </c>
      <c r="CB544">
        <v>-1</v>
      </c>
      <c r="CC544">
        <v>-1</v>
      </c>
      <c r="CD544">
        <v>-1</v>
      </c>
      <c r="CE544">
        <v>-1</v>
      </c>
      <c r="CF544">
        <v>-1</v>
      </c>
      <c r="CG544">
        <v>-1</v>
      </c>
    </row>
    <row r="545" spans="1:85">
      <c r="A545" s="4"/>
      <c r="B545" s="4" t="s">
        <v>4</v>
      </c>
      <c r="C545" s="76">
        <v>-1</v>
      </c>
      <c r="D545" s="76">
        <v>-1</v>
      </c>
      <c r="E545" s="76">
        <v>-1</v>
      </c>
      <c r="F545" s="76">
        <v>-1</v>
      </c>
      <c r="G545" s="76">
        <v>-1</v>
      </c>
      <c r="H545" s="76">
        <v>-1</v>
      </c>
      <c r="I545" s="76">
        <v>-1</v>
      </c>
      <c r="J545" s="76">
        <v>-1</v>
      </c>
      <c r="K545" s="76">
        <v>-1</v>
      </c>
      <c r="L545" s="76">
        <v>-1</v>
      </c>
      <c r="M545" s="76">
        <v>-1</v>
      </c>
      <c r="N545" s="76">
        <v>-1</v>
      </c>
      <c r="O545" s="76">
        <v>-1</v>
      </c>
      <c r="P545" s="76">
        <v>-1</v>
      </c>
      <c r="Q545" s="76">
        <v>-1</v>
      </c>
      <c r="R545" s="76">
        <v>-1</v>
      </c>
      <c r="S545" s="76">
        <v>-1</v>
      </c>
      <c r="T545" s="76">
        <v>-1</v>
      </c>
      <c r="U545" s="76">
        <v>-1</v>
      </c>
      <c r="V545" s="76">
        <v>-1</v>
      </c>
      <c r="W545" s="76">
        <v>-1</v>
      </c>
      <c r="X545" s="76">
        <v>-1</v>
      </c>
      <c r="Y545" s="76">
        <v>-1</v>
      </c>
      <c r="Z545" s="76">
        <v>-1</v>
      </c>
      <c r="AA545" s="76">
        <v>-1</v>
      </c>
      <c r="AB545" s="76">
        <v>-1</v>
      </c>
      <c r="AC545" s="76">
        <v>-1</v>
      </c>
      <c r="AD545" s="76">
        <v>-1</v>
      </c>
      <c r="AE545" s="76">
        <v>-1</v>
      </c>
      <c r="AF545" s="76">
        <v>-1</v>
      </c>
      <c r="AG545" s="76">
        <v>-1</v>
      </c>
      <c r="AH545" s="76">
        <v>-1</v>
      </c>
      <c r="AI545" s="76">
        <v>-1</v>
      </c>
      <c r="AJ545">
        <v>-1</v>
      </c>
      <c r="AK545">
        <v>-1</v>
      </c>
      <c r="AL545">
        <v>-1</v>
      </c>
      <c r="AM545">
        <v>-1</v>
      </c>
      <c r="AN545">
        <v>-1</v>
      </c>
      <c r="AO545">
        <v>-1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-1</v>
      </c>
      <c r="AW545">
        <v>-1</v>
      </c>
      <c r="AX545">
        <v>-1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v>-1</v>
      </c>
      <c r="BE545">
        <v>-1</v>
      </c>
      <c r="BF545">
        <v>-1</v>
      </c>
      <c r="BG545">
        <v>-1</v>
      </c>
      <c r="BH545">
        <v>-1</v>
      </c>
      <c r="BI545">
        <v>-1</v>
      </c>
      <c r="BJ545">
        <v>-1</v>
      </c>
      <c r="BK545">
        <v>-1</v>
      </c>
      <c r="BL545">
        <v>-1</v>
      </c>
      <c r="BM545">
        <v>-1</v>
      </c>
      <c r="BN545">
        <v>-1</v>
      </c>
      <c r="BO545">
        <v>-1</v>
      </c>
      <c r="BP545">
        <v>-1</v>
      </c>
      <c r="BQ545">
        <v>-1</v>
      </c>
      <c r="BR545">
        <v>-1</v>
      </c>
      <c r="BS545">
        <v>-1</v>
      </c>
      <c r="BT545">
        <v>-1</v>
      </c>
      <c r="BU545">
        <v>-1</v>
      </c>
      <c r="BV545">
        <v>-1</v>
      </c>
      <c r="BW545">
        <v>-1</v>
      </c>
      <c r="BX545">
        <v>-1</v>
      </c>
      <c r="BY545">
        <v>-1</v>
      </c>
      <c r="BZ545">
        <v>-1</v>
      </c>
      <c r="CA545">
        <v>-1</v>
      </c>
      <c r="CB545">
        <v>-1</v>
      </c>
      <c r="CC545">
        <v>-1</v>
      </c>
      <c r="CD545">
        <v>-1</v>
      </c>
      <c r="CE545">
        <v>-1</v>
      </c>
      <c r="CF545">
        <v>-1</v>
      </c>
      <c r="CG545">
        <v>-1</v>
      </c>
    </row>
    <row r="546" spans="1:85">
      <c r="A546" s="14" t="s">
        <v>6</v>
      </c>
      <c r="B546" s="14" t="s">
        <v>3</v>
      </c>
      <c r="C546" s="76">
        <v>-1</v>
      </c>
      <c r="D546" s="76">
        <v>-1</v>
      </c>
      <c r="E546" s="76">
        <v>-1</v>
      </c>
      <c r="F546" s="76">
        <v>-1</v>
      </c>
      <c r="G546" s="76">
        <v>-1</v>
      </c>
      <c r="H546" s="76">
        <v>-1</v>
      </c>
      <c r="I546" s="76">
        <v>-1</v>
      </c>
      <c r="J546" s="76">
        <v>-1</v>
      </c>
      <c r="K546" s="76">
        <v>-1</v>
      </c>
      <c r="L546" s="76">
        <v>-1</v>
      </c>
      <c r="M546" s="76">
        <v>-1</v>
      </c>
      <c r="N546" s="76">
        <v>-1</v>
      </c>
      <c r="O546" s="76">
        <v>-1</v>
      </c>
      <c r="P546" s="76">
        <v>-1</v>
      </c>
      <c r="Q546" s="76">
        <v>-1</v>
      </c>
      <c r="R546" s="76">
        <v>-1</v>
      </c>
      <c r="S546" s="76">
        <v>-1</v>
      </c>
      <c r="T546" s="76">
        <v>-1</v>
      </c>
      <c r="U546" s="76">
        <v>-1</v>
      </c>
      <c r="V546" s="76">
        <v>-1</v>
      </c>
      <c r="W546" s="76">
        <v>-1</v>
      </c>
      <c r="X546" s="76">
        <v>-1</v>
      </c>
      <c r="Y546" s="76">
        <v>-1</v>
      </c>
      <c r="Z546" s="76">
        <v>-1</v>
      </c>
      <c r="AA546" s="76">
        <v>-1</v>
      </c>
      <c r="AB546" s="76">
        <v>-1</v>
      </c>
      <c r="AC546" s="76">
        <v>-1</v>
      </c>
      <c r="AD546" s="76">
        <v>-1</v>
      </c>
      <c r="AE546" s="76">
        <v>-1</v>
      </c>
      <c r="AF546" s="76">
        <v>-1</v>
      </c>
      <c r="AG546" s="76">
        <v>-1</v>
      </c>
      <c r="AH546" s="76">
        <v>-1</v>
      </c>
      <c r="AI546" s="76">
        <v>-1</v>
      </c>
      <c r="AJ546">
        <v>-1</v>
      </c>
      <c r="AK546">
        <v>-1</v>
      </c>
      <c r="AL546">
        <v>-1</v>
      </c>
      <c r="AM546">
        <v>-1</v>
      </c>
      <c r="AN546">
        <v>-1</v>
      </c>
      <c r="AO546">
        <v>-1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-1</v>
      </c>
      <c r="AX546">
        <v>-1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v>-1</v>
      </c>
      <c r="BE546">
        <v>-1</v>
      </c>
      <c r="BF546">
        <v>-1</v>
      </c>
      <c r="BG546">
        <v>-1</v>
      </c>
      <c r="BH546">
        <v>-1</v>
      </c>
      <c r="BI546">
        <v>-1</v>
      </c>
      <c r="BJ546">
        <v>-1</v>
      </c>
      <c r="BK546">
        <v>-1</v>
      </c>
      <c r="BL546">
        <v>-1</v>
      </c>
      <c r="BM546">
        <v>-1</v>
      </c>
      <c r="BN546">
        <v>-1</v>
      </c>
      <c r="BO546">
        <v>-1</v>
      </c>
      <c r="BP546">
        <v>-1</v>
      </c>
      <c r="BQ546">
        <v>-1</v>
      </c>
      <c r="BR546">
        <v>-1</v>
      </c>
      <c r="BS546">
        <v>-1</v>
      </c>
      <c r="BT546">
        <v>-1</v>
      </c>
      <c r="BU546">
        <v>-1</v>
      </c>
      <c r="BV546">
        <v>-1</v>
      </c>
      <c r="BW546">
        <v>-1</v>
      </c>
      <c r="BX546">
        <v>-1</v>
      </c>
      <c r="BY546">
        <v>-1</v>
      </c>
      <c r="BZ546">
        <v>-1</v>
      </c>
      <c r="CA546">
        <v>-1</v>
      </c>
      <c r="CB546">
        <v>-1</v>
      </c>
      <c r="CC546">
        <v>-1</v>
      </c>
      <c r="CD546">
        <v>-1</v>
      </c>
      <c r="CE546">
        <v>-1</v>
      </c>
      <c r="CF546">
        <v>-1</v>
      </c>
      <c r="CG546">
        <v>-1</v>
      </c>
    </row>
    <row r="547" spans="1:85">
      <c r="A547" s="5"/>
      <c r="B547" s="5" t="s">
        <v>4</v>
      </c>
      <c r="C547" s="76">
        <v>-1</v>
      </c>
      <c r="D547" s="76">
        <v>-1</v>
      </c>
      <c r="E547" s="76">
        <v>-1</v>
      </c>
      <c r="F547" s="76">
        <v>-1</v>
      </c>
      <c r="G547" s="76">
        <v>-1</v>
      </c>
      <c r="H547" s="76">
        <v>-1</v>
      </c>
      <c r="I547" s="76">
        <v>-1</v>
      </c>
      <c r="J547" s="76">
        <v>-1</v>
      </c>
      <c r="K547" s="76">
        <v>-1</v>
      </c>
      <c r="L547" s="76">
        <v>-1</v>
      </c>
      <c r="M547" s="76">
        <v>-1</v>
      </c>
      <c r="N547" s="76">
        <v>-1</v>
      </c>
      <c r="O547" s="76">
        <v>-1</v>
      </c>
      <c r="P547" s="76">
        <v>-1</v>
      </c>
      <c r="Q547" s="76">
        <v>-1</v>
      </c>
      <c r="R547" s="76">
        <v>-1</v>
      </c>
      <c r="S547" s="76">
        <v>-1</v>
      </c>
      <c r="T547" s="76">
        <v>-1</v>
      </c>
      <c r="U547" s="76">
        <v>-1</v>
      </c>
      <c r="V547" s="76">
        <v>-1</v>
      </c>
      <c r="W547" s="76">
        <v>-1</v>
      </c>
      <c r="X547" s="76">
        <v>-1</v>
      </c>
      <c r="Y547" s="76">
        <v>-1</v>
      </c>
      <c r="Z547" s="76">
        <v>-1</v>
      </c>
      <c r="AA547" s="76">
        <v>-1</v>
      </c>
      <c r="AB547" s="76">
        <v>-1</v>
      </c>
      <c r="AC547" s="76">
        <v>-1</v>
      </c>
      <c r="AD547" s="76">
        <v>-1</v>
      </c>
      <c r="AE547" s="76">
        <v>-1</v>
      </c>
      <c r="AF547" s="76">
        <v>-1</v>
      </c>
      <c r="AG547" s="76">
        <v>-1</v>
      </c>
      <c r="AH547" s="76">
        <v>-1</v>
      </c>
      <c r="AI547" s="76">
        <v>-1</v>
      </c>
      <c r="AJ547">
        <v>-1</v>
      </c>
      <c r="AK547">
        <v>-1</v>
      </c>
      <c r="AL547">
        <v>-1</v>
      </c>
      <c r="AM547">
        <v>-1</v>
      </c>
      <c r="AN547">
        <v>-1</v>
      </c>
      <c r="AO547">
        <v>-1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-1</v>
      </c>
      <c r="AX547">
        <v>-1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v>-1</v>
      </c>
      <c r="BE547">
        <v>-1</v>
      </c>
      <c r="BF547">
        <v>-1</v>
      </c>
      <c r="BG547">
        <v>-1</v>
      </c>
      <c r="BH547">
        <v>-1</v>
      </c>
      <c r="BI547">
        <v>-1</v>
      </c>
      <c r="BJ547">
        <v>-1</v>
      </c>
      <c r="BK547">
        <v>-1</v>
      </c>
      <c r="BL547">
        <v>-1</v>
      </c>
      <c r="BM547">
        <v>-1</v>
      </c>
      <c r="BN547">
        <v>-1</v>
      </c>
      <c r="BO547">
        <v>-1</v>
      </c>
      <c r="BP547">
        <v>-1</v>
      </c>
      <c r="BQ547">
        <v>-1</v>
      </c>
      <c r="BR547">
        <v>-1</v>
      </c>
      <c r="BS547">
        <v>-1</v>
      </c>
      <c r="BT547">
        <v>-1</v>
      </c>
      <c r="BU547">
        <v>-1</v>
      </c>
      <c r="BV547">
        <v>-1</v>
      </c>
      <c r="BW547">
        <v>-1</v>
      </c>
      <c r="BX547">
        <v>-1</v>
      </c>
      <c r="BY547">
        <v>-1</v>
      </c>
      <c r="BZ547">
        <v>-1</v>
      </c>
      <c r="CA547">
        <v>-1</v>
      </c>
      <c r="CB547">
        <v>-1</v>
      </c>
      <c r="CC547">
        <v>-1</v>
      </c>
      <c r="CD547">
        <v>-1</v>
      </c>
      <c r="CE547">
        <v>-1</v>
      </c>
      <c r="CF547">
        <v>-1</v>
      </c>
      <c r="CG547">
        <v>-1</v>
      </c>
    </row>
    <row r="548" spans="1:85">
      <c r="A548" s="5" t="s">
        <v>8</v>
      </c>
      <c r="B548" s="5" t="s">
        <v>3</v>
      </c>
      <c r="C548" s="76">
        <v>-1</v>
      </c>
      <c r="D548" s="76">
        <v>-1</v>
      </c>
      <c r="E548" s="76">
        <v>-1</v>
      </c>
      <c r="F548" s="76">
        <v>-1</v>
      </c>
      <c r="G548" s="76">
        <v>-1</v>
      </c>
      <c r="H548" s="76">
        <v>-1</v>
      </c>
      <c r="I548" s="76">
        <v>-1</v>
      </c>
      <c r="J548" s="76">
        <v>-1</v>
      </c>
      <c r="K548" s="76">
        <v>-1</v>
      </c>
      <c r="L548" s="76">
        <v>-1</v>
      </c>
      <c r="M548" s="76">
        <v>-1</v>
      </c>
      <c r="N548" s="76">
        <v>-1</v>
      </c>
      <c r="O548" s="76">
        <v>-1</v>
      </c>
      <c r="P548" s="76">
        <v>-1</v>
      </c>
      <c r="Q548" s="76">
        <v>-1</v>
      </c>
      <c r="R548" s="76">
        <v>-1</v>
      </c>
      <c r="S548" s="76">
        <v>-1</v>
      </c>
      <c r="T548" s="76">
        <v>-1</v>
      </c>
      <c r="U548" s="76">
        <v>-1</v>
      </c>
      <c r="V548" s="76">
        <v>-1</v>
      </c>
      <c r="W548" s="76">
        <v>-1</v>
      </c>
      <c r="X548" s="76">
        <v>-1</v>
      </c>
      <c r="Y548" s="76">
        <v>-1</v>
      </c>
      <c r="Z548" s="76">
        <v>-1</v>
      </c>
      <c r="AA548" s="76">
        <v>-1</v>
      </c>
      <c r="AB548" s="76">
        <v>-1</v>
      </c>
      <c r="AC548" s="76">
        <v>-1</v>
      </c>
      <c r="AD548" s="76">
        <v>-1</v>
      </c>
      <c r="AE548" s="76">
        <v>-1</v>
      </c>
      <c r="AF548" s="76">
        <v>-1</v>
      </c>
      <c r="AG548" s="76">
        <v>-1</v>
      </c>
      <c r="AH548" s="76">
        <v>-1</v>
      </c>
      <c r="AI548" s="76">
        <v>-1</v>
      </c>
      <c r="AJ548">
        <v>-1</v>
      </c>
      <c r="AK548">
        <v>-1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-1</v>
      </c>
      <c r="BM548">
        <v>-1</v>
      </c>
      <c r="BN548">
        <v>-1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-1</v>
      </c>
      <c r="BX548">
        <v>-1</v>
      </c>
      <c r="BY548">
        <v>-1</v>
      </c>
      <c r="BZ548">
        <v>-1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-1</v>
      </c>
    </row>
    <row r="549" spans="1:85">
      <c r="A549" s="4"/>
      <c r="B549" s="4" t="s">
        <v>37</v>
      </c>
      <c r="C549" s="76">
        <v>-1</v>
      </c>
      <c r="D549" s="76">
        <v>-1</v>
      </c>
      <c r="E549" s="76">
        <v>-1</v>
      </c>
      <c r="F549" s="76">
        <v>-1</v>
      </c>
      <c r="G549" s="76">
        <v>-1</v>
      </c>
      <c r="H549" s="76">
        <v>-1</v>
      </c>
      <c r="I549" s="76">
        <v>-1</v>
      </c>
      <c r="J549" s="76">
        <v>-1</v>
      </c>
      <c r="K549" s="76">
        <v>-1</v>
      </c>
      <c r="L549" s="76">
        <v>-1</v>
      </c>
      <c r="M549" s="76">
        <v>-1</v>
      </c>
      <c r="N549" s="76">
        <v>-1</v>
      </c>
      <c r="O549" s="76">
        <v>-1</v>
      </c>
      <c r="P549" s="76">
        <v>-1</v>
      </c>
      <c r="Q549" s="76">
        <v>-1</v>
      </c>
      <c r="R549" s="76">
        <v>-1</v>
      </c>
      <c r="S549" s="76">
        <v>-1</v>
      </c>
      <c r="T549" s="76">
        <v>-1</v>
      </c>
      <c r="U549" s="76">
        <v>-1</v>
      </c>
      <c r="V549" s="76">
        <v>-1</v>
      </c>
      <c r="W549" s="76">
        <v>-1</v>
      </c>
      <c r="X549" s="76">
        <v>-1</v>
      </c>
      <c r="Y549" s="76">
        <v>-1</v>
      </c>
      <c r="Z549" s="76">
        <v>-1</v>
      </c>
      <c r="AA549" s="76">
        <v>-1</v>
      </c>
      <c r="AB549" s="76">
        <v>-1</v>
      </c>
      <c r="AC549" s="76">
        <v>-1</v>
      </c>
      <c r="AD549" s="76">
        <v>-1</v>
      </c>
      <c r="AE549" s="76">
        <v>-1</v>
      </c>
      <c r="AF549" s="76">
        <v>-1</v>
      </c>
      <c r="AG549" s="76">
        <v>-1</v>
      </c>
      <c r="AH549" s="76">
        <v>-1</v>
      </c>
      <c r="AI549" s="76">
        <v>-1</v>
      </c>
      <c r="AJ549">
        <v>-1</v>
      </c>
      <c r="AK549">
        <v>-1</v>
      </c>
      <c r="AL549">
        <v>-1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-1</v>
      </c>
      <c r="BE549">
        <v>-1</v>
      </c>
      <c r="BF549">
        <v>-1</v>
      </c>
      <c r="BG549">
        <v>-1</v>
      </c>
      <c r="BH549">
        <v>-1</v>
      </c>
      <c r="BI549">
        <v>-1</v>
      </c>
      <c r="BJ549">
        <v>-1</v>
      </c>
      <c r="BK549">
        <v>-1</v>
      </c>
      <c r="BL549">
        <v>-1</v>
      </c>
      <c r="BM549">
        <v>-1</v>
      </c>
      <c r="BN549">
        <v>-1</v>
      </c>
      <c r="BO549">
        <v>-1</v>
      </c>
      <c r="BP549">
        <v>-1</v>
      </c>
      <c r="BQ549">
        <v>-1</v>
      </c>
      <c r="BR549">
        <v>-1</v>
      </c>
      <c r="BS549">
        <v>-1</v>
      </c>
      <c r="BT549">
        <v>-1</v>
      </c>
      <c r="BU549">
        <v>-1</v>
      </c>
      <c r="BV549">
        <v>-1</v>
      </c>
      <c r="BW549">
        <v>-1</v>
      </c>
      <c r="BX549">
        <v>-1</v>
      </c>
      <c r="BY549">
        <v>-1</v>
      </c>
      <c r="BZ549">
        <v>-1</v>
      </c>
      <c r="CA549">
        <v>-1</v>
      </c>
      <c r="CB549">
        <v>-1</v>
      </c>
      <c r="CC549">
        <v>-1</v>
      </c>
      <c r="CD549">
        <v>-1</v>
      </c>
      <c r="CE549">
        <v>-1</v>
      </c>
      <c r="CF549">
        <v>-1</v>
      </c>
      <c r="CG549">
        <v>-1</v>
      </c>
    </row>
    <row r="550" spans="1:85">
      <c r="A550" s="14" t="s">
        <v>36</v>
      </c>
      <c r="B550" s="14" t="s">
        <v>38</v>
      </c>
      <c r="C550" s="76">
        <v>-1</v>
      </c>
      <c r="D550" s="76">
        <v>-1</v>
      </c>
      <c r="E550" s="76">
        <v>-1</v>
      </c>
      <c r="F550" s="76">
        <v>-1</v>
      </c>
      <c r="G550" s="76">
        <v>-1</v>
      </c>
      <c r="H550" s="76">
        <v>-1</v>
      </c>
      <c r="I550" s="76">
        <v>-1</v>
      </c>
      <c r="J550" s="76">
        <v>-1</v>
      </c>
      <c r="K550" s="76">
        <v>-1</v>
      </c>
      <c r="L550" s="76">
        <v>-1</v>
      </c>
      <c r="M550" s="76">
        <v>-1</v>
      </c>
      <c r="N550" s="76">
        <v>-1</v>
      </c>
      <c r="O550" s="76">
        <v>-1</v>
      </c>
      <c r="P550" s="76">
        <v>-1</v>
      </c>
      <c r="Q550" s="76">
        <v>-1</v>
      </c>
      <c r="R550" s="76">
        <v>-1</v>
      </c>
      <c r="S550" s="76">
        <v>-1</v>
      </c>
      <c r="T550" s="76">
        <v>-1</v>
      </c>
      <c r="U550" s="76">
        <v>-1</v>
      </c>
      <c r="V550" s="76">
        <v>-1</v>
      </c>
      <c r="W550" s="76">
        <v>-1</v>
      </c>
      <c r="X550" s="76">
        <v>-1</v>
      </c>
      <c r="Y550" s="76">
        <v>-1</v>
      </c>
      <c r="Z550" s="76">
        <v>-1</v>
      </c>
      <c r="AA550" s="76">
        <v>-1</v>
      </c>
      <c r="AB550" s="76">
        <v>-1</v>
      </c>
      <c r="AC550" s="76">
        <v>-1</v>
      </c>
      <c r="AD550" s="76">
        <v>-1</v>
      </c>
      <c r="AE550" s="76">
        <v>-1</v>
      </c>
      <c r="AF550" s="76">
        <v>-1</v>
      </c>
      <c r="AG550" s="76">
        <v>-1</v>
      </c>
      <c r="AH550" s="76">
        <v>-1</v>
      </c>
      <c r="AI550" s="76">
        <v>-1</v>
      </c>
      <c r="AJ550">
        <v>-1</v>
      </c>
      <c r="AK550">
        <v>-1</v>
      </c>
      <c r="AL550">
        <v>-1</v>
      </c>
      <c r="AM550">
        <v>-1</v>
      </c>
      <c r="AN550">
        <v>-1</v>
      </c>
      <c r="AO550">
        <v>-1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-1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-1</v>
      </c>
      <c r="BE550">
        <v>-1</v>
      </c>
      <c r="BF550">
        <v>-1</v>
      </c>
      <c r="BG550">
        <v>-1</v>
      </c>
      <c r="BH550">
        <v>-1</v>
      </c>
      <c r="BI550">
        <v>-1</v>
      </c>
      <c r="BJ550">
        <v>-1</v>
      </c>
      <c r="BK550">
        <v>-1</v>
      </c>
      <c r="BL550">
        <v>-1</v>
      </c>
      <c r="BM550">
        <v>-1</v>
      </c>
      <c r="BN550">
        <v>-1</v>
      </c>
      <c r="BO550">
        <v>-1</v>
      </c>
      <c r="BP550">
        <v>-1</v>
      </c>
      <c r="BQ550">
        <v>-1</v>
      </c>
      <c r="BR550">
        <v>-1</v>
      </c>
      <c r="BS550">
        <v>-1</v>
      </c>
      <c r="BT550">
        <v>-1</v>
      </c>
      <c r="BU550">
        <v>-1</v>
      </c>
      <c r="BV550">
        <v>-1</v>
      </c>
      <c r="BW550">
        <v>-1</v>
      </c>
      <c r="BX550">
        <v>-1</v>
      </c>
      <c r="BY550">
        <v>-1</v>
      </c>
      <c r="BZ550">
        <v>-1</v>
      </c>
      <c r="CA550">
        <v>-1</v>
      </c>
      <c r="CB550">
        <v>-1</v>
      </c>
      <c r="CC550">
        <v>-1</v>
      </c>
      <c r="CD550">
        <v>-1</v>
      </c>
      <c r="CE550">
        <v>-1</v>
      </c>
      <c r="CF550">
        <v>-1</v>
      </c>
      <c r="CG550">
        <v>-1</v>
      </c>
    </row>
    <row r="551" spans="1:85">
      <c r="A551" s="5"/>
      <c r="B551" s="5" t="s">
        <v>213</v>
      </c>
      <c r="C551" s="76">
        <v>-1</v>
      </c>
      <c r="D551" s="76">
        <v>-1</v>
      </c>
      <c r="E551" s="76">
        <v>-1</v>
      </c>
      <c r="F551" s="76">
        <v>-1</v>
      </c>
      <c r="G551" s="76">
        <v>-1</v>
      </c>
      <c r="H551" s="76">
        <v>-1</v>
      </c>
      <c r="I551" s="76">
        <v>-1</v>
      </c>
      <c r="J551" s="76">
        <v>-1</v>
      </c>
      <c r="K551" s="76">
        <v>-1</v>
      </c>
      <c r="L551" s="76">
        <v>-1</v>
      </c>
      <c r="M551" s="76">
        <v>-1</v>
      </c>
      <c r="N551" s="76">
        <v>-1</v>
      </c>
      <c r="O551" s="76">
        <v>-1</v>
      </c>
      <c r="P551" s="76">
        <v>-1</v>
      </c>
      <c r="Q551" s="76">
        <v>-1</v>
      </c>
      <c r="R551" s="76">
        <v>-1</v>
      </c>
      <c r="S551" s="76">
        <v>-1</v>
      </c>
      <c r="T551" s="76">
        <v>-1</v>
      </c>
      <c r="U551" s="76">
        <v>-1</v>
      </c>
      <c r="V551" s="76">
        <v>-1</v>
      </c>
      <c r="W551" s="76">
        <v>-1</v>
      </c>
      <c r="X551" s="76">
        <v>-1</v>
      </c>
      <c r="Y551" s="76">
        <v>-1</v>
      </c>
      <c r="Z551" s="76">
        <v>-1</v>
      </c>
      <c r="AA551" s="76">
        <v>-1</v>
      </c>
      <c r="AB551" s="76">
        <v>-1</v>
      </c>
      <c r="AC551" s="76">
        <v>-1</v>
      </c>
      <c r="AD551" s="76">
        <v>-1</v>
      </c>
      <c r="AE551" s="76">
        <v>-1</v>
      </c>
      <c r="AF551" s="76">
        <v>-1</v>
      </c>
      <c r="AG551" s="76">
        <v>-1</v>
      </c>
      <c r="AH551" s="76">
        <v>-1</v>
      </c>
      <c r="AI551" s="76">
        <v>-1</v>
      </c>
      <c r="AJ551">
        <v>-1</v>
      </c>
      <c r="AK551">
        <v>-1</v>
      </c>
      <c r="AL551">
        <v>-1</v>
      </c>
      <c r="AM551">
        <v>-1</v>
      </c>
      <c r="AN551">
        <v>-1</v>
      </c>
      <c r="AO551">
        <v>-1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-1</v>
      </c>
      <c r="AX551">
        <v>-1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-1</v>
      </c>
      <c r="BM551">
        <v>-1</v>
      </c>
      <c r="BN551">
        <v>-1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-1</v>
      </c>
      <c r="BX551">
        <v>-1</v>
      </c>
      <c r="BY551">
        <v>-1</v>
      </c>
      <c r="BZ551">
        <v>-1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-1</v>
      </c>
    </row>
    <row r="552" spans="1:85">
      <c r="A552" s="1" t="str">
        <f>LOOKUP(B552,[1]Regions!$A$4:$A$98,[1]Regions!$B$4:$B$98)</f>
        <v>Bulgaria</v>
      </c>
      <c r="B552" s="2">
        <v>26</v>
      </c>
      <c r="C552" s="72">
        <v>2018</v>
      </c>
      <c r="D552" s="72">
        <v>2019</v>
      </c>
      <c r="E552" s="72">
        <v>2020</v>
      </c>
      <c r="F552" s="72">
        <v>2021</v>
      </c>
      <c r="G552" s="72">
        <v>2022</v>
      </c>
      <c r="H552" s="72">
        <v>2023</v>
      </c>
      <c r="I552" s="72">
        <v>2024</v>
      </c>
      <c r="J552" s="72">
        <v>2025</v>
      </c>
      <c r="K552" s="72">
        <v>2026</v>
      </c>
      <c r="L552" s="72">
        <v>2027</v>
      </c>
      <c r="M552" s="72">
        <v>2028</v>
      </c>
      <c r="N552" s="72">
        <v>2029</v>
      </c>
      <c r="O552" s="72">
        <v>2030</v>
      </c>
      <c r="P552" s="72">
        <v>2031</v>
      </c>
      <c r="Q552" s="72">
        <v>2032</v>
      </c>
      <c r="R552" s="72">
        <v>2033</v>
      </c>
      <c r="S552" s="72">
        <v>2034</v>
      </c>
      <c r="T552" s="72">
        <v>2035</v>
      </c>
      <c r="U552" s="72">
        <v>2036</v>
      </c>
      <c r="V552" s="72">
        <v>2037</v>
      </c>
      <c r="W552" s="72">
        <v>2038</v>
      </c>
      <c r="X552" s="72">
        <v>2039</v>
      </c>
      <c r="Y552" s="72">
        <v>2040</v>
      </c>
      <c r="Z552" s="72">
        <v>2041</v>
      </c>
      <c r="AA552" s="72">
        <v>2042</v>
      </c>
      <c r="AB552" s="72">
        <v>2043</v>
      </c>
      <c r="AC552" s="72">
        <v>2044</v>
      </c>
      <c r="AD552" s="72">
        <v>2045</v>
      </c>
      <c r="AE552" s="72">
        <v>2046</v>
      </c>
      <c r="AF552" s="72">
        <v>2047</v>
      </c>
      <c r="AG552" s="72">
        <v>2048</v>
      </c>
      <c r="AH552" s="72">
        <v>2049</v>
      </c>
      <c r="AI552" s="72">
        <v>2050</v>
      </c>
      <c r="AJ552">
        <v>2051</v>
      </c>
      <c r="AK552">
        <v>2052</v>
      </c>
      <c r="AL552">
        <v>2053</v>
      </c>
      <c r="AM552">
        <v>2054</v>
      </c>
      <c r="AN552">
        <v>2055</v>
      </c>
      <c r="AO552">
        <v>2056</v>
      </c>
      <c r="AP552">
        <v>2057</v>
      </c>
      <c r="AQ552">
        <v>2058</v>
      </c>
      <c r="AR552">
        <v>2059</v>
      </c>
      <c r="AS552">
        <v>2060</v>
      </c>
      <c r="AT552">
        <v>2061</v>
      </c>
      <c r="AU552">
        <v>2062</v>
      </c>
      <c r="AV552">
        <v>2063</v>
      </c>
      <c r="AW552">
        <v>2064</v>
      </c>
      <c r="AX552">
        <v>2065</v>
      </c>
      <c r="AY552">
        <v>2066</v>
      </c>
      <c r="AZ552">
        <v>2067</v>
      </c>
      <c r="BA552">
        <v>2068</v>
      </c>
      <c r="BB552">
        <v>2069</v>
      </c>
      <c r="BC552">
        <v>2070</v>
      </c>
      <c r="BD552">
        <v>2071</v>
      </c>
      <c r="BE552">
        <v>2072</v>
      </c>
      <c r="BF552">
        <v>2073</v>
      </c>
      <c r="BG552">
        <v>2074</v>
      </c>
      <c r="BH552">
        <v>2075</v>
      </c>
      <c r="BI552">
        <v>2076</v>
      </c>
      <c r="BJ552">
        <v>2077</v>
      </c>
      <c r="BK552">
        <v>2078</v>
      </c>
      <c r="BL552">
        <v>2079</v>
      </c>
      <c r="BM552">
        <v>2080</v>
      </c>
      <c r="BN552">
        <v>2081</v>
      </c>
      <c r="BO552">
        <v>2082</v>
      </c>
      <c r="BP552">
        <v>2083</v>
      </c>
      <c r="BQ552">
        <v>2084</v>
      </c>
      <c r="BR552">
        <v>2085</v>
      </c>
      <c r="BS552">
        <v>2086</v>
      </c>
      <c r="BT552">
        <v>2087</v>
      </c>
      <c r="BU552">
        <v>2088</v>
      </c>
      <c r="BV552">
        <v>2089</v>
      </c>
      <c r="BW552">
        <v>2090</v>
      </c>
      <c r="BX552">
        <v>2091</v>
      </c>
      <c r="BY552">
        <v>2092</v>
      </c>
      <c r="BZ552">
        <v>2093</v>
      </c>
      <c r="CA552">
        <v>2094</v>
      </c>
      <c r="CB552">
        <v>2095</v>
      </c>
      <c r="CC552">
        <v>2096</v>
      </c>
      <c r="CD552">
        <v>2097</v>
      </c>
      <c r="CE552">
        <v>2098</v>
      </c>
      <c r="CF552">
        <v>2099</v>
      </c>
      <c r="CG552">
        <v>2100</v>
      </c>
    </row>
    <row r="553" spans="1:85">
      <c r="A553" s="74"/>
      <c r="B553" s="74" t="s">
        <v>4</v>
      </c>
      <c r="C553" s="76">
        <v>-1</v>
      </c>
      <c r="D553" s="76">
        <v>-1</v>
      </c>
      <c r="E553" s="76">
        <v>-1</v>
      </c>
      <c r="F553" s="76">
        <v>-1</v>
      </c>
      <c r="G553" s="76">
        <v>-1</v>
      </c>
      <c r="H553" s="76">
        <v>-1</v>
      </c>
      <c r="I553" s="76">
        <v>-1</v>
      </c>
      <c r="J553" s="76">
        <v>-1</v>
      </c>
      <c r="K553" s="76">
        <v>-1</v>
      </c>
      <c r="L553" s="76">
        <v>-1</v>
      </c>
      <c r="M553" s="76">
        <v>-1</v>
      </c>
      <c r="N553" s="76">
        <v>-1</v>
      </c>
      <c r="O553" s="76">
        <v>-1</v>
      </c>
      <c r="P553" s="76">
        <v>-1</v>
      </c>
      <c r="Q553" s="76">
        <v>-1</v>
      </c>
      <c r="R553" s="76">
        <v>-1</v>
      </c>
      <c r="S553" s="76">
        <v>-1</v>
      </c>
      <c r="T553" s="76">
        <v>-1</v>
      </c>
      <c r="U553" s="76">
        <v>-1</v>
      </c>
      <c r="V553" s="76">
        <v>-1</v>
      </c>
      <c r="W553" s="76">
        <v>-1</v>
      </c>
      <c r="X553" s="76">
        <v>-1</v>
      </c>
      <c r="Y553" s="76">
        <v>-1</v>
      </c>
      <c r="Z553" s="76">
        <v>-1</v>
      </c>
      <c r="AA553" s="76">
        <v>-1</v>
      </c>
      <c r="AB553" s="76">
        <v>-1</v>
      </c>
      <c r="AC553" s="76">
        <v>-1</v>
      </c>
      <c r="AD553" s="76">
        <v>-1</v>
      </c>
      <c r="AE553" s="76">
        <v>-1</v>
      </c>
      <c r="AF553" s="76">
        <v>-1</v>
      </c>
      <c r="AG553" s="76">
        <v>-1</v>
      </c>
      <c r="AH553" s="76">
        <v>-1</v>
      </c>
      <c r="AI553" s="76">
        <v>-1</v>
      </c>
      <c r="AJ553">
        <v>-1</v>
      </c>
      <c r="AK553">
        <v>-1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-1</v>
      </c>
      <c r="BM553">
        <v>-1</v>
      </c>
      <c r="BN553">
        <v>-1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-1</v>
      </c>
      <c r="BX553">
        <v>-1</v>
      </c>
      <c r="BY553">
        <v>-1</v>
      </c>
      <c r="BZ553">
        <v>-1</v>
      </c>
      <c r="CA553">
        <v>-1</v>
      </c>
      <c r="CB553">
        <v>-1</v>
      </c>
      <c r="CC553">
        <v>-1</v>
      </c>
      <c r="CD553">
        <v>-1</v>
      </c>
      <c r="CE553">
        <v>-1</v>
      </c>
      <c r="CF553">
        <v>-1</v>
      </c>
      <c r="CG553">
        <v>-1</v>
      </c>
    </row>
    <row r="554" spans="1:85">
      <c r="A554" s="74" t="s">
        <v>0</v>
      </c>
      <c r="B554" s="74" t="s">
        <v>3</v>
      </c>
      <c r="C554" s="76">
        <v>-1</v>
      </c>
      <c r="D554" s="76">
        <v>-1</v>
      </c>
      <c r="E554" s="76">
        <v>-1</v>
      </c>
      <c r="F554" s="76">
        <v>-1</v>
      </c>
      <c r="G554" s="76">
        <v>-1</v>
      </c>
      <c r="H554" s="76">
        <v>-1</v>
      </c>
      <c r="I554" s="76">
        <v>-1</v>
      </c>
      <c r="J554" s="76">
        <v>-1</v>
      </c>
      <c r="K554" s="76">
        <v>-1</v>
      </c>
      <c r="L554" s="76">
        <v>-1</v>
      </c>
      <c r="M554" s="76">
        <v>-1</v>
      </c>
      <c r="N554" s="76">
        <v>-1</v>
      </c>
      <c r="O554" s="76">
        <v>-1</v>
      </c>
      <c r="P554" s="76">
        <v>-1</v>
      </c>
      <c r="Q554" s="76">
        <v>-1</v>
      </c>
      <c r="R554" s="76">
        <v>-1</v>
      </c>
      <c r="S554" s="76">
        <v>-1</v>
      </c>
      <c r="T554" s="76">
        <v>-1</v>
      </c>
      <c r="U554" s="76">
        <v>-1</v>
      </c>
      <c r="V554" s="76">
        <v>-1</v>
      </c>
      <c r="W554" s="76">
        <v>-1</v>
      </c>
      <c r="X554" s="76">
        <v>-1</v>
      </c>
      <c r="Y554" s="76">
        <v>-1</v>
      </c>
      <c r="Z554" s="76">
        <v>-1</v>
      </c>
      <c r="AA554" s="76">
        <v>-1</v>
      </c>
      <c r="AB554" s="76">
        <v>-1</v>
      </c>
      <c r="AC554" s="76">
        <v>-1</v>
      </c>
      <c r="AD554" s="76">
        <v>-1</v>
      </c>
      <c r="AE554" s="76">
        <v>-1</v>
      </c>
      <c r="AF554" s="76">
        <v>-1</v>
      </c>
      <c r="AG554" s="76">
        <v>-1</v>
      </c>
      <c r="AH554" s="76">
        <v>-1</v>
      </c>
      <c r="AI554" s="76">
        <v>-1</v>
      </c>
      <c r="AJ554">
        <v>-1</v>
      </c>
      <c r="AK554">
        <v>-1</v>
      </c>
      <c r="AL554">
        <v>-1</v>
      </c>
      <c r="AM554">
        <v>-1</v>
      </c>
      <c r="AN554">
        <v>-1</v>
      </c>
      <c r="AO554">
        <v>-1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-1</v>
      </c>
      <c r="AW554">
        <v>-1</v>
      </c>
      <c r="AX554">
        <v>-1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-1</v>
      </c>
      <c r="BJ554">
        <v>-1</v>
      </c>
      <c r="BK554">
        <v>-1</v>
      </c>
      <c r="BL554">
        <v>-1</v>
      </c>
      <c r="BM554">
        <v>-1</v>
      </c>
      <c r="BN554">
        <v>-1</v>
      </c>
      <c r="BO554">
        <v>-1</v>
      </c>
      <c r="BP554">
        <v>-1</v>
      </c>
      <c r="BQ554">
        <v>-1</v>
      </c>
      <c r="BR554">
        <v>-1</v>
      </c>
      <c r="BS554">
        <v>-1</v>
      </c>
      <c r="BT554">
        <v>-1</v>
      </c>
      <c r="BU554">
        <v>-1</v>
      </c>
      <c r="BV554">
        <v>-1</v>
      </c>
      <c r="BW554">
        <v>-1</v>
      </c>
      <c r="BX554">
        <v>-1</v>
      </c>
      <c r="BY554">
        <v>-1</v>
      </c>
      <c r="BZ554">
        <v>-1</v>
      </c>
      <c r="CA554">
        <v>-1</v>
      </c>
      <c r="CB554">
        <v>-1</v>
      </c>
      <c r="CC554">
        <v>-1</v>
      </c>
      <c r="CD554">
        <v>-1</v>
      </c>
      <c r="CE554">
        <v>-1</v>
      </c>
      <c r="CF554">
        <v>-1</v>
      </c>
      <c r="CG554">
        <v>-1</v>
      </c>
    </row>
    <row r="555" spans="1:85">
      <c r="A555" s="74"/>
      <c r="B555" s="74" t="s">
        <v>34</v>
      </c>
      <c r="C555" s="76">
        <v>-1</v>
      </c>
      <c r="D555" s="76">
        <v>-1</v>
      </c>
      <c r="E555" s="76">
        <v>-1</v>
      </c>
      <c r="F555" s="76">
        <v>-1</v>
      </c>
      <c r="G555" s="76">
        <v>-1</v>
      </c>
      <c r="H555" s="76">
        <v>-1</v>
      </c>
      <c r="I555" s="76">
        <v>-1</v>
      </c>
      <c r="J555" s="76">
        <v>-1</v>
      </c>
      <c r="K555" s="76">
        <v>-1</v>
      </c>
      <c r="L555" s="76">
        <v>-1</v>
      </c>
      <c r="M555" s="76">
        <v>-1</v>
      </c>
      <c r="N555" s="76">
        <v>-1</v>
      </c>
      <c r="O555" s="76">
        <v>-1</v>
      </c>
      <c r="P555" s="76">
        <v>-1</v>
      </c>
      <c r="Q555" s="76">
        <v>-1</v>
      </c>
      <c r="R555" s="76">
        <v>-1</v>
      </c>
      <c r="S555" s="76">
        <v>-1</v>
      </c>
      <c r="T555" s="76">
        <v>-1</v>
      </c>
      <c r="U555" s="76">
        <v>-1</v>
      </c>
      <c r="V555" s="76">
        <v>-1</v>
      </c>
      <c r="W555" s="76">
        <v>-1</v>
      </c>
      <c r="X555" s="76">
        <v>-1</v>
      </c>
      <c r="Y555" s="76">
        <v>-1</v>
      </c>
      <c r="Z555" s="76">
        <v>-1</v>
      </c>
      <c r="AA555" s="76">
        <v>-1</v>
      </c>
      <c r="AB555" s="76">
        <v>-1</v>
      </c>
      <c r="AC555" s="76">
        <v>-1</v>
      </c>
      <c r="AD555" s="76">
        <v>-1</v>
      </c>
      <c r="AE555" s="76">
        <v>-1</v>
      </c>
      <c r="AF555" s="76">
        <v>-1</v>
      </c>
      <c r="AG555" s="76">
        <v>-1</v>
      </c>
      <c r="AH555" s="76">
        <v>-1</v>
      </c>
      <c r="AI555" s="76">
        <v>-1</v>
      </c>
      <c r="AJ555">
        <v>-1</v>
      </c>
      <c r="AK555">
        <v>-1</v>
      </c>
      <c r="AL555">
        <v>-1</v>
      </c>
      <c r="AM555">
        <v>-1</v>
      </c>
      <c r="AN555">
        <v>-1</v>
      </c>
      <c r="AO555">
        <v>-1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-1</v>
      </c>
      <c r="AW555">
        <v>-1</v>
      </c>
      <c r="AX555">
        <v>-1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v>-1</v>
      </c>
      <c r="BE555">
        <v>-1</v>
      </c>
      <c r="BF555">
        <v>-1</v>
      </c>
      <c r="BG555">
        <v>-1</v>
      </c>
      <c r="BH555">
        <v>-1</v>
      </c>
      <c r="BI555">
        <v>-1</v>
      </c>
      <c r="BJ555">
        <v>-1</v>
      </c>
      <c r="BK555">
        <v>-1</v>
      </c>
      <c r="BL555">
        <v>-1</v>
      </c>
      <c r="BM555">
        <v>-1</v>
      </c>
      <c r="BN555">
        <v>-1</v>
      </c>
      <c r="BO555">
        <v>-1</v>
      </c>
      <c r="BP555">
        <v>-1</v>
      </c>
      <c r="BQ555">
        <v>-1</v>
      </c>
      <c r="BR555">
        <v>-1</v>
      </c>
      <c r="BS555">
        <v>-1</v>
      </c>
      <c r="BT555">
        <v>-1</v>
      </c>
      <c r="BU555">
        <v>-1</v>
      </c>
      <c r="BV555">
        <v>-1</v>
      </c>
      <c r="BW555">
        <v>-1</v>
      </c>
      <c r="BX555">
        <v>-1</v>
      </c>
      <c r="BY555">
        <v>-1</v>
      </c>
      <c r="BZ555">
        <v>-1</v>
      </c>
      <c r="CA555">
        <v>-1</v>
      </c>
      <c r="CB555">
        <v>-1</v>
      </c>
      <c r="CC555">
        <v>-1</v>
      </c>
      <c r="CD555">
        <v>-1</v>
      </c>
      <c r="CE555">
        <v>-1</v>
      </c>
      <c r="CF555">
        <v>-1</v>
      </c>
      <c r="CG555">
        <v>-1</v>
      </c>
    </row>
    <row r="556" spans="1:85">
      <c r="A556" s="14"/>
      <c r="B556" s="14" t="s">
        <v>35</v>
      </c>
      <c r="C556" s="76">
        <v>-1</v>
      </c>
      <c r="D556" s="76">
        <v>-1</v>
      </c>
      <c r="E556" s="76">
        <v>-1</v>
      </c>
      <c r="F556" s="76">
        <v>-1</v>
      </c>
      <c r="G556" s="76">
        <v>-1</v>
      </c>
      <c r="H556" s="76">
        <v>-1</v>
      </c>
      <c r="I556" s="76">
        <v>-1</v>
      </c>
      <c r="J556" s="76">
        <v>-1</v>
      </c>
      <c r="K556" s="76">
        <v>-1</v>
      </c>
      <c r="L556" s="76">
        <v>-1</v>
      </c>
      <c r="M556" s="76">
        <v>-1</v>
      </c>
      <c r="N556" s="76">
        <v>-1</v>
      </c>
      <c r="O556" s="76">
        <v>-1</v>
      </c>
      <c r="P556" s="76">
        <v>-1</v>
      </c>
      <c r="Q556" s="76">
        <v>-1</v>
      </c>
      <c r="R556" s="76">
        <v>-1</v>
      </c>
      <c r="S556" s="76">
        <v>-1</v>
      </c>
      <c r="T556" s="76">
        <v>-1</v>
      </c>
      <c r="U556" s="76">
        <v>-1</v>
      </c>
      <c r="V556" s="76">
        <v>-1</v>
      </c>
      <c r="W556" s="76">
        <v>-1</v>
      </c>
      <c r="X556" s="76">
        <v>-1</v>
      </c>
      <c r="Y556" s="76">
        <v>-1</v>
      </c>
      <c r="Z556" s="76">
        <v>-1</v>
      </c>
      <c r="AA556" s="76">
        <v>-1</v>
      </c>
      <c r="AB556" s="76">
        <v>-1</v>
      </c>
      <c r="AC556" s="76">
        <v>-1</v>
      </c>
      <c r="AD556" s="76">
        <v>-1</v>
      </c>
      <c r="AE556" s="76">
        <v>-1</v>
      </c>
      <c r="AF556" s="76">
        <v>-1</v>
      </c>
      <c r="AG556" s="76">
        <v>-1</v>
      </c>
      <c r="AH556" s="76">
        <v>-1</v>
      </c>
      <c r="AI556" s="76">
        <v>-1</v>
      </c>
      <c r="AJ556">
        <v>-1</v>
      </c>
      <c r="AK556">
        <v>-1</v>
      </c>
      <c r="AL556">
        <v>-1</v>
      </c>
      <c r="AM556">
        <v>-1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-1</v>
      </c>
      <c r="BM556">
        <v>-1</v>
      </c>
      <c r="BN556">
        <v>-1</v>
      </c>
      <c r="BO556">
        <v>-1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-1</v>
      </c>
      <c r="BX556">
        <v>-1</v>
      </c>
      <c r="BY556">
        <v>-1</v>
      </c>
      <c r="BZ556">
        <v>-1</v>
      </c>
      <c r="CA556">
        <v>-1</v>
      </c>
      <c r="CB556">
        <v>-1</v>
      </c>
      <c r="CC556">
        <v>-1</v>
      </c>
      <c r="CD556">
        <v>-1</v>
      </c>
      <c r="CE556">
        <v>-1</v>
      </c>
      <c r="CF556">
        <v>-1</v>
      </c>
      <c r="CG556">
        <v>-1</v>
      </c>
    </row>
    <row r="557" spans="1:85">
      <c r="A557" s="4"/>
      <c r="B557" s="4" t="s">
        <v>4</v>
      </c>
      <c r="C557" s="76">
        <v>-1</v>
      </c>
      <c r="D557" s="76">
        <v>-1</v>
      </c>
      <c r="E557" s="76">
        <v>-1</v>
      </c>
      <c r="F557" s="76">
        <v>-1</v>
      </c>
      <c r="G557" s="76">
        <v>-1</v>
      </c>
      <c r="H557" s="76">
        <v>-1</v>
      </c>
      <c r="I557" s="76">
        <v>-1</v>
      </c>
      <c r="J557" s="76">
        <v>-1</v>
      </c>
      <c r="K557" s="76">
        <v>-1</v>
      </c>
      <c r="L557" s="76">
        <v>-1</v>
      </c>
      <c r="M557" s="76">
        <v>-1</v>
      </c>
      <c r="N557" s="76">
        <v>-1</v>
      </c>
      <c r="O557" s="76">
        <v>-1</v>
      </c>
      <c r="P557" s="76">
        <v>-1</v>
      </c>
      <c r="Q557" s="76">
        <v>-1</v>
      </c>
      <c r="R557" s="76">
        <v>-1</v>
      </c>
      <c r="S557" s="76">
        <v>-1</v>
      </c>
      <c r="T557" s="76">
        <v>-1</v>
      </c>
      <c r="U557" s="76">
        <v>-1</v>
      </c>
      <c r="V557" s="76">
        <v>-1</v>
      </c>
      <c r="W557" s="76">
        <v>-1</v>
      </c>
      <c r="X557" s="76">
        <v>-1</v>
      </c>
      <c r="Y557" s="76">
        <v>-1</v>
      </c>
      <c r="Z557" s="76">
        <v>-1</v>
      </c>
      <c r="AA557" s="76">
        <v>-1</v>
      </c>
      <c r="AB557" s="76">
        <v>-1</v>
      </c>
      <c r="AC557" s="76">
        <v>-1</v>
      </c>
      <c r="AD557" s="76">
        <v>-1</v>
      </c>
      <c r="AE557" s="76">
        <v>-1</v>
      </c>
      <c r="AF557" s="76">
        <v>-1</v>
      </c>
      <c r="AG557" s="76">
        <v>-1</v>
      </c>
      <c r="AH557" s="76">
        <v>-1</v>
      </c>
      <c r="AI557" s="76">
        <v>-1</v>
      </c>
      <c r="AJ557">
        <v>-1</v>
      </c>
      <c r="AK557">
        <v>-1</v>
      </c>
      <c r="AL557">
        <v>-1</v>
      </c>
      <c r="AM557">
        <v>-1</v>
      </c>
      <c r="AN557">
        <v>-1</v>
      </c>
      <c r="AO557">
        <v>-1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-1</v>
      </c>
      <c r="AX557">
        <v>-1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v>-1</v>
      </c>
      <c r="BE557">
        <v>-1</v>
      </c>
      <c r="BF557">
        <v>-1</v>
      </c>
      <c r="BG557">
        <v>-1</v>
      </c>
      <c r="BH557">
        <v>-1</v>
      </c>
      <c r="BI557">
        <v>-1</v>
      </c>
      <c r="BJ557">
        <v>-1</v>
      </c>
      <c r="BK557">
        <v>-1</v>
      </c>
      <c r="BL557">
        <v>-1</v>
      </c>
      <c r="BM557">
        <v>-1</v>
      </c>
      <c r="BN557">
        <v>-1</v>
      </c>
      <c r="BO557">
        <v>-1</v>
      </c>
      <c r="BP557">
        <v>-1</v>
      </c>
      <c r="BQ557">
        <v>-1</v>
      </c>
      <c r="BR557">
        <v>-1</v>
      </c>
      <c r="BS557">
        <v>-1</v>
      </c>
      <c r="BT557">
        <v>-1</v>
      </c>
      <c r="BU557">
        <v>-1</v>
      </c>
      <c r="BV557">
        <v>-1</v>
      </c>
      <c r="BW557">
        <v>-1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>
        <v>-1</v>
      </c>
      <c r="CD557">
        <v>-1</v>
      </c>
      <c r="CE557">
        <v>-1</v>
      </c>
      <c r="CF557">
        <v>-1</v>
      </c>
      <c r="CG557">
        <v>-1</v>
      </c>
    </row>
    <row r="558" spans="1:85">
      <c r="A558" s="74" t="s">
        <v>1</v>
      </c>
      <c r="B558" s="74" t="s">
        <v>3</v>
      </c>
      <c r="C558" s="76">
        <v>-1</v>
      </c>
      <c r="D558" s="76">
        <v>-1</v>
      </c>
      <c r="E558" s="76">
        <v>-1</v>
      </c>
      <c r="F558" s="76">
        <v>-1</v>
      </c>
      <c r="G558" s="76">
        <v>-1</v>
      </c>
      <c r="H558" s="76">
        <v>-1</v>
      </c>
      <c r="I558" s="76">
        <v>-1</v>
      </c>
      <c r="J558" s="76">
        <v>-1</v>
      </c>
      <c r="K558" s="76">
        <v>-1</v>
      </c>
      <c r="L558" s="76">
        <v>-1</v>
      </c>
      <c r="M558" s="76">
        <v>-1</v>
      </c>
      <c r="N558" s="76">
        <v>-1</v>
      </c>
      <c r="O558" s="76">
        <v>-1</v>
      </c>
      <c r="P558" s="76">
        <v>-1</v>
      </c>
      <c r="Q558" s="76">
        <v>-1</v>
      </c>
      <c r="R558" s="76">
        <v>-1</v>
      </c>
      <c r="S558" s="76">
        <v>-1</v>
      </c>
      <c r="T558" s="76">
        <v>-1</v>
      </c>
      <c r="U558" s="76">
        <v>-1</v>
      </c>
      <c r="V558" s="76">
        <v>-1</v>
      </c>
      <c r="W558" s="76">
        <v>-1</v>
      </c>
      <c r="X558" s="76">
        <v>-1</v>
      </c>
      <c r="Y558" s="76">
        <v>-1</v>
      </c>
      <c r="Z558" s="76">
        <v>-1</v>
      </c>
      <c r="AA558" s="76">
        <v>-1</v>
      </c>
      <c r="AB558" s="76">
        <v>-1</v>
      </c>
      <c r="AC558" s="76">
        <v>-1</v>
      </c>
      <c r="AD558" s="76">
        <v>-1</v>
      </c>
      <c r="AE558" s="76">
        <v>-1</v>
      </c>
      <c r="AF558" s="76">
        <v>-1</v>
      </c>
      <c r="AG558" s="76">
        <v>-1</v>
      </c>
      <c r="AH558" s="76">
        <v>-1</v>
      </c>
      <c r="AI558" s="76">
        <v>-1</v>
      </c>
      <c r="AJ558">
        <v>-1</v>
      </c>
      <c r="AK558">
        <v>-1</v>
      </c>
      <c r="AL558">
        <v>-1</v>
      </c>
      <c r="AM558">
        <v>-1</v>
      </c>
      <c r="AN558">
        <v>-1</v>
      </c>
      <c r="AO558">
        <v>-1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-1</v>
      </c>
      <c r="AW558">
        <v>-1</v>
      </c>
      <c r="AX558">
        <v>-1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v>-1</v>
      </c>
      <c r="BE558">
        <v>-1</v>
      </c>
      <c r="BF558">
        <v>-1</v>
      </c>
      <c r="BG558">
        <v>-1</v>
      </c>
      <c r="BH558">
        <v>-1</v>
      </c>
      <c r="BI558">
        <v>-1</v>
      </c>
      <c r="BJ558">
        <v>-1</v>
      </c>
      <c r="BK558">
        <v>-1</v>
      </c>
      <c r="BL558">
        <v>-1</v>
      </c>
      <c r="BM558">
        <v>-1</v>
      </c>
      <c r="BN558">
        <v>-1</v>
      </c>
      <c r="BO558">
        <v>-1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-1</v>
      </c>
      <c r="BV558">
        <v>-1</v>
      </c>
      <c r="BW558">
        <v>-1</v>
      </c>
      <c r="BX558">
        <v>-1</v>
      </c>
      <c r="BY558">
        <v>-1</v>
      </c>
      <c r="BZ558">
        <v>-1</v>
      </c>
      <c r="CA558">
        <v>-1</v>
      </c>
      <c r="CB558">
        <v>-1</v>
      </c>
      <c r="CC558">
        <v>-1</v>
      </c>
      <c r="CD558">
        <v>-1</v>
      </c>
      <c r="CE558">
        <v>-1</v>
      </c>
      <c r="CF558">
        <v>-1</v>
      </c>
      <c r="CG558">
        <v>-1</v>
      </c>
    </row>
    <row r="559" spans="1:85">
      <c r="A559" s="74"/>
      <c r="B559" s="74" t="s">
        <v>34</v>
      </c>
      <c r="C559" s="76">
        <v>-1</v>
      </c>
      <c r="D559" s="76">
        <v>-1</v>
      </c>
      <c r="E559" s="76">
        <v>-1</v>
      </c>
      <c r="F559" s="76">
        <v>-1</v>
      </c>
      <c r="G559" s="76">
        <v>-1</v>
      </c>
      <c r="H559" s="76">
        <v>-1</v>
      </c>
      <c r="I559" s="76">
        <v>-1</v>
      </c>
      <c r="J559" s="76">
        <v>-1</v>
      </c>
      <c r="K559" s="76">
        <v>-1</v>
      </c>
      <c r="L559" s="76">
        <v>-1</v>
      </c>
      <c r="M559" s="76">
        <v>-1</v>
      </c>
      <c r="N559" s="76">
        <v>-1</v>
      </c>
      <c r="O559" s="76">
        <v>-1</v>
      </c>
      <c r="P559" s="76">
        <v>-1</v>
      </c>
      <c r="Q559" s="76">
        <v>-1</v>
      </c>
      <c r="R559" s="76">
        <v>-1</v>
      </c>
      <c r="S559" s="76">
        <v>-1</v>
      </c>
      <c r="T559" s="76">
        <v>-1</v>
      </c>
      <c r="U559" s="76">
        <v>-1</v>
      </c>
      <c r="V559" s="76">
        <v>-1</v>
      </c>
      <c r="W559" s="76">
        <v>-1</v>
      </c>
      <c r="X559" s="76">
        <v>-1</v>
      </c>
      <c r="Y559" s="76">
        <v>-1</v>
      </c>
      <c r="Z559" s="76">
        <v>-1</v>
      </c>
      <c r="AA559" s="76">
        <v>-1</v>
      </c>
      <c r="AB559" s="76">
        <v>-1</v>
      </c>
      <c r="AC559" s="76">
        <v>-1</v>
      </c>
      <c r="AD559" s="76">
        <v>-1</v>
      </c>
      <c r="AE559" s="76">
        <v>-1</v>
      </c>
      <c r="AF559" s="76">
        <v>-1</v>
      </c>
      <c r="AG559" s="76">
        <v>-1</v>
      </c>
      <c r="AH559" s="76">
        <v>-1</v>
      </c>
      <c r="AI559" s="76">
        <v>-1</v>
      </c>
      <c r="AJ559">
        <v>-1</v>
      </c>
      <c r="AK559">
        <v>-1</v>
      </c>
      <c r="AL559">
        <v>-1</v>
      </c>
      <c r="AM559">
        <v>-1</v>
      </c>
      <c r="AN559">
        <v>-1</v>
      </c>
      <c r="AO559">
        <v>-1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v>-1</v>
      </c>
      <c r="BE559">
        <v>-1</v>
      </c>
      <c r="BF559">
        <v>-1</v>
      </c>
      <c r="BG559">
        <v>-1</v>
      </c>
      <c r="BH559">
        <v>-1</v>
      </c>
      <c r="BI559">
        <v>-1</v>
      </c>
      <c r="BJ559">
        <v>-1</v>
      </c>
      <c r="BK559">
        <v>-1</v>
      </c>
      <c r="BL559">
        <v>-1</v>
      </c>
      <c r="BM559">
        <v>-1</v>
      </c>
      <c r="BN559">
        <v>-1</v>
      </c>
      <c r="BO559">
        <v>-1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-1</v>
      </c>
      <c r="BV559">
        <v>-1</v>
      </c>
      <c r="BW559">
        <v>-1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-1</v>
      </c>
    </row>
    <row r="560" spans="1:85">
      <c r="A560" s="14"/>
      <c r="B560" s="14" t="s">
        <v>35</v>
      </c>
      <c r="C560" s="76">
        <v>-1</v>
      </c>
      <c r="D560" s="76">
        <v>-1</v>
      </c>
      <c r="E560" s="76">
        <v>-1</v>
      </c>
      <c r="F560" s="76">
        <v>-1</v>
      </c>
      <c r="G560" s="76">
        <v>-1</v>
      </c>
      <c r="H560" s="76">
        <v>-1</v>
      </c>
      <c r="I560" s="76">
        <v>-1</v>
      </c>
      <c r="J560" s="76">
        <v>-1</v>
      </c>
      <c r="K560" s="76">
        <v>-1</v>
      </c>
      <c r="L560" s="76">
        <v>-1</v>
      </c>
      <c r="M560" s="76">
        <v>-1</v>
      </c>
      <c r="N560" s="76">
        <v>-1</v>
      </c>
      <c r="O560" s="76">
        <v>-1</v>
      </c>
      <c r="P560" s="76">
        <v>-1</v>
      </c>
      <c r="Q560" s="76">
        <v>-1</v>
      </c>
      <c r="R560" s="76">
        <v>-1</v>
      </c>
      <c r="S560" s="76">
        <v>-1</v>
      </c>
      <c r="T560" s="76">
        <v>-1</v>
      </c>
      <c r="U560" s="76">
        <v>-1</v>
      </c>
      <c r="V560" s="76">
        <v>-1</v>
      </c>
      <c r="W560" s="76">
        <v>-1</v>
      </c>
      <c r="X560" s="76">
        <v>-1</v>
      </c>
      <c r="Y560" s="76">
        <v>-1</v>
      </c>
      <c r="Z560" s="76">
        <v>-1</v>
      </c>
      <c r="AA560" s="76">
        <v>-1</v>
      </c>
      <c r="AB560" s="76">
        <v>-1</v>
      </c>
      <c r="AC560" s="76">
        <v>-1</v>
      </c>
      <c r="AD560" s="76">
        <v>-1</v>
      </c>
      <c r="AE560" s="76">
        <v>-1</v>
      </c>
      <c r="AF560" s="76">
        <v>-1</v>
      </c>
      <c r="AG560" s="76">
        <v>-1</v>
      </c>
      <c r="AH560" s="76">
        <v>-1</v>
      </c>
      <c r="AI560" s="76">
        <v>-1</v>
      </c>
      <c r="AJ560">
        <v>-1</v>
      </c>
      <c r="AK560">
        <v>-1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-1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-1</v>
      </c>
      <c r="BV560">
        <v>-1</v>
      </c>
      <c r="BW560">
        <v>-1</v>
      </c>
      <c r="BX560">
        <v>-1</v>
      </c>
      <c r="BY560">
        <v>-1</v>
      </c>
      <c r="BZ560">
        <v>-1</v>
      </c>
      <c r="CA560">
        <v>-1</v>
      </c>
      <c r="CB560">
        <v>-1</v>
      </c>
      <c r="CC560">
        <v>-1</v>
      </c>
      <c r="CD560">
        <v>-1</v>
      </c>
      <c r="CE560">
        <v>-1</v>
      </c>
      <c r="CF560">
        <v>-1</v>
      </c>
      <c r="CG560">
        <v>-1</v>
      </c>
    </row>
    <row r="561" spans="1:85">
      <c r="A561" s="4"/>
      <c r="B561" s="4" t="s">
        <v>4</v>
      </c>
      <c r="C561" s="76">
        <v>-1</v>
      </c>
      <c r="D561" s="76">
        <v>-1</v>
      </c>
      <c r="E561" s="76">
        <v>-1</v>
      </c>
      <c r="F561" s="76">
        <v>-1</v>
      </c>
      <c r="G561" s="76">
        <v>-1</v>
      </c>
      <c r="H561" s="76">
        <v>-1</v>
      </c>
      <c r="I561" s="76">
        <v>-1</v>
      </c>
      <c r="J561" s="76">
        <v>-1</v>
      </c>
      <c r="K561" s="76">
        <v>-1</v>
      </c>
      <c r="L561" s="76">
        <v>-1</v>
      </c>
      <c r="M561" s="76">
        <v>-1</v>
      </c>
      <c r="N561" s="76">
        <v>-1</v>
      </c>
      <c r="O561" s="76">
        <v>-1</v>
      </c>
      <c r="P561" s="76">
        <v>-1</v>
      </c>
      <c r="Q561" s="76">
        <v>-1</v>
      </c>
      <c r="R561" s="76">
        <v>-1</v>
      </c>
      <c r="S561" s="76">
        <v>-1</v>
      </c>
      <c r="T561" s="76">
        <v>-1</v>
      </c>
      <c r="U561" s="76">
        <v>-1</v>
      </c>
      <c r="V561" s="76">
        <v>-1</v>
      </c>
      <c r="W561" s="76">
        <v>-1</v>
      </c>
      <c r="X561" s="76">
        <v>-1</v>
      </c>
      <c r="Y561" s="76">
        <v>-1</v>
      </c>
      <c r="Z561" s="76">
        <v>-1</v>
      </c>
      <c r="AA561" s="76">
        <v>-1</v>
      </c>
      <c r="AB561" s="76">
        <v>-1</v>
      </c>
      <c r="AC561" s="76">
        <v>-1</v>
      </c>
      <c r="AD561" s="76">
        <v>-1</v>
      </c>
      <c r="AE561" s="76">
        <v>-1</v>
      </c>
      <c r="AF561" s="76">
        <v>-1</v>
      </c>
      <c r="AG561" s="76">
        <v>-1</v>
      </c>
      <c r="AH561" s="76">
        <v>-1</v>
      </c>
      <c r="AI561" s="76">
        <v>-1</v>
      </c>
      <c r="AJ561">
        <v>-1</v>
      </c>
      <c r="AK561">
        <v>-1</v>
      </c>
      <c r="AL561">
        <v>-1</v>
      </c>
      <c r="AM561">
        <v>-1</v>
      </c>
      <c r="AN561">
        <v>-1</v>
      </c>
      <c r="AO561">
        <v>-1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-1</v>
      </c>
      <c r="AX561">
        <v>-1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-1</v>
      </c>
      <c r="BK561">
        <v>-1</v>
      </c>
      <c r="BL561">
        <v>-1</v>
      </c>
      <c r="BM561">
        <v>-1</v>
      </c>
      <c r="BN561">
        <v>-1</v>
      </c>
      <c r="BO561">
        <v>-1</v>
      </c>
      <c r="BP561">
        <v>-1</v>
      </c>
      <c r="BQ561">
        <v>-1</v>
      </c>
      <c r="BR561">
        <v>-1</v>
      </c>
      <c r="BS561">
        <v>-1</v>
      </c>
      <c r="BT561">
        <v>-1</v>
      </c>
      <c r="BU561">
        <v>-1</v>
      </c>
      <c r="BV561">
        <v>-1</v>
      </c>
      <c r="BW561">
        <v>-1</v>
      </c>
      <c r="BX561">
        <v>-1</v>
      </c>
      <c r="BY561">
        <v>-1</v>
      </c>
      <c r="BZ561">
        <v>-1</v>
      </c>
      <c r="CA561">
        <v>-1</v>
      </c>
      <c r="CB561">
        <v>-1</v>
      </c>
      <c r="CC561">
        <v>-1</v>
      </c>
      <c r="CD561">
        <v>-1</v>
      </c>
      <c r="CE561">
        <v>-1</v>
      </c>
      <c r="CF561">
        <v>-1</v>
      </c>
      <c r="CG561">
        <v>-1</v>
      </c>
    </row>
    <row r="562" spans="1:85">
      <c r="A562" s="14" t="s">
        <v>5</v>
      </c>
      <c r="B562" s="14" t="s">
        <v>3</v>
      </c>
      <c r="C562" s="76">
        <v>-1</v>
      </c>
      <c r="D562" s="76">
        <v>-1</v>
      </c>
      <c r="E562" s="76">
        <v>-1</v>
      </c>
      <c r="F562" s="76">
        <v>-1</v>
      </c>
      <c r="G562" s="76">
        <v>-1</v>
      </c>
      <c r="H562" s="76">
        <v>-1</v>
      </c>
      <c r="I562" s="76">
        <v>-1</v>
      </c>
      <c r="J562" s="76">
        <v>-1</v>
      </c>
      <c r="K562" s="76">
        <v>-1</v>
      </c>
      <c r="L562" s="76">
        <v>-1</v>
      </c>
      <c r="M562" s="76">
        <v>-1</v>
      </c>
      <c r="N562" s="76">
        <v>-1</v>
      </c>
      <c r="O562" s="76">
        <v>-1</v>
      </c>
      <c r="P562" s="76">
        <v>-1</v>
      </c>
      <c r="Q562" s="76">
        <v>-1</v>
      </c>
      <c r="R562" s="76">
        <v>-1</v>
      </c>
      <c r="S562" s="76">
        <v>-1</v>
      </c>
      <c r="T562" s="76">
        <v>-1</v>
      </c>
      <c r="U562" s="76">
        <v>-1</v>
      </c>
      <c r="V562" s="76">
        <v>-1</v>
      </c>
      <c r="W562" s="76">
        <v>-1</v>
      </c>
      <c r="X562" s="76">
        <v>-1</v>
      </c>
      <c r="Y562" s="76">
        <v>-1</v>
      </c>
      <c r="Z562" s="76">
        <v>-1</v>
      </c>
      <c r="AA562" s="76">
        <v>-1</v>
      </c>
      <c r="AB562" s="76">
        <v>-1</v>
      </c>
      <c r="AC562" s="76">
        <v>-1</v>
      </c>
      <c r="AD562" s="76">
        <v>-1</v>
      </c>
      <c r="AE562" s="76">
        <v>-1</v>
      </c>
      <c r="AF562" s="76">
        <v>-1</v>
      </c>
      <c r="AG562" s="76">
        <v>-1</v>
      </c>
      <c r="AH562" s="76">
        <v>-1</v>
      </c>
      <c r="AI562" s="76">
        <v>-1</v>
      </c>
      <c r="AJ562">
        <v>-1</v>
      </c>
      <c r="AK562">
        <v>-1</v>
      </c>
      <c r="AL562">
        <v>-1</v>
      </c>
      <c r="AM562">
        <v>-1</v>
      </c>
      <c r="AN562">
        <v>-1</v>
      </c>
      <c r="AO562">
        <v>-1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-1</v>
      </c>
      <c r="AX562">
        <v>-1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v>-1</v>
      </c>
      <c r="BE562">
        <v>-1</v>
      </c>
      <c r="BF562">
        <v>-1</v>
      </c>
      <c r="BG562">
        <v>-1</v>
      </c>
      <c r="BH562">
        <v>-1</v>
      </c>
      <c r="BI562">
        <v>-1</v>
      </c>
      <c r="BJ562">
        <v>-1</v>
      </c>
      <c r="BK562">
        <v>-1</v>
      </c>
      <c r="BL562">
        <v>-1</v>
      </c>
      <c r="BM562">
        <v>-1</v>
      </c>
      <c r="BN562">
        <v>-1</v>
      </c>
      <c r="BO562">
        <v>-1</v>
      </c>
      <c r="BP562">
        <v>-1</v>
      </c>
      <c r="BQ562">
        <v>-1</v>
      </c>
      <c r="BR562">
        <v>-1</v>
      </c>
      <c r="BS562">
        <v>-1</v>
      </c>
      <c r="BT562">
        <v>-1</v>
      </c>
      <c r="BU562">
        <v>-1</v>
      </c>
      <c r="BV562">
        <v>-1</v>
      </c>
      <c r="BW562">
        <v>-1</v>
      </c>
      <c r="BX562">
        <v>-1</v>
      </c>
      <c r="BY562">
        <v>-1</v>
      </c>
      <c r="BZ562">
        <v>-1</v>
      </c>
      <c r="CA562">
        <v>-1</v>
      </c>
      <c r="CB562">
        <v>-1</v>
      </c>
      <c r="CC562">
        <v>-1</v>
      </c>
      <c r="CD562">
        <v>-1</v>
      </c>
      <c r="CE562">
        <v>-1</v>
      </c>
      <c r="CF562">
        <v>-1</v>
      </c>
      <c r="CG562">
        <v>-1</v>
      </c>
    </row>
    <row r="563" spans="1:85">
      <c r="A563" s="5"/>
      <c r="B563" s="5" t="s">
        <v>4</v>
      </c>
      <c r="C563" s="76">
        <v>-1</v>
      </c>
      <c r="D563" s="76">
        <v>-1</v>
      </c>
      <c r="E563" s="76">
        <v>-1</v>
      </c>
      <c r="F563" s="76">
        <v>-1</v>
      </c>
      <c r="G563" s="76">
        <v>-1</v>
      </c>
      <c r="H563" s="76">
        <v>-1</v>
      </c>
      <c r="I563" s="76">
        <v>-1</v>
      </c>
      <c r="J563" s="76">
        <v>-1</v>
      </c>
      <c r="K563" s="76">
        <v>-1</v>
      </c>
      <c r="L563" s="76">
        <v>-1</v>
      </c>
      <c r="M563" s="76">
        <v>-1</v>
      </c>
      <c r="N563" s="76">
        <v>-1</v>
      </c>
      <c r="O563" s="76">
        <v>-1</v>
      </c>
      <c r="P563" s="76">
        <v>-1</v>
      </c>
      <c r="Q563" s="76">
        <v>-1</v>
      </c>
      <c r="R563" s="76">
        <v>-1</v>
      </c>
      <c r="S563" s="76">
        <v>-1</v>
      </c>
      <c r="T563" s="76">
        <v>-1</v>
      </c>
      <c r="U563" s="76">
        <v>-1</v>
      </c>
      <c r="V563" s="76">
        <v>-1</v>
      </c>
      <c r="W563" s="76">
        <v>-1</v>
      </c>
      <c r="X563" s="76">
        <v>-1</v>
      </c>
      <c r="Y563" s="76">
        <v>-1</v>
      </c>
      <c r="Z563" s="76">
        <v>-1</v>
      </c>
      <c r="AA563" s="76">
        <v>-1</v>
      </c>
      <c r="AB563" s="76">
        <v>-1</v>
      </c>
      <c r="AC563" s="76">
        <v>-1</v>
      </c>
      <c r="AD563" s="76">
        <v>-1</v>
      </c>
      <c r="AE563" s="76">
        <v>-1</v>
      </c>
      <c r="AF563" s="76">
        <v>-1</v>
      </c>
      <c r="AG563" s="76">
        <v>-1</v>
      </c>
      <c r="AH563" s="76">
        <v>-1</v>
      </c>
      <c r="AI563" s="76">
        <v>-1</v>
      </c>
      <c r="AJ563">
        <v>-1</v>
      </c>
      <c r="AK563">
        <v>-1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-1</v>
      </c>
      <c r="AW563">
        <v>-1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-1</v>
      </c>
      <c r="BX563">
        <v>-1</v>
      </c>
      <c r="BY563">
        <v>-1</v>
      </c>
      <c r="BZ563">
        <v>-1</v>
      </c>
      <c r="CA563">
        <v>-1</v>
      </c>
      <c r="CB563">
        <v>-1</v>
      </c>
      <c r="CC563">
        <v>-1</v>
      </c>
      <c r="CD563">
        <v>-1</v>
      </c>
      <c r="CE563">
        <v>-1</v>
      </c>
      <c r="CF563">
        <v>-1</v>
      </c>
      <c r="CG563">
        <v>-1</v>
      </c>
    </row>
    <row r="564" spans="1:85">
      <c r="A564" s="5" t="s">
        <v>2</v>
      </c>
      <c r="B564" s="5" t="s">
        <v>3</v>
      </c>
      <c r="C564" s="76">
        <v>-1</v>
      </c>
      <c r="D564" s="76">
        <v>-1</v>
      </c>
      <c r="E564" s="76">
        <v>-1</v>
      </c>
      <c r="F564" s="76">
        <v>-1</v>
      </c>
      <c r="G564" s="76">
        <v>-1</v>
      </c>
      <c r="H564" s="76">
        <v>-1</v>
      </c>
      <c r="I564" s="76">
        <v>-1</v>
      </c>
      <c r="J564" s="76">
        <v>-1</v>
      </c>
      <c r="K564" s="76">
        <v>-1</v>
      </c>
      <c r="L564" s="76">
        <v>-1</v>
      </c>
      <c r="M564" s="76">
        <v>-1</v>
      </c>
      <c r="N564" s="76">
        <v>-1</v>
      </c>
      <c r="O564" s="76">
        <v>-1</v>
      </c>
      <c r="P564" s="76">
        <v>-1</v>
      </c>
      <c r="Q564" s="76">
        <v>-1</v>
      </c>
      <c r="R564" s="76">
        <v>-1</v>
      </c>
      <c r="S564" s="76">
        <v>-1</v>
      </c>
      <c r="T564" s="76">
        <v>-1</v>
      </c>
      <c r="U564" s="76">
        <v>-1</v>
      </c>
      <c r="V564" s="76">
        <v>-1</v>
      </c>
      <c r="W564" s="76">
        <v>-1</v>
      </c>
      <c r="X564" s="76">
        <v>-1</v>
      </c>
      <c r="Y564" s="76">
        <v>-1</v>
      </c>
      <c r="Z564" s="76">
        <v>-1</v>
      </c>
      <c r="AA564" s="76">
        <v>-1</v>
      </c>
      <c r="AB564" s="76">
        <v>-1</v>
      </c>
      <c r="AC564" s="76">
        <v>-1</v>
      </c>
      <c r="AD564" s="76">
        <v>-1</v>
      </c>
      <c r="AE564" s="76">
        <v>-1</v>
      </c>
      <c r="AF564" s="76">
        <v>-1</v>
      </c>
      <c r="AG564" s="76">
        <v>-1</v>
      </c>
      <c r="AH564" s="76">
        <v>-1</v>
      </c>
      <c r="AI564" s="76">
        <v>-1</v>
      </c>
      <c r="AJ564">
        <v>-1</v>
      </c>
      <c r="AK564">
        <v>-1</v>
      </c>
      <c r="AL564">
        <v>-1</v>
      </c>
      <c r="AM564">
        <v>-1</v>
      </c>
      <c r="AN564">
        <v>-1</v>
      </c>
      <c r="AO564">
        <v>-1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-1</v>
      </c>
      <c r="AW564">
        <v>-1</v>
      </c>
      <c r="AX564">
        <v>-1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v>-1</v>
      </c>
      <c r="BE564">
        <v>-1</v>
      </c>
      <c r="BF564">
        <v>-1</v>
      </c>
      <c r="BG564">
        <v>-1</v>
      </c>
      <c r="BH564">
        <v>-1</v>
      </c>
      <c r="BI564">
        <v>-1</v>
      </c>
      <c r="BJ564">
        <v>-1</v>
      </c>
      <c r="BK564">
        <v>-1</v>
      </c>
      <c r="BL564">
        <v>-1</v>
      </c>
      <c r="BM564">
        <v>-1</v>
      </c>
      <c r="BN564">
        <v>-1</v>
      </c>
      <c r="BO564">
        <v>-1</v>
      </c>
      <c r="BP564">
        <v>-1</v>
      </c>
      <c r="BQ564">
        <v>-1</v>
      </c>
      <c r="BR564">
        <v>-1</v>
      </c>
      <c r="BS564">
        <v>-1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-1</v>
      </c>
      <c r="BZ564">
        <v>-1</v>
      </c>
      <c r="CA564">
        <v>-1</v>
      </c>
      <c r="CB564">
        <v>-1</v>
      </c>
      <c r="CC564">
        <v>-1</v>
      </c>
      <c r="CD564">
        <v>-1</v>
      </c>
      <c r="CE564">
        <v>-1</v>
      </c>
      <c r="CF564">
        <v>-1</v>
      </c>
      <c r="CG564">
        <v>-1</v>
      </c>
    </row>
    <row r="565" spans="1:85">
      <c r="A565" s="4"/>
      <c r="B565" s="4" t="s">
        <v>4</v>
      </c>
      <c r="C565" s="76">
        <v>-1</v>
      </c>
      <c r="D565" s="76">
        <v>-1</v>
      </c>
      <c r="E565" s="76">
        <v>-1</v>
      </c>
      <c r="F565" s="76">
        <v>-1</v>
      </c>
      <c r="G565" s="76">
        <v>-1</v>
      </c>
      <c r="H565" s="76">
        <v>-1</v>
      </c>
      <c r="I565" s="76">
        <v>-1</v>
      </c>
      <c r="J565" s="76">
        <v>-1</v>
      </c>
      <c r="K565" s="76">
        <v>-1</v>
      </c>
      <c r="L565" s="76">
        <v>-1</v>
      </c>
      <c r="M565" s="76">
        <v>-1</v>
      </c>
      <c r="N565" s="76">
        <v>-1</v>
      </c>
      <c r="O565" s="76">
        <v>-1</v>
      </c>
      <c r="P565" s="76">
        <v>-1</v>
      </c>
      <c r="Q565" s="76">
        <v>-1</v>
      </c>
      <c r="R565" s="76">
        <v>-1</v>
      </c>
      <c r="S565" s="76">
        <v>-1</v>
      </c>
      <c r="T565" s="76">
        <v>-1</v>
      </c>
      <c r="U565" s="76">
        <v>-1</v>
      </c>
      <c r="V565" s="76">
        <v>-1</v>
      </c>
      <c r="W565" s="76">
        <v>-1</v>
      </c>
      <c r="X565" s="76">
        <v>-1</v>
      </c>
      <c r="Y565" s="76">
        <v>-1</v>
      </c>
      <c r="Z565" s="76">
        <v>-1</v>
      </c>
      <c r="AA565" s="76">
        <v>-1</v>
      </c>
      <c r="AB565" s="76">
        <v>-1</v>
      </c>
      <c r="AC565" s="76">
        <v>-1</v>
      </c>
      <c r="AD565" s="76">
        <v>-1</v>
      </c>
      <c r="AE565" s="76">
        <v>-1</v>
      </c>
      <c r="AF565" s="76">
        <v>-1</v>
      </c>
      <c r="AG565" s="76">
        <v>-1</v>
      </c>
      <c r="AH565" s="76">
        <v>-1</v>
      </c>
      <c r="AI565" s="76">
        <v>-1</v>
      </c>
      <c r="AJ565">
        <v>-1</v>
      </c>
      <c r="AK565">
        <v>-1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-1</v>
      </c>
      <c r="BM565">
        <v>-1</v>
      </c>
      <c r="BN565">
        <v>-1</v>
      </c>
      <c r="BO565">
        <v>-1</v>
      </c>
      <c r="BP565">
        <v>-1</v>
      </c>
      <c r="BQ565">
        <v>-1</v>
      </c>
      <c r="BR565">
        <v>-1</v>
      </c>
      <c r="BS565">
        <v>-1</v>
      </c>
      <c r="BT565">
        <v>-1</v>
      </c>
      <c r="BU565">
        <v>-1</v>
      </c>
      <c r="BV565">
        <v>-1</v>
      </c>
      <c r="BW565">
        <v>-1</v>
      </c>
      <c r="BX565">
        <v>-1</v>
      </c>
      <c r="BY565">
        <v>-1</v>
      </c>
      <c r="BZ565">
        <v>-1</v>
      </c>
      <c r="CA565">
        <v>-1</v>
      </c>
      <c r="CB565">
        <v>-1</v>
      </c>
      <c r="CC565">
        <v>-1</v>
      </c>
      <c r="CD565">
        <v>-1</v>
      </c>
      <c r="CE565">
        <v>-1</v>
      </c>
      <c r="CF565">
        <v>-1</v>
      </c>
      <c r="CG565">
        <v>-1</v>
      </c>
    </row>
    <row r="566" spans="1:85">
      <c r="A566" s="14" t="s">
        <v>7</v>
      </c>
      <c r="B566" s="14" t="s">
        <v>3</v>
      </c>
      <c r="C566" s="76">
        <v>-1</v>
      </c>
      <c r="D566" s="76">
        <v>-1</v>
      </c>
      <c r="E566" s="76">
        <v>-1</v>
      </c>
      <c r="F566" s="76">
        <v>-1</v>
      </c>
      <c r="G566" s="76">
        <v>-1</v>
      </c>
      <c r="H566" s="76">
        <v>-1</v>
      </c>
      <c r="I566" s="76">
        <v>-1</v>
      </c>
      <c r="J566" s="76">
        <v>-1</v>
      </c>
      <c r="K566" s="76">
        <v>-1</v>
      </c>
      <c r="L566" s="76">
        <v>-1</v>
      </c>
      <c r="M566" s="76">
        <v>-1</v>
      </c>
      <c r="N566" s="76">
        <v>-1</v>
      </c>
      <c r="O566" s="76">
        <v>-1</v>
      </c>
      <c r="P566" s="76">
        <v>-1</v>
      </c>
      <c r="Q566" s="76">
        <v>-1</v>
      </c>
      <c r="R566" s="76">
        <v>-1</v>
      </c>
      <c r="S566" s="76">
        <v>-1</v>
      </c>
      <c r="T566" s="76">
        <v>-1</v>
      </c>
      <c r="U566" s="76">
        <v>-1</v>
      </c>
      <c r="V566" s="76">
        <v>-1</v>
      </c>
      <c r="W566" s="76">
        <v>-1</v>
      </c>
      <c r="X566" s="76">
        <v>-1</v>
      </c>
      <c r="Y566" s="76">
        <v>-1</v>
      </c>
      <c r="Z566" s="76">
        <v>-1</v>
      </c>
      <c r="AA566" s="76">
        <v>-1</v>
      </c>
      <c r="AB566" s="76">
        <v>-1</v>
      </c>
      <c r="AC566" s="76">
        <v>-1</v>
      </c>
      <c r="AD566" s="76">
        <v>-1</v>
      </c>
      <c r="AE566" s="76">
        <v>-1</v>
      </c>
      <c r="AF566" s="76">
        <v>-1</v>
      </c>
      <c r="AG566" s="76">
        <v>-1</v>
      </c>
      <c r="AH566" s="76">
        <v>-1</v>
      </c>
      <c r="AI566" s="76">
        <v>-1</v>
      </c>
      <c r="AJ566">
        <v>-1</v>
      </c>
      <c r="AK566">
        <v>-1</v>
      </c>
      <c r="AL566">
        <v>-1</v>
      </c>
      <c r="AM566">
        <v>-1</v>
      </c>
      <c r="AN566">
        <v>-1</v>
      </c>
      <c r="AO566">
        <v>-1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-1</v>
      </c>
      <c r="AX566">
        <v>-1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v>-1</v>
      </c>
      <c r="BE566">
        <v>-1</v>
      </c>
      <c r="BF566">
        <v>-1</v>
      </c>
      <c r="BG566">
        <v>-1</v>
      </c>
      <c r="BH566">
        <v>-1</v>
      </c>
      <c r="BI566">
        <v>-1</v>
      </c>
      <c r="BJ566">
        <v>-1</v>
      </c>
      <c r="BK566">
        <v>-1</v>
      </c>
      <c r="BL566">
        <v>-1</v>
      </c>
      <c r="BM566">
        <v>-1</v>
      </c>
      <c r="BN566">
        <v>-1</v>
      </c>
      <c r="BO566">
        <v>-1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-1</v>
      </c>
      <c r="BW566">
        <v>-1</v>
      </c>
      <c r="BX566">
        <v>-1</v>
      </c>
      <c r="BY566">
        <v>-1</v>
      </c>
      <c r="BZ566">
        <v>-1</v>
      </c>
      <c r="CA566">
        <v>-1</v>
      </c>
      <c r="CB566">
        <v>-1</v>
      </c>
      <c r="CC566">
        <v>-1</v>
      </c>
      <c r="CD566">
        <v>-1</v>
      </c>
      <c r="CE566">
        <v>-1</v>
      </c>
      <c r="CF566">
        <v>-1</v>
      </c>
      <c r="CG566">
        <v>-1</v>
      </c>
    </row>
    <row r="567" spans="1:85">
      <c r="A567" s="4"/>
      <c r="B567" s="4" t="s">
        <v>4</v>
      </c>
      <c r="C567" s="76">
        <v>-1</v>
      </c>
      <c r="D567" s="76">
        <v>-1</v>
      </c>
      <c r="E567" s="76">
        <v>-1</v>
      </c>
      <c r="F567" s="76">
        <v>-1</v>
      </c>
      <c r="G567" s="76">
        <v>-1</v>
      </c>
      <c r="H567" s="76">
        <v>-1</v>
      </c>
      <c r="I567" s="76">
        <v>-1</v>
      </c>
      <c r="J567" s="76">
        <v>-1</v>
      </c>
      <c r="K567" s="76">
        <v>-1</v>
      </c>
      <c r="L567" s="76">
        <v>-1</v>
      </c>
      <c r="M567" s="76">
        <v>-1</v>
      </c>
      <c r="N567" s="76">
        <v>-1</v>
      </c>
      <c r="O567" s="76">
        <v>-1</v>
      </c>
      <c r="P567" s="76">
        <v>-1</v>
      </c>
      <c r="Q567" s="76">
        <v>-1</v>
      </c>
      <c r="R567" s="76">
        <v>-1</v>
      </c>
      <c r="S567" s="76">
        <v>-1</v>
      </c>
      <c r="T567" s="76">
        <v>-1</v>
      </c>
      <c r="U567" s="76">
        <v>-1</v>
      </c>
      <c r="V567" s="76">
        <v>-1</v>
      </c>
      <c r="W567" s="76">
        <v>-1</v>
      </c>
      <c r="X567" s="76">
        <v>-1</v>
      </c>
      <c r="Y567" s="76">
        <v>-1</v>
      </c>
      <c r="Z567" s="76">
        <v>-1</v>
      </c>
      <c r="AA567" s="76">
        <v>-1</v>
      </c>
      <c r="AB567" s="76">
        <v>-1</v>
      </c>
      <c r="AC567" s="76">
        <v>-1</v>
      </c>
      <c r="AD567" s="76">
        <v>-1</v>
      </c>
      <c r="AE567" s="76">
        <v>-1</v>
      </c>
      <c r="AF567" s="76">
        <v>-1</v>
      </c>
      <c r="AG567" s="76">
        <v>-1</v>
      </c>
      <c r="AH567" s="76">
        <v>-1</v>
      </c>
      <c r="AI567" s="76">
        <v>-1</v>
      </c>
      <c r="AJ567">
        <v>-1</v>
      </c>
      <c r="AK567">
        <v>-1</v>
      </c>
      <c r="AL567">
        <v>-1</v>
      </c>
      <c r="AM567">
        <v>-1</v>
      </c>
      <c r="AN567">
        <v>-1</v>
      </c>
      <c r="AO567">
        <v>-1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-1</v>
      </c>
      <c r="AX567">
        <v>-1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v>-1</v>
      </c>
      <c r="BE567">
        <v>-1</v>
      </c>
      <c r="BF567">
        <v>-1</v>
      </c>
      <c r="BG567">
        <v>-1</v>
      </c>
      <c r="BH567">
        <v>-1</v>
      </c>
      <c r="BI567">
        <v>-1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-1</v>
      </c>
      <c r="BP567">
        <v>-1</v>
      </c>
      <c r="BQ567">
        <v>-1</v>
      </c>
      <c r="BR567">
        <v>-1</v>
      </c>
      <c r="BS567">
        <v>-1</v>
      </c>
      <c r="BT567">
        <v>-1</v>
      </c>
      <c r="BU567">
        <v>-1</v>
      </c>
      <c r="BV567">
        <v>-1</v>
      </c>
      <c r="BW567">
        <v>-1</v>
      </c>
      <c r="BX567">
        <v>-1</v>
      </c>
      <c r="BY567">
        <v>-1</v>
      </c>
      <c r="BZ567">
        <v>-1</v>
      </c>
      <c r="CA567">
        <v>-1</v>
      </c>
      <c r="CB567">
        <v>-1</v>
      </c>
      <c r="CC567">
        <v>-1</v>
      </c>
      <c r="CD567">
        <v>-1</v>
      </c>
      <c r="CE567">
        <v>-1</v>
      </c>
      <c r="CF567">
        <v>-1</v>
      </c>
      <c r="CG567">
        <v>-1</v>
      </c>
    </row>
    <row r="568" spans="1:85">
      <c r="A568" s="14" t="s">
        <v>6</v>
      </c>
      <c r="B568" s="14" t="s">
        <v>3</v>
      </c>
      <c r="C568" s="76">
        <v>-1</v>
      </c>
      <c r="D568" s="76">
        <v>-1</v>
      </c>
      <c r="E568" s="76">
        <v>-1</v>
      </c>
      <c r="F568" s="76">
        <v>-1</v>
      </c>
      <c r="G568" s="76">
        <v>-1</v>
      </c>
      <c r="H568" s="76">
        <v>-1</v>
      </c>
      <c r="I568" s="76">
        <v>-1</v>
      </c>
      <c r="J568" s="76">
        <v>-1</v>
      </c>
      <c r="K568" s="76">
        <v>-1</v>
      </c>
      <c r="L568" s="76">
        <v>-1</v>
      </c>
      <c r="M568" s="76">
        <v>-1</v>
      </c>
      <c r="N568" s="76">
        <v>-1</v>
      </c>
      <c r="O568" s="76">
        <v>-1</v>
      </c>
      <c r="P568" s="76">
        <v>-1</v>
      </c>
      <c r="Q568" s="76">
        <v>-1</v>
      </c>
      <c r="R568" s="76">
        <v>-1</v>
      </c>
      <c r="S568" s="76">
        <v>-1</v>
      </c>
      <c r="T568" s="76">
        <v>-1</v>
      </c>
      <c r="U568" s="76">
        <v>-1</v>
      </c>
      <c r="V568" s="76">
        <v>-1</v>
      </c>
      <c r="W568" s="76">
        <v>-1</v>
      </c>
      <c r="X568" s="76">
        <v>-1</v>
      </c>
      <c r="Y568" s="76">
        <v>-1</v>
      </c>
      <c r="Z568" s="76">
        <v>-1</v>
      </c>
      <c r="AA568" s="76">
        <v>-1</v>
      </c>
      <c r="AB568" s="76">
        <v>-1</v>
      </c>
      <c r="AC568" s="76">
        <v>-1</v>
      </c>
      <c r="AD568" s="76">
        <v>-1</v>
      </c>
      <c r="AE568" s="76">
        <v>-1</v>
      </c>
      <c r="AF568" s="76">
        <v>-1</v>
      </c>
      <c r="AG568" s="76">
        <v>-1</v>
      </c>
      <c r="AH568" s="76">
        <v>-1</v>
      </c>
      <c r="AI568" s="76">
        <v>-1</v>
      </c>
      <c r="AJ568">
        <v>-1</v>
      </c>
      <c r="AK568">
        <v>-1</v>
      </c>
      <c r="AL568">
        <v>-1</v>
      </c>
      <c r="AM568">
        <v>-1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-1</v>
      </c>
      <c r="BM568">
        <v>-1</v>
      </c>
      <c r="BN568">
        <v>-1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-1</v>
      </c>
      <c r="BX568">
        <v>-1</v>
      </c>
      <c r="BY568">
        <v>-1</v>
      </c>
      <c r="BZ568">
        <v>-1</v>
      </c>
      <c r="CA568">
        <v>-1</v>
      </c>
      <c r="CB568">
        <v>-1</v>
      </c>
      <c r="CC568">
        <v>-1</v>
      </c>
      <c r="CD568">
        <v>-1</v>
      </c>
      <c r="CE568">
        <v>-1</v>
      </c>
      <c r="CF568">
        <v>-1</v>
      </c>
      <c r="CG568">
        <v>-1</v>
      </c>
    </row>
    <row r="569" spans="1:85">
      <c r="A569" s="5"/>
      <c r="B569" s="5" t="s">
        <v>4</v>
      </c>
      <c r="C569" s="76">
        <v>-1</v>
      </c>
      <c r="D569" s="76">
        <v>-1</v>
      </c>
      <c r="E569" s="76">
        <v>-1</v>
      </c>
      <c r="F569" s="76">
        <v>-1</v>
      </c>
      <c r="G569" s="76">
        <v>-1</v>
      </c>
      <c r="H569" s="76">
        <v>-1</v>
      </c>
      <c r="I569" s="76">
        <v>-1</v>
      </c>
      <c r="J569" s="76">
        <v>-1</v>
      </c>
      <c r="K569" s="76">
        <v>-1</v>
      </c>
      <c r="L569" s="76">
        <v>-1</v>
      </c>
      <c r="M569" s="76">
        <v>-1</v>
      </c>
      <c r="N569" s="76">
        <v>-1</v>
      </c>
      <c r="O569" s="76">
        <v>-1</v>
      </c>
      <c r="P569" s="76">
        <v>-1</v>
      </c>
      <c r="Q569" s="76">
        <v>-1</v>
      </c>
      <c r="R569" s="76">
        <v>-1</v>
      </c>
      <c r="S569" s="76">
        <v>-1</v>
      </c>
      <c r="T569" s="76">
        <v>-1</v>
      </c>
      <c r="U569" s="76">
        <v>-1</v>
      </c>
      <c r="V569" s="76">
        <v>-1</v>
      </c>
      <c r="W569" s="76">
        <v>-1</v>
      </c>
      <c r="X569" s="76">
        <v>-1</v>
      </c>
      <c r="Y569" s="76">
        <v>-1</v>
      </c>
      <c r="Z569" s="76">
        <v>-1</v>
      </c>
      <c r="AA569" s="76">
        <v>-1</v>
      </c>
      <c r="AB569" s="76">
        <v>-1</v>
      </c>
      <c r="AC569" s="76">
        <v>-1</v>
      </c>
      <c r="AD569" s="76">
        <v>-1</v>
      </c>
      <c r="AE569" s="76">
        <v>-1</v>
      </c>
      <c r="AF569" s="76">
        <v>-1</v>
      </c>
      <c r="AG569" s="76">
        <v>-1</v>
      </c>
      <c r="AH569" s="76">
        <v>-1</v>
      </c>
      <c r="AI569" s="76">
        <v>-1</v>
      </c>
      <c r="AJ569">
        <v>-1</v>
      </c>
      <c r="AK569">
        <v>-1</v>
      </c>
      <c r="AL569">
        <v>-1</v>
      </c>
      <c r="AM569">
        <v>-1</v>
      </c>
      <c r="AN569">
        <v>-1</v>
      </c>
      <c r="AO569">
        <v>-1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-1</v>
      </c>
      <c r="AW569">
        <v>-1</v>
      </c>
      <c r="AX569">
        <v>-1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v>-1</v>
      </c>
      <c r="BE569">
        <v>-1</v>
      </c>
      <c r="BF569">
        <v>-1</v>
      </c>
      <c r="BG569">
        <v>-1</v>
      </c>
      <c r="BH569">
        <v>-1</v>
      </c>
      <c r="BI569">
        <v>-1</v>
      </c>
      <c r="BJ569">
        <v>-1</v>
      </c>
      <c r="BK569">
        <v>-1</v>
      </c>
      <c r="BL569">
        <v>-1</v>
      </c>
      <c r="BM569">
        <v>-1</v>
      </c>
      <c r="BN569">
        <v>-1</v>
      </c>
      <c r="BO569">
        <v>-1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-1</v>
      </c>
      <c r="BW569">
        <v>-1</v>
      </c>
      <c r="BX569">
        <v>-1</v>
      </c>
      <c r="BY569">
        <v>-1</v>
      </c>
      <c r="BZ569">
        <v>-1</v>
      </c>
      <c r="CA569">
        <v>-1</v>
      </c>
      <c r="CB569">
        <v>-1</v>
      </c>
      <c r="CC569">
        <v>-1</v>
      </c>
      <c r="CD569">
        <v>-1</v>
      </c>
      <c r="CE569">
        <v>-1</v>
      </c>
      <c r="CF569">
        <v>-1</v>
      </c>
      <c r="CG569">
        <v>-1</v>
      </c>
    </row>
    <row r="570" spans="1:85">
      <c r="A570" s="5" t="s">
        <v>8</v>
      </c>
      <c r="B570" s="5" t="s">
        <v>3</v>
      </c>
      <c r="C570" s="76">
        <v>-1</v>
      </c>
      <c r="D570" s="76">
        <v>-1</v>
      </c>
      <c r="E570" s="76">
        <v>-1</v>
      </c>
      <c r="F570" s="76">
        <v>-1</v>
      </c>
      <c r="G570" s="76">
        <v>-1</v>
      </c>
      <c r="H570" s="76">
        <v>-1</v>
      </c>
      <c r="I570" s="76">
        <v>-1</v>
      </c>
      <c r="J570" s="76">
        <v>-1</v>
      </c>
      <c r="K570" s="76">
        <v>-1</v>
      </c>
      <c r="L570" s="76">
        <v>-1</v>
      </c>
      <c r="M570" s="76">
        <v>-1</v>
      </c>
      <c r="N570" s="76">
        <v>-1</v>
      </c>
      <c r="O570" s="76">
        <v>-1</v>
      </c>
      <c r="P570" s="76">
        <v>-1</v>
      </c>
      <c r="Q570" s="76">
        <v>-1</v>
      </c>
      <c r="R570" s="76">
        <v>-1</v>
      </c>
      <c r="S570" s="76">
        <v>-1</v>
      </c>
      <c r="T570" s="76">
        <v>-1</v>
      </c>
      <c r="U570" s="76">
        <v>-1</v>
      </c>
      <c r="V570" s="76">
        <v>-1</v>
      </c>
      <c r="W570" s="76">
        <v>-1</v>
      </c>
      <c r="X570" s="76">
        <v>-1</v>
      </c>
      <c r="Y570" s="76">
        <v>-1</v>
      </c>
      <c r="Z570" s="76">
        <v>-1</v>
      </c>
      <c r="AA570" s="76">
        <v>-1</v>
      </c>
      <c r="AB570" s="76">
        <v>-1</v>
      </c>
      <c r="AC570" s="76">
        <v>-1</v>
      </c>
      <c r="AD570" s="76">
        <v>-1</v>
      </c>
      <c r="AE570" s="76">
        <v>-1</v>
      </c>
      <c r="AF570" s="76">
        <v>-1</v>
      </c>
      <c r="AG570" s="76">
        <v>-1</v>
      </c>
      <c r="AH570" s="76">
        <v>-1</v>
      </c>
      <c r="AI570" s="76">
        <v>-1</v>
      </c>
      <c r="AJ570">
        <v>-1</v>
      </c>
      <c r="AK570">
        <v>-1</v>
      </c>
      <c r="AL570">
        <v>-1</v>
      </c>
      <c r="AM570">
        <v>-1</v>
      </c>
      <c r="AN570">
        <v>-1</v>
      </c>
      <c r="AO570">
        <v>-1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-1</v>
      </c>
      <c r="AW570">
        <v>-1</v>
      </c>
      <c r="AX570">
        <v>-1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v>-1</v>
      </c>
      <c r="BE570">
        <v>-1</v>
      </c>
      <c r="BF570">
        <v>-1</v>
      </c>
      <c r="BG570">
        <v>-1</v>
      </c>
      <c r="BH570">
        <v>-1</v>
      </c>
      <c r="BI570">
        <v>-1</v>
      </c>
      <c r="BJ570">
        <v>-1</v>
      </c>
      <c r="BK570">
        <v>-1</v>
      </c>
      <c r="BL570">
        <v>-1</v>
      </c>
      <c r="BM570">
        <v>-1</v>
      </c>
      <c r="BN570">
        <v>-1</v>
      </c>
      <c r="BO570">
        <v>-1</v>
      </c>
      <c r="BP570">
        <v>-1</v>
      </c>
      <c r="BQ570">
        <v>-1</v>
      </c>
      <c r="BR570">
        <v>-1</v>
      </c>
      <c r="BS570">
        <v>-1</v>
      </c>
      <c r="BT570">
        <v>-1</v>
      </c>
      <c r="BU570">
        <v>-1</v>
      </c>
      <c r="BV570">
        <v>-1</v>
      </c>
      <c r="BW570">
        <v>-1</v>
      </c>
      <c r="BX570">
        <v>-1</v>
      </c>
      <c r="BY570">
        <v>-1</v>
      </c>
      <c r="BZ570">
        <v>-1</v>
      </c>
      <c r="CA570">
        <v>-1</v>
      </c>
      <c r="CB570">
        <v>-1</v>
      </c>
      <c r="CC570">
        <v>-1</v>
      </c>
      <c r="CD570">
        <v>-1</v>
      </c>
      <c r="CE570">
        <v>-1</v>
      </c>
      <c r="CF570">
        <v>-1</v>
      </c>
      <c r="CG570">
        <v>-1</v>
      </c>
    </row>
    <row r="571" spans="1:85">
      <c r="A571" s="4"/>
      <c r="B571" s="4" t="s">
        <v>37</v>
      </c>
      <c r="C571" s="76">
        <v>-1</v>
      </c>
      <c r="D571" s="76">
        <v>-1</v>
      </c>
      <c r="E571" s="76">
        <v>-1</v>
      </c>
      <c r="F571" s="76">
        <v>-1</v>
      </c>
      <c r="G571" s="76">
        <v>-1</v>
      </c>
      <c r="H571" s="76">
        <v>-1</v>
      </c>
      <c r="I571" s="76">
        <v>-1</v>
      </c>
      <c r="J571" s="76">
        <v>-1</v>
      </c>
      <c r="K571" s="76">
        <v>-1</v>
      </c>
      <c r="L571" s="76">
        <v>-1</v>
      </c>
      <c r="M571" s="76">
        <v>-1</v>
      </c>
      <c r="N571" s="76">
        <v>-1</v>
      </c>
      <c r="O571" s="76">
        <v>-1</v>
      </c>
      <c r="P571" s="76">
        <v>-1</v>
      </c>
      <c r="Q571" s="76">
        <v>-1</v>
      </c>
      <c r="R571" s="76">
        <v>-1</v>
      </c>
      <c r="S571" s="76">
        <v>-1</v>
      </c>
      <c r="T571" s="76">
        <v>-1</v>
      </c>
      <c r="U571" s="76">
        <v>-1</v>
      </c>
      <c r="V571" s="76">
        <v>-1</v>
      </c>
      <c r="W571" s="76">
        <v>-1</v>
      </c>
      <c r="X571" s="76">
        <v>-1</v>
      </c>
      <c r="Y571" s="76">
        <v>-1</v>
      </c>
      <c r="Z571" s="76">
        <v>-1</v>
      </c>
      <c r="AA571" s="76">
        <v>-1</v>
      </c>
      <c r="AB571" s="76">
        <v>-1</v>
      </c>
      <c r="AC571" s="76">
        <v>-1</v>
      </c>
      <c r="AD571" s="76">
        <v>-1</v>
      </c>
      <c r="AE571" s="76">
        <v>-1</v>
      </c>
      <c r="AF571" s="76">
        <v>-1</v>
      </c>
      <c r="AG571" s="76">
        <v>-1</v>
      </c>
      <c r="AH571" s="76">
        <v>-1</v>
      </c>
      <c r="AI571" s="76">
        <v>-1</v>
      </c>
      <c r="AJ571">
        <v>-1</v>
      </c>
      <c r="AK571">
        <v>-1</v>
      </c>
      <c r="AL571">
        <v>-1</v>
      </c>
      <c r="AM571">
        <v>-1</v>
      </c>
      <c r="AN571">
        <v>-1</v>
      </c>
      <c r="AO571">
        <v>-1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-1</v>
      </c>
      <c r="AX571">
        <v>-1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v>-1</v>
      </c>
      <c r="BE571">
        <v>-1</v>
      </c>
      <c r="BF571">
        <v>-1</v>
      </c>
      <c r="BG571">
        <v>-1</v>
      </c>
      <c r="BH571">
        <v>-1</v>
      </c>
      <c r="BI571">
        <v>-1</v>
      </c>
      <c r="BJ571">
        <v>-1</v>
      </c>
      <c r="BK571">
        <v>-1</v>
      </c>
      <c r="BL571">
        <v>-1</v>
      </c>
      <c r="BM571">
        <v>-1</v>
      </c>
      <c r="BN571">
        <v>-1</v>
      </c>
      <c r="BO571">
        <v>-1</v>
      </c>
      <c r="BP571">
        <v>-1</v>
      </c>
      <c r="BQ571">
        <v>-1</v>
      </c>
      <c r="BR571">
        <v>-1</v>
      </c>
      <c r="BS571">
        <v>-1</v>
      </c>
      <c r="BT571">
        <v>-1</v>
      </c>
      <c r="BU571">
        <v>-1</v>
      </c>
      <c r="BV571">
        <v>-1</v>
      </c>
      <c r="BW571">
        <v>-1</v>
      </c>
      <c r="BX571">
        <v>-1</v>
      </c>
      <c r="BY571">
        <v>-1</v>
      </c>
      <c r="BZ571">
        <v>-1</v>
      </c>
      <c r="CA571">
        <v>-1</v>
      </c>
      <c r="CB571">
        <v>-1</v>
      </c>
      <c r="CC571">
        <v>-1</v>
      </c>
      <c r="CD571">
        <v>-1</v>
      </c>
      <c r="CE571">
        <v>-1</v>
      </c>
      <c r="CF571">
        <v>-1</v>
      </c>
      <c r="CG571">
        <v>-1</v>
      </c>
    </row>
    <row r="572" spans="1:85">
      <c r="A572" s="14" t="s">
        <v>36</v>
      </c>
      <c r="B572" s="14" t="s">
        <v>38</v>
      </c>
      <c r="C572" s="76">
        <v>-1</v>
      </c>
      <c r="D572" s="76">
        <v>-1</v>
      </c>
      <c r="E572" s="76">
        <v>-1</v>
      </c>
      <c r="F572" s="76">
        <v>-1</v>
      </c>
      <c r="G572" s="76">
        <v>-1</v>
      </c>
      <c r="H572" s="76">
        <v>-1</v>
      </c>
      <c r="I572" s="76">
        <v>-1</v>
      </c>
      <c r="J572" s="76">
        <v>-1</v>
      </c>
      <c r="K572" s="76">
        <v>-1</v>
      </c>
      <c r="L572" s="76">
        <v>-1</v>
      </c>
      <c r="M572" s="76">
        <v>-1</v>
      </c>
      <c r="N572" s="76">
        <v>-1</v>
      </c>
      <c r="O572" s="76">
        <v>-1</v>
      </c>
      <c r="P572" s="76">
        <v>-1</v>
      </c>
      <c r="Q572" s="76">
        <v>-1</v>
      </c>
      <c r="R572" s="76">
        <v>-1</v>
      </c>
      <c r="S572" s="76">
        <v>-1</v>
      </c>
      <c r="T572" s="76">
        <v>-1</v>
      </c>
      <c r="U572" s="76">
        <v>-1</v>
      </c>
      <c r="V572" s="76">
        <v>-1</v>
      </c>
      <c r="W572" s="76">
        <v>-1</v>
      </c>
      <c r="X572" s="76">
        <v>-1</v>
      </c>
      <c r="Y572" s="76">
        <v>-1</v>
      </c>
      <c r="Z572" s="76">
        <v>-1</v>
      </c>
      <c r="AA572" s="76">
        <v>-1</v>
      </c>
      <c r="AB572" s="76">
        <v>-1</v>
      </c>
      <c r="AC572" s="76">
        <v>-1</v>
      </c>
      <c r="AD572" s="76">
        <v>-1</v>
      </c>
      <c r="AE572" s="76">
        <v>-1</v>
      </c>
      <c r="AF572" s="76">
        <v>-1</v>
      </c>
      <c r="AG572" s="76">
        <v>-1</v>
      </c>
      <c r="AH572" s="76">
        <v>-1</v>
      </c>
      <c r="AI572" s="76">
        <v>-1</v>
      </c>
      <c r="AJ572">
        <v>-1</v>
      </c>
      <c r="AK572">
        <v>-1</v>
      </c>
      <c r="AL572">
        <v>-1</v>
      </c>
      <c r="AM572">
        <v>-1</v>
      </c>
      <c r="AN572">
        <v>-1</v>
      </c>
      <c r="AO572">
        <v>-1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-1</v>
      </c>
      <c r="AW572">
        <v>-1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-1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-1</v>
      </c>
      <c r="BM572">
        <v>-1</v>
      </c>
      <c r="BN572">
        <v>-1</v>
      </c>
      <c r="BO572">
        <v>-1</v>
      </c>
      <c r="BP572">
        <v>-1</v>
      </c>
      <c r="BQ572">
        <v>-1</v>
      </c>
      <c r="BR572">
        <v>-1</v>
      </c>
      <c r="BS572">
        <v>-1</v>
      </c>
      <c r="BT572">
        <v>-1</v>
      </c>
      <c r="BU572">
        <v>-1</v>
      </c>
      <c r="BV572">
        <v>-1</v>
      </c>
      <c r="BW572">
        <v>-1</v>
      </c>
      <c r="BX572">
        <v>-1</v>
      </c>
      <c r="BY572">
        <v>-1</v>
      </c>
      <c r="BZ572">
        <v>-1</v>
      </c>
      <c r="CA572">
        <v>-1</v>
      </c>
      <c r="CB572">
        <v>-1</v>
      </c>
      <c r="CC572">
        <v>-1</v>
      </c>
      <c r="CD572">
        <v>-1</v>
      </c>
      <c r="CE572">
        <v>-1</v>
      </c>
      <c r="CF572">
        <v>-1</v>
      </c>
      <c r="CG572">
        <v>-1</v>
      </c>
    </row>
    <row r="573" spans="1:85">
      <c r="A573" s="5"/>
      <c r="B573" s="5" t="s">
        <v>213</v>
      </c>
      <c r="C573" s="76">
        <v>-1</v>
      </c>
      <c r="D573" s="76">
        <v>-1</v>
      </c>
      <c r="E573" s="76">
        <v>-1</v>
      </c>
      <c r="F573" s="76">
        <v>-1</v>
      </c>
      <c r="G573" s="76">
        <v>-1</v>
      </c>
      <c r="H573" s="76">
        <v>-1</v>
      </c>
      <c r="I573" s="76">
        <v>-1</v>
      </c>
      <c r="J573" s="76">
        <v>-1</v>
      </c>
      <c r="K573" s="76">
        <v>-1</v>
      </c>
      <c r="L573" s="76">
        <v>-1</v>
      </c>
      <c r="M573" s="76">
        <v>-1</v>
      </c>
      <c r="N573" s="76">
        <v>-1</v>
      </c>
      <c r="O573" s="76">
        <v>-1</v>
      </c>
      <c r="P573" s="76">
        <v>-1</v>
      </c>
      <c r="Q573" s="76">
        <v>-1</v>
      </c>
      <c r="R573" s="76">
        <v>-1</v>
      </c>
      <c r="S573" s="76">
        <v>-1</v>
      </c>
      <c r="T573" s="76">
        <v>-1</v>
      </c>
      <c r="U573" s="76">
        <v>-1</v>
      </c>
      <c r="V573" s="76">
        <v>-1</v>
      </c>
      <c r="W573" s="76">
        <v>-1</v>
      </c>
      <c r="X573" s="76">
        <v>-1</v>
      </c>
      <c r="Y573" s="76">
        <v>-1</v>
      </c>
      <c r="Z573" s="76">
        <v>-1</v>
      </c>
      <c r="AA573" s="76">
        <v>-1</v>
      </c>
      <c r="AB573" s="76">
        <v>-1</v>
      </c>
      <c r="AC573" s="76">
        <v>-1</v>
      </c>
      <c r="AD573" s="76">
        <v>-1</v>
      </c>
      <c r="AE573" s="76">
        <v>-1</v>
      </c>
      <c r="AF573" s="76">
        <v>-1</v>
      </c>
      <c r="AG573" s="76">
        <v>-1</v>
      </c>
      <c r="AH573" s="76">
        <v>-1</v>
      </c>
      <c r="AI573" s="76">
        <v>-1</v>
      </c>
      <c r="AJ573">
        <v>-1</v>
      </c>
      <c r="AK573">
        <v>-1</v>
      </c>
      <c r="AL573">
        <v>-1</v>
      </c>
      <c r="AM573">
        <v>-1</v>
      </c>
      <c r="AN573">
        <v>-1</v>
      </c>
      <c r="AO573">
        <v>-1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-1</v>
      </c>
      <c r="AX573">
        <v>-1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v>-1</v>
      </c>
      <c r="BE573">
        <v>-1</v>
      </c>
      <c r="BF573">
        <v>-1</v>
      </c>
      <c r="BG573">
        <v>-1</v>
      </c>
      <c r="BH573">
        <v>-1</v>
      </c>
      <c r="BI573">
        <v>-1</v>
      </c>
      <c r="BJ573">
        <v>-1</v>
      </c>
      <c r="BK573">
        <v>-1</v>
      </c>
      <c r="BL573">
        <v>-1</v>
      </c>
      <c r="BM573">
        <v>-1</v>
      </c>
      <c r="BN573">
        <v>-1</v>
      </c>
      <c r="BO573">
        <v>-1</v>
      </c>
      <c r="BP573">
        <v>-1</v>
      </c>
      <c r="BQ573">
        <v>-1</v>
      </c>
      <c r="BR573">
        <v>-1</v>
      </c>
      <c r="BS573">
        <v>-1</v>
      </c>
      <c r="BT573">
        <v>-1</v>
      </c>
      <c r="BU573">
        <v>-1</v>
      </c>
      <c r="BV573">
        <v>-1</v>
      </c>
      <c r="BW573">
        <v>-1</v>
      </c>
      <c r="BX573">
        <v>-1</v>
      </c>
      <c r="BY573">
        <v>-1</v>
      </c>
      <c r="BZ573">
        <v>-1</v>
      </c>
      <c r="CA573">
        <v>-1</v>
      </c>
      <c r="CB573">
        <v>-1</v>
      </c>
      <c r="CC573">
        <v>-1</v>
      </c>
      <c r="CD573">
        <v>-1</v>
      </c>
      <c r="CE573">
        <v>-1</v>
      </c>
      <c r="CF573">
        <v>-1</v>
      </c>
      <c r="CG573">
        <v>-1</v>
      </c>
    </row>
    <row r="574" spans="1:85">
      <c r="A574" s="1" t="str">
        <f>LOOKUP(B574,[1]Regions!$A$4:$A$98,[1]Regions!$B$4:$B$98)</f>
        <v>Romania</v>
      </c>
      <c r="B574" s="2">
        <v>27</v>
      </c>
      <c r="C574" s="72">
        <v>2018</v>
      </c>
      <c r="D574" s="72">
        <v>2019</v>
      </c>
      <c r="E574" s="72">
        <v>2020</v>
      </c>
      <c r="F574" s="72">
        <v>2021</v>
      </c>
      <c r="G574" s="72">
        <v>2022</v>
      </c>
      <c r="H574" s="72">
        <v>2023</v>
      </c>
      <c r="I574" s="72">
        <v>2024</v>
      </c>
      <c r="J574" s="72">
        <v>2025</v>
      </c>
      <c r="K574" s="72">
        <v>2026</v>
      </c>
      <c r="L574" s="72">
        <v>2027</v>
      </c>
      <c r="M574" s="72">
        <v>2028</v>
      </c>
      <c r="N574" s="72">
        <v>2029</v>
      </c>
      <c r="O574" s="72">
        <v>2030</v>
      </c>
      <c r="P574" s="72">
        <v>2031</v>
      </c>
      <c r="Q574" s="72">
        <v>2032</v>
      </c>
      <c r="R574" s="72">
        <v>2033</v>
      </c>
      <c r="S574" s="72">
        <v>2034</v>
      </c>
      <c r="T574" s="72">
        <v>2035</v>
      </c>
      <c r="U574" s="72">
        <v>2036</v>
      </c>
      <c r="V574" s="72">
        <v>2037</v>
      </c>
      <c r="W574" s="72">
        <v>2038</v>
      </c>
      <c r="X574" s="72">
        <v>2039</v>
      </c>
      <c r="Y574" s="72">
        <v>2040</v>
      </c>
      <c r="Z574" s="72">
        <v>2041</v>
      </c>
      <c r="AA574" s="72">
        <v>2042</v>
      </c>
      <c r="AB574" s="72">
        <v>2043</v>
      </c>
      <c r="AC574" s="72">
        <v>2044</v>
      </c>
      <c r="AD574" s="72">
        <v>2045</v>
      </c>
      <c r="AE574" s="72">
        <v>2046</v>
      </c>
      <c r="AF574" s="72">
        <v>2047</v>
      </c>
      <c r="AG574" s="72">
        <v>2048</v>
      </c>
      <c r="AH574" s="72">
        <v>2049</v>
      </c>
      <c r="AI574" s="72">
        <v>2050</v>
      </c>
      <c r="AJ574">
        <v>2051</v>
      </c>
      <c r="AK574">
        <v>2052</v>
      </c>
      <c r="AL574">
        <v>2053</v>
      </c>
      <c r="AM574">
        <v>2054</v>
      </c>
      <c r="AN574">
        <v>2055</v>
      </c>
      <c r="AO574">
        <v>2056</v>
      </c>
      <c r="AP574">
        <v>2057</v>
      </c>
      <c r="AQ574">
        <v>2058</v>
      </c>
      <c r="AR574">
        <v>2059</v>
      </c>
      <c r="AS574">
        <v>2060</v>
      </c>
      <c r="AT574">
        <v>2061</v>
      </c>
      <c r="AU574">
        <v>2062</v>
      </c>
      <c r="AV574">
        <v>2063</v>
      </c>
      <c r="AW574">
        <v>2064</v>
      </c>
      <c r="AX574">
        <v>2065</v>
      </c>
      <c r="AY574">
        <v>2066</v>
      </c>
      <c r="AZ574">
        <v>2067</v>
      </c>
      <c r="BA574">
        <v>2068</v>
      </c>
      <c r="BB574">
        <v>2069</v>
      </c>
      <c r="BC574">
        <v>2070</v>
      </c>
      <c r="BD574">
        <v>2071</v>
      </c>
      <c r="BE574">
        <v>2072</v>
      </c>
      <c r="BF574">
        <v>2073</v>
      </c>
      <c r="BG574">
        <v>2074</v>
      </c>
      <c r="BH574">
        <v>2075</v>
      </c>
      <c r="BI574">
        <v>2076</v>
      </c>
      <c r="BJ574">
        <v>2077</v>
      </c>
      <c r="BK574">
        <v>2078</v>
      </c>
      <c r="BL574">
        <v>2079</v>
      </c>
      <c r="BM574">
        <v>2080</v>
      </c>
      <c r="BN574">
        <v>2081</v>
      </c>
      <c r="BO574">
        <v>2082</v>
      </c>
      <c r="BP574">
        <v>2083</v>
      </c>
      <c r="BQ574">
        <v>2084</v>
      </c>
      <c r="BR574">
        <v>2085</v>
      </c>
      <c r="BS574">
        <v>2086</v>
      </c>
      <c r="BT574">
        <v>2087</v>
      </c>
      <c r="BU574">
        <v>2088</v>
      </c>
      <c r="BV574">
        <v>2089</v>
      </c>
      <c r="BW574">
        <v>2090</v>
      </c>
      <c r="BX574">
        <v>2091</v>
      </c>
      <c r="BY574">
        <v>2092</v>
      </c>
      <c r="BZ574">
        <v>2093</v>
      </c>
      <c r="CA574">
        <v>2094</v>
      </c>
      <c r="CB574">
        <v>2095</v>
      </c>
      <c r="CC574">
        <v>2096</v>
      </c>
      <c r="CD574">
        <v>2097</v>
      </c>
      <c r="CE574">
        <v>2098</v>
      </c>
      <c r="CF574">
        <v>2099</v>
      </c>
      <c r="CG574">
        <v>2100</v>
      </c>
    </row>
    <row r="575" spans="1:85">
      <c r="A575" s="74"/>
      <c r="B575" s="74" t="s">
        <v>4</v>
      </c>
      <c r="C575" s="76">
        <v>-1</v>
      </c>
      <c r="D575" s="76">
        <v>-1</v>
      </c>
      <c r="E575" s="76">
        <v>-1</v>
      </c>
      <c r="F575" s="76">
        <v>-1</v>
      </c>
      <c r="G575" s="76">
        <v>-1</v>
      </c>
      <c r="H575" s="76">
        <v>-1</v>
      </c>
      <c r="I575" s="76">
        <v>-1</v>
      </c>
      <c r="J575" s="76">
        <v>-1</v>
      </c>
      <c r="K575" s="76">
        <v>-1</v>
      </c>
      <c r="L575" s="76">
        <v>-1</v>
      </c>
      <c r="M575" s="76">
        <v>-1</v>
      </c>
      <c r="N575" s="76">
        <v>-1</v>
      </c>
      <c r="O575" s="76">
        <v>-1</v>
      </c>
      <c r="P575" s="76">
        <v>-1</v>
      </c>
      <c r="Q575" s="76">
        <v>-1</v>
      </c>
      <c r="R575" s="76">
        <v>-1</v>
      </c>
      <c r="S575" s="76">
        <v>-1</v>
      </c>
      <c r="T575" s="76">
        <v>-1</v>
      </c>
      <c r="U575" s="76">
        <v>-1</v>
      </c>
      <c r="V575" s="76">
        <v>-1</v>
      </c>
      <c r="W575" s="76">
        <v>-1</v>
      </c>
      <c r="X575" s="76">
        <v>-1</v>
      </c>
      <c r="Y575" s="76">
        <v>-1</v>
      </c>
      <c r="Z575" s="76">
        <v>-1</v>
      </c>
      <c r="AA575" s="76">
        <v>-1</v>
      </c>
      <c r="AB575" s="76">
        <v>-1</v>
      </c>
      <c r="AC575" s="76">
        <v>-1</v>
      </c>
      <c r="AD575" s="76">
        <v>-1</v>
      </c>
      <c r="AE575" s="76">
        <v>-1</v>
      </c>
      <c r="AF575" s="76">
        <v>-1</v>
      </c>
      <c r="AG575" s="76">
        <v>-1</v>
      </c>
      <c r="AH575" s="76">
        <v>-1</v>
      </c>
      <c r="AI575" s="76">
        <v>-1</v>
      </c>
      <c r="AJ575">
        <v>-1</v>
      </c>
      <c r="AK575">
        <v>-1</v>
      </c>
      <c r="AL575">
        <v>-1</v>
      </c>
      <c r="AM575">
        <v>-1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-1</v>
      </c>
      <c r="BM575">
        <v>-1</v>
      </c>
      <c r="BN575">
        <v>-1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-1</v>
      </c>
      <c r="BW575">
        <v>-1</v>
      </c>
      <c r="BX575">
        <v>-1</v>
      </c>
      <c r="BY575">
        <v>-1</v>
      </c>
      <c r="BZ575">
        <v>-1</v>
      </c>
      <c r="CA575">
        <v>-1</v>
      </c>
      <c r="CB575">
        <v>-1</v>
      </c>
      <c r="CC575">
        <v>-1</v>
      </c>
      <c r="CD575">
        <v>-1</v>
      </c>
      <c r="CE575">
        <v>-1</v>
      </c>
      <c r="CF575">
        <v>-1</v>
      </c>
      <c r="CG575">
        <v>-1</v>
      </c>
    </row>
    <row r="576" spans="1:85">
      <c r="A576" s="74" t="s">
        <v>0</v>
      </c>
      <c r="B576" s="74" t="s">
        <v>3</v>
      </c>
      <c r="C576" s="76">
        <v>-1</v>
      </c>
      <c r="D576" s="76">
        <v>-1</v>
      </c>
      <c r="E576" s="76">
        <v>-1</v>
      </c>
      <c r="F576" s="76">
        <v>-1</v>
      </c>
      <c r="G576" s="76">
        <v>-1</v>
      </c>
      <c r="H576" s="76">
        <v>-1</v>
      </c>
      <c r="I576" s="76">
        <v>-1</v>
      </c>
      <c r="J576" s="76">
        <v>-1</v>
      </c>
      <c r="K576" s="76">
        <v>-1</v>
      </c>
      <c r="L576" s="76">
        <v>-1</v>
      </c>
      <c r="M576" s="76">
        <v>-1</v>
      </c>
      <c r="N576" s="76">
        <v>-1</v>
      </c>
      <c r="O576" s="76">
        <v>-1</v>
      </c>
      <c r="P576" s="76">
        <v>-1</v>
      </c>
      <c r="Q576" s="76">
        <v>-1</v>
      </c>
      <c r="R576" s="76">
        <v>-1</v>
      </c>
      <c r="S576" s="76">
        <v>-1</v>
      </c>
      <c r="T576" s="76">
        <v>-1</v>
      </c>
      <c r="U576" s="76">
        <v>-1</v>
      </c>
      <c r="V576" s="76">
        <v>-1</v>
      </c>
      <c r="W576" s="76">
        <v>-1</v>
      </c>
      <c r="X576" s="76">
        <v>-1</v>
      </c>
      <c r="Y576" s="76">
        <v>-1</v>
      </c>
      <c r="Z576" s="76">
        <v>-1</v>
      </c>
      <c r="AA576" s="76">
        <v>-1</v>
      </c>
      <c r="AB576" s="76">
        <v>-1</v>
      </c>
      <c r="AC576" s="76">
        <v>-1</v>
      </c>
      <c r="AD576" s="76">
        <v>-1</v>
      </c>
      <c r="AE576" s="76">
        <v>-1</v>
      </c>
      <c r="AF576" s="76">
        <v>-1</v>
      </c>
      <c r="AG576" s="76">
        <v>-1</v>
      </c>
      <c r="AH576" s="76">
        <v>-1</v>
      </c>
      <c r="AI576" s="76">
        <v>-1</v>
      </c>
      <c r="AJ576">
        <v>-1</v>
      </c>
      <c r="AK576">
        <v>-1</v>
      </c>
      <c r="AL576">
        <v>-1</v>
      </c>
      <c r="AM576">
        <v>-1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-1</v>
      </c>
      <c r="BJ576">
        <v>-1</v>
      </c>
      <c r="BK576">
        <v>-1</v>
      </c>
      <c r="BL576">
        <v>-1</v>
      </c>
      <c r="BM576">
        <v>-1</v>
      </c>
      <c r="BN576">
        <v>-1</v>
      </c>
      <c r="BO576">
        <v>-1</v>
      </c>
      <c r="BP576">
        <v>-1</v>
      </c>
      <c r="BQ576">
        <v>-1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-1</v>
      </c>
      <c r="BX576">
        <v>-1</v>
      </c>
      <c r="BY576">
        <v>-1</v>
      </c>
      <c r="BZ576">
        <v>-1</v>
      </c>
      <c r="CA576">
        <v>-1</v>
      </c>
      <c r="CB576">
        <v>-1</v>
      </c>
      <c r="CC576">
        <v>-1</v>
      </c>
      <c r="CD576">
        <v>-1</v>
      </c>
      <c r="CE576">
        <v>-1</v>
      </c>
      <c r="CF576">
        <v>-1</v>
      </c>
      <c r="CG576">
        <v>-1</v>
      </c>
    </row>
    <row r="577" spans="1:85">
      <c r="A577" s="74"/>
      <c r="B577" s="74" t="s">
        <v>34</v>
      </c>
      <c r="C577" s="76">
        <v>-1</v>
      </c>
      <c r="D577" s="76">
        <v>-1</v>
      </c>
      <c r="E577" s="76">
        <v>-1</v>
      </c>
      <c r="F577" s="76">
        <v>-1</v>
      </c>
      <c r="G577" s="76">
        <v>-1</v>
      </c>
      <c r="H577" s="76">
        <v>-1</v>
      </c>
      <c r="I577" s="76">
        <v>-1</v>
      </c>
      <c r="J577" s="76">
        <v>-1</v>
      </c>
      <c r="K577" s="76">
        <v>-1</v>
      </c>
      <c r="L577" s="76">
        <v>-1</v>
      </c>
      <c r="M577" s="76">
        <v>-1</v>
      </c>
      <c r="N577" s="76">
        <v>-1</v>
      </c>
      <c r="O577" s="76">
        <v>-1</v>
      </c>
      <c r="P577" s="76">
        <v>-1</v>
      </c>
      <c r="Q577" s="76">
        <v>-1</v>
      </c>
      <c r="R577" s="76">
        <v>-1</v>
      </c>
      <c r="S577" s="76">
        <v>-1</v>
      </c>
      <c r="T577" s="76">
        <v>-1</v>
      </c>
      <c r="U577" s="76">
        <v>-1</v>
      </c>
      <c r="V577" s="76">
        <v>-1</v>
      </c>
      <c r="W577" s="76">
        <v>-1</v>
      </c>
      <c r="X577" s="76">
        <v>-1</v>
      </c>
      <c r="Y577" s="76">
        <v>-1</v>
      </c>
      <c r="Z577" s="76">
        <v>-1</v>
      </c>
      <c r="AA577" s="76">
        <v>-1</v>
      </c>
      <c r="AB577" s="76">
        <v>-1</v>
      </c>
      <c r="AC577" s="76">
        <v>-1</v>
      </c>
      <c r="AD577" s="76">
        <v>-1</v>
      </c>
      <c r="AE577" s="76">
        <v>-1</v>
      </c>
      <c r="AF577" s="76">
        <v>-1</v>
      </c>
      <c r="AG577" s="76">
        <v>-1</v>
      </c>
      <c r="AH577" s="76">
        <v>-1</v>
      </c>
      <c r="AI577" s="76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>
        <v>-1</v>
      </c>
      <c r="CD577">
        <v>-1</v>
      </c>
      <c r="CE577">
        <v>-1</v>
      </c>
      <c r="CF577">
        <v>-1</v>
      </c>
      <c r="CG577">
        <v>-1</v>
      </c>
    </row>
    <row r="578" spans="1:85">
      <c r="A578" s="14"/>
      <c r="B578" s="14" t="s">
        <v>35</v>
      </c>
      <c r="C578" s="76">
        <v>-1</v>
      </c>
      <c r="D578" s="76">
        <v>-1</v>
      </c>
      <c r="E578" s="76">
        <v>-1</v>
      </c>
      <c r="F578" s="76">
        <v>-1</v>
      </c>
      <c r="G578" s="76">
        <v>-1</v>
      </c>
      <c r="H578" s="76">
        <v>-1</v>
      </c>
      <c r="I578" s="76">
        <v>-1</v>
      </c>
      <c r="J578" s="76">
        <v>-1</v>
      </c>
      <c r="K578" s="76">
        <v>-1</v>
      </c>
      <c r="L578" s="76">
        <v>-1</v>
      </c>
      <c r="M578" s="76">
        <v>-1</v>
      </c>
      <c r="N578" s="76">
        <v>-1</v>
      </c>
      <c r="O578" s="76">
        <v>-1</v>
      </c>
      <c r="P578" s="76">
        <v>-1</v>
      </c>
      <c r="Q578" s="76">
        <v>-1</v>
      </c>
      <c r="R578" s="76">
        <v>-1</v>
      </c>
      <c r="S578" s="76">
        <v>-1</v>
      </c>
      <c r="T578" s="76">
        <v>-1</v>
      </c>
      <c r="U578" s="76">
        <v>-1</v>
      </c>
      <c r="V578" s="76">
        <v>-1</v>
      </c>
      <c r="W578" s="76">
        <v>-1</v>
      </c>
      <c r="X578" s="76">
        <v>-1</v>
      </c>
      <c r="Y578" s="76">
        <v>-1</v>
      </c>
      <c r="Z578" s="76">
        <v>-1</v>
      </c>
      <c r="AA578" s="76">
        <v>-1</v>
      </c>
      <c r="AB578" s="76">
        <v>-1</v>
      </c>
      <c r="AC578" s="76">
        <v>-1</v>
      </c>
      <c r="AD578" s="76">
        <v>-1</v>
      </c>
      <c r="AE578" s="76">
        <v>-1</v>
      </c>
      <c r="AF578" s="76">
        <v>-1</v>
      </c>
      <c r="AG578" s="76">
        <v>-1</v>
      </c>
      <c r="AH578" s="76">
        <v>-1</v>
      </c>
      <c r="AI578" s="76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-1</v>
      </c>
      <c r="BE578">
        <v>-1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</row>
    <row r="579" spans="1:85">
      <c r="A579" s="4"/>
      <c r="B579" s="4" t="s">
        <v>4</v>
      </c>
      <c r="C579" s="76">
        <v>-1</v>
      </c>
      <c r="D579" s="76">
        <v>-1</v>
      </c>
      <c r="E579" s="76">
        <v>-1</v>
      </c>
      <c r="F579" s="76">
        <v>-1</v>
      </c>
      <c r="G579" s="76">
        <v>-1</v>
      </c>
      <c r="H579" s="76">
        <v>-1</v>
      </c>
      <c r="I579" s="76">
        <v>-1</v>
      </c>
      <c r="J579" s="76">
        <v>-1</v>
      </c>
      <c r="K579" s="76">
        <v>-1</v>
      </c>
      <c r="L579" s="76">
        <v>-1</v>
      </c>
      <c r="M579" s="76">
        <v>-1</v>
      </c>
      <c r="N579" s="76">
        <v>-1</v>
      </c>
      <c r="O579" s="76">
        <v>-1</v>
      </c>
      <c r="P579" s="76">
        <v>-1</v>
      </c>
      <c r="Q579" s="76">
        <v>-1</v>
      </c>
      <c r="R579" s="76">
        <v>-1</v>
      </c>
      <c r="S579" s="76">
        <v>-1</v>
      </c>
      <c r="T579" s="76">
        <v>-1</v>
      </c>
      <c r="U579" s="76">
        <v>-1</v>
      </c>
      <c r="V579" s="76">
        <v>-1</v>
      </c>
      <c r="W579" s="76">
        <v>-1</v>
      </c>
      <c r="X579" s="76">
        <v>-1</v>
      </c>
      <c r="Y579" s="76">
        <v>-1</v>
      </c>
      <c r="Z579" s="76">
        <v>-1</v>
      </c>
      <c r="AA579" s="76">
        <v>-1</v>
      </c>
      <c r="AB579" s="76">
        <v>-1</v>
      </c>
      <c r="AC579" s="76">
        <v>-1</v>
      </c>
      <c r="AD579" s="76">
        <v>-1</v>
      </c>
      <c r="AE579" s="76">
        <v>-1</v>
      </c>
      <c r="AF579" s="76">
        <v>-1</v>
      </c>
      <c r="AG579" s="76">
        <v>-1</v>
      </c>
      <c r="AH579" s="76">
        <v>-1</v>
      </c>
      <c r="AI579" s="76">
        <v>-1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-1</v>
      </c>
      <c r="AW579">
        <v>-1</v>
      </c>
      <c r="AX579">
        <v>-1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v>-1</v>
      </c>
      <c r="BE579">
        <v>-1</v>
      </c>
      <c r="BF579">
        <v>-1</v>
      </c>
      <c r="BG579">
        <v>-1</v>
      </c>
      <c r="BH579">
        <v>-1</v>
      </c>
      <c r="BI579">
        <v>-1</v>
      </c>
      <c r="BJ579">
        <v>-1</v>
      </c>
      <c r="BK579">
        <v>-1</v>
      </c>
      <c r="BL579">
        <v>-1</v>
      </c>
      <c r="BM579">
        <v>-1</v>
      </c>
      <c r="BN579">
        <v>-1</v>
      </c>
      <c r="BO579">
        <v>-1</v>
      </c>
      <c r="BP579">
        <v>-1</v>
      </c>
      <c r="BQ579">
        <v>-1</v>
      </c>
      <c r="BR579">
        <v>-1</v>
      </c>
      <c r="BS579">
        <v>-1</v>
      </c>
      <c r="BT579">
        <v>-1</v>
      </c>
      <c r="BU579">
        <v>-1</v>
      </c>
      <c r="BV579">
        <v>-1</v>
      </c>
      <c r="BW579">
        <v>-1</v>
      </c>
      <c r="BX579">
        <v>-1</v>
      </c>
      <c r="BY579">
        <v>-1</v>
      </c>
      <c r="BZ579">
        <v>-1</v>
      </c>
      <c r="CA579">
        <v>-1</v>
      </c>
      <c r="CB579">
        <v>-1</v>
      </c>
      <c r="CC579">
        <v>-1</v>
      </c>
      <c r="CD579">
        <v>-1</v>
      </c>
      <c r="CE579">
        <v>-1</v>
      </c>
      <c r="CF579">
        <v>-1</v>
      </c>
      <c r="CG579">
        <v>-1</v>
      </c>
    </row>
    <row r="580" spans="1:85">
      <c r="A580" s="74" t="s">
        <v>1</v>
      </c>
      <c r="B580" s="74" t="s">
        <v>3</v>
      </c>
      <c r="C580" s="76">
        <v>-1</v>
      </c>
      <c r="D580" s="76">
        <v>-1</v>
      </c>
      <c r="E580" s="76">
        <v>-1</v>
      </c>
      <c r="F580" s="76">
        <v>-1</v>
      </c>
      <c r="G580" s="76">
        <v>-1</v>
      </c>
      <c r="H580" s="76">
        <v>-1</v>
      </c>
      <c r="I580" s="76">
        <v>-1</v>
      </c>
      <c r="J580" s="76">
        <v>-1</v>
      </c>
      <c r="K580" s="76">
        <v>-1</v>
      </c>
      <c r="L580" s="76">
        <v>-1</v>
      </c>
      <c r="M580" s="76">
        <v>-1</v>
      </c>
      <c r="N580" s="76">
        <v>-1</v>
      </c>
      <c r="O580" s="76">
        <v>-1</v>
      </c>
      <c r="P580" s="76">
        <v>-1</v>
      </c>
      <c r="Q580" s="76">
        <v>-1</v>
      </c>
      <c r="R580" s="76">
        <v>-1</v>
      </c>
      <c r="S580" s="76">
        <v>-1</v>
      </c>
      <c r="T580" s="76">
        <v>-1</v>
      </c>
      <c r="U580" s="76">
        <v>-1</v>
      </c>
      <c r="V580" s="76">
        <v>-1</v>
      </c>
      <c r="W580" s="76">
        <v>-1</v>
      </c>
      <c r="X580" s="76">
        <v>-1</v>
      </c>
      <c r="Y580" s="76">
        <v>-1</v>
      </c>
      <c r="Z580" s="76">
        <v>-1</v>
      </c>
      <c r="AA580" s="76">
        <v>-1</v>
      </c>
      <c r="AB580" s="76">
        <v>-1</v>
      </c>
      <c r="AC580" s="76">
        <v>-1</v>
      </c>
      <c r="AD580" s="76">
        <v>-1</v>
      </c>
      <c r="AE580" s="76">
        <v>-1</v>
      </c>
      <c r="AF580" s="76">
        <v>-1</v>
      </c>
      <c r="AG580" s="76">
        <v>-1</v>
      </c>
      <c r="AH580" s="76">
        <v>-1</v>
      </c>
      <c r="AI580" s="76">
        <v>-1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-1</v>
      </c>
      <c r="AW580">
        <v>-1</v>
      </c>
      <c r="AX580">
        <v>-1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v>-1</v>
      </c>
      <c r="BE580">
        <v>-1</v>
      </c>
      <c r="BF580">
        <v>-1</v>
      </c>
      <c r="BG580">
        <v>-1</v>
      </c>
      <c r="BH580">
        <v>-1</v>
      </c>
      <c r="BI580">
        <v>-1</v>
      </c>
      <c r="BJ580">
        <v>-1</v>
      </c>
      <c r="BK580">
        <v>-1</v>
      </c>
      <c r="BL580">
        <v>-1</v>
      </c>
      <c r="BM580">
        <v>-1</v>
      </c>
      <c r="BN580">
        <v>-1</v>
      </c>
      <c r="BO580">
        <v>-1</v>
      </c>
      <c r="BP580">
        <v>-1</v>
      </c>
      <c r="BQ580">
        <v>-1</v>
      </c>
      <c r="BR580">
        <v>-1</v>
      </c>
      <c r="BS580">
        <v>-1</v>
      </c>
      <c r="BT580">
        <v>-1</v>
      </c>
      <c r="BU580">
        <v>-1</v>
      </c>
      <c r="BV580">
        <v>-1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</row>
    <row r="581" spans="1:85">
      <c r="A581" s="74"/>
      <c r="B581" s="74" t="s">
        <v>34</v>
      </c>
      <c r="C581" s="76">
        <v>-1</v>
      </c>
      <c r="D581" s="76">
        <v>-1</v>
      </c>
      <c r="E581" s="76">
        <v>-1</v>
      </c>
      <c r="F581" s="76">
        <v>-1</v>
      </c>
      <c r="G581" s="76">
        <v>-1</v>
      </c>
      <c r="H581" s="76">
        <v>-1</v>
      </c>
      <c r="I581" s="76">
        <v>-1</v>
      </c>
      <c r="J581" s="76">
        <v>-1</v>
      </c>
      <c r="K581" s="76">
        <v>-1</v>
      </c>
      <c r="L581" s="76">
        <v>-1</v>
      </c>
      <c r="M581" s="76">
        <v>-1</v>
      </c>
      <c r="N581" s="76">
        <v>-1</v>
      </c>
      <c r="O581" s="76">
        <v>-1</v>
      </c>
      <c r="P581" s="76">
        <v>-1</v>
      </c>
      <c r="Q581" s="76">
        <v>-1</v>
      </c>
      <c r="R581" s="76">
        <v>-1</v>
      </c>
      <c r="S581" s="76">
        <v>-1</v>
      </c>
      <c r="T581" s="76">
        <v>-1</v>
      </c>
      <c r="U581" s="76">
        <v>-1</v>
      </c>
      <c r="V581" s="76">
        <v>-1</v>
      </c>
      <c r="W581" s="76">
        <v>-1</v>
      </c>
      <c r="X581" s="76">
        <v>-1</v>
      </c>
      <c r="Y581" s="76">
        <v>-1</v>
      </c>
      <c r="Z581" s="76">
        <v>-1</v>
      </c>
      <c r="AA581" s="76">
        <v>-1</v>
      </c>
      <c r="AB581" s="76">
        <v>-1</v>
      </c>
      <c r="AC581" s="76">
        <v>-1</v>
      </c>
      <c r="AD581" s="76">
        <v>-1</v>
      </c>
      <c r="AE581" s="76">
        <v>-1</v>
      </c>
      <c r="AF581" s="76">
        <v>-1</v>
      </c>
      <c r="AG581" s="76">
        <v>-1</v>
      </c>
      <c r="AH581" s="76">
        <v>-1</v>
      </c>
      <c r="AI581" s="76">
        <v>-1</v>
      </c>
      <c r="AJ581">
        <v>-1</v>
      </c>
      <c r="AK581">
        <v>-1</v>
      </c>
      <c r="AL581">
        <v>-1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-1</v>
      </c>
      <c r="AX581">
        <v>-1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v>-1</v>
      </c>
      <c r="BE581">
        <v>-1</v>
      </c>
      <c r="BF581">
        <v>-1</v>
      </c>
      <c r="BG581">
        <v>-1</v>
      </c>
      <c r="BH581">
        <v>-1</v>
      </c>
      <c r="BI581">
        <v>-1</v>
      </c>
      <c r="BJ581">
        <v>-1</v>
      </c>
      <c r="BK581">
        <v>-1</v>
      </c>
      <c r="BL581">
        <v>-1</v>
      </c>
      <c r="BM581">
        <v>-1</v>
      </c>
      <c r="BN581">
        <v>-1</v>
      </c>
      <c r="BO581">
        <v>-1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-1</v>
      </c>
      <c r="BV581">
        <v>-1</v>
      </c>
      <c r="BW581">
        <v>-1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-1</v>
      </c>
      <c r="CG581">
        <v>-1</v>
      </c>
    </row>
    <row r="582" spans="1:85">
      <c r="A582" s="14"/>
      <c r="B582" s="14" t="s">
        <v>35</v>
      </c>
      <c r="C582" s="76">
        <v>-1</v>
      </c>
      <c r="D582" s="76">
        <v>-1</v>
      </c>
      <c r="E582" s="76">
        <v>-1</v>
      </c>
      <c r="F582" s="76">
        <v>-1</v>
      </c>
      <c r="G582" s="76">
        <v>-1</v>
      </c>
      <c r="H582" s="76">
        <v>-1</v>
      </c>
      <c r="I582" s="76">
        <v>-1</v>
      </c>
      <c r="J582" s="76">
        <v>-1</v>
      </c>
      <c r="K582" s="76">
        <v>-1</v>
      </c>
      <c r="L582" s="76">
        <v>-1</v>
      </c>
      <c r="M582" s="76">
        <v>-1</v>
      </c>
      <c r="N582" s="76">
        <v>-1</v>
      </c>
      <c r="O582" s="76">
        <v>-1</v>
      </c>
      <c r="P582" s="76">
        <v>-1</v>
      </c>
      <c r="Q582" s="76">
        <v>-1</v>
      </c>
      <c r="R582" s="76">
        <v>-1</v>
      </c>
      <c r="S582" s="76">
        <v>-1</v>
      </c>
      <c r="T582" s="76">
        <v>-1</v>
      </c>
      <c r="U582" s="76">
        <v>-1</v>
      </c>
      <c r="V582" s="76">
        <v>-1</v>
      </c>
      <c r="W582" s="76">
        <v>-1</v>
      </c>
      <c r="X582" s="76">
        <v>-1</v>
      </c>
      <c r="Y582" s="76">
        <v>-1</v>
      </c>
      <c r="Z582" s="76">
        <v>-1</v>
      </c>
      <c r="AA582" s="76">
        <v>-1</v>
      </c>
      <c r="AB582" s="76">
        <v>-1</v>
      </c>
      <c r="AC582" s="76">
        <v>-1</v>
      </c>
      <c r="AD582" s="76">
        <v>-1</v>
      </c>
      <c r="AE582" s="76">
        <v>-1</v>
      </c>
      <c r="AF582" s="76">
        <v>-1</v>
      </c>
      <c r="AG582" s="76">
        <v>-1</v>
      </c>
      <c r="AH582" s="76">
        <v>-1</v>
      </c>
      <c r="AI582" s="76">
        <v>-1</v>
      </c>
      <c r="AJ582">
        <v>-1</v>
      </c>
      <c r="AK582">
        <v>-1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-1</v>
      </c>
      <c r="AX582">
        <v>-1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v>-1</v>
      </c>
      <c r="BE582">
        <v>-1</v>
      </c>
      <c r="BF582">
        <v>-1</v>
      </c>
      <c r="BG582">
        <v>-1</v>
      </c>
      <c r="BH582">
        <v>-1</v>
      </c>
      <c r="BI582">
        <v>-1</v>
      </c>
      <c r="BJ582">
        <v>-1</v>
      </c>
      <c r="BK582">
        <v>-1</v>
      </c>
      <c r="BL582">
        <v>-1</v>
      </c>
      <c r="BM582">
        <v>-1</v>
      </c>
      <c r="BN582">
        <v>-1</v>
      </c>
      <c r="BO582">
        <v>-1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-1</v>
      </c>
      <c r="BV582">
        <v>-1</v>
      </c>
      <c r="BW582">
        <v>-1</v>
      </c>
      <c r="BX582">
        <v>-1</v>
      </c>
      <c r="BY582">
        <v>-1</v>
      </c>
      <c r="BZ582">
        <v>-1</v>
      </c>
      <c r="CA582">
        <v>-1</v>
      </c>
      <c r="CB582">
        <v>-1</v>
      </c>
      <c r="CC582">
        <v>-1</v>
      </c>
      <c r="CD582">
        <v>-1</v>
      </c>
      <c r="CE582">
        <v>-1</v>
      </c>
      <c r="CF582">
        <v>-1</v>
      </c>
      <c r="CG582">
        <v>-1</v>
      </c>
    </row>
    <row r="583" spans="1:85">
      <c r="A583" s="4"/>
      <c r="B583" s="4" t="s">
        <v>4</v>
      </c>
      <c r="C583" s="76">
        <v>-1</v>
      </c>
      <c r="D583" s="76">
        <v>-1</v>
      </c>
      <c r="E583" s="76">
        <v>-1</v>
      </c>
      <c r="F583" s="76">
        <v>-1</v>
      </c>
      <c r="G583" s="76">
        <v>-1</v>
      </c>
      <c r="H583" s="76">
        <v>-1</v>
      </c>
      <c r="I583" s="76">
        <v>-1</v>
      </c>
      <c r="J583" s="76">
        <v>-1</v>
      </c>
      <c r="K583" s="76">
        <v>-1</v>
      </c>
      <c r="L583" s="76">
        <v>-1</v>
      </c>
      <c r="M583" s="76">
        <v>-1</v>
      </c>
      <c r="N583" s="76">
        <v>-1</v>
      </c>
      <c r="O583" s="76">
        <v>-1</v>
      </c>
      <c r="P583" s="76">
        <v>-1</v>
      </c>
      <c r="Q583" s="76">
        <v>-1</v>
      </c>
      <c r="R583" s="76">
        <v>-1</v>
      </c>
      <c r="S583" s="76">
        <v>-1</v>
      </c>
      <c r="T583" s="76">
        <v>-1</v>
      </c>
      <c r="U583" s="76">
        <v>-1</v>
      </c>
      <c r="V583" s="76">
        <v>-1</v>
      </c>
      <c r="W583" s="76">
        <v>-1</v>
      </c>
      <c r="X583" s="76">
        <v>-1</v>
      </c>
      <c r="Y583" s="76">
        <v>-1</v>
      </c>
      <c r="Z583" s="76">
        <v>-1</v>
      </c>
      <c r="AA583" s="76">
        <v>-1</v>
      </c>
      <c r="AB583" s="76">
        <v>-1</v>
      </c>
      <c r="AC583" s="76">
        <v>-1</v>
      </c>
      <c r="AD583" s="76">
        <v>-1</v>
      </c>
      <c r="AE583" s="76">
        <v>-1</v>
      </c>
      <c r="AF583" s="76">
        <v>-1</v>
      </c>
      <c r="AG583" s="76">
        <v>-1</v>
      </c>
      <c r="AH583" s="76">
        <v>-1</v>
      </c>
      <c r="AI583" s="76">
        <v>-1</v>
      </c>
      <c r="AJ583">
        <v>-1</v>
      </c>
      <c r="AK583">
        <v>-1</v>
      </c>
      <c r="AL583">
        <v>-1</v>
      </c>
      <c r="AM583">
        <v>-1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-1</v>
      </c>
      <c r="AX583">
        <v>-1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v>-1</v>
      </c>
      <c r="BE583">
        <v>-1</v>
      </c>
      <c r="BF583">
        <v>-1</v>
      </c>
      <c r="BG583">
        <v>-1</v>
      </c>
      <c r="BH583">
        <v>-1</v>
      </c>
      <c r="BI583">
        <v>-1</v>
      </c>
      <c r="BJ583">
        <v>-1</v>
      </c>
      <c r="BK583">
        <v>-1</v>
      </c>
      <c r="BL583">
        <v>-1</v>
      </c>
      <c r="BM583">
        <v>-1</v>
      </c>
      <c r="BN583">
        <v>-1</v>
      </c>
      <c r="BO583">
        <v>-1</v>
      </c>
      <c r="BP583">
        <v>-1</v>
      </c>
      <c r="BQ583">
        <v>-1</v>
      </c>
      <c r="BR583">
        <v>-1</v>
      </c>
      <c r="BS583">
        <v>-1</v>
      </c>
      <c r="BT583">
        <v>-1</v>
      </c>
      <c r="BU583">
        <v>-1</v>
      </c>
      <c r="BV583">
        <v>-1</v>
      </c>
      <c r="BW583">
        <v>-1</v>
      </c>
      <c r="BX583">
        <v>-1</v>
      </c>
      <c r="BY583">
        <v>-1</v>
      </c>
      <c r="BZ583">
        <v>-1</v>
      </c>
      <c r="CA583">
        <v>-1</v>
      </c>
      <c r="CB583">
        <v>-1</v>
      </c>
      <c r="CC583">
        <v>-1</v>
      </c>
      <c r="CD583">
        <v>-1</v>
      </c>
      <c r="CE583">
        <v>-1</v>
      </c>
      <c r="CF583">
        <v>-1</v>
      </c>
      <c r="CG583">
        <v>-1</v>
      </c>
    </row>
    <row r="584" spans="1:85">
      <c r="A584" s="14" t="s">
        <v>5</v>
      </c>
      <c r="B584" s="14" t="s">
        <v>3</v>
      </c>
      <c r="C584" s="76">
        <v>-1</v>
      </c>
      <c r="D584" s="76">
        <v>-1</v>
      </c>
      <c r="E584" s="76">
        <v>-1</v>
      </c>
      <c r="F584" s="76">
        <v>-1</v>
      </c>
      <c r="G584" s="76">
        <v>-1</v>
      </c>
      <c r="H584" s="76">
        <v>-1</v>
      </c>
      <c r="I584" s="76">
        <v>-1</v>
      </c>
      <c r="J584" s="76">
        <v>-1</v>
      </c>
      <c r="K584" s="76">
        <v>-1</v>
      </c>
      <c r="L584" s="76">
        <v>-1</v>
      </c>
      <c r="M584" s="76">
        <v>-1</v>
      </c>
      <c r="N584" s="76">
        <v>-1</v>
      </c>
      <c r="O584" s="76">
        <v>-1</v>
      </c>
      <c r="P584" s="76">
        <v>-1</v>
      </c>
      <c r="Q584" s="76">
        <v>-1</v>
      </c>
      <c r="R584" s="76">
        <v>-1</v>
      </c>
      <c r="S584" s="76">
        <v>-1</v>
      </c>
      <c r="T584" s="76">
        <v>-1</v>
      </c>
      <c r="U584" s="76">
        <v>-1</v>
      </c>
      <c r="V584" s="76">
        <v>-1</v>
      </c>
      <c r="W584" s="76">
        <v>-1</v>
      </c>
      <c r="X584" s="76">
        <v>-1</v>
      </c>
      <c r="Y584" s="76">
        <v>-1</v>
      </c>
      <c r="Z584" s="76">
        <v>-1</v>
      </c>
      <c r="AA584" s="76">
        <v>-1</v>
      </c>
      <c r="AB584" s="76">
        <v>-1</v>
      </c>
      <c r="AC584" s="76">
        <v>-1</v>
      </c>
      <c r="AD584" s="76">
        <v>-1</v>
      </c>
      <c r="AE584" s="76">
        <v>-1</v>
      </c>
      <c r="AF584" s="76">
        <v>-1</v>
      </c>
      <c r="AG584" s="76">
        <v>-1</v>
      </c>
      <c r="AH584" s="76">
        <v>-1</v>
      </c>
      <c r="AI584" s="76">
        <v>-1</v>
      </c>
      <c r="AJ584">
        <v>-1</v>
      </c>
      <c r="AK584">
        <v>-1</v>
      </c>
      <c r="AL584">
        <v>-1</v>
      </c>
      <c r="AM584">
        <v>-1</v>
      </c>
      <c r="AN584">
        <v>-1</v>
      </c>
      <c r="AO584">
        <v>-1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-1</v>
      </c>
      <c r="AW584">
        <v>-1</v>
      </c>
      <c r="AX584">
        <v>-1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v>-1</v>
      </c>
      <c r="BE584">
        <v>-1</v>
      </c>
      <c r="BF584">
        <v>-1</v>
      </c>
      <c r="BG584">
        <v>-1</v>
      </c>
      <c r="BH584">
        <v>-1</v>
      </c>
      <c r="BI584">
        <v>-1</v>
      </c>
      <c r="BJ584">
        <v>-1</v>
      </c>
      <c r="BK584">
        <v>-1</v>
      </c>
      <c r="BL584">
        <v>-1</v>
      </c>
      <c r="BM584">
        <v>-1</v>
      </c>
      <c r="BN584">
        <v>-1</v>
      </c>
      <c r="BO584">
        <v>-1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-1</v>
      </c>
      <c r="BW584">
        <v>-1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-1</v>
      </c>
    </row>
    <row r="585" spans="1:85">
      <c r="A585" s="5"/>
      <c r="B585" s="5" t="s">
        <v>4</v>
      </c>
      <c r="C585" s="76">
        <v>-1</v>
      </c>
      <c r="D585" s="76">
        <v>-1</v>
      </c>
      <c r="E585" s="76">
        <v>-1</v>
      </c>
      <c r="F585" s="76">
        <v>-1</v>
      </c>
      <c r="G585" s="76">
        <v>-1</v>
      </c>
      <c r="H585" s="76">
        <v>-1</v>
      </c>
      <c r="I585" s="76">
        <v>-1</v>
      </c>
      <c r="J585" s="76">
        <v>-1</v>
      </c>
      <c r="K585" s="76">
        <v>-1</v>
      </c>
      <c r="L585" s="76">
        <v>-1</v>
      </c>
      <c r="M585" s="76">
        <v>-1</v>
      </c>
      <c r="N585" s="76">
        <v>-1</v>
      </c>
      <c r="O585" s="76">
        <v>-1</v>
      </c>
      <c r="P585" s="76">
        <v>-1</v>
      </c>
      <c r="Q585" s="76">
        <v>-1</v>
      </c>
      <c r="R585" s="76">
        <v>-1</v>
      </c>
      <c r="S585" s="76">
        <v>-1</v>
      </c>
      <c r="T585" s="76">
        <v>-1</v>
      </c>
      <c r="U585" s="76">
        <v>-1</v>
      </c>
      <c r="V585" s="76">
        <v>-1</v>
      </c>
      <c r="W585" s="76">
        <v>-1</v>
      </c>
      <c r="X585" s="76">
        <v>-1</v>
      </c>
      <c r="Y585" s="76">
        <v>-1</v>
      </c>
      <c r="Z585" s="76">
        <v>-1</v>
      </c>
      <c r="AA585" s="76">
        <v>-1</v>
      </c>
      <c r="AB585" s="76">
        <v>-1</v>
      </c>
      <c r="AC585" s="76">
        <v>-1</v>
      </c>
      <c r="AD585" s="76">
        <v>-1</v>
      </c>
      <c r="AE585" s="76">
        <v>-1</v>
      </c>
      <c r="AF585" s="76">
        <v>-1</v>
      </c>
      <c r="AG585" s="76">
        <v>-1</v>
      </c>
      <c r="AH585" s="76">
        <v>-1</v>
      </c>
      <c r="AI585" s="76">
        <v>-1</v>
      </c>
      <c r="AJ585">
        <v>-1</v>
      </c>
      <c r="AK585">
        <v>-1</v>
      </c>
      <c r="AL585">
        <v>-1</v>
      </c>
      <c r="AM585">
        <v>-1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-1</v>
      </c>
      <c r="AW585">
        <v>-1</v>
      </c>
      <c r="AX585">
        <v>-1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v>-1</v>
      </c>
      <c r="BE585">
        <v>-1</v>
      </c>
      <c r="BF585">
        <v>-1</v>
      </c>
      <c r="BG585">
        <v>-1</v>
      </c>
      <c r="BH585">
        <v>-1</v>
      </c>
      <c r="BI585">
        <v>-1</v>
      </c>
      <c r="BJ585">
        <v>-1</v>
      </c>
      <c r="BK585">
        <v>-1</v>
      </c>
      <c r="BL585">
        <v>-1</v>
      </c>
      <c r="BM585">
        <v>-1</v>
      </c>
      <c r="BN585">
        <v>-1</v>
      </c>
      <c r="BO585">
        <v>-1</v>
      </c>
      <c r="BP585">
        <v>-1</v>
      </c>
      <c r="BQ585">
        <v>-1</v>
      </c>
      <c r="BR585">
        <v>-1</v>
      </c>
      <c r="BS585">
        <v>-1</v>
      </c>
      <c r="BT585">
        <v>-1</v>
      </c>
      <c r="BU585">
        <v>-1</v>
      </c>
      <c r="BV585">
        <v>-1</v>
      </c>
      <c r="BW585">
        <v>-1</v>
      </c>
      <c r="BX585">
        <v>-1</v>
      </c>
      <c r="BY585">
        <v>-1</v>
      </c>
      <c r="BZ585">
        <v>-1</v>
      </c>
      <c r="CA585">
        <v>-1</v>
      </c>
      <c r="CB585">
        <v>-1</v>
      </c>
      <c r="CC585">
        <v>-1</v>
      </c>
      <c r="CD585">
        <v>-1</v>
      </c>
      <c r="CE585">
        <v>-1</v>
      </c>
      <c r="CF585">
        <v>-1</v>
      </c>
      <c r="CG585">
        <v>-1</v>
      </c>
    </row>
    <row r="586" spans="1:85">
      <c r="A586" s="5" t="s">
        <v>2</v>
      </c>
      <c r="B586" s="5" t="s">
        <v>3</v>
      </c>
      <c r="C586" s="76">
        <v>-1</v>
      </c>
      <c r="D586" s="76">
        <v>-1</v>
      </c>
      <c r="E586" s="76">
        <v>-1</v>
      </c>
      <c r="F586" s="76">
        <v>-1</v>
      </c>
      <c r="G586" s="76">
        <v>-1</v>
      </c>
      <c r="H586" s="76">
        <v>-1</v>
      </c>
      <c r="I586" s="76">
        <v>-1</v>
      </c>
      <c r="J586" s="76">
        <v>-1</v>
      </c>
      <c r="K586" s="76">
        <v>-1</v>
      </c>
      <c r="L586" s="76">
        <v>-1</v>
      </c>
      <c r="M586" s="76">
        <v>-1</v>
      </c>
      <c r="N586" s="76">
        <v>-1</v>
      </c>
      <c r="O586" s="76">
        <v>-1</v>
      </c>
      <c r="P586" s="76">
        <v>-1</v>
      </c>
      <c r="Q586" s="76">
        <v>-1</v>
      </c>
      <c r="R586" s="76">
        <v>-1</v>
      </c>
      <c r="S586" s="76">
        <v>-1</v>
      </c>
      <c r="T586" s="76">
        <v>-1</v>
      </c>
      <c r="U586" s="76">
        <v>-1</v>
      </c>
      <c r="V586" s="76">
        <v>-1</v>
      </c>
      <c r="W586" s="76">
        <v>-1</v>
      </c>
      <c r="X586" s="76">
        <v>-1</v>
      </c>
      <c r="Y586" s="76">
        <v>-1</v>
      </c>
      <c r="Z586" s="76">
        <v>-1</v>
      </c>
      <c r="AA586" s="76">
        <v>-1</v>
      </c>
      <c r="AB586" s="76">
        <v>-1</v>
      </c>
      <c r="AC586" s="76">
        <v>-1</v>
      </c>
      <c r="AD586" s="76">
        <v>-1</v>
      </c>
      <c r="AE586" s="76">
        <v>-1</v>
      </c>
      <c r="AF586" s="76">
        <v>-1</v>
      </c>
      <c r="AG586" s="76">
        <v>-1</v>
      </c>
      <c r="AH586" s="76">
        <v>-1</v>
      </c>
      <c r="AI586" s="76">
        <v>-1</v>
      </c>
      <c r="AJ586">
        <v>-1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-1</v>
      </c>
      <c r="BX586">
        <v>-1</v>
      </c>
      <c r="BY586">
        <v>-1</v>
      </c>
      <c r="BZ586">
        <v>-1</v>
      </c>
      <c r="CA586">
        <v>-1</v>
      </c>
      <c r="CB586">
        <v>-1</v>
      </c>
      <c r="CC586">
        <v>-1</v>
      </c>
      <c r="CD586">
        <v>-1</v>
      </c>
      <c r="CE586">
        <v>-1</v>
      </c>
      <c r="CF586">
        <v>-1</v>
      </c>
      <c r="CG586">
        <v>-1</v>
      </c>
    </row>
    <row r="587" spans="1:85">
      <c r="A587" s="4"/>
      <c r="B587" s="4" t="s">
        <v>4</v>
      </c>
      <c r="C587" s="76">
        <v>-1</v>
      </c>
      <c r="D587" s="76">
        <v>-1</v>
      </c>
      <c r="E587" s="76">
        <v>-1</v>
      </c>
      <c r="F587" s="76">
        <v>-1</v>
      </c>
      <c r="G587" s="76">
        <v>-1</v>
      </c>
      <c r="H587" s="76">
        <v>-1</v>
      </c>
      <c r="I587" s="76">
        <v>-1</v>
      </c>
      <c r="J587" s="76">
        <v>-1</v>
      </c>
      <c r="K587" s="76">
        <v>-1</v>
      </c>
      <c r="L587" s="76">
        <v>-1</v>
      </c>
      <c r="M587" s="76">
        <v>-1</v>
      </c>
      <c r="N587" s="76">
        <v>-1</v>
      </c>
      <c r="O587" s="76">
        <v>-1</v>
      </c>
      <c r="P587" s="76">
        <v>-1</v>
      </c>
      <c r="Q587" s="76">
        <v>-1</v>
      </c>
      <c r="R587" s="76">
        <v>-1</v>
      </c>
      <c r="S587" s="76">
        <v>-1</v>
      </c>
      <c r="T587" s="76">
        <v>-1</v>
      </c>
      <c r="U587" s="76">
        <v>-1</v>
      </c>
      <c r="V587" s="76">
        <v>-1</v>
      </c>
      <c r="W587" s="76">
        <v>-1</v>
      </c>
      <c r="X587" s="76">
        <v>-1</v>
      </c>
      <c r="Y587" s="76">
        <v>-1</v>
      </c>
      <c r="Z587" s="76">
        <v>-1</v>
      </c>
      <c r="AA587" s="76">
        <v>-1</v>
      </c>
      <c r="AB587" s="76">
        <v>-1</v>
      </c>
      <c r="AC587" s="76">
        <v>-1</v>
      </c>
      <c r="AD587" s="76">
        <v>-1</v>
      </c>
      <c r="AE587" s="76">
        <v>-1</v>
      </c>
      <c r="AF587" s="76">
        <v>-1</v>
      </c>
      <c r="AG587" s="76">
        <v>-1</v>
      </c>
      <c r="AH587" s="76">
        <v>-1</v>
      </c>
      <c r="AI587" s="76">
        <v>-1</v>
      </c>
      <c r="AJ587">
        <v>-1</v>
      </c>
      <c r="AK587">
        <v>-1</v>
      </c>
      <c r="AL587">
        <v>-1</v>
      </c>
      <c r="AM587">
        <v>-1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-1</v>
      </c>
      <c r="AW587">
        <v>-1</v>
      </c>
      <c r="AX587">
        <v>-1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v>-1</v>
      </c>
      <c r="BE587">
        <v>-1</v>
      </c>
      <c r="BF587">
        <v>-1</v>
      </c>
      <c r="BG587">
        <v>-1</v>
      </c>
      <c r="BH587">
        <v>-1</v>
      </c>
      <c r="BI587">
        <v>-1</v>
      </c>
      <c r="BJ587">
        <v>-1</v>
      </c>
      <c r="BK587">
        <v>-1</v>
      </c>
      <c r="BL587">
        <v>-1</v>
      </c>
      <c r="BM587">
        <v>-1</v>
      </c>
      <c r="BN587">
        <v>-1</v>
      </c>
      <c r="BO587">
        <v>-1</v>
      </c>
      <c r="BP587">
        <v>-1</v>
      </c>
      <c r="BQ587">
        <v>-1</v>
      </c>
      <c r="BR587">
        <v>-1</v>
      </c>
      <c r="BS587">
        <v>-1</v>
      </c>
      <c r="BT587">
        <v>-1</v>
      </c>
      <c r="BU587">
        <v>-1</v>
      </c>
      <c r="BV587">
        <v>-1</v>
      </c>
      <c r="BW587">
        <v>-1</v>
      </c>
      <c r="BX587">
        <v>-1</v>
      </c>
      <c r="BY587">
        <v>-1</v>
      </c>
      <c r="BZ587">
        <v>-1</v>
      </c>
      <c r="CA587">
        <v>-1</v>
      </c>
      <c r="CB587">
        <v>-1</v>
      </c>
      <c r="CC587">
        <v>-1</v>
      </c>
      <c r="CD587">
        <v>-1</v>
      </c>
      <c r="CE587">
        <v>-1</v>
      </c>
      <c r="CF587">
        <v>-1</v>
      </c>
      <c r="CG587">
        <v>-1</v>
      </c>
    </row>
    <row r="588" spans="1:85">
      <c r="A588" s="14" t="s">
        <v>7</v>
      </c>
      <c r="B588" s="14" t="s">
        <v>3</v>
      </c>
      <c r="C588" s="76">
        <v>-1</v>
      </c>
      <c r="D588" s="76">
        <v>-1</v>
      </c>
      <c r="E588" s="76">
        <v>-1</v>
      </c>
      <c r="F588" s="76">
        <v>-1</v>
      </c>
      <c r="G588" s="76">
        <v>-1</v>
      </c>
      <c r="H588" s="76">
        <v>-1</v>
      </c>
      <c r="I588" s="76">
        <v>-1</v>
      </c>
      <c r="J588" s="76">
        <v>-1</v>
      </c>
      <c r="K588" s="76">
        <v>-1</v>
      </c>
      <c r="L588" s="76">
        <v>-1</v>
      </c>
      <c r="M588" s="76">
        <v>-1</v>
      </c>
      <c r="N588" s="76">
        <v>-1</v>
      </c>
      <c r="O588" s="76">
        <v>-1</v>
      </c>
      <c r="P588" s="76">
        <v>-1</v>
      </c>
      <c r="Q588" s="76">
        <v>-1</v>
      </c>
      <c r="R588" s="76">
        <v>-1</v>
      </c>
      <c r="S588" s="76">
        <v>-1</v>
      </c>
      <c r="T588" s="76">
        <v>-1</v>
      </c>
      <c r="U588" s="76">
        <v>-1</v>
      </c>
      <c r="V588" s="76">
        <v>-1</v>
      </c>
      <c r="W588" s="76">
        <v>-1</v>
      </c>
      <c r="X588" s="76">
        <v>-1</v>
      </c>
      <c r="Y588" s="76">
        <v>-1</v>
      </c>
      <c r="Z588" s="76">
        <v>-1</v>
      </c>
      <c r="AA588" s="76">
        <v>-1</v>
      </c>
      <c r="AB588" s="76">
        <v>-1</v>
      </c>
      <c r="AC588" s="76">
        <v>-1</v>
      </c>
      <c r="AD588" s="76">
        <v>-1</v>
      </c>
      <c r="AE588" s="76">
        <v>-1</v>
      </c>
      <c r="AF588" s="76">
        <v>-1</v>
      </c>
      <c r="AG588" s="76">
        <v>-1</v>
      </c>
      <c r="AH588" s="76">
        <v>-1</v>
      </c>
      <c r="AI588" s="76">
        <v>-1</v>
      </c>
      <c r="AJ588">
        <v>-1</v>
      </c>
      <c r="AK588">
        <v>-1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-1</v>
      </c>
      <c r="BN588">
        <v>-1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-1</v>
      </c>
      <c r="BX588">
        <v>-1</v>
      </c>
      <c r="BY588">
        <v>-1</v>
      </c>
      <c r="BZ588">
        <v>-1</v>
      </c>
      <c r="CA588">
        <v>-1</v>
      </c>
      <c r="CB588">
        <v>-1</v>
      </c>
      <c r="CC588">
        <v>-1</v>
      </c>
      <c r="CD588">
        <v>-1</v>
      </c>
      <c r="CE588">
        <v>-1</v>
      </c>
      <c r="CF588">
        <v>-1</v>
      </c>
      <c r="CG588">
        <v>-1</v>
      </c>
    </row>
    <row r="589" spans="1:85">
      <c r="A589" s="4"/>
      <c r="B589" s="4" t="s">
        <v>4</v>
      </c>
      <c r="C589" s="76">
        <v>-1</v>
      </c>
      <c r="D589" s="76">
        <v>-1</v>
      </c>
      <c r="E589" s="76">
        <v>-1</v>
      </c>
      <c r="F589" s="76">
        <v>-1</v>
      </c>
      <c r="G589" s="76">
        <v>-1</v>
      </c>
      <c r="H589" s="76">
        <v>-1</v>
      </c>
      <c r="I589" s="76">
        <v>-1</v>
      </c>
      <c r="J589" s="76">
        <v>-1</v>
      </c>
      <c r="K589" s="76">
        <v>-1</v>
      </c>
      <c r="L589" s="76">
        <v>-1</v>
      </c>
      <c r="M589" s="76">
        <v>-1</v>
      </c>
      <c r="N589" s="76">
        <v>-1</v>
      </c>
      <c r="O589" s="76">
        <v>-1</v>
      </c>
      <c r="P589" s="76">
        <v>-1</v>
      </c>
      <c r="Q589" s="76">
        <v>-1</v>
      </c>
      <c r="R589" s="76">
        <v>-1</v>
      </c>
      <c r="S589" s="76">
        <v>-1</v>
      </c>
      <c r="T589" s="76">
        <v>-1</v>
      </c>
      <c r="U589" s="76">
        <v>-1</v>
      </c>
      <c r="V589" s="76">
        <v>-1</v>
      </c>
      <c r="W589" s="76">
        <v>-1</v>
      </c>
      <c r="X589" s="76">
        <v>-1</v>
      </c>
      <c r="Y589" s="76">
        <v>-1</v>
      </c>
      <c r="Z589" s="76">
        <v>-1</v>
      </c>
      <c r="AA589" s="76">
        <v>-1</v>
      </c>
      <c r="AB589" s="76">
        <v>-1</v>
      </c>
      <c r="AC589" s="76">
        <v>-1</v>
      </c>
      <c r="AD589" s="76">
        <v>-1</v>
      </c>
      <c r="AE589" s="76">
        <v>-1</v>
      </c>
      <c r="AF589" s="76">
        <v>-1</v>
      </c>
      <c r="AG589" s="76">
        <v>-1</v>
      </c>
      <c r="AH589" s="76">
        <v>-1</v>
      </c>
      <c r="AI589" s="76">
        <v>-1</v>
      </c>
      <c r="AJ589">
        <v>-1</v>
      </c>
      <c r="AK589">
        <v>-1</v>
      </c>
      <c r="AL589">
        <v>-1</v>
      </c>
      <c r="AM589">
        <v>-1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-1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-1</v>
      </c>
      <c r="BX589">
        <v>-1</v>
      </c>
      <c r="BY589">
        <v>-1</v>
      </c>
      <c r="BZ589">
        <v>-1</v>
      </c>
      <c r="CA589">
        <v>-1</v>
      </c>
      <c r="CB589">
        <v>-1</v>
      </c>
      <c r="CC589">
        <v>-1</v>
      </c>
      <c r="CD589">
        <v>-1</v>
      </c>
      <c r="CE589">
        <v>-1</v>
      </c>
      <c r="CF589">
        <v>-1</v>
      </c>
      <c r="CG589">
        <v>-1</v>
      </c>
    </row>
    <row r="590" spans="1:85">
      <c r="A590" s="14" t="s">
        <v>6</v>
      </c>
      <c r="B590" s="14" t="s">
        <v>3</v>
      </c>
      <c r="C590" s="76">
        <v>-1</v>
      </c>
      <c r="D590" s="76">
        <v>-1</v>
      </c>
      <c r="E590" s="76">
        <v>-1</v>
      </c>
      <c r="F590" s="76">
        <v>-1</v>
      </c>
      <c r="G590" s="76">
        <v>-1</v>
      </c>
      <c r="H590" s="76">
        <v>-1</v>
      </c>
      <c r="I590" s="76">
        <v>-1</v>
      </c>
      <c r="J590" s="76">
        <v>-1</v>
      </c>
      <c r="K590" s="76">
        <v>-1</v>
      </c>
      <c r="L590" s="76">
        <v>-1</v>
      </c>
      <c r="M590" s="76">
        <v>-1</v>
      </c>
      <c r="N590" s="76">
        <v>-1</v>
      </c>
      <c r="O590" s="76">
        <v>-1</v>
      </c>
      <c r="P590" s="76">
        <v>-1</v>
      </c>
      <c r="Q590" s="76">
        <v>-1</v>
      </c>
      <c r="R590" s="76">
        <v>-1</v>
      </c>
      <c r="S590" s="76">
        <v>-1</v>
      </c>
      <c r="T590" s="76">
        <v>-1</v>
      </c>
      <c r="U590" s="76">
        <v>-1</v>
      </c>
      <c r="V590" s="76">
        <v>-1</v>
      </c>
      <c r="W590" s="76">
        <v>-1</v>
      </c>
      <c r="X590" s="76">
        <v>-1</v>
      </c>
      <c r="Y590" s="76">
        <v>-1</v>
      </c>
      <c r="Z590" s="76">
        <v>-1</v>
      </c>
      <c r="AA590" s="76">
        <v>-1</v>
      </c>
      <c r="AB590" s="76">
        <v>-1</v>
      </c>
      <c r="AC590" s="76">
        <v>-1</v>
      </c>
      <c r="AD590" s="76">
        <v>-1</v>
      </c>
      <c r="AE590" s="76">
        <v>-1</v>
      </c>
      <c r="AF590" s="76">
        <v>-1</v>
      </c>
      <c r="AG590" s="76">
        <v>-1</v>
      </c>
      <c r="AH590" s="76">
        <v>-1</v>
      </c>
      <c r="AI590" s="76">
        <v>-1</v>
      </c>
      <c r="AJ590">
        <v>-1</v>
      </c>
      <c r="AK590">
        <v>-1</v>
      </c>
      <c r="AL590">
        <v>-1</v>
      </c>
      <c r="AM590">
        <v>-1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-1</v>
      </c>
      <c r="AX590">
        <v>-1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v>-1</v>
      </c>
      <c r="BE590">
        <v>-1</v>
      </c>
      <c r="BF590">
        <v>-1</v>
      </c>
      <c r="BG590">
        <v>-1</v>
      </c>
      <c r="BH590">
        <v>-1</v>
      </c>
      <c r="BI590">
        <v>-1</v>
      </c>
      <c r="BJ590">
        <v>-1</v>
      </c>
      <c r="BK590">
        <v>-1</v>
      </c>
      <c r="BL590">
        <v>-1</v>
      </c>
      <c r="BM590">
        <v>-1</v>
      </c>
      <c r="BN590">
        <v>-1</v>
      </c>
      <c r="BO590">
        <v>-1</v>
      </c>
      <c r="BP590">
        <v>-1</v>
      </c>
      <c r="BQ590">
        <v>-1</v>
      </c>
      <c r="BR590">
        <v>-1</v>
      </c>
      <c r="BS590">
        <v>-1</v>
      </c>
      <c r="BT590">
        <v>-1</v>
      </c>
      <c r="BU590">
        <v>-1</v>
      </c>
      <c r="BV590">
        <v>-1</v>
      </c>
      <c r="BW590">
        <v>-1</v>
      </c>
      <c r="BX590">
        <v>-1</v>
      </c>
      <c r="BY590">
        <v>-1</v>
      </c>
      <c r="BZ590">
        <v>-1</v>
      </c>
      <c r="CA590">
        <v>-1</v>
      </c>
      <c r="CB590">
        <v>-1</v>
      </c>
      <c r="CC590">
        <v>-1</v>
      </c>
      <c r="CD590">
        <v>-1</v>
      </c>
      <c r="CE590">
        <v>-1</v>
      </c>
      <c r="CF590">
        <v>-1</v>
      </c>
      <c r="CG590">
        <v>-1</v>
      </c>
    </row>
    <row r="591" spans="1:85">
      <c r="A591" s="5"/>
      <c r="B591" s="5" t="s">
        <v>4</v>
      </c>
      <c r="C591" s="76">
        <v>-1</v>
      </c>
      <c r="D591" s="76">
        <v>-1</v>
      </c>
      <c r="E591" s="76">
        <v>-1</v>
      </c>
      <c r="F591" s="76">
        <v>-1</v>
      </c>
      <c r="G591" s="76">
        <v>-1</v>
      </c>
      <c r="H591" s="76">
        <v>-1</v>
      </c>
      <c r="I591" s="76">
        <v>-1</v>
      </c>
      <c r="J591" s="76">
        <v>-1</v>
      </c>
      <c r="K591" s="76">
        <v>-1</v>
      </c>
      <c r="L591" s="76">
        <v>-1</v>
      </c>
      <c r="M591" s="76">
        <v>-1</v>
      </c>
      <c r="N591" s="76">
        <v>-1</v>
      </c>
      <c r="O591" s="76">
        <v>-1</v>
      </c>
      <c r="P591" s="76">
        <v>-1</v>
      </c>
      <c r="Q591" s="76">
        <v>-1</v>
      </c>
      <c r="R591" s="76">
        <v>-1</v>
      </c>
      <c r="S591" s="76">
        <v>-1</v>
      </c>
      <c r="T591" s="76">
        <v>-1</v>
      </c>
      <c r="U591" s="76">
        <v>-1</v>
      </c>
      <c r="V591" s="76">
        <v>-1</v>
      </c>
      <c r="W591" s="76">
        <v>-1</v>
      </c>
      <c r="X591" s="76">
        <v>-1</v>
      </c>
      <c r="Y591" s="76">
        <v>-1</v>
      </c>
      <c r="Z591" s="76">
        <v>-1</v>
      </c>
      <c r="AA591" s="76">
        <v>-1</v>
      </c>
      <c r="AB591" s="76">
        <v>-1</v>
      </c>
      <c r="AC591" s="76">
        <v>-1</v>
      </c>
      <c r="AD591" s="76">
        <v>-1</v>
      </c>
      <c r="AE591" s="76">
        <v>-1</v>
      </c>
      <c r="AF591" s="76">
        <v>-1</v>
      </c>
      <c r="AG591" s="76">
        <v>-1</v>
      </c>
      <c r="AH591" s="76">
        <v>-1</v>
      </c>
      <c r="AI591" s="76">
        <v>-1</v>
      </c>
      <c r="AJ591">
        <v>-1</v>
      </c>
      <c r="AK591">
        <v>-1</v>
      </c>
      <c r="AL591">
        <v>-1</v>
      </c>
      <c r="AM591">
        <v>-1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-1</v>
      </c>
      <c r="AX591">
        <v>-1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v>-1</v>
      </c>
      <c r="BE591">
        <v>-1</v>
      </c>
      <c r="BF591">
        <v>-1</v>
      </c>
      <c r="BG591">
        <v>-1</v>
      </c>
      <c r="BH591">
        <v>-1</v>
      </c>
      <c r="BI591">
        <v>-1</v>
      </c>
      <c r="BJ591">
        <v>-1</v>
      </c>
      <c r="BK591">
        <v>-1</v>
      </c>
      <c r="BL591">
        <v>-1</v>
      </c>
      <c r="BM591">
        <v>-1</v>
      </c>
      <c r="BN591">
        <v>-1</v>
      </c>
      <c r="BO591">
        <v>-1</v>
      </c>
      <c r="BP591">
        <v>-1</v>
      </c>
      <c r="BQ591">
        <v>-1</v>
      </c>
      <c r="BR591">
        <v>-1</v>
      </c>
      <c r="BS591">
        <v>-1</v>
      </c>
      <c r="BT591">
        <v>-1</v>
      </c>
      <c r="BU591">
        <v>-1</v>
      </c>
      <c r="BV591">
        <v>-1</v>
      </c>
      <c r="BW591">
        <v>-1</v>
      </c>
      <c r="BX591">
        <v>-1</v>
      </c>
      <c r="BY591">
        <v>-1</v>
      </c>
      <c r="BZ591">
        <v>-1</v>
      </c>
      <c r="CA591">
        <v>-1</v>
      </c>
      <c r="CB591">
        <v>-1</v>
      </c>
      <c r="CC591">
        <v>-1</v>
      </c>
      <c r="CD591">
        <v>-1</v>
      </c>
      <c r="CE591">
        <v>-1</v>
      </c>
      <c r="CF591">
        <v>-1</v>
      </c>
      <c r="CG591">
        <v>-1</v>
      </c>
    </row>
    <row r="592" spans="1:85">
      <c r="A592" s="5" t="s">
        <v>8</v>
      </c>
      <c r="B592" s="5" t="s">
        <v>3</v>
      </c>
      <c r="C592" s="76">
        <v>-1</v>
      </c>
      <c r="D592" s="76">
        <v>-1</v>
      </c>
      <c r="E592" s="76">
        <v>-1</v>
      </c>
      <c r="F592" s="76">
        <v>-1</v>
      </c>
      <c r="G592" s="76">
        <v>-1</v>
      </c>
      <c r="H592" s="76">
        <v>-1</v>
      </c>
      <c r="I592" s="76">
        <v>-1</v>
      </c>
      <c r="J592" s="76">
        <v>-1</v>
      </c>
      <c r="K592" s="76">
        <v>-1</v>
      </c>
      <c r="L592" s="76">
        <v>-1</v>
      </c>
      <c r="M592" s="76">
        <v>-1</v>
      </c>
      <c r="N592" s="76">
        <v>-1</v>
      </c>
      <c r="O592" s="76">
        <v>-1</v>
      </c>
      <c r="P592" s="76">
        <v>-1</v>
      </c>
      <c r="Q592" s="76">
        <v>-1</v>
      </c>
      <c r="R592" s="76">
        <v>-1</v>
      </c>
      <c r="S592" s="76">
        <v>-1</v>
      </c>
      <c r="T592" s="76">
        <v>-1</v>
      </c>
      <c r="U592" s="76">
        <v>-1</v>
      </c>
      <c r="V592" s="76">
        <v>-1</v>
      </c>
      <c r="W592" s="76">
        <v>-1</v>
      </c>
      <c r="X592" s="76">
        <v>-1</v>
      </c>
      <c r="Y592" s="76">
        <v>-1</v>
      </c>
      <c r="Z592" s="76">
        <v>-1</v>
      </c>
      <c r="AA592" s="76">
        <v>-1</v>
      </c>
      <c r="AB592" s="76">
        <v>-1</v>
      </c>
      <c r="AC592" s="76">
        <v>-1</v>
      </c>
      <c r="AD592" s="76">
        <v>-1</v>
      </c>
      <c r="AE592" s="76">
        <v>-1</v>
      </c>
      <c r="AF592" s="76">
        <v>-1</v>
      </c>
      <c r="AG592" s="76">
        <v>-1</v>
      </c>
      <c r="AH592" s="76">
        <v>-1</v>
      </c>
      <c r="AI592" s="76">
        <v>-1</v>
      </c>
      <c r="AJ592">
        <v>-1</v>
      </c>
      <c r="AK592">
        <v>-1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-1</v>
      </c>
      <c r="BM592">
        <v>-1</v>
      </c>
      <c r="BN592">
        <v>-1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-1</v>
      </c>
      <c r="BX592">
        <v>-1</v>
      </c>
      <c r="BY592">
        <v>-1</v>
      </c>
      <c r="BZ592">
        <v>-1</v>
      </c>
      <c r="CA592">
        <v>-1</v>
      </c>
      <c r="CB592">
        <v>-1</v>
      </c>
      <c r="CC592">
        <v>-1</v>
      </c>
      <c r="CD592">
        <v>-1</v>
      </c>
      <c r="CE592">
        <v>-1</v>
      </c>
      <c r="CF592">
        <v>-1</v>
      </c>
      <c r="CG592">
        <v>-1</v>
      </c>
    </row>
    <row r="593" spans="1:85">
      <c r="A593" s="4"/>
      <c r="B593" s="4" t="s">
        <v>37</v>
      </c>
      <c r="C593" s="76">
        <v>-1</v>
      </c>
      <c r="D593" s="76">
        <v>-1</v>
      </c>
      <c r="E593" s="76">
        <v>-1</v>
      </c>
      <c r="F593" s="76">
        <v>-1</v>
      </c>
      <c r="G593" s="76">
        <v>-1</v>
      </c>
      <c r="H593" s="76">
        <v>-1</v>
      </c>
      <c r="I593" s="76">
        <v>-1</v>
      </c>
      <c r="J593" s="76">
        <v>-1</v>
      </c>
      <c r="K593" s="76">
        <v>-1</v>
      </c>
      <c r="L593" s="76">
        <v>-1</v>
      </c>
      <c r="M593" s="76">
        <v>-1</v>
      </c>
      <c r="N593" s="76">
        <v>-1</v>
      </c>
      <c r="O593" s="76">
        <v>-1</v>
      </c>
      <c r="P593" s="76">
        <v>-1</v>
      </c>
      <c r="Q593" s="76">
        <v>-1</v>
      </c>
      <c r="R593" s="76">
        <v>-1</v>
      </c>
      <c r="S593" s="76">
        <v>-1</v>
      </c>
      <c r="T593" s="76">
        <v>-1</v>
      </c>
      <c r="U593" s="76">
        <v>-1</v>
      </c>
      <c r="V593" s="76">
        <v>-1</v>
      </c>
      <c r="W593" s="76">
        <v>-1</v>
      </c>
      <c r="X593" s="76">
        <v>-1</v>
      </c>
      <c r="Y593" s="76">
        <v>-1</v>
      </c>
      <c r="Z593" s="76">
        <v>-1</v>
      </c>
      <c r="AA593" s="76">
        <v>-1</v>
      </c>
      <c r="AB593" s="76">
        <v>-1</v>
      </c>
      <c r="AC593" s="76">
        <v>-1</v>
      </c>
      <c r="AD593" s="76">
        <v>-1</v>
      </c>
      <c r="AE593" s="76">
        <v>-1</v>
      </c>
      <c r="AF593" s="76">
        <v>-1</v>
      </c>
      <c r="AG593" s="76">
        <v>-1</v>
      </c>
      <c r="AH593" s="76">
        <v>-1</v>
      </c>
      <c r="AI593" s="76">
        <v>-1</v>
      </c>
      <c r="AJ593">
        <v>-1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-1</v>
      </c>
      <c r="AW593">
        <v>-1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-1</v>
      </c>
      <c r="BK593">
        <v>-1</v>
      </c>
      <c r="BL593">
        <v>-1</v>
      </c>
      <c r="BM593">
        <v>-1</v>
      </c>
      <c r="BN593">
        <v>-1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-1</v>
      </c>
      <c r="BW593">
        <v>-1</v>
      </c>
      <c r="BX593">
        <v>-1</v>
      </c>
      <c r="BY593">
        <v>-1</v>
      </c>
      <c r="BZ593">
        <v>-1</v>
      </c>
      <c r="CA593">
        <v>-1</v>
      </c>
      <c r="CB593">
        <v>-1</v>
      </c>
      <c r="CC593">
        <v>-1</v>
      </c>
      <c r="CD593">
        <v>-1</v>
      </c>
      <c r="CE593">
        <v>-1</v>
      </c>
      <c r="CF593">
        <v>-1</v>
      </c>
      <c r="CG593">
        <v>-1</v>
      </c>
    </row>
    <row r="594" spans="1:85">
      <c r="A594" s="14" t="s">
        <v>36</v>
      </c>
      <c r="B594" s="14" t="s">
        <v>38</v>
      </c>
      <c r="C594" s="76">
        <v>-1</v>
      </c>
      <c r="D594" s="76">
        <v>-1</v>
      </c>
      <c r="E594" s="76">
        <v>-1</v>
      </c>
      <c r="F594" s="76">
        <v>-1</v>
      </c>
      <c r="G594" s="76">
        <v>-1</v>
      </c>
      <c r="H594" s="76">
        <v>-1</v>
      </c>
      <c r="I594" s="76">
        <v>-1</v>
      </c>
      <c r="J594" s="76">
        <v>-1</v>
      </c>
      <c r="K594" s="76">
        <v>-1</v>
      </c>
      <c r="L594" s="76">
        <v>-1</v>
      </c>
      <c r="M594" s="76">
        <v>-1</v>
      </c>
      <c r="N594" s="76">
        <v>-1</v>
      </c>
      <c r="O594" s="76">
        <v>-1</v>
      </c>
      <c r="P594" s="76">
        <v>-1</v>
      </c>
      <c r="Q594" s="76">
        <v>-1</v>
      </c>
      <c r="R594" s="76">
        <v>-1</v>
      </c>
      <c r="S594" s="76">
        <v>-1</v>
      </c>
      <c r="T594" s="76">
        <v>-1</v>
      </c>
      <c r="U594" s="76">
        <v>-1</v>
      </c>
      <c r="V594" s="76">
        <v>-1</v>
      </c>
      <c r="W594" s="76">
        <v>-1</v>
      </c>
      <c r="X594" s="76">
        <v>-1</v>
      </c>
      <c r="Y594" s="76">
        <v>-1</v>
      </c>
      <c r="Z594" s="76">
        <v>-1</v>
      </c>
      <c r="AA594" s="76">
        <v>-1</v>
      </c>
      <c r="AB594" s="76">
        <v>-1</v>
      </c>
      <c r="AC594" s="76">
        <v>-1</v>
      </c>
      <c r="AD594" s="76">
        <v>-1</v>
      </c>
      <c r="AE594" s="76">
        <v>-1</v>
      </c>
      <c r="AF594" s="76">
        <v>-1</v>
      </c>
      <c r="AG594" s="76">
        <v>-1</v>
      </c>
      <c r="AH594" s="76">
        <v>-1</v>
      </c>
      <c r="AI594" s="76">
        <v>-1</v>
      </c>
      <c r="AJ594">
        <v>-1</v>
      </c>
      <c r="AK594">
        <v>-1</v>
      </c>
      <c r="AL594">
        <v>-1</v>
      </c>
      <c r="AM594">
        <v>-1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-1</v>
      </c>
      <c r="BM594">
        <v>-1</v>
      </c>
      <c r="BN594">
        <v>-1</v>
      </c>
      <c r="BO594">
        <v>-1</v>
      </c>
      <c r="BP594">
        <v>-1</v>
      </c>
      <c r="BQ594">
        <v>-1</v>
      </c>
      <c r="BR594">
        <v>-1</v>
      </c>
      <c r="BS594">
        <v>-1</v>
      </c>
      <c r="BT594">
        <v>-1</v>
      </c>
      <c r="BU594">
        <v>-1</v>
      </c>
      <c r="BV594">
        <v>-1</v>
      </c>
      <c r="BW594">
        <v>-1</v>
      </c>
      <c r="BX594">
        <v>-1</v>
      </c>
      <c r="BY594">
        <v>-1</v>
      </c>
      <c r="BZ594">
        <v>-1</v>
      </c>
      <c r="CA594">
        <v>-1</v>
      </c>
      <c r="CB594">
        <v>-1</v>
      </c>
      <c r="CC594">
        <v>-1</v>
      </c>
      <c r="CD594">
        <v>-1</v>
      </c>
      <c r="CE594">
        <v>-1</v>
      </c>
      <c r="CF594">
        <v>-1</v>
      </c>
      <c r="CG594">
        <v>-1</v>
      </c>
    </row>
    <row r="595" spans="1:85">
      <c r="A595" s="5"/>
      <c r="B595" s="5" t="s">
        <v>213</v>
      </c>
      <c r="C595" s="76">
        <v>-1</v>
      </c>
      <c r="D595" s="76">
        <v>-1</v>
      </c>
      <c r="E595" s="76">
        <v>-1</v>
      </c>
      <c r="F595" s="76">
        <v>-1</v>
      </c>
      <c r="G595" s="76">
        <v>-1</v>
      </c>
      <c r="H595" s="76">
        <v>-1</v>
      </c>
      <c r="I595" s="76">
        <v>-1</v>
      </c>
      <c r="J595" s="76">
        <v>-1</v>
      </c>
      <c r="K595" s="76">
        <v>-1</v>
      </c>
      <c r="L595" s="76">
        <v>-1</v>
      </c>
      <c r="M595" s="76">
        <v>-1</v>
      </c>
      <c r="N595" s="76">
        <v>-1</v>
      </c>
      <c r="O595" s="76">
        <v>-1</v>
      </c>
      <c r="P595" s="76">
        <v>-1</v>
      </c>
      <c r="Q595" s="76">
        <v>-1</v>
      </c>
      <c r="R595" s="76">
        <v>-1</v>
      </c>
      <c r="S595" s="76">
        <v>-1</v>
      </c>
      <c r="T595" s="76">
        <v>-1</v>
      </c>
      <c r="U595" s="76">
        <v>-1</v>
      </c>
      <c r="V595" s="76">
        <v>-1</v>
      </c>
      <c r="W595" s="76">
        <v>-1</v>
      </c>
      <c r="X595" s="76">
        <v>-1</v>
      </c>
      <c r="Y595" s="76">
        <v>-1</v>
      </c>
      <c r="Z595" s="76">
        <v>-1</v>
      </c>
      <c r="AA595" s="76">
        <v>-1</v>
      </c>
      <c r="AB595" s="76">
        <v>-1</v>
      </c>
      <c r="AC595" s="76">
        <v>-1</v>
      </c>
      <c r="AD595" s="76">
        <v>-1</v>
      </c>
      <c r="AE595" s="76">
        <v>-1</v>
      </c>
      <c r="AF595" s="76">
        <v>-1</v>
      </c>
      <c r="AG595" s="76">
        <v>-1</v>
      </c>
      <c r="AH595" s="76">
        <v>-1</v>
      </c>
      <c r="AI595" s="76">
        <v>-1</v>
      </c>
      <c r="AJ595">
        <v>-1</v>
      </c>
      <c r="AK595">
        <v>-1</v>
      </c>
      <c r="AL595">
        <v>-1</v>
      </c>
      <c r="AM595">
        <v>-1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-1</v>
      </c>
      <c r="BX595">
        <v>-1</v>
      </c>
      <c r="BY595">
        <v>-1</v>
      </c>
      <c r="BZ595">
        <v>-1</v>
      </c>
      <c r="CA595">
        <v>-1</v>
      </c>
      <c r="CB595">
        <v>-1</v>
      </c>
      <c r="CC595">
        <v>-1</v>
      </c>
      <c r="CD595">
        <v>-1</v>
      </c>
      <c r="CE595">
        <v>-1</v>
      </c>
      <c r="CF595">
        <v>-1</v>
      </c>
      <c r="CG595">
        <v>-1</v>
      </c>
    </row>
    <row r="596" spans="1:85">
      <c r="A596" s="1" t="str">
        <f>LOOKUP(B596,[1]Regions!$A$4:$A$98,[1]Regions!$B$4:$B$98)</f>
        <v>Norway</v>
      </c>
      <c r="B596" s="2">
        <v>28</v>
      </c>
      <c r="C596" s="72">
        <v>2018</v>
      </c>
      <c r="D596" s="72">
        <v>2019</v>
      </c>
      <c r="E596" s="72">
        <v>2020</v>
      </c>
      <c r="F596" s="72">
        <v>2021</v>
      </c>
      <c r="G596" s="72">
        <v>2022</v>
      </c>
      <c r="H596" s="72">
        <v>2023</v>
      </c>
      <c r="I596" s="72">
        <v>2024</v>
      </c>
      <c r="J596" s="72">
        <v>2025</v>
      </c>
      <c r="K596" s="72">
        <v>2026</v>
      </c>
      <c r="L596" s="72">
        <v>2027</v>
      </c>
      <c r="M596" s="72">
        <v>2028</v>
      </c>
      <c r="N596" s="72">
        <v>2029</v>
      </c>
      <c r="O596" s="72">
        <v>2030</v>
      </c>
      <c r="P596" s="72">
        <v>2031</v>
      </c>
      <c r="Q596" s="72">
        <v>2032</v>
      </c>
      <c r="R596" s="72">
        <v>2033</v>
      </c>
      <c r="S596" s="72">
        <v>2034</v>
      </c>
      <c r="T596" s="72">
        <v>2035</v>
      </c>
      <c r="U596" s="72">
        <v>2036</v>
      </c>
      <c r="V596" s="72">
        <v>2037</v>
      </c>
      <c r="W596" s="72">
        <v>2038</v>
      </c>
      <c r="X596" s="72">
        <v>2039</v>
      </c>
      <c r="Y596" s="72">
        <v>2040</v>
      </c>
      <c r="Z596" s="72">
        <v>2041</v>
      </c>
      <c r="AA596" s="72">
        <v>2042</v>
      </c>
      <c r="AB596" s="72">
        <v>2043</v>
      </c>
      <c r="AC596" s="72">
        <v>2044</v>
      </c>
      <c r="AD596" s="72">
        <v>2045</v>
      </c>
      <c r="AE596" s="72">
        <v>2046</v>
      </c>
      <c r="AF596" s="72">
        <v>2047</v>
      </c>
      <c r="AG596" s="72">
        <v>2048</v>
      </c>
      <c r="AH596" s="72">
        <v>2049</v>
      </c>
      <c r="AI596" s="72">
        <v>2050</v>
      </c>
      <c r="AJ596">
        <v>2051</v>
      </c>
      <c r="AK596">
        <v>2052</v>
      </c>
      <c r="AL596">
        <v>2053</v>
      </c>
      <c r="AM596">
        <v>2054</v>
      </c>
      <c r="AN596">
        <v>2055</v>
      </c>
      <c r="AO596">
        <v>2056</v>
      </c>
      <c r="AP596">
        <v>2057</v>
      </c>
      <c r="AQ596">
        <v>2058</v>
      </c>
      <c r="AR596">
        <v>2059</v>
      </c>
      <c r="AS596">
        <v>2060</v>
      </c>
      <c r="AT596">
        <v>2061</v>
      </c>
      <c r="AU596">
        <v>2062</v>
      </c>
      <c r="AV596">
        <v>2063</v>
      </c>
      <c r="AW596">
        <v>2064</v>
      </c>
      <c r="AX596">
        <v>2065</v>
      </c>
      <c r="AY596">
        <v>2066</v>
      </c>
      <c r="AZ596">
        <v>2067</v>
      </c>
      <c r="BA596">
        <v>2068</v>
      </c>
      <c r="BB596">
        <v>2069</v>
      </c>
      <c r="BC596">
        <v>2070</v>
      </c>
      <c r="BD596">
        <v>2071</v>
      </c>
      <c r="BE596">
        <v>2072</v>
      </c>
      <c r="BF596">
        <v>2073</v>
      </c>
      <c r="BG596">
        <v>2074</v>
      </c>
      <c r="BH596">
        <v>2075</v>
      </c>
      <c r="BI596">
        <v>2076</v>
      </c>
      <c r="BJ596">
        <v>2077</v>
      </c>
      <c r="BK596">
        <v>2078</v>
      </c>
      <c r="BL596">
        <v>2079</v>
      </c>
      <c r="BM596">
        <v>2080</v>
      </c>
      <c r="BN596">
        <v>2081</v>
      </c>
      <c r="BO596">
        <v>2082</v>
      </c>
      <c r="BP596">
        <v>2083</v>
      </c>
      <c r="BQ596">
        <v>2084</v>
      </c>
      <c r="BR596">
        <v>2085</v>
      </c>
      <c r="BS596">
        <v>2086</v>
      </c>
      <c r="BT596">
        <v>2087</v>
      </c>
      <c r="BU596">
        <v>2088</v>
      </c>
      <c r="BV596">
        <v>2089</v>
      </c>
      <c r="BW596">
        <v>2090</v>
      </c>
      <c r="BX596">
        <v>2091</v>
      </c>
      <c r="BY596">
        <v>2092</v>
      </c>
      <c r="BZ596">
        <v>2093</v>
      </c>
      <c r="CA596">
        <v>2094</v>
      </c>
      <c r="CB596">
        <v>2095</v>
      </c>
      <c r="CC596">
        <v>2096</v>
      </c>
      <c r="CD596">
        <v>2097</v>
      </c>
      <c r="CE596">
        <v>2098</v>
      </c>
      <c r="CF596">
        <v>2099</v>
      </c>
      <c r="CG596">
        <v>2100</v>
      </c>
    </row>
    <row r="597" spans="1:85">
      <c r="A597" s="74"/>
      <c r="B597" s="74" t="s">
        <v>4</v>
      </c>
      <c r="C597" s="76">
        <v>-1</v>
      </c>
      <c r="D597" s="76">
        <v>-1</v>
      </c>
      <c r="E597" s="76">
        <v>-1</v>
      </c>
      <c r="F597" s="76">
        <v>-1</v>
      </c>
      <c r="G597" s="76">
        <v>-1</v>
      </c>
      <c r="H597" s="76">
        <v>-1</v>
      </c>
      <c r="I597" s="76">
        <v>-1</v>
      </c>
      <c r="J597" s="76">
        <v>-1</v>
      </c>
      <c r="K597" s="76">
        <v>-1</v>
      </c>
      <c r="L597" s="76">
        <v>-1</v>
      </c>
      <c r="M597" s="76">
        <v>-1</v>
      </c>
      <c r="N597" s="76">
        <v>-1</v>
      </c>
      <c r="O597" s="76">
        <v>-1</v>
      </c>
      <c r="P597" s="76">
        <v>-1</v>
      </c>
      <c r="Q597" s="76">
        <v>-1</v>
      </c>
      <c r="R597" s="76">
        <v>-1</v>
      </c>
      <c r="S597" s="76">
        <v>-1</v>
      </c>
      <c r="T597" s="76">
        <v>-1</v>
      </c>
      <c r="U597" s="76">
        <v>-1</v>
      </c>
      <c r="V597" s="76">
        <v>-1</v>
      </c>
      <c r="W597" s="76">
        <v>-1</v>
      </c>
      <c r="X597" s="76">
        <v>-1</v>
      </c>
      <c r="Y597" s="76">
        <v>-1</v>
      </c>
      <c r="Z597" s="76">
        <v>-1</v>
      </c>
      <c r="AA597" s="76">
        <v>-1</v>
      </c>
      <c r="AB597" s="76">
        <v>-1</v>
      </c>
      <c r="AC597" s="76">
        <v>-1</v>
      </c>
      <c r="AD597" s="76">
        <v>-1</v>
      </c>
      <c r="AE597" s="76">
        <v>-1</v>
      </c>
      <c r="AF597" s="76">
        <v>-1</v>
      </c>
      <c r="AG597" s="76">
        <v>-1</v>
      </c>
      <c r="AH597" s="76">
        <v>-1</v>
      </c>
      <c r="AI597" s="76">
        <v>-1</v>
      </c>
      <c r="AJ597">
        <v>-1</v>
      </c>
      <c r="AK597">
        <v>-1</v>
      </c>
      <c r="AL597">
        <v>-1</v>
      </c>
      <c r="AM597">
        <v>-1</v>
      </c>
      <c r="AN597">
        <v>-1</v>
      </c>
      <c r="AO597">
        <v>-1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  <c r="BP597">
        <v>-1</v>
      </c>
      <c r="BQ597">
        <v>-1</v>
      </c>
      <c r="BR597">
        <v>-1</v>
      </c>
      <c r="BS597">
        <v>-1</v>
      </c>
      <c r="BT597">
        <v>-1</v>
      </c>
      <c r="BU597">
        <v>-1</v>
      </c>
      <c r="BV597">
        <v>-1</v>
      </c>
      <c r="BW597">
        <v>-1</v>
      </c>
      <c r="BX597">
        <v>-1</v>
      </c>
      <c r="BY597">
        <v>-1</v>
      </c>
      <c r="BZ597">
        <v>-1</v>
      </c>
      <c r="CA597">
        <v>-1</v>
      </c>
      <c r="CB597">
        <v>-1</v>
      </c>
      <c r="CC597">
        <v>-1</v>
      </c>
      <c r="CD597">
        <v>-1</v>
      </c>
      <c r="CE597">
        <v>-1</v>
      </c>
      <c r="CF597">
        <v>-1</v>
      </c>
      <c r="CG597">
        <v>-1</v>
      </c>
    </row>
    <row r="598" spans="1:85">
      <c r="A598" s="74" t="s">
        <v>0</v>
      </c>
      <c r="B598" s="74" t="s">
        <v>3</v>
      </c>
      <c r="C598" s="76">
        <v>-1</v>
      </c>
      <c r="D598" s="76">
        <v>-1</v>
      </c>
      <c r="E598" s="76">
        <v>-1</v>
      </c>
      <c r="F598" s="76">
        <v>-1</v>
      </c>
      <c r="G598" s="76">
        <v>-1</v>
      </c>
      <c r="H598" s="76">
        <v>-1</v>
      </c>
      <c r="I598" s="76">
        <v>-1</v>
      </c>
      <c r="J598" s="76">
        <v>-1</v>
      </c>
      <c r="K598" s="76">
        <v>-1</v>
      </c>
      <c r="L598" s="76">
        <v>-1</v>
      </c>
      <c r="M598" s="76">
        <v>-1</v>
      </c>
      <c r="N598" s="76">
        <v>-1</v>
      </c>
      <c r="O598" s="76">
        <v>-1</v>
      </c>
      <c r="P598" s="76">
        <v>-1</v>
      </c>
      <c r="Q598" s="76">
        <v>-1</v>
      </c>
      <c r="R598" s="76">
        <v>-1</v>
      </c>
      <c r="S598" s="76">
        <v>-1</v>
      </c>
      <c r="T598" s="76">
        <v>-1</v>
      </c>
      <c r="U598" s="76">
        <v>-1</v>
      </c>
      <c r="V598" s="76">
        <v>-1</v>
      </c>
      <c r="W598" s="76">
        <v>-1</v>
      </c>
      <c r="X598" s="76">
        <v>-1</v>
      </c>
      <c r="Y598" s="76">
        <v>-1</v>
      </c>
      <c r="Z598" s="76">
        <v>-1</v>
      </c>
      <c r="AA598" s="76">
        <v>-1</v>
      </c>
      <c r="AB598" s="76">
        <v>-1</v>
      </c>
      <c r="AC598" s="76">
        <v>-1</v>
      </c>
      <c r="AD598" s="76">
        <v>-1</v>
      </c>
      <c r="AE598" s="76">
        <v>-1</v>
      </c>
      <c r="AF598" s="76">
        <v>-1</v>
      </c>
      <c r="AG598" s="76">
        <v>-1</v>
      </c>
      <c r="AH598" s="76">
        <v>-1</v>
      </c>
      <c r="AI598" s="76">
        <v>-1</v>
      </c>
      <c r="AJ598">
        <v>-1</v>
      </c>
      <c r="AK598">
        <v>-1</v>
      </c>
      <c r="AL598">
        <v>-1</v>
      </c>
      <c r="AM598">
        <v>-1</v>
      </c>
      <c r="AN598">
        <v>-1</v>
      </c>
      <c r="AO598">
        <v>-1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-1</v>
      </c>
      <c r="AX598">
        <v>-1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v>-1</v>
      </c>
      <c r="BE598">
        <v>-1</v>
      </c>
      <c r="BF598">
        <v>-1</v>
      </c>
      <c r="BG598">
        <v>-1</v>
      </c>
      <c r="BH598">
        <v>-1</v>
      </c>
      <c r="BI598">
        <v>-1</v>
      </c>
      <c r="BJ598">
        <v>-1</v>
      </c>
      <c r="BK598">
        <v>-1</v>
      </c>
      <c r="BL598">
        <v>-1</v>
      </c>
      <c r="BM598">
        <v>-1</v>
      </c>
      <c r="BN598">
        <v>-1</v>
      </c>
      <c r="BO598">
        <v>-1</v>
      </c>
      <c r="BP598">
        <v>-1</v>
      </c>
      <c r="BQ598">
        <v>-1</v>
      </c>
      <c r="BR598">
        <v>-1</v>
      </c>
      <c r="BS598">
        <v>-1</v>
      </c>
      <c r="BT598">
        <v>-1</v>
      </c>
      <c r="BU598">
        <v>-1</v>
      </c>
      <c r="BV598">
        <v>-1</v>
      </c>
      <c r="BW598">
        <v>-1</v>
      </c>
      <c r="BX598">
        <v>-1</v>
      </c>
      <c r="BY598">
        <v>-1</v>
      </c>
      <c r="BZ598">
        <v>-1</v>
      </c>
      <c r="CA598">
        <v>-1</v>
      </c>
      <c r="CB598">
        <v>-1</v>
      </c>
      <c r="CC598">
        <v>-1</v>
      </c>
      <c r="CD598">
        <v>-1</v>
      </c>
      <c r="CE598">
        <v>-1</v>
      </c>
      <c r="CF598">
        <v>-1</v>
      </c>
      <c r="CG598">
        <v>-1</v>
      </c>
    </row>
    <row r="599" spans="1:85">
      <c r="A599" s="74"/>
      <c r="B599" s="74" t="s">
        <v>34</v>
      </c>
      <c r="C599" s="76">
        <v>-1</v>
      </c>
      <c r="D599" s="76">
        <v>-1</v>
      </c>
      <c r="E599" s="76">
        <v>-1</v>
      </c>
      <c r="F599" s="76">
        <v>-1</v>
      </c>
      <c r="G599" s="76">
        <v>-1</v>
      </c>
      <c r="H599" s="76">
        <v>-1</v>
      </c>
      <c r="I599" s="76">
        <v>-1</v>
      </c>
      <c r="J599" s="76">
        <v>-1</v>
      </c>
      <c r="K599" s="76">
        <v>-1</v>
      </c>
      <c r="L599" s="76">
        <v>-1</v>
      </c>
      <c r="M599" s="76">
        <v>-1</v>
      </c>
      <c r="N599" s="76">
        <v>-1</v>
      </c>
      <c r="O599" s="76">
        <v>-1</v>
      </c>
      <c r="P599" s="76">
        <v>-1</v>
      </c>
      <c r="Q599" s="76">
        <v>-1</v>
      </c>
      <c r="R599" s="76">
        <v>-1</v>
      </c>
      <c r="S599" s="76">
        <v>-1</v>
      </c>
      <c r="T599" s="76">
        <v>-1</v>
      </c>
      <c r="U599" s="76">
        <v>-1</v>
      </c>
      <c r="V599" s="76">
        <v>-1</v>
      </c>
      <c r="W599" s="76">
        <v>-1</v>
      </c>
      <c r="X599" s="76">
        <v>-1</v>
      </c>
      <c r="Y599" s="76">
        <v>-1</v>
      </c>
      <c r="Z599" s="76">
        <v>-1</v>
      </c>
      <c r="AA599" s="76">
        <v>-1</v>
      </c>
      <c r="AB599" s="76">
        <v>-1</v>
      </c>
      <c r="AC599" s="76">
        <v>-1</v>
      </c>
      <c r="AD599" s="76">
        <v>-1</v>
      </c>
      <c r="AE599" s="76">
        <v>-1</v>
      </c>
      <c r="AF599" s="76">
        <v>-1</v>
      </c>
      <c r="AG599" s="76">
        <v>-1</v>
      </c>
      <c r="AH599" s="76">
        <v>-1</v>
      </c>
      <c r="AI599" s="76">
        <v>-1</v>
      </c>
      <c r="AJ599">
        <v>-1</v>
      </c>
      <c r="AK599">
        <v>-1</v>
      </c>
      <c r="AL599">
        <v>-1</v>
      </c>
      <c r="AM599">
        <v>-1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-1</v>
      </c>
      <c r="BW599">
        <v>-1</v>
      </c>
      <c r="BX599">
        <v>-1</v>
      </c>
      <c r="BY599">
        <v>-1</v>
      </c>
      <c r="BZ599">
        <v>-1</v>
      </c>
      <c r="CA599">
        <v>-1</v>
      </c>
      <c r="CB599">
        <v>-1</v>
      </c>
      <c r="CC599">
        <v>-1</v>
      </c>
      <c r="CD599">
        <v>-1</v>
      </c>
      <c r="CE599">
        <v>-1</v>
      </c>
      <c r="CF599">
        <v>-1</v>
      </c>
      <c r="CG599">
        <v>-1</v>
      </c>
    </row>
    <row r="600" spans="1:85">
      <c r="A600" s="14"/>
      <c r="B600" s="14" t="s">
        <v>35</v>
      </c>
      <c r="C600" s="76">
        <v>-1</v>
      </c>
      <c r="D600" s="76">
        <v>-1</v>
      </c>
      <c r="E600" s="76">
        <v>-1</v>
      </c>
      <c r="F600" s="76">
        <v>-1</v>
      </c>
      <c r="G600" s="76">
        <v>-1</v>
      </c>
      <c r="H600" s="76">
        <v>-1</v>
      </c>
      <c r="I600" s="76">
        <v>-1</v>
      </c>
      <c r="J600" s="76">
        <v>-1</v>
      </c>
      <c r="K600" s="76">
        <v>-1</v>
      </c>
      <c r="L600" s="76">
        <v>-1</v>
      </c>
      <c r="M600" s="76">
        <v>-1</v>
      </c>
      <c r="N600" s="76">
        <v>-1</v>
      </c>
      <c r="O600" s="76">
        <v>-1</v>
      </c>
      <c r="P600" s="76">
        <v>-1</v>
      </c>
      <c r="Q600" s="76">
        <v>-1</v>
      </c>
      <c r="R600" s="76">
        <v>-1</v>
      </c>
      <c r="S600" s="76">
        <v>-1</v>
      </c>
      <c r="T600" s="76">
        <v>-1</v>
      </c>
      <c r="U600" s="76">
        <v>-1</v>
      </c>
      <c r="V600" s="76">
        <v>-1</v>
      </c>
      <c r="W600" s="76">
        <v>-1</v>
      </c>
      <c r="X600" s="76">
        <v>-1</v>
      </c>
      <c r="Y600" s="76">
        <v>-1</v>
      </c>
      <c r="Z600" s="76">
        <v>-1</v>
      </c>
      <c r="AA600" s="76">
        <v>-1</v>
      </c>
      <c r="AB600" s="76">
        <v>-1</v>
      </c>
      <c r="AC600" s="76">
        <v>-1</v>
      </c>
      <c r="AD600" s="76">
        <v>-1</v>
      </c>
      <c r="AE600" s="76">
        <v>-1</v>
      </c>
      <c r="AF600" s="76">
        <v>-1</v>
      </c>
      <c r="AG600" s="76">
        <v>-1</v>
      </c>
      <c r="AH600" s="76">
        <v>-1</v>
      </c>
      <c r="AI600" s="76">
        <v>-1</v>
      </c>
      <c r="AJ600">
        <v>-1</v>
      </c>
      <c r="AK600">
        <v>-1</v>
      </c>
      <c r="AL600">
        <v>-1</v>
      </c>
      <c r="AM600">
        <v>-1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-1</v>
      </c>
      <c r="BW600">
        <v>-1</v>
      </c>
      <c r="BX600">
        <v>-1</v>
      </c>
      <c r="BY600">
        <v>-1</v>
      </c>
      <c r="BZ600">
        <v>-1</v>
      </c>
      <c r="CA600">
        <v>-1</v>
      </c>
      <c r="CB600">
        <v>-1</v>
      </c>
      <c r="CC600">
        <v>-1</v>
      </c>
      <c r="CD600">
        <v>-1</v>
      </c>
      <c r="CE600">
        <v>-1</v>
      </c>
      <c r="CF600">
        <v>-1</v>
      </c>
      <c r="CG600">
        <v>-1</v>
      </c>
    </row>
    <row r="601" spans="1:85">
      <c r="A601" s="4"/>
      <c r="B601" s="4" t="s">
        <v>4</v>
      </c>
      <c r="C601" s="76">
        <v>-1</v>
      </c>
      <c r="D601" s="76">
        <v>-1</v>
      </c>
      <c r="E601" s="76">
        <v>-1</v>
      </c>
      <c r="F601" s="76">
        <v>-1</v>
      </c>
      <c r="G601" s="76">
        <v>-1</v>
      </c>
      <c r="H601" s="76">
        <v>-1</v>
      </c>
      <c r="I601" s="76">
        <v>-1</v>
      </c>
      <c r="J601" s="76">
        <v>-1</v>
      </c>
      <c r="K601" s="76">
        <v>-1</v>
      </c>
      <c r="L601" s="76">
        <v>-1</v>
      </c>
      <c r="M601" s="76">
        <v>-1</v>
      </c>
      <c r="N601" s="76">
        <v>-1</v>
      </c>
      <c r="O601" s="76">
        <v>-1</v>
      </c>
      <c r="P601" s="76">
        <v>-1</v>
      </c>
      <c r="Q601" s="76">
        <v>-1</v>
      </c>
      <c r="R601" s="76">
        <v>-1</v>
      </c>
      <c r="S601" s="76">
        <v>-1</v>
      </c>
      <c r="T601" s="76">
        <v>-1</v>
      </c>
      <c r="U601" s="76">
        <v>-1</v>
      </c>
      <c r="V601" s="76">
        <v>-1</v>
      </c>
      <c r="W601" s="76">
        <v>-1</v>
      </c>
      <c r="X601" s="76">
        <v>-1</v>
      </c>
      <c r="Y601" s="76">
        <v>-1</v>
      </c>
      <c r="Z601" s="76">
        <v>-1</v>
      </c>
      <c r="AA601" s="76">
        <v>-1</v>
      </c>
      <c r="AB601" s="76">
        <v>-1</v>
      </c>
      <c r="AC601" s="76">
        <v>-1</v>
      </c>
      <c r="AD601" s="76">
        <v>-1</v>
      </c>
      <c r="AE601" s="76">
        <v>-1</v>
      </c>
      <c r="AF601" s="76">
        <v>-1</v>
      </c>
      <c r="AG601" s="76">
        <v>-1</v>
      </c>
      <c r="AH601" s="76">
        <v>-1</v>
      </c>
      <c r="AI601" s="76">
        <v>-1</v>
      </c>
      <c r="AJ601">
        <v>-1</v>
      </c>
      <c r="AK601">
        <v>-1</v>
      </c>
      <c r="AL601">
        <v>-1</v>
      </c>
      <c r="AM601">
        <v>-1</v>
      </c>
      <c r="AN601">
        <v>-1</v>
      </c>
      <c r="AO601">
        <v>-1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-1</v>
      </c>
      <c r="AX601">
        <v>-1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v>-1</v>
      </c>
      <c r="BE601">
        <v>-1</v>
      </c>
      <c r="BF601">
        <v>-1</v>
      </c>
      <c r="BG601">
        <v>-1</v>
      </c>
      <c r="BH601">
        <v>-1</v>
      </c>
      <c r="BI601">
        <v>-1</v>
      </c>
      <c r="BJ601">
        <v>-1</v>
      </c>
      <c r="BK601">
        <v>-1</v>
      </c>
      <c r="BL601">
        <v>-1</v>
      </c>
      <c r="BM601">
        <v>-1</v>
      </c>
      <c r="BN601">
        <v>-1</v>
      </c>
      <c r="BO601">
        <v>-1</v>
      </c>
      <c r="BP601">
        <v>-1</v>
      </c>
      <c r="BQ601">
        <v>-1</v>
      </c>
      <c r="BR601">
        <v>-1</v>
      </c>
      <c r="BS601">
        <v>-1</v>
      </c>
      <c r="BT601">
        <v>-1</v>
      </c>
      <c r="BU601">
        <v>-1</v>
      </c>
      <c r="BV601">
        <v>-1</v>
      </c>
      <c r="BW601">
        <v>-1</v>
      </c>
      <c r="BX601">
        <v>-1</v>
      </c>
      <c r="BY601">
        <v>-1</v>
      </c>
      <c r="BZ601">
        <v>-1</v>
      </c>
      <c r="CA601">
        <v>-1</v>
      </c>
      <c r="CB601">
        <v>-1</v>
      </c>
      <c r="CC601">
        <v>-1</v>
      </c>
      <c r="CD601">
        <v>-1</v>
      </c>
      <c r="CE601">
        <v>-1</v>
      </c>
      <c r="CF601">
        <v>-1</v>
      </c>
      <c r="CG601">
        <v>-1</v>
      </c>
    </row>
    <row r="602" spans="1:85">
      <c r="A602" s="74" t="s">
        <v>1</v>
      </c>
      <c r="B602" s="74" t="s">
        <v>3</v>
      </c>
      <c r="C602" s="76">
        <v>-1</v>
      </c>
      <c r="D602" s="76">
        <v>-1</v>
      </c>
      <c r="E602" s="76">
        <v>-1</v>
      </c>
      <c r="F602" s="76">
        <v>-1</v>
      </c>
      <c r="G602" s="76">
        <v>-1</v>
      </c>
      <c r="H602" s="76">
        <v>-1</v>
      </c>
      <c r="I602" s="76">
        <v>-1</v>
      </c>
      <c r="J602" s="76">
        <v>-1</v>
      </c>
      <c r="K602" s="76">
        <v>-1</v>
      </c>
      <c r="L602" s="76">
        <v>-1</v>
      </c>
      <c r="M602" s="76">
        <v>-1</v>
      </c>
      <c r="N602" s="76">
        <v>-1</v>
      </c>
      <c r="O602" s="76">
        <v>-1</v>
      </c>
      <c r="P602" s="76">
        <v>-1</v>
      </c>
      <c r="Q602" s="76">
        <v>-1</v>
      </c>
      <c r="R602" s="76">
        <v>-1</v>
      </c>
      <c r="S602" s="76">
        <v>-1</v>
      </c>
      <c r="T602" s="76">
        <v>-1</v>
      </c>
      <c r="U602" s="76">
        <v>-1</v>
      </c>
      <c r="V602" s="76">
        <v>-1</v>
      </c>
      <c r="W602" s="76">
        <v>-1</v>
      </c>
      <c r="X602" s="76">
        <v>-1</v>
      </c>
      <c r="Y602" s="76">
        <v>-1</v>
      </c>
      <c r="Z602" s="76">
        <v>-1</v>
      </c>
      <c r="AA602" s="76">
        <v>-1</v>
      </c>
      <c r="AB602" s="76">
        <v>-1</v>
      </c>
      <c r="AC602" s="76">
        <v>-1</v>
      </c>
      <c r="AD602" s="76">
        <v>-1</v>
      </c>
      <c r="AE602" s="76">
        <v>-1</v>
      </c>
      <c r="AF602" s="76">
        <v>-1</v>
      </c>
      <c r="AG602" s="76">
        <v>-1</v>
      </c>
      <c r="AH602" s="76">
        <v>-1</v>
      </c>
      <c r="AI602" s="76">
        <v>-1</v>
      </c>
      <c r="AJ602">
        <v>-1</v>
      </c>
      <c r="AK602">
        <v>-1</v>
      </c>
      <c r="AL602">
        <v>-1</v>
      </c>
      <c r="AM602">
        <v>-1</v>
      </c>
      <c r="AN602">
        <v>-1</v>
      </c>
      <c r="AO602">
        <v>-1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-1</v>
      </c>
      <c r="AW602">
        <v>-1</v>
      </c>
      <c r="AX602">
        <v>-1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v>-1</v>
      </c>
      <c r="BE602">
        <v>-1</v>
      </c>
      <c r="BF602">
        <v>-1</v>
      </c>
      <c r="BG602">
        <v>-1</v>
      </c>
      <c r="BH602">
        <v>-1</v>
      </c>
      <c r="BI602">
        <v>-1</v>
      </c>
      <c r="BJ602">
        <v>-1</v>
      </c>
      <c r="BK602">
        <v>-1</v>
      </c>
      <c r="BL602">
        <v>-1</v>
      </c>
      <c r="BM602">
        <v>-1</v>
      </c>
      <c r="BN602">
        <v>-1</v>
      </c>
      <c r="BO602">
        <v>-1</v>
      </c>
      <c r="BP602">
        <v>-1</v>
      </c>
      <c r="BQ602">
        <v>-1</v>
      </c>
      <c r="BR602">
        <v>-1</v>
      </c>
      <c r="BS602">
        <v>-1</v>
      </c>
      <c r="BT602">
        <v>-1</v>
      </c>
      <c r="BU602">
        <v>-1</v>
      </c>
      <c r="BV602">
        <v>-1</v>
      </c>
      <c r="BW602">
        <v>-1</v>
      </c>
      <c r="BX602">
        <v>-1</v>
      </c>
      <c r="BY602">
        <v>-1</v>
      </c>
      <c r="BZ602">
        <v>-1</v>
      </c>
      <c r="CA602">
        <v>-1</v>
      </c>
      <c r="CB602">
        <v>-1</v>
      </c>
      <c r="CC602">
        <v>-1</v>
      </c>
      <c r="CD602">
        <v>-1</v>
      </c>
      <c r="CE602">
        <v>-1</v>
      </c>
      <c r="CF602">
        <v>-1</v>
      </c>
      <c r="CG602">
        <v>-1</v>
      </c>
    </row>
    <row r="603" spans="1:85">
      <c r="A603" s="74"/>
      <c r="B603" s="74" t="s">
        <v>34</v>
      </c>
      <c r="C603" s="76">
        <v>-1</v>
      </c>
      <c r="D603" s="76">
        <v>-1</v>
      </c>
      <c r="E603" s="76">
        <v>-1</v>
      </c>
      <c r="F603" s="76">
        <v>-1</v>
      </c>
      <c r="G603" s="76">
        <v>-1</v>
      </c>
      <c r="H603" s="76">
        <v>-1</v>
      </c>
      <c r="I603" s="76">
        <v>-1</v>
      </c>
      <c r="J603" s="76">
        <v>-1</v>
      </c>
      <c r="K603" s="76">
        <v>-1</v>
      </c>
      <c r="L603" s="76">
        <v>-1</v>
      </c>
      <c r="M603" s="76">
        <v>-1</v>
      </c>
      <c r="N603" s="76">
        <v>-1</v>
      </c>
      <c r="O603" s="76">
        <v>-1</v>
      </c>
      <c r="P603" s="76">
        <v>-1</v>
      </c>
      <c r="Q603" s="76">
        <v>-1</v>
      </c>
      <c r="R603" s="76">
        <v>-1</v>
      </c>
      <c r="S603" s="76">
        <v>-1</v>
      </c>
      <c r="T603" s="76">
        <v>-1</v>
      </c>
      <c r="U603" s="76">
        <v>-1</v>
      </c>
      <c r="V603" s="76">
        <v>-1</v>
      </c>
      <c r="W603" s="76">
        <v>-1</v>
      </c>
      <c r="X603" s="76">
        <v>-1</v>
      </c>
      <c r="Y603" s="76">
        <v>-1</v>
      </c>
      <c r="Z603" s="76">
        <v>-1</v>
      </c>
      <c r="AA603" s="76">
        <v>-1</v>
      </c>
      <c r="AB603" s="76">
        <v>-1</v>
      </c>
      <c r="AC603" s="76">
        <v>-1</v>
      </c>
      <c r="AD603" s="76">
        <v>-1</v>
      </c>
      <c r="AE603" s="76">
        <v>-1</v>
      </c>
      <c r="AF603" s="76">
        <v>-1</v>
      </c>
      <c r="AG603" s="76">
        <v>-1</v>
      </c>
      <c r="AH603" s="76">
        <v>-1</v>
      </c>
      <c r="AI603" s="76">
        <v>-1</v>
      </c>
      <c r="AJ603">
        <v>-1</v>
      </c>
      <c r="AK603">
        <v>-1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-1</v>
      </c>
      <c r="BW603">
        <v>-1</v>
      </c>
      <c r="BX603">
        <v>-1</v>
      </c>
      <c r="BY603">
        <v>-1</v>
      </c>
      <c r="BZ603">
        <v>-1</v>
      </c>
      <c r="CA603">
        <v>-1</v>
      </c>
      <c r="CB603">
        <v>-1</v>
      </c>
      <c r="CC603">
        <v>-1</v>
      </c>
      <c r="CD603">
        <v>-1</v>
      </c>
      <c r="CE603">
        <v>-1</v>
      </c>
      <c r="CF603">
        <v>-1</v>
      </c>
      <c r="CG603">
        <v>-1</v>
      </c>
    </row>
    <row r="604" spans="1:85">
      <c r="A604" s="14"/>
      <c r="B604" s="14" t="s">
        <v>35</v>
      </c>
      <c r="C604" s="76">
        <v>-1</v>
      </c>
      <c r="D604" s="76">
        <v>-1</v>
      </c>
      <c r="E604" s="76">
        <v>-1</v>
      </c>
      <c r="F604" s="76">
        <v>-1</v>
      </c>
      <c r="G604" s="76">
        <v>-1</v>
      </c>
      <c r="H604" s="76">
        <v>-1</v>
      </c>
      <c r="I604" s="76">
        <v>-1</v>
      </c>
      <c r="J604" s="76">
        <v>-1</v>
      </c>
      <c r="K604" s="76">
        <v>-1</v>
      </c>
      <c r="L604" s="76">
        <v>-1</v>
      </c>
      <c r="M604" s="76">
        <v>-1</v>
      </c>
      <c r="N604" s="76">
        <v>-1</v>
      </c>
      <c r="O604" s="76">
        <v>-1</v>
      </c>
      <c r="P604" s="76">
        <v>-1</v>
      </c>
      <c r="Q604" s="76">
        <v>-1</v>
      </c>
      <c r="R604" s="76">
        <v>-1</v>
      </c>
      <c r="S604" s="76">
        <v>-1</v>
      </c>
      <c r="T604" s="76">
        <v>-1</v>
      </c>
      <c r="U604" s="76">
        <v>-1</v>
      </c>
      <c r="V604" s="76">
        <v>-1</v>
      </c>
      <c r="W604" s="76">
        <v>-1</v>
      </c>
      <c r="X604" s="76">
        <v>-1</v>
      </c>
      <c r="Y604" s="76">
        <v>-1</v>
      </c>
      <c r="Z604" s="76">
        <v>-1</v>
      </c>
      <c r="AA604" s="76">
        <v>-1</v>
      </c>
      <c r="AB604" s="76">
        <v>-1</v>
      </c>
      <c r="AC604" s="76">
        <v>-1</v>
      </c>
      <c r="AD604" s="76">
        <v>-1</v>
      </c>
      <c r="AE604" s="76">
        <v>-1</v>
      </c>
      <c r="AF604" s="76">
        <v>-1</v>
      </c>
      <c r="AG604" s="76">
        <v>-1</v>
      </c>
      <c r="AH604" s="76">
        <v>-1</v>
      </c>
      <c r="AI604" s="76">
        <v>-1</v>
      </c>
      <c r="AJ604">
        <v>-1</v>
      </c>
      <c r="AK604">
        <v>-1</v>
      </c>
      <c r="AL604">
        <v>-1</v>
      </c>
      <c r="AM604">
        <v>-1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-1</v>
      </c>
      <c r="BM604">
        <v>-1</v>
      </c>
      <c r="BN604">
        <v>-1</v>
      </c>
      <c r="BO604">
        <v>-1</v>
      </c>
      <c r="BP604">
        <v>-1</v>
      </c>
      <c r="BQ604">
        <v>-1</v>
      </c>
      <c r="BR604">
        <v>-1</v>
      </c>
      <c r="BS604">
        <v>-1</v>
      </c>
      <c r="BT604">
        <v>-1</v>
      </c>
      <c r="BU604">
        <v>-1</v>
      </c>
      <c r="BV604">
        <v>-1</v>
      </c>
      <c r="BW604">
        <v>-1</v>
      </c>
      <c r="BX604">
        <v>-1</v>
      </c>
      <c r="BY604">
        <v>-1</v>
      </c>
      <c r="BZ604">
        <v>-1</v>
      </c>
      <c r="CA604">
        <v>-1</v>
      </c>
      <c r="CB604">
        <v>-1</v>
      </c>
      <c r="CC604">
        <v>-1</v>
      </c>
      <c r="CD604">
        <v>-1</v>
      </c>
      <c r="CE604">
        <v>-1</v>
      </c>
      <c r="CF604">
        <v>-1</v>
      </c>
      <c r="CG604">
        <v>-1</v>
      </c>
    </row>
    <row r="605" spans="1:85">
      <c r="A605" s="4"/>
      <c r="B605" s="4" t="s">
        <v>4</v>
      </c>
      <c r="C605" s="76">
        <v>-1</v>
      </c>
      <c r="D605" s="76">
        <v>-1</v>
      </c>
      <c r="E605" s="76">
        <v>-1</v>
      </c>
      <c r="F605" s="76">
        <v>-1</v>
      </c>
      <c r="G605" s="76">
        <v>-1</v>
      </c>
      <c r="H605" s="76">
        <v>-1</v>
      </c>
      <c r="I605" s="76">
        <v>-1</v>
      </c>
      <c r="J605" s="76">
        <v>-1</v>
      </c>
      <c r="K605" s="76">
        <v>-1</v>
      </c>
      <c r="L605" s="76">
        <v>-1</v>
      </c>
      <c r="M605" s="76">
        <v>-1</v>
      </c>
      <c r="N605" s="76">
        <v>-1</v>
      </c>
      <c r="O605" s="76">
        <v>-1</v>
      </c>
      <c r="P605" s="76">
        <v>-1</v>
      </c>
      <c r="Q605" s="76">
        <v>-1</v>
      </c>
      <c r="R605" s="76">
        <v>-1</v>
      </c>
      <c r="S605" s="76">
        <v>-1</v>
      </c>
      <c r="T605" s="76">
        <v>-1</v>
      </c>
      <c r="U605" s="76">
        <v>-1</v>
      </c>
      <c r="V605" s="76">
        <v>-1</v>
      </c>
      <c r="W605" s="76">
        <v>-1</v>
      </c>
      <c r="X605" s="76">
        <v>-1</v>
      </c>
      <c r="Y605" s="76">
        <v>-1</v>
      </c>
      <c r="Z605" s="76">
        <v>-1</v>
      </c>
      <c r="AA605" s="76">
        <v>-1</v>
      </c>
      <c r="AB605" s="76">
        <v>-1</v>
      </c>
      <c r="AC605" s="76">
        <v>-1</v>
      </c>
      <c r="AD605" s="76">
        <v>-1</v>
      </c>
      <c r="AE605" s="76">
        <v>-1</v>
      </c>
      <c r="AF605" s="76">
        <v>-1</v>
      </c>
      <c r="AG605" s="76">
        <v>-1</v>
      </c>
      <c r="AH605" s="76">
        <v>-1</v>
      </c>
      <c r="AI605" s="76">
        <v>-1</v>
      </c>
      <c r="AJ605">
        <v>-1</v>
      </c>
      <c r="AK605">
        <v>-1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-1</v>
      </c>
      <c r="BJ605">
        <v>-1</v>
      </c>
      <c r="BK605">
        <v>-1</v>
      </c>
      <c r="BL605">
        <v>-1</v>
      </c>
      <c r="BM605">
        <v>-1</v>
      </c>
      <c r="BN605">
        <v>-1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-1</v>
      </c>
      <c r="BV605">
        <v>-1</v>
      </c>
      <c r="BW605">
        <v>-1</v>
      </c>
      <c r="BX605">
        <v>-1</v>
      </c>
      <c r="BY605">
        <v>-1</v>
      </c>
      <c r="BZ605">
        <v>-1</v>
      </c>
      <c r="CA605">
        <v>-1</v>
      </c>
      <c r="CB605">
        <v>-1</v>
      </c>
      <c r="CC605">
        <v>-1</v>
      </c>
      <c r="CD605">
        <v>-1</v>
      </c>
      <c r="CE605">
        <v>-1</v>
      </c>
      <c r="CF605">
        <v>-1</v>
      </c>
      <c r="CG605">
        <v>-1</v>
      </c>
    </row>
    <row r="606" spans="1:85">
      <c r="A606" s="14" t="s">
        <v>5</v>
      </c>
      <c r="B606" s="14" t="s">
        <v>3</v>
      </c>
      <c r="C606" s="76">
        <v>-1</v>
      </c>
      <c r="D606" s="76">
        <v>-1</v>
      </c>
      <c r="E606" s="76">
        <v>-1</v>
      </c>
      <c r="F606" s="76">
        <v>-1</v>
      </c>
      <c r="G606" s="76">
        <v>-1</v>
      </c>
      <c r="H606" s="76">
        <v>-1</v>
      </c>
      <c r="I606" s="76">
        <v>-1</v>
      </c>
      <c r="J606" s="76">
        <v>-1</v>
      </c>
      <c r="K606" s="76">
        <v>-1</v>
      </c>
      <c r="L606" s="76">
        <v>-1</v>
      </c>
      <c r="M606" s="76">
        <v>-1</v>
      </c>
      <c r="N606" s="76">
        <v>-1</v>
      </c>
      <c r="O606" s="76">
        <v>-1</v>
      </c>
      <c r="P606" s="76">
        <v>-1</v>
      </c>
      <c r="Q606" s="76">
        <v>-1</v>
      </c>
      <c r="R606" s="76">
        <v>-1</v>
      </c>
      <c r="S606" s="76">
        <v>-1</v>
      </c>
      <c r="T606" s="76">
        <v>-1</v>
      </c>
      <c r="U606" s="76">
        <v>-1</v>
      </c>
      <c r="V606" s="76">
        <v>-1</v>
      </c>
      <c r="W606" s="76">
        <v>-1</v>
      </c>
      <c r="X606" s="76">
        <v>-1</v>
      </c>
      <c r="Y606" s="76">
        <v>-1</v>
      </c>
      <c r="Z606" s="76">
        <v>-1</v>
      </c>
      <c r="AA606" s="76">
        <v>-1</v>
      </c>
      <c r="AB606" s="76">
        <v>-1</v>
      </c>
      <c r="AC606" s="76">
        <v>-1</v>
      </c>
      <c r="AD606" s="76">
        <v>-1</v>
      </c>
      <c r="AE606" s="76">
        <v>-1</v>
      </c>
      <c r="AF606" s="76">
        <v>-1</v>
      </c>
      <c r="AG606" s="76">
        <v>-1</v>
      </c>
      <c r="AH606" s="76">
        <v>-1</v>
      </c>
      <c r="AI606" s="76">
        <v>-1</v>
      </c>
      <c r="AJ606">
        <v>-1</v>
      </c>
      <c r="AK606">
        <v>-1</v>
      </c>
      <c r="AL606">
        <v>-1</v>
      </c>
      <c r="AM606">
        <v>-1</v>
      </c>
      <c r="AN606">
        <v>-1</v>
      </c>
      <c r="AO606">
        <v>-1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-1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-1</v>
      </c>
      <c r="BJ606">
        <v>-1</v>
      </c>
      <c r="BK606">
        <v>-1</v>
      </c>
      <c r="BL606">
        <v>-1</v>
      </c>
      <c r="BM606">
        <v>-1</v>
      </c>
      <c r="BN606">
        <v>-1</v>
      </c>
      <c r="BO606">
        <v>-1</v>
      </c>
      <c r="BP606">
        <v>-1</v>
      </c>
      <c r="BQ606">
        <v>-1</v>
      </c>
      <c r="BR606">
        <v>-1</v>
      </c>
      <c r="BS606">
        <v>-1</v>
      </c>
      <c r="BT606">
        <v>-1</v>
      </c>
      <c r="BU606">
        <v>-1</v>
      </c>
      <c r="BV606">
        <v>-1</v>
      </c>
      <c r="BW606">
        <v>-1</v>
      </c>
      <c r="BX606">
        <v>-1</v>
      </c>
      <c r="BY606">
        <v>-1</v>
      </c>
      <c r="BZ606">
        <v>-1</v>
      </c>
      <c r="CA606">
        <v>-1</v>
      </c>
      <c r="CB606">
        <v>-1</v>
      </c>
      <c r="CC606">
        <v>-1</v>
      </c>
      <c r="CD606">
        <v>-1</v>
      </c>
      <c r="CE606">
        <v>-1</v>
      </c>
      <c r="CF606">
        <v>-1</v>
      </c>
      <c r="CG606">
        <v>-1</v>
      </c>
    </row>
    <row r="607" spans="1:85">
      <c r="A607" s="5"/>
      <c r="B607" s="5" t="s">
        <v>4</v>
      </c>
      <c r="C607" s="76">
        <v>-1</v>
      </c>
      <c r="D607" s="76">
        <v>-1</v>
      </c>
      <c r="E607" s="76">
        <v>-1</v>
      </c>
      <c r="F607" s="76">
        <v>-1</v>
      </c>
      <c r="G607" s="76">
        <v>-1</v>
      </c>
      <c r="H607" s="76">
        <v>-1</v>
      </c>
      <c r="I607" s="76">
        <v>-1</v>
      </c>
      <c r="J607" s="76">
        <v>-1</v>
      </c>
      <c r="K607" s="76">
        <v>-1</v>
      </c>
      <c r="L607" s="76">
        <v>-1</v>
      </c>
      <c r="M607" s="76">
        <v>-1</v>
      </c>
      <c r="N607" s="76">
        <v>-1</v>
      </c>
      <c r="O607" s="76">
        <v>-1</v>
      </c>
      <c r="P607" s="76">
        <v>-1</v>
      </c>
      <c r="Q607" s="76">
        <v>-1</v>
      </c>
      <c r="R607" s="76">
        <v>-1</v>
      </c>
      <c r="S607" s="76">
        <v>-1</v>
      </c>
      <c r="T607" s="76">
        <v>-1</v>
      </c>
      <c r="U607" s="76">
        <v>-1</v>
      </c>
      <c r="V607" s="76">
        <v>-1</v>
      </c>
      <c r="W607" s="76">
        <v>-1</v>
      </c>
      <c r="X607" s="76">
        <v>-1</v>
      </c>
      <c r="Y607" s="76">
        <v>-1</v>
      </c>
      <c r="Z607" s="76">
        <v>-1</v>
      </c>
      <c r="AA607" s="76">
        <v>-1</v>
      </c>
      <c r="AB607" s="76">
        <v>-1</v>
      </c>
      <c r="AC607" s="76">
        <v>-1</v>
      </c>
      <c r="AD607" s="76">
        <v>-1</v>
      </c>
      <c r="AE607" s="76">
        <v>-1</v>
      </c>
      <c r="AF607" s="76">
        <v>-1</v>
      </c>
      <c r="AG607" s="76">
        <v>-1</v>
      </c>
      <c r="AH607" s="76">
        <v>-1</v>
      </c>
      <c r="AI607" s="76">
        <v>-1</v>
      </c>
      <c r="AJ607">
        <v>-1</v>
      </c>
      <c r="AK607">
        <v>-1</v>
      </c>
      <c r="AL607">
        <v>-1</v>
      </c>
      <c r="AM607">
        <v>-1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-1</v>
      </c>
      <c r="BX607">
        <v>-1</v>
      </c>
      <c r="BY607">
        <v>-1</v>
      </c>
      <c r="BZ607">
        <v>-1</v>
      </c>
      <c r="CA607">
        <v>-1</v>
      </c>
      <c r="CB607">
        <v>-1</v>
      </c>
      <c r="CC607">
        <v>-1</v>
      </c>
      <c r="CD607">
        <v>-1</v>
      </c>
      <c r="CE607">
        <v>-1</v>
      </c>
      <c r="CF607">
        <v>-1</v>
      </c>
      <c r="CG607">
        <v>-1</v>
      </c>
    </row>
    <row r="608" spans="1:85">
      <c r="A608" s="5" t="s">
        <v>2</v>
      </c>
      <c r="B608" s="5" t="s">
        <v>3</v>
      </c>
      <c r="C608" s="76">
        <v>-1</v>
      </c>
      <c r="D608" s="76">
        <v>-1</v>
      </c>
      <c r="E608" s="76">
        <v>-1</v>
      </c>
      <c r="F608" s="76">
        <v>-1</v>
      </c>
      <c r="G608" s="76">
        <v>-1</v>
      </c>
      <c r="H608" s="76">
        <v>-1</v>
      </c>
      <c r="I608" s="76">
        <v>-1</v>
      </c>
      <c r="J608" s="76">
        <v>-1</v>
      </c>
      <c r="K608" s="76">
        <v>-1</v>
      </c>
      <c r="L608" s="76">
        <v>-1</v>
      </c>
      <c r="M608" s="76">
        <v>-1</v>
      </c>
      <c r="N608" s="76">
        <v>-1</v>
      </c>
      <c r="O608" s="76">
        <v>-1</v>
      </c>
      <c r="P608" s="76">
        <v>-1</v>
      </c>
      <c r="Q608" s="76">
        <v>-1</v>
      </c>
      <c r="R608" s="76">
        <v>-1</v>
      </c>
      <c r="S608" s="76">
        <v>-1</v>
      </c>
      <c r="T608" s="76">
        <v>-1</v>
      </c>
      <c r="U608" s="76">
        <v>-1</v>
      </c>
      <c r="V608" s="76">
        <v>-1</v>
      </c>
      <c r="W608" s="76">
        <v>-1</v>
      </c>
      <c r="X608" s="76">
        <v>-1</v>
      </c>
      <c r="Y608" s="76">
        <v>-1</v>
      </c>
      <c r="Z608" s="76">
        <v>-1</v>
      </c>
      <c r="AA608" s="76">
        <v>-1</v>
      </c>
      <c r="AB608" s="76">
        <v>-1</v>
      </c>
      <c r="AC608" s="76">
        <v>-1</v>
      </c>
      <c r="AD608" s="76">
        <v>-1</v>
      </c>
      <c r="AE608" s="76">
        <v>-1</v>
      </c>
      <c r="AF608" s="76">
        <v>-1</v>
      </c>
      <c r="AG608" s="76">
        <v>-1</v>
      </c>
      <c r="AH608" s="76">
        <v>-1</v>
      </c>
      <c r="AI608" s="76">
        <v>-1</v>
      </c>
      <c r="AJ608">
        <v>-1</v>
      </c>
      <c r="AK608">
        <v>-1</v>
      </c>
      <c r="AL608">
        <v>-1</v>
      </c>
      <c r="AM608">
        <v>-1</v>
      </c>
      <c r="AN608">
        <v>-1</v>
      </c>
      <c r="AO608">
        <v>-1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-1</v>
      </c>
      <c r="BW608">
        <v>-1</v>
      </c>
      <c r="BX608">
        <v>-1</v>
      </c>
      <c r="BY608">
        <v>-1</v>
      </c>
      <c r="BZ608">
        <v>-1</v>
      </c>
      <c r="CA608">
        <v>-1</v>
      </c>
      <c r="CB608">
        <v>-1</v>
      </c>
      <c r="CC608">
        <v>-1</v>
      </c>
      <c r="CD608">
        <v>-1</v>
      </c>
      <c r="CE608">
        <v>-1</v>
      </c>
      <c r="CF608">
        <v>-1</v>
      </c>
      <c r="CG608">
        <v>-1</v>
      </c>
    </row>
    <row r="609" spans="1:85">
      <c r="A609" s="4"/>
      <c r="B609" s="4" t="s">
        <v>4</v>
      </c>
      <c r="C609" s="76">
        <v>-1</v>
      </c>
      <c r="D609" s="76">
        <v>-1</v>
      </c>
      <c r="E609" s="76">
        <v>-1</v>
      </c>
      <c r="F609" s="76">
        <v>-1</v>
      </c>
      <c r="G609" s="76">
        <v>-1</v>
      </c>
      <c r="H609" s="76">
        <v>-1</v>
      </c>
      <c r="I609" s="76">
        <v>-1</v>
      </c>
      <c r="J609" s="76">
        <v>-1</v>
      </c>
      <c r="K609" s="76">
        <v>-1</v>
      </c>
      <c r="L609" s="76">
        <v>-1</v>
      </c>
      <c r="M609" s="76">
        <v>-1</v>
      </c>
      <c r="N609" s="76">
        <v>-1</v>
      </c>
      <c r="O609" s="76">
        <v>-1</v>
      </c>
      <c r="P609" s="76">
        <v>-1</v>
      </c>
      <c r="Q609" s="76">
        <v>-1</v>
      </c>
      <c r="R609" s="76">
        <v>-1</v>
      </c>
      <c r="S609" s="76">
        <v>-1</v>
      </c>
      <c r="T609" s="76">
        <v>-1</v>
      </c>
      <c r="U609" s="76">
        <v>-1</v>
      </c>
      <c r="V609" s="76">
        <v>-1</v>
      </c>
      <c r="W609" s="76">
        <v>-1</v>
      </c>
      <c r="X609" s="76">
        <v>-1</v>
      </c>
      <c r="Y609" s="76">
        <v>-1</v>
      </c>
      <c r="Z609" s="76">
        <v>-1</v>
      </c>
      <c r="AA609" s="76">
        <v>-1</v>
      </c>
      <c r="AB609" s="76">
        <v>-1</v>
      </c>
      <c r="AC609" s="76">
        <v>-1</v>
      </c>
      <c r="AD609" s="76">
        <v>-1</v>
      </c>
      <c r="AE609" s="76">
        <v>-1</v>
      </c>
      <c r="AF609" s="76">
        <v>-1</v>
      </c>
      <c r="AG609" s="76">
        <v>-1</v>
      </c>
      <c r="AH609" s="76">
        <v>-1</v>
      </c>
      <c r="AI609" s="76">
        <v>-1</v>
      </c>
      <c r="AJ609">
        <v>-1</v>
      </c>
      <c r="AK609">
        <v>-1</v>
      </c>
      <c r="AL609">
        <v>-1</v>
      </c>
      <c r="AM609">
        <v>-1</v>
      </c>
      <c r="AN609">
        <v>-1</v>
      </c>
      <c r="AO609">
        <v>-1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-1</v>
      </c>
      <c r="BN609">
        <v>-1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-1</v>
      </c>
    </row>
    <row r="610" spans="1:85">
      <c r="A610" s="14" t="s">
        <v>7</v>
      </c>
      <c r="B610" s="14" t="s">
        <v>3</v>
      </c>
      <c r="C610" s="76">
        <v>-1</v>
      </c>
      <c r="D610" s="76">
        <v>-1</v>
      </c>
      <c r="E610" s="76">
        <v>-1</v>
      </c>
      <c r="F610" s="76">
        <v>-1</v>
      </c>
      <c r="G610" s="76">
        <v>-1</v>
      </c>
      <c r="H610" s="76">
        <v>-1</v>
      </c>
      <c r="I610" s="76">
        <v>-1</v>
      </c>
      <c r="J610" s="76">
        <v>-1</v>
      </c>
      <c r="K610" s="76">
        <v>-1</v>
      </c>
      <c r="L610" s="76">
        <v>-1</v>
      </c>
      <c r="M610" s="76">
        <v>-1</v>
      </c>
      <c r="N610" s="76">
        <v>-1</v>
      </c>
      <c r="O610" s="76">
        <v>-1</v>
      </c>
      <c r="P610" s="76">
        <v>-1</v>
      </c>
      <c r="Q610" s="76">
        <v>-1</v>
      </c>
      <c r="R610" s="76">
        <v>-1</v>
      </c>
      <c r="S610" s="76">
        <v>-1</v>
      </c>
      <c r="T610" s="76">
        <v>-1</v>
      </c>
      <c r="U610" s="76">
        <v>-1</v>
      </c>
      <c r="V610" s="76">
        <v>-1</v>
      </c>
      <c r="W610" s="76">
        <v>-1</v>
      </c>
      <c r="X610" s="76">
        <v>-1</v>
      </c>
      <c r="Y610" s="76">
        <v>-1</v>
      </c>
      <c r="Z610" s="76">
        <v>-1</v>
      </c>
      <c r="AA610" s="76">
        <v>-1</v>
      </c>
      <c r="AB610" s="76">
        <v>-1</v>
      </c>
      <c r="AC610" s="76">
        <v>-1</v>
      </c>
      <c r="AD610" s="76">
        <v>-1</v>
      </c>
      <c r="AE610" s="76">
        <v>-1</v>
      </c>
      <c r="AF610" s="76">
        <v>-1</v>
      </c>
      <c r="AG610" s="76">
        <v>-1</v>
      </c>
      <c r="AH610" s="76">
        <v>-1</v>
      </c>
      <c r="AI610" s="76">
        <v>-1</v>
      </c>
      <c r="AJ610">
        <v>-1</v>
      </c>
      <c r="AK610">
        <v>-1</v>
      </c>
      <c r="AL610">
        <v>-1</v>
      </c>
      <c r="AM610">
        <v>-1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-1</v>
      </c>
      <c r="BW610">
        <v>-1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-1</v>
      </c>
      <c r="CG610">
        <v>-1</v>
      </c>
    </row>
    <row r="611" spans="1:85">
      <c r="A611" s="4"/>
      <c r="B611" s="4" t="s">
        <v>4</v>
      </c>
      <c r="C611" s="76">
        <v>-1</v>
      </c>
      <c r="D611" s="76">
        <v>-1</v>
      </c>
      <c r="E611" s="76">
        <v>-1</v>
      </c>
      <c r="F611" s="76">
        <v>-1</v>
      </c>
      <c r="G611" s="76">
        <v>-1</v>
      </c>
      <c r="H611" s="76">
        <v>-1</v>
      </c>
      <c r="I611" s="76">
        <v>-1</v>
      </c>
      <c r="J611" s="76">
        <v>-1</v>
      </c>
      <c r="K611" s="76">
        <v>-1</v>
      </c>
      <c r="L611" s="76">
        <v>-1</v>
      </c>
      <c r="M611" s="76">
        <v>-1</v>
      </c>
      <c r="N611" s="76">
        <v>-1</v>
      </c>
      <c r="O611" s="76">
        <v>-1</v>
      </c>
      <c r="P611" s="76">
        <v>-1</v>
      </c>
      <c r="Q611" s="76">
        <v>-1</v>
      </c>
      <c r="R611" s="76">
        <v>-1</v>
      </c>
      <c r="S611" s="76">
        <v>-1</v>
      </c>
      <c r="T611" s="76">
        <v>-1</v>
      </c>
      <c r="U611" s="76">
        <v>-1</v>
      </c>
      <c r="V611" s="76">
        <v>-1</v>
      </c>
      <c r="W611" s="76">
        <v>-1</v>
      </c>
      <c r="X611" s="76">
        <v>-1</v>
      </c>
      <c r="Y611" s="76">
        <v>-1</v>
      </c>
      <c r="Z611" s="76">
        <v>-1</v>
      </c>
      <c r="AA611" s="76">
        <v>-1</v>
      </c>
      <c r="AB611" s="76">
        <v>-1</v>
      </c>
      <c r="AC611" s="76">
        <v>-1</v>
      </c>
      <c r="AD611" s="76">
        <v>-1</v>
      </c>
      <c r="AE611" s="76">
        <v>-1</v>
      </c>
      <c r="AF611" s="76">
        <v>-1</v>
      </c>
      <c r="AG611" s="76">
        <v>-1</v>
      </c>
      <c r="AH611" s="76">
        <v>-1</v>
      </c>
      <c r="AI611" s="76">
        <v>-1</v>
      </c>
      <c r="AJ611">
        <v>-1</v>
      </c>
      <c r="AK611">
        <v>-1</v>
      </c>
      <c r="AL611">
        <v>-1</v>
      </c>
      <c r="AM611">
        <v>-1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-1</v>
      </c>
      <c r="BX611">
        <v>-1</v>
      </c>
      <c r="BY611">
        <v>-1</v>
      </c>
      <c r="BZ611">
        <v>-1</v>
      </c>
      <c r="CA611">
        <v>-1</v>
      </c>
      <c r="CB611">
        <v>-1</v>
      </c>
      <c r="CC611">
        <v>-1</v>
      </c>
      <c r="CD611">
        <v>-1</v>
      </c>
      <c r="CE611">
        <v>-1</v>
      </c>
      <c r="CF611">
        <v>-1</v>
      </c>
      <c r="CG611">
        <v>-1</v>
      </c>
    </row>
    <row r="612" spans="1:85">
      <c r="A612" s="14" t="s">
        <v>6</v>
      </c>
      <c r="B612" s="14" t="s">
        <v>3</v>
      </c>
      <c r="C612" s="76">
        <v>-1</v>
      </c>
      <c r="D612" s="76">
        <v>-1</v>
      </c>
      <c r="E612" s="76">
        <v>-1</v>
      </c>
      <c r="F612" s="76">
        <v>-1</v>
      </c>
      <c r="G612" s="76">
        <v>-1</v>
      </c>
      <c r="H612" s="76">
        <v>-1</v>
      </c>
      <c r="I612" s="76">
        <v>-1</v>
      </c>
      <c r="J612" s="76">
        <v>-1</v>
      </c>
      <c r="K612" s="76">
        <v>-1</v>
      </c>
      <c r="L612" s="76">
        <v>-1</v>
      </c>
      <c r="M612" s="76">
        <v>-1</v>
      </c>
      <c r="N612" s="76">
        <v>-1</v>
      </c>
      <c r="O612" s="76">
        <v>-1</v>
      </c>
      <c r="P612" s="76">
        <v>-1</v>
      </c>
      <c r="Q612" s="76">
        <v>-1</v>
      </c>
      <c r="R612" s="76">
        <v>-1</v>
      </c>
      <c r="S612" s="76">
        <v>-1</v>
      </c>
      <c r="T612" s="76">
        <v>-1</v>
      </c>
      <c r="U612" s="76">
        <v>-1</v>
      </c>
      <c r="V612" s="76">
        <v>-1</v>
      </c>
      <c r="W612" s="76">
        <v>-1</v>
      </c>
      <c r="X612" s="76">
        <v>-1</v>
      </c>
      <c r="Y612" s="76">
        <v>-1</v>
      </c>
      <c r="Z612" s="76">
        <v>-1</v>
      </c>
      <c r="AA612" s="76">
        <v>-1</v>
      </c>
      <c r="AB612" s="76">
        <v>-1</v>
      </c>
      <c r="AC612" s="76">
        <v>-1</v>
      </c>
      <c r="AD612" s="76">
        <v>-1</v>
      </c>
      <c r="AE612" s="76">
        <v>-1</v>
      </c>
      <c r="AF612" s="76">
        <v>-1</v>
      </c>
      <c r="AG612" s="76">
        <v>-1</v>
      </c>
      <c r="AH612" s="76">
        <v>-1</v>
      </c>
      <c r="AI612" s="76">
        <v>-1</v>
      </c>
      <c r="AJ612">
        <v>-1</v>
      </c>
      <c r="AK612">
        <v>-1</v>
      </c>
      <c r="AL612">
        <v>-1</v>
      </c>
      <c r="AM612">
        <v>-1</v>
      </c>
      <c r="AN612">
        <v>-1</v>
      </c>
      <c r="AO612">
        <v>-1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-1</v>
      </c>
      <c r="AW612">
        <v>-1</v>
      </c>
      <c r="AX612">
        <v>-1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v>-1</v>
      </c>
      <c r="BE612">
        <v>-1</v>
      </c>
      <c r="BF612">
        <v>-1</v>
      </c>
      <c r="BG612">
        <v>-1</v>
      </c>
      <c r="BH612">
        <v>-1</v>
      </c>
      <c r="BI612">
        <v>-1</v>
      </c>
      <c r="BJ612">
        <v>-1</v>
      </c>
      <c r="BK612">
        <v>-1</v>
      </c>
      <c r="BL612">
        <v>-1</v>
      </c>
      <c r="BM612">
        <v>-1</v>
      </c>
      <c r="BN612">
        <v>-1</v>
      </c>
      <c r="BO612">
        <v>-1</v>
      </c>
      <c r="BP612">
        <v>-1</v>
      </c>
      <c r="BQ612">
        <v>-1</v>
      </c>
      <c r="BR612">
        <v>-1</v>
      </c>
      <c r="BS612">
        <v>-1</v>
      </c>
      <c r="BT612">
        <v>-1</v>
      </c>
      <c r="BU612">
        <v>-1</v>
      </c>
      <c r="BV612">
        <v>-1</v>
      </c>
      <c r="BW612">
        <v>-1</v>
      </c>
      <c r="BX612">
        <v>-1</v>
      </c>
      <c r="BY612">
        <v>-1</v>
      </c>
      <c r="BZ612">
        <v>-1</v>
      </c>
      <c r="CA612">
        <v>-1</v>
      </c>
      <c r="CB612">
        <v>-1</v>
      </c>
      <c r="CC612">
        <v>-1</v>
      </c>
      <c r="CD612">
        <v>-1</v>
      </c>
      <c r="CE612">
        <v>-1</v>
      </c>
      <c r="CF612">
        <v>-1</v>
      </c>
      <c r="CG612">
        <v>-1</v>
      </c>
    </row>
    <row r="613" spans="1:85">
      <c r="A613" s="5"/>
      <c r="B613" s="5" t="s">
        <v>4</v>
      </c>
      <c r="C613" s="76">
        <v>-1</v>
      </c>
      <c r="D613" s="76">
        <v>-1</v>
      </c>
      <c r="E613" s="76">
        <v>-1</v>
      </c>
      <c r="F613" s="76">
        <v>-1</v>
      </c>
      <c r="G613" s="76">
        <v>-1</v>
      </c>
      <c r="H613" s="76">
        <v>-1</v>
      </c>
      <c r="I613" s="76">
        <v>-1</v>
      </c>
      <c r="J613" s="76">
        <v>-1</v>
      </c>
      <c r="K613" s="76">
        <v>-1</v>
      </c>
      <c r="L613" s="76">
        <v>-1</v>
      </c>
      <c r="M613" s="76">
        <v>-1</v>
      </c>
      <c r="N613" s="76">
        <v>-1</v>
      </c>
      <c r="O613" s="76">
        <v>-1</v>
      </c>
      <c r="P613" s="76">
        <v>-1</v>
      </c>
      <c r="Q613" s="76">
        <v>-1</v>
      </c>
      <c r="R613" s="76">
        <v>-1</v>
      </c>
      <c r="S613" s="76">
        <v>-1</v>
      </c>
      <c r="T613" s="76">
        <v>-1</v>
      </c>
      <c r="U613" s="76">
        <v>-1</v>
      </c>
      <c r="V613" s="76">
        <v>-1</v>
      </c>
      <c r="W613" s="76">
        <v>-1</v>
      </c>
      <c r="X613" s="76">
        <v>-1</v>
      </c>
      <c r="Y613" s="76">
        <v>-1</v>
      </c>
      <c r="Z613" s="76">
        <v>-1</v>
      </c>
      <c r="AA613" s="76">
        <v>-1</v>
      </c>
      <c r="AB613" s="76">
        <v>-1</v>
      </c>
      <c r="AC613" s="76">
        <v>-1</v>
      </c>
      <c r="AD613" s="76">
        <v>-1</v>
      </c>
      <c r="AE613" s="76">
        <v>-1</v>
      </c>
      <c r="AF613" s="76">
        <v>-1</v>
      </c>
      <c r="AG613" s="76">
        <v>-1</v>
      </c>
      <c r="AH613" s="76">
        <v>-1</v>
      </c>
      <c r="AI613" s="76">
        <v>-1</v>
      </c>
      <c r="AJ613">
        <v>-1</v>
      </c>
      <c r="AK613">
        <v>-1</v>
      </c>
      <c r="AL613">
        <v>-1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-1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v>-1</v>
      </c>
      <c r="BE613">
        <v>-1</v>
      </c>
      <c r="BF613">
        <v>-1</v>
      </c>
      <c r="BG613">
        <v>-1</v>
      </c>
      <c r="BH613">
        <v>-1</v>
      </c>
      <c r="BI613">
        <v>-1</v>
      </c>
      <c r="BJ613">
        <v>-1</v>
      </c>
      <c r="BK613">
        <v>-1</v>
      </c>
      <c r="BL613">
        <v>-1</v>
      </c>
      <c r="BM613">
        <v>-1</v>
      </c>
      <c r="BN613">
        <v>-1</v>
      </c>
      <c r="BO613">
        <v>-1</v>
      </c>
      <c r="BP613">
        <v>-1</v>
      </c>
      <c r="BQ613">
        <v>-1</v>
      </c>
      <c r="BR613">
        <v>-1</v>
      </c>
      <c r="BS613">
        <v>-1</v>
      </c>
      <c r="BT613">
        <v>-1</v>
      </c>
      <c r="BU613">
        <v>-1</v>
      </c>
      <c r="BV613">
        <v>-1</v>
      </c>
      <c r="BW613">
        <v>-1</v>
      </c>
      <c r="BX613">
        <v>-1</v>
      </c>
      <c r="BY613">
        <v>-1</v>
      </c>
      <c r="BZ613">
        <v>-1</v>
      </c>
      <c r="CA613">
        <v>-1</v>
      </c>
      <c r="CB613">
        <v>-1</v>
      </c>
      <c r="CC613">
        <v>-1</v>
      </c>
      <c r="CD613">
        <v>-1</v>
      </c>
      <c r="CE613">
        <v>-1</v>
      </c>
      <c r="CF613">
        <v>-1</v>
      </c>
      <c r="CG613">
        <v>-1</v>
      </c>
    </row>
    <row r="614" spans="1:85">
      <c r="A614" s="5" t="s">
        <v>8</v>
      </c>
      <c r="B614" s="5" t="s">
        <v>3</v>
      </c>
      <c r="C614" s="76">
        <v>-1</v>
      </c>
      <c r="D614" s="76">
        <v>-1</v>
      </c>
      <c r="E614" s="76">
        <v>-1</v>
      </c>
      <c r="F614" s="76">
        <v>-1</v>
      </c>
      <c r="G614" s="76">
        <v>-1</v>
      </c>
      <c r="H614" s="76">
        <v>-1</v>
      </c>
      <c r="I614" s="76">
        <v>-1</v>
      </c>
      <c r="J614" s="76">
        <v>-1</v>
      </c>
      <c r="K614" s="76">
        <v>-1</v>
      </c>
      <c r="L614" s="76">
        <v>-1</v>
      </c>
      <c r="M614" s="76">
        <v>-1</v>
      </c>
      <c r="N614" s="76">
        <v>-1</v>
      </c>
      <c r="O614" s="76">
        <v>-1</v>
      </c>
      <c r="P614" s="76">
        <v>-1</v>
      </c>
      <c r="Q614" s="76">
        <v>-1</v>
      </c>
      <c r="R614" s="76">
        <v>-1</v>
      </c>
      <c r="S614" s="76">
        <v>-1</v>
      </c>
      <c r="T614" s="76">
        <v>-1</v>
      </c>
      <c r="U614" s="76">
        <v>-1</v>
      </c>
      <c r="V614" s="76">
        <v>-1</v>
      </c>
      <c r="W614" s="76">
        <v>-1</v>
      </c>
      <c r="X614" s="76">
        <v>-1</v>
      </c>
      <c r="Y614" s="76">
        <v>-1</v>
      </c>
      <c r="Z614" s="76">
        <v>-1</v>
      </c>
      <c r="AA614" s="76">
        <v>-1</v>
      </c>
      <c r="AB614" s="76">
        <v>-1</v>
      </c>
      <c r="AC614" s="76">
        <v>-1</v>
      </c>
      <c r="AD614" s="76">
        <v>-1</v>
      </c>
      <c r="AE614" s="76">
        <v>-1</v>
      </c>
      <c r="AF614" s="76">
        <v>-1</v>
      </c>
      <c r="AG614" s="76">
        <v>-1</v>
      </c>
      <c r="AH614" s="76">
        <v>-1</v>
      </c>
      <c r="AI614" s="76">
        <v>-1</v>
      </c>
      <c r="AJ614">
        <v>-1</v>
      </c>
      <c r="AK614">
        <v>-1</v>
      </c>
      <c r="AL614">
        <v>-1</v>
      </c>
      <c r="AM614">
        <v>-1</v>
      </c>
      <c r="AN614">
        <v>-1</v>
      </c>
      <c r="AO614">
        <v>-1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-1</v>
      </c>
      <c r="BM614">
        <v>-1</v>
      </c>
      <c r="BN614">
        <v>-1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-1</v>
      </c>
      <c r="BV614">
        <v>-1</v>
      </c>
      <c r="BW614">
        <v>-1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-1</v>
      </c>
    </row>
    <row r="615" spans="1:85">
      <c r="A615" s="4"/>
      <c r="B615" s="4" t="s">
        <v>37</v>
      </c>
      <c r="C615" s="76">
        <v>-1</v>
      </c>
      <c r="D615" s="76">
        <v>-1</v>
      </c>
      <c r="E615" s="76">
        <v>-1</v>
      </c>
      <c r="F615" s="76">
        <v>-1</v>
      </c>
      <c r="G615" s="76">
        <v>-1</v>
      </c>
      <c r="H615" s="76">
        <v>-1</v>
      </c>
      <c r="I615" s="76">
        <v>-1</v>
      </c>
      <c r="J615" s="76">
        <v>-1</v>
      </c>
      <c r="K615" s="76">
        <v>-1</v>
      </c>
      <c r="L615" s="76">
        <v>-1</v>
      </c>
      <c r="M615" s="76">
        <v>-1</v>
      </c>
      <c r="N615" s="76">
        <v>-1</v>
      </c>
      <c r="O615" s="76">
        <v>-1</v>
      </c>
      <c r="P615" s="76">
        <v>-1</v>
      </c>
      <c r="Q615" s="76">
        <v>-1</v>
      </c>
      <c r="R615" s="76">
        <v>-1</v>
      </c>
      <c r="S615" s="76">
        <v>-1</v>
      </c>
      <c r="T615" s="76">
        <v>-1</v>
      </c>
      <c r="U615" s="76">
        <v>-1</v>
      </c>
      <c r="V615" s="76">
        <v>-1</v>
      </c>
      <c r="W615" s="76">
        <v>-1</v>
      </c>
      <c r="X615" s="76">
        <v>-1</v>
      </c>
      <c r="Y615" s="76">
        <v>-1</v>
      </c>
      <c r="Z615" s="76">
        <v>-1</v>
      </c>
      <c r="AA615" s="76">
        <v>-1</v>
      </c>
      <c r="AB615" s="76">
        <v>-1</v>
      </c>
      <c r="AC615" s="76">
        <v>-1</v>
      </c>
      <c r="AD615" s="76">
        <v>-1</v>
      </c>
      <c r="AE615" s="76">
        <v>-1</v>
      </c>
      <c r="AF615" s="76">
        <v>-1</v>
      </c>
      <c r="AG615" s="76">
        <v>-1</v>
      </c>
      <c r="AH615" s="76">
        <v>-1</v>
      </c>
      <c r="AI615" s="76">
        <v>-1</v>
      </c>
      <c r="AJ615">
        <v>-1</v>
      </c>
      <c r="AK615">
        <v>-1</v>
      </c>
      <c r="AL615">
        <v>-1</v>
      </c>
      <c r="AM615">
        <v>-1</v>
      </c>
      <c r="AN615">
        <v>-1</v>
      </c>
      <c r="AO615">
        <v>-1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-1</v>
      </c>
      <c r="BM615">
        <v>-1</v>
      </c>
      <c r="BN615">
        <v>-1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-1</v>
      </c>
      <c r="BX615">
        <v>-1</v>
      </c>
      <c r="BY615">
        <v>-1</v>
      </c>
      <c r="BZ615">
        <v>-1</v>
      </c>
      <c r="CA615">
        <v>-1</v>
      </c>
      <c r="CB615">
        <v>-1</v>
      </c>
      <c r="CC615">
        <v>-1</v>
      </c>
      <c r="CD615">
        <v>-1</v>
      </c>
      <c r="CE615">
        <v>-1</v>
      </c>
      <c r="CF615">
        <v>-1</v>
      </c>
      <c r="CG615">
        <v>-1</v>
      </c>
    </row>
    <row r="616" spans="1:85">
      <c r="A616" s="14" t="s">
        <v>36</v>
      </c>
      <c r="B616" s="14" t="s">
        <v>38</v>
      </c>
      <c r="C616" s="76">
        <v>-1</v>
      </c>
      <c r="D616" s="76">
        <v>-1</v>
      </c>
      <c r="E616" s="76">
        <v>-1</v>
      </c>
      <c r="F616" s="76">
        <v>-1</v>
      </c>
      <c r="G616" s="76">
        <v>-1</v>
      </c>
      <c r="H616" s="76">
        <v>-1</v>
      </c>
      <c r="I616" s="76">
        <v>-1</v>
      </c>
      <c r="J616" s="76">
        <v>-1</v>
      </c>
      <c r="K616" s="76">
        <v>-1</v>
      </c>
      <c r="L616" s="76">
        <v>-1</v>
      </c>
      <c r="M616" s="76">
        <v>-1</v>
      </c>
      <c r="N616" s="76">
        <v>-1</v>
      </c>
      <c r="O616" s="76">
        <v>-1</v>
      </c>
      <c r="P616" s="76">
        <v>-1</v>
      </c>
      <c r="Q616" s="76">
        <v>-1</v>
      </c>
      <c r="R616" s="76">
        <v>-1</v>
      </c>
      <c r="S616" s="76">
        <v>-1</v>
      </c>
      <c r="T616" s="76">
        <v>-1</v>
      </c>
      <c r="U616" s="76">
        <v>-1</v>
      </c>
      <c r="V616" s="76">
        <v>-1</v>
      </c>
      <c r="W616" s="76">
        <v>-1</v>
      </c>
      <c r="X616" s="76">
        <v>-1</v>
      </c>
      <c r="Y616" s="76">
        <v>-1</v>
      </c>
      <c r="Z616" s="76">
        <v>-1</v>
      </c>
      <c r="AA616" s="76">
        <v>-1</v>
      </c>
      <c r="AB616" s="76">
        <v>-1</v>
      </c>
      <c r="AC616" s="76">
        <v>-1</v>
      </c>
      <c r="AD616" s="76">
        <v>-1</v>
      </c>
      <c r="AE616" s="76">
        <v>-1</v>
      </c>
      <c r="AF616" s="76">
        <v>-1</v>
      </c>
      <c r="AG616" s="76">
        <v>-1</v>
      </c>
      <c r="AH616" s="76">
        <v>-1</v>
      </c>
      <c r="AI616" s="76">
        <v>-1</v>
      </c>
      <c r="AJ616">
        <v>-1</v>
      </c>
      <c r="AK616">
        <v>-1</v>
      </c>
      <c r="AL616">
        <v>-1</v>
      </c>
      <c r="AM616">
        <v>-1</v>
      </c>
      <c r="AN616">
        <v>-1</v>
      </c>
      <c r="AO616">
        <v>-1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-1</v>
      </c>
      <c r="AX616">
        <v>-1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v>-1</v>
      </c>
      <c r="BE616">
        <v>-1</v>
      </c>
      <c r="BF616">
        <v>-1</v>
      </c>
      <c r="BG616">
        <v>-1</v>
      </c>
      <c r="BH616">
        <v>-1</v>
      </c>
      <c r="BI616">
        <v>-1</v>
      </c>
      <c r="BJ616">
        <v>-1</v>
      </c>
      <c r="BK616">
        <v>-1</v>
      </c>
      <c r="BL616">
        <v>-1</v>
      </c>
      <c r="BM616">
        <v>-1</v>
      </c>
      <c r="BN616">
        <v>-1</v>
      </c>
      <c r="BO616">
        <v>-1</v>
      </c>
      <c r="BP616">
        <v>-1</v>
      </c>
      <c r="BQ616">
        <v>-1</v>
      </c>
      <c r="BR616">
        <v>-1</v>
      </c>
      <c r="BS616">
        <v>-1</v>
      </c>
      <c r="BT616">
        <v>-1</v>
      </c>
      <c r="BU616">
        <v>-1</v>
      </c>
      <c r="BV616">
        <v>-1</v>
      </c>
      <c r="BW616">
        <v>-1</v>
      </c>
      <c r="BX616">
        <v>-1</v>
      </c>
      <c r="BY616">
        <v>-1</v>
      </c>
      <c r="BZ616">
        <v>-1</v>
      </c>
      <c r="CA616">
        <v>-1</v>
      </c>
      <c r="CB616">
        <v>-1</v>
      </c>
      <c r="CC616">
        <v>-1</v>
      </c>
      <c r="CD616">
        <v>-1</v>
      </c>
      <c r="CE616">
        <v>-1</v>
      </c>
      <c r="CF616">
        <v>-1</v>
      </c>
      <c r="CG616">
        <v>-1</v>
      </c>
    </row>
    <row r="617" spans="1:85">
      <c r="A617" s="5"/>
      <c r="B617" s="5" t="s">
        <v>213</v>
      </c>
      <c r="C617" s="76">
        <v>-1</v>
      </c>
      <c r="D617" s="76">
        <v>-1</v>
      </c>
      <c r="E617" s="76">
        <v>-1</v>
      </c>
      <c r="F617" s="76">
        <v>-1</v>
      </c>
      <c r="G617" s="76">
        <v>-1</v>
      </c>
      <c r="H617" s="76">
        <v>-1</v>
      </c>
      <c r="I617" s="76">
        <v>-1</v>
      </c>
      <c r="J617" s="76">
        <v>-1</v>
      </c>
      <c r="K617" s="76">
        <v>-1</v>
      </c>
      <c r="L617" s="76">
        <v>-1</v>
      </c>
      <c r="M617" s="76">
        <v>-1</v>
      </c>
      <c r="N617" s="76">
        <v>-1</v>
      </c>
      <c r="O617" s="76">
        <v>-1</v>
      </c>
      <c r="P617" s="76">
        <v>-1</v>
      </c>
      <c r="Q617" s="76">
        <v>-1</v>
      </c>
      <c r="R617" s="76">
        <v>-1</v>
      </c>
      <c r="S617" s="76">
        <v>-1</v>
      </c>
      <c r="T617" s="76">
        <v>-1</v>
      </c>
      <c r="U617" s="76">
        <v>-1</v>
      </c>
      <c r="V617" s="76">
        <v>-1</v>
      </c>
      <c r="W617" s="76">
        <v>-1</v>
      </c>
      <c r="X617" s="76">
        <v>-1</v>
      </c>
      <c r="Y617" s="76">
        <v>-1</v>
      </c>
      <c r="Z617" s="76">
        <v>-1</v>
      </c>
      <c r="AA617" s="76">
        <v>-1</v>
      </c>
      <c r="AB617" s="76">
        <v>-1</v>
      </c>
      <c r="AC617" s="76">
        <v>-1</v>
      </c>
      <c r="AD617" s="76">
        <v>-1</v>
      </c>
      <c r="AE617" s="76">
        <v>-1</v>
      </c>
      <c r="AF617" s="76">
        <v>-1</v>
      </c>
      <c r="AG617" s="76">
        <v>-1</v>
      </c>
      <c r="AH617" s="76">
        <v>-1</v>
      </c>
      <c r="AI617" s="76">
        <v>-1</v>
      </c>
      <c r="AJ617">
        <v>-1</v>
      </c>
      <c r="AK617">
        <v>-1</v>
      </c>
      <c r="AL617">
        <v>-1</v>
      </c>
      <c r="AM617">
        <v>-1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-1</v>
      </c>
      <c r="BN617">
        <v>-1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-1</v>
      </c>
      <c r="BX617">
        <v>-1</v>
      </c>
      <c r="BY617">
        <v>-1</v>
      </c>
      <c r="BZ617">
        <v>-1</v>
      </c>
      <c r="CA617">
        <v>-1</v>
      </c>
      <c r="CB617">
        <v>-1</v>
      </c>
      <c r="CC617">
        <v>-1</v>
      </c>
      <c r="CD617">
        <v>-1</v>
      </c>
      <c r="CE617">
        <v>-1</v>
      </c>
      <c r="CF617">
        <v>-1</v>
      </c>
      <c r="CG617">
        <v>-1</v>
      </c>
    </row>
    <row r="618" spans="1:85">
      <c r="A618" s="1" t="str">
        <f>LOOKUP(B618,[1]Regions!$A$4:$A$98,[1]Regions!$B$4:$B$98)</f>
        <v>Switzerland</v>
      </c>
      <c r="B618" s="2">
        <v>29</v>
      </c>
      <c r="C618" s="72">
        <v>2018</v>
      </c>
      <c r="D618" s="72">
        <v>2019</v>
      </c>
      <c r="E618" s="72">
        <v>2020</v>
      </c>
      <c r="F618" s="72">
        <v>2021</v>
      </c>
      <c r="G618" s="72">
        <v>2022</v>
      </c>
      <c r="H618" s="72">
        <v>2023</v>
      </c>
      <c r="I618" s="72">
        <v>2024</v>
      </c>
      <c r="J618" s="72">
        <v>2025</v>
      </c>
      <c r="K618" s="72">
        <v>2026</v>
      </c>
      <c r="L618" s="72">
        <v>2027</v>
      </c>
      <c r="M618" s="72">
        <v>2028</v>
      </c>
      <c r="N618" s="72">
        <v>2029</v>
      </c>
      <c r="O618" s="72">
        <v>2030</v>
      </c>
      <c r="P618" s="72">
        <v>2031</v>
      </c>
      <c r="Q618" s="72">
        <v>2032</v>
      </c>
      <c r="R618" s="72">
        <v>2033</v>
      </c>
      <c r="S618" s="72">
        <v>2034</v>
      </c>
      <c r="T618" s="72">
        <v>2035</v>
      </c>
      <c r="U618" s="72">
        <v>2036</v>
      </c>
      <c r="V618" s="72">
        <v>2037</v>
      </c>
      <c r="W618" s="72">
        <v>2038</v>
      </c>
      <c r="X618" s="72">
        <v>2039</v>
      </c>
      <c r="Y618" s="72">
        <v>2040</v>
      </c>
      <c r="Z618" s="72">
        <v>2041</v>
      </c>
      <c r="AA618" s="72">
        <v>2042</v>
      </c>
      <c r="AB618" s="72">
        <v>2043</v>
      </c>
      <c r="AC618" s="72">
        <v>2044</v>
      </c>
      <c r="AD618" s="72">
        <v>2045</v>
      </c>
      <c r="AE618" s="72">
        <v>2046</v>
      </c>
      <c r="AF618" s="72">
        <v>2047</v>
      </c>
      <c r="AG618" s="72">
        <v>2048</v>
      </c>
      <c r="AH618" s="72">
        <v>2049</v>
      </c>
      <c r="AI618" s="72">
        <v>2050</v>
      </c>
      <c r="AJ618">
        <v>2051</v>
      </c>
      <c r="AK618">
        <v>2052</v>
      </c>
      <c r="AL618">
        <v>2053</v>
      </c>
      <c r="AM618">
        <v>2054</v>
      </c>
      <c r="AN618">
        <v>2055</v>
      </c>
      <c r="AO618">
        <v>2056</v>
      </c>
      <c r="AP618">
        <v>2057</v>
      </c>
      <c r="AQ618">
        <v>2058</v>
      </c>
      <c r="AR618">
        <v>2059</v>
      </c>
      <c r="AS618">
        <v>2060</v>
      </c>
      <c r="AT618">
        <v>2061</v>
      </c>
      <c r="AU618">
        <v>2062</v>
      </c>
      <c r="AV618">
        <v>2063</v>
      </c>
      <c r="AW618">
        <v>2064</v>
      </c>
      <c r="AX618">
        <v>2065</v>
      </c>
      <c r="AY618">
        <v>2066</v>
      </c>
      <c r="AZ618">
        <v>2067</v>
      </c>
      <c r="BA618">
        <v>2068</v>
      </c>
      <c r="BB618">
        <v>2069</v>
      </c>
      <c r="BC618">
        <v>2070</v>
      </c>
      <c r="BD618">
        <v>2071</v>
      </c>
      <c r="BE618">
        <v>2072</v>
      </c>
      <c r="BF618">
        <v>2073</v>
      </c>
      <c r="BG618">
        <v>2074</v>
      </c>
      <c r="BH618">
        <v>2075</v>
      </c>
      <c r="BI618">
        <v>2076</v>
      </c>
      <c r="BJ618">
        <v>2077</v>
      </c>
      <c r="BK618">
        <v>2078</v>
      </c>
      <c r="BL618">
        <v>2079</v>
      </c>
      <c r="BM618">
        <v>2080</v>
      </c>
      <c r="BN618">
        <v>2081</v>
      </c>
      <c r="BO618">
        <v>2082</v>
      </c>
      <c r="BP618">
        <v>2083</v>
      </c>
      <c r="BQ618">
        <v>2084</v>
      </c>
      <c r="BR618">
        <v>2085</v>
      </c>
      <c r="BS618">
        <v>2086</v>
      </c>
      <c r="BT618">
        <v>2087</v>
      </c>
      <c r="BU618">
        <v>2088</v>
      </c>
      <c r="BV618">
        <v>2089</v>
      </c>
      <c r="BW618">
        <v>2090</v>
      </c>
      <c r="BX618">
        <v>2091</v>
      </c>
      <c r="BY618">
        <v>2092</v>
      </c>
      <c r="BZ618">
        <v>2093</v>
      </c>
      <c r="CA618">
        <v>2094</v>
      </c>
      <c r="CB618">
        <v>2095</v>
      </c>
      <c r="CC618">
        <v>2096</v>
      </c>
      <c r="CD618">
        <v>2097</v>
      </c>
      <c r="CE618">
        <v>2098</v>
      </c>
      <c r="CF618">
        <v>2099</v>
      </c>
      <c r="CG618">
        <v>2100</v>
      </c>
    </row>
    <row r="619" spans="1:85">
      <c r="A619" s="74"/>
      <c r="B619" s="74" t="s">
        <v>4</v>
      </c>
      <c r="C619" s="76">
        <v>-1</v>
      </c>
      <c r="D619" s="76">
        <v>-1</v>
      </c>
      <c r="E619" s="76">
        <v>-1</v>
      </c>
      <c r="F619" s="76">
        <v>-1</v>
      </c>
      <c r="G619" s="76">
        <v>-1</v>
      </c>
      <c r="H619" s="76">
        <v>-1</v>
      </c>
      <c r="I619" s="76">
        <v>-1</v>
      </c>
      <c r="J619" s="76">
        <v>-1</v>
      </c>
      <c r="K619" s="76">
        <v>-1</v>
      </c>
      <c r="L619" s="76">
        <v>-1</v>
      </c>
      <c r="M619" s="76">
        <v>-1</v>
      </c>
      <c r="N619" s="76">
        <v>-1</v>
      </c>
      <c r="O619" s="76">
        <v>-1</v>
      </c>
      <c r="P619" s="76">
        <v>-1</v>
      </c>
      <c r="Q619" s="76">
        <v>-1</v>
      </c>
      <c r="R619" s="76">
        <v>-1</v>
      </c>
      <c r="S619" s="76">
        <v>-1</v>
      </c>
      <c r="T619" s="76">
        <v>-1</v>
      </c>
      <c r="U619" s="76">
        <v>-1</v>
      </c>
      <c r="V619" s="76">
        <v>-1</v>
      </c>
      <c r="W619" s="76">
        <v>-1</v>
      </c>
      <c r="X619" s="76">
        <v>-1</v>
      </c>
      <c r="Y619" s="76">
        <v>-1</v>
      </c>
      <c r="Z619" s="76">
        <v>-1</v>
      </c>
      <c r="AA619" s="76">
        <v>-1</v>
      </c>
      <c r="AB619" s="76">
        <v>-1</v>
      </c>
      <c r="AC619" s="76">
        <v>-1</v>
      </c>
      <c r="AD619" s="76">
        <v>-1</v>
      </c>
      <c r="AE619" s="76">
        <v>-1</v>
      </c>
      <c r="AF619" s="76">
        <v>-1</v>
      </c>
      <c r="AG619" s="76">
        <v>-1</v>
      </c>
      <c r="AH619" s="76">
        <v>-1</v>
      </c>
      <c r="AI619" s="76">
        <v>-1</v>
      </c>
      <c r="AJ619">
        <v>-1</v>
      </c>
      <c r="AK619">
        <v>-1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-1</v>
      </c>
      <c r="BM619">
        <v>-1</v>
      </c>
      <c r="BN619">
        <v>-1</v>
      </c>
      <c r="BO619">
        <v>-1</v>
      </c>
      <c r="BP619">
        <v>-1</v>
      </c>
      <c r="BQ619">
        <v>-1</v>
      </c>
      <c r="BR619">
        <v>-1</v>
      </c>
      <c r="BS619">
        <v>-1</v>
      </c>
      <c r="BT619">
        <v>-1</v>
      </c>
      <c r="BU619">
        <v>-1</v>
      </c>
      <c r="BV619">
        <v>-1</v>
      </c>
      <c r="BW619">
        <v>-1</v>
      </c>
      <c r="BX619">
        <v>-1</v>
      </c>
      <c r="BY619">
        <v>-1</v>
      </c>
      <c r="BZ619">
        <v>-1</v>
      </c>
      <c r="CA619">
        <v>-1</v>
      </c>
      <c r="CB619">
        <v>-1</v>
      </c>
      <c r="CC619">
        <v>-1</v>
      </c>
      <c r="CD619">
        <v>-1</v>
      </c>
      <c r="CE619">
        <v>-1</v>
      </c>
      <c r="CF619">
        <v>-1</v>
      </c>
      <c r="CG619">
        <v>-1</v>
      </c>
    </row>
    <row r="620" spans="1:85">
      <c r="A620" s="74" t="s">
        <v>0</v>
      </c>
      <c r="B620" s="74" t="s">
        <v>3</v>
      </c>
      <c r="C620" s="76">
        <v>-1</v>
      </c>
      <c r="D620" s="76">
        <v>-1</v>
      </c>
      <c r="E620" s="76">
        <v>-1</v>
      </c>
      <c r="F620" s="76">
        <v>-1</v>
      </c>
      <c r="G620" s="76">
        <v>-1</v>
      </c>
      <c r="H620" s="76">
        <v>-1</v>
      </c>
      <c r="I620" s="76">
        <v>-1</v>
      </c>
      <c r="J620" s="76">
        <v>-1</v>
      </c>
      <c r="K620" s="76">
        <v>-1</v>
      </c>
      <c r="L620" s="76">
        <v>-1</v>
      </c>
      <c r="M620" s="76">
        <v>-1</v>
      </c>
      <c r="N620" s="76">
        <v>-1</v>
      </c>
      <c r="O620" s="76">
        <v>-1</v>
      </c>
      <c r="P620" s="76">
        <v>-1</v>
      </c>
      <c r="Q620" s="76">
        <v>-1</v>
      </c>
      <c r="R620" s="76">
        <v>-1</v>
      </c>
      <c r="S620" s="76">
        <v>-1</v>
      </c>
      <c r="T620" s="76">
        <v>-1</v>
      </c>
      <c r="U620" s="76">
        <v>-1</v>
      </c>
      <c r="V620" s="76">
        <v>-1</v>
      </c>
      <c r="W620" s="76">
        <v>-1</v>
      </c>
      <c r="X620" s="76">
        <v>-1</v>
      </c>
      <c r="Y620" s="76">
        <v>-1</v>
      </c>
      <c r="Z620" s="76">
        <v>-1</v>
      </c>
      <c r="AA620" s="76">
        <v>-1</v>
      </c>
      <c r="AB620" s="76">
        <v>-1</v>
      </c>
      <c r="AC620" s="76">
        <v>-1</v>
      </c>
      <c r="AD620" s="76">
        <v>-1</v>
      </c>
      <c r="AE620" s="76">
        <v>-1</v>
      </c>
      <c r="AF620" s="76">
        <v>-1</v>
      </c>
      <c r="AG620" s="76">
        <v>-1</v>
      </c>
      <c r="AH620" s="76">
        <v>-1</v>
      </c>
      <c r="AI620" s="76">
        <v>-1</v>
      </c>
      <c r="AJ620">
        <v>-1</v>
      </c>
      <c r="AK620">
        <v>-1</v>
      </c>
      <c r="AL620">
        <v>-1</v>
      </c>
      <c r="AM620">
        <v>-1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-1</v>
      </c>
      <c r="AW620">
        <v>-1</v>
      </c>
      <c r="AX620">
        <v>-1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v>-1</v>
      </c>
      <c r="BE620">
        <v>-1</v>
      </c>
      <c r="BF620">
        <v>-1</v>
      </c>
      <c r="BG620">
        <v>-1</v>
      </c>
      <c r="BH620">
        <v>-1</v>
      </c>
      <c r="BI620">
        <v>-1</v>
      </c>
      <c r="BJ620">
        <v>-1</v>
      </c>
      <c r="BK620">
        <v>-1</v>
      </c>
      <c r="BL620">
        <v>-1</v>
      </c>
      <c r="BM620">
        <v>-1</v>
      </c>
      <c r="BN620">
        <v>-1</v>
      </c>
      <c r="BO620">
        <v>-1</v>
      </c>
      <c r="BP620">
        <v>-1</v>
      </c>
      <c r="BQ620">
        <v>-1</v>
      </c>
      <c r="BR620">
        <v>-1</v>
      </c>
      <c r="BS620">
        <v>-1</v>
      </c>
      <c r="BT620">
        <v>-1</v>
      </c>
      <c r="BU620">
        <v>-1</v>
      </c>
      <c r="BV620">
        <v>-1</v>
      </c>
      <c r="BW620">
        <v>-1</v>
      </c>
      <c r="BX620">
        <v>-1</v>
      </c>
      <c r="BY620">
        <v>-1</v>
      </c>
      <c r="BZ620">
        <v>-1</v>
      </c>
      <c r="CA620">
        <v>-1</v>
      </c>
      <c r="CB620">
        <v>-1</v>
      </c>
      <c r="CC620">
        <v>-1</v>
      </c>
      <c r="CD620">
        <v>-1</v>
      </c>
      <c r="CE620">
        <v>-1</v>
      </c>
      <c r="CF620">
        <v>-1</v>
      </c>
      <c r="CG620">
        <v>-1</v>
      </c>
    </row>
    <row r="621" spans="1:85">
      <c r="A621" s="74"/>
      <c r="B621" s="74" t="s">
        <v>34</v>
      </c>
      <c r="C621" s="76">
        <v>-1</v>
      </c>
      <c r="D621" s="76">
        <v>-1</v>
      </c>
      <c r="E621" s="76">
        <v>-1</v>
      </c>
      <c r="F621" s="76">
        <v>-1</v>
      </c>
      <c r="G621" s="76">
        <v>-1</v>
      </c>
      <c r="H621" s="76">
        <v>-1</v>
      </c>
      <c r="I621" s="76">
        <v>-1</v>
      </c>
      <c r="J621" s="76">
        <v>-1</v>
      </c>
      <c r="K621" s="76">
        <v>-1</v>
      </c>
      <c r="L621" s="76">
        <v>-1</v>
      </c>
      <c r="M621" s="76">
        <v>-1</v>
      </c>
      <c r="N621" s="76">
        <v>-1</v>
      </c>
      <c r="O621" s="76">
        <v>-1</v>
      </c>
      <c r="P621" s="76">
        <v>-1</v>
      </c>
      <c r="Q621" s="76">
        <v>-1</v>
      </c>
      <c r="R621" s="76">
        <v>-1</v>
      </c>
      <c r="S621" s="76">
        <v>-1</v>
      </c>
      <c r="T621" s="76">
        <v>-1</v>
      </c>
      <c r="U621" s="76">
        <v>-1</v>
      </c>
      <c r="V621" s="76">
        <v>-1</v>
      </c>
      <c r="W621" s="76">
        <v>-1</v>
      </c>
      <c r="X621" s="76">
        <v>-1</v>
      </c>
      <c r="Y621" s="76">
        <v>-1</v>
      </c>
      <c r="Z621" s="76">
        <v>-1</v>
      </c>
      <c r="AA621" s="76">
        <v>-1</v>
      </c>
      <c r="AB621" s="76">
        <v>-1</v>
      </c>
      <c r="AC621" s="76">
        <v>-1</v>
      </c>
      <c r="AD621" s="76">
        <v>-1</v>
      </c>
      <c r="AE621" s="76">
        <v>-1</v>
      </c>
      <c r="AF621" s="76">
        <v>-1</v>
      </c>
      <c r="AG621" s="76">
        <v>-1</v>
      </c>
      <c r="AH621" s="76">
        <v>-1</v>
      </c>
      <c r="AI621" s="76">
        <v>-1</v>
      </c>
      <c r="AJ621">
        <v>-1</v>
      </c>
      <c r="AK621">
        <v>-1</v>
      </c>
      <c r="AL621">
        <v>-1</v>
      </c>
      <c r="AM621">
        <v>-1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-1</v>
      </c>
      <c r="AX621">
        <v>-1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v>-1</v>
      </c>
      <c r="BE621">
        <v>-1</v>
      </c>
      <c r="BF621">
        <v>-1</v>
      </c>
      <c r="BG621">
        <v>-1</v>
      </c>
      <c r="BH621">
        <v>-1</v>
      </c>
      <c r="BI621">
        <v>-1</v>
      </c>
      <c r="BJ621">
        <v>-1</v>
      </c>
      <c r="BK621">
        <v>-1</v>
      </c>
      <c r="BL621">
        <v>-1</v>
      </c>
      <c r="BM621">
        <v>-1</v>
      </c>
      <c r="BN621">
        <v>-1</v>
      </c>
      <c r="BO621">
        <v>-1</v>
      </c>
      <c r="BP621">
        <v>-1</v>
      </c>
      <c r="BQ621">
        <v>-1</v>
      </c>
      <c r="BR621">
        <v>-1</v>
      </c>
      <c r="BS621">
        <v>-1</v>
      </c>
      <c r="BT621">
        <v>-1</v>
      </c>
      <c r="BU621">
        <v>-1</v>
      </c>
      <c r="BV621">
        <v>-1</v>
      </c>
      <c r="BW621">
        <v>-1</v>
      </c>
      <c r="BX621">
        <v>-1</v>
      </c>
      <c r="BY621">
        <v>-1</v>
      </c>
      <c r="BZ621">
        <v>-1</v>
      </c>
      <c r="CA621">
        <v>-1</v>
      </c>
      <c r="CB621">
        <v>-1</v>
      </c>
      <c r="CC621">
        <v>-1</v>
      </c>
      <c r="CD621">
        <v>-1</v>
      </c>
      <c r="CE621">
        <v>-1</v>
      </c>
      <c r="CF621">
        <v>-1</v>
      </c>
      <c r="CG621">
        <v>-1</v>
      </c>
    </row>
    <row r="622" spans="1:85">
      <c r="A622" s="14"/>
      <c r="B622" s="14" t="s">
        <v>35</v>
      </c>
      <c r="C622" s="76">
        <v>-1</v>
      </c>
      <c r="D622" s="76">
        <v>-1</v>
      </c>
      <c r="E622" s="76">
        <v>-1</v>
      </c>
      <c r="F622" s="76">
        <v>-1</v>
      </c>
      <c r="G622" s="76">
        <v>-1</v>
      </c>
      <c r="H622" s="76">
        <v>-1</v>
      </c>
      <c r="I622" s="76">
        <v>-1</v>
      </c>
      <c r="J622" s="76">
        <v>-1</v>
      </c>
      <c r="K622" s="76">
        <v>-1</v>
      </c>
      <c r="L622" s="76">
        <v>-1</v>
      </c>
      <c r="M622" s="76">
        <v>-1</v>
      </c>
      <c r="N622" s="76">
        <v>-1</v>
      </c>
      <c r="O622" s="76">
        <v>-1</v>
      </c>
      <c r="P622" s="76">
        <v>-1</v>
      </c>
      <c r="Q622" s="76">
        <v>-1</v>
      </c>
      <c r="R622" s="76">
        <v>-1</v>
      </c>
      <c r="S622" s="76">
        <v>-1</v>
      </c>
      <c r="T622" s="76">
        <v>-1</v>
      </c>
      <c r="U622" s="76">
        <v>-1</v>
      </c>
      <c r="V622" s="76">
        <v>-1</v>
      </c>
      <c r="W622" s="76">
        <v>-1</v>
      </c>
      <c r="X622" s="76">
        <v>-1</v>
      </c>
      <c r="Y622" s="76">
        <v>-1</v>
      </c>
      <c r="Z622" s="76">
        <v>-1</v>
      </c>
      <c r="AA622" s="76">
        <v>-1</v>
      </c>
      <c r="AB622" s="76">
        <v>-1</v>
      </c>
      <c r="AC622" s="76">
        <v>-1</v>
      </c>
      <c r="AD622" s="76">
        <v>-1</v>
      </c>
      <c r="AE622" s="76">
        <v>-1</v>
      </c>
      <c r="AF622" s="76">
        <v>-1</v>
      </c>
      <c r="AG622" s="76">
        <v>-1</v>
      </c>
      <c r="AH622" s="76">
        <v>-1</v>
      </c>
      <c r="AI622" s="76">
        <v>-1</v>
      </c>
      <c r="AJ622">
        <v>-1</v>
      </c>
      <c r="AK622">
        <v>-1</v>
      </c>
      <c r="AL622">
        <v>-1</v>
      </c>
      <c r="AM622">
        <v>-1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-1</v>
      </c>
      <c r="AW622">
        <v>-1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-1</v>
      </c>
      <c r="BJ622">
        <v>-1</v>
      </c>
      <c r="BK622">
        <v>-1</v>
      </c>
      <c r="BL622">
        <v>-1</v>
      </c>
      <c r="BM622">
        <v>-1</v>
      </c>
      <c r="BN622">
        <v>-1</v>
      </c>
      <c r="BO622">
        <v>-1</v>
      </c>
      <c r="BP622">
        <v>-1</v>
      </c>
      <c r="BQ622">
        <v>-1</v>
      </c>
      <c r="BR622">
        <v>-1</v>
      </c>
      <c r="BS622">
        <v>-1</v>
      </c>
      <c r="BT622">
        <v>-1</v>
      </c>
      <c r="BU622">
        <v>-1</v>
      </c>
      <c r="BV622">
        <v>-1</v>
      </c>
      <c r="BW622">
        <v>-1</v>
      </c>
      <c r="BX622">
        <v>-1</v>
      </c>
      <c r="BY622">
        <v>-1</v>
      </c>
      <c r="BZ622">
        <v>-1</v>
      </c>
      <c r="CA622">
        <v>-1</v>
      </c>
      <c r="CB622">
        <v>-1</v>
      </c>
      <c r="CC622">
        <v>-1</v>
      </c>
      <c r="CD622">
        <v>-1</v>
      </c>
      <c r="CE622">
        <v>-1</v>
      </c>
      <c r="CF622">
        <v>-1</v>
      </c>
      <c r="CG622">
        <v>-1</v>
      </c>
    </row>
    <row r="623" spans="1:85">
      <c r="A623" s="4"/>
      <c r="B623" s="4" t="s">
        <v>4</v>
      </c>
      <c r="C623" s="76">
        <v>-1</v>
      </c>
      <c r="D623" s="76">
        <v>-1</v>
      </c>
      <c r="E623" s="76">
        <v>-1</v>
      </c>
      <c r="F623" s="76">
        <v>-1</v>
      </c>
      <c r="G623" s="76">
        <v>-1</v>
      </c>
      <c r="H623" s="76">
        <v>-1</v>
      </c>
      <c r="I623" s="76">
        <v>-1</v>
      </c>
      <c r="J623" s="76">
        <v>-1</v>
      </c>
      <c r="K623" s="76">
        <v>-1</v>
      </c>
      <c r="L623" s="76">
        <v>-1</v>
      </c>
      <c r="M623" s="76">
        <v>-1</v>
      </c>
      <c r="N623" s="76">
        <v>-1</v>
      </c>
      <c r="O623" s="76">
        <v>-1</v>
      </c>
      <c r="P623" s="76">
        <v>-1</v>
      </c>
      <c r="Q623" s="76">
        <v>-1</v>
      </c>
      <c r="R623" s="76">
        <v>-1</v>
      </c>
      <c r="S623" s="76">
        <v>-1</v>
      </c>
      <c r="T623" s="76">
        <v>-1</v>
      </c>
      <c r="U623" s="76">
        <v>-1</v>
      </c>
      <c r="V623" s="76">
        <v>-1</v>
      </c>
      <c r="W623" s="76">
        <v>-1</v>
      </c>
      <c r="X623" s="76">
        <v>-1</v>
      </c>
      <c r="Y623" s="76">
        <v>-1</v>
      </c>
      <c r="Z623" s="76">
        <v>-1</v>
      </c>
      <c r="AA623" s="76">
        <v>-1</v>
      </c>
      <c r="AB623" s="76">
        <v>-1</v>
      </c>
      <c r="AC623" s="76">
        <v>-1</v>
      </c>
      <c r="AD623" s="76">
        <v>-1</v>
      </c>
      <c r="AE623" s="76">
        <v>-1</v>
      </c>
      <c r="AF623" s="76">
        <v>-1</v>
      </c>
      <c r="AG623" s="76">
        <v>-1</v>
      </c>
      <c r="AH623" s="76">
        <v>-1</v>
      </c>
      <c r="AI623" s="76">
        <v>-1</v>
      </c>
      <c r="AJ623">
        <v>-1</v>
      </c>
      <c r="AK623">
        <v>-1</v>
      </c>
      <c r="AL623">
        <v>-1</v>
      </c>
      <c r="AM623">
        <v>-1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-1</v>
      </c>
      <c r="AX623">
        <v>-1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v>-1</v>
      </c>
      <c r="BE623">
        <v>-1</v>
      </c>
      <c r="BF623">
        <v>-1</v>
      </c>
      <c r="BG623">
        <v>-1</v>
      </c>
      <c r="BH623">
        <v>-1</v>
      </c>
      <c r="BI623">
        <v>-1</v>
      </c>
      <c r="BJ623">
        <v>-1</v>
      </c>
      <c r="BK623">
        <v>-1</v>
      </c>
      <c r="BL623">
        <v>-1</v>
      </c>
      <c r="BM623">
        <v>-1</v>
      </c>
      <c r="BN623">
        <v>-1</v>
      </c>
      <c r="BO623">
        <v>-1</v>
      </c>
      <c r="BP623">
        <v>-1</v>
      </c>
      <c r="BQ623">
        <v>-1</v>
      </c>
      <c r="BR623">
        <v>-1</v>
      </c>
      <c r="BS623">
        <v>-1</v>
      </c>
      <c r="BT623">
        <v>-1</v>
      </c>
      <c r="BU623">
        <v>-1</v>
      </c>
      <c r="BV623">
        <v>-1</v>
      </c>
      <c r="BW623">
        <v>-1</v>
      </c>
      <c r="BX623">
        <v>-1</v>
      </c>
      <c r="BY623">
        <v>-1</v>
      </c>
      <c r="BZ623">
        <v>-1</v>
      </c>
      <c r="CA623">
        <v>-1</v>
      </c>
      <c r="CB623">
        <v>-1</v>
      </c>
      <c r="CC623">
        <v>-1</v>
      </c>
      <c r="CD623">
        <v>-1</v>
      </c>
      <c r="CE623">
        <v>-1</v>
      </c>
      <c r="CF623">
        <v>-1</v>
      </c>
      <c r="CG623">
        <v>-1</v>
      </c>
    </row>
    <row r="624" spans="1:85">
      <c r="A624" s="74" t="s">
        <v>1</v>
      </c>
      <c r="B624" s="74" t="s">
        <v>3</v>
      </c>
      <c r="C624" s="76">
        <v>-1</v>
      </c>
      <c r="D624" s="76">
        <v>-1</v>
      </c>
      <c r="E624" s="76">
        <v>-1</v>
      </c>
      <c r="F624" s="76">
        <v>-1</v>
      </c>
      <c r="G624" s="76">
        <v>-1</v>
      </c>
      <c r="H624" s="76">
        <v>-1</v>
      </c>
      <c r="I624" s="76">
        <v>-1</v>
      </c>
      <c r="J624" s="76">
        <v>-1</v>
      </c>
      <c r="K624" s="76">
        <v>-1</v>
      </c>
      <c r="L624" s="76">
        <v>-1</v>
      </c>
      <c r="M624" s="76">
        <v>-1</v>
      </c>
      <c r="N624" s="76">
        <v>-1</v>
      </c>
      <c r="O624" s="76">
        <v>-1</v>
      </c>
      <c r="P624" s="76">
        <v>-1</v>
      </c>
      <c r="Q624" s="76">
        <v>-1</v>
      </c>
      <c r="R624" s="76">
        <v>-1</v>
      </c>
      <c r="S624" s="76">
        <v>-1</v>
      </c>
      <c r="T624" s="76">
        <v>-1</v>
      </c>
      <c r="U624" s="76">
        <v>-1</v>
      </c>
      <c r="V624" s="76">
        <v>-1</v>
      </c>
      <c r="W624" s="76">
        <v>-1</v>
      </c>
      <c r="X624" s="76">
        <v>-1</v>
      </c>
      <c r="Y624" s="76">
        <v>-1</v>
      </c>
      <c r="Z624" s="76">
        <v>-1</v>
      </c>
      <c r="AA624" s="76">
        <v>-1</v>
      </c>
      <c r="AB624" s="76">
        <v>-1</v>
      </c>
      <c r="AC624" s="76">
        <v>-1</v>
      </c>
      <c r="AD624" s="76">
        <v>-1</v>
      </c>
      <c r="AE624" s="76">
        <v>-1</v>
      </c>
      <c r="AF624" s="76">
        <v>-1</v>
      </c>
      <c r="AG624" s="76">
        <v>-1</v>
      </c>
      <c r="AH624" s="76">
        <v>-1</v>
      </c>
      <c r="AI624" s="76">
        <v>-1</v>
      </c>
      <c r="AJ624">
        <v>-1</v>
      </c>
      <c r="AK624">
        <v>-1</v>
      </c>
      <c r="AL624">
        <v>-1</v>
      </c>
      <c r="AM624">
        <v>-1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-1</v>
      </c>
      <c r="AW624">
        <v>-1</v>
      </c>
      <c r="AX624">
        <v>-1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v>-1</v>
      </c>
      <c r="BE624">
        <v>-1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-1</v>
      </c>
      <c r="BN624">
        <v>-1</v>
      </c>
      <c r="BO624">
        <v>-1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-1</v>
      </c>
      <c r="BV624">
        <v>-1</v>
      </c>
      <c r="BW624">
        <v>-1</v>
      </c>
      <c r="BX624">
        <v>-1</v>
      </c>
      <c r="BY624">
        <v>-1</v>
      </c>
      <c r="BZ624">
        <v>-1</v>
      </c>
      <c r="CA624">
        <v>-1</v>
      </c>
      <c r="CB624">
        <v>-1</v>
      </c>
      <c r="CC624">
        <v>-1</v>
      </c>
      <c r="CD624">
        <v>-1</v>
      </c>
      <c r="CE624">
        <v>-1</v>
      </c>
      <c r="CF624">
        <v>-1</v>
      </c>
      <c r="CG624">
        <v>-1</v>
      </c>
    </row>
    <row r="625" spans="1:85">
      <c r="A625" s="74"/>
      <c r="B625" s="74" t="s">
        <v>34</v>
      </c>
      <c r="C625" s="76">
        <v>-1</v>
      </c>
      <c r="D625" s="76">
        <v>-1</v>
      </c>
      <c r="E625" s="76">
        <v>-1</v>
      </c>
      <c r="F625" s="76">
        <v>-1</v>
      </c>
      <c r="G625" s="76">
        <v>-1</v>
      </c>
      <c r="H625" s="76">
        <v>-1</v>
      </c>
      <c r="I625" s="76">
        <v>-1</v>
      </c>
      <c r="J625" s="76">
        <v>-1</v>
      </c>
      <c r="K625" s="76">
        <v>-1</v>
      </c>
      <c r="L625" s="76">
        <v>-1</v>
      </c>
      <c r="M625" s="76">
        <v>-1</v>
      </c>
      <c r="N625" s="76">
        <v>-1</v>
      </c>
      <c r="O625" s="76">
        <v>-1</v>
      </c>
      <c r="P625" s="76">
        <v>-1</v>
      </c>
      <c r="Q625" s="76">
        <v>-1</v>
      </c>
      <c r="R625" s="76">
        <v>-1</v>
      </c>
      <c r="S625" s="76">
        <v>-1</v>
      </c>
      <c r="T625" s="76">
        <v>-1</v>
      </c>
      <c r="U625" s="76">
        <v>-1</v>
      </c>
      <c r="V625" s="76">
        <v>-1</v>
      </c>
      <c r="W625" s="76">
        <v>-1</v>
      </c>
      <c r="X625" s="76">
        <v>-1</v>
      </c>
      <c r="Y625" s="76">
        <v>-1</v>
      </c>
      <c r="Z625" s="76">
        <v>-1</v>
      </c>
      <c r="AA625" s="76">
        <v>-1</v>
      </c>
      <c r="AB625" s="76">
        <v>-1</v>
      </c>
      <c r="AC625" s="76">
        <v>-1</v>
      </c>
      <c r="AD625" s="76">
        <v>-1</v>
      </c>
      <c r="AE625" s="76">
        <v>-1</v>
      </c>
      <c r="AF625" s="76">
        <v>-1</v>
      </c>
      <c r="AG625" s="76">
        <v>-1</v>
      </c>
      <c r="AH625" s="76">
        <v>-1</v>
      </c>
      <c r="AI625" s="76">
        <v>-1</v>
      </c>
      <c r="AJ625">
        <v>-1</v>
      </c>
      <c r="AK625">
        <v>-1</v>
      </c>
      <c r="AL625">
        <v>-1</v>
      </c>
      <c r="AM625">
        <v>-1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-1</v>
      </c>
      <c r="AW625">
        <v>-1</v>
      </c>
      <c r="AX625">
        <v>-1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v>-1</v>
      </c>
      <c r="BE625">
        <v>-1</v>
      </c>
      <c r="BF625">
        <v>-1</v>
      </c>
      <c r="BG625">
        <v>-1</v>
      </c>
      <c r="BH625">
        <v>-1</v>
      </c>
      <c r="BI625">
        <v>-1</v>
      </c>
      <c r="BJ625">
        <v>-1</v>
      </c>
      <c r="BK625">
        <v>-1</v>
      </c>
      <c r="BL625">
        <v>-1</v>
      </c>
      <c r="BM625">
        <v>-1</v>
      </c>
      <c r="BN625">
        <v>-1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-1</v>
      </c>
      <c r="BW625">
        <v>-1</v>
      </c>
      <c r="BX625">
        <v>-1</v>
      </c>
      <c r="BY625">
        <v>-1</v>
      </c>
      <c r="BZ625">
        <v>-1</v>
      </c>
      <c r="CA625">
        <v>-1</v>
      </c>
      <c r="CB625">
        <v>-1</v>
      </c>
      <c r="CC625">
        <v>-1</v>
      </c>
      <c r="CD625">
        <v>-1</v>
      </c>
      <c r="CE625">
        <v>-1</v>
      </c>
      <c r="CF625">
        <v>-1</v>
      </c>
      <c r="CG625">
        <v>-1</v>
      </c>
    </row>
    <row r="626" spans="1:85">
      <c r="A626" s="14"/>
      <c r="B626" s="14" t="s">
        <v>35</v>
      </c>
      <c r="C626" s="76">
        <v>-1</v>
      </c>
      <c r="D626" s="76">
        <v>-1</v>
      </c>
      <c r="E626" s="76">
        <v>-1</v>
      </c>
      <c r="F626" s="76">
        <v>-1</v>
      </c>
      <c r="G626" s="76">
        <v>-1</v>
      </c>
      <c r="H626" s="76">
        <v>-1</v>
      </c>
      <c r="I626" s="76">
        <v>-1</v>
      </c>
      <c r="J626" s="76">
        <v>-1</v>
      </c>
      <c r="K626" s="76">
        <v>-1</v>
      </c>
      <c r="L626" s="76">
        <v>-1</v>
      </c>
      <c r="M626" s="76">
        <v>-1</v>
      </c>
      <c r="N626" s="76">
        <v>-1</v>
      </c>
      <c r="O626" s="76">
        <v>-1</v>
      </c>
      <c r="P626" s="76">
        <v>-1</v>
      </c>
      <c r="Q626" s="76">
        <v>-1</v>
      </c>
      <c r="R626" s="76">
        <v>-1</v>
      </c>
      <c r="S626" s="76">
        <v>-1</v>
      </c>
      <c r="T626" s="76">
        <v>-1</v>
      </c>
      <c r="U626" s="76">
        <v>-1</v>
      </c>
      <c r="V626" s="76">
        <v>-1</v>
      </c>
      <c r="W626" s="76">
        <v>-1</v>
      </c>
      <c r="X626" s="76">
        <v>-1</v>
      </c>
      <c r="Y626" s="76">
        <v>-1</v>
      </c>
      <c r="Z626" s="76">
        <v>-1</v>
      </c>
      <c r="AA626" s="76">
        <v>-1</v>
      </c>
      <c r="AB626" s="76">
        <v>-1</v>
      </c>
      <c r="AC626" s="76">
        <v>-1</v>
      </c>
      <c r="AD626" s="76">
        <v>-1</v>
      </c>
      <c r="AE626" s="76">
        <v>-1</v>
      </c>
      <c r="AF626" s="76">
        <v>-1</v>
      </c>
      <c r="AG626" s="76">
        <v>-1</v>
      </c>
      <c r="AH626" s="76">
        <v>-1</v>
      </c>
      <c r="AI626" s="76">
        <v>-1</v>
      </c>
      <c r="AJ626">
        <v>-1</v>
      </c>
      <c r="AK626">
        <v>-1</v>
      </c>
      <c r="AL626">
        <v>-1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-1</v>
      </c>
      <c r="BM626">
        <v>-1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-1</v>
      </c>
      <c r="BW626">
        <v>-1</v>
      </c>
      <c r="BX626">
        <v>-1</v>
      </c>
      <c r="BY626">
        <v>-1</v>
      </c>
      <c r="BZ626">
        <v>-1</v>
      </c>
      <c r="CA626">
        <v>-1</v>
      </c>
      <c r="CB626">
        <v>-1</v>
      </c>
      <c r="CC626">
        <v>-1</v>
      </c>
      <c r="CD626">
        <v>-1</v>
      </c>
      <c r="CE626">
        <v>-1</v>
      </c>
      <c r="CF626">
        <v>-1</v>
      </c>
      <c r="CG626">
        <v>-1</v>
      </c>
    </row>
    <row r="627" spans="1:85">
      <c r="A627" s="4"/>
      <c r="B627" s="4" t="s">
        <v>4</v>
      </c>
      <c r="C627" s="76">
        <v>-1</v>
      </c>
      <c r="D627" s="76">
        <v>-1</v>
      </c>
      <c r="E627" s="76">
        <v>-1</v>
      </c>
      <c r="F627" s="76">
        <v>-1</v>
      </c>
      <c r="G627" s="76">
        <v>-1</v>
      </c>
      <c r="H627" s="76">
        <v>-1</v>
      </c>
      <c r="I627" s="76">
        <v>-1</v>
      </c>
      <c r="J627" s="76">
        <v>-1</v>
      </c>
      <c r="K627" s="76">
        <v>-1</v>
      </c>
      <c r="L627" s="76">
        <v>-1</v>
      </c>
      <c r="M627" s="76">
        <v>-1</v>
      </c>
      <c r="N627" s="76">
        <v>-1</v>
      </c>
      <c r="O627" s="76">
        <v>-1</v>
      </c>
      <c r="P627" s="76">
        <v>-1</v>
      </c>
      <c r="Q627" s="76">
        <v>-1</v>
      </c>
      <c r="R627" s="76">
        <v>-1</v>
      </c>
      <c r="S627" s="76">
        <v>-1</v>
      </c>
      <c r="T627" s="76">
        <v>-1</v>
      </c>
      <c r="U627" s="76">
        <v>-1</v>
      </c>
      <c r="V627" s="76">
        <v>-1</v>
      </c>
      <c r="W627" s="76">
        <v>-1</v>
      </c>
      <c r="X627" s="76">
        <v>-1</v>
      </c>
      <c r="Y627" s="76">
        <v>-1</v>
      </c>
      <c r="Z627" s="76">
        <v>-1</v>
      </c>
      <c r="AA627" s="76">
        <v>-1</v>
      </c>
      <c r="AB627" s="76">
        <v>-1</v>
      </c>
      <c r="AC627" s="76">
        <v>-1</v>
      </c>
      <c r="AD627" s="76">
        <v>-1</v>
      </c>
      <c r="AE627" s="76">
        <v>-1</v>
      </c>
      <c r="AF627" s="76">
        <v>-1</v>
      </c>
      <c r="AG627" s="76">
        <v>-1</v>
      </c>
      <c r="AH627" s="76">
        <v>-1</v>
      </c>
      <c r="AI627" s="76">
        <v>-1</v>
      </c>
      <c r="AJ627">
        <v>-1</v>
      </c>
      <c r="AK627">
        <v>-1</v>
      </c>
      <c r="AL627">
        <v>-1</v>
      </c>
      <c r="AM627">
        <v>-1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-1</v>
      </c>
      <c r="AX627">
        <v>-1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v>-1</v>
      </c>
      <c r="BE627">
        <v>-1</v>
      </c>
      <c r="BF627">
        <v>-1</v>
      </c>
      <c r="BG627">
        <v>-1</v>
      </c>
      <c r="BH627">
        <v>-1</v>
      </c>
      <c r="BI627">
        <v>-1</v>
      </c>
      <c r="BJ627">
        <v>-1</v>
      </c>
      <c r="BK627">
        <v>-1</v>
      </c>
      <c r="BL627">
        <v>-1</v>
      </c>
      <c r="BM627">
        <v>-1</v>
      </c>
      <c r="BN627">
        <v>-1</v>
      </c>
      <c r="BO627">
        <v>-1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-1</v>
      </c>
      <c r="CC627">
        <v>-1</v>
      </c>
      <c r="CD627">
        <v>-1</v>
      </c>
      <c r="CE627">
        <v>-1</v>
      </c>
      <c r="CF627">
        <v>-1</v>
      </c>
      <c r="CG627">
        <v>-1</v>
      </c>
    </row>
    <row r="628" spans="1:85">
      <c r="A628" s="14" t="s">
        <v>5</v>
      </c>
      <c r="B628" s="14" t="s">
        <v>3</v>
      </c>
      <c r="C628" s="76">
        <v>-1</v>
      </c>
      <c r="D628" s="76">
        <v>-1</v>
      </c>
      <c r="E628" s="76">
        <v>-1</v>
      </c>
      <c r="F628" s="76">
        <v>-1</v>
      </c>
      <c r="G628" s="76">
        <v>-1</v>
      </c>
      <c r="H628" s="76">
        <v>-1</v>
      </c>
      <c r="I628" s="76">
        <v>-1</v>
      </c>
      <c r="J628" s="76">
        <v>-1</v>
      </c>
      <c r="K628" s="76">
        <v>-1</v>
      </c>
      <c r="L628" s="76">
        <v>-1</v>
      </c>
      <c r="M628" s="76">
        <v>-1</v>
      </c>
      <c r="N628" s="76">
        <v>-1</v>
      </c>
      <c r="O628" s="76">
        <v>-1</v>
      </c>
      <c r="P628" s="76">
        <v>-1</v>
      </c>
      <c r="Q628" s="76">
        <v>-1</v>
      </c>
      <c r="R628" s="76">
        <v>-1</v>
      </c>
      <c r="S628" s="76">
        <v>-1</v>
      </c>
      <c r="T628" s="76">
        <v>-1</v>
      </c>
      <c r="U628" s="76">
        <v>-1</v>
      </c>
      <c r="V628" s="76">
        <v>-1</v>
      </c>
      <c r="W628" s="76">
        <v>-1</v>
      </c>
      <c r="X628" s="76">
        <v>-1</v>
      </c>
      <c r="Y628" s="76">
        <v>-1</v>
      </c>
      <c r="Z628" s="76">
        <v>-1</v>
      </c>
      <c r="AA628" s="76">
        <v>-1</v>
      </c>
      <c r="AB628" s="76">
        <v>-1</v>
      </c>
      <c r="AC628" s="76">
        <v>-1</v>
      </c>
      <c r="AD628" s="76">
        <v>-1</v>
      </c>
      <c r="AE628" s="76">
        <v>-1</v>
      </c>
      <c r="AF628" s="76">
        <v>-1</v>
      </c>
      <c r="AG628" s="76">
        <v>-1</v>
      </c>
      <c r="AH628" s="76">
        <v>-1</v>
      </c>
      <c r="AI628" s="76">
        <v>-1</v>
      </c>
      <c r="AJ628">
        <v>-1</v>
      </c>
      <c r="AK628">
        <v>-1</v>
      </c>
      <c r="AL628">
        <v>-1</v>
      </c>
      <c r="AM628">
        <v>-1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>
        <v>-1</v>
      </c>
      <c r="CD628">
        <v>-1</v>
      </c>
      <c r="CE628">
        <v>-1</v>
      </c>
      <c r="CF628">
        <v>-1</v>
      </c>
      <c r="CG628">
        <v>-1</v>
      </c>
    </row>
    <row r="629" spans="1:85">
      <c r="A629" s="5"/>
      <c r="B629" s="5" t="s">
        <v>4</v>
      </c>
      <c r="C629" s="76">
        <v>-1</v>
      </c>
      <c r="D629" s="76">
        <v>-1</v>
      </c>
      <c r="E629" s="76">
        <v>-1</v>
      </c>
      <c r="F629" s="76">
        <v>-1</v>
      </c>
      <c r="G629" s="76">
        <v>-1</v>
      </c>
      <c r="H629" s="76">
        <v>-1</v>
      </c>
      <c r="I629" s="76">
        <v>-1</v>
      </c>
      <c r="J629" s="76">
        <v>-1</v>
      </c>
      <c r="K629" s="76">
        <v>-1</v>
      </c>
      <c r="L629" s="76">
        <v>-1</v>
      </c>
      <c r="M629" s="76">
        <v>-1</v>
      </c>
      <c r="N629" s="76">
        <v>-1</v>
      </c>
      <c r="O629" s="76">
        <v>-1</v>
      </c>
      <c r="P629" s="76">
        <v>-1</v>
      </c>
      <c r="Q629" s="76">
        <v>-1</v>
      </c>
      <c r="R629" s="76">
        <v>-1</v>
      </c>
      <c r="S629" s="76">
        <v>-1</v>
      </c>
      <c r="T629" s="76">
        <v>-1</v>
      </c>
      <c r="U629" s="76">
        <v>-1</v>
      </c>
      <c r="V629" s="76">
        <v>-1</v>
      </c>
      <c r="W629" s="76">
        <v>-1</v>
      </c>
      <c r="X629" s="76">
        <v>-1</v>
      </c>
      <c r="Y629" s="76">
        <v>-1</v>
      </c>
      <c r="Z629" s="76">
        <v>-1</v>
      </c>
      <c r="AA629" s="76">
        <v>-1</v>
      </c>
      <c r="AB629" s="76">
        <v>-1</v>
      </c>
      <c r="AC629" s="76">
        <v>-1</v>
      </c>
      <c r="AD629" s="76">
        <v>-1</v>
      </c>
      <c r="AE629" s="76">
        <v>-1</v>
      </c>
      <c r="AF629" s="76">
        <v>-1</v>
      </c>
      <c r="AG629" s="76">
        <v>-1</v>
      </c>
      <c r="AH629" s="76">
        <v>-1</v>
      </c>
      <c r="AI629" s="76">
        <v>-1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-1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-1</v>
      </c>
      <c r="CC629">
        <v>-1</v>
      </c>
      <c r="CD629">
        <v>-1</v>
      </c>
      <c r="CE629">
        <v>-1</v>
      </c>
      <c r="CF629">
        <v>-1</v>
      </c>
      <c r="CG629">
        <v>-1</v>
      </c>
    </row>
    <row r="630" spans="1:85">
      <c r="A630" s="5" t="s">
        <v>2</v>
      </c>
      <c r="B630" s="5" t="s">
        <v>3</v>
      </c>
      <c r="C630" s="76">
        <v>-1</v>
      </c>
      <c r="D630" s="76">
        <v>-1</v>
      </c>
      <c r="E630" s="76">
        <v>-1</v>
      </c>
      <c r="F630" s="76">
        <v>-1</v>
      </c>
      <c r="G630" s="76">
        <v>-1</v>
      </c>
      <c r="H630" s="76">
        <v>-1</v>
      </c>
      <c r="I630" s="76">
        <v>-1</v>
      </c>
      <c r="J630" s="76">
        <v>-1</v>
      </c>
      <c r="K630" s="76">
        <v>-1</v>
      </c>
      <c r="L630" s="76">
        <v>-1</v>
      </c>
      <c r="M630" s="76">
        <v>-1</v>
      </c>
      <c r="N630" s="76">
        <v>-1</v>
      </c>
      <c r="O630" s="76">
        <v>-1</v>
      </c>
      <c r="P630" s="76">
        <v>-1</v>
      </c>
      <c r="Q630" s="76">
        <v>-1</v>
      </c>
      <c r="R630" s="76">
        <v>-1</v>
      </c>
      <c r="S630" s="76">
        <v>-1</v>
      </c>
      <c r="T630" s="76">
        <v>-1</v>
      </c>
      <c r="U630" s="76">
        <v>-1</v>
      </c>
      <c r="V630" s="76">
        <v>-1</v>
      </c>
      <c r="W630" s="76">
        <v>-1</v>
      </c>
      <c r="X630" s="76">
        <v>-1</v>
      </c>
      <c r="Y630" s="76">
        <v>-1</v>
      </c>
      <c r="Z630" s="76">
        <v>-1</v>
      </c>
      <c r="AA630" s="76">
        <v>-1</v>
      </c>
      <c r="AB630" s="76">
        <v>-1</v>
      </c>
      <c r="AC630" s="76">
        <v>-1</v>
      </c>
      <c r="AD630" s="76">
        <v>-1</v>
      </c>
      <c r="AE630" s="76">
        <v>-1</v>
      </c>
      <c r="AF630" s="76">
        <v>-1</v>
      </c>
      <c r="AG630" s="76">
        <v>-1</v>
      </c>
      <c r="AH630" s="76">
        <v>-1</v>
      </c>
      <c r="AI630" s="76">
        <v>-1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-1</v>
      </c>
      <c r="AW630">
        <v>-1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-1</v>
      </c>
      <c r="CA630">
        <v>-1</v>
      </c>
      <c r="CB630">
        <v>-1</v>
      </c>
      <c r="CC630">
        <v>-1</v>
      </c>
      <c r="CD630">
        <v>-1</v>
      </c>
      <c r="CE630">
        <v>-1</v>
      </c>
      <c r="CF630">
        <v>-1</v>
      </c>
      <c r="CG630">
        <v>-1</v>
      </c>
    </row>
    <row r="631" spans="1:85">
      <c r="A631" s="4"/>
      <c r="B631" s="4" t="s">
        <v>4</v>
      </c>
      <c r="C631" s="76">
        <v>-1</v>
      </c>
      <c r="D631" s="76">
        <v>-1</v>
      </c>
      <c r="E631" s="76">
        <v>-1</v>
      </c>
      <c r="F631" s="76">
        <v>-1</v>
      </c>
      <c r="G631" s="76">
        <v>-1</v>
      </c>
      <c r="H631" s="76">
        <v>-1</v>
      </c>
      <c r="I631" s="76">
        <v>-1</v>
      </c>
      <c r="J631" s="76">
        <v>-1</v>
      </c>
      <c r="K631" s="76">
        <v>-1</v>
      </c>
      <c r="L631" s="76">
        <v>-1</v>
      </c>
      <c r="M631" s="76">
        <v>-1</v>
      </c>
      <c r="N631" s="76">
        <v>-1</v>
      </c>
      <c r="O631" s="76">
        <v>-1</v>
      </c>
      <c r="P631" s="76">
        <v>-1</v>
      </c>
      <c r="Q631" s="76">
        <v>-1</v>
      </c>
      <c r="R631" s="76">
        <v>-1</v>
      </c>
      <c r="S631" s="76">
        <v>-1</v>
      </c>
      <c r="T631" s="76">
        <v>-1</v>
      </c>
      <c r="U631" s="76">
        <v>-1</v>
      </c>
      <c r="V631" s="76">
        <v>-1</v>
      </c>
      <c r="W631" s="76">
        <v>-1</v>
      </c>
      <c r="X631" s="76">
        <v>-1</v>
      </c>
      <c r="Y631" s="76">
        <v>-1</v>
      </c>
      <c r="Z631" s="76">
        <v>-1</v>
      </c>
      <c r="AA631" s="76">
        <v>-1</v>
      </c>
      <c r="AB631" s="76">
        <v>-1</v>
      </c>
      <c r="AC631" s="76">
        <v>-1</v>
      </c>
      <c r="AD631" s="76">
        <v>-1</v>
      </c>
      <c r="AE631" s="76">
        <v>-1</v>
      </c>
      <c r="AF631" s="76">
        <v>-1</v>
      </c>
      <c r="AG631" s="76">
        <v>-1</v>
      </c>
      <c r="AH631" s="76">
        <v>-1</v>
      </c>
      <c r="AI631" s="76">
        <v>-1</v>
      </c>
      <c r="AJ631">
        <v>-1</v>
      </c>
      <c r="AK631">
        <v>-1</v>
      </c>
      <c r="AL631">
        <v>-1</v>
      </c>
      <c r="AM631">
        <v>-1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>
        <v>-1</v>
      </c>
      <c r="CD631">
        <v>-1</v>
      </c>
      <c r="CE631">
        <v>-1</v>
      </c>
      <c r="CF631">
        <v>-1</v>
      </c>
      <c r="CG631">
        <v>-1</v>
      </c>
    </row>
    <row r="632" spans="1:85">
      <c r="A632" s="14" t="s">
        <v>7</v>
      </c>
      <c r="B632" s="14" t="s">
        <v>3</v>
      </c>
      <c r="C632" s="76">
        <v>-1</v>
      </c>
      <c r="D632" s="76">
        <v>-1</v>
      </c>
      <c r="E632" s="76">
        <v>-1</v>
      </c>
      <c r="F632" s="76">
        <v>-1</v>
      </c>
      <c r="G632" s="76">
        <v>-1</v>
      </c>
      <c r="H632" s="76">
        <v>-1</v>
      </c>
      <c r="I632" s="76">
        <v>-1</v>
      </c>
      <c r="J632" s="76">
        <v>-1</v>
      </c>
      <c r="K632" s="76">
        <v>-1</v>
      </c>
      <c r="L632" s="76">
        <v>-1</v>
      </c>
      <c r="M632" s="76">
        <v>-1</v>
      </c>
      <c r="N632" s="76">
        <v>-1</v>
      </c>
      <c r="O632" s="76">
        <v>-1</v>
      </c>
      <c r="P632" s="76">
        <v>-1</v>
      </c>
      <c r="Q632" s="76">
        <v>-1</v>
      </c>
      <c r="R632" s="76">
        <v>-1</v>
      </c>
      <c r="S632" s="76">
        <v>-1</v>
      </c>
      <c r="T632" s="76">
        <v>-1</v>
      </c>
      <c r="U632" s="76">
        <v>-1</v>
      </c>
      <c r="V632" s="76">
        <v>-1</v>
      </c>
      <c r="W632" s="76">
        <v>-1</v>
      </c>
      <c r="X632" s="76">
        <v>-1</v>
      </c>
      <c r="Y632" s="76">
        <v>-1</v>
      </c>
      <c r="Z632" s="76">
        <v>-1</v>
      </c>
      <c r="AA632" s="76">
        <v>-1</v>
      </c>
      <c r="AB632" s="76">
        <v>-1</v>
      </c>
      <c r="AC632" s="76">
        <v>-1</v>
      </c>
      <c r="AD632" s="76">
        <v>-1</v>
      </c>
      <c r="AE632" s="76">
        <v>-1</v>
      </c>
      <c r="AF632" s="76">
        <v>-1</v>
      </c>
      <c r="AG632" s="76">
        <v>-1</v>
      </c>
      <c r="AH632" s="76">
        <v>-1</v>
      </c>
      <c r="AI632" s="76">
        <v>-1</v>
      </c>
      <c r="AJ632">
        <v>-1</v>
      </c>
      <c r="AK632">
        <v>-1</v>
      </c>
      <c r="AL632">
        <v>-1</v>
      </c>
      <c r="AM632">
        <v>-1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-1</v>
      </c>
      <c r="BM632">
        <v>-1</v>
      </c>
      <c r="BN632">
        <v>-1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-1</v>
      </c>
      <c r="BV632">
        <v>-1</v>
      </c>
      <c r="BW632">
        <v>-1</v>
      </c>
      <c r="BX632">
        <v>-1</v>
      </c>
      <c r="BY632">
        <v>-1</v>
      </c>
      <c r="BZ632">
        <v>-1</v>
      </c>
      <c r="CA632">
        <v>-1</v>
      </c>
      <c r="CB632">
        <v>-1</v>
      </c>
      <c r="CC632">
        <v>-1</v>
      </c>
      <c r="CD632">
        <v>-1</v>
      </c>
      <c r="CE632">
        <v>-1</v>
      </c>
      <c r="CF632">
        <v>-1</v>
      </c>
      <c r="CG632">
        <v>-1</v>
      </c>
    </row>
    <row r="633" spans="1:85">
      <c r="A633" s="4"/>
      <c r="B633" s="4" t="s">
        <v>4</v>
      </c>
      <c r="C633" s="76">
        <v>-1</v>
      </c>
      <c r="D633" s="76">
        <v>-1</v>
      </c>
      <c r="E633" s="76">
        <v>-1</v>
      </c>
      <c r="F633" s="76">
        <v>-1</v>
      </c>
      <c r="G633" s="76">
        <v>-1</v>
      </c>
      <c r="H633" s="76">
        <v>-1</v>
      </c>
      <c r="I633" s="76">
        <v>-1</v>
      </c>
      <c r="J633" s="76">
        <v>-1</v>
      </c>
      <c r="K633" s="76">
        <v>-1</v>
      </c>
      <c r="L633" s="76">
        <v>-1</v>
      </c>
      <c r="M633" s="76">
        <v>-1</v>
      </c>
      <c r="N633" s="76">
        <v>-1</v>
      </c>
      <c r="O633" s="76">
        <v>-1</v>
      </c>
      <c r="P633" s="76">
        <v>-1</v>
      </c>
      <c r="Q633" s="76">
        <v>-1</v>
      </c>
      <c r="R633" s="76">
        <v>-1</v>
      </c>
      <c r="S633" s="76">
        <v>-1</v>
      </c>
      <c r="T633" s="76">
        <v>-1</v>
      </c>
      <c r="U633" s="76">
        <v>-1</v>
      </c>
      <c r="V633" s="76">
        <v>-1</v>
      </c>
      <c r="W633" s="76">
        <v>-1</v>
      </c>
      <c r="X633" s="76">
        <v>-1</v>
      </c>
      <c r="Y633" s="76">
        <v>-1</v>
      </c>
      <c r="Z633" s="76">
        <v>-1</v>
      </c>
      <c r="AA633" s="76">
        <v>-1</v>
      </c>
      <c r="AB633" s="76">
        <v>-1</v>
      </c>
      <c r="AC633" s="76">
        <v>-1</v>
      </c>
      <c r="AD633" s="76">
        <v>-1</v>
      </c>
      <c r="AE633" s="76">
        <v>-1</v>
      </c>
      <c r="AF633" s="76">
        <v>-1</v>
      </c>
      <c r="AG633" s="76">
        <v>-1</v>
      </c>
      <c r="AH633" s="76">
        <v>-1</v>
      </c>
      <c r="AI633" s="76">
        <v>-1</v>
      </c>
      <c r="AJ633">
        <v>-1</v>
      </c>
      <c r="AK633">
        <v>-1</v>
      </c>
      <c r="AL633">
        <v>-1</v>
      </c>
      <c r="AM633">
        <v>-1</v>
      </c>
      <c r="AN633">
        <v>-1</v>
      </c>
      <c r="AO633">
        <v>-1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-1</v>
      </c>
      <c r="BS633">
        <v>-1</v>
      </c>
      <c r="BT633">
        <v>-1</v>
      </c>
      <c r="BU633">
        <v>-1</v>
      </c>
      <c r="BV633">
        <v>-1</v>
      </c>
      <c r="BW633">
        <v>-1</v>
      </c>
      <c r="BX633">
        <v>-1</v>
      </c>
      <c r="BY633">
        <v>-1</v>
      </c>
      <c r="BZ633">
        <v>-1</v>
      </c>
      <c r="CA633">
        <v>-1</v>
      </c>
      <c r="CB633">
        <v>-1</v>
      </c>
      <c r="CC633">
        <v>-1</v>
      </c>
      <c r="CD633">
        <v>-1</v>
      </c>
      <c r="CE633">
        <v>-1</v>
      </c>
      <c r="CF633">
        <v>-1</v>
      </c>
      <c r="CG633">
        <v>-1</v>
      </c>
    </row>
    <row r="634" spans="1:85">
      <c r="A634" s="14" t="s">
        <v>6</v>
      </c>
      <c r="B634" s="14" t="s">
        <v>3</v>
      </c>
      <c r="C634" s="76">
        <v>-1</v>
      </c>
      <c r="D634" s="76">
        <v>-1</v>
      </c>
      <c r="E634" s="76">
        <v>-1</v>
      </c>
      <c r="F634" s="76">
        <v>-1</v>
      </c>
      <c r="G634" s="76">
        <v>-1</v>
      </c>
      <c r="H634" s="76">
        <v>-1</v>
      </c>
      <c r="I634" s="76">
        <v>-1</v>
      </c>
      <c r="J634" s="76">
        <v>-1</v>
      </c>
      <c r="K634" s="76">
        <v>-1</v>
      </c>
      <c r="L634" s="76">
        <v>-1</v>
      </c>
      <c r="M634" s="76">
        <v>-1</v>
      </c>
      <c r="N634" s="76">
        <v>-1</v>
      </c>
      <c r="O634" s="76">
        <v>-1</v>
      </c>
      <c r="P634" s="76">
        <v>-1</v>
      </c>
      <c r="Q634" s="76">
        <v>-1</v>
      </c>
      <c r="R634" s="76">
        <v>-1</v>
      </c>
      <c r="S634" s="76">
        <v>-1</v>
      </c>
      <c r="T634" s="76">
        <v>-1</v>
      </c>
      <c r="U634" s="76">
        <v>-1</v>
      </c>
      <c r="V634" s="76">
        <v>-1</v>
      </c>
      <c r="W634" s="76">
        <v>-1</v>
      </c>
      <c r="X634" s="76">
        <v>-1</v>
      </c>
      <c r="Y634" s="76">
        <v>-1</v>
      </c>
      <c r="Z634" s="76">
        <v>-1</v>
      </c>
      <c r="AA634" s="76">
        <v>-1</v>
      </c>
      <c r="AB634" s="76">
        <v>-1</v>
      </c>
      <c r="AC634" s="76">
        <v>-1</v>
      </c>
      <c r="AD634" s="76">
        <v>-1</v>
      </c>
      <c r="AE634" s="76">
        <v>-1</v>
      </c>
      <c r="AF634" s="76">
        <v>-1</v>
      </c>
      <c r="AG634" s="76">
        <v>-1</v>
      </c>
      <c r="AH634" s="76">
        <v>-1</v>
      </c>
      <c r="AI634" s="76">
        <v>-1</v>
      </c>
      <c r="AJ634">
        <v>-1</v>
      </c>
      <c r="AK634">
        <v>-1</v>
      </c>
      <c r="AL634">
        <v>-1</v>
      </c>
      <c r="AM634">
        <v>-1</v>
      </c>
      <c r="AN634">
        <v>-1</v>
      </c>
      <c r="AO634">
        <v>-1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-1</v>
      </c>
      <c r="AW634">
        <v>-1</v>
      </c>
      <c r="AX634">
        <v>-1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v>-1</v>
      </c>
      <c r="BE634">
        <v>-1</v>
      </c>
      <c r="BF634">
        <v>-1</v>
      </c>
      <c r="BG634">
        <v>-1</v>
      </c>
      <c r="BH634">
        <v>-1</v>
      </c>
      <c r="BI634">
        <v>-1</v>
      </c>
      <c r="BJ634">
        <v>-1</v>
      </c>
      <c r="BK634">
        <v>-1</v>
      </c>
      <c r="BL634">
        <v>-1</v>
      </c>
      <c r="BM634">
        <v>-1</v>
      </c>
      <c r="BN634">
        <v>-1</v>
      </c>
      <c r="BO634">
        <v>-1</v>
      </c>
      <c r="BP634">
        <v>-1</v>
      </c>
      <c r="BQ634">
        <v>-1</v>
      </c>
      <c r="BR634">
        <v>-1</v>
      </c>
      <c r="BS634">
        <v>-1</v>
      </c>
      <c r="BT634">
        <v>-1</v>
      </c>
      <c r="BU634">
        <v>-1</v>
      </c>
      <c r="BV634">
        <v>-1</v>
      </c>
      <c r="BW634">
        <v>-1</v>
      </c>
      <c r="BX634">
        <v>-1</v>
      </c>
      <c r="BY634">
        <v>-1</v>
      </c>
      <c r="BZ634">
        <v>-1</v>
      </c>
      <c r="CA634">
        <v>-1</v>
      </c>
      <c r="CB634">
        <v>-1</v>
      </c>
      <c r="CC634">
        <v>-1</v>
      </c>
      <c r="CD634">
        <v>-1</v>
      </c>
      <c r="CE634">
        <v>-1</v>
      </c>
      <c r="CF634">
        <v>-1</v>
      </c>
      <c r="CG634">
        <v>-1</v>
      </c>
    </row>
    <row r="635" spans="1:85">
      <c r="A635" s="5"/>
      <c r="B635" s="5" t="s">
        <v>4</v>
      </c>
      <c r="C635" s="76">
        <v>-1</v>
      </c>
      <c r="D635" s="76">
        <v>-1</v>
      </c>
      <c r="E635" s="76">
        <v>-1</v>
      </c>
      <c r="F635" s="76">
        <v>-1</v>
      </c>
      <c r="G635" s="76">
        <v>-1</v>
      </c>
      <c r="H635" s="76">
        <v>-1</v>
      </c>
      <c r="I635" s="76">
        <v>-1</v>
      </c>
      <c r="J635" s="76">
        <v>-1</v>
      </c>
      <c r="K635" s="76">
        <v>-1</v>
      </c>
      <c r="L635" s="76">
        <v>-1</v>
      </c>
      <c r="M635" s="76">
        <v>-1</v>
      </c>
      <c r="N635" s="76">
        <v>-1</v>
      </c>
      <c r="O635" s="76">
        <v>-1</v>
      </c>
      <c r="P635" s="76">
        <v>-1</v>
      </c>
      <c r="Q635" s="76">
        <v>-1</v>
      </c>
      <c r="R635" s="76">
        <v>-1</v>
      </c>
      <c r="S635" s="76">
        <v>-1</v>
      </c>
      <c r="T635" s="76">
        <v>-1</v>
      </c>
      <c r="U635" s="76">
        <v>-1</v>
      </c>
      <c r="V635" s="76">
        <v>-1</v>
      </c>
      <c r="W635" s="76">
        <v>-1</v>
      </c>
      <c r="X635" s="76">
        <v>-1</v>
      </c>
      <c r="Y635" s="76">
        <v>-1</v>
      </c>
      <c r="Z635" s="76">
        <v>-1</v>
      </c>
      <c r="AA635" s="76">
        <v>-1</v>
      </c>
      <c r="AB635" s="76">
        <v>-1</v>
      </c>
      <c r="AC635" s="76">
        <v>-1</v>
      </c>
      <c r="AD635" s="76">
        <v>-1</v>
      </c>
      <c r="AE635" s="76">
        <v>-1</v>
      </c>
      <c r="AF635" s="76">
        <v>-1</v>
      </c>
      <c r="AG635" s="76">
        <v>-1</v>
      </c>
      <c r="AH635" s="76">
        <v>-1</v>
      </c>
      <c r="AI635" s="76">
        <v>-1</v>
      </c>
      <c r="AJ635">
        <v>-1</v>
      </c>
      <c r="AK635">
        <v>-1</v>
      </c>
      <c r="AL635">
        <v>-1</v>
      </c>
      <c r="AM635">
        <v>-1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-1</v>
      </c>
      <c r="BJ635">
        <v>-1</v>
      </c>
      <c r="BK635">
        <v>-1</v>
      </c>
      <c r="BL635">
        <v>-1</v>
      </c>
      <c r="BM635">
        <v>-1</v>
      </c>
      <c r="BN635">
        <v>-1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-1</v>
      </c>
      <c r="BV635">
        <v>-1</v>
      </c>
      <c r="BW635">
        <v>-1</v>
      </c>
      <c r="BX635">
        <v>-1</v>
      </c>
      <c r="BY635">
        <v>-1</v>
      </c>
      <c r="BZ635">
        <v>-1</v>
      </c>
      <c r="CA635">
        <v>-1</v>
      </c>
      <c r="CB635">
        <v>-1</v>
      </c>
      <c r="CC635">
        <v>-1</v>
      </c>
      <c r="CD635">
        <v>-1</v>
      </c>
      <c r="CE635">
        <v>-1</v>
      </c>
      <c r="CF635">
        <v>-1</v>
      </c>
      <c r="CG635">
        <v>-1</v>
      </c>
    </row>
    <row r="636" spans="1:85">
      <c r="A636" s="5" t="s">
        <v>8</v>
      </c>
      <c r="B636" s="5" t="s">
        <v>3</v>
      </c>
      <c r="C636" s="76">
        <v>-1</v>
      </c>
      <c r="D636" s="76">
        <v>-1</v>
      </c>
      <c r="E636" s="76">
        <v>-1</v>
      </c>
      <c r="F636" s="76">
        <v>-1</v>
      </c>
      <c r="G636" s="76">
        <v>-1</v>
      </c>
      <c r="H636" s="76">
        <v>-1</v>
      </c>
      <c r="I636" s="76">
        <v>-1</v>
      </c>
      <c r="J636" s="76">
        <v>-1</v>
      </c>
      <c r="K636" s="76">
        <v>-1</v>
      </c>
      <c r="L636" s="76">
        <v>-1</v>
      </c>
      <c r="M636" s="76">
        <v>-1</v>
      </c>
      <c r="N636" s="76">
        <v>-1</v>
      </c>
      <c r="O636" s="76">
        <v>-1</v>
      </c>
      <c r="P636" s="76">
        <v>-1</v>
      </c>
      <c r="Q636" s="76">
        <v>-1</v>
      </c>
      <c r="R636" s="76">
        <v>-1</v>
      </c>
      <c r="S636" s="76">
        <v>-1</v>
      </c>
      <c r="T636" s="76">
        <v>-1</v>
      </c>
      <c r="U636" s="76">
        <v>-1</v>
      </c>
      <c r="V636" s="76">
        <v>-1</v>
      </c>
      <c r="W636" s="76">
        <v>-1</v>
      </c>
      <c r="X636" s="76">
        <v>-1</v>
      </c>
      <c r="Y636" s="76">
        <v>-1</v>
      </c>
      <c r="Z636" s="76">
        <v>-1</v>
      </c>
      <c r="AA636" s="76">
        <v>-1</v>
      </c>
      <c r="AB636" s="76">
        <v>-1</v>
      </c>
      <c r="AC636" s="76">
        <v>-1</v>
      </c>
      <c r="AD636" s="76">
        <v>-1</v>
      </c>
      <c r="AE636" s="76">
        <v>-1</v>
      </c>
      <c r="AF636" s="76">
        <v>-1</v>
      </c>
      <c r="AG636" s="76">
        <v>-1</v>
      </c>
      <c r="AH636" s="76">
        <v>-1</v>
      </c>
      <c r="AI636" s="76">
        <v>-1</v>
      </c>
      <c r="AJ636">
        <v>-1</v>
      </c>
      <c r="AK636">
        <v>-1</v>
      </c>
      <c r="AL636">
        <v>-1</v>
      </c>
      <c r="AM636">
        <v>-1</v>
      </c>
      <c r="AN636">
        <v>-1</v>
      </c>
      <c r="AO636">
        <v>-1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-1</v>
      </c>
      <c r="AX636">
        <v>-1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v>-1</v>
      </c>
      <c r="BE636">
        <v>-1</v>
      </c>
      <c r="BF636">
        <v>-1</v>
      </c>
      <c r="BG636">
        <v>-1</v>
      </c>
      <c r="BH636">
        <v>-1</v>
      </c>
      <c r="BI636">
        <v>-1</v>
      </c>
      <c r="BJ636">
        <v>-1</v>
      </c>
      <c r="BK636">
        <v>-1</v>
      </c>
      <c r="BL636">
        <v>-1</v>
      </c>
      <c r="BM636">
        <v>-1</v>
      </c>
      <c r="BN636">
        <v>-1</v>
      </c>
      <c r="BO636">
        <v>-1</v>
      </c>
      <c r="BP636">
        <v>-1</v>
      </c>
      <c r="BQ636">
        <v>-1</v>
      </c>
      <c r="BR636">
        <v>-1</v>
      </c>
      <c r="BS636">
        <v>-1</v>
      </c>
      <c r="BT636">
        <v>-1</v>
      </c>
      <c r="BU636">
        <v>-1</v>
      </c>
      <c r="BV636">
        <v>-1</v>
      </c>
      <c r="BW636">
        <v>-1</v>
      </c>
      <c r="BX636">
        <v>-1</v>
      </c>
      <c r="BY636">
        <v>-1</v>
      </c>
      <c r="BZ636">
        <v>-1</v>
      </c>
      <c r="CA636">
        <v>-1</v>
      </c>
      <c r="CB636">
        <v>-1</v>
      </c>
      <c r="CC636">
        <v>-1</v>
      </c>
      <c r="CD636">
        <v>-1</v>
      </c>
      <c r="CE636">
        <v>-1</v>
      </c>
      <c r="CF636">
        <v>-1</v>
      </c>
      <c r="CG636">
        <v>-1</v>
      </c>
    </row>
    <row r="637" spans="1:85">
      <c r="A637" s="4"/>
      <c r="B637" s="4" t="s">
        <v>37</v>
      </c>
      <c r="C637" s="76">
        <v>-1</v>
      </c>
      <c r="D637" s="76">
        <v>-1</v>
      </c>
      <c r="E637" s="76">
        <v>-1</v>
      </c>
      <c r="F637" s="76">
        <v>-1</v>
      </c>
      <c r="G637" s="76">
        <v>-1</v>
      </c>
      <c r="H637" s="76">
        <v>-1</v>
      </c>
      <c r="I637" s="76">
        <v>-1</v>
      </c>
      <c r="J637" s="76">
        <v>-1</v>
      </c>
      <c r="K637" s="76">
        <v>-1</v>
      </c>
      <c r="L637" s="76">
        <v>-1</v>
      </c>
      <c r="M637" s="76">
        <v>-1</v>
      </c>
      <c r="N637" s="76">
        <v>-1</v>
      </c>
      <c r="O637" s="76">
        <v>-1</v>
      </c>
      <c r="P637" s="76">
        <v>-1</v>
      </c>
      <c r="Q637" s="76">
        <v>-1</v>
      </c>
      <c r="R637" s="76">
        <v>-1</v>
      </c>
      <c r="S637" s="76">
        <v>-1</v>
      </c>
      <c r="T637" s="76">
        <v>-1</v>
      </c>
      <c r="U637" s="76">
        <v>-1</v>
      </c>
      <c r="V637" s="76">
        <v>-1</v>
      </c>
      <c r="W637" s="76">
        <v>-1</v>
      </c>
      <c r="X637" s="76">
        <v>-1</v>
      </c>
      <c r="Y637" s="76">
        <v>-1</v>
      </c>
      <c r="Z637" s="76">
        <v>-1</v>
      </c>
      <c r="AA637" s="76">
        <v>-1</v>
      </c>
      <c r="AB637" s="76">
        <v>-1</v>
      </c>
      <c r="AC637" s="76">
        <v>-1</v>
      </c>
      <c r="AD637" s="76">
        <v>-1</v>
      </c>
      <c r="AE637" s="76">
        <v>-1</v>
      </c>
      <c r="AF637" s="76">
        <v>-1</v>
      </c>
      <c r="AG637" s="76">
        <v>-1</v>
      </c>
      <c r="AH637" s="76">
        <v>-1</v>
      </c>
      <c r="AI637" s="76">
        <v>-1</v>
      </c>
      <c r="AJ637">
        <v>-1</v>
      </c>
      <c r="AK637">
        <v>-1</v>
      </c>
      <c r="AL637">
        <v>-1</v>
      </c>
      <c r="AM637">
        <v>-1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-1</v>
      </c>
      <c r="AX637">
        <v>-1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v>-1</v>
      </c>
      <c r="BE637">
        <v>-1</v>
      </c>
      <c r="BF637">
        <v>-1</v>
      </c>
      <c r="BG637">
        <v>-1</v>
      </c>
      <c r="BH637">
        <v>-1</v>
      </c>
      <c r="BI637">
        <v>-1</v>
      </c>
      <c r="BJ637">
        <v>-1</v>
      </c>
      <c r="BK637">
        <v>-1</v>
      </c>
      <c r="BL637">
        <v>-1</v>
      </c>
      <c r="BM637">
        <v>-1</v>
      </c>
      <c r="BN637">
        <v>-1</v>
      </c>
      <c r="BO637">
        <v>-1</v>
      </c>
      <c r="BP637">
        <v>-1</v>
      </c>
      <c r="BQ637">
        <v>-1</v>
      </c>
      <c r="BR637">
        <v>-1</v>
      </c>
      <c r="BS637">
        <v>-1</v>
      </c>
      <c r="BT637">
        <v>-1</v>
      </c>
      <c r="BU637">
        <v>-1</v>
      </c>
      <c r="BV637">
        <v>-1</v>
      </c>
      <c r="BW637">
        <v>-1</v>
      </c>
      <c r="BX637">
        <v>-1</v>
      </c>
      <c r="BY637">
        <v>-1</v>
      </c>
      <c r="BZ637">
        <v>-1</v>
      </c>
      <c r="CA637">
        <v>-1</v>
      </c>
      <c r="CB637">
        <v>-1</v>
      </c>
      <c r="CC637">
        <v>-1</v>
      </c>
      <c r="CD637">
        <v>-1</v>
      </c>
      <c r="CE637">
        <v>-1</v>
      </c>
      <c r="CF637">
        <v>-1</v>
      </c>
      <c r="CG637">
        <v>-1</v>
      </c>
    </row>
    <row r="638" spans="1:85">
      <c r="A638" s="14" t="s">
        <v>36</v>
      </c>
      <c r="B638" s="14" t="s">
        <v>38</v>
      </c>
      <c r="C638" s="76">
        <v>-1</v>
      </c>
      <c r="D638" s="76">
        <v>-1</v>
      </c>
      <c r="E638" s="76">
        <v>-1</v>
      </c>
      <c r="F638" s="76">
        <v>-1</v>
      </c>
      <c r="G638" s="76">
        <v>-1</v>
      </c>
      <c r="H638" s="76">
        <v>-1</v>
      </c>
      <c r="I638" s="76">
        <v>-1</v>
      </c>
      <c r="J638" s="76">
        <v>-1</v>
      </c>
      <c r="K638" s="76">
        <v>-1</v>
      </c>
      <c r="L638" s="76">
        <v>-1</v>
      </c>
      <c r="M638" s="76">
        <v>-1</v>
      </c>
      <c r="N638" s="76">
        <v>-1</v>
      </c>
      <c r="O638" s="76">
        <v>-1</v>
      </c>
      <c r="P638" s="76">
        <v>-1</v>
      </c>
      <c r="Q638" s="76">
        <v>-1</v>
      </c>
      <c r="R638" s="76">
        <v>-1</v>
      </c>
      <c r="S638" s="76">
        <v>-1</v>
      </c>
      <c r="T638" s="76">
        <v>-1</v>
      </c>
      <c r="U638" s="76">
        <v>-1</v>
      </c>
      <c r="V638" s="76">
        <v>-1</v>
      </c>
      <c r="W638" s="76">
        <v>-1</v>
      </c>
      <c r="X638" s="76">
        <v>-1</v>
      </c>
      <c r="Y638" s="76">
        <v>-1</v>
      </c>
      <c r="Z638" s="76">
        <v>-1</v>
      </c>
      <c r="AA638" s="76">
        <v>-1</v>
      </c>
      <c r="AB638" s="76">
        <v>-1</v>
      </c>
      <c r="AC638" s="76">
        <v>-1</v>
      </c>
      <c r="AD638" s="76">
        <v>-1</v>
      </c>
      <c r="AE638" s="76">
        <v>-1</v>
      </c>
      <c r="AF638" s="76">
        <v>-1</v>
      </c>
      <c r="AG638" s="76">
        <v>-1</v>
      </c>
      <c r="AH638" s="76">
        <v>-1</v>
      </c>
      <c r="AI638" s="76">
        <v>-1</v>
      </c>
      <c r="AJ638">
        <v>-1</v>
      </c>
      <c r="AK638">
        <v>-1</v>
      </c>
      <c r="AL638">
        <v>-1</v>
      </c>
      <c r="AM638">
        <v>-1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-1</v>
      </c>
      <c r="AW638">
        <v>-1</v>
      </c>
      <c r="AX638">
        <v>-1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v>-1</v>
      </c>
      <c r="BE638">
        <v>-1</v>
      </c>
      <c r="BF638">
        <v>-1</v>
      </c>
      <c r="BG638">
        <v>-1</v>
      </c>
      <c r="BH638">
        <v>-1</v>
      </c>
      <c r="BI638">
        <v>-1</v>
      </c>
      <c r="BJ638">
        <v>-1</v>
      </c>
      <c r="BK638">
        <v>-1</v>
      </c>
      <c r="BL638">
        <v>-1</v>
      </c>
      <c r="BM638">
        <v>-1</v>
      </c>
      <c r="BN638">
        <v>-1</v>
      </c>
      <c r="BO638">
        <v>-1</v>
      </c>
      <c r="BP638">
        <v>-1</v>
      </c>
      <c r="BQ638">
        <v>-1</v>
      </c>
      <c r="BR638">
        <v>-1</v>
      </c>
      <c r="BS638">
        <v>-1</v>
      </c>
      <c r="BT638">
        <v>-1</v>
      </c>
      <c r="BU638">
        <v>-1</v>
      </c>
      <c r="BV638">
        <v>-1</v>
      </c>
      <c r="BW638">
        <v>-1</v>
      </c>
      <c r="BX638">
        <v>-1</v>
      </c>
      <c r="BY638">
        <v>-1</v>
      </c>
      <c r="BZ638">
        <v>-1</v>
      </c>
      <c r="CA638">
        <v>-1</v>
      </c>
      <c r="CB638">
        <v>-1</v>
      </c>
      <c r="CC638">
        <v>-1</v>
      </c>
      <c r="CD638">
        <v>-1</v>
      </c>
      <c r="CE638">
        <v>-1</v>
      </c>
      <c r="CF638">
        <v>-1</v>
      </c>
      <c r="CG638">
        <v>-1</v>
      </c>
    </row>
    <row r="639" spans="1:85">
      <c r="A639" s="5"/>
      <c r="B639" s="5" t="s">
        <v>213</v>
      </c>
      <c r="C639" s="76">
        <v>-1</v>
      </c>
      <c r="D639" s="76">
        <v>-1</v>
      </c>
      <c r="E639" s="76">
        <v>-1</v>
      </c>
      <c r="F639" s="76">
        <v>-1</v>
      </c>
      <c r="G639" s="76">
        <v>-1</v>
      </c>
      <c r="H639" s="76">
        <v>-1</v>
      </c>
      <c r="I639" s="76">
        <v>-1</v>
      </c>
      <c r="J639" s="76">
        <v>-1</v>
      </c>
      <c r="K639" s="76">
        <v>-1</v>
      </c>
      <c r="L639" s="76">
        <v>-1</v>
      </c>
      <c r="M639" s="76">
        <v>-1</v>
      </c>
      <c r="N639" s="76">
        <v>-1</v>
      </c>
      <c r="O639" s="76">
        <v>-1</v>
      </c>
      <c r="P639" s="76">
        <v>-1</v>
      </c>
      <c r="Q639" s="76">
        <v>-1</v>
      </c>
      <c r="R639" s="76">
        <v>-1</v>
      </c>
      <c r="S639" s="76">
        <v>-1</v>
      </c>
      <c r="T639" s="76">
        <v>-1</v>
      </c>
      <c r="U639" s="76">
        <v>-1</v>
      </c>
      <c r="V639" s="76">
        <v>-1</v>
      </c>
      <c r="W639" s="76">
        <v>-1</v>
      </c>
      <c r="X639" s="76">
        <v>-1</v>
      </c>
      <c r="Y639" s="76">
        <v>-1</v>
      </c>
      <c r="Z639" s="76">
        <v>-1</v>
      </c>
      <c r="AA639" s="76">
        <v>-1</v>
      </c>
      <c r="AB639" s="76">
        <v>-1</v>
      </c>
      <c r="AC639" s="76">
        <v>-1</v>
      </c>
      <c r="AD639" s="76">
        <v>-1</v>
      </c>
      <c r="AE639" s="76">
        <v>-1</v>
      </c>
      <c r="AF639" s="76">
        <v>-1</v>
      </c>
      <c r="AG639" s="76">
        <v>-1</v>
      </c>
      <c r="AH639" s="76">
        <v>-1</v>
      </c>
      <c r="AI639" s="76">
        <v>-1</v>
      </c>
      <c r="AJ639">
        <v>-1</v>
      </c>
      <c r="AK639">
        <v>-1</v>
      </c>
      <c r="AL639">
        <v>-1</v>
      </c>
      <c r="AM639">
        <v>-1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-1</v>
      </c>
      <c r="AW639">
        <v>-1</v>
      </c>
      <c r="AX639">
        <v>-1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v>-1</v>
      </c>
      <c r="BE639">
        <v>-1</v>
      </c>
      <c r="BF639">
        <v>-1</v>
      </c>
      <c r="BG639">
        <v>-1</v>
      </c>
      <c r="BH639">
        <v>-1</v>
      </c>
      <c r="BI639">
        <v>-1</v>
      </c>
      <c r="BJ639">
        <v>-1</v>
      </c>
      <c r="BK639">
        <v>-1</v>
      </c>
      <c r="BL639">
        <v>-1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-1</v>
      </c>
      <c r="BX639">
        <v>-1</v>
      </c>
      <c r="BY639">
        <v>-1</v>
      </c>
      <c r="BZ639">
        <v>-1</v>
      </c>
      <c r="CA639">
        <v>-1</v>
      </c>
      <c r="CB639">
        <v>-1</v>
      </c>
      <c r="CC639">
        <v>-1</v>
      </c>
      <c r="CD639">
        <v>-1</v>
      </c>
      <c r="CE639">
        <v>-1</v>
      </c>
      <c r="CF639">
        <v>-1</v>
      </c>
      <c r="CG639">
        <v>-1</v>
      </c>
    </row>
    <row r="640" spans="1:85">
      <c r="A640" s="1" t="str">
        <f>LOOKUP(B640,[1]Regions!$A$4:$A$98,[1]Regions!$B$4:$B$98)</f>
        <v>Iceland</v>
      </c>
      <c r="B640" s="2">
        <v>30</v>
      </c>
      <c r="C640" s="72">
        <v>2018</v>
      </c>
      <c r="D640" s="72">
        <v>2019</v>
      </c>
      <c r="E640" s="72">
        <v>2020</v>
      </c>
      <c r="F640" s="72">
        <v>2021</v>
      </c>
      <c r="G640" s="72">
        <v>2022</v>
      </c>
      <c r="H640" s="72">
        <v>2023</v>
      </c>
      <c r="I640" s="72">
        <v>2024</v>
      </c>
      <c r="J640" s="72">
        <v>2025</v>
      </c>
      <c r="K640" s="72">
        <v>2026</v>
      </c>
      <c r="L640" s="72">
        <v>2027</v>
      </c>
      <c r="M640" s="72">
        <v>2028</v>
      </c>
      <c r="N640" s="72">
        <v>2029</v>
      </c>
      <c r="O640" s="72">
        <v>2030</v>
      </c>
      <c r="P640" s="72">
        <v>2031</v>
      </c>
      <c r="Q640" s="72">
        <v>2032</v>
      </c>
      <c r="R640" s="72">
        <v>2033</v>
      </c>
      <c r="S640" s="72">
        <v>2034</v>
      </c>
      <c r="T640" s="72">
        <v>2035</v>
      </c>
      <c r="U640" s="72">
        <v>2036</v>
      </c>
      <c r="V640" s="72">
        <v>2037</v>
      </c>
      <c r="W640" s="72">
        <v>2038</v>
      </c>
      <c r="X640" s="72">
        <v>2039</v>
      </c>
      <c r="Y640" s="72">
        <v>2040</v>
      </c>
      <c r="Z640" s="72">
        <v>2041</v>
      </c>
      <c r="AA640" s="72">
        <v>2042</v>
      </c>
      <c r="AB640" s="72">
        <v>2043</v>
      </c>
      <c r="AC640" s="72">
        <v>2044</v>
      </c>
      <c r="AD640" s="72">
        <v>2045</v>
      </c>
      <c r="AE640" s="72">
        <v>2046</v>
      </c>
      <c r="AF640" s="72">
        <v>2047</v>
      </c>
      <c r="AG640" s="72">
        <v>2048</v>
      </c>
      <c r="AH640" s="72">
        <v>2049</v>
      </c>
      <c r="AI640" s="72">
        <v>2050</v>
      </c>
      <c r="AJ640">
        <v>2051</v>
      </c>
      <c r="AK640">
        <v>2052</v>
      </c>
      <c r="AL640">
        <v>2053</v>
      </c>
      <c r="AM640">
        <v>2054</v>
      </c>
      <c r="AN640">
        <v>2055</v>
      </c>
      <c r="AO640">
        <v>2056</v>
      </c>
      <c r="AP640">
        <v>2057</v>
      </c>
      <c r="AQ640">
        <v>2058</v>
      </c>
      <c r="AR640">
        <v>2059</v>
      </c>
      <c r="AS640">
        <v>2060</v>
      </c>
      <c r="AT640">
        <v>2061</v>
      </c>
      <c r="AU640">
        <v>2062</v>
      </c>
      <c r="AV640">
        <v>2063</v>
      </c>
      <c r="AW640">
        <v>2064</v>
      </c>
      <c r="AX640">
        <v>2065</v>
      </c>
      <c r="AY640">
        <v>2066</v>
      </c>
      <c r="AZ640">
        <v>2067</v>
      </c>
      <c r="BA640">
        <v>2068</v>
      </c>
      <c r="BB640">
        <v>2069</v>
      </c>
      <c r="BC640">
        <v>2070</v>
      </c>
      <c r="BD640">
        <v>2071</v>
      </c>
      <c r="BE640">
        <v>2072</v>
      </c>
      <c r="BF640">
        <v>2073</v>
      </c>
      <c r="BG640">
        <v>2074</v>
      </c>
      <c r="BH640">
        <v>2075</v>
      </c>
      <c r="BI640">
        <v>2076</v>
      </c>
      <c r="BJ640">
        <v>2077</v>
      </c>
      <c r="BK640">
        <v>2078</v>
      </c>
      <c r="BL640">
        <v>2079</v>
      </c>
      <c r="BM640">
        <v>2080</v>
      </c>
      <c r="BN640">
        <v>2081</v>
      </c>
      <c r="BO640">
        <v>2082</v>
      </c>
      <c r="BP640">
        <v>2083</v>
      </c>
      <c r="BQ640">
        <v>2084</v>
      </c>
      <c r="BR640">
        <v>2085</v>
      </c>
      <c r="BS640">
        <v>2086</v>
      </c>
      <c r="BT640">
        <v>2087</v>
      </c>
      <c r="BU640">
        <v>2088</v>
      </c>
      <c r="BV640">
        <v>2089</v>
      </c>
      <c r="BW640">
        <v>2090</v>
      </c>
      <c r="BX640">
        <v>2091</v>
      </c>
      <c r="BY640">
        <v>2092</v>
      </c>
      <c r="BZ640">
        <v>2093</v>
      </c>
      <c r="CA640">
        <v>2094</v>
      </c>
      <c r="CB640">
        <v>2095</v>
      </c>
      <c r="CC640">
        <v>2096</v>
      </c>
      <c r="CD640">
        <v>2097</v>
      </c>
      <c r="CE640">
        <v>2098</v>
      </c>
      <c r="CF640">
        <v>2099</v>
      </c>
      <c r="CG640">
        <v>2100</v>
      </c>
    </row>
    <row r="641" spans="1:85">
      <c r="A641" s="74"/>
      <c r="B641" s="74" t="s">
        <v>4</v>
      </c>
      <c r="C641" s="76">
        <v>-1</v>
      </c>
      <c r="D641" s="76">
        <v>-1</v>
      </c>
      <c r="E641" s="76">
        <v>-1</v>
      </c>
      <c r="F641" s="76">
        <v>-1</v>
      </c>
      <c r="G641" s="76">
        <v>-1</v>
      </c>
      <c r="H641" s="76">
        <v>-1</v>
      </c>
      <c r="I641" s="76">
        <v>-1</v>
      </c>
      <c r="J641" s="76">
        <v>-1</v>
      </c>
      <c r="K641" s="76">
        <v>-1</v>
      </c>
      <c r="L641" s="76">
        <v>-1</v>
      </c>
      <c r="M641" s="76">
        <v>-1</v>
      </c>
      <c r="N641" s="76">
        <v>-1</v>
      </c>
      <c r="O641" s="76">
        <v>-1</v>
      </c>
      <c r="P641" s="76">
        <v>-1</v>
      </c>
      <c r="Q641" s="76">
        <v>-1</v>
      </c>
      <c r="R641" s="76">
        <v>-1</v>
      </c>
      <c r="S641" s="76">
        <v>-1</v>
      </c>
      <c r="T641" s="76">
        <v>-1</v>
      </c>
      <c r="U641" s="76">
        <v>-1</v>
      </c>
      <c r="V641" s="76">
        <v>-1</v>
      </c>
      <c r="W641" s="76">
        <v>-1</v>
      </c>
      <c r="X641" s="76">
        <v>-1</v>
      </c>
      <c r="Y641" s="76">
        <v>-1</v>
      </c>
      <c r="Z641" s="76">
        <v>-1</v>
      </c>
      <c r="AA641" s="76">
        <v>-1</v>
      </c>
      <c r="AB641" s="76">
        <v>-1</v>
      </c>
      <c r="AC641" s="76">
        <v>-1</v>
      </c>
      <c r="AD641" s="76">
        <v>-1</v>
      </c>
      <c r="AE641" s="76">
        <v>-1</v>
      </c>
      <c r="AF641" s="76">
        <v>-1</v>
      </c>
      <c r="AG641" s="76">
        <v>-1</v>
      </c>
      <c r="AH641" s="76">
        <v>-1</v>
      </c>
      <c r="AI641" s="76">
        <v>-1</v>
      </c>
      <c r="AJ641">
        <v>-1</v>
      </c>
      <c r="AK641">
        <v>-1</v>
      </c>
      <c r="AL641">
        <v>-1</v>
      </c>
      <c r="AM641">
        <v>-1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-1</v>
      </c>
      <c r="AX641">
        <v>-1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v>-1</v>
      </c>
      <c r="BE641">
        <v>-1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-1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-1</v>
      </c>
      <c r="BX641">
        <v>-1</v>
      </c>
      <c r="BY641">
        <v>-1</v>
      </c>
      <c r="BZ641">
        <v>-1</v>
      </c>
      <c r="CA641">
        <v>-1</v>
      </c>
      <c r="CB641">
        <v>-1</v>
      </c>
      <c r="CC641">
        <v>-1</v>
      </c>
      <c r="CD641">
        <v>-1</v>
      </c>
      <c r="CE641">
        <v>-1</v>
      </c>
      <c r="CF641">
        <v>-1</v>
      </c>
      <c r="CG641">
        <v>-1</v>
      </c>
    </row>
    <row r="642" spans="1:85">
      <c r="A642" s="74" t="s">
        <v>0</v>
      </c>
      <c r="B642" s="74" t="s">
        <v>3</v>
      </c>
      <c r="C642" s="76">
        <v>-1</v>
      </c>
      <c r="D642" s="76">
        <v>-1</v>
      </c>
      <c r="E642" s="76">
        <v>-1</v>
      </c>
      <c r="F642" s="76">
        <v>-1</v>
      </c>
      <c r="G642" s="76">
        <v>-1</v>
      </c>
      <c r="H642" s="76">
        <v>-1</v>
      </c>
      <c r="I642" s="76">
        <v>-1</v>
      </c>
      <c r="J642" s="76">
        <v>-1</v>
      </c>
      <c r="K642" s="76">
        <v>-1</v>
      </c>
      <c r="L642" s="76">
        <v>-1</v>
      </c>
      <c r="M642" s="76">
        <v>-1</v>
      </c>
      <c r="N642" s="76">
        <v>-1</v>
      </c>
      <c r="O642" s="76">
        <v>-1</v>
      </c>
      <c r="P642" s="76">
        <v>-1</v>
      </c>
      <c r="Q642" s="76">
        <v>-1</v>
      </c>
      <c r="R642" s="76">
        <v>-1</v>
      </c>
      <c r="S642" s="76">
        <v>-1</v>
      </c>
      <c r="T642" s="76">
        <v>-1</v>
      </c>
      <c r="U642" s="76">
        <v>-1</v>
      </c>
      <c r="V642" s="76">
        <v>-1</v>
      </c>
      <c r="W642" s="76">
        <v>-1</v>
      </c>
      <c r="X642" s="76">
        <v>-1</v>
      </c>
      <c r="Y642" s="76">
        <v>-1</v>
      </c>
      <c r="Z642" s="76">
        <v>-1</v>
      </c>
      <c r="AA642" s="76">
        <v>-1</v>
      </c>
      <c r="AB642" s="76">
        <v>-1</v>
      </c>
      <c r="AC642" s="76">
        <v>-1</v>
      </c>
      <c r="AD642" s="76">
        <v>-1</v>
      </c>
      <c r="AE642" s="76">
        <v>-1</v>
      </c>
      <c r="AF642" s="76">
        <v>-1</v>
      </c>
      <c r="AG642" s="76">
        <v>-1</v>
      </c>
      <c r="AH642" s="76">
        <v>-1</v>
      </c>
      <c r="AI642" s="76">
        <v>-1</v>
      </c>
      <c r="AJ642">
        <v>-1</v>
      </c>
      <c r="AK642">
        <v>-1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-1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-1</v>
      </c>
      <c r="BX642">
        <v>-1</v>
      </c>
      <c r="BY642">
        <v>-1</v>
      </c>
      <c r="BZ642">
        <v>-1</v>
      </c>
      <c r="CA642">
        <v>-1</v>
      </c>
      <c r="CB642">
        <v>-1</v>
      </c>
      <c r="CC642">
        <v>-1</v>
      </c>
      <c r="CD642">
        <v>-1</v>
      </c>
      <c r="CE642">
        <v>-1</v>
      </c>
      <c r="CF642">
        <v>-1</v>
      </c>
      <c r="CG642">
        <v>-1</v>
      </c>
    </row>
    <row r="643" spans="1:85">
      <c r="A643" s="74"/>
      <c r="B643" s="74" t="s">
        <v>34</v>
      </c>
      <c r="C643" s="76">
        <v>-1</v>
      </c>
      <c r="D643" s="76">
        <v>-1</v>
      </c>
      <c r="E643" s="76">
        <v>-1</v>
      </c>
      <c r="F643" s="76">
        <v>-1</v>
      </c>
      <c r="G643" s="76">
        <v>-1</v>
      </c>
      <c r="H643" s="76">
        <v>-1</v>
      </c>
      <c r="I643" s="76">
        <v>-1</v>
      </c>
      <c r="J643" s="76">
        <v>-1</v>
      </c>
      <c r="K643" s="76">
        <v>-1</v>
      </c>
      <c r="L643" s="76">
        <v>-1</v>
      </c>
      <c r="M643" s="76">
        <v>-1</v>
      </c>
      <c r="N643" s="76">
        <v>-1</v>
      </c>
      <c r="O643" s="76">
        <v>-1</v>
      </c>
      <c r="P643" s="76">
        <v>-1</v>
      </c>
      <c r="Q643" s="76">
        <v>-1</v>
      </c>
      <c r="R643" s="76">
        <v>-1</v>
      </c>
      <c r="S643" s="76">
        <v>-1</v>
      </c>
      <c r="T643" s="76">
        <v>-1</v>
      </c>
      <c r="U643" s="76">
        <v>-1</v>
      </c>
      <c r="V643" s="76">
        <v>-1</v>
      </c>
      <c r="W643" s="76">
        <v>-1</v>
      </c>
      <c r="X643" s="76">
        <v>-1</v>
      </c>
      <c r="Y643" s="76">
        <v>-1</v>
      </c>
      <c r="Z643" s="76">
        <v>-1</v>
      </c>
      <c r="AA643" s="76">
        <v>-1</v>
      </c>
      <c r="AB643" s="76">
        <v>-1</v>
      </c>
      <c r="AC643" s="76">
        <v>-1</v>
      </c>
      <c r="AD643" s="76">
        <v>-1</v>
      </c>
      <c r="AE643" s="76">
        <v>-1</v>
      </c>
      <c r="AF643" s="76">
        <v>-1</v>
      </c>
      <c r="AG643" s="76">
        <v>-1</v>
      </c>
      <c r="AH643" s="76">
        <v>-1</v>
      </c>
      <c r="AI643" s="76">
        <v>-1</v>
      </c>
      <c r="AJ643">
        <v>-1</v>
      </c>
      <c r="AK643">
        <v>-1</v>
      </c>
      <c r="AL643">
        <v>-1</v>
      </c>
      <c r="AM643">
        <v>-1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-1</v>
      </c>
      <c r="AW643">
        <v>-1</v>
      </c>
      <c r="AX643">
        <v>-1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v>-1</v>
      </c>
      <c r="BE643">
        <v>-1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-1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-1</v>
      </c>
      <c r="BV643">
        <v>-1</v>
      </c>
      <c r="BW643">
        <v>-1</v>
      </c>
      <c r="BX643">
        <v>-1</v>
      </c>
      <c r="BY643">
        <v>-1</v>
      </c>
      <c r="BZ643">
        <v>-1</v>
      </c>
      <c r="CA643">
        <v>-1</v>
      </c>
      <c r="CB643">
        <v>-1</v>
      </c>
      <c r="CC643">
        <v>-1</v>
      </c>
      <c r="CD643">
        <v>-1</v>
      </c>
      <c r="CE643">
        <v>-1</v>
      </c>
      <c r="CF643">
        <v>-1</v>
      </c>
      <c r="CG643">
        <v>-1</v>
      </c>
    </row>
    <row r="644" spans="1:85">
      <c r="A644" s="14"/>
      <c r="B644" s="14" t="s">
        <v>35</v>
      </c>
      <c r="C644" s="76">
        <v>-1</v>
      </c>
      <c r="D644" s="76">
        <v>-1</v>
      </c>
      <c r="E644" s="76">
        <v>-1</v>
      </c>
      <c r="F644" s="76">
        <v>-1</v>
      </c>
      <c r="G644" s="76">
        <v>-1</v>
      </c>
      <c r="H644" s="76">
        <v>-1</v>
      </c>
      <c r="I644" s="76">
        <v>-1</v>
      </c>
      <c r="J644" s="76">
        <v>-1</v>
      </c>
      <c r="K644" s="76">
        <v>-1</v>
      </c>
      <c r="L644" s="76">
        <v>-1</v>
      </c>
      <c r="M644" s="76">
        <v>-1</v>
      </c>
      <c r="N644" s="76">
        <v>-1</v>
      </c>
      <c r="O644" s="76">
        <v>-1</v>
      </c>
      <c r="P644" s="76">
        <v>-1</v>
      </c>
      <c r="Q644" s="76">
        <v>-1</v>
      </c>
      <c r="R644" s="76">
        <v>-1</v>
      </c>
      <c r="S644" s="76">
        <v>-1</v>
      </c>
      <c r="T644" s="76">
        <v>-1</v>
      </c>
      <c r="U644" s="76">
        <v>-1</v>
      </c>
      <c r="V644" s="76">
        <v>-1</v>
      </c>
      <c r="W644" s="76">
        <v>-1</v>
      </c>
      <c r="X644" s="76">
        <v>-1</v>
      </c>
      <c r="Y644" s="76">
        <v>-1</v>
      </c>
      <c r="Z644" s="76">
        <v>-1</v>
      </c>
      <c r="AA644" s="76">
        <v>-1</v>
      </c>
      <c r="AB644" s="76">
        <v>-1</v>
      </c>
      <c r="AC644" s="76">
        <v>-1</v>
      </c>
      <c r="AD644" s="76">
        <v>-1</v>
      </c>
      <c r="AE644" s="76">
        <v>-1</v>
      </c>
      <c r="AF644" s="76">
        <v>-1</v>
      </c>
      <c r="AG644" s="76">
        <v>-1</v>
      </c>
      <c r="AH644" s="76">
        <v>-1</v>
      </c>
      <c r="AI644" s="76">
        <v>-1</v>
      </c>
      <c r="AJ644">
        <v>-1</v>
      </c>
      <c r="AK644">
        <v>-1</v>
      </c>
      <c r="AL644">
        <v>-1</v>
      </c>
      <c r="AM644">
        <v>-1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-1</v>
      </c>
      <c r="AW644">
        <v>-1</v>
      </c>
      <c r="AX644">
        <v>-1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v>-1</v>
      </c>
      <c r="BE644">
        <v>-1</v>
      </c>
      <c r="BF644">
        <v>-1</v>
      </c>
      <c r="BG644">
        <v>-1</v>
      </c>
      <c r="BH644">
        <v>-1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>
        <v>-1</v>
      </c>
      <c r="CD644">
        <v>-1</v>
      </c>
      <c r="CE644">
        <v>-1</v>
      </c>
      <c r="CF644">
        <v>-1</v>
      </c>
      <c r="CG644">
        <v>-1</v>
      </c>
    </row>
    <row r="645" spans="1:85">
      <c r="A645" s="4"/>
      <c r="B645" s="4" t="s">
        <v>4</v>
      </c>
      <c r="C645" s="76">
        <v>-1</v>
      </c>
      <c r="D645" s="76">
        <v>-1</v>
      </c>
      <c r="E645" s="76">
        <v>-1</v>
      </c>
      <c r="F645" s="76">
        <v>-1</v>
      </c>
      <c r="G645" s="76">
        <v>-1</v>
      </c>
      <c r="H645" s="76">
        <v>-1</v>
      </c>
      <c r="I645" s="76">
        <v>-1</v>
      </c>
      <c r="J645" s="76">
        <v>-1</v>
      </c>
      <c r="K645" s="76">
        <v>-1</v>
      </c>
      <c r="L645" s="76">
        <v>-1</v>
      </c>
      <c r="M645" s="76">
        <v>-1</v>
      </c>
      <c r="N645" s="76">
        <v>-1</v>
      </c>
      <c r="O645" s="76">
        <v>-1</v>
      </c>
      <c r="P645" s="76">
        <v>-1</v>
      </c>
      <c r="Q645" s="76">
        <v>-1</v>
      </c>
      <c r="R645" s="76">
        <v>-1</v>
      </c>
      <c r="S645" s="76">
        <v>-1</v>
      </c>
      <c r="T645" s="76">
        <v>-1</v>
      </c>
      <c r="U645" s="76">
        <v>-1</v>
      </c>
      <c r="V645" s="76">
        <v>-1</v>
      </c>
      <c r="W645" s="76">
        <v>-1</v>
      </c>
      <c r="X645" s="76">
        <v>-1</v>
      </c>
      <c r="Y645" s="76">
        <v>-1</v>
      </c>
      <c r="Z645" s="76">
        <v>-1</v>
      </c>
      <c r="AA645" s="76">
        <v>-1</v>
      </c>
      <c r="AB645" s="76">
        <v>-1</v>
      </c>
      <c r="AC645" s="76">
        <v>-1</v>
      </c>
      <c r="AD645" s="76">
        <v>-1</v>
      </c>
      <c r="AE645" s="76">
        <v>-1</v>
      </c>
      <c r="AF645" s="76">
        <v>-1</v>
      </c>
      <c r="AG645" s="76">
        <v>-1</v>
      </c>
      <c r="AH645" s="76">
        <v>-1</v>
      </c>
      <c r="AI645" s="76">
        <v>-1</v>
      </c>
      <c r="AJ645">
        <v>-1</v>
      </c>
      <c r="AK645">
        <v>-1</v>
      </c>
      <c r="AL645">
        <v>-1</v>
      </c>
      <c r="AM645">
        <v>-1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-1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</row>
    <row r="646" spans="1:85">
      <c r="A646" s="74" t="s">
        <v>1</v>
      </c>
      <c r="B646" s="74" t="s">
        <v>3</v>
      </c>
      <c r="C646" s="76">
        <v>-1</v>
      </c>
      <c r="D646" s="76">
        <v>-1</v>
      </c>
      <c r="E646" s="76">
        <v>-1</v>
      </c>
      <c r="F646" s="76">
        <v>-1</v>
      </c>
      <c r="G646" s="76">
        <v>-1</v>
      </c>
      <c r="H646" s="76">
        <v>-1</v>
      </c>
      <c r="I646" s="76">
        <v>-1</v>
      </c>
      <c r="J646" s="76">
        <v>-1</v>
      </c>
      <c r="K646" s="76">
        <v>-1</v>
      </c>
      <c r="L646" s="76">
        <v>-1</v>
      </c>
      <c r="M646" s="76">
        <v>-1</v>
      </c>
      <c r="N646" s="76">
        <v>-1</v>
      </c>
      <c r="O646" s="76">
        <v>-1</v>
      </c>
      <c r="P646" s="76">
        <v>-1</v>
      </c>
      <c r="Q646" s="76">
        <v>-1</v>
      </c>
      <c r="R646" s="76">
        <v>-1</v>
      </c>
      <c r="S646" s="76">
        <v>-1</v>
      </c>
      <c r="T646" s="76">
        <v>-1</v>
      </c>
      <c r="U646" s="76">
        <v>-1</v>
      </c>
      <c r="V646" s="76">
        <v>-1</v>
      </c>
      <c r="W646" s="76">
        <v>-1</v>
      </c>
      <c r="X646" s="76">
        <v>-1</v>
      </c>
      <c r="Y646" s="76">
        <v>-1</v>
      </c>
      <c r="Z646" s="76">
        <v>-1</v>
      </c>
      <c r="AA646" s="76">
        <v>-1</v>
      </c>
      <c r="AB646" s="76">
        <v>-1</v>
      </c>
      <c r="AC646" s="76">
        <v>-1</v>
      </c>
      <c r="AD646" s="76">
        <v>-1</v>
      </c>
      <c r="AE646" s="76">
        <v>-1</v>
      </c>
      <c r="AF646" s="76">
        <v>-1</v>
      </c>
      <c r="AG646" s="76">
        <v>-1</v>
      </c>
      <c r="AH646" s="76">
        <v>-1</v>
      </c>
      <c r="AI646" s="76">
        <v>-1</v>
      </c>
      <c r="AJ646">
        <v>-1</v>
      </c>
      <c r="AK646">
        <v>-1</v>
      </c>
      <c r="AL646">
        <v>-1</v>
      </c>
      <c r="AM646">
        <v>-1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-1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-1</v>
      </c>
      <c r="BN646">
        <v>-1</v>
      </c>
      <c r="BO646">
        <v>-1</v>
      </c>
      <c r="BP646">
        <v>-1</v>
      </c>
      <c r="BQ646">
        <v>-1</v>
      </c>
      <c r="BR646">
        <v>-1</v>
      </c>
      <c r="BS646">
        <v>-1</v>
      </c>
      <c r="BT646">
        <v>-1</v>
      </c>
      <c r="BU646">
        <v>-1</v>
      </c>
      <c r="BV646">
        <v>-1</v>
      </c>
      <c r="BW646">
        <v>-1</v>
      </c>
      <c r="BX646">
        <v>-1</v>
      </c>
      <c r="BY646">
        <v>-1</v>
      </c>
      <c r="BZ646">
        <v>-1</v>
      </c>
      <c r="CA646">
        <v>-1</v>
      </c>
      <c r="CB646">
        <v>-1</v>
      </c>
      <c r="CC646">
        <v>-1</v>
      </c>
      <c r="CD646">
        <v>-1</v>
      </c>
      <c r="CE646">
        <v>-1</v>
      </c>
      <c r="CF646">
        <v>-1</v>
      </c>
      <c r="CG646">
        <v>-1</v>
      </c>
    </row>
    <row r="647" spans="1:85">
      <c r="A647" s="74"/>
      <c r="B647" s="74" t="s">
        <v>34</v>
      </c>
      <c r="C647" s="76">
        <v>-1</v>
      </c>
      <c r="D647" s="76">
        <v>-1</v>
      </c>
      <c r="E647" s="76">
        <v>-1</v>
      </c>
      <c r="F647" s="76">
        <v>-1</v>
      </c>
      <c r="G647" s="76">
        <v>-1</v>
      </c>
      <c r="H647" s="76">
        <v>-1</v>
      </c>
      <c r="I647" s="76">
        <v>-1</v>
      </c>
      <c r="J647" s="76">
        <v>-1</v>
      </c>
      <c r="K647" s="76">
        <v>-1</v>
      </c>
      <c r="L647" s="76">
        <v>-1</v>
      </c>
      <c r="M647" s="76">
        <v>-1</v>
      </c>
      <c r="N647" s="76">
        <v>-1</v>
      </c>
      <c r="O647" s="76">
        <v>-1</v>
      </c>
      <c r="P647" s="76">
        <v>-1</v>
      </c>
      <c r="Q647" s="76">
        <v>-1</v>
      </c>
      <c r="R647" s="76">
        <v>-1</v>
      </c>
      <c r="S647" s="76">
        <v>-1</v>
      </c>
      <c r="T647" s="76">
        <v>-1</v>
      </c>
      <c r="U647" s="76">
        <v>-1</v>
      </c>
      <c r="V647" s="76">
        <v>-1</v>
      </c>
      <c r="W647" s="76">
        <v>-1</v>
      </c>
      <c r="X647" s="76">
        <v>-1</v>
      </c>
      <c r="Y647" s="76">
        <v>-1</v>
      </c>
      <c r="Z647" s="76">
        <v>-1</v>
      </c>
      <c r="AA647" s="76">
        <v>-1</v>
      </c>
      <c r="AB647" s="76">
        <v>-1</v>
      </c>
      <c r="AC647" s="76">
        <v>-1</v>
      </c>
      <c r="AD647" s="76">
        <v>-1</v>
      </c>
      <c r="AE647" s="76">
        <v>-1</v>
      </c>
      <c r="AF647" s="76">
        <v>-1</v>
      </c>
      <c r="AG647" s="76">
        <v>-1</v>
      </c>
      <c r="AH647" s="76">
        <v>-1</v>
      </c>
      <c r="AI647" s="76">
        <v>-1</v>
      </c>
      <c r="AJ647">
        <v>-1</v>
      </c>
      <c r="AK647">
        <v>-1</v>
      </c>
      <c r="AL647">
        <v>-1</v>
      </c>
      <c r="AM647">
        <v>-1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-1</v>
      </c>
      <c r="AX647">
        <v>-1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v>-1</v>
      </c>
      <c r="BE647">
        <v>-1</v>
      </c>
      <c r="BF647">
        <v>-1</v>
      </c>
      <c r="BG647">
        <v>-1</v>
      </c>
      <c r="BH647">
        <v>-1</v>
      </c>
      <c r="BI647">
        <v>-1</v>
      </c>
      <c r="BJ647">
        <v>-1</v>
      </c>
      <c r="BK647">
        <v>-1</v>
      </c>
      <c r="BL647">
        <v>-1</v>
      </c>
      <c r="BM647">
        <v>-1</v>
      </c>
      <c r="BN647">
        <v>-1</v>
      </c>
      <c r="BO647">
        <v>-1</v>
      </c>
      <c r="BP647">
        <v>-1</v>
      </c>
      <c r="BQ647">
        <v>-1</v>
      </c>
      <c r="BR647">
        <v>-1</v>
      </c>
      <c r="BS647">
        <v>-1</v>
      </c>
      <c r="BT647">
        <v>-1</v>
      </c>
      <c r="BU647">
        <v>-1</v>
      </c>
      <c r="BV647">
        <v>-1</v>
      </c>
      <c r="BW647">
        <v>-1</v>
      </c>
      <c r="BX647">
        <v>-1</v>
      </c>
      <c r="BY647">
        <v>-1</v>
      </c>
      <c r="BZ647">
        <v>-1</v>
      </c>
      <c r="CA647">
        <v>-1</v>
      </c>
      <c r="CB647">
        <v>-1</v>
      </c>
      <c r="CC647">
        <v>-1</v>
      </c>
      <c r="CD647">
        <v>-1</v>
      </c>
      <c r="CE647">
        <v>-1</v>
      </c>
      <c r="CF647">
        <v>-1</v>
      </c>
      <c r="CG647">
        <v>-1</v>
      </c>
    </row>
    <row r="648" spans="1:85">
      <c r="A648" s="14"/>
      <c r="B648" s="14" t="s">
        <v>35</v>
      </c>
      <c r="C648" s="76">
        <v>-1</v>
      </c>
      <c r="D648" s="76">
        <v>-1</v>
      </c>
      <c r="E648" s="76">
        <v>-1</v>
      </c>
      <c r="F648" s="76">
        <v>-1</v>
      </c>
      <c r="G648" s="76">
        <v>-1</v>
      </c>
      <c r="H648" s="76">
        <v>-1</v>
      </c>
      <c r="I648" s="76">
        <v>-1</v>
      </c>
      <c r="J648" s="76">
        <v>-1</v>
      </c>
      <c r="K648" s="76">
        <v>-1</v>
      </c>
      <c r="L648" s="76">
        <v>-1</v>
      </c>
      <c r="M648" s="76">
        <v>-1</v>
      </c>
      <c r="N648" s="76">
        <v>-1</v>
      </c>
      <c r="O648" s="76">
        <v>-1</v>
      </c>
      <c r="P648" s="76">
        <v>-1</v>
      </c>
      <c r="Q648" s="76">
        <v>-1</v>
      </c>
      <c r="R648" s="76">
        <v>-1</v>
      </c>
      <c r="S648" s="76">
        <v>-1</v>
      </c>
      <c r="T648" s="76">
        <v>-1</v>
      </c>
      <c r="U648" s="76">
        <v>-1</v>
      </c>
      <c r="V648" s="76">
        <v>-1</v>
      </c>
      <c r="W648" s="76">
        <v>-1</v>
      </c>
      <c r="X648" s="76">
        <v>-1</v>
      </c>
      <c r="Y648" s="76">
        <v>-1</v>
      </c>
      <c r="Z648" s="76">
        <v>-1</v>
      </c>
      <c r="AA648" s="76">
        <v>-1</v>
      </c>
      <c r="AB648" s="76">
        <v>-1</v>
      </c>
      <c r="AC648" s="76">
        <v>-1</v>
      </c>
      <c r="AD648" s="76">
        <v>-1</v>
      </c>
      <c r="AE648" s="76">
        <v>-1</v>
      </c>
      <c r="AF648" s="76">
        <v>-1</v>
      </c>
      <c r="AG648" s="76">
        <v>-1</v>
      </c>
      <c r="AH648" s="76">
        <v>-1</v>
      </c>
      <c r="AI648" s="76">
        <v>-1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-1</v>
      </c>
      <c r="BX648">
        <v>-1</v>
      </c>
      <c r="BY648">
        <v>-1</v>
      </c>
      <c r="BZ648">
        <v>-1</v>
      </c>
      <c r="CA648">
        <v>-1</v>
      </c>
      <c r="CB648">
        <v>-1</v>
      </c>
      <c r="CC648">
        <v>-1</v>
      </c>
      <c r="CD648">
        <v>-1</v>
      </c>
      <c r="CE648">
        <v>-1</v>
      </c>
      <c r="CF648">
        <v>-1</v>
      </c>
      <c r="CG648">
        <v>-1</v>
      </c>
    </row>
    <row r="649" spans="1:85">
      <c r="A649" s="4"/>
      <c r="B649" s="4" t="s">
        <v>4</v>
      </c>
      <c r="C649" s="76">
        <v>-1</v>
      </c>
      <c r="D649" s="76">
        <v>-1</v>
      </c>
      <c r="E649" s="76">
        <v>-1</v>
      </c>
      <c r="F649" s="76">
        <v>-1</v>
      </c>
      <c r="G649" s="76">
        <v>-1</v>
      </c>
      <c r="H649" s="76">
        <v>-1</v>
      </c>
      <c r="I649" s="76">
        <v>-1</v>
      </c>
      <c r="J649" s="76">
        <v>-1</v>
      </c>
      <c r="K649" s="76">
        <v>-1</v>
      </c>
      <c r="L649" s="76">
        <v>-1</v>
      </c>
      <c r="M649" s="76">
        <v>-1</v>
      </c>
      <c r="N649" s="76">
        <v>-1</v>
      </c>
      <c r="O649" s="76">
        <v>-1</v>
      </c>
      <c r="P649" s="76">
        <v>-1</v>
      </c>
      <c r="Q649" s="76">
        <v>-1</v>
      </c>
      <c r="R649" s="76">
        <v>-1</v>
      </c>
      <c r="S649" s="76">
        <v>-1</v>
      </c>
      <c r="T649" s="76">
        <v>-1</v>
      </c>
      <c r="U649" s="76">
        <v>-1</v>
      </c>
      <c r="V649" s="76">
        <v>-1</v>
      </c>
      <c r="W649" s="76">
        <v>-1</v>
      </c>
      <c r="X649" s="76">
        <v>-1</v>
      </c>
      <c r="Y649" s="76">
        <v>-1</v>
      </c>
      <c r="Z649" s="76">
        <v>-1</v>
      </c>
      <c r="AA649" s="76">
        <v>-1</v>
      </c>
      <c r="AB649" s="76">
        <v>-1</v>
      </c>
      <c r="AC649" s="76">
        <v>-1</v>
      </c>
      <c r="AD649" s="76">
        <v>-1</v>
      </c>
      <c r="AE649" s="76">
        <v>-1</v>
      </c>
      <c r="AF649" s="76">
        <v>-1</v>
      </c>
      <c r="AG649" s="76">
        <v>-1</v>
      </c>
      <c r="AH649" s="76">
        <v>-1</v>
      </c>
      <c r="AI649" s="76">
        <v>-1</v>
      </c>
      <c r="AJ649">
        <v>-1</v>
      </c>
      <c r="AK649">
        <v>-1</v>
      </c>
      <c r="AL649">
        <v>-1</v>
      </c>
      <c r="AM649">
        <v>-1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-1</v>
      </c>
      <c r="BV649">
        <v>-1</v>
      </c>
      <c r="BW649">
        <v>-1</v>
      </c>
      <c r="BX649">
        <v>-1</v>
      </c>
      <c r="BY649">
        <v>-1</v>
      </c>
      <c r="BZ649">
        <v>-1</v>
      </c>
      <c r="CA649">
        <v>-1</v>
      </c>
      <c r="CB649">
        <v>-1</v>
      </c>
      <c r="CC649">
        <v>-1</v>
      </c>
      <c r="CD649">
        <v>-1</v>
      </c>
      <c r="CE649">
        <v>-1</v>
      </c>
      <c r="CF649">
        <v>-1</v>
      </c>
      <c r="CG649">
        <v>-1</v>
      </c>
    </row>
    <row r="650" spans="1:85">
      <c r="A650" s="14" t="s">
        <v>5</v>
      </c>
      <c r="B650" s="14" t="s">
        <v>3</v>
      </c>
      <c r="C650" s="76">
        <v>-1</v>
      </c>
      <c r="D650" s="76">
        <v>-1</v>
      </c>
      <c r="E650" s="76">
        <v>-1</v>
      </c>
      <c r="F650" s="76">
        <v>-1</v>
      </c>
      <c r="G650" s="76">
        <v>-1</v>
      </c>
      <c r="H650" s="76">
        <v>-1</v>
      </c>
      <c r="I650" s="76">
        <v>-1</v>
      </c>
      <c r="J650" s="76">
        <v>-1</v>
      </c>
      <c r="K650" s="76">
        <v>-1</v>
      </c>
      <c r="L650" s="76">
        <v>-1</v>
      </c>
      <c r="M650" s="76">
        <v>-1</v>
      </c>
      <c r="N650" s="76">
        <v>-1</v>
      </c>
      <c r="O650" s="76">
        <v>-1</v>
      </c>
      <c r="P650" s="76">
        <v>-1</v>
      </c>
      <c r="Q650" s="76">
        <v>-1</v>
      </c>
      <c r="R650" s="76">
        <v>-1</v>
      </c>
      <c r="S650" s="76">
        <v>-1</v>
      </c>
      <c r="T650" s="76">
        <v>-1</v>
      </c>
      <c r="U650" s="76">
        <v>-1</v>
      </c>
      <c r="V650" s="76">
        <v>-1</v>
      </c>
      <c r="W650" s="76">
        <v>-1</v>
      </c>
      <c r="X650" s="76">
        <v>-1</v>
      </c>
      <c r="Y650" s="76">
        <v>-1</v>
      </c>
      <c r="Z650" s="76">
        <v>-1</v>
      </c>
      <c r="AA650" s="76">
        <v>-1</v>
      </c>
      <c r="AB650" s="76">
        <v>-1</v>
      </c>
      <c r="AC650" s="76">
        <v>-1</v>
      </c>
      <c r="AD650" s="76">
        <v>-1</v>
      </c>
      <c r="AE650" s="76">
        <v>-1</v>
      </c>
      <c r="AF650" s="76">
        <v>-1</v>
      </c>
      <c r="AG650" s="76">
        <v>-1</v>
      </c>
      <c r="AH650" s="76">
        <v>-1</v>
      </c>
      <c r="AI650" s="76">
        <v>-1</v>
      </c>
      <c r="AJ650">
        <v>-1</v>
      </c>
      <c r="AK650">
        <v>-1</v>
      </c>
      <c r="AL650">
        <v>-1</v>
      </c>
      <c r="AM650">
        <v>-1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-1</v>
      </c>
      <c r="BM650">
        <v>-1</v>
      </c>
      <c r="BN650">
        <v>-1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-1</v>
      </c>
      <c r="BX650">
        <v>-1</v>
      </c>
      <c r="BY650">
        <v>-1</v>
      </c>
      <c r="BZ650">
        <v>-1</v>
      </c>
      <c r="CA650">
        <v>-1</v>
      </c>
      <c r="CB650">
        <v>-1</v>
      </c>
      <c r="CC650">
        <v>-1</v>
      </c>
      <c r="CD650">
        <v>-1</v>
      </c>
      <c r="CE650">
        <v>-1</v>
      </c>
      <c r="CF650">
        <v>-1</v>
      </c>
      <c r="CG650">
        <v>-1</v>
      </c>
    </row>
    <row r="651" spans="1:85">
      <c r="A651" s="5"/>
      <c r="B651" s="5" t="s">
        <v>4</v>
      </c>
      <c r="C651" s="76">
        <v>-1</v>
      </c>
      <c r="D651" s="76">
        <v>-1</v>
      </c>
      <c r="E651" s="76">
        <v>-1</v>
      </c>
      <c r="F651" s="76">
        <v>-1</v>
      </c>
      <c r="G651" s="76">
        <v>-1</v>
      </c>
      <c r="H651" s="76">
        <v>-1</v>
      </c>
      <c r="I651" s="76">
        <v>-1</v>
      </c>
      <c r="J651" s="76">
        <v>-1</v>
      </c>
      <c r="K651" s="76">
        <v>-1</v>
      </c>
      <c r="L651" s="76">
        <v>-1</v>
      </c>
      <c r="M651" s="76">
        <v>-1</v>
      </c>
      <c r="N651" s="76">
        <v>-1</v>
      </c>
      <c r="O651" s="76">
        <v>-1</v>
      </c>
      <c r="P651" s="76">
        <v>-1</v>
      </c>
      <c r="Q651" s="76">
        <v>-1</v>
      </c>
      <c r="R651" s="76">
        <v>-1</v>
      </c>
      <c r="S651" s="76">
        <v>-1</v>
      </c>
      <c r="T651" s="76">
        <v>-1</v>
      </c>
      <c r="U651" s="76">
        <v>-1</v>
      </c>
      <c r="V651" s="76">
        <v>-1</v>
      </c>
      <c r="W651" s="76">
        <v>-1</v>
      </c>
      <c r="X651" s="76">
        <v>-1</v>
      </c>
      <c r="Y651" s="76">
        <v>-1</v>
      </c>
      <c r="Z651" s="76">
        <v>-1</v>
      </c>
      <c r="AA651" s="76">
        <v>-1</v>
      </c>
      <c r="AB651" s="76">
        <v>-1</v>
      </c>
      <c r="AC651" s="76">
        <v>-1</v>
      </c>
      <c r="AD651" s="76">
        <v>-1</v>
      </c>
      <c r="AE651" s="76">
        <v>-1</v>
      </c>
      <c r="AF651" s="76">
        <v>-1</v>
      </c>
      <c r="AG651" s="76">
        <v>-1</v>
      </c>
      <c r="AH651" s="76">
        <v>-1</v>
      </c>
      <c r="AI651" s="76">
        <v>-1</v>
      </c>
      <c r="AJ651">
        <v>-1</v>
      </c>
      <c r="AK651">
        <v>-1</v>
      </c>
      <c r="AL651">
        <v>-1</v>
      </c>
      <c r="AM651">
        <v>-1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-1</v>
      </c>
      <c r="BJ651">
        <v>-1</v>
      </c>
      <c r="BK651">
        <v>-1</v>
      </c>
      <c r="BL651">
        <v>-1</v>
      </c>
      <c r="BM651">
        <v>-1</v>
      </c>
      <c r="BN651">
        <v>-1</v>
      </c>
      <c r="BO651">
        <v>-1</v>
      </c>
      <c r="BP651">
        <v>-1</v>
      </c>
      <c r="BQ651">
        <v>-1</v>
      </c>
      <c r="BR651">
        <v>-1</v>
      </c>
      <c r="BS651">
        <v>-1</v>
      </c>
      <c r="BT651">
        <v>-1</v>
      </c>
      <c r="BU651">
        <v>-1</v>
      </c>
      <c r="BV651">
        <v>-1</v>
      </c>
      <c r="BW651">
        <v>-1</v>
      </c>
      <c r="BX651">
        <v>-1</v>
      </c>
      <c r="BY651">
        <v>-1</v>
      </c>
      <c r="BZ651">
        <v>-1</v>
      </c>
      <c r="CA651">
        <v>-1</v>
      </c>
      <c r="CB651">
        <v>-1</v>
      </c>
      <c r="CC651">
        <v>-1</v>
      </c>
      <c r="CD651">
        <v>-1</v>
      </c>
      <c r="CE651">
        <v>-1</v>
      </c>
      <c r="CF651">
        <v>-1</v>
      </c>
      <c r="CG651">
        <v>-1</v>
      </c>
    </row>
    <row r="652" spans="1:85">
      <c r="A652" s="5" t="s">
        <v>2</v>
      </c>
      <c r="B652" s="5" t="s">
        <v>3</v>
      </c>
      <c r="C652" s="76">
        <v>-1</v>
      </c>
      <c r="D652" s="76">
        <v>-1</v>
      </c>
      <c r="E652" s="76">
        <v>-1</v>
      </c>
      <c r="F652" s="76">
        <v>-1</v>
      </c>
      <c r="G652" s="76">
        <v>-1</v>
      </c>
      <c r="H652" s="76">
        <v>-1</v>
      </c>
      <c r="I652" s="76">
        <v>-1</v>
      </c>
      <c r="J652" s="76">
        <v>-1</v>
      </c>
      <c r="K652" s="76">
        <v>-1</v>
      </c>
      <c r="L652" s="76">
        <v>-1</v>
      </c>
      <c r="M652" s="76">
        <v>-1</v>
      </c>
      <c r="N652" s="76">
        <v>-1</v>
      </c>
      <c r="O652" s="76">
        <v>-1</v>
      </c>
      <c r="P652" s="76">
        <v>-1</v>
      </c>
      <c r="Q652" s="76">
        <v>-1</v>
      </c>
      <c r="R652" s="76">
        <v>-1</v>
      </c>
      <c r="S652" s="76">
        <v>-1</v>
      </c>
      <c r="T652" s="76">
        <v>-1</v>
      </c>
      <c r="U652" s="76">
        <v>-1</v>
      </c>
      <c r="V652" s="76">
        <v>-1</v>
      </c>
      <c r="W652" s="76">
        <v>-1</v>
      </c>
      <c r="X652" s="76">
        <v>-1</v>
      </c>
      <c r="Y652" s="76">
        <v>-1</v>
      </c>
      <c r="Z652" s="76">
        <v>-1</v>
      </c>
      <c r="AA652" s="76">
        <v>-1</v>
      </c>
      <c r="AB652" s="76">
        <v>-1</v>
      </c>
      <c r="AC652" s="76">
        <v>-1</v>
      </c>
      <c r="AD652" s="76">
        <v>-1</v>
      </c>
      <c r="AE652" s="76">
        <v>-1</v>
      </c>
      <c r="AF652" s="76">
        <v>-1</v>
      </c>
      <c r="AG652" s="76">
        <v>-1</v>
      </c>
      <c r="AH652" s="76">
        <v>-1</v>
      </c>
      <c r="AI652" s="76">
        <v>-1</v>
      </c>
      <c r="AJ652">
        <v>-1</v>
      </c>
      <c r="AK652">
        <v>-1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-1</v>
      </c>
      <c r="AX652">
        <v>-1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v>-1</v>
      </c>
      <c r="BE652">
        <v>-1</v>
      </c>
      <c r="BF652">
        <v>-1</v>
      </c>
      <c r="BG652">
        <v>-1</v>
      </c>
      <c r="BH652">
        <v>-1</v>
      </c>
      <c r="BI652">
        <v>-1</v>
      </c>
      <c r="BJ652">
        <v>-1</v>
      </c>
      <c r="BK652">
        <v>-1</v>
      </c>
      <c r="BL652">
        <v>-1</v>
      </c>
      <c r="BM652">
        <v>-1</v>
      </c>
      <c r="BN652">
        <v>-1</v>
      </c>
      <c r="BO652">
        <v>-1</v>
      </c>
      <c r="BP652">
        <v>-1</v>
      </c>
      <c r="BQ652">
        <v>-1</v>
      </c>
      <c r="BR652">
        <v>-1</v>
      </c>
      <c r="BS652">
        <v>-1</v>
      </c>
      <c r="BT652">
        <v>-1</v>
      </c>
      <c r="BU652">
        <v>-1</v>
      </c>
      <c r="BV652">
        <v>-1</v>
      </c>
      <c r="BW652">
        <v>-1</v>
      </c>
      <c r="BX652">
        <v>-1</v>
      </c>
      <c r="BY652">
        <v>-1</v>
      </c>
      <c r="BZ652">
        <v>-1</v>
      </c>
      <c r="CA652">
        <v>-1</v>
      </c>
      <c r="CB652">
        <v>-1</v>
      </c>
      <c r="CC652">
        <v>-1</v>
      </c>
      <c r="CD652">
        <v>-1</v>
      </c>
      <c r="CE652">
        <v>-1</v>
      </c>
      <c r="CF652">
        <v>-1</v>
      </c>
      <c r="CG652">
        <v>-1</v>
      </c>
    </row>
    <row r="653" spans="1:85">
      <c r="A653" s="4"/>
      <c r="B653" s="4" t="s">
        <v>4</v>
      </c>
      <c r="C653" s="76">
        <v>-1</v>
      </c>
      <c r="D653" s="76">
        <v>-1</v>
      </c>
      <c r="E653" s="76">
        <v>-1</v>
      </c>
      <c r="F653" s="76">
        <v>-1</v>
      </c>
      <c r="G653" s="76">
        <v>-1</v>
      </c>
      <c r="H653" s="76">
        <v>-1</v>
      </c>
      <c r="I653" s="76">
        <v>-1</v>
      </c>
      <c r="J653" s="76">
        <v>-1</v>
      </c>
      <c r="K653" s="76">
        <v>-1</v>
      </c>
      <c r="L653" s="76">
        <v>-1</v>
      </c>
      <c r="M653" s="76">
        <v>-1</v>
      </c>
      <c r="N653" s="76">
        <v>-1</v>
      </c>
      <c r="O653" s="76">
        <v>-1</v>
      </c>
      <c r="P653" s="76">
        <v>-1</v>
      </c>
      <c r="Q653" s="76">
        <v>-1</v>
      </c>
      <c r="R653" s="76">
        <v>-1</v>
      </c>
      <c r="S653" s="76">
        <v>-1</v>
      </c>
      <c r="T653" s="76">
        <v>-1</v>
      </c>
      <c r="U653" s="76">
        <v>-1</v>
      </c>
      <c r="V653" s="76">
        <v>-1</v>
      </c>
      <c r="W653" s="76">
        <v>-1</v>
      </c>
      <c r="X653" s="76">
        <v>-1</v>
      </c>
      <c r="Y653" s="76">
        <v>-1</v>
      </c>
      <c r="Z653" s="76">
        <v>-1</v>
      </c>
      <c r="AA653" s="76">
        <v>-1</v>
      </c>
      <c r="AB653" s="76">
        <v>-1</v>
      </c>
      <c r="AC653" s="76">
        <v>-1</v>
      </c>
      <c r="AD653" s="76">
        <v>-1</v>
      </c>
      <c r="AE653" s="76">
        <v>-1</v>
      </c>
      <c r="AF653" s="76">
        <v>-1</v>
      </c>
      <c r="AG653" s="76">
        <v>-1</v>
      </c>
      <c r="AH653" s="76">
        <v>-1</v>
      </c>
      <c r="AI653" s="76">
        <v>-1</v>
      </c>
      <c r="AJ653">
        <v>-1</v>
      </c>
      <c r="AK653">
        <v>-1</v>
      </c>
      <c r="AL653">
        <v>-1</v>
      </c>
      <c r="AM653">
        <v>-1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-1</v>
      </c>
      <c r="BM653">
        <v>-1</v>
      </c>
      <c r="BN653">
        <v>-1</v>
      </c>
      <c r="BO653">
        <v>-1</v>
      </c>
      <c r="BP653">
        <v>-1</v>
      </c>
      <c r="BQ653">
        <v>-1</v>
      </c>
      <c r="BR653">
        <v>-1</v>
      </c>
      <c r="BS653">
        <v>-1</v>
      </c>
      <c r="BT653">
        <v>-1</v>
      </c>
      <c r="BU653">
        <v>-1</v>
      </c>
      <c r="BV653">
        <v>-1</v>
      </c>
      <c r="BW653">
        <v>-1</v>
      </c>
      <c r="BX653">
        <v>-1</v>
      </c>
      <c r="BY653">
        <v>-1</v>
      </c>
      <c r="BZ653">
        <v>-1</v>
      </c>
      <c r="CA653">
        <v>-1</v>
      </c>
      <c r="CB653">
        <v>-1</v>
      </c>
      <c r="CC653">
        <v>-1</v>
      </c>
      <c r="CD653">
        <v>-1</v>
      </c>
      <c r="CE653">
        <v>-1</v>
      </c>
      <c r="CF653">
        <v>-1</v>
      </c>
      <c r="CG653">
        <v>-1</v>
      </c>
    </row>
    <row r="654" spans="1:85">
      <c r="A654" s="14" t="s">
        <v>7</v>
      </c>
      <c r="B654" s="14" t="s">
        <v>3</v>
      </c>
      <c r="C654" s="76">
        <v>-1</v>
      </c>
      <c r="D654" s="76">
        <v>-1</v>
      </c>
      <c r="E654" s="76">
        <v>-1</v>
      </c>
      <c r="F654" s="76">
        <v>-1</v>
      </c>
      <c r="G654" s="76">
        <v>-1</v>
      </c>
      <c r="H654" s="76">
        <v>-1</v>
      </c>
      <c r="I654" s="76">
        <v>-1</v>
      </c>
      <c r="J654" s="76">
        <v>-1</v>
      </c>
      <c r="K654" s="76">
        <v>-1</v>
      </c>
      <c r="L654" s="76">
        <v>-1</v>
      </c>
      <c r="M654" s="76">
        <v>-1</v>
      </c>
      <c r="N654" s="76">
        <v>-1</v>
      </c>
      <c r="O654" s="76">
        <v>-1</v>
      </c>
      <c r="P654" s="76">
        <v>-1</v>
      </c>
      <c r="Q654" s="76">
        <v>-1</v>
      </c>
      <c r="R654" s="76">
        <v>-1</v>
      </c>
      <c r="S654" s="76">
        <v>-1</v>
      </c>
      <c r="T654" s="76">
        <v>-1</v>
      </c>
      <c r="U654" s="76">
        <v>-1</v>
      </c>
      <c r="V654" s="76">
        <v>-1</v>
      </c>
      <c r="W654" s="76">
        <v>-1</v>
      </c>
      <c r="X654" s="76">
        <v>-1</v>
      </c>
      <c r="Y654" s="76">
        <v>-1</v>
      </c>
      <c r="Z654" s="76">
        <v>-1</v>
      </c>
      <c r="AA654" s="76">
        <v>-1</v>
      </c>
      <c r="AB654" s="76">
        <v>-1</v>
      </c>
      <c r="AC654" s="76">
        <v>-1</v>
      </c>
      <c r="AD654" s="76">
        <v>-1</v>
      </c>
      <c r="AE654" s="76">
        <v>-1</v>
      </c>
      <c r="AF654" s="76">
        <v>-1</v>
      </c>
      <c r="AG654" s="76">
        <v>-1</v>
      </c>
      <c r="AH654" s="76">
        <v>-1</v>
      </c>
      <c r="AI654" s="76">
        <v>-1</v>
      </c>
      <c r="AJ654">
        <v>-1</v>
      </c>
      <c r="AK654">
        <v>-1</v>
      </c>
      <c r="AL654">
        <v>-1</v>
      </c>
      <c r="AM654">
        <v>-1</v>
      </c>
      <c r="AN654">
        <v>-1</v>
      </c>
      <c r="AO654">
        <v>-1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-1</v>
      </c>
      <c r="AW654">
        <v>-1</v>
      </c>
      <c r="AX654">
        <v>-1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v>-1</v>
      </c>
      <c r="BE654">
        <v>-1</v>
      </c>
      <c r="BF654">
        <v>-1</v>
      </c>
      <c r="BG654">
        <v>-1</v>
      </c>
      <c r="BH654">
        <v>-1</v>
      </c>
      <c r="BI654">
        <v>-1</v>
      </c>
      <c r="BJ654">
        <v>-1</v>
      </c>
      <c r="BK654">
        <v>-1</v>
      </c>
      <c r="BL654">
        <v>-1</v>
      </c>
      <c r="BM654">
        <v>-1</v>
      </c>
      <c r="BN654">
        <v>-1</v>
      </c>
      <c r="BO654">
        <v>-1</v>
      </c>
      <c r="BP654">
        <v>-1</v>
      </c>
      <c r="BQ654">
        <v>-1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-1</v>
      </c>
      <c r="BX654">
        <v>-1</v>
      </c>
      <c r="BY654">
        <v>-1</v>
      </c>
      <c r="BZ654">
        <v>-1</v>
      </c>
      <c r="CA654">
        <v>-1</v>
      </c>
      <c r="CB654">
        <v>-1</v>
      </c>
      <c r="CC654">
        <v>-1</v>
      </c>
      <c r="CD654">
        <v>-1</v>
      </c>
      <c r="CE654">
        <v>-1</v>
      </c>
      <c r="CF654">
        <v>-1</v>
      </c>
      <c r="CG654">
        <v>-1</v>
      </c>
    </row>
    <row r="655" spans="1:85">
      <c r="A655" s="4"/>
      <c r="B655" s="4" t="s">
        <v>4</v>
      </c>
      <c r="C655" s="76">
        <v>-1</v>
      </c>
      <c r="D655" s="76">
        <v>-1</v>
      </c>
      <c r="E655" s="76">
        <v>-1</v>
      </c>
      <c r="F655" s="76">
        <v>-1</v>
      </c>
      <c r="G655" s="76">
        <v>-1</v>
      </c>
      <c r="H655" s="76">
        <v>-1</v>
      </c>
      <c r="I655" s="76">
        <v>-1</v>
      </c>
      <c r="J655" s="76">
        <v>-1</v>
      </c>
      <c r="K655" s="76">
        <v>-1</v>
      </c>
      <c r="L655" s="76">
        <v>-1</v>
      </c>
      <c r="M655" s="76">
        <v>-1</v>
      </c>
      <c r="N655" s="76">
        <v>-1</v>
      </c>
      <c r="O655" s="76">
        <v>-1</v>
      </c>
      <c r="P655" s="76">
        <v>-1</v>
      </c>
      <c r="Q655" s="76">
        <v>-1</v>
      </c>
      <c r="R655" s="76">
        <v>-1</v>
      </c>
      <c r="S655" s="76">
        <v>-1</v>
      </c>
      <c r="T655" s="76">
        <v>-1</v>
      </c>
      <c r="U655" s="76">
        <v>-1</v>
      </c>
      <c r="V655" s="76">
        <v>-1</v>
      </c>
      <c r="W655" s="76">
        <v>-1</v>
      </c>
      <c r="X655" s="76">
        <v>-1</v>
      </c>
      <c r="Y655" s="76">
        <v>-1</v>
      </c>
      <c r="Z655" s="76">
        <v>-1</v>
      </c>
      <c r="AA655" s="76">
        <v>-1</v>
      </c>
      <c r="AB655" s="76">
        <v>-1</v>
      </c>
      <c r="AC655" s="76">
        <v>-1</v>
      </c>
      <c r="AD655" s="76">
        <v>-1</v>
      </c>
      <c r="AE655" s="76">
        <v>-1</v>
      </c>
      <c r="AF655" s="76">
        <v>-1</v>
      </c>
      <c r="AG655" s="76">
        <v>-1</v>
      </c>
      <c r="AH655" s="76">
        <v>-1</v>
      </c>
      <c r="AI655" s="76">
        <v>-1</v>
      </c>
      <c r="AJ655">
        <v>-1</v>
      </c>
      <c r="AK655">
        <v>-1</v>
      </c>
      <c r="AL655">
        <v>-1</v>
      </c>
      <c r="AM655">
        <v>-1</v>
      </c>
      <c r="AN655">
        <v>-1</v>
      </c>
      <c r="AO655">
        <v>-1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-1</v>
      </c>
      <c r="AX655">
        <v>-1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v>-1</v>
      </c>
      <c r="BE655">
        <v>-1</v>
      </c>
      <c r="BF655">
        <v>-1</v>
      </c>
      <c r="BG655">
        <v>-1</v>
      </c>
      <c r="BH655">
        <v>-1</v>
      </c>
      <c r="BI655">
        <v>-1</v>
      </c>
      <c r="BJ655">
        <v>-1</v>
      </c>
      <c r="BK655">
        <v>-1</v>
      </c>
      <c r="BL655">
        <v>-1</v>
      </c>
      <c r="BM655">
        <v>-1</v>
      </c>
      <c r="BN655">
        <v>-1</v>
      </c>
      <c r="BO655">
        <v>-1</v>
      </c>
      <c r="BP655">
        <v>-1</v>
      </c>
      <c r="BQ655">
        <v>-1</v>
      </c>
      <c r="BR655">
        <v>-1</v>
      </c>
      <c r="BS655">
        <v>-1</v>
      </c>
      <c r="BT655">
        <v>-1</v>
      </c>
      <c r="BU655">
        <v>-1</v>
      </c>
      <c r="BV655">
        <v>-1</v>
      </c>
      <c r="BW655">
        <v>-1</v>
      </c>
      <c r="BX655">
        <v>-1</v>
      </c>
      <c r="BY655">
        <v>-1</v>
      </c>
      <c r="BZ655">
        <v>-1</v>
      </c>
      <c r="CA655">
        <v>-1</v>
      </c>
      <c r="CB655">
        <v>-1</v>
      </c>
      <c r="CC655">
        <v>-1</v>
      </c>
      <c r="CD655">
        <v>-1</v>
      </c>
      <c r="CE655">
        <v>-1</v>
      </c>
      <c r="CF655">
        <v>-1</v>
      </c>
      <c r="CG655">
        <v>-1</v>
      </c>
    </row>
    <row r="656" spans="1:85">
      <c r="A656" s="14" t="s">
        <v>6</v>
      </c>
      <c r="B656" s="14" t="s">
        <v>3</v>
      </c>
      <c r="C656" s="76">
        <v>-1</v>
      </c>
      <c r="D656" s="76">
        <v>-1</v>
      </c>
      <c r="E656" s="76">
        <v>-1</v>
      </c>
      <c r="F656" s="76">
        <v>-1</v>
      </c>
      <c r="G656" s="76">
        <v>-1</v>
      </c>
      <c r="H656" s="76">
        <v>-1</v>
      </c>
      <c r="I656" s="76">
        <v>-1</v>
      </c>
      <c r="J656" s="76">
        <v>-1</v>
      </c>
      <c r="K656" s="76">
        <v>-1</v>
      </c>
      <c r="L656" s="76">
        <v>-1</v>
      </c>
      <c r="M656" s="76">
        <v>-1</v>
      </c>
      <c r="N656" s="76">
        <v>-1</v>
      </c>
      <c r="O656" s="76">
        <v>-1</v>
      </c>
      <c r="P656" s="76">
        <v>-1</v>
      </c>
      <c r="Q656" s="76">
        <v>-1</v>
      </c>
      <c r="R656" s="76">
        <v>-1</v>
      </c>
      <c r="S656" s="76">
        <v>-1</v>
      </c>
      <c r="T656" s="76">
        <v>-1</v>
      </c>
      <c r="U656" s="76">
        <v>-1</v>
      </c>
      <c r="V656" s="76">
        <v>-1</v>
      </c>
      <c r="W656" s="76">
        <v>-1</v>
      </c>
      <c r="X656" s="76">
        <v>-1</v>
      </c>
      <c r="Y656" s="76">
        <v>-1</v>
      </c>
      <c r="Z656" s="76">
        <v>-1</v>
      </c>
      <c r="AA656" s="76">
        <v>-1</v>
      </c>
      <c r="AB656" s="76">
        <v>-1</v>
      </c>
      <c r="AC656" s="76">
        <v>-1</v>
      </c>
      <c r="AD656" s="76">
        <v>-1</v>
      </c>
      <c r="AE656" s="76">
        <v>-1</v>
      </c>
      <c r="AF656" s="76">
        <v>-1</v>
      </c>
      <c r="AG656" s="76">
        <v>-1</v>
      </c>
      <c r="AH656" s="76">
        <v>-1</v>
      </c>
      <c r="AI656" s="76">
        <v>-1</v>
      </c>
      <c r="AJ656">
        <v>-1</v>
      </c>
      <c r="AK656">
        <v>-1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-1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-1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-1</v>
      </c>
      <c r="BM656">
        <v>-1</v>
      </c>
      <c r="BN656">
        <v>-1</v>
      </c>
      <c r="BO656">
        <v>-1</v>
      </c>
      <c r="BP656">
        <v>-1</v>
      </c>
      <c r="BQ656">
        <v>-1</v>
      </c>
      <c r="BR656">
        <v>-1</v>
      </c>
      <c r="BS656">
        <v>-1</v>
      </c>
      <c r="BT656">
        <v>-1</v>
      </c>
      <c r="BU656">
        <v>-1</v>
      </c>
      <c r="BV656">
        <v>-1</v>
      </c>
      <c r="BW656">
        <v>-1</v>
      </c>
      <c r="BX656">
        <v>-1</v>
      </c>
      <c r="BY656">
        <v>-1</v>
      </c>
      <c r="BZ656">
        <v>-1</v>
      </c>
      <c r="CA656">
        <v>-1</v>
      </c>
      <c r="CB656">
        <v>-1</v>
      </c>
      <c r="CC656">
        <v>-1</v>
      </c>
      <c r="CD656">
        <v>-1</v>
      </c>
      <c r="CE656">
        <v>-1</v>
      </c>
      <c r="CF656">
        <v>-1</v>
      </c>
      <c r="CG656">
        <v>-1</v>
      </c>
    </row>
    <row r="657" spans="1:85">
      <c r="A657" s="5"/>
      <c r="B657" s="5" t="s">
        <v>4</v>
      </c>
      <c r="C657" s="76">
        <v>-1</v>
      </c>
      <c r="D657" s="76">
        <v>-1</v>
      </c>
      <c r="E657" s="76">
        <v>-1</v>
      </c>
      <c r="F657" s="76">
        <v>-1</v>
      </c>
      <c r="G657" s="76">
        <v>-1</v>
      </c>
      <c r="H657" s="76">
        <v>-1</v>
      </c>
      <c r="I657" s="76">
        <v>-1</v>
      </c>
      <c r="J657" s="76">
        <v>-1</v>
      </c>
      <c r="K657" s="76">
        <v>-1</v>
      </c>
      <c r="L657" s="76">
        <v>-1</v>
      </c>
      <c r="M657" s="76">
        <v>-1</v>
      </c>
      <c r="N657" s="76">
        <v>-1</v>
      </c>
      <c r="O657" s="76">
        <v>-1</v>
      </c>
      <c r="P657" s="76">
        <v>-1</v>
      </c>
      <c r="Q657" s="76">
        <v>-1</v>
      </c>
      <c r="R657" s="76">
        <v>-1</v>
      </c>
      <c r="S657" s="76">
        <v>-1</v>
      </c>
      <c r="T657" s="76">
        <v>-1</v>
      </c>
      <c r="U657" s="76">
        <v>-1</v>
      </c>
      <c r="V657" s="76">
        <v>-1</v>
      </c>
      <c r="W657" s="76">
        <v>-1</v>
      </c>
      <c r="X657" s="76">
        <v>-1</v>
      </c>
      <c r="Y657" s="76">
        <v>-1</v>
      </c>
      <c r="Z657" s="76">
        <v>-1</v>
      </c>
      <c r="AA657" s="76">
        <v>-1</v>
      </c>
      <c r="AB657" s="76">
        <v>-1</v>
      </c>
      <c r="AC657" s="76">
        <v>-1</v>
      </c>
      <c r="AD657" s="76">
        <v>-1</v>
      </c>
      <c r="AE657" s="76">
        <v>-1</v>
      </c>
      <c r="AF657" s="76">
        <v>-1</v>
      </c>
      <c r="AG657" s="76">
        <v>-1</v>
      </c>
      <c r="AH657" s="76">
        <v>-1</v>
      </c>
      <c r="AI657" s="76">
        <v>-1</v>
      </c>
      <c r="AJ657">
        <v>-1</v>
      </c>
      <c r="AK657">
        <v>-1</v>
      </c>
      <c r="AL657">
        <v>-1</v>
      </c>
      <c r="AM657">
        <v>-1</v>
      </c>
      <c r="AN657">
        <v>-1</v>
      </c>
      <c r="AO657">
        <v>-1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-1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-1</v>
      </c>
      <c r="BM657">
        <v>-1</v>
      </c>
      <c r="BN657">
        <v>-1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-1</v>
      </c>
      <c r="BV657">
        <v>-1</v>
      </c>
      <c r="BW657">
        <v>-1</v>
      </c>
      <c r="BX657">
        <v>-1</v>
      </c>
      <c r="BY657">
        <v>-1</v>
      </c>
      <c r="BZ657">
        <v>-1</v>
      </c>
      <c r="CA657">
        <v>-1</v>
      </c>
      <c r="CB657">
        <v>-1</v>
      </c>
      <c r="CC657">
        <v>-1</v>
      </c>
      <c r="CD657">
        <v>-1</v>
      </c>
      <c r="CE657">
        <v>-1</v>
      </c>
      <c r="CF657">
        <v>-1</v>
      </c>
      <c r="CG657">
        <v>-1</v>
      </c>
    </row>
    <row r="658" spans="1:85">
      <c r="A658" s="5" t="s">
        <v>8</v>
      </c>
      <c r="B658" s="5" t="s">
        <v>3</v>
      </c>
      <c r="C658" s="76">
        <v>-1</v>
      </c>
      <c r="D658" s="76">
        <v>-1</v>
      </c>
      <c r="E658" s="76">
        <v>-1</v>
      </c>
      <c r="F658" s="76">
        <v>-1</v>
      </c>
      <c r="G658" s="76">
        <v>-1</v>
      </c>
      <c r="H658" s="76">
        <v>-1</v>
      </c>
      <c r="I658" s="76">
        <v>-1</v>
      </c>
      <c r="J658" s="76">
        <v>-1</v>
      </c>
      <c r="K658" s="76">
        <v>-1</v>
      </c>
      <c r="L658" s="76">
        <v>-1</v>
      </c>
      <c r="M658" s="76">
        <v>-1</v>
      </c>
      <c r="N658" s="76">
        <v>-1</v>
      </c>
      <c r="O658" s="76">
        <v>-1</v>
      </c>
      <c r="P658" s="76">
        <v>-1</v>
      </c>
      <c r="Q658" s="76">
        <v>-1</v>
      </c>
      <c r="R658" s="76">
        <v>-1</v>
      </c>
      <c r="S658" s="76">
        <v>-1</v>
      </c>
      <c r="T658" s="76">
        <v>-1</v>
      </c>
      <c r="U658" s="76">
        <v>-1</v>
      </c>
      <c r="V658" s="76">
        <v>-1</v>
      </c>
      <c r="W658" s="76">
        <v>-1</v>
      </c>
      <c r="X658" s="76">
        <v>-1</v>
      </c>
      <c r="Y658" s="76">
        <v>-1</v>
      </c>
      <c r="Z658" s="76">
        <v>-1</v>
      </c>
      <c r="AA658" s="76">
        <v>-1</v>
      </c>
      <c r="AB658" s="76">
        <v>-1</v>
      </c>
      <c r="AC658" s="76">
        <v>-1</v>
      </c>
      <c r="AD658" s="76">
        <v>-1</v>
      </c>
      <c r="AE658" s="76">
        <v>-1</v>
      </c>
      <c r="AF658" s="76">
        <v>-1</v>
      </c>
      <c r="AG658" s="76">
        <v>-1</v>
      </c>
      <c r="AH658" s="76">
        <v>-1</v>
      </c>
      <c r="AI658" s="76">
        <v>-1</v>
      </c>
      <c r="AJ658">
        <v>-1</v>
      </c>
      <c r="AK658">
        <v>-1</v>
      </c>
      <c r="AL658">
        <v>-1</v>
      </c>
      <c r="AM658">
        <v>-1</v>
      </c>
      <c r="AN658">
        <v>-1</v>
      </c>
      <c r="AO658">
        <v>-1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-1</v>
      </c>
      <c r="AW658">
        <v>-1</v>
      </c>
      <c r="AX658">
        <v>-1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v>-1</v>
      </c>
      <c r="BE658">
        <v>-1</v>
      </c>
      <c r="BF658">
        <v>-1</v>
      </c>
      <c r="BG658">
        <v>-1</v>
      </c>
      <c r="BH658">
        <v>-1</v>
      </c>
      <c r="BI658">
        <v>-1</v>
      </c>
      <c r="BJ658">
        <v>-1</v>
      </c>
      <c r="BK658">
        <v>-1</v>
      </c>
      <c r="BL658">
        <v>-1</v>
      </c>
      <c r="BM658">
        <v>-1</v>
      </c>
      <c r="BN658">
        <v>-1</v>
      </c>
      <c r="BO658">
        <v>-1</v>
      </c>
      <c r="BP658">
        <v>-1</v>
      </c>
      <c r="BQ658">
        <v>-1</v>
      </c>
      <c r="BR658">
        <v>-1</v>
      </c>
      <c r="BS658">
        <v>-1</v>
      </c>
      <c r="BT658">
        <v>-1</v>
      </c>
      <c r="BU658">
        <v>-1</v>
      </c>
      <c r="BV658">
        <v>-1</v>
      </c>
      <c r="BW658">
        <v>-1</v>
      </c>
      <c r="BX658">
        <v>-1</v>
      </c>
      <c r="BY658">
        <v>-1</v>
      </c>
      <c r="BZ658">
        <v>-1</v>
      </c>
      <c r="CA658">
        <v>-1</v>
      </c>
      <c r="CB658">
        <v>-1</v>
      </c>
      <c r="CC658">
        <v>-1</v>
      </c>
      <c r="CD658">
        <v>-1</v>
      </c>
      <c r="CE658">
        <v>-1</v>
      </c>
      <c r="CF658">
        <v>-1</v>
      </c>
      <c r="CG658">
        <v>-1</v>
      </c>
    </row>
    <row r="659" spans="1:85">
      <c r="A659" s="4"/>
      <c r="B659" s="4" t="s">
        <v>37</v>
      </c>
      <c r="C659" s="76">
        <v>-1</v>
      </c>
      <c r="D659" s="76">
        <v>-1</v>
      </c>
      <c r="E659" s="76">
        <v>-1</v>
      </c>
      <c r="F659" s="76">
        <v>-1</v>
      </c>
      <c r="G659" s="76">
        <v>-1</v>
      </c>
      <c r="H659" s="76">
        <v>-1</v>
      </c>
      <c r="I659" s="76">
        <v>-1</v>
      </c>
      <c r="J659" s="76">
        <v>-1</v>
      </c>
      <c r="K659" s="76">
        <v>-1</v>
      </c>
      <c r="L659" s="76">
        <v>-1</v>
      </c>
      <c r="M659" s="76">
        <v>-1</v>
      </c>
      <c r="N659" s="76">
        <v>-1</v>
      </c>
      <c r="O659" s="76">
        <v>-1</v>
      </c>
      <c r="P659" s="76">
        <v>-1</v>
      </c>
      <c r="Q659" s="76">
        <v>-1</v>
      </c>
      <c r="R659" s="76">
        <v>-1</v>
      </c>
      <c r="S659" s="76">
        <v>-1</v>
      </c>
      <c r="T659" s="76">
        <v>-1</v>
      </c>
      <c r="U659" s="76">
        <v>-1</v>
      </c>
      <c r="V659" s="76">
        <v>-1</v>
      </c>
      <c r="W659" s="76">
        <v>-1</v>
      </c>
      <c r="X659" s="76">
        <v>-1</v>
      </c>
      <c r="Y659" s="76">
        <v>-1</v>
      </c>
      <c r="Z659" s="76">
        <v>-1</v>
      </c>
      <c r="AA659" s="76">
        <v>-1</v>
      </c>
      <c r="AB659" s="76">
        <v>-1</v>
      </c>
      <c r="AC659" s="76">
        <v>-1</v>
      </c>
      <c r="AD659" s="76">
        <v>-1</v>
      </c>
      <c r="AE659" s="76">
        <v>-1</v>
      </c>
      <c r="AF659" s="76">
        <v>-1</v>
      </c>
      <c r="AG659" s="76">
        <v>-1</v>
      </c>
      <c r="AH659" s="76">
        <v>-1</v>
      </c>
      <c r="AI659" s="76">
        <v>-1</v>
      </c>
      <c r="AJ659">
        <v>-1</v>
      </c>
      <c r="AK659">
        <v>-1</v>
      </c>
      <c r="AL659">
        <v>-1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-1</v>
      </c>
      <c r="BM659">
        <v>-1</v>
      </c>
      <c r="BN659">
        <v>-1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-1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</row>
    <row r="660" spans="1:85">
      <c r="A660" s="14" t="s">
        <v>36</v>
      </c>
      <c r="B660" s="14" t="s">
        <v>38</v>
      </c>
      <c r="C660" s="76">
        <v>-1</v>
      </c>
      <c r="D660" s="76">
        <v>-1</v>
      </c>
      <c r="E660" s="76">
        <v>-1</v>
      </c>
      <c r="F660" s="76">
        <v>-1</v>
      </c>
      <c r="G660" s="76">
        <v>-1</v>
      </c>
      <c r="H660" s="76">
        <v>-1</v>
      </c>
      <c r="I660" s="76">
        <v>-1</v>
      </c>
      <c r="J660" s="76">
        <v>-1</v>
      </c>
      <c r="K660" s="76">
        <v>-1</v>
      </c>
      <c r="L660" s="76">
        <v>-1</v>
      </c>
      <c r="M660" s="76">
        <v>-1</v>
      </c>
      <c r="N660" s="76">
        <v>-1</v>
      </c>
      <c r="O660" s="76">
        <v>-1</v>
      </c>
      <c r="P660" s="76">
        <v>-1</v>
      </c>
      <c r="Q660" s="76">
        <v>-1</v>
      </c>
      <c r="R660" s="76">
        <v>-1</v>
      </c>
      <c r="S660" s="76">
        <v>-1</v>
      </c>
      <c r="T660" s="76">
        <v>-1</v>
      </c>
      <c r="U660" s="76">
        <v>-1</v>
      </c>
      <c r="V660" s="76">
        <v>-1</v>
      </c>
      <c r="W660" s="76">
        <v>-1</v>
      </c>
      <c r="X660" s="76">
        <v>-1</v>
      </c>
      <c r="Y660" s="76">
        <v>-1</v>
      </c>
      <c r="Z660" s="76">
        <v>-1</v>
      </c>
      <c r="AA660" s="76">
        <v>-1</v>
      </c>
      <c r="AB660" s="76">
        <v>-1</v>
      </c>
      <c r="AC660" s="76">
        <v>-1</v>
      </c>
      <c r="AD660" s="76">
        <v>-1</v>
      </c>
      <c r="AE660" s="76">
        <v>-1</v>
      </c>
      <c r="AF660" s="76">
        <v>-1</v>
      </c>
      <c r="AG660" s="76">
        <v>-1</v>
      </c>
      <c r="AH660" s="76">
        <v>-1</v>
      </c>
      <c r="AI660" s="76">
        <v>-1</v>
      </c>
      <c r="AJ660">
        <v>-1</v>
      </c>
      <c r="AK660">
        <v>-1</v>
      </c>
      <c r="AL660">
        <v>-1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</row>
    <row r="661" spans="1:85">
      <c r="A661" s="5"/>
      <c r="B661" s="5" t="s">
        <v>213</v>
      </c>
      <c r="C661" s="76">
        <v>-1</v>
      </c>
      <c r="D661" s="76">
        <v>-1</v>
      </c>
      <c r="E661" s="76">
        <v>-1</v>
      </c>
      <c r="F661" s="76">
        <v>-1</v>
      </c>
      <c r="G661" s="76">
        <v>-1</v>
      </c>
      <c r="H661" s="76">
        <v>-1</v>
      </c>
      <c r="I661" s="76">
        <v>-1</v>
      </c>
      <c r="J661" s="76">
        <v>-1</v>
      </c>
      <c r="K661" s="76">
        <v>-1</v>
      </c>
      <c r="L661" s="76">
        <v>-1</v>
      </c>
      <c r="M661" s="76">
        <v>-1</v>
      </c>
      <c r="N661" s="76">
        <v>-1</v>
      </c>
      <c r="O661" s="76">
        <v>-1</v>
      </c>
      <c r="P661" s="76">
        <v>-1</v>
      </c>
      <c r="Q661" s="76">
        <v>-1</v>
      </c>
      <c r="R661" s="76">
        <v>-1</v>
      </c>
      <c r="S661" s="76">
        <v>-1</v>
      </c>
      <c r="T661" s="76">
        <v>-1</v>
      </c>
      <c r="U661" s="76">
        <v>-1</v>
      </c>
      <c r="V661" s="76">
        <v>-1</v>
      </c>
      <c r="W661" s="76">
        <v>-1</v>
      </c>
      <c r="X661" s="76">
        <v>-1</v>
      </c>
      <c r="Y661" s="76">
        <v>-1</v>
      </c>
      <c r="Z661" s="76">
        <v>-1</v>
      </c>
      <c r="AA661" s="76">
        <v>-1</v>
      </c>
      <c r="AB661" s="76">
        <v>-1</v>
      </c>
      <c r="AC661" s="76">
        <v>-1</v>
      </c>
      <c r="AD661" s="76">
        <v>-1</v>
      </c>
      <c r="AE661" s="76">
        <v>-1</v>
      </c>
      <c r="AF661" s="76">
        <v>-1</v>
      </c>
      <c r="AG661" s="76">
        <v>-1</v>
      </c>
      <c r="AH661" s="76">
        <v>-1</v>
      </c>
      <c r="AI661" s="76">
        <v>-1</v>
      </c>
      <c r="AJ661">
        <v>-1</v>
      </c>
      <c r="AK661">
        <v>-1</v>
      </c>
      <c r="AL661">
        <v>-1</v>
      </c>
      <c r="AM661">
        <v>-1</v>
      </c>
      <c r="AN661">
        <v>-1</v>
      </c>
      <c r="AO661">
        <v>-1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-1</v>
      </c>
      <c r="AX661">
        <v>-1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v>-1</v>
      </c>
      <c r="BE661">
        <v>-1</v>
      </c>
      <c r="BF661">
        <v>-1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-1</v>
      </c>
      <c r="BM661">
        <v>-1</v>
      </c>
      <c r="BN661">
        <v>-1</v>
      </c>
      <c r="BO661">
        <v>-1</v>
      </c>
      <c r="BP661">
        <v>-1</v>
      </c>
      <c r="BQ661">
        <v>-1</v>
      </c>
      <c r="BR661">
        <v>-1</v>
      </c>
      <c r="BS661">
        <v>-1</v>
      </c>
      <c r="BT661">
        <v>-1</v>
      </c>
      <c r="BU661">
        <v>-1</v>
      </c>
      <c r="BV661">
        <v>-1</v>
      </c>
      <c r="BW661">
        <v>-1</v>
      </c>
      <c r="BX661">
        <v>-1</v>
      </c>
      <c r="BY661">
        <v>-1</v>
      </c>
      <c r="BZ661">
        <v>-1</v>
      </c>
      <c r="CA661">
        <v>-1</v>
      </c>
      <c r="CB661">
        <v>-1</v>
      </c>
      <c r="CC661">
        <v>-1</v>
      </c>
      <c r="CD661">
        <v>-1</v>
      </c>
      <c r="CE661">
        <v>-1</v>
      </c>
      <c r="CF661">
        <v>-1</v>
      </c>
      <c r="CG661">
        <v>-1</v>
      </c>
    </row>
    <row r="662" spans="1:85">
      <c r="A662" s="1" t="str">
        <f>LOOKUP(B662,[1]Regions!$A$4:$A$98,[1]Regions!$B$4:$B$98)</f>
        <v>Croatia</v>
      </c>
      <c r="B662" s="2">
        <v>31</v>
      </c>
      <c r="C662" s="72">
        <v>2018</v>
      </c>
      <c r="D662" s="72">
        <v>2019</v>
      </c>
      <c r="E662" s="72">
        <v>2020</v>
      </c>
      <c r="F662" s="72">
        <v>2021</v>
      </c>
      <c r="G662" s="72">
        <v>2022</v>
      </c>
      <c r="H662" s="72">
        <v>2023</v>
      </c>
      <c r="I662" s="72">
        <v>2024</v>
      </c>
      <c r="J662" s="72">
        <v>2025</v>
      </c>
      <c r="K662" s="72">
        <v>2026</v>
      </c>
      <c r="L662" s="72">
        <v>2027</v>
      </c>
      <c r="M662" s="72">
        <v>2028</v>
      </c>
      <c r="N662" s="72">
        <v>2029</v>
      </c>
      <c r="O662" s="72">
        <v>2030</v>
      </c>
      <c r="P662" s="72">
        <v>2031</v>
      </c>
      <c r="Q662" s="72">
        <v>2032</v>
      </c>
      <c r="R662" s="72">
        <v>2033</v>
      </c>
      <c r="S662" s="72">
        <v>2034</v>
      </c>
      <c r="T662" s="72">
        <v>2035</v>
      </c>
      <c r="U662" s="72">
        <v>2036</v>
      </c>
      <c r="V662" s="72">
        <v>2037</v>
      </c>
      <c r="W662" s="72">
        <v>2038</v>
      </c>
      <c r="X662" s="72">
        <v>2039</v>
      </c>
      <c r="Y662" s="72">
        <v>2040</v>
      </c>
      <c r="Z662" s="72">
        <v>2041</v>
      </c>
      <c r="AA662" s="72">
        <v>2042</v>
      </c>
      <c r="AB662" s="72">
        <v>2043</v>
      </c>
      <c r="AC662" s="72">
        <v>2044</v>
      </c>
      <c r="AD662" s="72">
        <v>2045</v>
      </c>
      <c r="AE662" s="72">
        <v>2046</v>
      </c>
      <c r="AF662" s="72">
        <v>2047</v>
      </c>
      <c r="AG662" s="72">
        <v>2048</v>
      </c>
      <c r="AH662" s="72">
        <v>2049</v>
      </c>
      <c r="AI662" s="72">
        <v>2050</v>
      </c>
      <c r="AJ662">
        <v>2051</v>
      </c>
      <c r="AK662">
        <v>2052</v>
      </c>
      <c r="AL662">
        <v>2053</v>
      </c>
      <c r="AM662">
        <v>2054</v>
      </c>
      <c r="AN662">
        <v>2055</v>
      </c>
      <c r="AO662">
        <v>2056</v>
      </c>
      <c r="AP662">
        <v>2057</v>
      </c>
      <c r="AQ662">
        <v>2058</v>
      </c>
      <c r="AR662">
        <v>2059</v>
      </c>
      <c r="AS662">
        <v>2060</v>
      </c>
      <c r="AT662">
        <v>2061</v>
      </c>
      <c r="AU662">
        <v>2062</v>
      </c>
      <c r="AV662">
        <v>2063</v>
      </c>
      <c r="AW662">
        <v>2064</v>
      </c>
      <c r="AX662">
        <v>2065</v>
      </c>
      <c r="AY662">
        <v>2066</v>
      </c>
      <c r="AZ662">
        <v>2067</v>
      </c>
      <c r="BA662">
        <v>2068</v>
      </c>
      <c r="BB662">
        <v>2069</v>
      </c>
      <c r="BC662">
        <v>2070</v>
      </c>
      <c r="BD662">
        <v>2071</v>
      </c>
      <c r="BE662">
        <v>2072</v>
      </c>
      <c r="BF662">
        <v>2073</v>
      </c>
      <c r="BG662">
        <v>2074</v>
      </c>
      <c r="BH662">
        <v>2075</v>
      </c>
      <c r="BI662">
        <v>2076</v>
      </c>
      <c r="BJ662">
        <v>2077</v>
      </c>
      <c r="BK662">
        <v>2078</v>
      </c>
      <c r="BL662">
        <v>2079</v>
      </c>
      <c r="BM662">
        <v>2080</v>
      </c>
      <c r="BN662">
        <v>2081</v>
      </c>
      <c r="BO662">
        <v>2082</v>
      </c>
      <c r="BP662">
        <v>2083</v>
      </c>
      <c r="BQ662">
        <v>2084</v>
      </c>
      <c r="BR662">
        <v>2085</v>
      </c>
      <c r="BS662">
        <v>2086</v>
      </c>
      <c r="BT662">
        <v>2087</v>
      </c>
      <c r="BU662">
        <v>2088</v>
      </c>
      <c r="BV662">
        <v>2089</v>
      </c>
      <c r="BW662">
        <v>2090</v>
      </c>
      <c r="BX662">
        <v>2091</v>
      </c>
      <c r="BY662">
        <v>2092</v>
      </c>
      <c r="BZ662">
        <v>2093</v>
      </c>
      <c r="CA662">
        <v>2094</v>
      </c>
      <c r="CB662">
        <v>2095</v>
      </c>
      <c r="CC662">
        <v>2096</v>
      </c>
      <c r="CD662">
        <v>2097</v>
      </c>
      <c r="CE662">
        <v>2098</v>
      </c>
      <c r="CF662">
        <v>2099</v>
      </c>
      <c r="CG662">
        <v>2100</v>
      </c>
    </row>
    <row r="663" spans="1:85">
      <c r="A663" s="74"/>
      <c r="B663" s="74" t="s">
        <v>4</v>
      </c>
      <c r="C663" s="76">
        <v>-1</v>
      </c>
      <c r="D663" s="76">
        <v>-1</v>
      </c>
      <c r="E663" s="76">
        <v>-1</v>
      </c>
      <c r="F663" s="76">
        <v>-1</v>
      </c>
      <c r="G663" s="76">
        <v>-1</v>
      </c>
      <c r="H663" s="76">
        <v>-1</v>
      </c>
      <c r="I663" s="76">
        <v>-1</v>
      </c>
      <c r="J663" s="76">
        <v>-1</v>
      </c>
      <c r="K663" s="76">
        <v>-1</v>
      </c>
      <c r="L663" s="76">
        <v>-1</v>
      </c>
      <c r="M663" s="76">
        <v>-1</v>
      </c>
      <c r="N663" s="76">
        <v>-1</v>
      </c>
      <c r="O663" s="76">
        <v>-1</v>
      </c>
      <c r="P663" s="76">
        <v>-1</v>
      </c>
      <c r="Q663" s="76">
        <v>-1</v>
      </c>
      <c r="R663" s="76">
        <v>-1</v>
      </c>
      <c r="S663" s="76">
        <v>-1</v>
      </c>
      <c r="T663" s="76">
        <v>-1</v>
      </c>
      <c r="U663" s="76">
        <v>-1</v>
      </c>
      <c r="V663" s="76">
        <v>-1</v>
      </c>
      <c r="W663" s="76">
        <v>-1</v>
      </c>
      <c r="X663" s="76">
        <v>-1</v>
      </c>
      <c r="Y663" s="76">
        <v>-1</v>
      </c>
      <c r="Z663" s="76">
        <v>-1</v>
      </c>
      <c r="AA663" s="76">
        <v>-1</v>
      </c>
      <c r="AB663" s="76">
        <v>-1</v>
      </c>
      <c r="AC663" s="76">
        <v>-1</v>
      </c>
      <c r="AD663" s="76">
        <v>-1</v>
      </c>
      <c r="AE663" s="76">
        <v>-1</v>
      </c>
      <c r="AF663" s="76">
        <v>-1</v>
      </c>
      <c r="AG663" s="76">
        <v>-1</v>
      </c>
      <c r="AH663" s="76">
        <v>-1</v>
      </c>
      <c r="AI663" s="76">
        <v>-1</v>
      </c>
      <c r="AJ663">
        <v>-1</v>
      </c>
      <c r="AK663">
        <v>-1</v>
      </c>
      <c r="AL663">
        <v>-1</v>
      </c>
      <c r="AM663">
        <v>-1</v>
      </c>
      <c r="AN663">
        <v>-1</v>
      </c>
      <c r="AO663">
        <v>-1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-1</v>
      </c>
      <c r="AW663">
        <v>-1</v>
      </c>
      <c r="AX663">
        <v>-1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v>-1</v>
      </c>
      <c r="BE663">
        <v>-1</v>
      </c>
      <c r="BF663">
        <v>-1</v>
      </c>
      <c r="BG663">
        <v>-1</v>
      </c>
      <c r="BH663">
        <v>-1</v>
      </c>
      <c r="BI663">
        <v>-1</v>
      </c>
      <c r="BJ663">
        <v>-1</v>
      </c>
      <c r="BK663">
        <v>-1</v>
      </c>
      <c r="BL663">
        <v>-1</v>
      </c>
      <c r="BM663">
        <v>-1</v>
      </c>
      <c r="BN663">
        <v>-1</v>
      </c>
      <c r="BO663">
        <v>-1</v>
      </c>
      <c r="BP663">
        <v>-1</v>
      </c>
      <c r="BQ663">
        <v>-1</v>
      </c>
      <c r="BR663">
        <v>-1</v>
      </c>
      <c r="BS663">
        <v>-1</v>
      </c>
      <c r="BT663">
        <v>-1</v>
      </c>
      <c r="BU663">
        <v>-1</v>
      </c>
      <c r="BV663">
        <v>-1</v>
      </c>
      <c r="BW663">
        <v>-1</v>
      </c>
      <c r="BX663">
        <v>-1</v>
      </c>
      <c r="BY663">
        <v>-1</v>
      </c>
      <c r="BZ663">
        <v>-1</v>
      </c>
      <c r="CA663">
        <v>-1</v>
      </c>
      <c r="CB663">
        <v>-1</v>
      </c>
      <c r="CC663">
        <v>-1</v>
      </c>
      <c r="CD663">
        <v>-1</v>
      </c>
      <c r="CE663">
        <v>-1</v>
      </c>
      <c r="CF663">
        <v>-1</v>
      </c>
      <c r="CG663">
        <v>-1</v>
      </c>
    </row>
    <row r="664" spans="1:85">
      <c r="A664" s="74" t="s">
        <v>0</v>
      </c>
      <c r="B664" s="74" t="s">
        <v>3</v>
      </c>
      <c r="C664" s="76">
        <v>-1</v>
      </c>
      <c r="D664" s="76">
        <v>-1</v>
      </c>
      <c r="E664" s="76">
        <v>-1</v>
      </c>
      <c r="F664" s="76">
        <v>-1</v>
      </c>
      <c r="G664" s="76">
        <v>-1</v>
      </c>
      <c r="H664" s="76">
        <v>-1</v>
      </c>
      <c r="I664" s="76">
        <v>-1</v>
      </c>
      <c r="J664" s="76">
        <v>-1</v>
      </c>
      <c r="K664" s="76">
        <v>-1</v>
      </c>
      <c r="L664" s="76">
        <v>-1</v>
      </c>
      <c r="M664" s="76">
        <v>-1</v>
      </c>
      <c r="N664" s="76">
        <v>-1</v>
      </c>
      <c r="O664" s="76">
        <v>-1</v>
      </c>
      <c r="P664" s="76">
        <v>-1</v>
      </c>
      <c r="Q664" s="76">
        <v>-1</v>
      </c>
      <c r="R664" s="76">
        <v>-1</v>
      </c>
      <c r="S664" s="76">
        <v>-1</v>
      </c>
      <c r="T664" s="76">
        <v>-1</v>
      </c>
      <c r="U664" s="76">
        <v>-1</v>
      </c>
      <c r="V664" s="76">
        <v>-1</v>
      </c>
      <c r="W664" s="76">
        <v>-1</v>
      </c>
      <c r="X664" s="76">
        <v>-1</v>
      </c>
      <c r="Y664" s="76">
        <v>-1</v>
      </c>
      <c r="Z664" s="76">
        <v>-1</v>
      </c>
      <c r="AA664" s="76">
        <v>-1</v>
      </c>
      <c r="AB664" s="76">
        <v>-1</v>
      </c>
      <c r="AC664" s="76">
        <v>-1</v>
      </c>
      <c r="AD664" s="76">
        <v>-1</v>
      </c>
      <c r="AE664" s="76">
        <v>-1</v>
      </c>
      <c r="AF664" s="76">
        <v>-1</v>
      </c>
      <c r="AG664" s="76">
        <v>-1</v>
      </c>
      <c r="AH664" s="76">
        <v>-1</v>
      </c>
      <c r="AI664" s="76">
        <v>-1</v>
      </c>
      <c r="AJ664">
        <v>-1</v>
      </c>
      <c r="AK664">
        <v>-1</v>
      </c>
      <c r="AL664">
        <v>-1</v>
      </c>
      <c r="AM664">
        <v>-1</v>
      </c>
      <c r="AN664">
        <v>-1</v>
      </c>
      <c r="AO664">
        <v>-1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-1</v>
      </c>
      <c r="AW664">
        <v>-1</v>
      </c>
      <c r="AX664">
        <v>-1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v>-1</v>
      </c>
      <c r="BE664">
        <v>-1</v>
      </c>
      <c r="BF664">
        <v>-1</v>
      </c>
      <c r="BG664">
        <v>-1</v>
      </c>
      <c r="BH664">
        <v>-1</v>
      </c>
      <c r="BI664">
        <v>-1</v>
      </c>
      <c r="BJ664">
        <v>-1</v>
      </c>
      <c r="BK664">
        <v>-1</v>
      </c>
      <c r="BL664">
        <v>-1</v>
      </c>
      <c r="BM664">
        <v>-1</v>
      </c>
      <c r="BN664">
        <v>-1</v>
      </c>
      <c r="BO664">
        <v>-1</v>
      </c>
      <c r="BP664">
        <v>-1</v>
      </c>
      <c r="BQ664">
        <v>-1</v>
      </c>
      <c r="BR664">
        <v>-1</v>
      </c>
      <c r="BS664">
        <v>-1</v>
      </c>
      <c r="BT664">
        <v>-1</v>
      </c>
      <c r="BU664">
        <v>-1</v>
      </c>
      <c r="BV664">
        <v>-1</v>
      </c>
      <c r="BW664">
        <v>-1</v>
      </c>
      <c r="BX664">
        <v>-1</v>
      </c>
      <c r="BY664">
        <v>-1</v>
      </c>
      <c r="BZ664">
        <v>-1</v>
      </c>
      <c r="CA664">
        <v>-1</v>
      </c>
      <c r="CB664">
        <v>-1</v>
      </c>
      <c r="CC664">
        <v>-1</v>
      </c>
      <c r="CD664">
        <v>-1</v>
      </c>
      <c r="CE664">
        <v>-1</v>
      </c>
      <c r="CF664">
        <v>-1</v>
      </c>
      <c r="CG664">
        <v>-1</v>
      </c>
    </row>
    <row r="665" spans="1:85">
      <c r="A665" s="74"/>
      <c r="B665" s="74" t="s">
        <v>34</v>
      </c>
      <c r="C665" s="76">
        <v>-1</v>
      </c>
      <c r="D665" s="76">
        <v>-1</v>
      </c>
      <c r="E665" s="76">
        <v>-1</v>
      </c>
      <c r="F665" s="76">
        <v>-1</v>
      </c>
      <c r="G665" s="76">
        <v>-1</v>
      </c>
      <c r="H665" s="76">
        <v>-1</v>
      </c>
      <c r="I665" s="76">
        <v>-1</v>
      </c>
      <c r="J665" s="76">
        <v>-1</v>
      </c>
      <c r="K665" s="76">
        <v>-1</v>
      </c>
      <c r="L665" s="76">
        <v>-1</v>
      </c>
      <c r="M665" s="76">
        <v>-1</v>
      </c>
      <c r="N665" s="76">
        <v>-1</v>
      </c>
      <c r="O665" s="76">
        <v>-1</v>
      </c>
      <c r="P665" s="76">
        <v>-1</v>
      </c>
      <c r="Q665" s="76">
        <v>-1</v>
      </c>
      <c r="R665" s="76">
        <v>-1</v>
      </c>
      <c r="S665" s="76">
        <v>-1</v>
      </c>
      <c r="T665" s="76">
        <v>-1</v>
      </c>
      <c r="U665" s="76">
        <v>-1</v>
      </c>
      <c r="V665" s="76">
        <v>-1</v>
      </c>
      <c r="W665" s="76">
        <v>-1</v>
      </c>
      <c r="X665" s="76">
        <v>-1</v>
      </c>
      <c r="Y665" s="76">
        <v>-1</v>
      </c>
      <c r="Z665" s="76">
        <v>-1</v>
      </c>
      <c r="AA665" s="76">
        <v>-1</v>
      </c>
      <c r="AB665" s="76">
        <v>-1</v>
      </c>
      <c r="AC665" s="76">
        <v>-1</v>
      </c>
      <c r="AD665" s="76">
        <v>-1</v>
      </c>
      <c r="AE665" s="76">
        <v>-1</v>
      </c>
      <c r="AF665" s="76">
        <v>-1</v>
      </c>
      <c r="AG665" s="76">
        <v>-1</v>
      </c>
      <c r="AH665" s="76">
        <v>-1</v>
      </c>
      <c r="AI665" s="76">
        <v>-1</v>
      </c>
      <c r="AJ665">
        <v>-1</v>
      </c>
      <c r="AK665">
        <v>-1</v>
      </c>
      <c r="AL665">
        <v>-1</v>
      </c>
      <c r="AM665">
        <v>-1</v>
      </c>
      <c r="AN665">
        <v>-1</v>
      </c>
      <c r="AO665">
        <v>-1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-1</v>
      </c>
      <c r="AW665">
        <v>-1</v>
      </c>
      <c r="AX665">
        <v>-1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v>-1</v>
      </c>
      <c r="BE665">
        <v>-1</v>
      </c>
      <c r="BF665">
        <v>-1</v>
      </c>
      <c r="BG665">
        <v>-1</v>
      </c>
      <c r="BH665">
        <v>-1</v>
      </c>
      <c r="BI665">
        <v>-1</v>
      </c>
      <c r="BJ665">
        <v>-1</v>
      </c>
      <c r="BK665">
        <v>-1</v>
      </c>
      <c r="BL665">
        <v>-1</v>
      </c>
      <c r="BM665">
        <v>-1</v>
      </c>
      <c r="BN665">
        <v>-1</v>
      </c>
      <c r="BO665">
        <v>-1</v>
      </c>
      <c r="BP665">
        <v>-1</v>
      </c>
      <c r="BQ665">
        <v>-1</v>
      </c>
      <c r="BR665">
        <v>-1</v>
      </c>
      <c r="BS665">
        <v>-1</v>
      </c>
      <c r="BT665">
        <v>-1</v>
      </c>
      <c r="BU665">
        <v>-1</v>
      </c>
      <c r="BV665">
        <v>-1</v>
      </c>
      <c r="BW665">
        <v>-1</v>
      </c>
      <c r="BX665">
        <v>-1</v>
      </c>
      <c r="BY665">
        <v>-1</v>
      </c>
      <c r="BZ665">
        <v>-1</v>
      </c>
      <c r="CA665">
        <v>-1</v>
      </c>
      <c r="CB665">
        <v>-1</v>
      </c>
      <c r="CC665">
        <v>-1</v>
      </c>
      <c r="CD665">
        <v>-1</v>
      </c>
      <c r="CE665">
        <v>-1</v>
      </c>
      <c r="CF665">
        <v>-1</v>
      </c>
      <c r="CG665">
        <v>-1</v>
      </c>
    </row>
    <row r="666" spans="1:85">
      <c r="A666" s="14"/>
      <c r="B666" s="14" t="s">
        <v>35</v>
      </c>
      <c r="C666" s="76">
        <v>-1</v>
      </c>
      <c r="D666" s="76">
        <v>-1</v>
      </c>
      <c r="E666" s="76">
        <v>-1</v>
      </c>
      <c r="F666" s="76">
        <v>-1</v>
      </c>
      <c r="G666" s="76">
        <v>-1</v>
      </c>
      <c r="H666" s="76">
        <v>-1</v>
      </c>
      <c r="I666" s="76">
        <v>-1</v>
      </c>
      <c r="J666" s="76">
        <v>-1</v>
      </c>
      <c r="K666" s="76">
        <v>-1</v>
      </c>
      <c r="L666" s="76">
        <v>-1</v>
      </c>
      <c r="M666" s="76">
        <v>-1</v>
      </c>
      <c r="N666" s="76">
        <v>-1</v>
      </c>
      <c r="O666" s="76">
        <v>-1</v>
      </c>
      <c r="P666" s="76">
        <v>-1</v>
      </c>
      <c r="Q666" s="76">
        <v>-1</v>
      </c>
      <c r="R666" s="76">
        <v>-1</v>
      </c>
      <c r="S666" s="76">
        <v>-1</v>
      </c>
      <c r="T666" s="76">
        <v>-1</v>
      </c>
      <c r="U666" s="76">
        <v>-1</v>
      </c>
      <c r="V666" s="76">
        <v>-1</v>
      </c>
      <c r="W666" s="76">
        <v>-1</v>
      </c>
      <c r="X666" s="76">
        <v>-1</v>
      </c>
      <c r="Y666" s="76">
        <v>-1</v>
      </c>
      <c r="Z666" s="76">
        <v>-1</v>
      </c>
      <c r="AA666" s="76">
        <v>-1</v>
      </c>
      <c r="AB666" s="76">
        <v>-1</v>
      </c>
      <c r="AC666" s="76">
        <v>-1</v>
      </c>
      <c r="AD666" s="76">
        <v>-1</v>
      </c>
      <c r="AE666" s="76">
        <v>-1</v>
      </c>
      <c r="AF666" s="76">
        <v>-1</v>
      </c>
      <c r="AG666" s="76">
        <v>-1</v>
      </c>
      <c r="AH666" s="76">
        <v>-1</v>
      </c>
      <c r="AI666" s="76">
        <v>-1</v>
      </c>
      <c r="AJ666">
        <v>-1</v>
      </c>
      <c r="AK666">
        <v>-1</v>
      </c>
      <c r="AL666">
        <v>-1</v>
      </c>
      <c r="AM666">
        <v>-1</v>
      </c>
      <c r="AN666">
        <v>-1</v>
      </c>
      <c r="AO666">
        <v>-1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-1</v>
      </c>
      <c r="AX666">
        <v>-1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v>-1</v>
      </c>
      <c r="BE666">
        <v>-1</v>
      </c>
      <c r="BF666">
        <v>-1</v>
      </c>
      <c r="BG666">
        <v>-1</v>
      </c>
      <c r="BH666">
        <v>-1</v>
      </c>
      <c r="BI666">
        <v>-1</v>
      </c>
      <c r="BJ666">
        <v>-1</v>
      </c>
      <c r="BK666">
        <v>-1</v>
      </c>
      <c r="BL666">
        <v>-1</v>
      </c>
      <c r="BM666">
        <v>-1</v>
      </c>
      <c r="BN666">
        <v>-1</v>
      </c>
      <c r="BO666">
        <v>-1</v>
      </c>
      <c r="BP666">
        <v>-1</v>
      </c>
      <c r="BQ666">
        <v>-1</v>
      </c>
      <c r="BR666">
        <v>-1</v>
      </c>
      <c r="BS666">
        <v>-1</v>
      </c>
      <c r="BT666">
        <v>-1</v>
      </c>
      <c r="BU666">
        <v>-1</v>
      </c>
      <c r="BV666">
        <v>-1</v>
      </c>
      <c r="BW666">
        <v>-1</v>
      </c>
      <c r="BX666">
        <v>-1</v>
      </c>
      <c r="BY666">
        <v>-1</v>
      </c>
      <c r="BZ666">
        <v>-1</v>
      </c>
      <c r="CA666">
        <v>-1</v>
      </c>
      <c r="CB666">
        <v>-1</v>
      </c>
      <c r="CC666">
        <v>-1</v>
      </c>
      <c r="CD666">
        <v>-1</v>
      </c>
      <c r="CE666">
        <v>-1</v>
      </c>
      <c r="CF666">
        <v>-1</v>
      </c>
      <c r="CG666">
        <v>-1</v>
      </c>
    </row>
    <row r="667" spans="1:85">
      <c r="A667" s="4"/>
      <c r="B667" s="4" t="s">
        <v>4</v>
      </c>
      <c r="C667" s="76">
        <v>-1</v>
      </c>
      <c r="D667" s="76">
        <v>-1</v>
      </c>
      <c r="E667" s="76">
        <v>-1</v>
      </c>
      <c r="F667" s="76">
        <v>-1</v>
      </c>
      <c r="G667" s="76">
        <v>-1</v>
      </c>
      <c r="H667" s="76">
        <v>-1</v>
      </c>
      <c r="I667" s="76">
        <v>-1</v>
      </c>
      <c r="J667" s="76">
        <v>-1</v>
      </c>
      <c r="K667" s="76">
        <v>-1</v>
      </c>
      <c r="L667" s="76">
        <v>-1</v>
      </c>
      <c r="M667" s="76">
        <v>-1</v>
      </c>
      <c r="N667" s="76">
        <v>-1</v>
      </c>
      <c r="O667" s="76">
        <v>-1</v>
      </c>
      <c r="P667" s="76">
        <v>-1</v>
      </c>
      <c r="Q667" s="76">
        <v>-1</v>
      </c>
      <c r="R667" s="76">
        <v>-1</v>
      </c>
      <c r="S667" s="76">
        <v>-1</v>
      </c>
      <c r="T667" s="76">
        <v>-1</v>
      </c>
      <c r="U667" s="76">
        <v>-1</v>
      </c>
      <c r="V667" s="76">
        <v>-1</v>
      </c>
      <c r="W667" s="76">
        <v>-1</v>
      </c>
      <c r="X667" s="76">
        <v>-1</v>
      </c>
      <c r="Y667" s="76">
        <v>-1</v>
      </c>
      <c r="Z667" s="76">
        <v>-1</v>
      </c>
      <c r="AA667" s="76">
        <v>-1</v>
      </c>
      <c r="AB667" s="76">
        <v>-1</v>
      </c>
      <c r="AC667" s="76">
        <v>-1</v>
      </c>
      <c r="AD667" s="76">
        <v>-1</v>
      </c>
      <c r="AE667" s="76">
        <v>-1</v>
      </c>
      <c r="AF667" s="76">
        <v>-1</v>
      </c>
      <c r="AG667" s="76">
        <v>-1</v>
      </c>
      <c r="AH667" s="76">
        <v>-1</v>
      </c>
      <c r="AI667" s="76">
        <v>-1</v>
      </c>
      <c r="AJ667">
        <v>-1</v>
      </c>
      <c r="AK667">
        <v>-1</v>
      </c>
      <c r="AL667">
        <v>-1</v>
      </c>
      <c r="AM667">
        <v>-1</v>
      </c>
      <c r="AN667">
        <v>-1</v>
      </c>
      <c r="AO667">
        <v>-1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-1</v>
      </c>
      <c r="AX667">
        <v>-1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v>-1</v>
      </c>
      <c r="BE667">
        <v>-1</v>
      </c>
      <c r="BF667">
        <v>-1</v>
      </c>
      <c r="BG667">
        <v>-1</v>
      </c>
      <c r="BH667">
        <v>-1</v>
      </c>
      <c r="BI667">
        <v>-1</v>
      </c>
      <c r="BJ667">
        <v>-1</v>
      </c>
      <c r="BK667">
        <v>-1</v>
      </c>
      <c r="BL667">
        <v>-1</v>
      </c>
      <c r="BM667">
        <v>-1</v>
      </c>
      <c r="BN667">
        <v>-1</v>
      </c>
      <c r="BO667">
        <v>-1</v>
      </c>
      <c r="BP667">
        <v>-1</v>
      </c>
      <c r="BQ667">
        <v>-1</v>
      </c>
      <c r="BR667">
        <v>-1</v>
      </c>
      <c r="BS667">
        <v>-1</v>
      </c>
      <c r="BT667">
        <v>-1</v>
      </c>
      <c r="BU667">
        <v>-1</v>
      </c>
      <c r="BV667">
        <v>-1</v>
      </c>
      <c r="BW667">
        <v>-1</v>
      </c>
      <c r="BX667">
        <v>-1</v>
      </c>
      <c r="BY667">
        <v>-1</v>
      </c>
      <c r="BZ667">
        <v>-1</v>
      </c>
      <c r="CA667">
        <v>-1</v>
      </c>
      <c r="CB667">
        <v>-1</v>
      </c>
      <c r="CC667">
        <v>-1</v>
      </c>
      <c r="CD667">
        <v>-1</v>
      </c>
      <c r="CE667">
        <v>-1</v>
      </c>
      <c r="CF667">
        <v>-1</v>
      </c>
      <c r="CG667">
        <v>-1</v>
      </c>
    </row>
    <row r="668" spans="1:85">
      <c r="A668" s="74" t="s">
        <v>1</v>
      </c>
      <c r="B668" s="74" t="s">
        <v>3</v>
      </c>
      <c r="C668" s="76">
        <v>-1</v>
      </c>
      <c r="D668" s="76">
        <v>-1</v>
      </c>
      <c r="E668" s="76">
        <v>-1</v>
      </c>
      <c r="F668" s="76">
        <v>-1</v>
      </c>
      <c r="G668" s="76">
        <v>-1</v>
      </c>
      <c r="H668" s="76">
        <v>-1</v>
      </c>
      <c r="I668" s="76">
        <v>-1</v>
      </c>
      <c r="J668" s="76">
        <v>-1</v>
      </c>
      <c r="K668" s="76">
        <v>-1</v>
      </c>
      <c r="L668" s="76">
        <v>-1</v>
      </c>
      <c r="M668" s="76">
        <v>-1</v>
      </c>
      <c r="N668" s="76">
        <v>-1</v>
      </c>
      <c r="O668" s="76">
        <v>-1</v>
      </c>
      <c r="P668" s="76">
        <v>-1</v>
      </c>
      <c r="Q668" s="76">
        <v>-1</v>
      </c>
      <c r="R668" s="76">
        <v>-1</v>
      </c>
      <c r="S668" s="76">
        <v>-1</v>
      </c>
      <c r="T668" s="76">
        <v>-1</v>
      </c>
      <c r="U668" s="76">
        <v>-1</v>
      </c>
      <c r="V668" s="76">
        <v>-1</v>
      </c>
      <c r="W668" s="76">
        <v>-1</v>
      </c>
      <c r="X668" s="76">
        <v>-1</v>
      </c>
      <c r="Y668" s="76">
        <v>-1</v>
      </c>
      <c r="Z668" s="76">
        <v>-1</v>
      </c>
      <c r="AA668" s="76">
        <v>-1</v>
      </c>
      <c r="AB668" s="76">
        <v>-1</v>
      </c>
      <c r="AC668" s="76">
        <v>-1</v>
      </c>
      <c r="AD668" s="76">
        <v>-1</v>
      </c>
      <c r="AE668" s="76">
        <v>-1</v>
      </c>
      <c r="AF668" s="76">
        <v>-1</v>
      </c>
      <c r="AG668" s="76">
        <v>-1</v>
      </c>
      <c r="AH668" s="76">
        <v>-1</v>
      </c>
      <c r="AI668" s="76">
        <v>-1</v>
      </c>
      <c r="AJ668">
        <v>-1</v>
      </c>
      <c r="AK668">
        <v>-1</v>
      </c>
      <c r="AL668">
        <v>-1</v>
      </c>
      <c r="AM668">
        <v>-1</v>
      </c>
      <c r="AN668">
        <v>-1</v>
      </c>
      <c r="AO668">
        <v>-1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-1</v>
      </c>
      <c r="AW668">
        <v>-1</v>
      </c>
      <c r="AX668">
        <v>-1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v>-1</v>
      </c>
      <c r="BE668">
        <v>-1</v>
      </c>
      <c r="BF668">
        <v>-1</v>
      </c>
      <c r="BG668">
        <v>-1</v>
      </c>
      <c r="BH668">
        <v>-1</v>
      </c>
      <c r="BI668">
        <v>-1</v>
      </c>
      <c r="BJ668">
        <v>-1</v>
      </c>
      <c r="BK668">
        <v>-1</v>
      </c>
      <c r="BL668">
        <v>-1</v>
      </c>
      <c r="BM668">
        <v>-1</v>
      </c>
      <c r="BN668">
        <v>-1</v>
      </c>
      <c r="BO668">
        <v>-1</v>
      </c>
      <c r="BP668">
        <v>-1</v>
      </c>
      <c r="BQ668">
        <v>-1</v>
      </c>
      <c r="BR668">
        <v>-1</v>
      </c>
      <c r="BS668">
        <v>-1</v>
      </c>
      <c r="BT668">
        <v>-1</v>
      </c>
      <c r="BU668">
        <v>-1</v>
      </c>
      <c r="BV668">
        <v>-1</v>
      </c>
      <c r="BW668">
        <v>-1</v>
      </c>
      <c r="BX668">
        <v>-1</v>
      </c>
      <c r="BY668">
        <v>-1</v>
      </c>
      <c r="BZ668">
        <v>-1</v>
      </c>
      <c r="CA668">
        <v>-1</v>
      </c>
      <c r="CB668">
        <v>-1</v>
      </c>
      <c r="CC668">
        <v>-1</v>
      </c>
      <c r="CD668">
        <v>-1</v>
      </c>
      <c r="CE668">
        <v>-1</v>
      </c>
      <c r="CF668">
        <v>-1</v>
      </c>
      <c r="CG668">
        <v>-1</v>
      </c>
    </row>
    <row r="669" spans="1:85">
      <c r="A669" s="74"/>
      <c r="B669" s="74" t="s">
        <v>34</v>
      </c>
      <c r="C669" s="76">
        <v>-1</v>
      </c>
      <c r="D669" s="76">
        <v>-1</v>
      </c>
      <c r="E669" s="76">
        <v>-1</v>
      </c>
      <c r="F669" s="76">
        <v>-1</v>
      </c>
      <c r="G669" s="76">
        <v>-1</v>
      </c>
      <c r="H669" s="76">
        <v>-1</v>
      </c>
      <c r="I669" s="76">
        <v>-1</v>
      </c>
      <c r="J669" s="76">
        <v>-1</v>
      </c>
      <c r="K669" s="76">
        <v>-1</v>
      </c>
      <c r="L669" s="76">
        <v>-1</v>
      </c>
      <c r="M669" s="76">
        <v>-1</v>
      </c>
      <c r="N669" s="76">
        <v>-1</v>
      </c>
      <c r="O669" s="76">
        <v>-1</v>
      </c>
      <c r="P669" s="76">
        <v>-1</v>
      </c>
      <c r="Q669" s="76">
        <v>-1</v>
      </c>
      <c r="R669" s="76">
        <v>-1</v>
      </c>
      <c r="S669" s="76">
        <v>-1</v>
      </c>
      <c r="T669" s="76">
        <v>-1</v>
      </c>
      <c r="U669" s="76">
        <v>-1</v>
      </c>
      <c r="V669" s="76">
        <v>-1</v>
      </c>
      <c r="W669" s="76">
        <v>-1</v>
      </c>
      <c r="X669" s="76">
        <v>-1</v>
      </c>
      <c r="Y669" s="76">
        <v>-1</v>
      </c>
      <c r="Z669" s="76">
        <v>-1</v>
      </c>
      <c r="AA669" s="76">
        <v>-1</v>
      </c>
      <c r="AB669" s="76">
        <v>-1</v>
      </c>
      <c r="AC669" s="76">
        <v>-1</v>
      </c>
      <c r="AD669" s="76">
        <v>-1</v>
      </c>
      <c r="AE669" s="76">
        <v>-1</v>
      </c>
      <c r="AF669" s="76">
        <v>-1</v>
      </c>
      <c r="AG669" s="76">
        <v>-1</v>
      </c>
      <c r="AH669" s="76">
        <v>-1</v>
      </c>
      <c r="AI669" s="76">
        <v>-1</v>
      </c>
      <c r="AJ669">
        <v>-1</v>
      </c>
      <c r="AK669">
        <v>-1</v>
      </c>
      <c r="AL669">
        <v>-1</v>
      </c>
      <c r="AM669">
        <v>-1</v>
      </c>
      <c r="AN669">
        <v>-1</v>
      </c>
      <c r="AO669">
        <v>-1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-1</v>
      </c>
      <c r="AX669">
        <v>-1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v>-1</v>
      </c>
      <c r="BE669">
        <v>-1</v>
      </c>
      <c r="BF669">
        <v>-1</v>
      </c>
      <c r="BG669">
        <v>-1</v>
      </c>
      <c r="BH669">
        <v>-1</v>
      </c>
      <c r="BI669">
        <v>-1</v>
      </c>
      <c r="BJ669">
        <v>-1</v>
      </c>
      <c r="BK669">
        <v>-1</v>
      </c>
      <c r="BL669">
        <v>-1</v>
      </c>
      <c r="BM669">
        <v>-1</v>
      </c>
      <c r="BN669">
        <v>-1</v>
      </c>
      <c r="BO669">
        <v>-1</v>
      </c>
      <c r="BP669">
        <v>-1</v>
      </c>
      <c r="BQ669">
        <v>-1</v>
      </c>
      <c r="BR669">
        <v>-1</v>
      </c>
      <c r="BS669">
        <v>-1</v>
      </c>
      <c r="BT669">
        <v>-1</v>
      </c>
      <c r="BU669">
        <v>-1</v>
      </c>
      <c r="BV669">
        <v>-1</v>
      </c>
      <c r="BW669">
        <v>-1</v>
      </c>
      <c r="BX669">
        <v>-1</v>
      </c>
      <c r="BY669">
        <v>-1</v>
      </c>
      <c r="BZ669">
        <v>-1</v>
      </c>
      <c r="CA669">
        <v>-1</v>
      </c>
      <c r="CB669">
        <v>-1</v>
      </c>
      <c r="CC669">
        <v>-1</v>
      </c>
      <c r="CD669">
        <v>-1</v>
      </c>
      <c r="CE669">
        <v>-1</v>
      </c>
      <c r="CF669">
        <v>-1</v>
      </c>
      <c r="CG669">
        <v>-1</v>
      </c>
    </row>
    <row r="670" spans="1:85">
      <c r="A670" s="14"/>
      <c r="B670" s="14" t="s">
        <v>35</v>
      </c>
      <c r="C670" s="76">
        <v>-1</v>
      </c>
      <c r="D670" s="76">
        <v>-1</v>
      </c>
      <c r="E670" s="76">
        <v>-1</v>
      </c>
      <c r="F670" s="76">
        <v>-1</v>
      </c>
      <c r="G670" s="76">
        <v>-1</v>
      </c>
      <c r="H670" s="76">
        <v>-1</v>
      </c>
      <c r="I670" s="76">
        <v>-1</v>
      </c>
      <c r="J670" s="76">
        <v>-1</v>
      </c>
      <c r="K670" s="76">
        <v>-1</v>
      </c>
      <c r="L670" s="76">
        <v>-1</v>
      </c>
      <c r="M670" s="76">
        <v>-1</v>
      </c>
      <c r="N670" s="76">
        <v>-1</v>
      </c>
      <c r="O670" s="76">
        <v>-1</v>
      </c>
      <c r="P670" s="76">
        <v>-1</v>
      </c>
      <c r="Q670" s="76">
        <v>-1</v>
      </c>
      <c r="R670" s="76">
        <v>-1</v>
      </c>
      <c r="S670" s="76">
        <v>-1</v>
      </c>
      <c r="T670" s="76">
        <v>-1</v>
      </c>
      <c r="U670" s="76">
        <v>-1</v>
      </c>
      <c r="V670" s="76">
        <v>-1</v>
      </c>
      <c r="W670" s="76">
        <v>-1</v>
      </c>
      <c r="X670" s="76">
        <v>-1</v>
      </c>
      <c r="Y670" s="76">
        <v>-1</v>
      </c>
      <c r="Z670" s="76">
        <v>-1</v>
      </c>
      <c r="AA670" s="76">
        <v>-1</v>
      </c>
      <c r="AB670" s="76">
        <v>-1</v>
      </c>
      <c r="AC670" s="76">
        <v>-1</v>
      </c>
      <c r="AD670" s="76">
        <v>-1</v>
      </c>
      <c r="AE670" s="76">
        <v>-1</v>
      </c>
      <c r="AF670" s="76">
        <v>-1</v>
      </c>
      <c r="AG670" s="76">
        <v>-1</v>
      </c>
      <c r="AH670" s="76">
        <v>-1</v>
      </c>
      <c r="AI670" s="76">
        <v>-1</v>
      </c>
      <c r="AJ670">
        <v>-1</v>
      </c>
      <c r="AK670">
        <v>-1</v>
      </c>
      <c r="AL670">
        <v>-1</v>
      </c>
      <c r="AM670">
        <v>-1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-1</v>
      </c>
      <c r="BM670">
        <v>-1</v>
      </c>
      <c r="BN670">
        <v>-1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-1</v>
      </c>
      <c r="BX670">
        <v>-1</v>
      </c>
      <c r="BY670">
        <v>-1</v>
      </c>
      <c r="BZ670">
        <v>-1</v>
      </c>
      <c r="CA670">
        <v>-1</v>
      </c>
      <c r="CB670">
        <v>-1</v>
      </c>
      <c r="CC670">
        <v>-1</v>
      </c>
      <c r="CD670">
        <v>-1</v>
      </c>
      <c r="CE670">
        <v>-1</v>
      </c>
      <c r="CF670">
        <v>-1</v>
      </c>
      <c r="CG670">
        <v>-1</v>
      </c>
    </row>
    <row r="671" spans="1:85">
      <c r="A671" s="4"/>
      <c r="B671" s="4" t="s">
        <v>4</v>
      </c>
      <c r="C671" s="76">
        <v>-1</v>
      </c>
      <c r="D671" s="76">
        <v>-1</v>
      </c>
      <c r="E671" s="76">
        <v>-1</v>
      </c>
      <c r="F671" s="76">
        <v>-1</v>
      </c>
      <c r="G671" s="76">
        <v>-1</v>
      </c>
      <c r="H671" s="76">
        <v>-1</v>
      </c>
      <c r="I671" s="76">
        <v>-1</v>
      </c>
      <c r="J671" s="76">
        <v>-1</v>
      </c>
      <c r="K671" s="76">
        <v>-1</v>
      </c>
      <c r="L671" s="76">
        <v>-1</v>
      </c>
      <c r="M671" s="76">
        <v>-1</v>
      </c>
      <c r="N671" s="76">
        <v>-1</v>
      </c>
      <c r="O671" s="76">
        <v>-1</v>
      </c>
      <c r="P671" s="76">
        <v>-1</v>
      </c>
      <c r="Q671" s="76">
        <v>-1</v>
      </c>
      <c r="R671" s="76">
        <v>-1</v>
      </c>
      <c r="S671" s="76">
        <v>-1</v>
      </c>
      <c r="T671" s="76">
        <v>-1</v>
      </c>
      <c r="U671" s="76">
        <v>-1</v>
      </c>
      <c r="V671" s="76">
        <v>-1</v>
      </c>
      <c r="W671" s="76">
        <v>-1</v>
      </c>
      <c r="X671" s="76">
        <v>-1</v>
      </c>
      <c r="Y671" s="76">
        <v>-1</v>
      </c>
      <c r="Z671" s="76">
        <v>-1</v>
      </c>
      <c r="AA671" s="76">
        <v>-1</v>
      </c>
      <c r="AB671" s="76">
        <v>-1</v>
      </c>
      <c r="AC671" s="76">
        <v>-1</v>
      </c>
      <c r="AD671" s="76">
        <v>-1</v>
      </c>
      <c r="AE671" s="76">
        <v>-1</v>
      </c>
      <c r="AF671" s="76">
        <v>-1</v>
      </c>
      <c r="AG671" s="76">
        <v>-1</v>
      </c>
      <c r="AH671" s="76">
        <v>-1</v>
      </c>
      <c r="AI671" s="76">
        <v>-1</v>
      </c>
      <c r="AJ671">
        <v>-1</v>
      </c>
      <c r="AK671">
        <v>-1</v>
      </c>
      <c r="AL671">
        <v>-1</v>
      </c>
      <c r="AM671">
        <v>-1</v>
      </c>
      <c r="AN671">
        <v>-1</v>
      </c>
      <c r="AO671">
        <v>-1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-1</v>
      </c>
      <c r="AX671">
        <v>-1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v>-1</v>
      </c>
      <c r="BE671">
        <v>-1</v>
      </c>
      <c r="BF671">
        <v>-1</v>
      </c>
      <c r="BG671">
        <v>-1</v>
      </c>
      <c r="BH671">
        <v>-1</v>
      </c>
      <c r="BI671">
        <v>-1</v>
      </c>
      <c r="BJ671">
        <v>-1</v>
      </c>
      <c r="BK671">
        <v>-1</v>
      </c>
      <c r="BL671">
        <v>-1</v>
      </c>
      <c r="BM671">
        <v>-1</v>
      </c>
      <c r="BN671">
        <v>-1</v>
      </c>
      <c r="BO671">
        <v>-1</v>
      </c>
      <c r="BP671">
        <v>-1</v>
      </c>
      <c r="BQ671">
        <v>-1</v>
      </c>
      <c r="BR671">
        <v>-1</v>
      </c>
      <c r="BS671">
        <v>-1</v>
      </c>
      <c r="BT671">
        <v>-1</v>
      </c>
      <c r="BU671">
        <v>-1</v>
      </c>
      <c r="BV671">
        <v>-1</v>
      </c>
      <c r="BW671">
        <v>-1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>
        <v>-1</v>
      </c>
      <c r="CD671">
        <v>-1</v>
      </c>
      <c r="CE671">
        <v>-1</v>
      </c>
      <c r="CF671">
        <v>-1</v>
      </c>
      <c r="CG671">
        <v>-1</v>
      </c>
    </row>
    <row r="672" spans="1:85">
      <c r="A672" s="14" t="s">
        <v>5</v>
      </c>
      <c r="B672" s="14" t="s">
        <v>3</v>
      </c>
      <c r="C672" s="76">
        <v>-1</v>
      </c>
      <c r="D672" s="76">
        <v>-1</v>
      </c>
      <c r="E672" s="76">
        <v>-1</v>
      </c>
      <c r="F672" s="76">
        <v>-1</v>
      </c>
      <c r="G672" s="76">
        <v>-1</v>
      </c>
      <c r="H672" s="76">
        <v>-1</v>
      </c>
      <c r="I672" s="76">
        <v>-1</v>
      </c>
      <c r="J672" s="76">
        <v>-1</v>
      </c>
      <c r="K672" s="76">
        <v>-1</v>
      </c>
      <c r="L672" s="76">
        <v>-1</v>
      </c>
      <c r="M672" s="76">
        <v>-1</v>
      </c>
      <c r="N672" s="76">
        <v>-1</v>
      </c>
      <c r="O672" s="76">
        <v>-1</v>
      </c>
      <c r="P672" s="76">
        <v>-1</v>
      </c>
      <c r="Q672" s="76">
        <v>-1</v>
      </c>
      <c r="R672" s="76">
        <v>-1</v>
      </c>
      <c r="S672" s="76">
        <v>-1</v>
      </c>
      <c r="T672" s="76">
        <v>-1</v>
      </c>
      <c r="U672" s="76">
        <v>-1</v>
      </c>
      <c r="V672" s="76">
        <v>-1</v>
      </c>
      <c r="W672" s="76">
        <v>-1</v>
      </c>
      <c r="X672" s="76">
        <v>-1</v>
      </c>
      <c r="Y672" s="76">
        <v>-1</v>
      </c>
      <c r="Z672" s="76">
        <v>-1</v>
      </c>
      <c r="AA672" s="76">
        <v>-1</v>
      </c>
      <c r="AB672" s="76">
        <v>-1</v>
      </c>
      <c r="AC672" s="76">
        <v>-1</v>
      </c>
      <c r="AD672" s="76">
        <v>-1</v>
      </c>
      <c r="AE672" s="76">
        <v>-1</v>
      </c>
      <c r="AF672" s="76">
        <v>-1</v>
      </c>
      <c r="AG672" s="76">
        <v>-1</v>
      </c>
      <c r="AH672" s="76">
        <v>-1</v>
      </c>
      <c r="AI672" s="76">
        <v>-1</v>
      </c>
      <c r="AJ672">
        <v>-1</v>
      </c>
      <c r="AK672">
        <v>-1</v>
      </c>
      <c r="AL672">
        <v>-1</v>
      </c>
      <c r="AM672">
        <v>-1</v>
      </c>
      <c r="AN672">
        <v>-1</v>
      </c>
      <c r="AO672">
        <v>-1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-1</v>
      </c>
      <c r="BJ672">
        <v>-1</v>
      </c>
      <c r="BK672">
        <v>-1</v>
      </c>
      <c r="BL672">
        <v>-1</v>
      </c>
      <c r="BM672">
        <v>-1</v>
      </c>
      <c r="BN672">
        <v>-1</v>
      </c>
      <c r="BO672">
        <v>-1</v>
      </c>
      <c r="BP672">
        <v>-1</v>
      </c>
      <c r="BQ672">
        <v>-1</v>
      </c>
      <c r="BR672">
        <v>-1</v>
      </c>
      <c r="BS672">
        <v>-1</v>
      </c>
      <c r="BT672">
        <v>-1</v>
      </c>
      <c r="BU672">
        <v>-1</v>
      </c>
      <c r="BV672">
        <v>-1</v>
      </c>
      <c r="BW672">
        <v>-1</v>
      </c>
      <c r="BX672">
        <v>-1</v>
      </c>
      <c r="BY672">
        <v>-1</v>
      </c>
      <c r="BZ672">
        <v>-1</v>
      </c>
      <c r="CA672">
        <v>-1</v>
      </c>
      <c r="CB672">
        <v>-1</v>
      </c>
      <c r="CC672">
        <v>-1</v>
      </c>
      <c r="CD672">
        <v>-1</v>
      </c>
      <c r="CE672">
        <v>-1</v>
      </c>
      <c r="CF672">
        <v>-1</v>
      </c>
      <c r="CG672">
        <v>-1</v>
      </c>
    </row>
    <row r="673" spans="1:85">
      <c r="A673" s="5"/>
      <c r="B673" s="5" t="s">
        <v>4</v>
      </c>
      <c r="C673" s="76">
        <v>-1</v>
      </c>
      <c r="D673" s="76">
        <v>-1</v>
      </c>
      <c r="E673" s="76">
        <v>-1</v>
      </c>
      <c r="F673" s="76">
        <v>-1</v>
      </c>
      <c r="G673" s="76">
        <v>-1</v>
      </c>
      <c r="H673" s="76">
        <v>-1</v>
      </c>
      <c r="I673" s="76">
        <v>-1</v>
      </c>
      <c r="J673" s="76">
        <v>-1</v>
      </c>
      <c r="K673" s="76">
        <v>-1</v>
      </c>
      <c r="L673" s="76">
        <v>-1</v>
      </c>
      <c r="M673" s="76">
        <v>-1</v>
      </c>
      <c r="N673" s="76">
        <v>-1</v>
      </c>
      <c r="O673" s="76">
        <v>-1</v>
      </c>
      <c r="P673" s="76">
        <v>-1</v>
      </c>
      <c r="Q673" s="76">
        <v>-1</v>
      </c>
      <c r="R673" s="76">
        <v>-1</v>
      </c>
      <c r="S673" s="76">
        <v>-1</v>
      </c>
      <c r="T673" s="76">
        <v>-1</v>
      </c>
      <c r="U673" s="76">
        <v>-1</v>
      </c>
      <c r="V673" s="76">
        <v>-1</v>
      </c>
      <c r="W673" s="76">
        <v>-1</v>
      </c>
      <c r="X673" s="76">
        <v>-1</v>
      </c>
      <c r="Y673" s="76">
        <v>-1</v>
      </c>
      <c r="Z673" s="76">
        <v>-1</v>
      </c>
      <c r="AA673" s="76">
        <v>-1</v>
      </c>
      <c r="AB673" s="76">
        <v>-1</v>
      </c>
      <c r="AC673" s="76">
        <v>-1</v>
      </c>
      <c r="AD673" s="76">
        <v>-1</v>
      </c>
      <c r="AE673" s="76">
        <v>-1</v>
      </c>
      <c r="AF673" s="76">
        <v>-1</v>
      </c>
      <c r="AG673" s="76">
        <v>-1</v>
      </c>
      <c r="AH673" s="76">
        <v>-1</v>
      </c>
      <c r="AI673" s="76">
        <v>-1</v>
      </c>
      <c r="AJ673">
        <v>-1</v>
      </c>
      <c r="AK673">
        <v>-1</v>
      </c>
      <c r="AL673">
        <v>-1</v>
      </c>
      <c r="AM673">
        <v>-1</v>
      </c>
      <c r="AN673">
        <v>-1</v>
      </c>
      <c r="AO673">
        <v>-1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-1</v>
      </c>
      <c r="AW673">
        <v>-1</v>
      </c>
      <c r="AX673">
        <v>-1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v>-1</v>
      </c>
      <c r="BE673">
        <v>-1</v>
      </c>
      <c r="BF673">
        <v>-1</v>
      </c>
      <c r="BG673">
        <v>-1</v>
      </c>
      <c r="BH673">
        <v>-1</v>
      </c>
      <c r="BI673">
        <v>-1</v>
      </c>
      <c r="BJ673">
        <v>-1</v>
      </c>
      <c r="BK673">
        <v>-1</v>
      </c>
      <c r="BL673">
        <v>-1</v>
      </c>
      <c r="BM673">
        <v>-1</v>
      </c>
      <c r="BN673">
        <v>-1</v>
      </c>
      <c r="BO673">
        <v>-1</v>
      </c>
      <c r="BP673">
        <v>-1</v>
      </c>
      <c r="BQ673">
        <v>-1</v>
      </c>
      <c r="BR673">
        <v>-1</v>
      </c>
      <c r="BS673">
        <v>-1</v>
      </c>
      <c r="BT673">
        <v>-1</v>
      </c>
      <c r="BU673">
        <v>-1</v>
      </c>
      <c r="BV673">
        <v>-1</v>
      </c>
      <c r="BW673">
        <v>-1</v>
      </c>
      <c r="BX673">
        <v>-1</v>
      </c>
      <c r="BY673">
        <v>-1</v>
      </c>
      <c r="BZ673">
        <v>-1</v>
      </c>
      <c r="CA673">
        <v>-1</v>
      </c>
      <c r="CB673">
        <v>-1</v>
      </c>
      <c r="CC673">
        <v>-1</v>
      </c>
      <c r="CD673">
        <v>-1</v>
      </c>
      <c r="CE673">
        <v>-1</v>
      </c>
      <c r="CF673">
        <v>-1</v>
      </c>
      <c r="CG673">
        <v>-1</v>
      </c>
    </row>
    <row r="674" spans="1:85">
      <c r="A674" s="5" t="s">
        <v>2</v>
      </c>
      <c r="B674" s="5" t="s">
        <v>3</v>
      </c>
      <c r="C674" s="76">
        <v>-1</v>
      </c>
      <c r="D674" s="76">
        <v>-1</v>
      </c>
      <c r="E674" s="76">
        <v>-1</v>
      </c>
      <c r="F674" s="76">
        <v>-1</v>
      </c>
      <c r="G674" s="76">
        <v>-1</v>
      </c>
      <c r="H674" s="76">
        <v>-1</v>
      </c>
      <c r="I674" s="76">
        <v>-1</v>
      </c>
      <c r="J674" s="76">
        <v>-1</v>
      </c>
      <c r="K674" s="76">
        <v>-1</v>
      </c>
      <c r="L674" s="76">
        <v>-1</v>
      </c>
      <c r="M674" s="76">
        <v>-1</v>
      </c>
      <c r="N674" s="76">
        <v>-1</v>
      </c>
      <c r="O674" s="76">
        <v>-1</v>
      </c>
      <c r="P674" s="76">
        <v>-1</v>
      </c>
      <c r="Q674" s="76">
        <v>-1</v>
      </c>
      <c r="R674" s="76">
        <v>-1</v>
      </c>
      <c r="S674" s="76">
        <v>-1</v>
      </c>
      <c r="T674" s="76">
        <v>-1</v>
      </c>
      <c r="U674" s="76">
        <v>-1</v>
      </c>
      <c r="V674" s="76">
        <v>-1</v>
      </c>
      <c r="W674" s="76">
        <v>-1</v>
      </c>
      <c r="X674" s="76">
        <v>-1</v>
      </c>
      <c r="Y674" s="76">
        <v>-1</v>
      </c>
      <c r="Z674" s="76">
        <v>-1</v>
      </c>
      <c r="AA674" s="76">
        <v>-1</v>
      </c>
      <c r="AB674" s="76">
        <v>-1</v>
      </c>
      <c r="AC674" s="76">
        <v>-1</v>
      </c>
      <c r="AD674" s="76">
        <v>-1</v>
      </c>
      <c r="AE674" s="76">
        <v>-1</v>
      </c>
      <c r="AF674" s="76">
        <v>-1</v>
      </c>
      <c r="AG674" s="76">
        <v>-1</v>
      </c>
      <c r="AH674" s="76">
        <v>-1</v>
      </c>
      <c r="AI674" s="76">
        <v>-1</v>
      </c>
      <c r="AJ674">
        <v>-1</v>
      </c>
      <c r="AK674">
        <v>-1</v>
      </c>
      <c r="AL674">
        <v>-1</v>
      </c>
      <c r="AM674">
        <v>-1</v>
      </c>
      <c r="AN674">
        <v>-1</v>
      </c>
      <c r="AO674">
        <v>-1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-1</v>
      </c>
      <c r="AW674">
        <v>-1</v>
      </c>
      <c r="AX674">
        <v>-1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-1</v>
      </c>
      <c r="BJ674">
        <v>-1</v>
      </c>
      <c r="BK674">
        <v>-1</v>
      </c>
      <c r="BL674">
        <v>-1</v>
      </c>
      <c r="BM674">
        <v>-1</v>
      </c>
      <c r="BN674">
        <v>-1</v>
      </c>
      <c r="BO674">
        <v>-1</v>
      </c>
      <c r="BP674">
        <v>-1</v>
      </c>
      <c r="BQ674">
        <v>-1</v>
      </c>
      <c r="BR674">
        <v>-1</v>
      </c>
      <c r="BS674">
        <v>-1</v>
      </c>
      <c r="BT674">
        <v>-1</v>
      </c>
      <c r="BU674">
        <v>-1</v>
      </c>
      <c r="BV674">
        <v>-1</v>
      </c>
      <c r="BW674">
        <v>-1</v>
      </c>
      <c r="BX674">
        <v>-1</v>
      </c>
      <c r="BY674">
        <v>-1</v>
      </c>
      <c r="BZ674">
        <v>-1</v>
      </c>
      <c r="CA674">
        <v>-1</v>
      </c>
      <c r="CB674">
        <v>-1</v>
      </c>
      <c r="CC674">
        <v>-1</v>
      </c>
      <c r="CD674">
        <v>-1</v>
      </c>
      <c r="CE674">
        <v>-1</v>
      </c>
      <c r="CF674">
        <v>-1</v>
      </c>
      <c r="CG674">
        <v>-1</v>
      </c>
    </row>
    <row r="675" spans="1:85">
      <c r="A675" s="4"/>
      <c r="B675" s="4" t="s">
        <v>4</v>
      </c>
      <c r="C675" s="76">
        <v>-1</v>
      </c>
      <c r="D675" s="76">
        <v>-1</v>
      </c>
      <c r="E675" s="76">
        <v>-1</v>
      </c>
      <c r="F675" s="76">
        <v>-1</v>
      </c>
      <c r="G675" s="76">
        <v>-1</v>
      </c>
      <c r="H675" s="76">
        <v>-1</v>
      </c>
      <c r="I675" s="76">
        <v>-1</v>
      </c>
      <c r="J675" s="76">
        <v>-1</v>
      </c>
      <c r="K675" s="76">
        <v>-1</v>
      </c>
      <c r="L675" s="76">
        <v>-1</v>
      </c>
      <c r="M675" s="76">
        <v>-1</v>
      </c>
      <c r="N675" s="76">
        <v>-1</v>
      </c>
      <c r="O675" s="76">
        <v>-1</v>
      </c>
      <c r="P675" s="76">
        <v>-1</v>
      </c>
      <c r="Q675" s="76">
        <v>-1</v>
      </c>
      <c r="R675" s="76">
        <v>-1</v>
      </c>
      <c r="S675" s="76">
        <v>-1</v>
      </c>
      <c r="T675" s="76">
        <v>-1</v>
      </c>
      <c r="U675" s="76">
        <v>-1</v>
      </c>
      <c r="V675" s="76">
        <v>-1</v>
      </c>
      <c r="W675" s="76">
        <v>-1</v>
      </c>
      <c r="X675" s="76">
        <v>-1</v>
      </c>
      <c r="Y675" s="76">
        <v>-1</v>
      </c>
      <c r="Z675" s="76">
        <v>-1</v>
      </c>
      <c r="AA675" s="76">
        <v>-1</v>
      </c>
      <c r="AB675" s="76">
        <v>-1</v>
      </c>
      <c r="AC675" s="76">
        <v>-1</v>
      </c>
      <c r="AD675" s="76">
        <v>-1</v>
      </c>
      <c r="AE675" s="76">
        <v>-1</v>
      </c>
      <c r="AF675" s="76">
        <v>-1</v>
      </c>
      <c r="AG675" s="76">
        <v>-1</v>
      </c>
      <c r="AH675" s="76">
        <v>-1</v>
      </c>
      <c r="AI675" s="76">
        <v>-1</v>
      </c>
      <c r="AJ675">
        <v>-1</v>
      </c>
      <c r="AK675">
        <v>-1</v>
      </c>
      <c r="AL675">
        <v>-1</v>
      </c>
      <c r="AM675">
        <v>-1</v>
      </c>
      <c r="AN675">
        <v>-1</v>
      </c>
      <c r="AO675">
        <v>-1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-1</v>
      </c>
      <c r="AW675">
        <v>-1</v>
      </c>
      <c r="AX675">
        <v>-1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v>-1</v>
      </c>
      <c r="BE675">
        <v>-1</v>
      </c>
      <c r="BF675">
        <v>-1</v>
      </c>
      <c r="BG675">
        <v>-1</v>
      </c>
      <c r="BH675">
        <v>-1</v>
      </c>
      <c r="BI675">
        <v>-1</v>
      </c>
      <c r="BJ675">
        <v>-1</v>
      </c>
      <c r="BK675">
        <v>-1</v>
      </c>
      <c r="BL675">
        <v>-1</v>
      </c>
      <c r="BM675">
        <v>-1</v>
      </c>
      <c r="BN675">
        <v>-1</v>
      </c>
      <c r="BO675">
        <v>-1</v>
      </c>
      <c r="BP675">
        <v>-1</v>
      </c>
      <c r="BQ675">
        <v>-1</v>
      </c>
      <c r="BR675">
        <v>-1</v>
      </c>
      <c r="BS675">
        <v>-1</v>
      </c>
      <c r="BT675">
        <v>-1</v>
      </c>
      <c r="BU675">
        <v>-1</v>
      </c>
      <c r="BV675">
        <v>-1</v>
      </c>
      <c r="BW675">
        <v>-1</v>
      </c>
      <c r="BX675">
        <v>-1</v>
      </c>
      <c r="BY675">
        <v>-1</v>
      </c>
      <c r="BZ675">
        <v>-1</v>
      </c>
      <c r="CA675">
        <v>-1</v>
      </c>
      <c r="CB675">
        <v>-1</v>
      </c>
      <c r="CC675">
        <v>-1</v>
      </c>
      <c r="CD675">
        <v>-1</v>
      </c>
      <c r="CE675">
        <v>-1</v>
      </c>
      <c r="CF675">
        <v>-1</v>
      </c>
      <c r="CG675">
        <v>-1</v>
      </c>
    </row>
    <row r="676" spans="1:85">
      <c r="A676" s="14" t="s">
        <v>7</v>
      </c>
      <c r="B676" s="14" t="s">
        <v>3</v>
      </c>
      <c r="C676" s="76">
        <v>-1</v>
      </c>
      <c r="D676" s="76">
        <v>-1</v>
      </c>
      <c r="E676" s="76">
        <v>-1</v>
      </c>
      <c r="F676" s="76">
        <v>-1</v>
      </c>
      <c r="G676" s="76">
        <v>-1</v>
      </c>
      <c r="H676" s="76">
        <v>-1</v>
      </c>
      <c r="I676" s="76">
        <v>-1</v>
      </c>
      <c r="J676" s="76">
        <v>-1</v>
      </c>
      <c r="K676" s="76">
        <v>-1</v>
      </c>
      <c r="L676" s="76">
        <v>-1</v>
      </c>
      <c r="M676" s="76">
        <v>-1</v>
      </c>
      <c r="N676" s="76">
        <v>-1</v>
      </c>
      <c r="O676" s="76">
        <v>-1</v>
      </c>
      <c r="P676" s="76">
        <v>-1</v>
      </c>
      <c r="Q676" s="76">
        <v>-1</v>
      </c>
      <c r="R676" s="76">
        <v>-1</v>
      </c>
      <c r="S676" s="76">
        <v>-1</v>
      </c>
      <c r="T676" s="76">
        <v>-1</v>
      </c>
      <c r="U676" s="76">
        <v>-1</v>
      </c>
      <c r="V676" s="76">
        <v>-1</v>
      </c>
      <c r="W676" s="76">
        <v>-1</v>
      </c>
      <c r="X676" s="76">
        <v>-1</v>
      </c>
      <c r="Y676" s="76">
        <v>-1</v>
      </c>
      <c r="Z676" s="76">
        <v>-1</v>
      </c>
      <c r="AA676" s="76">
        <v>-1</v>
      </c>
      <c r="AB676" s="76">
        <v>-1</v>
      </c>
      <c r="AC676" s="76">
        <v>-1</v>
      </c>
      <c r="AD676" s="76">
        <v>-1</v>
      </c>
      <c r="AE676" s="76">
        <v>-1</v>
      </c>
      <c r="AF676" s="76">
        <v>-1</v>
      </c>
      <c r="AG676" s="76">
        <v>-1</v>
      </c>
      <c r="AH676" s="76">
        <v>-1</v>
      </c>
      <c r="AI676" s="76">
        <v>-1</v>
      </c>
      <c r="AJ676">
        <v>-1</v>
      </c>
      <c r="AK676">
        <v>-1</v>
      </c>
      <c r="AL676">
        <v>-1</v>
      </c>
      <c r="AM676">
        <v>-1</v>
      </c>
      <c r="AN676">
        <v>-1</v>
      </c>
      <c r="AO676">
        <v>-1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-1</v>
      </c>
      <c r="BV676">
        <v>-1</v>
      </c>
      <c r="BW676">
        <v>-1</v>
      </c>
      <c r="BX676">
        <v>-1</v>
      </c>
      <c r="BY676">
        <v>-1</v>
      </c>
      <c r="BZ676">
        <v>-1</v>
      </c>
      <c r="CA676">
        <v>-1</v>
      </c>
      <c r="CB676">
        <v>-1</v>
      </c>
      <c r="CC676">
        <v>-1</v>
      </c>
      <c r="CD676">
        <v>-1</v>
      </c>
      <c r="CE676">
        <v>-1</v>
      </c>
      <c r="CF676">
        <v>-1</v>
      </c>
      <c r="CG676">
        <v>-1</v>
      </c>
    </row>
    <row r="677" spans="1:85">
      <c r="A677" s="4"/>
      <c r="B677" s="4" t="s">
        <v>4</v>
      </c>
      <c r="C677" s="76">
        <v>-1</v>
      </c>
      <c r="D677" s="76">
        <v>-1</v>
      </c>
      <c r="E677" s="76">
        <v>-1</v>
      </c>
      <c r="F677" s="76">
        <v>-1</v>
      </c>
      <c r="G677" s="76">
        <v>-1</v>
      </c>
      <c r="H677" s="76">
        <v>-1</v>
      </c>
      <c r="I677" s="76">
        <v>-1</v>
      </c>
      <c r="J677" s="76">
        <v>-1</v>
      </c>
      <c r="K677" s="76">
        <v>-1</v>
      </c>
      <c r="L677" s="76">
        <v>-1</v>
      </c>
      <c r="M677" s="76">
        <v>-1</v>
      </c>
      <c r="N677" s="76">
        <v>-1</v>
      </c>
      <c r="O677" s="76">
        <v>-1</v>
      </c>
      <c r="P677" s="76">
        <v>-1</v>
      </c>
      <c r="Q677" s="76">
        <v>-1</v>
      </c>
      <c r="R677" s="76">
        <v>-1</v>
      </c>
      <c r="S677" s="76">
        <v>-1</v>
      </c>
      <c r="T677" s="76">
        <v>-1</v>
      </c>
      <c r="U677" s="76">
        <v>-1</v>
      </c>
      <c r="V677" s="76">
        <v>-1</v>
      </c>
      <c r="W677" s="76">
        <v>-1</v>
      </c>
      <c r="X677" s="76">
        <v>-1</v>
      </c>
      <c r="Y677" s="76">
        <v>-1</v>
      </c>
      <c r="Z677" s="76">
        <v>-1</v>
      </c>
      <c r="AA677" s="76">
        <v>-1</v>
      </c>
      <c r="AB677" s="76">
        <v>-1</v>
      </c>
      <c r="AC677" s="76">
        <v>-1</v>
      </c>
      <c r="AD677" s="76">
        <v>-1</v>
      </c>
      <c r="AE677" s="76">
        <v>-1</v>
      </c>
      <c r="AF677" s="76">
        <v>-1</v>
      </c>
      <c r="AG677" s="76">
        <v>-1</v>
      </c>
      <c r="AH677" s="76">
        <v>-1</v>
      </c>
      <c r="AI677" s="76">
        <v>-1</v>
      </c>
      <c r="AJ677">
        <v>-1</v>
      </c>
      <c r="AK677">
        <v>-1</v>
      </c>
      <c r="AL677">
        <v>-1</v>
      </c>
      <c r="AM677">
        <v>-1</v>
      </c>
      <c r="AN677">
        <v>-1</v>
      </c>
      <c r="AO677">
        <v>-1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-1</v>
      </c>
      <c r="AW677">
        <v>-1</v>
      </c>
      <c r="AX677">
        <v>-1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v>-1</v>
      </c>
      <c r="BE677">
        <v>-1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-1</v>
      </c>
      <c r="BP677">
        <v>-1</v>
      </c>
      <c r="BQ677">
        <v>-1</v>
      </c>
      <c r="BR677">
        <v>-1</v>
      </c>
      <c r="BS677">
        <v>-1</v>
      </c>
      <c r="BT677">
        <v>-1</v>
      </c>
      <c r="BU677">
        <v>-1</v>
      </c>
      <c r="BV677">
        <v>-1</v>
      </c>
      <c r="BW677">
        <v>-1</v>
      </c>
      <c r="BX677">
        <v>-1</v>
      </c>
      <c r="BY677">
        <v>-1</v>
      </c>
      <c r="BZ677">
        <v>-1</v>
      </c>
      <c r="CA677">
        <v>-1</v>
      </c>
      <c r="CB677">
        <v>-1</v>
      </c>
      <c r="CC677">
        <v>-1</v>
      </c>
      <c r="CD677">
        <v>-1</v>
      </c>
      <c r="CE677">
        <v>-1</v>
      </c>
      <c r="CF677">
        <v>-1</v>
      </c>
      <c r="CG677">
        <v>-1</v>
      </c>
    </row>
    <row r="678" spans="1:85">
      <c r="A678" s="14" t="s">
        <v>6</v>
      </c>
      <c r="B678" s="14" t="s">
        <v>3</v>
      </c>
      <c r="C678" s="76">
        <v>-1</v>
      </c>
      <c r="D678" s="76">
        <v>-1</v>
      </c>
      <c r="E678" s="76">
        <v>-1</v>
      </c>
      <c r="F678" s="76">
        <v>-1</v>
      </c>
      <c r="G678" s="76">
        <v>-1</v>
      </c>
      <c r="H678" s="76">
        <v>-1</v>
      </c>
      <c r="I678" s="76">
        <v>-1</v>
      </c>
      <c r="J678" s="76">
        <v>-1</v>
      </c>
      <c r="K678" s="76">
        <v>-1</v>
      </c>
      <c r="L678" s="76">
        <v>-1</v>
      </c>
      <c r="M678" s="76">
        <v>-1</v>
      </c>
      <c r="N678" s="76">
        <v>-1</v>
      </c>
      <c r="O678" s="76">
        <v>-1</v>
      </c>
      <c r="P678" s="76">
        <v>-1</v>
      </c>
      <c r="Q678" s="76">
        <v>-1</v>
      </c>
      <c r="R678" s="76">
        <v>-1</v>
      </c>
      <c r="S678" s="76">
        <v>-1</v>
      </c>
      <c r="T678" s="76">
        <v>-1</v>
      </c>
      <c r="U678" s="76">
        <v>-1</v>
      </c>
      <c r="V678" s="76">
        <v>-1</v>
      </c>
      <c r="W678" s="76">
        <v>-1</v>
      </c>
      <c r="X678" s="76">
        <v>-1</v>
      </c>
      <c r="Y678" s="76">
        <v>-1</v>
      </c>
      <c r="Z678" s="76">
        <v>-1</v>
      </c>
      <c r="AA678" s="76">
        <v>-1</v>
      </c>
      <c r="AB678" s="76">
        <v>-1</v>
      </c>
      <c r="AC678" s="76">
        <v>-1</v>
      </c>
      <c r="AD678" s="76">
        <v>-1</v>
      </c>
      <c r="AE678" s="76">
        <v>-1</v>
      </c>
      <c r="AF678" s="76">
        <v>-1</v>
      </c>
      <c r="AG678" s="76">
        <v>-1</v>
      </c>
      <c r="AH678" s="76">
        <v>-1</v>
      </c>
      <c r="AI678" s="76">
        <v>-1</v>
      </c>
      <c r="AJ678">
        <v>-1</v>
      </c>
      <c r="AK678">
        <v>-1</v>
      </c>
      <c r="AL678">
        <v>-1</v>
      </c>
      <c r="AM678">
        <v>-1</v>
      </c>
      <c r="AN678">
        <v>-1</v>
      </c>
      <c r="AO678">
        <v>-1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-1</v>
      </c>
      <c r="AX678">
        <v>-1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v>-1</v>
      </c>
      <c r="BE678">
        <v>-1</v>
      </c>
      <c r="BF678">
        <v>-1</v>
      </c>
      <c r="BG678">
        <v>-1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-1</v>
      </c>
      <c r="BO678">
        <v>-1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-1</v>
      </c>
      <c r="BW678">
        <v>-1</v>
      </c>
      <c r="BX678">
        <v>-1</v>
      </c>
      <c r="BY678">
        <v>-1</v>
      </c>
      <c r="BZ678">
        <v>-1</v>
      </c>
      <c r="CA678">
        <v>-1</v>
      </c>
      <c r="CB678">
        <v>-1</v>
      </c>
      <c r="CC678">
        <v>-1</v>
      </c>
      <c r="CD678">
        <v>-1</v>
      </c>
      <c r="CE678">
        <v>-1</v>
      </c>
      <c r="CF678">
        <v>-1</v>
      </c>
      <c r="CG678">
        <v>-1</v>
      </c>
    </row>
    <row r="679" spans="1:85">
      <c r="A679" s="5"/>
      <c r="B679" s="5" t="s">
        <v>4</v>
      </c>
      <c r="C679" s="76">
        <v>-1</v>
      </c>
      <c r="D679" s="76">
        <v>-1</v>
      </c>
      <c r="E679" s="76">
        <v>-1</v>
      </c>
      <c r="F679" s="76">
        <v>-1</v>
      </c>
      <c r="G679" s="76">
        <v>-1</v>
      </c>
      <c r="H679" s="76">
        <v>-1</v>
      </c>
      <c r="I679" s="76">
        <v>-1</v>
      </c>
      <c r="J679" s="76">
        <v>-1</v>
      </c>
      <c r="K679" s="76">
        <v>-1</v>
      </c>
      <c r="L679" s="76">
        <v>-1</v>
      </c>
      <c r="M679" s="76">
        <v>-1</v>
      </c>
      <c r="N679" s="76">
        <v>-1</v>
      </c>
      <c r="O679" s="76">
        <v>-1</v>
      </c>
      <c r="P679" s="76">
        <v>-1</v>
      </c>
      <c r="Q679" s="76">
        <v>-1</v>
      </c>
      <c r="R679" s="76">
        <v>-1</v>
      </c>
      <c r="S679" s="76">
        <v>-1</v>
      </c>
      <c r="T679" s="76">
        <v>-1</v>
      </c>
      <c r="U679" s="76">
        <v>-1</v>
      </c>
      <c r="V679" s="76">
        <v>-1</v>
      </c>
      <c r="W679" s="76">
        <v>-1</v>
      </c>
      <c r="X679" s="76">
        <v>-1</v>
      </c>
      <c r="Y679" s="76">
        <v>-1</v>
      </c>
      <c r="Z679" s="76">
        <v>-1</v>
      </c>
      <c r="AA679" s="76">
        <v>-1</v>
      </c>
      <c r="AB679" s="76">
        <v>-1</v>
      </c>
      <c r="AC679" s="76">
        <v>-1</v>
      </c>
      <c r="AD679" s="76">
        <v>-1</v>
      </c>
      <c r="AE679" s="76">
        <v>-1</v>
      </c>
      <c r="AF679" s="76">
        <v>-1</v>
      </c>
      <c r="AG679" s="76">
        <v>-1</v>
      </c>
      <c r="AH679" s="76">
        <v>-1</v>
      </c>
      <c r="AI679" s="76">
        <v>-1</v>
      </c>
      <c r="AJ679">
        <v>-1</v>
      </c>
      <c r="AK679">
        <v>-1</v>
      </c>
      <c r="AL679">
        <v>-1</v>
      </c>
      <c r="AM679">
        <v>-1</v>
      </c>
      <c r="AN679">
        <v>-1</v>
      </c>
      <c r="AO679">
        <v>-1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-1</v>
      </c>
      <c r="AW679">
        <v>-1</v>
      </c>
      <c r="AX679">
        <v>-1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v>-1</v>
      </c>
      <c r="BE679">
        <v>-1</v>
      </c>
      <c r="BF679">
        <v>-1</v>
      </c>
      <c r="BG679">
        <v>-1</v>
      </c>
      <c r="BH679">
        <v>-1</v>
      </c>
      <c r="BI679">
        <v>-1</v>
      </c>
      <c r="BJ679">
        <v>-1</v>
      </c>
      <c r="BK679">
        <v>-1</v>
      </c>
      <c r="BL679">
        <v>-1</v>
      </c>
      <c r="BM679">
        <v>-1</v>
      </c>
      <c r="BN679">
        <v>-1</v>
      </c>
      <c r="BO679">
        <v>-1</v>
      </c>
      <c r="BP679">
        <v>-1</v>
      </c>
      <c r="BQ679">
        <v>-1</v>
      </c>
      <c r="BR679">
        <v>-1</v>
      </c>
      <c r="BS679">
        <v>-1</v>
      </c>
      <c r="BT679">
        <v>-1</v>
      </c>
      <c r="BU679">
        <v>-1</v>
      </c>
      <c r="BV679">
        <v>-1</v>
      </c>
      <c r="BW679">
        <v>-1</v>
      </c>
      <c r="BX679">
        <v>-1</v>
      </c>
      <c r="BY679">
        <v>-1</v>
      </c>
      <c r="BZ679">
        <v>-1</v>
      </c>
      <c r="CA679">
        <v>-1</v>
      </c>
      <c r="CB679">
        <v>-1</v>
      </c>
      <c r="CC679">
        <v>-1</v>
      </c>
      <c r="CD679">
        <v>-1</v>
      </c>
      <c r="CE679">
        <v>-1</v>
      </c>
      <c r="CF679">
        <v>-1</v>
      </c>
      <c r="CG679">
        <v>-1</v>
      </c>
    </row>
    <row r="680" spans="1:85">
      <c r="A680" s="5" t="s">
        <v>8</v>
      </c>
      <c r="B680" s="5" t="s">
        <v>3</v>
      </c>
      <c r="C680" s="76">
        <v>-1</v>
      </c>
      <c r="D680" s="76">
        <v>-1</v>
      </c>
      <c r="E680" s="76">
        <v>-1</v>
      </c>
      <c r="F680" s="76">
        <v>-1</v>
      </c>
      <c r="G680" s="76">
        <v>-1</v>
      </c>
      <c r="H680" s="76">
        <v>-1</v>
      </c>
      <c r="I680" s="76">
        <v>-1</v>
      </c>
      <c r="J680" s="76">
        <v>-1</v>
      </c>
      <c r="K680" s="76">
        <v>-1</v>
      </c>
      <c r="L680" s="76">
        <v>-1</v>
      </c>
      <c r="M680" s="76">
        <v>-1</v>
      </c>
      <c r="N680" s="76">
        <v>-1</v>
      </c>
      <c r="O680" s="76">
        <v>-1</v>
      </c>
      <c r="P680" s="76">
        <v>-1</v>
      </c>
      <c r="Q680" s="76">
        <v>-1</v>
      </c>
      <c r="R680" s="76">
        <v>-1</v>
      </c>
      <c r="S680" s="76">
        <v>-1</v>
      </c>
      <c r="T680" s="76">
        <v>-1</v>
      </c>
      <c r="U680" s="76">
        <v>-1</v>
      </c>
      <c r="V680" s="76">
        <v>-1</v>
      </c>
      <c r="W680" s="76">
        <v>-1</v>
      </c>
      <c r="X680" s="76">
        <v>-1</v>
      </c>
      <c r="Y680" s="76">
        <v>-1</v>
      </c>
      <c r="Z680" s="76">
        <v>-1</v>
      </c>
      <c r="AA680" s="76">
        <v>-1</v>
      </c>
      <c r="AB680" s="76">
        <v>-1</v>
      </c>
      <c r="AC680" s="76">
        <v>-1</v>
      </c>
      <c r="AD680" s="76">
        <v>-1</v>
      </c>
      <c r="AE680" s="76">
        <v>-1</v>
      </c>
      <c r="AF680" s="76">
        <v>-1</v>
      </c>
      <c r="AG680" s="76">
        <v>-1</v>
      </c>
      <c r="AH680" s="76">
        <v>-1</v>
      </c>
      <c r="AI680" s="76">
        <v>-1</v>
      </c>
      <c r="AJ680">
        <v>-1</v>
      </c>
      <c r="AK680">
        <v>-1</v>
      </c>
      <c r="AL680">
        <v>-1</v>
      </c>
      <c r="AM680">
        <v>-1</v>
      </c>
      <c r="AN680">
        <v>-1</v>
      </c>
      <c r="AO680">
        <v>-1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-1</v>
      </c>
      <c r="AW680">
        <v>-1</v>
      </c>
      <c r="AX680">
        <v>-1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v>-1</v>
      </c>
      <c r="BE680">
        <v>-1</v>
      </c>
      <c r="BF680">
        <v>-1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-1</v>
      </c>
      <c r="BP680">
        <v>-1</v>
      </c>
      <c r="BQ680">
        <v>-1</v>
      </c>
      <c r="BR680">
        <v>-1</v>
      </c>
      <c r="BS680">
        <v>-1</v>
      </c>
      <c r="BT680">
        <v>-1</v>
      </c>
      <c r="BU680">
        <v>-1</v>
      </c>
      <c r="BV680">
        <v>-1</v>
      </c>
      <c r="BW680">
        <v>-1</v>
      </c>
      <c r="BX680">
        <v>-1</v>
      </c>
      <c r="BY680">
        <v>-1</v>
      </c>
      <c r="BZ680">
        <v>-1</v>
      </c>
      <c r="CA680">
        <v>-1</v>
      </c>
      <c r="CB680">
        <v>-1</v>
      </c>
      <c r="CC680">
        <v>-1</v>
      </c>
      <c r="CD680">
        <v>-1</v>
      </c>
      <c r="CE680">
        <v>-1</v>
      </c>
      <c r="CF680">
        <v>-1</v>
      </c>
      <c r="CG680">
        <v>-1</v>
      </c>
    </row>
    <row r="681" spans="1:85">
      <c r="A681" s="4"/>
      <c r="B681" s="4" t="s">
        <v>37</v>
      </c>
      <c r="C681" s="76">
        <v>-1</v>
      </c>
      <c r="D681" s="76">
        <v>-1</v>
      </c>
      <c r="E681" s="76">
        <v>-1</v>
      </c>
      <c r="F681" s="76">
        <v>-1</v>
      </c>
      <c r="G681" s="76">
        <v>-1</v>
      </c>
      <c r="H681" s="76">
        <v>-1</v>
      </c>
      <c r="I681" s="76">
        <v>-1</v>
      </c>
      <c r="J681" s="76">
        <v>-1</v>
      </c>
      <c r="K681" s="76">
        <v>-1</v>
      </c>
      <c r="L681" s="76">
        <v>-1</v>
      </c>
      <c r="M681" s="76">
        <v>-1</v>
      </c>
      <c r="N681" s="76">
        <v>-1</v>
      </c>
      <c r="O681" s="76">
        <v>-1</v>
      </c>
      <c r="P681" s="76">
        <v>-1</v>
      </c>
      <c r="Q681" s="76">
        <v>-1</v>
      </c>
      <c r="R681" s="76">
        <v>-1</v>
      </c>
      <c r="S681" s="76">
        <v>-1</v>
      </c>
      <c r="T681" s="76">
        <v>-1</v>
      </c>
      <c r="U681" s="76">
        <v>-1</v>
      </c>
      <c r="V681" s="76">
        <v>-1</v>
      </c>
      <c r="W681" s="76">
        <v>-1</v>
      </c>
      <c r="X681" s="76">
        <v>-1</v>
      </c>
      <c r="Y681" s="76">
        <v>-1</v>
      </c>
      <c r="Z681" s="76">
        <v>-1</v>
      </c>
      <c r="AA681" s="76">
        <v>-1</v>
      </c>
      <c r="AB681" s="76">
        <v>-1</v>
      </c>
      <c r="AC681" s="76">
        <v>-1</v>
      </c>
      <c r="AD681" s="76">
        <v>-1</v>
      </c>
      <c r="AE681" s="76">
        <v>-1</v>
      </c>
      <c r="AF681" s="76">
        <v>-1</v>
      </c>
      <c r="AG681" s="76">
        <v>-1</v>
      </c>
      <c r="AH681" s="76">
        <v>-1</v>
      </c>
      <c r="AI681" s="76">
        <v>-1</v>
      </c>
      <c r="AJ681">
        <v>-1</v>
      </c>
      <c r="AK681">
        <v>-1</v>
      </c>
      <c r="AL681">
        <v>-1</v>
      </c>
      <c r="AM681">
        <v>-1</v>
      </c>
      <c r="AN681">
        <v>-1</v>
      </c>
      <c r="AO681">
        <v>-1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-1</v>
      </c>
      <c r="BX681">
        <v>-1</v>
      </c>
      <c r="BY681">
        <v>-1</v>
      </c>
      <c r="BZ681">
        <v>-1</v>
      </c>
      <c r="CA681">
        <v>-1</v>
      </c>
      <c r="CB681">
        <v>-1</v>
      </c>
      <c r="CC681">
        <v>-1</v>
      </c>
      <c r="CD681">
        <v>-1</v>
      </c>
      <c r="CE681">
        <v>-1</v>
      </c>
      <c r="CF681">
        <v>-1</v>
      </c>
      <c r="CG681">
        <v>-1</v>
      </c>
    </row>
    <row r="682" spans="1:85">
      <c r="A682" s="14" t="s">
        <v>36</v>
      </c>
      <c r="B682" s="14" t="s">
        <v>38</v>
      </c>
      <c r="C682" s="76">
        <v>-1</v>
      </c>
      <c r="D682" s="76">
        <v>-1</v>
      </c>
      <c r="E682" s="76">
        <v>-1</v>
      </c>
      <c r="F682" s="76">
        <v>-1</v>
      </c>
      <c r="G682" s="76">
        <v>-1</v>
      </c>
      <c r="H682" s="76">
        <v>-1</v>
      </c>
      <c r="I682" s="76">
        <v>-1</v>
      </c>
      <c r="J682" s="76">
        <v>-1</v>
      </c>
      <c r="K682" s="76">
        <v>-1</v>
      </c>
      <c r="L682" s="76">
        <v>-1</v>
      </c>
      <c r="M682" s="76">
        <v>-1</v>
      </c>
      <c r="N682" s="76">
        <v>-1</v>
      </c>
      <c r="O682" s="76">
        <v>-1</v>
      </c>
      <c r="P682" s="76">
        <v>-1</v>
      </c>
      <c r="Q682" s="76">
        <v>-1</v>
      </c>
      <c r="R682" s="76">
        <v>-1</v>
      </c>
      <c r="S682" s="76">
        <v>-1</v>
      </c>
      <c r="T682" s="76">
        <v>-1</v>
      </c>
      <c r="U682" s="76">
        <v>-1</v>
      </c>
      <c r="V682" s="76">
        <v>-1</v>
      </c>
      <c r="W682" s="76">
        <v>-1</v>
      </c>
      <c r="X682" s="76">
        <v>-1</v>
      </c>
      <c r="Y682" s="76">
        <v>-1</v>
      </c>
      <c r="Z682" s="76">
        <v>-1</v>
      </c>
      <c r="AA682" s="76">
        <v>-1</v>
      </c>
      <c r="AB682" s="76">
        <v>-1</v>
      </c>
      <c r="AC682" s="76">
        <v>-1</v>
      </c>
      <c r="AD682" s="76">
        <v>-1</v>
      </c>
      <c r="AE682" s="76">
        <v>-1</v>
      </c>
      <c r="AF682" s="76">
        <v>-1</v>
      </c>
      <c r="AG682" s="76">
        <v>-1</v>
      </c>
      <c r="AH682" s="76">
        <v>-1</v>
      </c>
      <c r="AI682" s="76">
        <v>-1</v>
      </c>
      <c r="AJ682">
        <v>-1</v>
      </c>
      <c r="AK682">
        <v>-1</v>
      </c>
      <c r="AL682">
        <v>-1</v>
      </c>
      <c r="AM682">
        <v>-1</v>
      </c>
      <c r="AN682">
        <v>-1</v>
      </c>
      <c r="AO682">
        <v>-1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-1</v>
      </c>
      <c r="AW682">
        <v>-1</v>
      </c>
      <c r="AX682">
        <v>-1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v>-1</v>
      </c>
      <c r="BE682">
        <v>-1</v>
      </c>
      <c r="BF682">
        <v>-1</v>
      </c>
      <c r="BG682">
        <v>-1</v>
      </c>
      <c r="BH682">
        <v>-1</v>
      </c>
      <c r="BI682">
        <v>-1</v>
      </c>
      <c r="BJ682">
        <v>-1</v>
      </c>
      <c r="BK682">
        <v>-1</v>
      </c>
      <c r="BL682">
        <v>-1</v>
      </c>
      <c r="BM682">
        <v>-1</v>
      </c>
      <c r="BN682">
        <v>-1</v>
      </c>
      <c r="BO682">
        <v>-1</v>
      </c>
      <c r="BP682">
        <v>-1</v>
      </c>
      <c r="BQ682">
        <v>-1</v>
      </c>
      <c r="BR682">
        <v>-1</v>
      </c>
      <c r="BS682">
        <v>-1</v>
      </c>
      <c r="BT682">
        <v>-1</v>
      </c>
      <c r="BU682">
        <v>-1</v>
      </c>
      <c r="BV682">
        <v>-1</v>
      </c>
      <c r="BW682">
        <v>-1</v>
      </c>
      <c r="BX682">
        <v>-1</v>
      </c>
      <c r="BY682">
        <v>-1</v>
      </c>
      <c r="BZ682">
        <v>-1</v>
      </c>
      <c r="CA682">
        <v>-1</v>
      </c>
      <c r="CB682">
        <v>-1</v>
      </c>
      <c r="CC682">
        <v>-1</v>
      </c>
      <c r="CD682">
        <v>-1</v>
      </c>
      <c r="CE682">
        <v>-1</v>
      </c>
      <c r="CF682">
        <v>-1</v>
      </c>
      <c r="CG682">
        <v>-1</v>
      </c>
    </row>
    <row r="683" spans="1:85">
      <c r="A683" s="5"/>
      <c r="B683" s="5" t="s">
        <v>213</v>
      </c>
      <c r="C683" s="76">
        <v>-1</v>
      </c>
      <c r="D683" s="76">
        <v>-1</v>
      </c>
      <c r="E683" s="76">
        <v>-1</v>
      </c>
      <c r="F683" s="76">
        <v>-1</v>
      </c>
      <c r="G683" s="76">
        <v>-1</v>
      </c>
      <c r="H683" s="76">
        <v>-1</v>
      </c>
      <c r="I683" s="76">
        <v>-1</v>
      </c>
      <c r="J683" s="76">
        <v>-1</v>
      </c>
      <c r="K683" s="76">
        <v>-1</v>
      </c>
      <c r="L683" s="76">
        <v>-1</v>
      </c>
      <c r="M683" s="76">
        <v>-1</v>
      </c>
      <c r="N683" s="76">
        <v>-1</v>
      </c>
      <c r="O683" s="76">
        <v>-1</v>
      </c>
      <c r="P683" s="76">
        <v>-1</v>
      </c>
      <c r="Q683" s="76">
        <v>-1</v>
      </c>
      <c r="R683" s="76">
        <v>-1</v>
      </c>
      <c r="S683" s="76">
        <v>-1</v>
      </c>
      <c r="T683" s="76">
        <v>-1</v>
      </c>
      <c r="U683" s="76">
        <v>-1</v>
      </c>
      <c r="V683" s="76">
        <v>-1</v>
      </c>
      <c r="W683" s="76">
        <v>-1</v>
      </c>
      <c r="X683" s="76">
        <v>-1</v>
      </c>
      <c r="Y683" s="76">
        <v>-1</v>
      </c>
      <c r="Z683" s="76">
        <v>-1</v>
      </c>
      <c r="AA683" s="76">
        <v>-1</v>
      </c>
      <c r="AB683" s="76">
        <v>-1</v>
      </c>
      <c r="AC683" s="76">
        <v>-1</v>
      </c>
      <c r="AD683" s="76">
        <v>-1</v>
      </c>
      <c r="AE683" s="76">
        <v>-1</v>
      </c>
      <c r="AF683" s="76">
        <v>-1</v>
      </c>
      <c r="AG683" s="76">
        <v>-1</v>
      </c>
      <c r="AH683" s="76">
        <v>-1</v>
      </c>
      <c r="AI683" s="76">
        <v>-1</v>
      </c>
      <c r="AJ683">
        <v>-1</v>
      </c>
      <c r="AK683">
        <v>-1</v>
      </c>
      <c r="AL683">
        <v>-1</v>
      </c>
      <c r="AM683">
        <v>-1</v>
      </c>
      <c r="AN683">
        <v>-1</v>
      </c>
      <c r="AO683">
        <v>-1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-1</v>
      </c>
      <c r="AX683">
        <v>-1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v>-1</v>
      </c>
      <c r="BE683">
        <v>-1</v>
      </c>
      <c r="BF683">
        <v>-1</v>
      </c>
      <c r="BG683">
        <v>-1</v>
      </c>
      <c r="BH683">
        <v>-1</v>
      </c>
      <c r="BI683">
        <v>-1</v>
      </c>
      <c r="BJ683">
        <v>-1</v>
      </c>
      <c r="BK683">
        <v>-1</v>
      </c>
      <c r="BL683">
        <v>-1</v>
      </c>
      <c r="BM683">
        <v>-1</v>
      </c>
      <c r="BN683">
        <v>-1</v>
      </c>
      <c r="BO683">
        <v>-1</v>
      </c>
      <c r="BP683">
        <v>-1</v>
      </c>
      <c r="BQ683">
        <v>-1</v>
      </c>
      <c r="BR683">
        <v>-1</v>
      </c>
      <c r="BS683">
        <v>-1</v>
      </c>
      <c r="BT683">
        <v>-1</v>
      </c>
      <c r="BU683">
        <v>-1</v>
      </c>
      <c r="BV683">
        <v>-1</v>
      </c>
      <c r="BW683">
        <v>-1</v>
      </c>
      <c r="BX683">
        <v>-1</v>
      </c>
      <c r="BY683">
        <v>-1</v>
      </c>
      <c r="BZ683">
        <v>-1</v>
      </c>
      <c r="CA683">
        <v>-1</v>
      </c>
      <c r="CB683">
        <v>-1</v>
      </c>
      <c r="CC683">
        <v>-1</v>
      </c>
      <c r="CD683">
        <v>-1</v>
      </c>
      <c r="CE683">
        <v>-1</v>
      </c>
      <c r="CF683">
        <v>-1</v>
      </c>
      <c r="CG683">
        <v>-1</v>
      </c>
    </row>
    <row r="684" spans="1:85">
      <c r="A684" s="1" t="str">
        <f>LOOKUP(B684,[1]Regions!$A$4:$A$98,[1]Regions!$B$4:$B$98)</f>
        <v>Turkey</v>
      </c>
      <c r="B684" s="2">
        <v>32</v>
      </c>
      <c r="C684" s="72">
        <v>2018</v>
      </c>
      <c r="D684" s="72">
        <v>2019</v>
      </c>
      <c r="E684" s="72">
        <v>2020</v>
      </c>
      <c r="F684" s="72">
        <v>2021</v>
      </c>
      <c r="G684" s="72">
        <v>2022</v>
      </c>
      <c r="H684" s="72">
        <v>2023</v>
      </c>
      <c r="I684" s="72">
        <v>2024</v>
      </c>
      <c r="J684" s="72">
        <v>2025</v>
      </c>
      <c r="K684" s="72">
        <v>2026</v>
      </c>
      <c r="L684" s="72">
        <v>2027</v>
      </c>
      <c r="M684" s="72">
        <v>2028</v>
      </c>
      <c r="N684" s="72">
        <v>2029</v>
      </c>
      <c r="O684" s="72">
        <v>2030</v>
      </c>
      <c r="P684" s="72">
        <v>2031</v>
      </c>
      <c r="Q684" s="72">
        <v>2032</v>
      </c>
      <c r="R684" s="72">
        <v>2033</v>
      </c>
      <c r="S684" s="72">
        <v>2034</v>
      </c>
      <c r="T684" s="72">
        <v>2035</v>
      </c>
      <c r="U684" s="72">
        <v>2036</v>
      </c>
      <c r="V684" s="72">
        <v>2037</v>
      </c>
      <c r="W684" s="72">
        <v>2038</v>
      </c>
      <c r="X684" s="72">
        <v>2039</v>
      </c>
      <c r="Y684" s="72">
        <v>2040</v>
      </c>
      <c r="Z684" s="72">
        <v>2041</v>
      </c>
      <c r="AA684" s="72">
        <v>2042</v>
      </c>
      <c r="AB684" s="72">
        <v>2043</v>
      </c>
      <c r="AC684" s="72">
        <v>2044</v>
      </c>
      <c r="AD684" s="72">
        <v>2045</v>
      </c>
      <c r="AE684" s="72">
        <v>2046</v>
      </c>
      <c r="AF684" s="72">
        <v>2047</v>
      </c>
      <c r="AG684" s="72">
        <v>2048</v>
      </c>
      <c r="AH684" s="72">
        <v>2049</v>
      </c>
      <c r="AI684" s="72">
        <v>2050</v>
      </c>
      <c r="AJ684">
        <v>2051</v>
      </c>
      <c r="AK684">
        <v>2052</v>
      </c>
      <c r="AL684">
        <v>2053</v>
      </c>
      <c r="AM684">
        <v>2054</v>
      </c>
      <c r="AN684">
        <v>2055</v>
      </c>
      <c r="AO684">
        <v>2056</v>
      </c>
      <c r="AP684">
        <v>2057</v>
      </c>
      <c r="AQ684">
        <v>2058</v>
      </c>
      <c r="AR684">
        <v>2059</v>
      </c>
      <c r="AS684">
        <v>2060</v>
      </c>
      <c r="AT684">
        <v>2061</v>
      </c>
      <c r="AU684">
        <v>2062</v>
      </c>
      <c r="AV684">
        <v>2063</v>
      </c>
      <c r="AW684">
        <v>2064</v>
      </c>
      <c r="AX684">
        <v>2065</v>
      </c>
      <c r="AY684">
        <v>2066</v>
      </c>
      <c r="AZ684">
        <v>2067</v>
      </c>
      <c r="BA684">
        <v>2068</v>
      </c>
      <c r="BB684">
        <v>2069</v>
      </c>
      <c r="BC684">
        <v>2070</v>
      </c>
      <c r="BD684">
        <v>2071</v>
      </c>
      <c r="BE684">
        <v>2072</v>
      </c>
      <c r="BF684">
        <v>2073</v>
      </c>
      <c r="BG684">
        <v>2074</v>
      </c>
      <c r="BH684">
        <v>2075</v>
      </c>
      <c r="BI684">
        <v>2076</v>
      </c>
      <c r="BJ684">
        <v>2077</v>
      </c>
      <c r="BK684">
        <v>2078</v>
      </c>
      <c r="BL684">
        <v>2079</v>
      </c>
      <c r="BM684">
        <v>2080</v>
      </c>
      <c r="BN684">
        <v>2081</v>
      </c>
      <c r="BO684">
        <v>2082</v>
      </c>
      <c r="BP684">
        <v>2083</v>
      </c>
      <c r="BQ684">
        <v>2084</v>
      </c>
      <c r="BR684">
        <v>2085</v>
      </c>
      <c r="BS684">
        <v>2086</v>
      </c>
      <c r="BT684">
        <v>2087</v>
      </c>
      <c r="BU684">
        <v>2088</v>
      </c>
      <c r="BV684">
        <v>2089</v>
      </c>
      <c r="BW684">
        <v>2090</v>
      </c>
      <c r="BX684">
        <v>2091</v>
      </c>
      <c r="BY684">
        <v>2092</v>
      </c>
      <c r="BZ684">
        <v>2093</v>
      </c>
      <c r="CA684">
        <v>2094</v>
      </c>
      <c r="CB684">
        <v>2095</v>
      </c>
      <c r="CC684">
        <v>2096</v>
      </c>
      <c r="CD684">
        <v>2097</v>
      </c>
      <c r="CE684">
        <v>2098</v>
      </c>
      <c r="CF684">
        <v>2099</v>
      </c>
      <c r="CG684">
        <v>2100</v>
      </c>
    </row>
    <row r="685" spans="1:85">
      <c r="A685" s="74"/>
      <c r="B685" s="74" t="s">
        <v>4</v>
      </c>
      <c r="C685" s="76">
        <v>-1</v>
      </c>
      <c r="D685" s="76">
        <v>-1</v>
      </c>
      <c r="E685" s="76">
        <v>-1</v>
      </c>
      <c r="F685" s="76">
        <v>-1</v>
      </c>
      <c r="G685" s="76">
        <v>-1</v>
      </c>
      <c r="H685" s="76">
        <v>-1</v>
      </c>
      <c r="I685" s="76">
        <v>-1</v>
      </c>
      <c r="J685" s="76">
        <v>-1</v>
      </c>
      <c r="K685" s="76">
        <v>-1</v>
      </c>
      <c r="L685" s="76">
        <v>-1</v>
      </c>
      <c r="M685" s="76">
        <v>-1</v>
      </c>
      <c r="N685" s="76">
        <v>-1</v>
      </c>
      <c r="O685" s="76">
        <v>-1</v>
      </c>
      <c r="P685" s="76">
        <v>-1</v>
      </c>
      <c r="Q685" s="76">
        <v>-1</v>
      </c>
      <c r="R685" s="76">
        <v>-1</v>
      </c>
      <c r="S685" s="76">
        <v>-1</v>
      </c>
      <c r="T685" s="76">
        <v>-1</v>
      </c>
      <c r="U685" s="76">
        <v>-1</v>
      </c>
      <c r="V685" s="76">
        <v>-1</v>
      </c>
      <c r="W685" s="76">
        <v>-1</v>
      </c>
      <c r="X685" s="76">
        <v>-1</v>
      </c>
      <c r="Y685" s="76">
        <v>-1</v>
      </c>
      <c r="Z685" s="76">
        <v>-1</v>
      </c>
      <c r="AA685" s="76">
        <v>-1</v>
      </c>
      <c r="AB685" s="76">
        <v>-1</v>
      </c>
      <c r="AC685" s="76">
        <v>-1</v>
      </c>
      <c r="AD685" s="76">
        <v>-1</v>
      </c>
      <c r="AE685" s="76">
        <v>-1</v>
      </c>
      <c r="AF685" s="76">
        <v>-1</v>
      </c>
      <c r="AG685" s="76">
        <v>-1</v>
      </c>
      <c r="AH685" s="76">
        <v>-1</v>
      </c>
      <c r="AI685" s="76">
        <v>-1</v>
      </c>
      <c r="AJ685">
        <v>-1</v>
      </c>
      <c r="AK685">
        <v>-1</v>
      </c>
      <c r="AL685">
        <v>-1</v>
      </c>
      <c r="AM685">
        <v>-1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-1</v>
      </c>
      <c r="AW685">
        <v>-1</v>
      </c>
      <c r="AX685">
        <v>-1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v>-1</v>
      </c>
      <c r="BE685">
        <v>-1</v>
      </c>
      <c r="BF685">
        <v>-1</v>
      </c>
      <c r="BG685">
        <v>-1</v>
      </c>
      <c r="BH685">
        <v>-1</v>
      </c>
      <c r="BI685">
        <v>-1</v>
      </c>
      <c r="BJ685">
        <v>-1</v>
      </c>
      <c r="BK685">
        <v>-1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</v>
      </c>
      <c r="BS685">
        <v>-1</v>
      </c>
      <c r="BT685">
        <v>-1</v>
      </c>
      <c r="BU685">
        <v>-1</v>
      </c>
      <c r="BV685">
        <v>-1</v>
      </c>
      <c r="BW685">
        <v>-1</v>
      </c>
      <c r="BX685">
        <v>-1</v>
      </c>
      <c r="BY685">
        <v>-1</v>
      </c>
      <c r="BZ685">
        <v>-1</v>
      </c>
      <c r="CA685">
        <v>-1</v>
      </c>
      <c r="CB685">
        <v>-1</v>
      </c>
      <c r="CC685">
        <v>-1</v>
      </c>
      <c r="CD685">
        <v>-1</v>
      </c>
      <c r="CE685">
        <v>-1</v>
      </c>
      <c r="CF685">
        <v>-1</v>
      </c>
      <c r="CG685">
        <v>-1</v>
      </c>
    </row>
    <row r="686" spans="1:85">
      <c r="A686" s="74" t="s">
        <v>0</v>
      </c>
      <c r="B686" s="74" t="s">
        <v>3</v>
      </c>
      <c r="C686" s="76">
        <v>-1</v>
      </c>
      <c r="D686" s="76">
        <v>-1</v>
      </c>
      <c r="E686" s="76">
        <v>-1</v>
      </c>
      <c r="F686" s="76">
        <v>-1</v>
      </c>
      <c r="G686" s="76">
        <v>-1</v>
      </c>
      <c r="H686" s="76">
        <v>-1</v>
      </c>
      <c r="I686" s="76">
        <v>-1</v>
      </c>
      <c r="J686" s="76">
        <v>-1</v>
      </c>
      <c r="K686" s="76">
        <v>-1</v>
      </c>
      <c r="L686" s="76">
        <v>-1</v>
      </c>
      <c r="M686" s="76">
        <v>-1</v>
      </c>
      <c r="N686" s="76">
        <v>-1</v>
      </c>
      <c r="O686" s="76">
        <v>-1</v>
      </c>
      <c r="P686" s="76">
        <v>-1</v>
      </c>
      <c r="Q686" s="76">
        <v>-1</v>
      </c>
      <c r="R686" s="76">
        <v>-1</v>
      </c>
      <c r="S686" s="76">
        <v>-1</v>
      </c>
      <c r="T686" s="76">
        <v>-1</v>
      </c>
      <c r="U686" s="76">
        <v>-1</v>
      </c>
      <c r="V686" s="76">
        <v>-1</v>
      </c>
      <c r="W686" s="76">
        <v>-1</v>
      </c>
      <c r="X686" s="76">
        <v>-1</v>
      </c>
      <c r="Y686" s="76">
        <v>-1</v>
      </c>
      <c r="Z686" s="76">
        <v>-1</v>
      </c>
      <c r="AA686" s="76">
        <v>-1</v>
      </c>
      <c r="AB686" s="76">
        <v>-1</v>
      </c>
      <c r="AC686" s="76">
        <v>-1</v>
      </c>
      <c r="AD686" s="76">
        <v>-1</v>
      </c>
      <c r="AE686" s="76">
        <v>-1</v>
      </c>
      <c r="AF686" s="76">
        <v>-1</v>
      </c>
      <c r="AG686" s="76">
        <v>-1</v>
      </c>
      <c r="AH686" s="76">
        <v>-1</v>
      </c>
      <c r="AI686" s="76">
        <v>-1</v>
      </c>
      <c r="AJ686">
        <v>-1</v>
      </c>
      <c r="AK686">
        <v>-1</v>
      </c>
      <c r="AL686">
        <v>-1</v>
      </c>
      <c r="AM686">
        <v>-1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-1</v>
      </c>
      <c r="BM686">
        <v>-1</v>
      </c>
      <c r="BN686">
        <v>-1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-1</v>
      </c>
      <c r="BW686">
        <v>-1</v>
      </c>
      <c r="BX686">
        <v>-1</v>
      </c>
      <c r="BY686">
        <v>-1</v>
      </c>
      <c r="BZ686">
        <v>-1</v>
      </c>
      <c r="CA686">
        <v>-1</v>
      </c>
      <c r="CB686">
        <v>-1</v>
      </c>
      <c r="CC686">
        <v>-1</v>
      </c>
      <c r="CD686">
        <v>-1</v>
      </c>
      <c r="CE686">
        <v>-1</v>
      </c>
      <c r="CF686">
        <v>-1</v>
      </c>
      <c r="CG686">
        <v>-1</v>
      </c>
    </row>
    <row r="687" spans="1:85">
      <c r="A687" s="74"/>
      <c r="B687" s="74" t="s">
        <v>34</v>
      </c>
      <c r="C687" s="76">
        <v>-1</v>
      </c>
      <c r="D687" s="76">
        <v>-1</v>
      </c>
      <c r="E687" s="76">
        <v>-1</v>
      </c>
      <c r="F687" s="76">
        <v>-1</v>
      </c>
      <c r="G687" s="76">
        <v>-1</v>
      </c>
      <c r="H687" s="76">
        <v>-1</v>
      </c>
      <c r="I687" s="76">
        <v>-1</v>
      </c>
      <c r="J687" s="76">
        <v>-1</v>
      </c>
      <c r="K687" s="76">
        <v>-1</v>
      </c>
      <c r="L687" s="76">
        <v>-1</v>
      </c>
      <c r="M687" s="76">
        <v>-1</v>
      </c>
      <c r="N687" s="76">
        <v>-1</v>
      </c>
      <c r="O687" s="76">
        <v>-1</v>
      </c>
      <c r="P687" s="76">
        <v>-1</v>
      </c>
      <c r="Q687" s="76">
        <v>-1</v>
      </c>
      <c r="R687" s="76">
        <v>-1</v>
      </c>
      <c r="S687" s="76">
        <v>-1</v>
      </c>
      <c r="T687" s="76">
        <v>-1</v>
      </c>
      <c r="U687" s="76">
        <v>-1</v>
      </c>
      <c r="V687" s="76">
        <v>-1</v>
      </c>
      <c r="W687" s="76">
        <v>-1</v>
      </c>
      <c r="X687" s="76">
        <v>-1</v>
      </c>
      <c r="Y687" s="76">
        <v>-1</v>
      </c>
      <c r="Z687" s="76">
        <v>-1</v>
      </c>
      <c r="AA687" s="76">
        <v>-1</v>
      </c>
      <c r="AB687" s="76">
        <v>-1</v>
      </c>
      <c r="AC687" s="76">
        <v>-1</v>
      </c>
      <c r="AD687" s="76">
        <v>-1</v>
      </c>
      <c r="AE687" s="76">
        <v>-1</v>
      </c>
      <c r="AF687" s="76">
        <v>-1</v>
      </c>
      <c r="AG687" s="76">
        <v>-1</v>
      </c>
      <c r="AH687" s="76">
        <v>-1</v>
      </c>
      <c r="AI687" s="76">
        <v>-1</v>
      </c>
      <c r="AJ687">
        <v>-1</v>
      </c>
      <c r="AK687">
        <v>-1</v>
      </c>
      <c r="AL687">
        <v>-1</v>
      </c>
      <c r="AM687">
        <v>-1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-1</v>
      </c>
      <c r="BM687">
        <v>-1</v>
      </c>
      <c r="BN687">
        <v>-1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-1</v>
      </c>
      <c r="BV687">
        <v>-1</v>
      </c>
      <c r="BW687">
        <v>-1</v>
      </c>
      <c r="BX687">
        <v>-1</v>
      </c>
      <c r="BY687">
        <v>-1</v>
      </c>
      <c r="BZ687">
        <v>-1</v>
      </c>
      <c r="CA687">
        <v>-1</v>
      </c>
      <c r="CB687">
        <v>-1</v>
      </c>
      <c r="CC687">
        <v>-1</v>
      </c>
      <c r="CD687">
        <v>-1</v>
      </c>
      <c r="CE687">
        <v>-1</v>
      </c>
      <c r="CF687">
        <v>-1</v>
      </c>
      <c r="CG687">
        <v>-1</v>
      </c>
    </row>
    <row r="688" spans="1:85">
      <c r="A688" s="14"/>
      <c r="B688" s="14" t="s">
        <v>35</v>
      </c>
      <c r="C688" s="76">
        <v>-1</v>
      </c>
      <c r="D688" s="76">
        <v>-1</v>
      </c>
      <c r="E688" s="76">
        <v>-1</v>
      </c>
      <c r="F688" s="76">
        <v>-1</v>
      </c>
      <c r="G688" s="76">
        <v>-1</v>
      </c>
      <c r="H688" s="76">
        <v>-1</v>
      </c>
      <c r="I688" s="76">
        <v>-1</v>
      </c>
      <c r="J688" s="76">
        <v>-1</v>
      </c>
      <c r="K688" s="76">
        <v>-1</v>
      </c>
      <c r="L688" s="76">
        <v>-1</v>
      </c>
      <c r="M688" s="76">
        <v>-1</v>
      </c>
      <c r="N688" s="76">
        <v>-1</v>
      </c>
      <c r="O688" s="76">
        <v>-1</v>
      </c>
      <c r="P688" s="76">
        <v>-1</v>
      </c>
      <c r="Q688" s="76">
        <v>-1</v>
      </c>
      <c r="R688" s="76">
        <v>-1</v>
      </c>
      <c r="S688" s="76">
        <v>-1</v>
      </c>
      <c r="T688" s="76">
        <v>-1</v>
      </c>
      <c r="U688" s="76">
        <v>-1</v>
      </c>
      <c r="V688" s="76">
        <v>-1</v>
      </c>
      <c r="W688" s="76">
        <v>-1</v>
      </c>
      <c r="X688" s="76">
        <v>-1</v>
      </c>
      <c r="Y688" s="76">
        <v>-1</v>
      </c>
      <c r="Z688" s="76">
        <v>-1</v>
      </c>
      <c r="AA688" s="76">
        <v>-1</v>
      </c>
      <c r="AB688" s="76">
        <v>-1</v>
      </c>
      <c r="AC688" s="76">
        <v>-1</v>
      </c>
      <c r="AD688" s="76">
        <v>-1</v>
      </c>
      <c r="AE688" s="76">
        <v>-1</v>
      </c>
      <c r="AF688" s="76">
        <v>-1</v>
      </c>
      <c r="AG688" s="76">
        <v>-1</v>
      </c>
      <c r="AH688" s="76">
        <v>-1</v>
      </c>
      <c r="AI688" s="76">
        <v>-1</v>
      </c>
      <c r="AJ688">
        <v>-1</v>
      </c>
      <c r="AK688">
        <v>-1</v>
      </c>
      <c r="AL688">
        <v>-1</v>
      </c>
      <c r="AM688">
        <v>-1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-1</v>
      </c>
      <c r="BM688">
        <v>-1</v>
      </c>
      <c r="BN688">
        <v>-1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-1</v>
      </c>
      <c r="BX688">
        <v>-1</v>
      </c>
      <c r="BY688">
        <v>-1</v>
      </c>
      <c r="BZ688">
        <v>-1</v>
      </c>
      <c r="CA688">
        <v>-1</v>
      </c>
      <c r="CB688">
        <v>-1</v>
      </c>
      <c r="CC688">
        <v>-1</v>
      </c>
      <c r="CD688">
        <v>-1</v>
      </c>
      <c r="CE688">
        <v>-1</v>
      </c>
      <c r="CF688">
        <v>-1</v>
      </c>
      <c r="CG688">
        <v>-1</v>
      </c>
    </row>
    <row r="689" spans="1:85">
      <c r="A689" s="4"/>
      <c r="B689" s="4" t="s">
        <v>4</v>
      </c>
      <c r="C689" s="76">
        <v>-1</v>
      </c>
      <c r="D689" s="76">
        <v>-1</v>
      </c>
      <c r="E689" s="76">
        <v>-1</v>
      </c>
      <c r="F689" s="76">
        <v>-1</v>
      </c>
      <c r="G689" s="76">
        <v>-1</v>
      </c>
      <c r="H689" s="76">
        <v>-1</v>
      </c>
      <c r="I689" s="76">
        <v>-1</v>
      </c>
      <c r="J689" s="76">
        <v>-1</v>
      </c>
      <c r="K689" s="76">
        <v>-1</v>
      </c>
      <c r="L689" s="76">
        <v>-1</v>
      </c>
      <c r="M689" s="76">
        <v>-1</v>
      </c>
      <c r="N689" s="76">
        <v>-1</v>
      </c>
      <c r="O689" s="76">
        <v>-1</v>
      </c>
      <c r="P689" s="76">
        <v>-1</v>
      </c>
      <c r="Q689" s="76">
        <v>-1</v>
      </c>
      <c r="R689" s="76">
        <v>-1</v>
      </c>
      <c r="S689" s="76">
        <v>-1</v>
      </c>
      <c r="T689" s="76">
        <v>-1</v>
      </c>
      <c r="U689" s="76">
        <v>-1</v>
      </c>
      <c r="V689" s="76">
        <v>-1</v>
      </c>
      <c r="W689" s="76">
        <v>-1</v>
      </c>
      <c r="X689" s="76">
        <v>-1</v>
      </c>
      <c r="Y689" s="76">
        <v>-1</v>
      </c>
      <c r="Z689" s="76">
        <v>-1</v>
      </c>
      <c r="AA689" s="76">
        <v>-1</v>
      </c>
      <c r="AB689" s="76">
        <v>-1</v>
      </c>
      <c r="AC689" s="76">
        <v>-1</v>
      </c>
      <c r="AD689" s="76">
        <v>-1</v>
      </c>
      <c r="AE689" s="76">
        <v>-1</v>
      </c>
      <c r="AF689" s="76">
        <v>-1</v>
      </c>
      <c r="AG689" s="76">
        <v>-1</v>
      </c>
      <c r="AH689" s="76">
        <v>-1</v>
      </c>
      <c r="AI689" s="76">
        <v>-1</v>
      </c>
      <c r="AJ689">
        <v>-1</v>
      </c>
      <c r="AK689">
        <v>-1</v>
      </c>
      <c r="AL689">
        <v>-1</v>
      </c>
      <c r="AM689">
        <v>-1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-1</v>
      </c>
      <c r="BM689">
        <v>-1</v>
      </c>
      <c r="BN689">
        <v>-1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-1</v>
      </c>
      <c r="BW689">
        <v>-1</v>
      </c>
      <c r="BX689">
        <v>-1</v>
      </c>
      <c r="BY689">
        <v>-1</v>
      </c>
      <c r="BZ689">
        <v>-1</v>
      </c>
      <c r="CA689">
        <v>-1</v>
      </c>
      <c r="CB689">
        <v>-1</v>
      </c>
      <c r="CC689">
        <v>-1</v>
      </c>
      <c r="CD689">
        <v>-1</v>
      </c>
      <c r="CE689">
        <v>-1</v>
      </c>
      <c r="CF689">
        <v>-1</v>
      </c>
      <c r="CG689">
        <v>-1</v>
      </c>
    </row>
    <row r="690" spans="1:85">
      <c r="A690" s="74" t="s">
        <v>1</v>
      </c>
      <c r="B690" s="74" t="s">
        <v>3</v>
      </c>
      <c r="C690" s="76">
        <v>-1</v>
      </c>
      <c r="D690" s="76">
        <v>-1</v>
      </c>
      <c r="E690" s="76">
        <v>-1</v>
      </c>
      <c r="F690" s="76">
        <v>-1</v>
      </c>
      <c r="G690" s="76">
        <v>-1</v>
      </c>
      <c r="H690" s="76">
        <v>-1</v>
      </c>
      <c r="I690" s="76">
        <v>-1</v>
      </c>
      <c r="J690" s="76">
        <v>-1</v>
      </c>
      <c r="K690" s="76">
        <v>-1</v>
      </c>
      <c r="L690" s="76">
        <v>-1</v>
      </c>
      <c r="M690" s="76">
        <v>-1</v>
      </c>
      <c r="N690" s="76">
        <v>-1</v>
      </c>
      <c r="O690" s="76">
        <v>-1</v>
      </c>
      <c r="P690" s="76">
        <v>-1</v>
      </c>
      <c r="Q690" s="76">
        <v>-1</v>
      </c>
      <c r="R690" s="76">
        <v>-1</v>
      </c>
      <c r="S690" s="76">
        <v>-1</v>
      </c>
      <c r="T690" s="76">
        <v>-1</v>
      </c>
      <c r="U690" s="76">
        <v>-1</v>
      </c>
      <c r="V690" s="76">
        <v>-1</v>
      </c>
      <c r="W690" s="76">
        <v>-1</v>
      </c>
      <c r="X690" s="76">
        <v>-1</v>
      </c>
      <c r="Y690" s="76">
        <v>-1</v>
      </c>
      <c r="Z690" s="76">
        <v>-1</v>
      </c>
      <c r="AA690" s="76">
        <v>-1</v>
      </c>
      <c r="AB690" s="76">
        <v>-1</v>
      </c>
      <c r="AC690" s="76">
        <v>-1</v>
      </c>
      <c r="AD690" s="76">
        <v>-1</v>
      </c>
      <c r="AE690" s="76">
        <v>-1</v>
      </c>
      <c r="AF690" s="76">
        <v>-1</v>
      </c>
      <c r="AG690" s="76">
        <v>-1</v>
      </c>
      <c r="AH690" s="76">
        <v>-1</v>
      </c>
      <c r="AI690" s="76">
        <v>-1</v>
      </c>
      <c r="AJ690">
        <v>-1</v>
      </c>
      <c r="AK690">
        <v>-1</v>
      </c>
      <c r="AL690">
        <v>-1</v>
      </c>
      <c r="AM690">
        <v>-1</v>
      </c>
      <c r="AN690">
        <v>-1</v>
      </c>
      <c r="AO690">
        <v>-1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v>-1</v>
      </c>
      <c r="BE690">
        <v>-1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-1</v>
      </c>
      <c r="BY690">
        <v>-1</v>
      </c>
      <c r="BZ690">
        <v>-1</v>
      </c>
      <c r="CA690">
        <v>-1</v>
      </c>
      <c r="CB690">
        <v>-1</v>
      </c>
      <c r="CC690">
        <v>-1</v>
      </c>
      <c r="CD690">
        <v>-1</v>
      </c>
      <c r="CE690">
        <v>-1</v>
      </c>
      <c r="CF690">
        <v>-1</v>
      </c>
      <c r="CG690">
        <v>-1</v>
      </c>
    </row>
    <row r="691" spans="1:85">
      <c r="A691" s="74"/>
      <c r="B691" s="74" t="s">
        <v>34</v>
      </c>
      <c r="C691" s="76">
        <v>-1</v>
      </c>
      <c r="D691" s="76">
        <v>-1</v>
      </c>
      <c r="E691" s="76">
        <v>-1</v>
      </c>
      <c r="F691" s="76">
        <v>-1</v>
      </c>
      <c r="G691" s="76">
        <v>-1</v>
      </c>
      <c r="H691" s="76">
        <v>-1</v>
      </c>
      <c r="I691" s="76">
        <v>-1</v>
      </c>
      <c r="J691" s="76">
        <v>-1</v>
      </c>
      <c r="K691" s="76">
        <v>-1</v>
      </c>
      <c r="L691" s="76">
        <v>-1</v>
      </c>
      <c r="M691" s="76">
        <v>-1</v>
      </c>
      <c r="N691" s="76">
        <v>-1</v>
      </c>
      <c r="O691" s="76">
        <v>-1</v>
      </c>
      <c r="P691" s="76">
        <v>-1</v>
      </c>
      <c r="Q691" s="76">
        <v>-1</v>
      </c>
      <c r="R691" s="76">
        <v>-1</v>
      </c>
      <c r="S691" s="76">
        <v>-1</v>
      </c>
      <c r="T691" s="76">
        <v>-1</v>
      </c>
      <c r="U691" s="76">
        <v>-1</v>
      </c>
      <c r="V691" s="76">
        <v>-1</v>
      </c>
      <c r="W691" s="76">
        <v>-1</v>
      </c>
      <c r="X691" s="76">
        <v>-1</v>
      </c>
      <c r="Y691" s="76">
        <v>-1</v>
      </c>
      <c r="Z691" s="76">
        <v>-1</v>
      </c>
      <c r="AA691" s="76">
        <v>-1</v>
      </c>
      <c r="AB691" s="76">
        <v>-1</v>
      </c>
      <c r="AC691" s="76">
        <v>-1</v>
      </c>
      <c r="AD691" s="76">
        <v>-1</v>
      </c>
      <c r="AE691" s="76">
        <v>-1</v>
      </c>
      <c r="AF691" s="76">
        <v>-1</v>
      </c>
      <c r="AG691" s="76">
        <v>-1</v>
      </c>
      <c r="AH691" s="76">
        <v>-1</v>
      </c>
      <c r="AI691" s="76">
        <v>-1</v>
      </c>
      <c r="AJ691">
        <v>-1</v>
      </c>
      <c r="AK691">
        <v>-1</v>
      </c>
      <c r="AL691">
        <v>-1</v>
      </c>
      <c r="AM691">
        <v>-1</v>
      </c>
      <c r="AN691">
        <v>-1</v>
      </c>
      <c r="AO691">
        <v>-1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v>-1</v>
      </c>
      <c r="BE691">
        <v>-1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-1</v>
      </c>
      <c r="BX691">
        <v>-1</v>
      </c>
      <c r="BY691">
        <v>-1</v>
      </c>
      <c r="BZ691">
        <v>-1</v>
      </c>
      <c r="CA691">
        <v>-1</v>
      </c>
      <c r="CB691">
        <v>-1</v>
      </c>
      <c r="CC691">
        <v>-1</v>
      </c>
      <c r="CD691">
        <v>-1</v>
      </c>
      <c r="CE691">
        <v>-1</v>
      </c>
      <c r="CF691">
        <v>-1</v>
      </c>
      <c r="CG691">
        <v>-1</v>
      </c>
    </row>
    <row r="692" spans="1:85">
      <c r="A692" s="14"/>
      <c r="B692" s="14" t="s">
        <v>35</v>
      </c>
      <c r="C692" s="76">
        <v>-1</v>
      </c>
      <c r="D692" s="76">
        <v>-1</v>
      </c>
      <c r="E692" s="76">
        <v>-1</v>
      </c>
      <c r="F692" s="76">
        <v>-1</v>
      </c>
      <c r="G692" s="76">
        <v>-1</v>
      </c>
      <c r="H692" s="76">
        <v>-1</v>
      </c>
      <c r="I692" s="76">
        <v>-1</v>
      </c>
      <c r="J692" s="76">
        <v>-1</v>
      </c>
      <c r="K692" s="76">
        <v>-1</v>
      </c>
      <c r="L692" s="76">
        <v>-1</v>
      </c>
      <c r="M692" s="76">
        <v>-1</v>
      </c>
      <c r="N692" s="76">
        <v>-1</v>
      </c>
      <c r="O692" s="76">
        <v>-1</v>
      </c>
      <c r="P692" s="76">
        <v>-1</v>
      </c>
      <c r="Q692" s="76">
        <v>-1</v>
      </c>
      <c r="R692" s="76">
        <v>-1</v>
      </c>
      <c r="S692" s="76">
        <v>-1</v>
      </c>
      <c r="T692" s="76">
        <v>-1</v>
      </c>
      <c r="U692" s="76">
        <v>-1</v>
      </c>
      <c r="V692" s="76">
        <v>-1</v>
      </c>
      <c r="W692" s="76">
        <v>-1</v>
      </c>
      <c r="X692" s="76">
        <v>-1</v>
      </c>
      <c r="Y692" s="76">
        <v>-1</v>
      </c>
      <c r="Z692" s="76">
        <v>-1</v>
      </c>
      <c r="AA692" s="76">
        <v>-1</v>
      </c>
      <c r="AB692" s="76">
        <v>-1</v>
      </c>
      <c r="AC692" s="76">
        <v>-1</v>
      </c>
      <c r="AD692" s="76">
        <v>-1</v>
      </c>
      <c r="AE692" s="76">
        <v>-1</v>
      </c>
      <c r="AF692" s="76">
        <v>-1</v>
      </c>
      <c r="AG692" s="76">
        <v>-1</v>
      </c>
      <c r="AH692" s="76">
        <v>-1</v>
      </c>
      <c r="AI692" s="76">
        <v>-1</v>
      </c>
      <c r="AJ692">
        <v>-1</v>
      </c>
      <c r="AK692">
        <v>-1</v>
      </c>
      <c r="AL692">
        <v>-1</v>
      </c>
      <c r="AM692">
        <v>-1</v>
      </c>
      <c r="AN692">
        <v>-1</v>
      </c>
      <c r="AO692">
        <v>-1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</row>
    <row r="693" spans="1:85">
      <c r="A693" s="4"/>
      <c r="B693" s="4" t="s">
        <v>4</v>
      </c>
      <c r="C693" s="76">
        <v>-1</v>
      </c>
      <c r="D693" s="76">
        <v>-1</v>
      </c>
      <c r="E693" s="76">
        <v>-1</v>
      </c>
      <c r="F693" s="76">
        <v>-1</v>
      </c>
      <c r="G693" s="76">
        <v>-1</v>
      </c>
      <c r="H693" s="76">
        <v>-1</v>
      </c>
      <c r="I693" s="76">
        <v>-1</v>
      </c>
      <c r="J693" s="76">
        <v>-1</v>
      </c>
      <c r="K693" s="76">
        <v>-1</v>
      </c>
      <c r="L693" s="76">
        <v>-1</v>
      </c>
      <c r="M693" s="76">
        <v>-1</v>
      </c>
      <c r="N693" s="76">
        <v>-1</v>
      </c>
      <c r="O693" s="76">
        <v>-1</v>
      </c>
      <c r="P693" s="76">
        <v>-1</v>
      </c>
      <c r="Q693" s="76">
        <v>-1</v>
      </c>
      <c r="R693" s="76">
        <v>-1</v>
      </c>
      <c r="S693" s="76">
        <v>-1</v>
      </c>
      <c r="T693" s="76">
        <v>-1</v>
      </c>
      <c r="U693" s="76">
        <v>-1</v>
      </c>
      <c r="V693" s="76">
        <v>-1</v>
      </c>
      <c r="W693" s="76">
        <v>-1</v>
      </c>
      <c r="X693" s="76">
        <v>-1</v>
      </c>
      <c r="Y693" s="76">
        <v>-1</v>
      </c>
      <c r="Z693" s="76">
        <v>-1</v>
      </c>
      <c r="AA693" s="76">
        <v>-1</v>
      </c>
      <c r="AB693" s="76">
        <v>-1</v>
      </c>
      <c r="AC693" s="76">
        <v>-1</v>
      </c>
      <c r="AD693" s="76">
        <v>-1</v>
      </c>
      <c r="AE693" s="76">
        <v>-1</v>
      </c>
      <c r="AF693" s="76">
        <v>-1</v>
      </c>
      <c r="AG693" s="76">
        <v>-1</v>
      </c>
      <c r="AH693" s="76">
        <v>-1</v>
      </c>
      <c r="AI693" s="76">
        <v>-1</v>
      </c>
      <c r="AJ693">
        <v>-1</v>
      </c>
      <c r="AK693">
        <v>-1</v>
      </c>
      <c r="AL693">
        <v>-1</v>
      </c>
      <c r="AM693">
        <v>-1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-1</v>
      </c>
      <c r="BM693">
        <v>-1</v>
      </c>
      <c r="BN693">
        <v>-1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-1</v>
      </c>
      <c r="BW693">
        <v>-1</v>
      </c>
      <c r="BX693">
        <v>-1</v>
      </c>
      <c r="BY693">
        <v>-1</v>
      </c>
      <c r="BZ693">
        <v>-1</v>
      </c>
      <c r="CA693">
        <v>-1</v>
      </c>
      <c r="CB693">
        <v>-1</v>
      </c>
      <c r="CC693">
        <v>-1</v>
      </c>
      <c r="CD693">
        <v>-1</v>
      </c>
      <c r="CE693">
        <v>-1</v>
      </c>
      <c r="CF693">
        <v>-1</v>
      </c>
      <c r="CG693">
        <v>-1</v>
      </c>
    </row>
    <row r="694" spans="1:85">
      <c r="A694" s="14" t="s">
        <v>5</v>
      </c>
      <c r="B694" s="14" t="s">
        <v>3</v>
      </c>
      <c r="C694" s="76">
        <v>-1</v>
      </c>
      <c r="D694" s="76">
        <v>-1</v>
      </c>
      <c r="E694" s="76">
        <v>-1</v>
      </c>
      <c r="F694" s="76">
        <v>-1</v>
      </c>
      <c r="G694" s="76">
        <v>-1</v>
      </c>
      <c r="H694" s="76">
        <v>-1</v>
      </c>
      <c r="I694" s="76">
        <v>-1</v>
      </c>
      <c r="J694" s="76">
        <v>-1</v>
      </c>
      <c r="K694" s="76">
        <v>-1</v>
      </c>
      <c r="L694" s="76">
        <v>-1</v>
      </c>
      <c r="M694" s="76">
        <v>-1</v>
      </c>
      <c r="N694" s="76">
        <v>-1</v>
      </c>
      <c r="O694" s="76">
        <v>-1</v>
      </c>
      <c r="P694" s="76">
        <v>-1</v>
      </c>
      <c r="Q694" s="76">
        <v>-1</v>
      </c>
      <c r="R694" s="76">
        <v>-1</v>
      </c>
      <c r="S694" s="76">
        <v>-1</v>
      </c>
      <c r="T694" s="76">
        <v>-1</v>
      </c>
      <c r="U694" s="76">
        <v>-1</v>
      </c>
      <c r="V694" s="76">
        <v>-1</v>
      </c>
      <c r="W694" s="76">
        <v>-1</v>
      </c>
      <c r="X694" s="76">
        <v>-1</v>
      </c>
      <c r="Y694" s="76">
        <v>-1</v>
      </c>
      <c r="Z694" s="76">
        <v>-1</v>
      </c>
      <c r="AA694" s="76">
        <v>-1</v>
      </c>
      <c r="AB694" s="76">
        <v>-1</v>
      </c>
      <c r="AC694" s="76">
        <v>-1</v>
      </c>
      <c r="AD694" s="76">
        <v>-1</v>
      </c>
      <c r="AE694" s="76">
        <v>-1</v>
      </c>
      <c r="AF694" s="76">
        <v>-1</v>
      </c>
      <c r="AG694" s="76">
        <v>-1</v>
      </c>
      <c r="AH694" s="76">
        <v>-1</v>
      </c>
      <c r="AI694" s="76">
        <v>-1</v>
      </c>
      <c r="AJ694">
        <v>-1</v>
      </c>
      <c r="AK694">
        <v>-1</v>
      </c>
      <c r="AL694">
        <v>-1</v>
      </c>
      <c r="AM694">
        <v>-1</v>
      </c>
      <c r="AN694">
        <v>-1</v>
      </c>
      <c r="AO694">
        <v>-1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-1</v>
      </c>
      <c r="AX694">
        <v>-1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v>-1</v>
      </c>
      <c r="BE694">
        <v>-1</v>
      </c>
      <c r="BF694">
        <v>-1</v>
      </c>
      <c r="BG694">
        <v>-1</v>
      </c>
      <c r="BH694">
        <v>-1</v>
      </c>
      <c r="BI694">
        <v>-1</v>
      </c>
      <c r="BJ694">
        <v>-1</v>
      </c>
      <c r="BK694">
        <v>-1</v>
      </c>
      <c r="BL694">
        <v>-1</v>
      </c>
      <c r="BM694">
        <v>-1</v>
      </c>
      <c r="BN694">
        <v>-1</v>
      </c>
      <c r="BO694">
        <v>-1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-1</v>
      </c>
      <c r="BV694">
        <v>-1</v>
      </c>
      <c r="BW694">
        <v>-1</v>
      </c>
      <c r="BX694">
        <v>-1</v>
      </c>
      <c r="BY694">
        <v>-1</v>
      </c>
      <c r="BZ694">
        <v>-1</v>
      </c>
      <c r="CA694">
        <v>-1</v>
      </c>
      <c r="CB694">
        <v>-1</v>
      </c>
      <c r="CC694">
        <v>-1</v>
      </c>
      <c r="CD694">
        <v>-1</v>
      </c>
      <c r="CE694">
        <v>-1</v>
      </c>
      <c r="CF694">
        <v>-1</v>
      </c>
      <c r="CG694">
        <v>-1</v>
      </c>
    </row>
    <row r="695" spans="1:85">
      <c r="A695" s="5"/>
      <c r="B695" s="5" t="s">
        <v>4</v>
      </c>
      <c r="C695" s="76">
        <v>-1</v>
      </c>
      <c r="D695" s="76">
        <v>-1</v>
      </c>
      <c r="E695" s="76">
        <v>-1</v>
      </c>
      <c r="F695" s="76">
        <v>-1</v>
      </c>
      <c r="G695" s="76">
        <v>-1</v>
      </c>
      <c r="H695" s="76">
        <v>-1</v>
      </c>
      <c r="I695" s="76">
        <v>-1</v>
      </c>
      <c r="J695" s="76">
        <v>-1</v>
      </c>
      <c r="K695" s="76">
        <v>-1</v>
      </c>
      <c r="L695" s="76">
        <v>-1</v>
      </c>
      <c r="M695" s="76">
        <v>-1</v>
      </c>
      <c r="N695" s="76">
        <v>-1</v>
      </c>
      <c r="O695" s="76">
        <v>-1</v>
      </c>
      <c r="P695" s="76">
        <v>-1</v>
      </c>
      <c r="Q695" s="76">
        <v>-1</v>
      </c>
      <c r="R695" s="76">
        <v>-1</v>
      </c>
      <c r="S695" s="76">
        <v>-1</v>
      </c>
      <c r="T695" s="76">
        <v>-1</v>
      </c>
      <c r="U695" s="76">
        <v>-1</v>
      </c>
      <c r="V695" s="76">
        <v>-1</v>
      </c>
      <c r="W695" s="76">
        <v>-1</v>
      </c>
      <c r="X695" s="76">
        <v>-1</v>
      </c>
      <c r="Y695" s="76">
        <v>-1</v>
      </c>
      <c r="Z695" s="76">
        <v>-1</v>
      </c>
      <c r="AA695" s="76">
        <v>-1</v>
      </c>
      <c r="AB695" s="76">
        <v>-1</v>
      </c>
      <c r="AC695" s="76">
        <v>-1</v>
      </c>
      <c r="AD695" s="76">
        <v>-1</v>
      </c>
      <c r="AE695" s="76">
        <v>-1</v>
      </c>
      <c r="AF695" s="76">
        <v>-1</v>
      </c>
      <c r="AG695" s="76">
        <v>-1</v>
      </c>
      <c r="AH695" s="76">
        <v>-1</v>
      </c>
      <c r="AI695" s="76">
        <v>-1</v>
      </c>
      <c r="AJ695">
        <v>-1</v>
      </c>
      <c r="AK695">
        <v>-1</v>
      </c>
      <c r="AL695">
        <v>-1</v>
      </c>
      <c r="AM695">
        <v>-1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-1</v>
      </c>
      <c r="BW695">
        <v>-1</v>
      </c>
      <c r="BX695">
        <v>-1</v>
      </c>
      <c r="BY695">
        <v>-1</v>
      </c>
      <c r="BZ695">
        <v>-1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</row>
    <row r="696" spans="1:85">
      <c r="A696" s="5" t="s">
        <v>2</v>
      </c>
      <c r="B696" s="5" t="s">
        <v>3</v>
      </c>
      <c r="C696" s="76">
        <v>-1</v>
      </c>
      <c r="D696" s="76">
        <v>-1</v>
      </c>
      <c r="E696" s="76">
        <v>-1</v>
      </c>
      <c r="F696" s="76">
        <v>-1</v>
      </c>
      <c r="G696" s="76">
        <v>-1</v>
      </c>
      <c r="H696" s="76">
        <v>-1</v>
      </c>
      <c r="I696" s="76">
        <v>-1</v>
      </c>
      <c r="J696" s="76">
        <v>-1</v>
      </c>
      <c r="K696" s="76">
        <v>-1</v>
      </c>
      <c r="L696" s="76">
        <v>-1</v>
      </c>
      <c r="M696" s="76">
        <v>-1</v>
      </c>
      <c r="N696" s="76">
        <v>-1</v>
      </c>
      <c r="O696" s="76">
        <v>-1</v>
      </c>
      <c r="P696" s="76">
        <v>-1</v>
      </c>
      <c r="Q696" s="76">
        <v>-1</v>
      </c>
      <c r="R696" s="76">
        <v>-1</v>
      </c>
      <c r="S696" s="76">
        <v>-1</v>
      </c>
      <c r="T696" s="76">
        <v>-1</v>
      </c>
      <c r="U696" s="76">
        <v>-1</v>
      </c>
      <c r="V696" s="76">
        <v>-1</v>
      </c>
      <c r="W696" s="76">
        <v>-1</v>
      </c>
      <c r="X696" s="76">
        <v>-1</v>
      </c>
      <c r="Y696" s="76">
        <v>-1</v>
      </c>
      <c r="Z696" s="76">
        <v>-1</v>
      </c>
      <c r="AA696" s="76">
        <v>-1</v>
      </c>
      <c r="AB696" s="76">
        <v>-1</v>
      </c>
      <c r="AC696" s="76">
        <v>-1</v>
      </c>
      <c r="AD696" s="76">
        <v>-1</v>
      </c>
      <c r="AE696" s="76">
        <v>-1</v>
      </c>
      <c r="AF696" s="76">
        <v>-1</v>
      </c>
      <c r="AG696" s="76">
        <v>-1</v>
      </c>
      <c r="AH696" s="76">
        <v>-1</v>
      </c>
      <c r="AI696" s="76">
        <v>-1</v>
      </c>
      <c r="AJ696">
        <v>-1</v>
      </c>
      <c r="AK696">
        <v>-1</v>
      </c>
      <c r="AL696">
        <v>-1</v>
      </c>
      <c r="AM696">
        <v>-1</v>
      </c>
      <c r="AN696">
        <v>-1</v>
      </c>
      <c r="AO696">
        <v>-1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-1</v>
      </c>
      <c r="AX696">
        <v>-1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v>-1</v>
      </c>
      <c r="BE696">
        <v>-1</v>
      </c>
      <c r="BF696">
        <v>-1</v>
      </c>
      <c r="BG696">
        <v>-1</v>
      </c>
      <c r="BH696">
        <v>-1</v>
      </c>
      <c r="BI696">
        <v>-1</v>
      </c>
      <c r="BJ696">
        <v>-1</v>
      </c>
      <c r="BK696">
        <v>-1</v>
      </c>
      <c r="BL696">
        <v>-1</v>
      </c>
      <c r="BM696">
        <v>-1</v>
      </c>
      <c r="BN696">
        <v>-1</v>
      </c>
      <c r="BO696">
        <v>-1</v>
      </c>
      <c r="BP696">
        <v>-1</v>
      </c>
      <c r="BQ696">
        <v>-1</v>
      </c>
      <c r="BR696">
        <v>-1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-1</v>
      </c>
      <c r="BY696">
        <v>-1</v>
      </c>
      <c r="BZ696">
        <v>-1</v>
      </c>
      <c r="CA696">
        <v>-1</v>
      </c>
      <c r="CB696">
        <v>-1</v>
      </c>
      <c r="CC696">
        <v>-1</v>
      </c>
      <c r="CD696">
        <v>-1</v>
      </c>
      <c r="CE696">
        <v>-1</v>
      </c>
      <c r="CF696">
        <v>-1</v>
      </c>
      <c r="CG696">
        <v>-1</v>
      </c>
    </row>
    <row r="697" spans="1:85">
      <c r="A697" s="4"/>
      <c r="B697" s="4" t="s">
        <v>4</v>
      </c>
      <c r="C697" s="76">
        <v>-1</v>
      </c>
      <c r="D697" s="76">
        <v>-1</v>
      </c>
      <c r="E697" s="76">
        <v>-1</v>
      </c>
      <c r="F697" s="76">
        <v>-1</v>
      </c>
      <c r="G697" s="76">
        <v>-1</v>
      </c>
      <c r="H697" s="76">
        <v>-1</v>
      </c>
      <c r="I697" s="76">
        <v>-1</v>
      </c>
      <c r="J697" s="76">
        <v>-1</v>
      </c>
      <c r="K697" s="76">
        <v>-1</v>
      </c>
      <c r="L697" s="76">
        <v>-1</v>
      </c>
      <c r="M697" s="76">
        <v>-1</v>
      </c>
      <c r="N697" s="76">
        <v>-1</v>
      </c>
      <c r="O697" s="76">
        <v>-1</v>
      </c>
      <c r="P697" s="76">
        <v>-1</v>
      </c>
      <c r="Q697" s="76">
        <v>-1</v>
      </c>
      <c r="R697" s="76">
        <v>-1</v>
      </c>
      <c r="S697" s="76">
        <v>-1</v>
      </c>
      <c r="T697" s="76">
        <v>-1</v>
      </c>
      <c r="U697" s="76">
        <v>-1</v>
      </c>
      <c r="V697" s="76">
        <v>-1</v>
      </c>
      <c r="W697" s="76">
        <v>-1</v>
      </c>
      <c r="X697" s="76">
        <v>-1</v>
      </c>
      <c r="Y697" s="76">
        <v>-1</v>
      </c>
      <c r="Z697" s="76">
        <v>-1</v>
      </c>
      <c r="AA697" s="76">
        <v>-1</v>
      </c>
      <c r="AB697" s="76">
        <v>-1</v>
      </c>
      <c r="AC697" s="76">
        <v>-1</v>
      </c>
      <c r="AD697" s="76">
        <v>-1</v>
      </c>
      <c r="AE697" s="76">
        <v>-1</v>
      </c>
      <c r="AF697" s="76">
        <v>-1</v>
      </c>
      <c r="AG697" s="76">
        <v>-1</v>
      </c>
      <c r="AH697" s="76">
        <v>-1</v>
      </c>
      <c r="AI697" s="76">
        <v>-1</v>
      </c>
      <c r="AJ697">
        <v>-1</v>
      </c>
      <c r="AK697">
        <v>-1</v>
      </c>
      <c r="AL697">
        <v>-1</v>
      </c>
      <c r="AM697">
        <v>-1</v>
      </c>
      <c r="AN697">
        <v>-1</v>
      </c>
      <c r="AO697">
        <v>-1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-1</v>
      </c>
      <c r="AX697">
        <v>-1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v>-1</v>
      </c>
      <c r="BE697">
        <v>-1</v>
      </c>
      <c r="BF697">
        <v>-1</v>
      </c>
      <c r="BG697">
        <v>-1</v>
      </c>
      <c r="BH697">
        <v>-1</v>
      </c>
      <c r="BI697">
        <v>-1</v>
      </c>
      <c r="BJ697">
        <v>-1</v>
      </c>
      <c r="BK697">
        <v>-1</v>
      </c>
      <c r="BL697">
        <v>-1</v>
      </c>
      <c r="BM697">
        <v>-1</v>
      </c>
      <c r="BN697">
        <v>-1</v>
      </c>
      <c r="BO697">
        <v>-1</v>
      </c>
      <c r="BP697">
        <v>-1</v>
      </c>
      <c r="BQ697">
        <v>-1</v>
      </c>
      <c r="BR697">
        <v>-1</v>
      </c>
      <c r="BS697">
        <v>-1</v>
      </c>
      <c r="BT697">
        <v>-1</v>
      </c>
      <c r="BU697">
        <v>-1</v>
      </c>
      <c r="BV697">
        <v>-1</v>
      </c>
      <c r="BW697">
        <v>-1</v>
      </c>
      <c r="BX697">
        <v>-1</v>
      </c>
      <c r="BY697">
        <v>-1</v>
      </c>
      <c r="BZ697">
        <v>-1</v>
      </c>
      <c r="CA697">
        <v>-1</v>
      </c>
      <c r="CB697">
        <v>-1</v>
      </c>
      <c r="CC697">
        <v>-1</v>
      </c>
      <c r="CD697">
        <v>-1</v>
      </c>
      <c r="CE697">
        <v>-1</v>
      </c>
      <c r="CF697">
        <v>-1</v>
      </c>
      <c r="CG697">
        <v>-1</v>
      </c>
    </row>
    <row r="698" spans="1:85">
      <c r="A698" s="14" t="s">
        <v>7</v>
      </c>
      <c r="B698" s="14" t="s">
        <v>3</v>
      </c>
      <c r="C698" s="76">
        <v>-1</v>
      </c>
      <c r="D698" s="76">
        <v>-1</v>
      </c>
      <c r="E698" s="76">
        <v>-1</v>
      </c>
      <c r="F698" s="76">
        <v>-1</v>
      </c>
      <c r="G698" s="76">
        <v>-1</v>
      </c>
      <c r="H698" s="76">
        <v>-1</v>
      </c>
      <c r="I698" s="76">
        <v>-1</v>
      </c>
      <c r="J698" s="76">
        <v>-1</v>
      </c>
      <c r="K698" s="76">
        <v>-1</v>
      </c>
      <c r="L698" s="76">
        <v>-1</v>
      </c>
      <c r="M698" s="76">
        <v>-1</v>
      </c>
      <c r="N698" s="76">
        <v>-1</v>
      </c>
      <c r="O698" s="76">
        <v>-1</v>
      </c>
      <c r="P698" s="76">
        <v>-1</v>
      </c>
      <c r="Q698" s="76">
        <v>-1</v>
      </c>
      <c r="R698" s="76">
        <v>-1</v>
      </c>
      <c r="S698" s="76">
        <v>-1</v>
      </c>
      <c r="T698" s="76">
        <v>-1</v>
      </c>
      <c r="U698" s="76">
        <v>-1</v>
      </c>
      <c r="V698" s="76">
        <v>-1</v>
      </c>
      <c r="W698" s="76">
        <v>-1</v>
      </c>
      <c r="X698" s="76">
        <v>-1</v>
      </c>
      <c r="Y698" s="76">
        <v>-1</v>
      </c>
      <c r="Z698" s="76">
        <v>-1</v>
      </c>
      <c r="AA698" s="76">
        <v>-1</v>
      </c>
      <c r="AB698" s="76">
        <v>-1</v>
      </c>
      <c r="AC698" s="76">
        <v>-1</v>
      </c>
      <c r="AD698" s="76">
        <v>-1</v>
      </c>
      <c r="AE698" s="76">
        <v>-1</v>
      </c>
      <c r="AF698" s="76">
        <v>-1</v>
      </c>
      <c r="AG698" s="76">
        <v>-1</v>
      </c>
      <c r="AH698" s="76">
        <v>-1</v>
      </c>
      <c r="AI698" s="76">
        <v>-1</v>
      </c>
      <c r="AJ698">
        <v>-1</v>
      </c>
      <c r="AK698">
        <v>-1</v>
      </c>
      <c r="AL698">
        <v>-1</v>
      </c>
      <c r="AM698">
        <v>-1</v>
      </c>
      <c r="AN698">
        <v>-1</v>
      </c>
      <c r="AO698">
        <v>-1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-1</v>
      </c>
      <c r="AW698">
        <v>-1</v>
      </c>
      <c r="AX698">
        <v>-1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v>-1</v>
      </c>
      <c r="BE698">
        <v>-1</v>
      </c>
      <c r="BF698">
        <v>-1</v>
      </c>
      <c r="BG698">
        <v>-1</v>
      </c>
      <c r="BH698">
        <v>-1</v>
      </c>
      <c r="BI698">
        <v>-1</v>
      </c>
      <c r="BJ698">
        <v>-1</v>
      </c>
      <c r="BK698">
        <v>-1</v>
      </c>
      <c r="BL698">
        <v>-1</v>
      </c>
      <c r="BM698">
        <v>-1</v>
      </c>
      <c r="BN698">
        <v>-1</v>
      </c>
      <c r="BO698">
        <v>-1</v>
      </c>
      <c r="BP698">
        <v>-1</v>
      </c>
      <c r="BQ698">
        <v>-1</v>
      </c>
      <c r="BR698">
        <v>-1</v>
      </c>
      <c r="BS698">
        <v>-1</v>
      </c>
      <c r="BT698">
        <v>-1</v>
      </c>
      <c r="BU698">
        <v>-1</v>
      </c>
      <c r="BV698">
        <v>-1</v>
      </c>
      <c r="BW698">
        <v>-1</v>
      </c>
      <c r="BX698">
        <v>-1</v>
      </c>
      <c r="BY698">
        <v>-1</v>
      </c>
      <c r="BZ698">
        <v>-1</v>
      </c>
      <c r="CA698">
        <v>-1</v>
      </c>
      <c r="CB698">
        <v>-1</v>
      </c>
      <c r="CC698">
        <v>-1</v>
      </c>
      <c r="CD698">
        <v>-1</v>
      </c>
      <c r="CE698">
        <v>-1</v>
      </c>
      <c r="CF698">
        <v>-1</v>
      </c>
      <c r="CG698">
        <v>-1</v>
      </c>
    </row>
    <row r="699" spans="1:85">
      <c r="A699" s="4"/>
      <c r="B699" s="4" t="s">
        <v>4</v>
      </c>
      <c r="C699" s="76">
        <v>-1</v>
      </c>
      <c r="D699" s="76">
        <v>-1</v>
      </c>
      <c r="E699" s="76">
        <v>-1</v>
      </c>
      <c r="F699" s="76">
        <v>-1</v>
      </c>
      <c r="G699" s="76">
        <v>-1</v>
      </c>
      <c r="H699" s="76">
        <v>-1</v>
      </c>
      <c r="I699" s="76">
        <v>-1</v>
      </c>
      <c r="J699" s="76">
        <v>-1</v>
      </c>
      <c r="K699" s="76">
        <v>-1</v>
      </c>
      <c r="L699" s="76">
        <v>-1</v>
      </c>
      <c r="M699" s="76">
        <v>-1</v>
      </c>
      <c r="N699" s="76">
        <v>-1</v>
      </c>
      <c r="O699" s="76">
        <v>-1</v>
      </c>
      <c r="P699" s="76">
        <v>-1</v>
      </c>
      <c r="Q699" s="76">
        <v>-1</v>
      </c>
      <c r="R699" s="76">
        <v>-1</v>
      </c>
      <c r="S699" s="76">
        <v>-1</v>
      </c>
      <c r="T699" s="76">
        <v>-1</v>
      </c>
      <c r="U699" s="76">
        <v>-1</v>
      </c>
      <c r="V699" s="76">
        <v>-1</v>
      </c>
      <c r="W699" s="76">
        <v>-1</v>
      </c>
      <c r="X699" s="76">
        <v>-1</v>
      </c>
      <c r="Y699" s="76">
        <v>-1</v>
      </c>
      <c r="Z699" s="76">
        <v>-1</v>
      </c>
      <c r="AA699" s="76">
        <v>-1</v>
      </c>
      <c r="AB699" s="76">
        <v>-1</v>
      </c>
      <c r="AC699" s="76">
        <v>-1</v>
      </c>
      <c r="AD699" s="76">
        <v>-1</v>
      </c>
      <c r="AE699" s="76">
        <v>-1</v>
      </c>
      <c r="AF699" s="76">
        <v>-1</v>
      </c>
      <c r="AG699" s="76">
        <v>-1</v>
      </c>
      <c r="AH699" s="76">
        <v>-1</v>
      </c>
      <c r="AI699" s="76">
        <v>-1</v>
      </c>
      <c r="AJ699">
        <v>-1</v>
      </c>
      <c r="AK699">
        <v>-1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-1</v>
      </c>
      <c r="BX699">
        <v>-1</v>
      </c>
      <c r="BY699">
        <v>-1</v>
      </c>
      <c r="BZ699">
        <v>-1</v>
      </c>
      <c r="CA699">
        <v>-1</v>
      </c>
      <c r="CB699">
        <v>-1</v>
      </c>
      <c r="CC699">
        <v>-1</v>
      </c>
      <c r="CD699">
        <v>-1</v>
      </c>
      <c r="CE699">
        <v>-1</v>
      </c>
      <c r="CF699">
        <v>-1</v>
      </c>
      <c r="CG699">
        <v>-1</v>
      </c>
    </row>
    <row r="700" spans="1:85">
      <c r="A700" s="14" t="s">
        <v>6</v>
      </c>
      <c r="B700" s="14" t="s">
        <v>3</v>
      </c>
      <c r="C700" s="76">
        <v>-1</v>
      </c>
      <c r="D700" s="76">
        <v>-1</v>
      </c>
      <c r="E700" s="76">
        <v>-1</v>
      </c>
      <c r="F700" s="76">
        <v>-1</v>
      </c>
      <c r="G700" s="76">
        <v>-1</v>
      </c>
      <c r="H700" s="76">
        <v>-1</v>
      </c>
      <c r="I700" s="76">
        <v>-1</v>
      </c>
      <c r="J700" s="76">
        <v>-1</v>
      </c>
      <c r="K700" s="76">
        <v>-1</v>
      </c>
      <c r="L700" s="76">
        <v>-1</v>
      </c>
      <c r="M700" s="76">
        <v>-1</v>
      </c>
      <c r="N700" s="76">
        <v>-1</v>
      </c>
      <c r="O700" s="76">
        <v>-1</v>
      </c>
      <c r="P700" s="76">
        <v>-1</v>
      </c>
      <c r="Q700" s="76">
        <v>-1</v>
      </c>
      <c r="R700" s="76">
        <v>-1</v>
      </c>
      <c r="S700" s="76">
        <v>-1</v>
      </c>
      <c r="T700" s="76">
        <v>-1</v>
      </c>
      <c r="U700" s="76">
        <v>-1</v>
      </c>
      <c r="V700" s="76">
        <v>-1</v>
      </c>
      <c r="W700" s="76">
        <v>-1</v>
      </c>
      <c r="X700" s="76">
        <v>-1</v>
      </c>
      <c r="Y700" s="76">
        <v>-1</v>
      </c>
      <c r="Z700" s="76">
        <v>-1</v>
      </c>
      <c r="AA700" s="76">
        <v>-1</v>
      </c>
      <c r="AB700" s="76">
        <v>-1</v>
      </c>
      <c r="AC700" s="76">
        <v>-1</v>
      </c>
      <c r="AD700" s="76">
        <v>-1</v>
      </c>
      <c r="AE700" s="76">
        <v>-1</v>
      </c>
      <c r="AF700" s="76">
        <v>-1</v>
      </c>
      <c r="AG700" s="76">
        <v>-1</v>
      </c>
      <c r="AH700" s="76">
        <v>-1</v>
      </c>
      <c r="AI700" s="76">
        <v>-1</v>
      </c>
      <c r="AJ700">
        <v>-1</v>
      </c>
      <c r="AK700">
        <v>-1</v>
      </c>
      <c r="AL700">
        <v>-1</v>
      </c>
      <c r="AM700">
        <v>-1</v>
      </c>
      <c r="AN700">
        <v>-1</v>
      </c>
      <c r="AO700">
        <v>-1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-1</v>
      </c>
      <c r="AX700">
        <v>-1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v>-1</v>
      </c>
      <c r="BE700">
        <v>-1</v>
      </c>
      <c r="BF700">
        <v>-1</v>
      </c>
      <c r="BG700">
        <v>-1</v>
      </c>
      <c r="BH700">
        <v>-1</v>
      </c>
      <c r="BI700">
        <v>-1</v>
      </c>
      <c r="BJ700">
        <v>-1</v>
      </c>
      <c r="BK700">
        <v>-1</v>
      </c>
      <c r="BL700">
        <v>-1</v>
      </c>
      <c r="BM700">
        <v>-1</v>
      </c>
      <c r="BN700">
        <v>-1</v>
      </c>
      <c r="BO700">
        <v>-1</v>
      </c>
      <c r="BP700">
        <v>-1</v>
      </c>
      <c r="BQ700">
        <v>-1</v>
      </c>
      <c r="BR700">
        <v>-1</v>
      </c>
      <c r="BS700">
        <v>-1</v>
      </c>
      <c r="BT700">
        <v>-1</v>
      </c>
      <c r="BU700">
        <v>-1</v>
      </c>
      <c r="BV700">
        <v>-1</v>
      </c>
      <c r="BW700">
        <v>-1</v>
      </c>
      <c r="BX700">
        <v>-1</v>
      </c>
      <c r="BY700">
        <v>-1</v>
      </c>
      <c r="BZ700">
        <v>-1</v>
      </c>
      <c r="CA700">
        <v>-1</v>
      </c>
      <c r="CB700">
        <v>-1</v>
      </c>
      <c r="CC700">
        <v>-1</v>
      </c>
      <c r="CD700">
        <v>-1</v>
      </c>
      <c r="CE700">
        <v>-1</v>
      </c>
      <c r="CF700">
        <v>-1</v>
      </c>
      <c r="CG700">
        <v>-1</v>
      </c>
    </row>
    <row r="701" spans="1:85">
      <c r="A701" s="5"/>
      <c r="B701" s="5" t="s">
        <v>4</v>
      </c>
      <c r="C701" s="76">
        <v>-1</v>
      </c>
      <c r="D701" s="76">
        <v>-1</v>
      </c>
      <c r="E701" s="76">
        <v>-1</v>
      </c>
      <c r="F701" s="76">
        <v>-1</v>
      </c>
      <c r="G701" s="76">
        <v>-1</v>
      </c>
      <c r="H701" s="76">
        <v>-1</v>
      </c>
      <c r="I701" s="76">
        <v>-1</v>
      </c>
      <c r="J701" s="76">
        <v>-1</v>
      </c>
      <c r="K701" s="76">
        <v>-1</v>
      </c>
      <c r="L701" s="76">
        <v>-1</v>
      </c>
      <c r="M701" s="76">
        <v>-1</v>
      </c>
      <c r="N701" s="76">
        <v>-1</v>
      </c>
      <c r="O701" s="76">
        <v>-1</v>
      </c>
      <c r="P701" s="76">
        <v>-1</v>
      </c>
      <c r="Q701" s="76">
        <v>-1</v>
      </c>
      <c r="R701" s="76">
        <v>-1</v>
      </c>
      <c r="S701" s="76">
        <v>-1</v>
      </c>
      <c r="T701" s="76">
        <v>-1</v>
      </c>
      <c r="U701" s="76">
        <v>-1</v>
      </c>
      <c r="V701" s="76">
        <v>-1</v>
      </c>
      <c r="W701" s="76">
        <v>-1</v>
      </c>
      <c r="X701" s="76">
        <v>-1</v>
      </c>
      <c r="Y701" s="76">
        <v>-1</v>
      </c>
      <c r="Z701" s="76">
        <v>-1</v>
      </c>
      <c r="AA701" s="76">
        <v>-1</v>
      </c>
      <c r="AB701" s="76">
        <v>-1</v>
      </c>
      <c r="AC701" s="76">
        <v>-1</v>
      </c>
      <c r="AD701" s="76">
        <v>-1</v>
      </c>
      <c r="AE701" s="76">
        <v>-1</v>
      </c>
      <c r="AF701" s="76">
        <v>-1</v>
      </c>
      <c r="AG701" s="76">
        <v>-1</v>
      </c>
      <c r="AH701" s="76">
        <v>-1</v>
      </c>
      <c r="AI701" s="76">
        <v>-1</v>
      </c>
      <c r="AJ701">
        <v>-1</v>
      </c>
      <c r="AK701">
        <v>-1</v>
      </c>
      <c r="AL701">
        <v>-1</v>
      </c>
      <c r="AM701">
        <v>-1</v>
      </c>
      <c r="AN701">
        <v>-1</v>
      </c>
      <c r="AO701">
        <v>-1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-1</v>
      </c>
      <c r="AX701">
        <v>-1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v>-1</v>
      </c>
      <c r="BE701">
        <v>-1</v>
      </c>
      <c r="BF701">
        <v>-1</v>
      </c>
      <c r="BG701">
        <v>-1</v>
      </c>
      <c r="BH701">
        <v>-1</v>
      </c>
      <c r="BI701">
        <v>-1</v>
      </c>
      <c r="BJ701">
        <v>-1</v>
      </c>
      <c r="BK701">
        <v>-1</v>
      </c>
      <c r="BL701">
        <v>-1</v>
      </c>
      <c r="BM701">
        <v>-1</v>
      </c>
      <c r="BN701">
        <v>-1</v>
      </c>
      <c r="BO701">
        <v>-1</v>
      </c>
      <c r="BP701">
        <v>-1</v>
      </c>
      <c r="BQ701">
        <v>-1</v>
      </c>
      <c r="BR701">
        <v>-1</v>
      </c>
      <c r="BS701">
        <v>-1</v>
      </c>
      <c r="BT701">
        <v>-1</v>
      </c>
      <c r="BU701">
        <v>-1</v>
      </c>
      <c r="BV701">
        <v>-1</v>
      </c>
      <c r="BW701">
        <v>-1</v>
      </c>
      <c r="BX701">
        <v>-1</v>
      </c>
      <c r="BY701">
        <v>-1</v>
      </c>
      <c r="BZ701">
        <v>-1</v>
      </c>
      <c r="CA701">
        <v>-1</v>
      </c>
      <c r="CB701">
        <v>-1</v>
      </c>
      <c r="CC701">
        <v>-1</v>
      </c>
      <c r="CD701">
        <v>-1</v>
      </c>
      <c r="CE701">
        <v>-1</v>
      </c>
      <c r="CF701">
        <v>-1</v>
      </c>
      <c r="CG701">
        <v>-1</v>
      </c>
    </row>
    <row r="702" spans="1:85">
      <c r="A702" s="5" t="s">
        <v>8</v>
      </c>
      <c r="B702" s="5" t="s">
        <v>3</v>
      </c>
      <c r="C702" s="76">
        <v>-1</v>
      </c>
      <c r="D702" s="76">
        <v>-1</v>
      </c>
      <c r="E702" s="76">
        <v>-1</v>
      </c>
      <c r="F702" s="76">
        <v>-1</v>
      </c>
      <c r="G702" s="76">
        <v>-1</v>
      </c>
      <c r="H702" s="76">
        <v>-1</v>
      </c>
      <c r="I702" s="76">
        <v>-1</v>
      </c>
      <c r="J702" s="76">
        <v>-1</v>
      </c>
      <c r="K702" s="76">
        <v>-1</v>
      </c>
      <c r="L702" s="76">
        <v>-1</v>
      </c>
      <c r="M702" s="76">
        <v>-1</v>
      </c>
      <c r="N702" s="76">
        <v>-1</v>
      </c>
      <c r="O702" s="76">
        <v>-1</v>
      </c>
      <c r="P702" s="76">
        <v>-1</v>
      </c>
      <c r="Q702" s="76">
        <v>-1</v>
      </c>
      <c r="R702" s="76">
        <v>-1</v>
      </c>
      <c r="S702" s="76">
        <v>-1</v>
      </c>
      <c r="T702" s="76">
        <v>-1</v>
      </c>
      <c r="U702" s="76">
        <v>-1</v>
      </c>
      <c r="V702" s="76">
        <v>-1</v>
      </c>
      <c r="W702" s="76">
        <v>-1</v>
      </c>
      <c r="X702" s="76">
        <v>-1</v>
      </c>
      <c r="Y702" s="76">
        <v>-1</v>
      </c>
      <c r="Z702" s="76">
        <v>-1</v>
      </c>
      <c r="AA702" s="76">
        <v>-1</v>
      </c>
      <c r="AB702" s="76">
        <v>-1</v>
      </c>
      <c r="AC702" s="76">
        <v>-1</v>
      </c>
      <c r="AD702" s="76">
        <v>-1</v>
      </c>
      <c r="AE702" s="76">
        <v>-1</v>
      </c>
      <c r="AF702" s="76">
        <v>-1</v>
      </c>
      <c r="AG702" s="76">
        <v>-1</v>
      </c>
      <c r="AH702" s="76">
        <v>-1</v>
      </c>
      <c r="AI702" s="76">
        <v>-1</v>
      </c>
      <c r="AJ702">
        <v>-1</v>
      </c>
      <c r="AK702">
        <v>-1</v>
      </c>
      <c r="AL702">
        <v>-1</v>
      </c>
      <c r="AM702">
        <v>-1</v>
      </c>
      <c r="AN702">
        <v>-1</v>
      </c>
      <c r="AO702">
        <v>-1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-1</v>
      </c>
      <c r="AW702">
        <v>-1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-1</v>
      </c>
      <c r="BM702">
        <v>-1</v>
      </c>
      <c r="BN702">
        <v>-1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-1</v>
      </c>
      <c r="BU702">
        <v>-1</v>
      </c>
      <c r="BV702">
        <v>-1</v>
      </c>
      <c r="BW702">
        <v>-1</v>
      </c>
      <c r="BX702">
        <v>-1</v>
      </c>
      <c r="BY702">
        <v>-1</v>
      </c>
      <c r="BZ702">
        <v>-1</v>
      </c>
      <c r="CA702">
        <v>-1</v>
      </c>
      <c r="CB702">
        <v>-1</v>
      </c>
      <c r="CC702">
        <v>-1</v>
      </c>
      <c r="CD702">
        <v>-1</v>
      </c>
      <c r="CE702">
        <v>-1</v>
      </c>
      <c r="CF702">
        <v>-1</v>
      </c>
      <c r="CG702">
        <v>-1</v>
      </c>
    </row>
    <row r="703" spans="1:85">
      <c r="A703" s="4"/>
      <c r="B703" s="4" t="s">
        <v>37</v>
      </c>
      <c r="C703" s="76">
        <v>-1</v>
      </c>
      <c r="D703" s="76">
        <v>-1</v>
      </c>
      <c r="E703" s="76">
        <v>-1</v>
      </c>
      <c r="F703" s="76">
        <v>-1</v>
      </c>
      <c r="G703" s="76">
        <v>-1</v>
      </c>
      <c r="H703" s="76">
        <v>-1</v>
      </c>
      <c r="I703" s="76">
        <v>-1</v>
      </c>
      <c r="J703" s="76">
        <v>-1</v>
      </c>
      <c r="K703" s="76">
        <v>-1</v>
      </c>
      <c r="L703" s="76">
        <v>-1</v>
      </c>
      <c r="M703" s="76">
        <v>-1</v>
      </c>
      <c r="N703" s="76">
        <v>-1</v>
      </c>
      <c r="O703" s="76">
        <v>-1</v>
      </c>
      <c r="P703" s="76">
        <v>-1</v>
      </c>
      <c r="Q703" s="76">
        <v>-1</v>
      </c>
      <c r="R703" s="76">
        <v>-1</v>
      </c>
      <c r="S703" s="76">
        <v>-1</v>
      </c>
      <c r="T703" s="76">
        <v>-1</v>
      </c>
      <c r="U703" s="76">
        <v>-1</v>
      </c>
      <c r="V703" s="76">
        <v>-1</v>
      </c>
      <c r="W703" s="76">
        <v>-1</v>
      </c>
      <c r="X703" s="76">
        <v>-1</v>
      </c>
      <c r="Y703" s="76">
        <v>-1</v>
      </c>
      <c r="Z703" s="76">
        <v>-1</v>
      </c>
      <c r="AA703" s="76">
        <v>-1</v>
      </c>
      <c r="AB703" s="76">
        <v>-1</v>
      </c>
      <c r="AC703" s="76">
        <v>-1</v>
      </c>
      <c r="AD703" s="76">
        <v>-1</v>
      </c>
      <c r="AE703" s="76">
        <v>-1</v>
      </c>
      <c r="AF703" s="76">
        <v>-1</v>
      </c>
      <c r="AG703" s="76">
        <v>-1</v>
      </c>
      <c r="AH703" s="76">
        <v>-1</v>
      </c>
      <c r="AI703" s="76">
        <v>-1</v>
      </c>
      <c r="AJ703">
        <v>-1</v>
      </c>
      <c r="AK703">
        <v>-1</v>
      </c>
      <c r="AL703">
        <v>-1</v>
      </c>
      <c r="AM703">
        <v>-1</v>
      </c>
      <c r="AN703">
        <v>-1</v>
      </c>
      <c r="AO703">
        <v>-1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-1</v>
      </c>
      <c r="AX703">
        <v>-1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v>-1</v>
      </c>
      <c r="BE703">
        <v>-1</v>
      </c>
      <c r="BF703">
        <v>-1</v>
      </c>
      <c r="BG703">
        <v>-1</v>
      </c>
      <c r="BH703">
        <v>-1</v>
      </c>
      <c r="BI703">
        <v>-1</v>
      </c>
      <c r="BJ703">
        <v>-1</v>
      </c>
      <c r="BK703">
        <v>-1</v>
      </c>
      <c r="BL703">
        <v>-1</v>
      </c>
      <c r="BM703">
        <v>-1</v>
      </c>
      <c r="BN703">
        <v>-1</v>
      </c>
      <c r="BO703">
        <v>-1</v>
      </c>
      <c r="BP703">
        <v>-1</v>
      </c>
      <c r="BQ703">
        <v>-1</v>
      </c>
      <c r="BR703">
        <v>-1</v>
      </c>
      <c r="BS703">
        <v>-1</v>
      </c>
      <c r="BT703">
        <v>-1</v>
      </c>
      <c r="BU703">
        <v>-1</v>
      </c>
      <c r="BV703">
        <v>-1</v>
      </c>
      <c r="BW703">
        <v>-1</v>
      </c>
      <c r="BX703">
        <v>-1</v>
      </c>
      <c r="BY703">
        <v>-1</v>
      </c>
      <c r="BZ703">
        <v>-1</v>
      </c>
      <c r="CA703">
        <v>-1</v>
      </c>
      <c r="CB703">
        <v>-1</v>
      </c>
      <c r="CC703">
        <v>-1</v>
      </c>
      <c r="CD703">
        <v>-1</v>
      </c>
      <c r="CE703">
        <v>-1</v>
      </c>
      <c r="CF703">
        <v>-1</v>
      </c>
      <c r="CG703">
        <v>-1</v>
      </c>
    </row>
    <row r="704" spans="1:85">
      <c r="A704" s="14" t="s">
        <v>36</v>
      </c>
      <c r="B704" s="14" t="s">
        <v>38</v>
      </c>
      <c r="C704" s="76">
        <v>-1</v>
      </c>
      <c r="D704" s="76">
        <v>-1</v>
      </c>
      <c r="E704" s="76">
        <v>-1</v>
      </c>
      <c r="F704" s="76">
        <v>-1</v>
      </c>
      <c r="G704" s="76">
        <v>-1</v>
      </c>
      <c r="H704" s="76">
        <v>-1</v>
      </c>
      <c r="I704" s="76">
        <v>-1</v>
      </c>
      <c r="J704" s="76">
        <v>-1</v>
      </c>
      <c r="K704" s="76">
        <v>-1</v>
      </c>
      <c r="L704" s="76">
        <v>-1</v>
      </c>
      <c r="M704" s="76">
        <v>-1</v>
      </c>
      <c r="N704" s="76">
        <v>-1</v>
      </c>
      <c r="O704" s="76">
        <v>-1</v>
      </c>
      <c r="P704" s="76">
        <v>-1</v>
      </c>
      <c r="Q704" s="76">
        <v>-1</v>
      </c>
      <c r="R704" s="76">
        <v>-1</v>
      </c>
      <c r="S704" s="76">
        <v>-1</v>
      </c>
      <c r="T704" s="76">
        <v>-1</v>
      </c>
      <c r="U704" s="76">
        <v>-1</v>
      </c>
      <c r="V704" s="76">
        <v>-1</v>
      </c>
      <c r="W704" s="76">
        <v>-1</v>
      </c>
      <c r="X704" s="76">
        <v>-1</v>
      </c>
      <c r="Y704" s="76">
        <v>-1</v>
      </c>
      <c r="Z704" s="76">
        <v>-1</v>
      </c>
      <c r="AA704" s="76">
        <v>-1</v>
      </c>
      <c r="AB704" s="76">
        <v>-1</v>
      </c>
      <c r="AC704" s="76">
        <v>-1</v>
      </c>
      <c r="AD704" s="76">
        <v>-1</v>
      </c>
      <c r="AE704" s="76">
        <v>-1</v>
      </c>
      <c r="AF704" s="76">
        <v>-1</v>
      </c>
      <c r="AG704" s="76">
        <v>-1</v>
      </c>
      <c r="AH704" s="76">
        <v>-1</v>
      </c>
      <c r="AI704" s="76">
        <v>-1</v>
      </c>
      <c r="AJ704">
        <v>-1</v>
      </c>
      <c r="AK704">
        <v>-1</v>
      </c>
      <c r="AL704">
        <v>-1</v>
      </c>
      <c r="AM704">
        <v>-1</v>
      </c>
      <c r="AN704">
        <v>-1</v>
      </c>
      <c r="AO704">
        <v>-1</v>
      </c>
      <c r="AP704">
        <v>-1</v>
      </c>
      <c r="AQ704">
        <v>-1</v>
      </c>
      <c r="AR704">
        <v>-1</v>
      </c>
      <c r="AS704">
        <v>-1</v>
      </c>
      <c r="AT704">
        <v>-1</v>
      </c>
      <c r="AU704">
        <v>-1</v>
      </c>
      <c r="AV704">
        <v>-1</v>
      </c>
      <c r="AW704">
        <v>-1</v>
      </c>
      <c r="AX704">
        <v>-1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v>-1</v>
      </c>
      <c r="BE704">
        <v>-1</v>
      </c>
      <c r="BF704">
        <v>-1</v>
      </c>
      <c r="BG704">
        <v>-1</v>
      </c>
      <c r="BH704">
        <v>-1</v>
      </c>
      <c r="BI704">
        <v>-1</v>
      </c>
      <c r="BJ704">
        <v>-1</v>
      </c>
      <c r="BK704">
        <v>-1</v>
      </c>
      <c r="BL704">
        <v>-1</v>
      </c>
      <c r="BM704">
        <v>-1</v>
      </c>
      <c r="BN704">
        <v>-1</v>
      </c>
      <c r="BO704">
        <v>-1</v>
      </c>
      <c r="BP704">
        <v>-1</v>
      </c>
      <c r="BQ704">
        <v>-1</v>
      </c>
      <c r="BR704">
        <v>-1</v>
      </c>
      <c r="BS704">
        <v>-1</v>
      </c>
      <c r="BT704">
        <v>-1</v>
      </c>
      <c r="BU704">
        <v>-1</v>
      </c>
      <c r="BV704">
        <v>-1</v>
      </c>
      <c r="BW704">
        <v>-1</v>
      </c>
      <c r="BX704">
        <v>-1</v>
      </c>
      <c r="BY704">
        <v>-1</v>
      </c>
      <c r="BZ704">
        <v>-1</v>
      </c>
      <c r="CA704">
        <v>-1</v>
      </c>
      <c r="CB704">
        <v>-1</v>
      </c>
      <c r="CC704">
        <v>-1</v>
      </c>
      <c r="CD704">
        <v>-1</v>
      </c>
      <c r="CE704">
        <v>-1</v>
      </c>
      <c r="CF704">
        <v>-1</v>
      </c>
      <c r="CG704">
        <v>-1</v>
      </c>
    </row>
    <row r="705" spans="1:85">
      <c r="A705" s="5"/>
      <c r="B705" s="5" t="s">
        <v>213</v>
      </c>
      <c r="C705" s="76">
        <v>-1</v>
      </c>
      <c r="D705" s="76">
        <v>-1</v>
      </c>
      <c r="E705" s="76">
        <v>-1</v>
      </c>
      <c r="F705" s="76">
        <v>-1</v>
      </c>
      <c r="G705" s="76">
        <v>-1</v>
      </c>
      <c r="H705" s="76">
        <v>-1</v>
      </c>
      <c r="I705" s="76">
        <v>-1</v>
      </c>
      <c r="J705" s="76">
        <v>-1</v>
      </c>
      <c r="K705" s="76">
        <v>-1</v>
      </c>
      <c r="L705" s="76">
        <v>-1</v>
      </c>
      <c r="M705" s="76">
        <v>-1</v>
      </c>
      <c r="N705" s="76">
        <v>-1</v>
      </c>
      <c r="O705" s="76">
        <v>-1</v>
      </c>
      <c r="P705" s="76">
        <v>-1</v>
      </c>
      <c r="Q705" s="76">
        <v>-1</v>
      </c>
      <c r="R705" s="76">
        <v>-1</v>
      </c>
      <c r="S705" s="76">
        <v>-1</v>
      </c>
      <c r="T705" s="76">
        <v>-1</v>
      </c>
      <c r="U705" s="76">
        <v>-1</v>
      </c>
      <c r="V705" s="76">
        <v>-1</v>
      </c>
      <c r="W705" s="76">
        <v>-1</v>
      </c>
      <c r="X705" s="76">
        <v>-1</v>
      </c>
      <c r="Y705" s="76">
        <v>-1</v>
      </c>
      <c r="Z705" s="76">
        <v>-1</v>
      </c>
      <c r="AA705" s="76">
        <v>-1</v>
      </c>
      <c r="AB705" s="76">
        <v>-1</v>
      </c>
      <c r="AC705" s="76">
        <v>-1</v>
      </c>
      <c r="AD705" s="76">
        <v>-1</v>
      </c>
      <c r="AE705" s="76">
        <v>-1</v>
      </c>
      <c r="AF705" s="76">
        <v>-1</v>
      </c>
      <c r="AG705" s="76">
        <v>-1</v>
      </c>
      <c r="AH705" s="76">
        <v>-1</v>
      </c>
      <c r="AI705" s="76">
        <v>-1</v>
      </c>
      <c r="AJ705">
        <v>-1</v>
      </c>
      <c r="AK705">
        <v>-1</v>
      </c>
      <c r="AL705">
        <v>-1</v>
      </c>
      <c r="AM705">
        <v>-1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-1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-1</v>
      </c>
      <c r="BM705">
        <v>-1</v>
      </c>
      <c r="BN705">
        <v>-1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-1</v>
      </c>
      <c r="BW705">
        <v>-1</v>
      </c>
      <c r="BX705">
        <v>-1</v>
      </c>
      <c r="BY705">
        <v>-1</v>
      </c>
      <c r="BZ705">
        <v>-1</v>
      </c>
      <c r="CA705">
        <v>-1</v>
      </c>
      <c r="CB705">
        <v>-1</v>
      </c>
      <c r="CC705">
        <v>-1</v>
      </c>
      <c r="CD705">
        <v>-1</v>
      </c>
      <c r="CE705">
        <v>-1</v>
      </c>
      <c r="CF705">
        <v>-1</v>
      </c>
      <c r="CG705">
        <v>-1</v>
      </c>
    </row>
    <row r="706" spans="1:85">
      <c r="A706" s="1" t="str">
        <f>LOOKUP(B706,[1]Regions!$A$4:$A$98,[1]Regions!$B$4:$B$98)</f>
        <v>Macedonia</v>
      </c>
      <c r="B706" s="2">
        <v>33</v>
      </c>
      <c r="C706" s="72">
        <v>2018</v>
      </c>
      <c r="D706" s="72">
        <v>2019</v>
      </c>
      <c r="E706" s="72">
        <v>2020</v>
      </c>
      <c r="F706" s="72">
        <v>2021</v>
      </c>
      <c r="G706" s="72">
        <v>2022</v>
      </c>
      <c r="H706" s="72">
        <v>2023</v>
      </c>
      <c r="I706" s="72">
        <v>2024</v>
      </c>
      <c r="J706" s="72">
        <v>2025</v>
      </c>
      <c r="K706" s="72">
        <v>2026</v>
      </c>
      <c r="L706" s="72">
        <v>2027</v>
      </c>
      <c r="M706" s="72">
        <v>2028</v>
      </c>
      <c r="N706" s="72">
        <v>2029</v>
      </c>
      <c r="O706" s="72">
        <v>2030</v>
      </c>
      <c r="P706" s="72">
        <v>2031</v>
      </c>
      <c r="Q706" s="72">
        <v>2032</v>
      </c>
      <c r="R706" s="72">
        <v>2033</v>
      </c>
      <c r="S706" s="72">
        <v>2034</v>
      </c>
      <c r="T706" s="72">
        <v>2035</v>
      </c>
      <c r="U706" s="72">
        <v>2036</v>
      </c>
      <c r="V706" s="72">
        <v>2037</v>
      </c>
      <c r="W706" s="72">
        <v>2038</v>
      </c>
      <c r="X706" s="72">
        <v>2039</v>
      </c>
      <c r="Y706" s="72">
        <v>2040</v>
      </c>
      <c r="Z706" s="72">
        <v>2041</v>
      </c>
      <c r="AA706" s="72">
        <v>2042</v>
      </c>
      <c r="AB706" s="72">
        <v>2043</v>
      </c>
      <c r="AC706" s="72">
        <v>2044</v>
      </c>
      <c r="AD706" s="72">
        <v>2045</v>
      </c>
      <c r="AE706" s="72">
        <v>2046</v>
      </c>
      <c r="AF706" s="72">
        <v>2047</v>
      </c>
      <c r="AG706" s="72">
        <v>2048</v>
      </c>
      <c r="AH706" s="72">
        <v>2049</v>
      </c>
      <c r="AI706" s="72">
        <v>2050</v>
      </c>
      <c r="AJ706">
        <v>2051</v>
      </c>
      <c r="AK706">
        <v>2052</v>
      </c>
      <c r="AL706">
        <v>2053</v>
      </c>
      <c r="AM706">
        <v>2054</v>
      </c>
      <c r="AN706">
        <v>2055</v>
      </c>
      <c r="AO706">
        <v>2056</v>
      </c>
      <c r="AP706">
        <v>2057</v>
      </c>
      <c r="AQ706">
        <v>2058</v>
      </c>
      <c r="AR706">
        <v>2059</v>
      </c>
      <c r="AS706">
        <v>2060</v>
      </c>
      <c r="AT706">
        <v>2061</v>
      </c>
      <c r="AU706">
        <v>2062</v>
      </c>
      <c r="AV706">
        <v>2063</v>
      </c>
      <c r="AW706">
        <v>2064</v>
      </c>
      <c r="AX706">
        <v>2065</v>
      </c>
      <c r="AY706">
        <v>2066</v>
      </c>
      <c r="AZ706">
        <v>2067</v>
      </c>
      <c r="BA706">
        <v>2068</v>
      </c>
      <c r="BB706">
        <v>2069</v>
      </c>
      <c r="BC706">
        <v>2070</v>
      </c>
      <c r="BD706">
        <v>2071</v>
      </c>
      <c r="BE706">
        <v>2072</v>
      </c>
      <c r="BF706">
        <v>2073</v>
      </c>
      <c r="BG706">
        <v>2074</v>
      </c>
      <c r="BH706">
        <v>2075</v>
      </c>
      <c r="BI706">
        <v>2076</v>
      </c>
      <c r="BJ706">
        <v>2077</v>
      </c>
      <c r="BK706">
        <v>2078</v>
      </c>
      <c r="BL706">
        <v>2079</v>
      </c>
      <c r="BM706">
        <v>2080</v>
      </c>
      <c r="BN706">
        <v>2081</v>
      </c>
      <c r="BO706">
        <v>2082</v>
      </c>
      <c r="BP706">
        <v>2083</v>
      </c>
      <c r="BQ706">
        <v>2084</v>
      </c>
      <c r="BR706">
        <v>2085</v>
      </c>
      <c r="BS706">
        <v>2086</v>
      </c>
      <c r="BT706">
        <v>2087</v>
      </c>
      <c r="BU706">
        <v>2088</v>
      </c>
      <c r="BV706">
        <v>2089</v>
      </c>
      <c r="BW706">
        <v>2090</v>
      </c>
      <c r="BX706">
        <v>2091</v>
      </c>
      <c r="BY706">
        <v>2092</v>
      </c>
      <c r="BZ706">
        <v>2093</v>
      </c>
      <c r="CA706">
        <v>2094</v>
      </c>
      <c r="CB706">
        <v>2095</v>
      </c>
      <c r="CC706">
        <v>2096</v>
      </c>
      <c r="CD706">
        <v>2097</v>
      </c>
      <c r="CE706">
        <v>2098</v>
      </c>
      <c r="CF706">
        <v>2099</v>
      </c>
      <c r="CG706">
        <v>2100</v>
      </c>
    </row>
    <row r="707" spans="1:85">
      <c r="A707" s="74"/>
      <c r="B707" s="74" t="s">
        <v>4</v>
      </c>
      <c r="C707" s="76">
        <v>-1</v>
      </c>
      <c r="D707" s="76">
        <v>-1</v>
      </c>
      <c r="E707" s="76">
        <v>-1</v>
      </c>
      <c r="F707" s="76">
        <v>-1</v>
      </c>
      <c r="G707" s="76">
        <v>-1</v>
      </c>
      <c r="H707" s="76">
        <v>-1</v>
      </c>
      <c r="I707" s="76">
        <v>-1</v>
      </c>
      <c r="J707" s="76">
        <v>-1</v>
      </c>
      <c r="K707" s="76">
        <v>-1</v>
      </c>
      <c r="L707" s="76">
        <v>-1</v>
      </c>
      <c r="M707" s="76">
        <v>-1</v>
      </c>
      <c r="N707" s="76">
        <v>-1</v>
      </c>
      <c r="O707" s="76">
        <v>-1</v>
      </c>
      <c r="P707" s="76">
        <v>-1</v>
      </c>
      <c r="Q707" s="76">
        <v>-1</v>
      </c>
      <c r="R707" s="76">
        <v>-1</v>
      </c>
      <c r="S707" s="76">
        <v>-1</v>
      </c>
      <c r="T707" s="76">
        <v>-1</v>
      </c>
      <c r="U707" s="76">
        <v>-1</v>
      </c>
      <c r="V707" s="76">
        <v>-1</v>
      </c>
      <c r="W707" s="76">
        <v>-1</v>
      </c>
      <c r="X707" s="76">
        <v>-1</v>
      </c>
      <c r="Y707" s="76">
        <v>-1</v>
      </c>
      <c r="Z707" s="76">
        <v>-1</v>
      </c>
      <c r="AA707" s="76">
        <v>-1</v>
      </c>
      <c r="AB707" s="76">
        <v>-1</v>
      </c>
      <c r="AC707" s="76">
        <v>-1</v>
      </c>
      <c r="AD707" s="76">
        <v>-1</v>
      </c>
      <c r="AE707" s="76">
        <v>-1</v>
      </c>
      <c r="AF707" s="76">
        <v>-1</v>
      </c>
      <c r="AG707" s="76">
        <v>-1</v>
      </c>
      <c r="AH707" s="76">
        <v>-1</v>
      </c>
      <c r="AI707" s="76">
        <v>-1</v>
      </c>
      <c r="AJ707">
        <v>-1</v>
      </c>
      <c r="AK707">
        <v>-1</v>
      </c>
      <c r="AL707">
        <v>-1</v>
      </c>
      <c r="AM707">
        <v>-1</v>
      </c>
      <c r="AN707">
        <v>-1</v>
      </c>
      <c r="AO707">
        <v>-1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-1</v>
      </c>
      <c r="AX707">
        <v>-1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-1</v>
      </c>
      <c r="BM707">
        <v>-1</v>
      </c>
      <c r="BN707">
        <v>-1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-1</v>
      </c>
      <c r="BX707">
        <v>-1</v>
      </c>
      <c r="BY707">
        <v>-1</v>
      </c>
      <c r="BZ707">
        <v>-1</v>
      </c>
      <c r="CA707">
        <v>-1</v>
      </c>
      <c r="CB707">
        <v>-1</v>
      </c>
      <c r="CC707">
        <v>-1</v>
      </c>
      <c r="CD707">
        <v>-1</v>
      </c>
      <c r="CE707">
        <v>-1</v>
      </c>
      <c r="CF707">
        <v>-1</v>
      </c>
      <c r="CG707">
        <v>-1</v>
      </c>
    </row>
    <row r="708" spans="1:85">
      <c r="A708" s="74" t="s">
        <v>0</v>
      </c>
      <c r="B708" s="74" t="s">
        <v>3</v>
      </c>
      <c r="C708" s="76">
        <v>-1</v>
      </c>
      <c r="D708" s="76">
        <v>-1</v>
      </c>
      <c r="E708" s="76">
        <v>-1</v>
      </c>
      <c r="F708" s="76">
        <v>-1</v>
      </c>
      <c r="G708" s="76">
        <v>-1</v>
      </c>
      <c r="H708" s="76">
        <v>-1</v>
      </c>
      <c r="I708" s="76">
        <v>-1</v>
      </c>
      <c r="J708" s="76">
        <v>-1</v>
      </c>
      <c r="K708" s="76">
        <v>-1</v>
      </c>
      <c r="L708" s="76">
        <v>-1</v>
      </c>
      <c r="M708" s="76">
        <v>-1</v>
      </c>
      <c r="N708" s="76">
        <v>-1</v>
      </c>
      <c r="O708" s="76">
        <v>-1</v>
      </c>
      <c r="P708" s="76">
        <v>-1</v>
      </c>
      <c r="Q708" s="76">
        <v>-1</v>
      </c>
      <c r="R708" s="76">
        <v>-1</v>
      </c>
      <c r="S708" s="76">
        <v>-1</v>
      </c>
      <c r="T708" s="76">
        <v>-1</v>
      </c>
      <c r="U708" s="76">
        <v>-1</v>
      </c>
      <c r="V708" s="76">
        <v>-1</v>
      </c>
      <c r="W708" s="76">
        <v>-1</v>
      </c>
      <c r="X708" s="76">
        <v>-1</v>
      </c>
      <c r="Y708" s="76">
        <v>-1</v>
      </c>
      <c r="Z708" s="76">
        <v>-1</v>
      </c>
      <c r="AA708" s="76">
        <v>-1</v>
      </c>
      <c r="AB708" s="76">
        <v>-1</v>
      </c>
      <c r="AC708" s="76">
        <v>-1</v>
      </c>
      <c r="AD708" s="76">
        <v>-1</v>
      </c>
      <c r="AE708" s="76">
        <v>-1</v>
      </c>
      <c r="AF708" s="76">
        <v>-1</v>
      </c>
      <c r="AG708" s="76">
        <v>-1</v>
      </c>
      <c r="AH708" s="76">
        <v>-1</v>
      </c>
      <c r="AI708" s="76">
        <v>-1</v>
      </c>
      <c r="AJ708">
        <v>-1</v>
      </c>
      <c r="AK708">
        <v>-1</v>
      </c>
      <c r="AL708">
        <v>-1</v>
      </c>
      <c r="AM708">
        <v>-1</v>
      </c>
      <c r="AN708">
        <v>-1</v>
      </c>
      <c r="AO708">
        <v>-1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-1</v>
      </c>
      <c r="AX708">
        <v>-1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v>-1</v>
      </c>
      <c r="BE708">
        <v>-1</v>
      </c>
      <c r="BF708">
        <v>-1</v>
      </c>
      <c r="BG708">
        <v>-1</v>
      </c>
      <c r="BH708">
        <v>-1</v>
      </c>
      <c r="BI708">
        <v>-1</v>
      </c>
      <c r="BJ708">
        <v>-1</v>
      </c>
      <c r="BK708">
        <v>-1</v>
      </c>
      <c r="BL708">
        <v>-1</v>
      </c>
      <c r="BM708">
        <v>-1</v>
      </c>
      <c r="BN708">
        <v>-1</v>
      </c>
      <c r="BO708">
        <v>-1</v>
      </c>
      <c r="BP708">
        <v>-1</v>
      </c>
      <c r="BQ708">
        <v>-1</v>
      </c>
      <c r="BR708">
        <v>-1</v>
      </c>
      <c r="BS708">
        <v>-1</v>
      </c>
      <c r="BT708">
        <v>-1</v>
      </c>
      <c r="BU708">
        <v>-1</v>
      </c>
      <c r="BV708">
        <v>-1</v>
      </c>
      <c r="BW708">
        <v>-1</v>
      </c>
      <c r="BX708">
        <v>-1</v>
      </c>
      <c r="BY708">
        <v>-1</v>
      </c>
      <c r="BZ708">
        <v>-1</v>
      </c>
      <c r="CA708">
        <v>-1</v>
      </c>
      <c r="CB708">
        <v>-1</v>
      </c>
      <c r="CC708">
        <v>-1</v>
      </c>
      <c r="CD708">
        <v>-1</v>
      </c>
      <c r="CE708">
        <v>-1</v>
      </c>
      <c r="CF708">
        <v>-1</v>
      </c>
      <c r="CG708">
        <v>-1</v>
      </c>
    </row>
    <row r="709" spans="1:85">
      <c r="A709" s="74"/>
      <c r="B709" s="74" t="s">
        <v>34</v>
      </c>
      <c r="C709" s="76">
        <v>-1</v>
      </c>
      <c r="D709" s="76">
        <v>-1</v>
      </c>
      <c r="E709" s="76">
        <v>-1</v>
      </c>
      <c r="F709" s="76">
        <v>-1</v>
      </c>
      <c r="G709" s="76">
        <v>-1</v>
      </c>
      <c r="H709" s="76">
        <v>-1</v>
      </c>
      <c r="I709" s="76">
        <v>-1</v>
      </c>
      <c r="J709" s="76">
        <v>-1</v>
      </c>
      <c r="K709" s="76">
        <v>-1</v>
      </c>
      <c r="L709" s="76">
        <v>-1</v>
      </c>
      <c r="M709" s="76">
        <v>-1</v>
      </c>
      <c r="N709" s="76">
        <v>-1</v>
      </c>
      <c r="O709" s="76">
        <v>-1</v>
      </c>
      <c r="P709" s="76">
        <v>-1</v>
      </c>
      <c r="Q709" s="76">
        <v>-1</v>
      </c>
      <c r="R709" s="76">
        <v>-1</v>
      </c>
      <c r="S709" s="76">
        <v>-1</v>
      </c>
      <c r="T709" s="76">
        <v>-1</v>
      </c>
      <c r="U709" s="76">
        <v>-1</v>
      </c>
      <c r="V709" s="76">
        <v>-1</v>
      </c>
      <c r="W709" s="76">
        <v>-1</v>
      </c>
      <c r="X709" s="76">
        <v>-1</v>
      </c>
      <c r="Y709" s="76">
        <v>-1</v>
      </c>
      <c r="Z709" s="76">
        <v>-1</v>
      </c>
      <c r="AA709" s="76">
        <v>-1</v>
      </c>
      <c r="AB709" s="76">
        <v>-1</v>
      </c>
      <c r="AC709" s="76">
        <v>-1</v>
      </c>
      <c r="AD709" s="76">
        <v>-1</v>
      </c>
      <c r="AE709" s="76">
        <v>-1</v>
      </c>
      <c r="AF709" s="76">
        <v>-1</v>
      </c>
      <c r="AG709" s="76">
        <v>-1</v>
      </c>
      <c r="AH709" s="76">
        <v>-1</v>
      </c>
      <c r="AI709" s="76">
        <v>-1</v>
      </c>
      <c r="AJ709">
        <v>-1</v>
      </c>
      <c r="AK709">
        <v>-1</v>
      </c>
      <c r="AL709">
        <v>-1</v>
      </c>
      <c r="AM709">
        <v>-1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-1</v>
      </c>
      <c r="BR709">
        <v>-1</v>
      </c>
      <c r="BS709">
        <v>-1</v>
      </c>
      <c r="BT709">
        <v>-1</v>
      </c>
      <c r="BU709">
        <v>-1</v>
      </c>
      <c r="BV709">
        <v>-1</v>
      </c>
      <c r="BW709">
        <v>-1</v>
      </c>
      <c r="BX709">
        <v>-1</v>
      </c>
      <c r="BY709">
        <v>-1</v>
      </c>
      <c r="BZ709">
        <v>-1</v>
      </c>
      <c r="CA709">
        <v>-1</v>
      </c>
      <c r="CB709">
        <v>-1</v>
      </c>
      <c r="CC709">
        <v>-1</v>
      </c>
      <c r="CD709">
        <v>-1</v>
      </c>
      <c r="CE709">
        <v>-1</v>
      </c>
      <c r="CF709">
        <v>-1</v>
      </c>
      <c r="CG709">
        <v>-1</v>
      </c>
    </row>
    <row r="710" spans="1:85">
      <c r="A710" s="14"/>
      <c r="B710" s="14" t="s">
        <v>35</v>
      </c>
      <c r="C710" s="76">
        <v>-1</v>
      </c>
      <c r="D710" s="76">
        <v>-1</v>
      </c>
      <c r="E710" s="76">
        <v>-1</v>
      </c>
      <c r="F710" s="76">
        <v>-1</v>
      </c>
      <c r="G710" s="76">
        <v>-1</v>
      </c>
      <c r="H710" s="76">
        <v>-1</v>
      </c>
      <c r="I710" s="76">
        <v>-1</v>
      </c>
      <c r="J710" s="76">
        <v>-1</v>
      </c>
      <c r="K710" s="76">
        <v>-1</v>
      </c>
      <c r="L710" s="76">
        <v>-1</v>
      </c>
      <c r="M710" s="76">
        <v>-1</v>
      </c>
      <c r="N710" s="76">
        <v>-1</v>
      </c>
      <c r="O710" s="76">
        <v>-1</v>
      </c>
      <c r="P710" s="76">
        <v>-1</v>
      </c>
      <c r="Q710" s="76">
        <v>-1</v>
      </c>
      <c r="R710" s="76">
        <v>-1</v>
      </c>
      <c r="S710" s="76">
        <v>-1</v>
      </c>
      <c r="T710" s="76">
        <v>-1</v>
      </c>
      <c r="U710" s="76">
        <v>-1</v>
      </c>
      <c r="V710" s="76">
        <v>-1</v>
      </c>
      <c r="W710" s="76">
        <v>-1</v>
      </c>
      <c r="X710" s="76">
        <v>-1</v>
      </c>
      <c r="Y710" s="76">
        <v>-1</v>
      </c>
      <c r="Z710" s="76">
        <v>-1</v>
      </c>
      <c r="AA710" s="76">
        <v>-1</v>
      </c>
      <c r="AB710" s="76">
        <v>-1</v>
      </c>
      <c r="AC710" s="76">
        <v>-1</v>
      </c>
      <c r="AD710" s="76">
        <v>-1</v>
      </c>
      <c r="AE710" s="76">
        <v>-1</v>
      </c>
      <c r="AF710" s="76">
        <v>-1</v>
      </c>
      <c r="AG710" s="76">
        <v>-1</v>
      </c>
      <c r="AH710" s="76">
        <v>-1</v>
      </c>
      <c r="AI710" s="76">
        <v>-1</v>
      </c>
      <c r="AJ710">
        <v>-1</v>
      </c>
      <c r="AK710">
        <v>-1</v>
      </c>
      <c r="AL710">
        <v>-1</v>
      </c>
      <c r="AM710">
        <v>-1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-1</v>
      </c>
      <c r="BM710">
        <v>-1</v>
      </c>
      <c r="BN710">
        <v>-1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-1</v>
      </c>
      <c r="BX710">
        <v>-1</v>
      </c>
      <c r="BY710">
        <v>-1</v>
      </c>
      <c r="BZ710">
        <v>-1</v>
      </c>
      <c r="CA710">
        <v>-1</v>
      </c>
      <c r="CB710">
        <v>-1</v>
      </c>
      <c r="CC710">
        <v>-1</v>
      </c>
      <c r="CD710">
        <v>-1</v>
      </c>
      <c r="CE710">
        <v>-1</v>
      </c>
      <c r="CF710">
        <v>-1</v>
      </c>
      <c r="CG710">
        <v>-1</v>
      </c>
    </row>
    <row r="711" spans="1:85">
      <c r="A711" s="4"/>
      <c r="B711" s="4" t="s">
        <v>4</v>
      </c>
      <c r="C711" s="76">
        <v>-1</v>
      </c>
      <c r="D711" s="76">
        <v>-1</v>
      </c>
      <c r="E711" s="76">
        <v>-1</v>
      </c>
      <c r="F711" s="76">
        <v>-1</v>
      </c>
      <c r="G711" s="76">
        <v>-1</v>
      </c>
      <c r="H711" s="76">
        <v>-1</v>
      </c>
      <c r="I711" s="76">
        <v>-1</v>
      </c>
      <c r="J711" s="76">
        <v>-1</v>
      </c>
      <c r="K711" s="76">
        <v>-1</v>
      </c>
      <c r="L711" s="76">
        <v>-1</v>
      </c>
      <c r="M711" s="76">
        <v>-1</v>
      </c>
      <c r="N711" s="76">
        <v>-1</v>
      </c>
      <c r="O711" s="76">
        <v>-1</v>
      </c>
      <c r="P711" s="76">
        <v>-1</v>
      </c>
      <c r="Q711" s="76">
        <v>-1</v>
      </c>
      <c r="R711" s="76">
        <v>-1</v>
      </c>
      <c r="S711" s="76">
        <v>-1</v>
      </c>
      <c r="T711" s="76">
        <v>-1</v>
      </c>
      <c r="U711" s="76">
        <v>-1</v>
      </c>
      <c r="V711" s="76">
        <v>-1</v>
      </c>
      <c r="W711" s="76">
        <v>-1</v>
      </c>
      <c r="X711" s="76">
        <v>-1</v>
      </c>
      <c r="Y711" s="76">
        <v>-1</v>
      </c>
      <c r="Z711" s="76">
        <v>-1</v>
      </c>
      <c r="AA711" s="76">
        <v>-1</v>
      </c>
      <c r="AB711" s="76">
        <v>-1</v>
      </c>
      <c r="AC711" s="76">
        <v>-1</v>
      </c>
      <c r="AD711" s="76">
        <v>-1</v>
      </c>
      <c r="AE711" s="76">
        <v>-1</v>
      </c>
      <c r="AF711" s="76">
        <v>-1</v>
      </c>
      <c r="AG711" s="76">
        <v>-1</v>
      </c>
      <c r="AH711" s="76">
        <v>-1</v>
      </c>
      <c r="AI711" s="76">
        <v>-1</v>
      </c>
      <c r="AJ711">
        <v>-1</v>
      </c>
      <c r="AK711">
        <v>-1</v>
      </c>
      <c r="AL711">
        <v>-1</v>
      </c>
      <c r="AM711">
        <v>-1</v>
      </c>
      <c r="AN711">
        <v>-1</v>
      </c>
      <c r="AO711">
        <v>-1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-1</v>
      </c>
      <c r="AX711">
        <v>-1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v>-1</v>
      </c>
      <c r="BE711">
        <v>-1</v>
      </c>
      <c r="BF711">
        <v>-1</v>
      </c>
      <c r="BG711">
        <v>-1</v>
      </c>
      <c r="BH711">
        <v>-1</v>
      </c>
      <c r="BI711">
        <v>-1</v>
      </c>
      <c r="BJ711">
        <v>-1</v>
      </c>
      <c r="BK711">
        <v>-1</v>
      </c>
      <c r="BL711">
        <v>-1</v>
      </c>
      <c r="BM711">
        <v>-1</v>
      </c>
      <c r="BN711">
        <v>-1</v>
      </c>
      <c r="BO711">
        <v>-1</v>
      </c>
      <c r="BP711">
        <v>-1</v>
      </c>
      <c r="BQ711">
        <v>-1</v>
      </c>
      <c r="BR711">
        <v>-1</v>
      </c>
      <c r="BS711">
        <v>-1</v>
      </c>
      <c r="BT711">
        <v>-1</v>
      </c>
      <c r="BU711">
        <v>-1</v>
      </c>
      <c r="BV711">
        <v>-1</v>
      </c>
      <c r="BW711">
        <v>-1</v>
      </c>
      <c r="BX711">
        <v>-1</v>
      </c>
      <c r="BY711">
        <v>-1</v>
      </c>
      <c r="BZ711">
        <v>-1</v>
      </c>
      <c r="CA711">
        <v>-1</v>
      </c>
      <c r="CB711">
        <v>-1</v>
      </c>
      <c r="CC711">
        <v>-1</v>
      </c>
      <c r="CD711">
        <v>-1</v>
      </c>
      <c r="CE711">
        <v>-1</v>
      </c>
      <c r="CF711">
        <v>-1</v>
      </c>
      <c r="CG711">
        <v>-1</v>
      </c>
    </row>
    <row r="712" spans="1:85">
      <c r="A712" s="74" t="s">
        <v>1</v>
      </c>
      <c r="B712" s="74" t="s">
        <v>3</v>
      </c>
      <c r="C712" s="76">
        <v>-1</v>
      </c>
      <c r="D712" s="76">
        <v>-1</v>
      </c>
      <c r="E712" s="76">
        <v>-1</v>
      </c>
      <c r="F712" s="76">
        <v>-1</v>
      </c>
      <c r="G712" s="76">
        <v>-1</v>
      </c>
      <c r="H712" s="76">
        <v>-1</v>
      </c>
      <c r="I712" s="76">
        <v>-1</v>
      </c>
      <c r="J712" s="76">
        <v>-1</v>
      </c>
      <c r="K712" s="76">
        <v>-1</v>
      </c>
      <c r="L712" s="76">
        <v>-1</v>
      </c>
      <c r="M712" s="76">
        <v>-1</v>
      </c>
      <c r="N712" s="76">
        <v>-1</v>
      </c>
      <c r="O712" s="76">
        <v>-1</v>
      </c>
      <c r="P712" s="76">
        <v>-1</v>
      </c>
      <c r="Q712" s="76">
        <v>-1</v>
      </c>
      <c r="R712" s="76">
        <v>-1</v>
      </c>
      <c r="S712" s="76">
        <v>-1</v>
      </c>
      <c r="T712" s="76">
        <v>-1</v>
      </c>
      <c r="U712" s="76">
        <v>-1</v>
      </c>
      <c r="V712" s="76">
        <v>-1</v>
      </c>
      <c r="W712" s="76">
        <v>-1</v>
      </c>
      <c r="X712" s="76">
        <v>-1</v>
      </c>
      <c r="Y712" s="76">
        <v>-1</v>
      </c>
      <c r="Z712" s="76">
        <v>-1</v>
      </c>
      <c r="AA712" s="76">
        <v>-1</v>
      </c>
      <c r="AB712" s="76">
        <v>-1</v>
      </c>
      <c r="AC712" s="76">
        <v>-1</v>
      </c>
      <c r="AD712" s="76">
        <v>-1</v>
      </c>
      <c r="AE712" s="76">
        <v>-1</v>
      </c>
      <c r="AF712" s="76">
        <v>-1</v>
      </c>
      <c r="AG712" s="76">
        <v>-1</v>
      </c>
      <c r="AH712" s="76">
        <v>-1</v>
      </c>
      <c r="AI712" s="76">
        <v>-1</v>
      </c>
      <c r="AJ712">
        <v>-1</v>
      </c>
      <c r="AK712">
        <v>-1</v>
      </c>
      <c r="AL712">
        <v>-1</v>
      </c>
      <c r="AM712">
        <v>-1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-1</v>
      </c>
      <c r="BM712">
        <v>-1</v>
      </c>
      <c r="BN712">
        <v>-1</v>
      </c>
      <c r="BO712">
        <v>-1</v>
      </c>
      <c r="BP712">
        <v>-1</v>
      </c>
      <c r="BQ712">
        <v>-1</v>
      </c>
      <c r="BR712">
        <v>-1</v>
      </c>
      <c r="BS712">
        <v>-1</v>
      </c>
      <c r="BT712">
        <v>-1</v>
      </c>
      <c r="BU712">
        <v>-1</v>
      </c>
      <c r="BV712">
        <v>-1</v>
      </c>
      <c r="BW712">
        <v>-1</v>
      </c>
      <c r="BX712">
        <v>-1</v>
      </c>
      <c r="BY712">
        <v>-1</v>
      </c>
      <c r="BZ712">
        <v>-1</v>
      </c>
      <c r="CA712">
        <v>-1</v>
      </c>
      <c r="CB712">
        <v>-1</v>
      </c>
      <c r="CC712">
        <v>-1</v>
      </c>
      <c r="CD712">
        <v>-1</v>
      </c>
      <c r="CE712">
        <v>-1</v>
      </c>
      <c r="CF712">
        <v>-1</v>
      </c>
      <c r="CG712">
        <v>-1</v>
      </c>
    </row>
    <row r="713" spans="1:85">
      <c r="A713" s="74"/>
      <c r="B713" s="74" t="s">
        <v>34</v>
      </c>
      <c r="C713" s="76">
        <v>-1</v>
      </c>
      <c r="D713" s="76">
        <v>-1</v>
      </c>
      <c r="E713" s="76">
        <v>-1</v>
      </c>
      <c r="F713" s="76">
        <v>-1</v>
      </c>
      <c r="G713" s="76">
        <v>-1</v>
      </c>
      <c r="H713" s="76">
        <v>-1</v>
      </c>
      <c r="I713" s="76">
        <v>-1</v>
      </c>
      <c r="J713" s="76">
        <v>-1</v>
      </c>
      <c r="K713" s="76">
        <v>-1</v>
      </c>
      <c r="L713" s="76">
        <v>-1</v>
      </c>
      <c r="M713" s="76">
        <v>-1</v>
      </c>
      <c r="N713" s="76">
        <v>-1</v>
      </c>
      <c r="O713" s="76">
        <v>-1</v>
      </c>
      <c r="P713" s="76">
        <v>-1</v>
      </c>
      <c r="Q713" s="76">
        <v>-1</v>
      </c>
      <c r="R713" s="76">
        <v>-1</v>
      </c>
      <c r="S713" s="76">
        <v>-1</v>
      </c>
      <c r="T713" s="76">
        <v>-1</v>
      </c>
      <c r="U713" s="76">
        <v>-1</v>
      </c>
      <c r="V713" s="76">
        <v>-1</v>
      </c>
      <c r="W713" s="76">
        <v>-1</v>
      </c>
      <c r="X713" s="76">
        <v>-1</v>
      </c>
      <c r="Y713" s="76">
        <v>-1</v>
      </c>
      <c r="Z713" s="76">
        <v>-1</v>
      </c>
      <c r="AA713" s="76">
        <v>-1</v>
      </c>
      <c r="AB713" s="76">
        <v>-1</v>
      </c>
      <c r="AC713" s="76">
        <v>-1</v>
      </c>
      <c r="AD713" s="76">
        <v>-1</v>
      </c>
      <c r="AE713" s="76">
        <v>-1</v>
      </c>
      <c r="AF713" s="76">
        <v>-1</v>
      </c>
      <c r="AG713" s="76">
        <v>-1</v>
      </c>
      <c r="AH713" s="76">
        <v>-1</v>
      </c>
      <c r="AI713" s="76">
        <v>-1</v>
      </c>
      <c r="AJ713">
        <v>-1</v>
      </c>
      <c r="AK713">
        <v>-1</v>
      </c>
      <c r="AL713">
        <v>-1</v>
      </c>
      <c r="AM713">
        <v>-1</v>
      </c>
      <c r="AN713">
        <v>-1</v>
      </c>
      <c r="AO713">
        <v>-1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-1</v>
      </c>
      <c r="AW713">
        <v>-1</v>
      </c>
      <c r="AX713">
        <v>-1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v>-1</v>
      </c>
      <c r="BE713">
        <v>-1</v>
      </c>
      <c r="BF713">
        <v>-1</v>
      </c>
      <c r="BG713">
        <v>-1</v>
      </c>
      <c r="BH713">
        <v>-1</v>
      </c>
      <c r="BI713">
        <v>-1</v>
      </c>
      <c r="BJ713">
        <v>-1</v>
      </c>
      <c r="BK713">
        <v>-1</v>
      </c>
      <c r="BL713">
        <v>-1</v>
      </c>
      <c r="BM713">
        <v>-1</v>
      </c>
      <c r="BN713">
        <v>-1</v>
      </c>
      <c r="BO713">
        <v>-1</v>
      </c>
      <c r="BP713">
        <v>-1</v>
      </c>
      <c r="BQ713">
        <v>-1</v>
      </c>
      <c r="BR713">
        <v>-1</v>
      </c>
      <c r="BS713">
        <v>-1</v>
      </c>
      <c r="BT713">
        <v>-1</v>
      </c>
      <c r="BU713">
        <v>-1</v>
      </c>
      <c r="BV713">
        <v>-1</v>
      </c>
      <c r="BW713">
        <v>-1</v>
      </c>
      <c r="BX713">
        <v>-1</v>
      </c>
      <c r="BY713">
        <v>-1</v>
      </c>
      <c r="BZ713">
        <v>-1</v>
      </c>
      <c r="CA713">
        <v>-1</v>
      </c>
      <c r="CB713">
        <v>-1</v>
      </c>
      <c r="CC713">
        <v>-1</v>
      </c>
      <c r="CD713">
        <v>-1</v>
      </c>
      <c r="CE713">
        <v>-1</v>
      </c>
      <c r="CF713">
        <v>-1</v>
      </c>
      <c r="CG713">
        <v>-1</v>
      </c>
    </row>
    <row r="714" spans="1:85">
      <c r="A714" s="14"/>
      <c r="B714" s="14" t="s">
        <v>35</v>
      </c>
      <c r="C714" s="76">
        <v>-1</v>
      </c>
      <c r="D714" s="76">
        <v>-1</v>
      </c>
      <c r="E714" s="76">
        <v>-1</v>
      </c>
      <c r="F714" s="76">
        <v>-1</v>
      </c>
      <c r="G714" s="76">
        <v>-1</v>
      </c>
      <c r="H714" s="76">
        <v>-1</v>
      </c>
      <c r="I714" s="76">
        <v>-1</v>
      </c>
      <c r="J714" s="76">
        <v>-1</v>
      </c>
      <c r="K714" s="76">
        <v>-1</v>
      </c>
      <c r="L714" s="76">
        <v>-1</v>
      </c>
      <c r="M714" s="76">
        <v>-1</v>
      </c>
      <c r="N714" s="76">
        <v>-1</v>
      </c>
      <c r="O714" s="76">
        <v>-1</v>
      </c>
      <c r="P714" s="76">
        <v>-1</v>
      </c>
      <c r="Q714" s="76">
        <v>-1</v>
      </c>
      <c r="R714" s="76">
        <v>-1</v>
      </c>
      <c r="S714" s="76">
        <v>-1</v>
      </c>
      <c r="T714" s="76">
        <v>-1</v>
      </c>
      <c r="U714" s="76">
        <v>-1</v>
      </c>
      <c r="V714" s="76">
        <v>-1</v>
      </c>
      <c r="W714" s="76">
        <v>-1</v>
      </c>
      <c r="X714" s="76">
        <v>-1</v>
      </c>
      <c r="Y714" s="76">
        <v>-1</v>
      </c>
      <c r="Z714" s="76">
        <v>-1</v>
      </c>
      <c r="AA714" s="76">
        <v>-1</v>
      </c>
      <c r="AB714" s="76">
        <v>-1</v>
      </c>
      <c r="AC714" s="76">
        <v>-1</v>
      </c>
      <c r="AD714" s="76">
        <v>-1</v>
      </c>
      <c r="AE714" s="76">
        <v>-1</v>
      </c>
      <c r="AF714" s="76">
        <v>-1</v>
      </c>
      <c r="AG714" s="76">
        <v>-1</v>
      </c>
      <c r="AH714" s="76">
        <v>-1</v>
      </c>
      <c r="AI714" s="76">
        <v>-1</v>
      </c>
      <c r="AJ714">
        <v>-1</v>
      </c>
      <c r="AK714">
        <v>-1</v>
      </c>
      <c r="AL714">
        <v>-1</v>
      </c>
      <c r="AM714">
        <v>-1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-1</v>
      </c>
      <c r="BM714">
        <v>-1</v>
      </c>
      <c r="BN714">
        <v>-1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-1</v>
      </c>
      <c r="BX714">
        <v>-1</v>
      </c>
      <c r="BY714">
        <v>-1</v>
      </c>
      <c r="BZ714">
        <v>-1</v>
      </c>
      <c r="CA714">
        <v>-1</v>
      </c>
      <c r="CB714">
        <v>-1</v>
      </c>
      <c r="CC714">
        <v>-1</v>
      </c>
      <c r="CD714">
        <v>-1</v>
      </c>
      <c r="CE714">
        <v>-1</v>
      </c>
      <c r="CF714">
        <v>-1</v>
      </c>
      <c r="CG714">
        <v>-1</v>
      </c>
    </row>
    <row r="715" spans="1:85">
      <c r="A715" s="4"/>
      <c r="B715" s="4" t="s">
        <v>4</v>
      </c>
      <c r="C715" s="76">
        <v>-1</v>
      </c>
      <c r="D715" s="76">
        <v>-1</v>
      </c>
      <c r="E715" s="76">
        <v>-1</v>
      </c>
      <c r="F715" s="76">
        <v>-1</v>
      </c>
      <c r="G715" s="76">
        <v>-1</v>
      </c>
      <c r="H715" s="76">
        <v>-1</v>
      </c>
      <c r="I715" s="76">
        <v>-1</v>
      </c>
      <c r="J715" s="76">
        <v>-1</v>
      </c>
      <c r="K715" s="76">
        <v>-1</v>
      </c>
      <c r="L715" s="76">
        <v>-1</v>
      </c>
      <c r="M715" s="76">
        <v>-1</v>
      </c>
      <c r="N715" s="76">
        <v>-1</v>
      </c>
      <c r="O715" s="76">
        <v>-1</v>
      </c>
      <c r="P715" s="76">
        <v>-1</v>
      </c>
      <c r="Q715" s="76">
        <v>-1</v>
      </c>
      <c r="R715" s="76">
        <v>-1</v>
      </c>
      <c r="S715" s="76">
        <v>-1</v>
      </c>
      <c r="T715" s="76">
        <v>-1</v>
      </c>
      <c r="U715" s="76">
        <v>-1</v>
      </c>
      <c r="V715" s="76">
        <v>-1</v>
      </c>
      <c r="W715" s="76">
        <v>-1</v>
      </c>
      <c r="X715" s="76">
        <v>-1</v>
      </c>
      <c r="Y715" s="76">
        <v>-1</v>
      </c>
      <c r="Z715" s="76">
        <v>-1</v>
      </c>
      <c r="AA715" s="76">
        <v>-1</v>
      </c>
      <c r="AB715" s="76">
        <v>-1</v>
      </c>
      <c r="AC715" s="76">
        <v>-1</v>
      </c>
      <c r="AD715" s="76">
        <v>-1</v>
      </c>
      <c r="AE715" s="76">
        <v>-1</v>
      </c>
      <c r="AF715" s="76">
        <v>-1</v>
      </c>
      <c r="AG715" s="76">
        <v>-1</v>
      </c>
      <c r="AH715" s="76">
        <v>-1</v>
      </c>
      <c r="AI715" s="76">
        <v>-1</v>
      </c>
      <c r="AJ715">
        <v>-1</v>
      </c>
      <c r="AK715">
        <v>-1</v>
      </c>
      <c r="AL715">
        <v>-1</v>
      </c>
      <c r="AM715">
        <v>-1</v>
      </c>
      <c r="AN715">
        <v>-1</v>
      </c>
      <c r="AO715">
        <v>-1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-1</v>
      </c>
      <c r="AX715">
        <v>-1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-1</v>
      </c>
      <c r="BM715">
        <v>-1</v>
      </c>
      <c r="BN715">
        <v>-1</v>
      </c>
      <c r="BO715">
        <v>-1</v>
      </c>
      <c r="BP715">
        <v>-1</v>
      </c>
      <c r="BQ715">
        <v>-1</v>
      </c>
      <c r="BR715">
        <v>-1</v>
      </c>
      <c r="BS715">
        <v>-1</v>
      </c>
      <c r="BT715">
        <v>-1</v>
      </c>
      <c r="BU715">
        <v>-1</v>
      </c>
      <c r="BV715">
        <v>-1</v>
      </c>
      <c r="BW715">
        <v>-1</v>
      </c>
      <c r="BX715">
        <v>-1</v>
      </c>
      <c r="BY715">
        <v>-1</v>
      </c>
      <c r="BZ715">
        <v>-1</v>
      </c>
      <c r="CA715">
        <v>-1</v>
      </c>
      <c r="CB715">
        <v>-1</v>
      </c>
      <c r="CC715">
        <v>-1</v>
      </c>
      <c r="CD715">
        <v>-1</v>
      </c>
      <c r="CE715">
        <v>-1</v>
      </c>
      <c r="CF715">
        <v>-1</v>
      </c>
      <c r="CG715">
        <v>-1</v>
      </c>
    </row>
    <row r="716" spans="1:85">
      <c r="A716" s="14" t="s">
        <v>5</v>
      </c>
      <c r="B716" s="14" t="s">
        <v>3</v>
      </c>
      <c r="C716" s="76">
        <v>-1</v>
      </c>
      <c r="D716" s="76">
        <v>-1</v>
      </c>
      <c r="E716" s="76">
        <v>-1</v>
      </c>
      <c r="F716" s="76">
        <v>-1</v>
      </c>
      <c r="G716" s="76">
        <v>-1</v>
      </c>
      <c r="H716" s="76">
        <v>-1</v>
      </c>
      <c r="I716" s="76">
        <v>-1</v>
      </c>
      <c r="J716" s="76">
        <v>-1</v>
      </c>
      <c r="K716" s="76">
        <v>-1</v>
      </c>
      <c r="L716" s="76">
        <v>-1</v>
      </c>
      <c r="M716" s="76">
        <v>-1</v>
      </c>
      <c r="N716" s="76">
        <v>-1</v>
      </c>
      <c r="O716" s="76">
        <v>-1</v>
      </c>
      <c r="P716" s="76">
        <v>-1</v>
      </c>
      <c r="Q716" s="76">
        <v>-1</v>
      </c>
      <c r="R716" s="76">
        <v>-1</v>
      </c>
      <c r="S716" s="76">
        <v>-1</v>
      </c>
      <c r="T716" s="76">
        <v>-1</v>
      </c>
      <c r="U716" s="76">
        <v>-1</v>
      </c>
      <c r="V716" s="76">
        <v>-1</v>
      </c>
      <c r="W716" s="76">
        <v>-1</v>
      </c>
      <c r="X716" s="76">
        <v>-1</v>
      </c>
      <c r="Y716" s="76">
        <v>-1</v>
      </c>
      <c r="Z716" s="76">
        <v>-1</v>
      </c>
      <c r="AA716" s="76">
        <v>-1</v>
      </c>
      <c r="AB716" s="76">
        <v>-1</v>
      </c>
      <c r="AC716" s="76">
        <v>-1</v>
      </c>
      <c r="AD716" s="76">
        <v>-1</v>
      </c>
      <c r="AE716" s="76">
        <v>-1</v>
      </c>
      <c r="AF716" s="76">
        <v>-1</v>
      </c>
      <c r="AG716" s="76">
        <v>-1</v>
      </c>
      <c r="AH716" s="76">
        <v>-1</v>
      </c>
      <c r="AI716" s="76">
        <v>-1</v>
      </c>
      <c r="AJ716">
        <v>-1</v>
      </c>
      <c r="AK716">
        <v>-1</v>
      </c>
      <c r="AL716">
        <v>-1</v>
      </c>
      <c r="AM716">
        <v>-1</v>
      </c>
      <c r="AN716">
        <v>-1</v>
      </c>
      <c r="AO716">
        <v>-1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-1</v>
      </c>
      <c r="AX716">
        <v>-1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v>-1</v>
      </c>
      <c r="BE716">
        <v>-1</v>
      </c>
      <c r="BF716">
        <v>-1</v>
      </c>
      <c r="BG716">
        <v>-1</v>
      </c>
      <c r="BH716">
        <v>-1</v>
      </c>
      <c r="BI716">
        <v>-1</v>
      </c>
      <c r="BJ716">
        <v>-1</v>
      </c>
      <c r="BK716">
        <v>-1</v>
      </c>
      <c r="BL716">
        <v>-1</v>
      </c>
      <c r="BM716">
        <v>-1</v>
      </c>
      <c r="BN716">
        <v>-1</v>
      </c>
      <c r="BO716">
        <v>-1</v>
      </c>
      <c r="BP716">
        <v>-1</v>
      </c>
      <c r="BQ716">
        <v>-1</v>
      </c>
      <c r="BR716">
        <v>-1</v>
      </c>
      <c r="BS716">
        <v>-1</v>
      </c>
      <c r="BT716">
        <v>-1</v>
      </c>
      <c r="BU716">
        <v>-1</v>
      </c>
      <c r="BV716">
        <v>-1</v>
      </c>
      <c r="BW716">
        <v>-1</v>
      </c>
      <c r="BX716">
        <v>-1</v>
      </c>
      <c r="BY716">
        <v>-1</v>
      </c>
      <c r="BZ716">
        <v>-1</v>
      </c>
      <c r="CA716">
        <v>-1</v>
      </c>
      <c r="CB716">
        <v>-1</v>
      </c>
      <c r="CC716">
        <v>-1</v>
      </c>
      <c r="CD716">
        <v>-1</v>
      </c>
      <c r="CE716">
        <v>-1</v>
      </c>
      <c r="CF716">
        <v>-1</v>
      </c>
      <c r="CG716">
        <v>-1</v>
      </c>
    </row>
    <row r="717" spans="1:85">
      <c r="A717" s="5"/>
      <c r="B717" s="5" t="s">
        <v>4</v>
      </c>
      <c r="C717" s="76">
        <v>-1</v>
      </c>
      <c r="D717" s="76">
        <v>-1</v>
      </c>
      <c r="E717" s="76">
        <v>-1</v>
      </c>
      <c r="F717" s="76">
        <v>-1</v>
      </c>
      <c r="G717" s="76">
        <v>-1</v>
      </c>
      <c r="H717" s="76">
        <v>-1</v>
      </c>
      <c r="I717" s="76">
        <v>-1</v>
      </c>
      <c r="J717" s="76">
        <v>-1</v>
      </c>
      <c r="K717" s="76">
        <v>-1</v>
      </c>
      <c r="L717" s="76">
        <v>-1</v>
      </c>
      <c r="M717" s="76">
        <v>-1</v>
      </c>
      <c r="N717" s="76">
        <v>-1</v>
      </c>
      <c r="O717" s="76">
        <v>-1</v>
      </c>
      <c r="P717" s="76">
        <v>-1</v>
      </c>
      <c r="Q717" s="76">
        <v>-1</v>
      </c>
      <c r="R717" s="76">
        <v>-1</v>
      </c>
      <c r="S717" s="76">
        <v>-1</v>
      </c>
      <c r="T717" s="76">
        <v>-1</v>
      </c>
      <c r="U717" s="76">
        <v>-1</v>
      </c>
      <c r="V717" s="76">
        <v>-1</v>
      </c>
      <c r="W717" s="76">
        <v>-1</v>
      </c>
      <c r="X717" s="76">
        <v>-1</v>
      </c>
      <c r="Y717" s="76">
        <v>-1</v>
      </c>
      <c r="Z717" s="76">
        <v>-1</v>
      </c>
      <c r="AA717" s="76">
        <v>-1</v>
      </c>
      <c r="AB717" s="76">
        <v>-1</v>
      </c>
      <c r="AC717" s="76">
        <v>-1</v>
      </c>
      <c r="AD717" s="76">
        <v>-1</v>
      </c>
      <c r="AE717" s="76">
        <v>-1</v>
      </c>
      <c r="AF717" s="76">
        <v>-1</v>
      </c>
      <c r="AG717" s="76">
        <v>-1</v>
      </c>
      <c r="AH717" s="76">
        <v>-1</v>
      </c>
      <c r="AI717" s="76">
        <v>-1</v>
      </c>
      <c r="AJ717">
        <v>-1</v>
      </c>
      <c r="AK717">
        <v>-1</v>
      </c>
      <c r="AL717">
        <v>-1</v>
      </c>
      <c r="AM717">
        <v>-1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-1</v>
      </c>
      <c r="BM717">
        <v>-1</v>
      </c>
      <c r="BN717">
        <v>-1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-1</v>
      </c>
      <c r="BV717">
        <v>-1</v>
      </c>
      <c r="BW717">
        <v>-1</v>
      </c>
      <c r="BX717">
        <v>-1</v>
      </c>
      <c r="BY717">
        <v>-1</v>
      </c>
      <c r="BZ717">
        <v>-1</v>
      </c>
      <c r="CA717">
        <v>-1</v>
      </c>
      <c r="CB717">
        <v>-1</v>
      </c>
      <c r="CC717">
        <v>-1</v>
      </c>
      <c r="CD717">
        <v>-1</v>
      </c>
      <c r="CE717">
        <v>-1</v>
      </c>
      <c r="CF717">
        <v>-1</v>
      </c>
      <c r="CG717">
        <v>-1</v>
      </c>
    </row>
    <row r="718" spans="1:85">
      <c r="A718" s="5" t="s">
        <v>2</v>
      </c>
      <c r="B718" s="5" t="s">
        <v>3</v>
      </c>
      <c r="C718" s="76">
        <v>-1</v>
      </c>
      <c r="D718" s="76">
        <v>-1</v>
      </c>
      <c r="E718" s="76">
        <v>-1</v>
      </c>
      <c r="F718" s="76">
        <v>-1</v>
      </c>
      <c r="G718" s="76">
        <v>-1</v>
      </c>
      <c r="H718" s="76">
        <v>-1</v>
      </c>
      <c r="I718" s="76">
        <v>-1</v>
      </c>
      <c r="J718" s="76">
        <v>-1</v>
      </c>
      <c r="K718" s="76">
        <v>-1</v>
      </c>
      <c r="L718" s="76">
        <v>-1</v>
      </c>
      <c r="M718" s="76">
        <v>-1</v>
      </c>
      <c r="N718" s="76">
        <v>-1</v>
      </c>
      <c r="O718" s="76">
        <v>-1</v>
      </c>
      <c r="P718" s="76">
        <v>-1</v>
      </c>
      <c r="Q718" s="76">
        <v>-1</v>
      </c>
      <c r="R718" s="76">
        <v>-1</v>
      </c>
      <c r="S718" s="76">
        <v>-1</v>
      </c>
      <c r="T718" s="76">
        <v>-1</v>
      </c>
      <c r="U718" s="76">
        <v>-1</v>
      </c>
      <c r="V718" s="76">
        <v>-1</v>
      </c>
      <c r="W718" s="76">
        <v>-1</v>
      </c>
      <c r="X718" s="76">
        <v>-1</v>
      </c>
      <c r="Y718" s="76">
        <v>-1</v>
      </c>
      <c r="Z718" s="76">
        <v>-1</v>
      </c>
      <c r="AA718" s="76">
        <v>-1</v>
      </c>
      <c r="AB718" s="76">
        <v>-1</v>
      </c>
      <c r="AC718" s="76">
        <v>-1</v>
      </c>
      <c r="AD718" s="76">
        <v>-1</v>
      </c>
      <c r="AE718" s="76">
        <v>-1</v>
      </c>
      <c r="AF718" s="76">
        <v>-1</v>
      </c>
      <c r="AG718" s="76">
        <v>-1</v>
      </c>
      <c r="AH718" s="76">
        <v>-1</v>
      </c>
      <c r="AI718" s="76">
        <v>-1</v>
      </c>
      <c r="AJ718">
        <v>-1</v>
      </c>
      <c r="AK718">
        <v>-1</v>
      </c>
      <c r="AL718">
        <v>-1</v>
      </c>
      <c r="AM718">
        <v>-1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-1</v>
      </c>
      <c r="BM718">
        <v>-1</v>
      </c>
      <c r="BN718">
        <v>-1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-1</v>
      </c>
      <c r="CE718">
        <v>-1</v>
      </c>
      <c r="CF718">
        <v>-1</v>
      </c>
      <c r="CG718">
        <v>-1</v>
      </c>
    </row>
    <row r="719" spans="1:85">
      <c r="A719" s="4"/>
      <c r="B719" s="4" t="s">
        <v>4</v>
      </c>
      <c r="C719" s="76">
        <v>-1</v>
      </c>
      <c r="D719" s="76">
        <v>-1</v>
      </c>
      <c r="E719" s="76">
        <v>-1</v>
      </c>
      <c r="F719" s="76">
        <v>-1</v>
      </c>
      <c r="G719" s="76">
        <v>-1</v>
      </c>
      <c r="H719" s="76">
        <v>-1</v>
      </c>
      <c r="I719" s="76">
        <v>-1</v>
      </c>
      <c r="J719" s="76">
        <v>-1</v>
      </c>
      <c r="K719" s="76">
        <v>-1</v>
      </c>
      <c r="L719" s="76">
        <v>-1</v>
      </c>
      <c r="M719" s="76">
        <v>-1</v>
      </c>
      <c r="N719" s="76">
        <v>-1</v>
      </c>
      <c r="O719" s="76">
        <v>-1</v>
      </c>
      <c r="P719" s="76">
        <v>-1</v>
      </c>
      <c r="Q719" s="76">
        <v>-1</v>
      </c>
      <c r="R719" s="76">
        <v>-1</v>
      </c>
      <c r="S719" s="76">
        <v>-1</v>
      </c>
      <c r="T719" s="76">
        <v>-1</v>
      </c>
      <c r="U719" s="76">
        <v>-1</v>
      </c>
      <c r="V719" s="76">
        <v>-1</v>
      </c>
      <c r="W719" s="76">
        <v>-1</v>
      </c>
      <c r="X719" s="76">
        <v>-1</v>
      </c>
      <c r="Y719" s="76">
        <v>-1</v>
      </c>
      <c r="Z719" s="76">
        <v>-1</v>
      </c>
      <c r="AA719" s="76">
        <v>-1</v>
      </c>
      <c r="AB719" s="76">
        <v>-1</v>
      </c>
      <c r="AC719" s="76">
        <v>-1</v>
      </c>
      <c r="AD719" s="76">
        <v>-1</v>
      </c>
      <c r="AE719" s="76">
        <v>-1</v>
      </c>
      <c r="AF719" s="76">
        <v>-1</v>
      </c>
      <c r="AG719" s="76">
        <v>-1</v>
      </c>
      <c r="AH719" s="76">
        <v>-1</v>
      </c>
      <c r="AI719" s="76">
        <v>-1</v>
      </c>
      <c r="AJ719">
        <v>-1</v>
      </c>
      <c r="AK719">
        <v>-1</v>
      </c>
      <c r="AL719">
        <v>-1</v>
      </c>
      <c r="AM719">
        <v>-1</v>
      </c>
      <c r="AN719">
        <v>-1</v>
      </c>
      <c r="AO719">
        <v>-1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-1</v>
      </c>
      <c r="BJ719">
        <v>-1</v>
      </c>
      <c r="BK719">
        <v>-1</v>
      </c>
      <c r="BL719">
        <v>-1</v>
      </c>
      <c r="BM719">
        <v>-1</v>
      </c>
      <c r="BN719">
        <v>-1</v>
      </c>
      <c r="BO719">
        <v>-1</v>
      </c>
      <c r="BP719">
        <v>-1</v>
      </c>
      <c r="BQ719">
        <v>-1</v>
      </c>
      <c r="BR719">
        <v>-1</v>
      </c>
      <c r="BS719">
        <v>-1</v>
      </c>
      <c r="BT719">
        <v>-1</v>
      </c>
      <c r="BU719">
        <v>-1</v>
      </c>
      <c r="BV719">
        <v>-1</v>
      </c>
      <c r="BW719">
        <v>-1</v>
      </c>
      <c r="BX719">
        <v>-1</v>
      </c>
      <c r="BY719">
        <v>-1</v>
      </c>
      <c r="BZ719">
        <v>-1</v>
      </c>
      <c r="CA719">
        <v>-1</v>
      </c>
      <c r="CB719">
        <v>-1</v>
      </c>
      <c r="CC719">
        <v>-1</v>
      </c>
      <c r="CD719">
        <v>-1</v>
      </c>
      <c r="CE719">
        <v>-1</v>
      </c>
      <c r="CF719">
        <v>-1</v>
      </c>
      <c r="CG719">
        <v>-1</v>
      </c>
    </row>
    <row r="720" spans="1:85">
      <c r="A720" s="14" t="s">
        <v>7</v>
      </c>
      <c r="B720" s="14" t="s">
        <v>3</v>
      </c>
      <c r="C720" s="76">
        <v>-1</v>
      </c>
      <c r="D720" s="76">
        <v>-1</v>
      </c>
      <c r="E720" s="76">
        <v>-1</v>
      </c>
      <c r="F720" s="76">
        <v>-1</v>
      </c>
      <c r="G720" s="76">
        <v>-1</v>
      </c>
      <c r="H720" s="76">
        <v>-1</v>
      </c>
      <c r="I720" s="76">
        <v>-1</v>
      </c>
      <c r="J720" s="76">
        <v>-1</v>
      </c>
      <c r="K720" s="76">
        <v>-1</v>
      </c>
      <c r="L720" s="76">
        <v>-1</v>
      </c>
      <c r="M720" s="76">
        <v>-1</v>
      </c>
      <c r="N720" s="76">
        <v>-1</v>
      </c>
      <c r="O720" s="76">
        <v>-1</v>
      </c>
      <c r="P720" s="76">
        <v>-1</v>
      </c>
      <c r="Q720" s="76">
        <v>-1</v>
      </c>
      <c r="R720" s="76">
        <v>-1</v>
      </c>
      <c r="S720" s="76">
        <v>-1</v>
      </c>
      <c r="T720" s="76">
        <v>-1</v>
      </c>
      <c r="U720" s="76">
        <v>-1</v>
      </c>
      <c r="V720" s="76">
        <v>-1</v>
      </c>
      <c r="W720" s="76">
        <v>-1</v>
      </c>
      <c r="X720" s="76">
        <v>-1</v>
      </c>
      <c r="Y720" s="76">
        <v>-1</v>
      </c>
      <c r="Z720" s="76">
        <v>-1</v>
      </c>
      <c r="AA720" s="76">
        <v>-1</v>
      </c>
      <c r="AB720" s="76">
        <v>-1</v>
      </c>
      <c r="AC720" s="76">
        <v>-1</v>
      </c>
      <c r="AD720" s="76">
        <v>-1</v>
      </c>
      <c r="AE720" s="76">
        <v>-1</v>
      </c>
      <c r="AF720" s="76">
        <v>-1</v>
      </c>
      <c r="AG720" s="76">
        <v>-1</v>
      </c>
      <c r="AH720" s="76">
        <v>-1</v>
      </c>
      <c r="AI720" s="76">
        <v>-1</v>
      </c>
      <c r="AJ720">
        <v>-1</v>
      </c>
      <c r="AK720">
        <v>-1</v>
      </c>
      <c r="AL720">
        <v>-1</v>
      </c>
      <c r="AM720">
        <v>-1</v>
      </c>
      <c r="AN720">
        <v>-1</v>
      </c>
      <c r="AO720">
        <v>-1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-1</v>
      </c>
      <c r="AW720">
        <v>-1</v>
      </c>
      <c r="AX720">
        <v>-1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v>-1</v>
      </c>
      <c r="BE720">
        <v>-1</v>
      </c>
      <c r="BF720">
        <v>-1</v>
      </c>
      <c r="BG720">
        <v>-1</v>
      </c>
      <c r="BH720">
        <v>-1</v>
      </c>
      <c r="BI720">
        <v>-1</v>
      </c>
      <c r="BJ720">
        <v>-1</v>
      </c>
      <c r="BK720">
        <v>-1</v>
      </c>
      <c r="BL720">
        <v>-1</v>
      </c>
      <c r="BM720">
        <v>-1</v>
      </c>
      <c r="BN720">
        <v>-1</v>
      </c>
      <c r="BO720">
        <v>-1</v>
      </c>
      <c r="BP720">
        <v>-1</v>
      </c>
      <c r="BQ720">
        <v>-1</v>
      </c>
      <c r="BR720">
        <v>-1</v>
      </c>
      <c r="BS720">
        <v>-1</v>
      </c>
      <c r="BT720">
        <v>-1</v>
      </c>
      <c r="BU720">
        <v>-1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-1</v>
      </c>
      <c r="CB720">
        <v>-1</v>
      </c>
      <c r="CC720">
        <v>-1</v>
      </c>
      <c r="CD720">
        <v>-1</v>
      </c>
      <c r="CE720">
        <v>-1</v>
      </c>
      <c r="CF720">
        <v>-1</v>
      </c>
      <c r="CG720">
        <v>-1</v>
      </c>
    </row>
    <row r="721" spans="1:85">
      <c r="A721" s="4"/>
      <c r="B721" s="4" t="s">
        <v>4</v>
      </c>
      <c r="C721" s="76">
        <v>-1</v>
      </c>
      <c r="D721" s="76">
        <v>-1</v>
      </c>
      <c r="E721" s="76">
        <v>-1</v>
      </c>
      <c r="F721" s="76">
        <v>-1</v>
      </c>
      <c r="G721" s="76">
        <v>-1</v>
      </c>
      <c r="H721" s="76">
        <v>-1</v>
      </c>
      <c r="I721" s="76">
        <v>-1</v>
      </c>
      <c r="J721" s="76">
        <v>-1</v>
      </c>
      <c r="K721" s="76">
        <v>-1</v>
      </c>
      <c r="L721" s="76">
        <v>-1</v>
      </c>
      <c r="M721" s="76">
        <v>-1</v>
      </c>
      <c r="N721" s="76">
        <v>-1</v>
      </c>
      <c r="O721" s="76">
        <v>-1</v>
      </c>
      <c r="P721" s="76">
        <v>-1</v>
      </c>
      <c r="Q721" s="76">
        <v>-1</v>
      </c>
      <c r="R721" s="76">
        <v>-1</v>
      </c>
      <c r="S721" s="76">
        <v>-1</v>
      </c>
      <c r="T721" s="76">
        <v>-1</v>
      </c>
      <c r="U721" s="76">
        <v>-1</v>
      </c>
      <c r="V721" s="76">
        <v>-1</v>
      </c>
      <c r="W721" s="76">
        <v>-1</v>
      </c>
      <c r="X721" s="76">
        <v>-1</v>
      </c>
      <c r="Y721" s="76">
        <v>-1</v>
      </c>
      <c r="Z721" s="76">
        <v>-1</v>
      </c>
      <c r="AA721" s="76">
        <v>-1</v>
      </c>
      <c r="AB721" s="76">
        <v>-1</v>
      </c>
      <c r="AC721" s="76">
        <v>-1</v>
      </c>
      <c r="AD721" s="76">
        <v>-1</v>
      </c>
      <c r="AE721" s="76">
        <v>-1</v>
      </c>
      <c r="AF721" s="76">
        <v>-1</v>
      </c>
      <c r="AG721" s="76">
        <v>-1</v>
      </c>
      <c r="AH721" s="76">
        <v>-1</v>
      </c>
      <c r="AI721" s="76">
        <v>-1</v>
      </c>
      <c r="AJ721">
        <v>-1</v>
      </c>
      <c r="AK721">
        <v>-1</v>
      </c>
      <c r="AL721">
        <v>-1</v>
      </c>
      <c r="AM721">
        <v>-1</v>
      </c>
      <c r="AN721">
        <v>-1</v>
      </c>
      <c r="AO721">
        <v>-1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v>-1</v>
      </c>
      <c r="BE721">
        <v>-1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-1</v>
      </c>
      <c r="BM721">
        <v>-1</v>
      </c>
      <c r="BN721">
        <v>-1</v>
      </c>
      <c r="BO721">
        <v>-1</v>
      </c>
      <c r="BP721">
        <v>-1</v>
      </c>
      <c r="BQ721">
        <v>-1</v>
      </c>
      <c r="BR721">
        <v>-1</v>
      </c>
      <c r="BS721">
        <v>-1</v>
      </c>
      <c r="BT721">
        <v>-1</v>
      </c>
      <c r="BU721">
        <v>-1</v>
      </c>
      <c r="BV721">
        <v>-1</v>
      </c>
      <c r="BW721">
        <v>-1</v>
      </c>
      <c r="BX721">
        <v>-1</v>
      </c>
      <c r="BY721">
        <v>-1</v>
      </c>
      <c r="BZ721">
        <v>-1</v>
      </c>
      <c r="CA721">
        <v>-1</v>
      </c>
      <c r="CB721">
        <v>-1</v>
      </c>
      <c r="CC721">
        <v>-1</v>
      </c>
      <c r="CD721">
        <v>-1</v>
      </c>
      <c r="CE721">
        <v>-1</v>
      </c>
      <c r="CF721">
        <v>-1</v>
      </c>
      <c r="CG721">
        <v>-1</v>
      </c>
    </row>
    <row r="722" spans="1:85">
      <c r="A722" s="14" t="s">
        <v>6</v>
      </c>
      <c r="B722" s="14" t="s">
        <v>3</v>
      </c>
      <c r="C722" s="76">
        <v>-1</v>
      </c>
      <c r="D722" s="76">
        <v>-1</v>
      </c>
      <c r="E722" s="76">
        <v>-1</v>
      </c>
      <c r="F722" s="76">
        <v>-1</v>
      </c>
      <c r="G722" s="76">
        <v>-1</v>
      </c>
      <c r="H722" s="76">
        <v>-1</v>
      </c>
      <c r="I722" s="76">
        <v>-1</v>
      </c>
      <c r="J722" s="76">
        <v>-1</v>
      </c>
      <c r="K722" s="76">
        <v>-1</v>
      </c>
      <c r="L722" s="76">
        <v>-1</v>
      </c>
      <c r="M722" s="76">
        <v>-1</v>
      </c>
      <c r="N722" s="76">
        <v>-1</v>
      </c>
      <c r="O722" s="76">
        <v>-1</v>
      </c>
      <c r="P722" s="76">
        <v>-1</v>
      </c>
      <c r="Q722" s="76">
        <v>-1</v>
      </c>
      <c r="R722" s="76">
        <v>-1</v>
      </c>
      <c r="S722" s="76">
        <v>-1</v>
      </c>
      <c r="T722" s="76">
        <v>-1</v>
      </c>
      <c r="U722" s="76">
        <v>-1</v>
      </c>
      <c r="V722" s="76">
        <v>-1</v>
      </c>
      <c r="W722" s="76">
        <v>-1</v>
      </c>
      <c r="X722" s="76">
        <v>-1</v>
      </c>
      <c r="Y722" s="76">
        <v>-1</v>
      </c>
      <c r="Z722" s="76">
        <v>-1</v>
      </c>
      <c r="AA722" s="76">
        <v>-1</v>
      </c>
      <c r="AB722" s="76">
        <v>-1</v>
      </c>
      <c r="AC722" s="76">
        <v>-1</v>
      </c>
      <c r="AD722" s="76">
        <v>-1</v>
      </c>
      <c r="AE722" s="76">
        <v>-1</v>
      </c>
      <c r="AF722" s="76">
        <v>-1</v>
      </c>
      <c r="AG722" s="76">
        <v>-1</v>
      </c>
      <c r="AH722" s="76">
        <v>-1</v>
      </c>
      <c r="AI722" s="76">
        <v>-1</v>
      </c>
      <c r="AJ722">
        <v>-1</v>
      </c>
      <c r="AK722">
        <v>-1</v>
      </c>
      <c r="AL722">
        <v>-1</v>
      </c>
      <c r="AM722">
        <v>-1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-1</v>
      </c>
      <c r="BM722">
        <v>-1</v>
      </c>
      <c r="BN722">
        <v>-1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-1</v>
      </c>
      <c r="BV722">
        <v>-1</v>
      </c>
      <c r="BW722">
        <v>-1</v>
      </c>
      <c r="BX722">
        <v>-1</v>
      </c>
      <c r="BY722">
        <v>-1</v>
      </c>
      <c r="BZ722">
        <v>-1</v>
      </c>
      <c r="CA722">
        <v>-1</v>
      </c>
      <c r="CB722">
        <v>-1</v>
      </c>
      <c r="CC722">
        <v>-1</v>
      </c>
      <c r="CD722">
        <v>-1</v>
      </c>
      <c r="CE722">
        <v>-1</v>
      </c>
      <c r="CF722">
        <v>-1</v>
      </c>
      <c r="CG722">
        <v>-1</v>
      </c>
    </row>
    <row r="723" spans="1:85">
      <c r="A723" s="5"/>
      <c r="B723" s="5" t="s">
        <v>4</v>
      </c>
      <c r="C723" s="76">
        <v>-1</v>
      </c>
      <c r="D723" s="76">
        <v>-1</v>
      </c>
      <c r="E723" s="76">
        <v>-1</v>
      </c>
      <c r="F723" s="76">
        <v>-1</v>
      </c>
      <c r="G723" s="76">
        <v>-1</v>
      </c>
      <c r="H723" s="76">
        <v>-1</v>
      </c>
      <c r="I723" s="76">
        <v>-1</v>
      </c>
      <c r="J723" s="76">
        <v>-1</v>
      </c>
      <c r="K723" s="76">
        <v>-1</v>
      </c>
      <c r="L723" s="76">
        <v>-1</v>
      </c>
      <c r="M723" s="76">
        <v>-1</v>
      </c>
      <c r="N723" s="76">
        <v>-1</v>
      </c>
      <c r="O723" s="76">
        <v>-1</v>
      </c>
      <c r="P723" s="76">
        <v>-1</v>
      </c>
      <c r="Q723" s="76">
        <v>-1</v>
      </c>
      <c r="R723" s="76">
        <v>-1</v>
      </c>
      <c r="S723" s="76">
        <v>-1</v>
      </c>
      <c r="T723" s="76">
        <v>-1</v>
      </c>
      <c r="U723" s="76">
        <v>-1</v>
      </c>
      <c r="V723" s="76">
        <v>-1</v>
      </c>
      <c r="W723" s="76">
        <v>-1</v>
      </c>
      <c r="X723" s="76">
        <v>-1</v>
      </c>
      <c r="Y723" s="76">
        <v>-1</v>
      </c>
      <c r="Z723" s="76">
        <v>-1</v>
      </c>
      <c r="AA723" s="76">
        <v>-1</v>
      </c>
      <c r="AB723" s="76">
        <v>-1</v>
      </c>
      <c r="AC723" s="76">
        <v>-1</v>
      </c>
      <c r="AD723" s="76">
        <v>-1</v>
      </c>
      <c r="AE723" s="76">
        <v>-1</v>
      </c>
      <c r="AF723" s="76">
        <v>-1</v>
      </c>
      <c r="AG723" s="76">
        <v>-1</v>
      </c>
      <c r="AH723" s="76">
        <v>-1</v>
      </c>
      <c r="AI723" s="76">
        <v>-1</v>
      </c>
      <c r="AJ723">
        <v>-1</v>
      </c>
      <c r="AK723">
        <v>-1</v>
      </c>
      <c r="AL723">
        <v>-1</v>
      </c>
      <c r="AM723">
        <v>-1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-1</v>
      </c>
      <c r="AW723">
        <v>-1</v>
      </c>
      <c r="AX723">
        <v>-1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v>-1</v>
      </c>
      <c r="BE723">
        <v>-1</v>
      </c>
      <c r="BF723">
        <v>-1</v>
      </c>
      <c r="BG723">
        <v>-1</v>
      </c>
      <c r="BH723">
        <v>-1</v>
      </c>
      <c r="BI723">
        <v>-1</v>
      </c>
      <c r="BJ723">
        <v>-1</v>
      </c>
      <c r="BK723">
        <v>-1</v>
      </c>
      <c r="BL723">
        <v>-1</v>
      </c>
      <c r="BM723">
        <v>-1</v>
      </c>
      <c r="BN723">
        <v>-1</v>
      </c>
      <c r="BO723">
        <v>-1</v>
      </c>
      <c r="BP723">
        <v>-1</v>
      </c>
      <c r="BQ723">
        <v>-1</v>
      </c>
      <c r="BR723">
        <v>-1</v>
      </c>
      <c r="BS723">
        <v>-1</v>
      </c>
      <c r="BT723">
        <v>-1</v>
      </c>
      <c r="BU723">
        <v>-1</v>
      </c>
      <c r="BV723">
        <v>-1</v>
      </c>
      <c r="BW723">
        <v>-1</v>
      </c>
      <c r="BX723">
        <v>-1</v>
      </c>
      <c r="BY723">
        <v>-1</v>
      </c>
      <c r="BZ723">
        <v>-1</v>
      </c>
      <c r="CA723">
        <v>-1</v>
      </c>
      <c r="CB723">
        <v>-1</v>
      </c>
      <c r="CC723">
        <v>-1</v>
      </c>
      <c r="CD723">
        <v>-1</v>
      </c>
      <c r="CE723">
        <v>-1</v>
      </c>
      <c r="CF723">
        <v>-1</v>
      </c>
      <c r="CG723">
        <v>-1</v>
      </c>
    </row>
    <row r="724" spans="1:85">
      <c r="A724" s="5" t="s">
        <v>8</v>
      </c>
      <c r="B724" s="5" t="s">
        <v>3</v>
      </c>
      <c r="C724" s="76">
        <v>-1</v>
      </c>
      <c r="D724" s="76">
        <v>-1</v>
      </c>
      <c r="E724" s="76">
        <v>-1</v>
      </c>
      <c r="F724" s="76">
        <v>-1</v>
      </c>
      <c r="G724" s="76">
        <v>-1</v>
      </c>
      <c r="H724" s="76">
        <v>-1</v>
      </c>
      <c r="I724" s="76">
        <v>-1</v>
      </c>
      <c r="J724" s="76">
        <v>-1</v>
      </c>
      <c r="K724" s="76">
        <v>-1</v>
      </c>
      <c r="L724" s="76">
        <v>-1</v>
      </c>
      <c r="M724" s="76">
        <v>-1</v>
      </c>
      <c r="N724" s="76">
        <v>-1</v>
      </c>
      <c r="O724" s="76">
        <v>-1</v>
      </c>
      <c r="P724" s="76">
        <v>-1</v>
      </c>
      <c r="Q724" s="76">
        <v>-1</v>
      </c>
      <c r="R724" s="76">
        <v>-1</v>
      </c>
      <c r="S724" s="76">
        <v>-1</v>
      </c>
      <c r="T724" s="76">
        <v>-1</v>
      </c>
      <c r="U724" s="76">
        <v>-1</v>
      </c>
      <c r="V724" s="76">
        <v>-1</v>
      </c>
      <c r="W724" s="76">
        <v>-1</v>
      </c>
      <c r="X724" s="76">
        <v>-1</v>
      </c>
      <c r="Y724" s="76">
        <v>-1</v>
      </c>
      <c r="Z724" s="76">
        <v>-1</v>
      </c>
      <c r="AA724" s="76">
        <v>-1</v>
      </c>
      <c r="AB724" s="76">
        <v>-1</v>
      </c>
      <c r="AC724" s="76">
        <v>-1</v>
      </c>
      <c r="AD724" s="76">
        <v>-1</v>
      </c>
      <c r="AE724" s="76">
        <v>-1</v>
      </c>
      <c r="AF724" s="76">
        <v>-1</v>
      </c>
      <c r="AG724" s="76">
        <v>-1</v>
      </c>
      <c r="AH724" s="76">
        <v>-1</v>
      </c>
      <c r="AI724" s="76">
        <v>-1</v>
      </c>
      <c r="AJ724">
        <v>-1</v>
      </c>
      <c r="AK724">
        <v>-1</v>
      </c>
      <c r="AL724">
        <v>-1</v>
      </c>
      <c r="AM724">
        <v>-1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-1</v>
      </c>
      <c r="AX724">
        <v>-1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v>-1</v>
      </c>
      <c r="BE724">
        <v>-1</v>
      </c>
      <c r="BF724">
        <v>-1</v>
      </c>
      <c r="BG724">
        <v>-1</v>
      </c>
      <c r="BH724">
        <v>-1</v>
      </c>
      <c r="BI724">
        <v>-1</v>
      </c>
      <c r="BJ724">
        <v>-1</v>
      </c>
      <c r="BK724">
        <v>-1</v>
      </c>
      <c r="BL724">
        <v>-1</v>
      </c>
      <c r="BM724">
        <v>-1</v>
      </c>
      <c r="BN724">
        <v>-1</v>
      </c>
      <c r="BO724">
        <v>-1</v>
      </c>
      <c r="BP724">
        <v>-1</v>
      </c>
      <c r="BQ724">
        <v>-1</v>
      </c>
      <c r="BR724">
        <v>-1</v>
      </c>
      <c r="BS724">
        <v>-1</v>
      </c>
      <c r="BT724">
        <v>-1</v>
      </c>
      <c r="BU724">
        <v>-1</v>
      </c>
      <c r="BV724">
        <v>-1</v>
      </c>
      <c r="BW724">
        <v>-1</v>
      </c>
      <c r="BX724">
        <v>-1</v>
      </c>
      <c r="BY724">
        <v>-1</v>
      </c>
      <c r="BZ724">
        <v>-1</v>
      </c>
      <c r="CA724">
        <v>-1</v>
      </c>
      <c r="CB724">
        <v>-1</v>
      </c>
      <c r="CC724">
        <v>-1</v>
      </c>
      <c r="CD724">
        <v>-1</v>
      </c>
      <c r="CE724">
        <v>-1</v>
      </c>
      <c r="CF724">
        <v>-1</v>
      </c>
      <c r="CG724">
        <v>-1</v>
      </c>
    </row>
    <row r="725" spans="1:85">
      <c r="A725" s="4"/>
      <c r="B725" s="4" t="s">
        <v>37</v>
      </c>
      <c r="C725" s="76">
        <v>-1</v>
      </c>
      <c r="D725" s="76">
        <v>-1</v>
      </c>
      <c r="E725" s="76">
        <v>-1</v>
      </c>
      <c r="F725" s="76">
        <v>-1</v>
      </c>
      <c r="G725" s="76">
        <v>-1</v>
      </c>
      <c r="H725" s="76">
        <v>-1</v>
      </c>
      <c r="I725" s="76">
        <v>-1</v>
      </c>
      <c r="J725" s="76">
        <v>-1</v>
      </c>
      <c r="K725" s="76">
        <v>-1</v>
      </c>
      <c r="L725" s="76">
        <v>-1</v>
      </c>
      <c r="M725" s="76">
        <v>-1</v>
      </c>
      <c r="N725" s="76">
        <v>-1</v>
      </c>
      <c r="O725" s="76">
        <v>-1</v>
      </c>
      <c r="P725" s="76">
        <v>-1</v>
      </c>
      <c r="Q725" s="76">
        <v>-1</v>
      </c>
      <c r="R725" s="76">
        <v>-1</v>
      </c>
      <c r="S725" s="76">
        <v>-1</v>
      </c>
      <c r="T725" s="76">
        <v>-1</v>
      </c>
      <c r="U725" s="76">
        <v>-1</v>
      </c>
      <c r="V725" s="76">
        <v>-1</v>
      </c>
      <c r="W725" s="76">
        <v>-1</v>
      </c>
      <c r="X725" s="76">
        <v>-1</v>
      </c>
      <c r="Y725" s="76">
        <v>-1</v>
      </c>
      <c r="Z725" s="76">
        <v>-1</v>
      </c>
      <c r="AA725" s="76">
        <v>-1</v>
      </c>
      <c r="AB725" s="76">
        <v>-1</v>
      </c>
      <c r="AC725" s="76">
        <v>-1</v>
      </c>
      <c r="AD725" s="76">
        <v>-1</v>
      </c>
      <c r="AE725" s="76">
        <v>-1</v>
      </c>
      <c r="AF725" s="76">
        <v>-1</v>
      </c>
      <c r="AG725" s="76">
        <v>-1</v>
      </c>
      <c r="AH725" s="76">
        <v>-1</v>
      </c>
      <c r="AI725" s="76">
        <v>-1</v>
      </c>
      <c r="AJ725">
        <v>-1</v>
      </c>
      <c r="AK725">
        <v>-1</v>
      </c>
      <c r="AL725">
        <v>-1</v>
      </c>
      <c r="AM725">
        <v>-1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-1</v>
      </c>
      <c r="AW725">
        <v>-1</v>
      </c>
      <c r="AX725">
        <v>-1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v>-1</v>
      </c>
      <c r="BE725">
        <v>-1</v>
      </c>
      <c r="BF725">
        <v>-1</v>
      </c>
      <c r="BG725">
        <v>-1</v>
      </c>
      <c r="BH725">
        <v>-1</v>
      </c>
      <c r="BI725">
        <v>-1</v>
      </c>
      <c r="BJ725">
        <v>-1</v>
      </c>
      <c r="BK725">
        <v>-1</v>
      </c>
      <c r="BL725">
        <v>-1</v>
      </c>
      <c r="BM725">
        <v>-1</v>
      </c>
      <c r="BN725">
        <v>-1</v>
      </c>
      <c r="BO725">
        <v>-1</v>
      </c>
      <c r="BP725">
        <v>-1</v>
      </c>
      <c r="BQ725">
        <v>-1</v>
      </c>
      <c r="BR725">
        <v>-1</v>
      </c>
      <c r="BS725">
        <v>-1</v>
      </c>
      <c r="BT725">
        <v>-1</v>
      </c>
      <c r="BU725">
        <v>-1</v>
      </c>
      <c r="BV725">
        <v>-1</v>
      </c>
      <c r="BW725">
        <v>-1</v>
      </c>
      <c r="BX725">
        <v>-1</v>
      </c>
      <c r="BY725">
        <v>-1</v>
      </c>
      <c r="BZ725">
        <v>-1</v>
      </c>
      <c r="CA725">
        <v>-1</v>
      </c>
      <c r="CB725">
        <v>-1</v>
      </c>
      <c r="CC725">
        <v>-1</v>
      </c>
      <c r="CD725">
        <v>-1</v>
      </c>
      <c r="CE725">
        <v>-1</v>
      </c>
      <c r="CF725">
        <v>-1</v>
      </c>
      <c r="CG725">
        <v>-1</v>
      </c>
    </row>
    <row r="726" spans="1:85">
      <c r="A726" s="14" t="s">
        <v>36</v>
      </c>
      <c r="B726" s="14" t="s">
        <v>38</v>
      </c>
      <c r="C726" s="76">
        <v>-1</v>
      </c>
      <c r="D726" s="76">
        <v>-1</v>
      </c>
      <c r="E726" s="76">
        <v>-1</v>
      </c>
      <c r="F726" s="76">
        <v>-1</v>
      </c>
      <c r="G726" s="76">
        <v>-1</v>
      </c>
      <c r="H726" s="76">
        <v>-1</v>
      </c>
      <c r="I726" s="76">
        <v>-1</v>
      </c>
      <c r="J726" s="76">
        <v>-1</v>
      </c>
      <c r="K726" s="76">
        <v>-1</v>
      </c>
      <c r="L726" s="76">
        <v>-1</v>
      </c>
      <c r="M726" s="76">
        <v>-1</v>
      </c>
      <c r="N726" s="76">
        <v>-1</v>
      </c>
      <c r="O726" s="76">
        <v>-1</v>
      </c>
      <c r="P726" s="76">
        <v>-1</v>
      </c>
      <c r="Q726" s="76">
        <v>-1</v>
      </c>
      <c r="R726" s="76">
        <v>-1</v>
      </c>
      <c r="S726" s="76">
        <v>-1</v>
      </c>
      <c r="T726" s="76">
        <v>-1</v>
      </c>
      <c r="U726" s="76">
        <v>-1</v>
      </c>
      <c r="V726" s="76">
        <v>-1</v>
      </c>
      <c r="W726" s="76">
        <v>-1</v>
      </c>
      <c r="X726" s="76">
        <v>-1</v>
      </c>
      <c r="Y726" s="76">
        <v>-1</v>
      </c>
      <c r="Z726" s="76">
        <v>-1</v>
      </c>
      <c r="AA726" s="76">
        <v>-1</v>
      </c>
      <c r="AB726" s="76">
        <v>-1</v>
      </c>
      <c r="AC726" s="76">
        <v>-1</v>
      </c>
      <c r="AD726" s="76">
        <v>-1</v>
      </c>
      <c r="AE726" s="76">
        <v>-1</v>
      </c>
      <c r="AF726" s="76">
        <v>-1</v>
      </c>
      <c r="AG726" s="76">
        <v>-1</v>
      </c>
      <c r="AH726" s="76">
        <v>-1</v>
      </c>
      <c r="AI726" s="76">
        <v>-1</v>
      </c>
      <c r="AJ726">
        <v>-1</v>
      </c>
      <c r="AK726">
        <v>-1</v>
      </c>
      <c r="AL726">
        <v>-1</v>
      </c>
      <c r="AM726">
        <v>-1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-1</v>
      </c>
      <c r="AX726">
        <v>-1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v>-1</v>
      </c>
      <c r="BE726">
        <v>-1</v>
      </c>
      <c r="BF726">
        <v>-1</v>
      </c>
      <c r="BG726">
        <v>-1</v>
      </c>
      <c r="BH726">
        <v>-1</v>
      </c>
      <c r="BI726">
        <v>-1</v>
      </c>
      <c r="BJ726">
        <v>-1</v>
      </c>
      <c r="BK726">
        <v>-1</v>
      </c>
      <c r="BL726">
        <v>-1</v>
      </c>
      <c r="BM726">
        <v>-1</v>
      </c>
      <c r="BN726">
        <v>-1</v>
      </c>
      <c r="BO726">
        <v>-1</v>
      </c>
      <c r="BP726">
        <v>-1</v>
      </c>
      <c r="BQ726">
        <v>-1</v>
      </c>
      <c r="BR726">
        <v>-1</v>
      </c>
      <c r="BS726">
        <v>-1</v>
      </c>
      <c r="BT726">
        <v>-1</v>
      </c>
      <c r="BU726">
        <v>-1</v>
      </c>
      <c r="BV726">
        <v>-1</v>
      </c>
      <c r="BW726">
        <v>-1</v>
      </c>
      <c r="BX726">
        <v>-1</v>
      </c>
      <c r="BY726">
        <v>-1</v>
      </c>
      <c r="BZ726">
        <v>-1</v>
      </c>
      <c r="CA726">
        <v>-1</v>
      </c>
      <c r="CB726">
        <v>-1</v>
      </c>
      <c r="CC726">
        <v>-1</v>
      </c>
      <c r="CD726">
        <v>-1</v>
      </c>
      <c r="CE726">
        <v>-1</v>
      </c>
      <c r="CF726">
        <v>-1</v>
      </c>
      <c r="CG726">
        <v>-1</v>
      </c>
    </row>
    <row r="727" spans="1:85">
      <c r="A727" s="5"/>
      <c r="B727" s="5" t="s">
        <v>213</v>
      </c>
      <c r="C727" s="76">
        <v>-1</v>
      </c>
      <c r="D727" s="76">
        <v>-1</v>
      </c>
      <c r="E727" s="76">
        <v>-1</v>
      </c>
      <c r="F727" s="76">
        <v>-1</v>
      </c>
      <c r="G727" s="76">
        <v>-1</v>
      </c>
      <c r="H727" s="76">
        <v>-1</v>
      </c>
      <c r="I727" s="76">
        <v>-1</v>
      </c>
      <c r="J727" s="76">
        <v>-1</v>
      </c>
      <c r="K727" s="76">
        <v>-1</v>
      </c>
      <c r="L727" s="76">
        <v>-1</v>
      </c>
      <c r="M727" s="76">
        <v>-1</v>
      </c>
      <c r="N727" s="76">
        <v>-1</v>
      </c>
      <c r="O727" s="76">
        <v>-1</v>
      </c>
      <c r="P727" s="76">
        <v>-1</v>
      </c>
      <c r="Q727" s="76">
        <v>-1</v>
      </c>
      <c r="R727" s="76">
        <v>-1</v>
      </c>
      <c r="S727" s="76">
        <v>-1</v>
      </c>
      <c r="T727" s="76">
        <v>-1</v>
      </c>
      <c r="U727" s="76">
        <v>-1</v>
      </c>
      <c r="V727" s="76">
        <v>-1</v>
      </c>
      <c r="W727" s="76">
        <v>-1</v>
      </c>
      <c r="X727" s="76">
        <v>-1</v>
      </c>
      <c r="Y727" s="76">
        <v>-1</v>
      </c>
      <c r="Z727" s="76">
        <v>-1</v>
      </c>
      <c r="AA727" s="76">
        <v>-1</v>
      </c>
      <c r="AB727" s="76">
        <v>-1</v>
      </c>
      <c r="AC727" s="76">
        <v>-1</v>
      </c>
      <c r="AD727" s="76">
        <v>-1</v>
      </c>
      <c r="AE727" s="76">
        <v>-1</v>
      </c>
      <c r="AF727" s="76">
        <v>-1</v>
      </c>
      <c r="AG727" s="76">
        <v>-1</v>
      </c>
      <c r="AH727" s="76">
        <v>-1</v>
      </c>
      <c r="AI727" s="76">
        <v>-1</v>
      </c>
      <c r="AJ727">
        <v>-1</v>
      </c>
      <c r="AK727">
        <v>-1</v>
      </c>
      <c r="AL727">
        <v>-1</v>
      </c>
      <c r="AM727">
        <v>-1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v>-1</v>
      </c>
      <c r="BE727">
        <v>-1</v>
      </c>
      <c r="BF727">
        <v>-1</v>
      </c>
      <c r="BG727">
        <v>-1</v>
      </c>
      <c r="BH727">
        <v>-1</v>
      </c>
      <c r="BI727">
        <v>-1</v>
      </c>
      <c r="BJ727">
        <v>-1</v>
      </c>
      <c r="BK727">
        <v>-1</v>
      </c>
      <c r="BL727">
        <v>-1</v>
      </c>
      <c r="BM727">
        <v>-1</v>
      </c>
      <c r="BN727">
        <v>-1</v>
      </c>
      <c r="BO727">
        <v>-1</v>
      </c>
      <c r="BP727">
        <v>-1</v>
      </c>
      <c r="BQ727">
        <v>-1</v>
      </c>
      <c r="BR727">
        <v>-1</v>
      </c>
      <c r="BS727">
        <v>-1</v>
      </c>
      <c r="BT727">
        <v>-1</v>
      </c>
      <c r="BU727">
        <v>-1</v>
      </c>
      <c r="BV727">
        <v>-1</v>
      </c>
      <c r="BW727">
        <v>-1</v>
      </c>
      <c r="BX727">
        <v>-1</v>
      </c>
      <c r="BY727">
        <v>-1</v>
      </c>
      <c r="BZ727">
        <v>-1</v>
      </c>
      <c r="CA727">
        <v>-1</v>
      </c>
      <c r="CB727">
        <v>-1</v>
      </c>
      <c r="CC727">
        <v>-1</v>
      </c>
      <c r="CD727">
        <v>-1</v>
      </c>
      <c r="CE727">
        <v>-1</v>
      </c>
      <c r="CF727">
        <v>-1</v>
      </c>
      <c r="CG727">
        <v>-1</v>
      </c>
    </row>
    <row r="728" spans="1:85">
      <c r="A728" s="1" t="str">
        <f>LOOKUP(B728,[1]Regions!$A$4:$A$98,[1]Regions!$B$4:$B$98)</f>
        <v>USA</v>
      </c>
      <c r="B728" s="2">
        <v>34</v>
      </c>
      <c r="C728" s="72">
        <v>2018</v>
      </c>
      <c r="D728" s="72">
        <v>2019</v>
      </c>
      <c r="E728" s="72">
        <v>2020</v>
      </c>
      <c r="F728" s="72">
        <v>2021</v>
      </c>
      <c r="G728" s="72">
        <v>2022</v>
      </c>
      <c r="H728" s="72">
        <v>2023</v>
      </c>
      <c r="I728" s="72">
        <v>2024</v>
      </c>
      <c r="J728" s="72">
        <v>2025</v>
      </c>
      <c r="K728" s="72">
        <v>2026</v>
      </c>
      <c r="L728" s="72">
        <v>2027</v>
      </c>
      <c r="M728" s="72">
        <v>2028</v>
      </c>
      <c r="N728" s="72">
        <v>2029</v>
      </c>
      <c r="O728" s="72">
        <v>2030</v>
      </c>
      <c r="P728" s="72">
        <v>2031</v>
      </c>
      <c r="Q728" s="72">
        <v>2032</v>
      </c>
      <c r="R728" s="72">
        <v>2033</v>
      </c>
      <c r="S728" s="72">
        <v>2034</v>
      </c>
      <c r="T728" s="72">
        <v>2035</v>
      </c>
      <c r="U728" s="72">
        <v>2036</v>
      </c>
      <c r="V728" s="72">
        <v>2037</v>
      </c>
      <c r="W728" s="72">
        <v>2038</v>
      </c>
      <c r="X728" s="72">
        <v>2039</v>
      </c>
      <c r="Y728" s="72">
        <v>2040</v>
      </c>
      <c r="Z728" s="72">
        <v>2041</v>
      </c>
      <c r="AA728" s="72">
        <v>2042</v>
      </c>
      <c r="AB728" s="72">
        <v>2043</v>
      </c>
      <c r="AC728" s="72">
        <v>2044</v>
      </c>
      <c r="AD728" s="72">
        <v>2045</v>
      </c>
      <c r="AE728" s="72">
        <v>2046</v>
      </c>
      <c r="AF728" s="72">
        <v>2047</v>
      </c>
      <c r="AG728" s="72">
        <v>2048</v>
      </c>
      <c r="AH728" s="72">
        <v>2049</v>
      </c>
      <c r="AI728" s="72">
        <v>2050</v>
      </c>
      <c r="AJ728">
        <v>2051</v>
      </c>
      <c r="AK728">
        <v>2052</v>
      </c>
      <c r="AL728">
        <v>2053</v>
      </c>
      <c r="AM728">
        <v>2054</v>
      </c>
      <c r="AN728">
        <v>2055</v>
      </c>
      <c r="AO728">
        <v>2056</v>
      </c>
      <c r="AP728">
        <v>2057</v>
      </c>
      <c r="AQ728">
        <v>2058</v>
      </c>
      <c r="AR728">
        <v>2059</v>
      </c>
      <c r="AS728">
        <v>2060</v>
      </c>
      <c r="AT728">
        <v>2061</v>
      </c>
      <c r="AU728">
        <v>2062</v>
      </c>
      <c r="AV728">
        <v>2063</v>
      </c>
      <c r="AW728">
        <v>2064</v>
      </c>
      <c r="AX728">
        <v>2065</v>
      </c>
      <c r="AY728">
        <v>2066</v>
      </c>
      <c r="AZ728">
        <v>2067</v>
      </c>
      <c r="BA728">
        <v>2068</v>
      </c>
      <c r="BB728">
        <v>2069</v>
      </c>
      <c r="BC728">
        <v>2070</v>
      </c>
      <c r="BD728">
        <v>2071</v>
      </c>
      <c r="BE728">
        <v>2072</v>
      </c>
      <c r="BF728">
        <v>2073</v>
      </c>
      <c r="BG728">
        <v>2074</v>
      </c>
      <c r="BH728">
        <v>2075</v>
      </c>
      <c r="BI728">
        <v>2076</v>
      </c>
      <c r="BJ728">
        <v>2077</v>
      </c>
      <c r="BK728">
        <v>2078</v>
      </c>
      <c r="BL728">
        <v>2079</v>
      </c>
      <c r="BM728">
        <v>2080</v>
      </c>
      <c r="BN728">
        <v>2081</v>
      </c>
      <c r="BO728">
        <v>2082</v>
      </c>
      <c r="BP728">
        <v>2083</v>
      </c>
      <c r="BQ728">
        <v>2084</v>
      </c>
      <c r="BR728">
        <v>2085</v>
      </c>
      <c r="BS728">
        <v>2086</v>
      </c>
      <c r="BT728">
        <v>2087</v>
      </c>
      <c r="BU728">
        <v>2088</v>
      </c>
      <c r="BV728">
        <v>2089</v>
      </c>
      <c r="BW728">
        <v>2090</v>
      </c>
      <c r="BX728">
        <v>2091</v>
      </c>
      <c r="BY728">
        <v>2092</v>
      </c>
      <c r="BZ728">
        <v>2093</v>
      </c>
      <c r="CA728">
        <v>2094</v>
      </c>
      <c r="CB728">
        <v>2095</v>
      </c>
      <c r="CC728">
        <v>2096</v>
      </c>
      <c r="CD728">
        <v>2097</v>
      </c>
      <c r="CE728">
        <v>2098</v>
      </c>
      <c r="CF728">
        <v>2099</v>
      </c>
      <c r="CG728">
        <v>2100</v>
      </c>
    </row>
    <row r="729" spans="1:85">
      <c r="A729" s="74"/>
      <c r="B729" s="74" t="s">
        <v>4</v>
      </c>
      <c r="C729" s="76">
        <v>-1</v>
      </c>
      <c r="D729" s="76">
        <v>-1</v>
      </c>
      <c r="E729" s="76">
        <v>-1</v>
      </c>
      <c r="F729" s="76">
        <v>-1</v>
      </c>
      <c r="G729" s="76">
        <v>-1</v>
      </c>
      <c r="H729" s="76">
        <v>-1</v>
      </c>
      <c r="I729" s="76">
        <v>-1</v>
      </c>
      <c r="J729" s="76">
        <v>-1</v>
      </c>
      <c r="K729" s="76">
        <v>-1</v>
      </c>
      <c r="L729" s="76">
        <v>-1</v>
      </c>
      <c r="M729" s="76">
        <v>-1</v>
      </c>
      <c r="N729" s="76">
        <v>-1</v>
      </c>
      <c r="O729" s="76">
        <v>-1</v>
      </c>
      <c r="P729" s="76">
        <v>-1</v>
      </c>
      <c r="Q729" s="76">
        <v>-1</v>
      </c>
      <c r="R729" s="76">
        <v>-1</v>
      </c>
      <c r="S729" s="76">
        <v>-1</v>
      </c>
      <c r="T729" s="76">
        <v>-1</v>
      </c>
      <c r="U729" s="76">
        <v>-1</v>
      </c>
      <c r="V729" s="76">
        <v>-1</v>
      </c>
      <c r="W729" s="76">
        <v>-1</v>
      </c>
      <c r="X729" s="76">
        <v>-1</v>
      </c>
      <c r="Y729" s="76">
        <v>-1</v>
      </c>
      <c r="Z729" s="76">
        <v>-1</v>
      </c>
      <c r="AA729" s="76">
        <v>-1</v>
      </c>
      <c r="AB729" s="76">
        <v>-1</v>
      </c>
      <c r="AC729" s="76">
        <v>-1</v>
      </c>
      <c r="AD729" s="76">
        <v>-1</v>
      </c>
      <c r="AE729" s="76">
        <v>-1</v>
      </c>
      <c r="AF729" s="76">
        <v>-1</v>
      </c>
      <c r="AG729" s="76">
        <v>-1</v>
      </c>
      <c r="AH729" s="76">
        <v>-1</v>
      </c>
      <c r="AI729" s="76">
        <v>-1</v>
      </c>
      <c r="AJ729">
        <v>-1</v>
      </c>
      <c r="AK729">
        <v>-1</v>
      </c>
      <c r="AL729">
        <v>-1</v>
      </c>
      <c r="AM729">
        <v>-1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-1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-1</v>
      </c>
      <c r="BL729">
        <v>-1</v>
      </c>
      <c r="BM729">
        <v>-1</v>
      </c>
      <c r="BN729">
        <v>-1</v>
      </c>
      <c r="BO729">
        <v>-1</v>
      </c>
      <c r="BP729">
        <v>-1</v>
      </c>
      <c r="BQ729">
        <v>-1</v>
      </c>
      <c r="BR729">
        <v>-1</v>
      </c>
      <c r="BS729">
        <v>-1</v>
      </c>
      <c r="BT729">
        <v>-1</v>
      </c>
      <c r="BU729">
        <v>-1</v>
      </c>
      <c r="BV729">
        <v>-1</v>
      </c>
      <c r="BW729">
        <v>-1</v>
      </c>
      <c r="BX729">
        <v>-1</v>
      </c>
      <c r="BY729">
        <v>-1</v>
      </c>
      <c r="BZ729">
        <v>-1</v>
      </c>
      <c r="CA729">
        <v>-1</v>
      </c>
      <c r="CB729">
        <v>-1</v>
      </c>
      <c r="CC729">
        <v>-1</v>
      </c>
      <c r="CD729">
        <v>-1</v>
      </c>
      <c r="CE729">
        <v>-1</v>
      </c>
      <c r="CF729">
        <v>-1</v>
      </c>
      <c r="CG729">
        <v>-1</v>
      </c>
    </row>
    <row r="730" spans="1:85">
      <c r="A730" s="74" t="s">
        <v>0</v>
      </c>
      <c r="B730" s="74" t="s">
        <v>3</v>
      </c>
      <c r="C730" s="76">
        <v>-1</v>
      </c>
      <c r="D730" s="76">
        <v>-1</v>
      </c>
      <c r="E730" s="76">
        <v>-1</v>
      </c>
      <c r="F730" s="76">
        <v>-1</v>
      </c>
      <c r="G730" s="76">
        <v>-1</v>
      </c>
      <c r="H730" s="76">
        <v>-1</v>
      </c>
      <c r="I730" s="76">
        <v>-1</v>
      </c>
      <c r="J730" s="76">
        <v>-1</v>
      </c>
      <c r="K730" s="76">
        <v>-1</v>
      </c>
      <c r="L730" s="76">
        <v>-1</v>
      </c>
      <c r="M730" s="76">
        <v>-1</v>
      </c>
      <c r="N730" s="76">
        <v>-1</v>
      </c>
      <c r="O730" s="76">
        <v>-1</v>
      </c>
      <c r="P730" s="76">
        <v>-1</v>
      </c>
      <c r="Q730" s="76">
        <v>-1</v>
      </c>
      <c r="R730" s="76">
        <v>-1</v>
      </c>
      <c r="S730" s="76">
        <v>-1</v>
      </c>
      <c r="T730" s="76">
        <v>-1</v>
      </c>
      <c r="U730" s="76">
        <v>-1</v>
      </c>
      <c r="V730" s="76">
        <v>-1</v>
      </c>
      <c r="W730" s="76">
        <v>-1</v>
      </c>
      <c r="X730" s="76">
        <v>-1</v>
      </c>
      <c r="Y730" s="76">
        <v>-1</v>
      </c>
      <c r="Z730" s="76">
        <v>-1</v>
      </c>
      <c r="AA730" s="76">
        <v>-1</v>
      </c>
      <c r="AB730" s="76">
        <v>-1</v>
      </c>
      <c r="AC730" s="76">
        <v>-1</v>
      </c>
      <c r="AD730" s="76">
        <v>-1</v>
      </c>
      <c r="AE730" s="76">
        <v>-1</v>
      </c>
      <c r="AF730" s="76">
        <v>-1</v>
      </c>
      <c r="AG730" s="76">
        <v>-1</v>
      </c>
      <c r="AH730" s="76">
        <v>-1</v>
      </c>
      <c r="AI730" s="76">
        <v>-1</v>
      </c>
      <c r="AJ730">
        <v>-1</v>
      </c>
      <c r="AK730">
        <v>-1</v>
      </c>
      <c r="AL730">
        <v>-1</v>
      </c>
      <c r="AM730">
        <v>-1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-1</v>
      </c>
      <c r="AW730">
        <v>-1</v>
      </c>
      <c r="AX730">
        <v>-1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v>-1</v>
      </c>
      <c r="BE730">
        <v>-1</v>
      </c>
      <c r="BF730">
        <v>-1</v>
      </c>
      <c r="BG730">
        <v>-1</v>
      </c>
      <c r="BH730">
        <v>-1</v>
      </c>
      <c r="BI730">
        <v>-1</v>
      </c>
      <c r="BJ730">
        <v>-1</v>
      </c>
      <c r="BK730">
        <v>-1</v>
      </c>
      <c r="BL730">
        <v>-1</v>
      </c>
      <c r="BM730">
        <v>-1</v>
      </c>
      <c r="BN730">
        <v>-1</v>
      </c>
      <c r="BO730">
        <v>-1</v>
      </c>
      <c r="BP730">
        <v>-1</v>
      </c>
      <c r="BQ730">
        <v>-1</v>
      </c>
      <c r="BR730">
        <v>-1</v>
      </c>
      <c r="BS730">
        <v>-1</v>
      </c>
      <c r="BT730">
        <v>-1</v>
      </c>
      <c r="BU730">
        <v>-1</v>
      </c>
      <c r="BV730">
        <v>-1</v>
      </c>
      <c r="BW730">
        <v>-1</v>
      </c>
      <c r="BX730">
        <v>-1</v>
      </c>
      <c r="BY730">
        <v>-1</v>
      </c>
      <c r="BZ730">
        <v>-1</v>
      </c>
      <c r="CA730">
        <v>-1</v>
      </c>
      <c r="CB730">
        <v>-1</v>
      </c>
      <c r="CC730">
        <v>-1</v>
      </c>
      <c r="CD730">
        <v>-1</v>
      </c>
      <c r="CE730">
        <v>-1</v>
      </c>
      <c r="CF730">
        <v>-1</v>
      </c>
      <c r="CG730">
        <v>-1</v>
      </c>
    </row>
    <row r="731" spans="1:85">
      <c r="A731" s="74"/>
      <c r="B731" s="74" t="s">
        <v>34</v>
      </c>
      <c r="C731" s="76">
        <v>-1</v>
      </c>
      <c r="D731" s="76">
        <v>-1</v>
      </c>
      <c r="E731" s="76">
        <v>-1</v>
      </c>
      <c r="F731" s="76">
        <v>-1</v>
      </c>
      <c r="G731" s="76">
        <v>-1</v>
      </c>
      <c r="H731" s="76">
        <v>-1</v>
      </c>
      <c r="I731" s="76">
        <v>-1</v>
      </c>
      <c r="J731" s="76">
        <v>-1</v>
      </c>
      <c r="K731" s="76">
        <v>-1</v>
      </c>
      <c r="L731" s="76">
        <v>-1</v>
      </c>
      <c r="M731" s="76">
        <v>-1</v>
      </c>
      <c r="N731" s="76">
        <v>-1</v>
      </c>
      <c r="O731" s="76">
        <v>-1</v>
      </c>
      <c r="P731" s="76">
        <v>-1</v>
      </c>
      <c r="Q731" s="76">
        <v>-1</v>
      </c>
      <c r="R731" s="76">
        <v>-1</v>
      </c>
      <c r="S731" s="76">
        <v>-1</v>
      </c>
      <c r="T731" s="76">
        <v>-1</v>
      </c>
      <c r="U731" s="76">
        <v>-1</v>
      </c>
      <c r="V731" s="76">
        <v>-1</v>
      </c>
      <c r="W731" s="76">
        <v>-1</v>
      </c>
      <c r="X731" s="76">
        <v>-1</v>
      </c>
      <c r="Y731" s="76">
        <v>-1</v>
      </c>
      <c r="Z731" s="76">
        <v>-1</v>
      </c>
      <c r="AA731" s="76">
        <v>-1</v>
      </c>
      <c r="AB731" s="76">
        <v>-1</v>
      </c>
      <c r="AC731" s="76">
        <v>-1</v>
      </c>
      <c r="AD731" s="76">
        <v>-1</v>
      </c>
      <c r="AE731" s="76">
        <v>-1</v>
      </c>
      <c r="AF731" s="76">
        <v>-1</v>
      </c>
      <c r="AG731" s="76">
        <v>-1</v>
      </c>
      <c r="AH731" s="76">
        <v>-1</v>
      </c>
      <c r="AI731" s="76">
        <v>-1</v>
      </c>
      <c r="AJ731">
        <v>-1</v>
      </c>
      <c r="AK731">
        <v>-1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v>-1</v>
      </c>
      <c r="BE731">
        <v>-1</v>
      </c>
      <c r="BF731">
        <v>-1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-1</v>
      </c>
      <c r="BM731">
        <v>-1</v>
      </c>
      <c r="BN731">
        <v>-1</v>
      </c>
      <c r="BO731">
        <v>-1</v>
      </c>
      <c r="BP731">
        <v>-1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-1</v>
      </c>
      <c r="BW731">
        <v>-1</v>
      </c>
      <c r="BX731">
        <v>-1</v>
      </c>
      <c r="BY731">
        <v>-1</v>
      </c>
      <c r="BZ731">
        <v>-1</v>
      </c>
      <c r="CA731">
        <v>-1</v>
      </c>
      <c r="CB731">
        <v>-1</v>
      </c>
      <c r="CC731">
        <v>-1</v>
      </c>
      <c r="CD731">
        <v>-1</v>
      </c>
      <c r="CE731">
        <v>-1</v>
      </c>
      <c r="CF731">
        <v>-1</v>
      </c>
      <c r="CG731">
        <v>-1</v>
      </c>
    </row>
    <row r="732" spans="1:85">
      <c r="A732" s="14"/>
      <c r="B732" s="14" t="s">
        <v>35</v>
      </c>
      <c r="C732" s="76">
        <v>-1</v>
      </c>
      <c r="D732" s="76">
        <v>-1</v>
      </c>
      <c r="E732" s="76">
        <v>-1</v>
      </c>
      <c r="F732" s="76">
        <v>-1</v>
      </c>
      <c r="G732" s="76">
        <v>-1</v>
      </c>
      <c r="H732" s="76">
        <v>-1</v>
      </c>
      <c r="I732" s="76">
        <v>-1</v>
      </c>
      <c r="J732" s="76">
        <v>-1</v>
      </c>
      <c r="K732" s="76">
        <v>-1</v>
      </c>
      <c r="L732" s="76">
        <v>-1</v>
      </c>
      <c r="M732" s="76">
        <v>-1</v>
      </c>
      <c r="N732" s="76">
        <v>-1</v>
      </c>
      <c r="O732" s="76">
        <v>-1</v>
      </c>
      <c r="P732" s="76">
        <v>-1</v>
      </c>
      <c r="Q732" s="76">
        <v>-1</v>
      </c>
      <c r="R732" s="76">
        <v>-1</v>
      </c>
      <c r="S732" s="76">
        <v>-1</v>
      </c>
      <c r="T732" s="76">
        <v>-1</v>
      </c>
      <c r="U732" s="76">
        <v>-1</v>
      </c>
      <c r="V732" s="76">
        <v>-1</v>
      </c>
      <c r="W732" s="76">
        <v>-1</v>
      </c>
      <c r="X732" s="76">
        <v>-1</v>
      </c>
      <c r="Y732" s="76">
        <v>-1</v>
      </c>
      <c r="Z732" s="76">
        <v>-1</v>
      </c>
      <c r="AA732" s="76">
        <v>-1</v>
      </c>
      <c r="AB732" s="76">
        <v>-1</v>
      </c>
      <c r="AC732" s="76">
        <v>-1</v>
      </c>
      <c r="AD732" s="76">
        <v>-1</v>
      </c>
      <c r="AE732" s="76">
        <v>-1</v>
      </c>
      <c r="AF732" s="76">
        <v>-1</v>
      </c>
      <c r="AG732" s="76">
        <v>-1</v>
      </c>
      <c r="AH732" s="76">
        <v>-1</v>
      </c>
      <c r="AI732" s="76">
        <v>-1</v>
      </c>
      <c r="AJ732">
        <v>-1</v>
      </c>
      <c r="AK732">
        <v>-1</v>
      </c>
      <c r="AL732">
        <v>-1</v>
      </c>
      <c r="AM732">
        <v>-1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-1</v>
      </c>
      <c r="AW732">
        <v>-1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-1</v>
      </c>
      <c r="BM732">
        <v>-1</v>
      </c>
      <c r="BN732">
        <v>-1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-1</v>
      </c>
      <c r="BV732">
        <v>-1</v>
      </c>
      <c r="BW732">
        <v>-1</v>
      </c>
      <c r="BX732">
        <v>-1</v>
      </c>
      <c r="BY732">
        <v>-1</v>
      </c>
      <c r="BZ732">
        <v>-1</v>
      </c>
      <c r="CA732">
        <v>-1</v>
      </c>
      <c r="CB732">
        <v>-1</v>
      </c>
      <c r="CC732">
        <v>-1</v>
      </c>
      <c r="CD732">
        <v>-1</v>
      </c>
      <c r="CE732">
        <v>-1</v>
      </c>
      <c r="CF732">
        <v>-1</v>
      </c>
      <c r="CG732">
        <v>-1</v>
      </c>
    </row>
    <row r="733" spans="1:85">
      <c r="A733" s="4"/>
      <c r="B733" s="4" t="s">
        <v>4</v>
      </c>
      <c r="C733" s="76">
        <v>-1</v>
      </c>
      <c r="D733" s="76">
        <v>-1</v>
      </c>
      <c r="E733" s="76">
        <v>-1</v>
      </c>
      <c r="F733" s="76">
        <v>-1</v>
      </c>
      <c r="G733" s="76">
        <v>-1</v>
      </c>
      <c r="H733" s="76">
        <v>-1</v>
      </c>
      <c r="I733" s="76">
        <v>-1</v>
      </c>
      <c r="J733" s="76">
        <v>-1</v>
      </c>
      <c r="K733" s="76">
        <v>-1</v>
      </c>
      <c r="L733" s="76">
        <v>-1</v>
      </c>
      <c r="M733" s="76">
        <v>-1</v>
      </c>
      <c r="N733" s="76">
        <v>-1</v>
      </c>
      <c r="O733" s="76">
        <v>-1</v>
      </c>
      <c r="P733" s="76">
        <v>-1</v>
      </c>
      <c r="Q733" s="76">
        <v>-1</v>
      </c>
      <c r="R733" s="76">
        <v>-1</v>
      </c>
      <c r="S733" s="76">
        <v>-1</v>
      </c>
      <c r="T733" s="76">
        <v>-1</v>
      </c>
      <c r="U733" s="76">
        <v>-1</v>
      </c>
      <c r="V733" s="76">
        <v>-1</v>
      </c>
      <c r="W733" s="76">
        <v>-1</v>
      </c>
      <c r="X733" s="76">
        <v>-1</v>
      </c>
      <c r="Y733" s="76">
        <v>-1</v>
      </c>
      <c r="Z733" s="76">
        <v>-1</v>
      </c>
      <c r="AA733" s="76">
        <v>-1</v>
      </c>
      <c r="AB733" s="76">
        <v>-1</v>
      </c>
      <c r="AC733" s="76">
        <v>-1</v>
      </c>
      <c r="AD733" s="76">
        <v>-1</v>
      </c>
      <c r="AE733" s="76">
        <v>-1</v>
      </c>
      <c r="AF733" s="76">
        <v>-1</v>
      </c>
      <c r="AG733" s="76">
        <v>-1</v>
      </c>
      <c r="AH733" s="76">
        <v>-1</v>
      </c>
      <c r="AI733" s="76">
        <v>-1</v>
      </c>
      <c r="AJ733">
        <v>-1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-1</v>
      </c>
      <c r="BJ733">
        <v>-1</v>
      </c>
      <c r="BK733">
        <v>-1</v>
      </c>
      <c r="BL733">
        <v>-1</v>
      </c>
      <c r="BM733">
        <v>-1</v>
      </c>
      <c r="BN733">
        <v>-1</v>
      </c>
      <c r="BO733">
        <v>-1</v>
      </c>
      <c r="BP733">
        <v>-1</v>
      </c>
      <c r="BQ733">
        <v>-1</v>
      </c>
      <c r="BR733">
        <v>-1</v>
      </c>
      <c r="BS733">
        <v>-1</v>
      </c>
      <c r="BT733">
        <v>-1</v>
      </c>
      <c r="BU733">
        <v>-1</v>
      </c>
      <c r="BV733">
        <v>-1</v>
      </c>
      <c r="BW733">
        <v>-1</v>
      </c>
      <c r="BX733">
        <v>-1</v>
      </c>
      <c r="BY733">
        <v>-1</v>
      </c>
      <c r="BZ733">
        <v>-1</v>
      </c>
      <c r="CA733">
        <v>-1</v>
      </c>
      <c r="CB733">
        <v>-1</v>
      </c>
      <c r="CC733">
        <v>-1</v>
      </c>
      <c r="CD733">
        <v>-1</v>
      </c>
      <c r="CE733">
        <v>-1</v>
      </c>
      <c r="CF733">
        <v>-1</v>
      </c>
      <c r="CG733">
        <v>-1</v>
      </c>
    </row>
    <row r="734" spans="1:85">
      <c r="A734" s="74" t="s">
        <v>1</v>
      </c>
      <c r="B734" s="74" t="s">
        <v>3</v>
      </c>
      <c r="C734" s="76">
        <v>-1</v>
      </c>
      <c r="D734" s="76">
        <v>-1</v>
      </c>
      <c r="E734" s="76">
        <v>-1</v>
      </c>
      <c r="F734" s="76">
        <v>-1</v>
      </c>
      <c r="G734" s="76">
        <v>-1</v>
      </c>
      <c r="H734" s="76">
        <v>-1</v>
      </c>
      <c r="I734" s="76">
        <v>-1</v>
      </c>
      <c r="J734" s="76">
        <v>-1</v>
      </c>
      <c r="K734" s="76">
        <v>-1</v>
      </c>
      <c r="L734" s="76">
        <v>-1</v>
      </c>
      <c r="M734" s="76">
        <v>-1</v>
      </c>
      <c r="N734" s="76">
        <v>-1</v>
      </c>
      <c r="O734" s="76">
        <v>-1</v>
      </c>
      <c r="P734" s="76">
        <v>-1</v>
      </c>
      <c r="Q734" s="76">
        <v>-1</v>
      </c>
      <c r="R734" s="76">
        <v>-1</v>
      </c>
      <c r="S734" s="76">
        <v>-1</v>
      </c>
      <c r="T734" s="76">
        <v>-1</v>
      </c>
      <c r="U734" s="76">
        <v>-1</v>
      </c>
      <c r="V734" s="76">
        <v>-1</v>
      </c>
      <c r="W734" s="76">
        <v>-1</v>
      </c>
      <c r="X734" s="76">
        <v>-1</v>
      </c>
      <c r="Y734" s="76">
        <v>-1</v>
      </c>
      <c r="Z734" s="76">
        <v>-1</v>
      </c>
      <c r="AA734" s="76">
        <v>-1</v>
      </c>
      <c r="AB734" s="76">
        <v>-1</v>
      </c>
      <c r="AC734" s="76">
        <v>-1</v>
      </c>
      <c r="AD734" s="76">
        <v>-1</v>
      </c>
      <c r="AE734" s="76">
        <v>-1</v>
      </c>
      <c r="AF734" s="76">
        <v>-1</v>
      </c>
      <c r="AG734" s="76">
        <v>-1</v>
      </c>
      <c r="AH734" s="76">
        <v>-1</v>
      </c>
      <c r="AI734" s="76">
        <v>-1</v>
      </c>
      <c r="AJ734">
        <v>-1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-1</v>
      </c>
      <c r="BM734">
        <v>-1</v>
      </c>
      <c r="BN734">
        <v>-1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-1</v>
      </c>
      <c r="CE734">
        <v>-1</v>
      </c>
      <c r="CF734">
        <v>-1</v>
      </c>
      <c r="CG734">
        <v>-1</v>
      </c>
    </row>
    <row r="735" spans="1:85">
      <c r="A735" s="74"/>
      <c r="B735" s="74" t="s">
        <v>34</v>
      </c>
      <c r="C735" s="76">
        <v>-1</v>
      </c>
      <c r="D735" s="76">
        <v>-1</v>
      </c>
      <c r="E735" s="76">
        <v>-1</v>
      </c>
      <c r="F735" s="76">
        <v>-1</v>
      </c>
      <c r="G735" s="76">
        <v>-1</v>
      </c>
      <c r="H735" s="76">
        <v>-1</v>
      </c>
      <c r="I735" s="76">
        <v>-1</v>
      </c>
      <c r="J735" s="76">
        <v>-1</v>
      </c>
      <c r="K735" s="76">
        <v>-1</v>
      </c>
      <c r="L735" s="76">
        <v>-1</v>
      </c>
      <c r="M735" s="76">
        <v>-1</v>
      </c>
      <c r="N735" s="76">
        <v>-1</v>
      </c>
      <c r="O735" s="76">
        <v>-1</v>
      </c>
      <c r="P735" s="76">
        <v>-1</v>
      </c>
      <c r="Q735" s="76">
        <v>-1</v>
      </c>
      <c r="R735" s="76">
        <v>-1</v>
      </c>
      <c r="S735" s="76">
        <v>-1</v>
      </c>
      <c r="T735" s="76">
        <v>-1</v>
      </c>
      <c r="U735" s="76">
        <v>-1</v>
      </c>
      <c r="V735" s="76">
        <v>-1</v>
      </c>
      <c r="W735" s="76">
        <v>-1</v>
      </c>
      <c r="X735" s="76">
        <v>-1</v>
      </c>
      <c r="Y735" s="76">
        <v>-1</v>
      </c>
      <c r="Z735" s="76">
        <v>-1</v>
      </c>
      <c r="AA735" s="76">
        <v>-1</v>
      </c>
      <c r="AB735" s="76">
        <v>-1</v>
      </c>
      <c r="AC735" s="76">
        <v>-1</v>
      </c>
      <c r="AD735" s="76">
        <v>-1</v>
      </c>
      <c r="AE735" s="76">
        <v>-1</v>
      </c>
      <c r="AF735" s="76">
        <v>-1</v>
      </c>
      <c r="AG735" s="76">
        <v>-1</v>
      </c>
      <c r="AH735" s="76">
        <v>-1</v>
      </c>
      <c r="AI735" s="76">
        <v>-1</v>
      </c>
      <c r="AJ735">
        <v>-1</v>
      </c>
      <c r="AK735">
        <v>-1</v>
      </c>
      <c r="AL735">
        <v>-1</v>
      </c>
      <c r="AM735">
        <v>-1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-1</v>
      </c>
      <c r="AW735">
        <v>-1</v>
      </c>
      <c r="AX735">
        <v>-1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v>-1</v>
      </c>
      <c r="BE735">
        <v>-1</v>
      </c>
      <c r="BF735">
        <v>-1</v>
      </c>
      <c r="BG735">
        <v>-1</v>
      </c>
      <c r="BH735">
        <v>-1</v>
      </c>
      <c r="BI735">
        <v>-1</v>
      </c>
      <c r="BJ735">
        <v>-1</v>
      </c>
      <c r="BK735">
        <v>-1</v>
      </c>
      <c r="BL735">
        <v>-1</v>
      </c>
      <c r="BM735">
        <v>-1</v>
      </c>
      <c r="BN735">
        <v>-1</v>
      </c>
      <c r="BO735">
        <v>-1</v>
      </c>
      <c r="BP735">
        <v>-1</v>
      </c>
      <c r="BQ735">
        <v>-1</v>
      </c>
      <c r="BR735">
        <v>-1</v>
      </c>
      <c r="BS735">
        <v>-1</v>
      </c>
      <c r="BT735">
        <v>-1</v>
      </c>
      <c r="BU735">
        <v>-1</v>
      </c>
      <c r="BV735">
        <v>-1</v>
      </c>
      <c r="BW735">
        <v>-1</v>
      </c>
      <c r="BX735">
        <v>-1</v>
      </c>
      <c r="BY735">
        <v>-1</v>
      </c>
      <c r="BZ735">
        <v>-1</v>
      </c>
      <c r="CA735">
        <v>-1</v>
      </c>
      <c r="CB735">
        <v>-1</v>
      </c>
      <c r="CC735">
        <v>-1</v>
      </c>
      <c r="CD735">
        <v>-1</v>
      </c>
      <c r="CE735">
        <v>-1</v>
      </c>
      <c r="CF735">
        <v>-1</v>
      </c>
      <c r="CG735">
        <v>-1</v>
      </c>
    </row>
    <row r="736" spans="1:85">
      <c r="A736" s="14"/>
      <c r="B736" s="14" t="s">
        <v>35</v>
      </c>
      <c r="C736" s="76">
        <v>-1</v>
      </c>
      <c r="D736" s="76">
        <v>-1</v>
      </c>
      <c r="E736" s="76">
        <v>-1</v>
      </c>
      <c r="F736" s="76">
        <v>-1</v>
      </c>
      <c r="G736" s="76">
        <v>-1</v>
      </c>
      <c r="H736" s="76">
        <v>-1</v>
      </c>
      <c r="I736" s="76">
        <v>-1</v>
      </c>
      <c r="J736" s="76">
        <v>-1</v>
      </c>
      <c r="K736" s="76">
        <v>-1</v>
      </c>
      <c r="L736" s="76">
        <v>-1</v>
      </c>
      <c r="M736" s="76">
        <v>-1</v>
      </c>
      <c r="N736" s="76">
        <v>-1</v>
      </c>
      <c r="O736" s="76">
        <v>-1</v>
      </c>
      <c r="P736" s="76">
        <v>-1</v>
      </c>
      <c r="Q736" s="76">
        <v>-1</v>
      </c>
      <c r="R736" s="76">
        <v>-1</v>
      </c>
      <c r="S736" s="76">
        <v>-1</v>
      </c>
      <c r="T736" s="76">
        <v>-1</v>
      </c>
      <c r="U736" s="76">
        <v>-1</v>
      </c>
      <c r="V736" s="76">
        <v>-1</v>
      </c>
      <c r="W736" s="76">
        <v>-1</v>
      </c>
      <c r="X736" s="76">
        <v>-1</v>
      </c>
      <c r="Y736" s="76">
        <v>-1</v>
      </c>
      <c r="Z736" s="76">
        <v>-1</v>
      </c>
      <c r="AA736" s="76">
        <v>-1</v>
      </c>
      <c r="AB736" s="76">
        <v>-1</v>
      </c>
      <c r="AC736" s="76">
        <v>-1</v>
      </c>
      <c r="AD736" s="76">
        <v>-1</v>
      </c>
      <c r="AE736" s="76">
        <v>-1</v>
      </c>
      <c r="AF736" s="76">
        <v>-1</v>
      </c>
      <c r="AG736" s="76">
        <v>-1</v>
      </c>
      <c r="AH736" s="76">
        <v>-1</v>
      </c>
      <c r="AI736" s="76">
        <v>-1</v>
      </c>
      <c r="AJ736">
        <v>-1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-1</v>
      </c>
      <c r="BM736">
        <v>-1</v>
      </c>
      <c r="BN736">
        <v>-1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-1</v>
      </c>
      <c r="BV736">
        <v>-1</v>
      </c>
      <c r="BW736">
        <v>-1</v>
      </c>
      <c r="BX736">
        <v>-1</v>
      </c>
      <c r="BY736">
        <v>-1</v>
      </c>
      <c r="BZ736">
        <v>-1</v>
      </c>
      <c r="CA736">
        <v>-1</v>
      </c>
      <c r="CB736">
        <v>-1</v>
      </c>
      <c r="CC736">
        <v>-1</v>
      </c>
      <c r="CD736">
        <v>-1</v>
      </c>
      <c r="CE736">
        <v>-1</v>
      </c>
      <c r="CF736">
        <v>-1</v>
      </c>
      <c r="CG736">
        <v>-1</v>
      </c>
    </row>
    <row r="737" spans="1:85">
      <c r="A737" s="4"/>
      <c r="B737" s="4" t="s">
        <v>4</v>
      </c>
      <c r="C737" s="76">
        <v>-1</v>
      </c>
      <c r="D737" s="76">
        <v>-1</v>
      </c>
      <c r="E737" s="76">
        <v>-1</v>
      </c>
      <c r="F737" s="76">
        <v>-1</v>
      </c>
      <c r="G737" s="76">
        <v>-1</v>
      </c>
      <c r="H737" s="76">
        <v>-1</v>
      </c>
      <c r="I737" s="76">
        <v>-1</v>
      </c>
      <c r="J737" s="76">
        <v>-1</v>
      </c>
      <c r="K737" s="76">
        <v>-1</v>
      </c>
      <c r="L737" s="76">
        <v>-1</v>
      </c>
      <c r="M737" s="76">
        <v>-1</v>
      </c>
      <c r="N737" s="76">
        <v>-1</v>
      </c>
      <c r="O737" s="76">
        <v>-1</v>
      </c>
      <c r="P737" s="76">
        <v>-1</v>
      </c>
      <c r="Q737" s="76">
        <v>-1</v>
      </c>
      <c r="R737" s="76">
        <v>-1</v>
      </c>
      <c r="S737" s="76">
        <v>-1</v>
      </c>
      <c r="T737" s="76">
        <v>-1</v>
      </c>
      <c r="U737" s="76">
        <v>-1</v>
      </c>
      <c r="V737" s="76">
        <v>-1</v>
      </c>
      <c r="W737" s="76">
        <v>-1</v>
      </c>
      <c r="X737" s="76">
        <v>-1</v>
      </c>
      <c r="Y737" s="76">
        <v>-1</v>
      </c>
      <c r="Z737" s="76">
        <v>-1</v>
      </c>
      <c r="AA737" s="76">
        <v>-1</v>
      </c>
      <c r="AB737" s="76">
        <v>-1</v>
      </c>
      <c r="AC737" s="76">
        <v>-1</v>
      </c>
      <c r="AD737" s="76">
        <v>-1</v>
      </c>
      <c r="AE737" s="76">
        <v>-1</v>
      </c>
      <c r="AF737" s="76">
        <v>-1</v>
      </c>
      <c r="AG737" s="76">
        <v>-1</v>
      </c>
      <c r="AH737" s="76">
        <v>-1</v>
      </c>
      <c r="AI737" s="76">
        <v>-1</v>
      </c>
      <c r="AJ737">
        <v>-1</v>
      </c>
      <c r="AK737">
        <v>-1</v>
      </c>
      <c r="AL737">
        <v>-1</v>
      </c>
      <c r="AM737">
        <v>-1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-1</v>
      </c>
      <c r="BJ737">
        <v>-1</v>
      </c>
      <c r="BK737">
        <v>-1</v>
      </c>
      <c r="BL737">
        <v>-1</v>
      </c>
      <c r="BM737">
        <v>-1</v>
      </c>
      <c r="BN737">
        <v>-1</v>
      </c>
      <c r="BO737">
        <v>-1</v>
      </c>
      <c r="BP737">
        <v>-1</v>
      </c>
      <c r="BQ737">
        <v>-1</v>
      </c>
      <c r="BR737">
        <v>-1</v>
      </c>
      <c r="BS737">
        <v>-1</v>
      </c>
      <c r="BT737">
        <v>-1</v>
      </c>
      <c r="BU737">
        <v>-1</v>
      </c>
      <c r="BV737">
        <v>-1</v>
      </c>
      <c r="BW737">
        <v>-1</v>
      </c>
      <c r="BX737">
        <v>-1</v>
      </c>
      <c r="BY737">
        <v>-1</v>
      </c>
      <c r="BZ737">
        <v>-1</v>
      </c>
      <c r="CA737">
        <v>-1</v>
      </c>
      <c r="CB737">
        <v>-1</v>
      </c>
      <c r="CC737">
        <v>-1</v>
      </c>
      <c r="CD737">
        <v>-1</v>
      </c>
      <c r="CE737">
        <v>-1</v>
      </c>
      <c r="CF737">
        <v>-1</v>
      </c>
      <c r="CG737">
        <v>-1</v>
      </c>
    </row>
    <row r="738" spans="1:85">
      <c r="A738" s="14" t="s">
        <v>5</v>
      </c>
      <c r="B738" s="14" t="s">
        <v>3</v>
      </c>
      <c r="C738" s="76">
        <v>-1</v>
      </c>
      <c r="D738" s="76">
        <v>-1</v>
      </c>
      <c r="E738" s="76">
        <v>-1</v>
      </c>
      <c r="F738" s="76">
        <v>-1</v>
      </c>
      <c r="G738" s="76">
        <v>-1</v>
      </c>
      <c r="H738" s="76">
        <v>-1</v>
      </c>
      <c r="I738" s="76">
        <v>-1</v>
      </c>
      <c r="J738" s="76">
        <v>-1</v>
      </c>
      <c r="K738" s="76">
        <v>-1</v>
      </c>
      <c r="L738" s="76">
        <v>-1</v>
      </c>
      <c r="M738" s="76">
        <v>-1</v>
      </c>
      <c r="N738" s="76">
        <v>-1</v>
      </c>
      <c r="O738" s="76">
        <v>-1</v>
      </c>
      <c r="P738" s="76">
        <v>-1</v>
      </c>
      <c r="Q738" s="76">
        <v>-1</v>
      </c>
      <c r="R738" s="76">
        <v>-1</v>
      </c>
      <c r="S738" s="76">
        <v>-1</v>
      </c>
      <c r="T738" s="76">
        <v>-1</v>
      </c>
      <c r="U738" s="76">
        <v>-1</v>
      </c>
      <c r="V738" s="76">
        <v>-1</v>
      </c>
      <c r="W738" s="76">
        <v>-1</v>
      </c>
      <c r="X738" s="76">
        <v>-1</v>
      </c>
      <c r="Y738" s="76">
        <v>-1</v>
      </c>
      <c r="Z738" s="76">
        <v>-1</v>
      </c>
      <c r="AA738" s="76">
        <v>-1</v>
      </c>
      <c r="AB738" s="76">
        <v>-1</v>
      </c>
      <c r="AC738" s="76">
        <v>-1</v>
      </c>
      <c r="AD738" s="76">
        <v>-1</v>
      </c>
      <c r="AE738" s="76">
        <v>-1</v>
      </c>
      <c r="AF738" s="76">
        <v>-1</v>
      </c>
      <c r="AG738" s="76">
        <v>-1</v>
      </c>
      <c r="AH738" s="76">
        <v>-1</v>
      </c>
      <c r="AI738" s="76">
        <v>-1</v>
      </c>
      <c r="AJ738">
        <v>-1</v>
      </c>
      <c r="AK738">
        <v>-1</v>
      </c>
      <c r="AL738">
        <v>-1</v>
      </c>
      <c r="AM738">
        <v>-1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-1</v>
      </c>
      <c r="AW738">
        <v>-1</v>
      </c>
      <c r="AX738">
        <v>-1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v>-1</v>
      </c>
      <c r="BE738">
        <v>-1</v>
      </c>
      <c r="BF738">
        <v>-1</v>
      </c>
      <c r="BG738">
        <v>-1</v>
      </c>
      <c r="BH738">
        <v>-1</v>
      </c>
      <c r="BI738">
        <v>-1</v>
      </c>
      <c r="BJ738">
        <v>-1</v>
      </c>
      <c r="BK738">
        <v>-1</v>
      </c>
      <c r="BL738">
        <v>-1</v>
      </c>
      <c r="BM738">
        <v>-1</v>
      </c>
      <c r="BN738">
        <v>-1</v>
      </c>
      <c r="BO738">
        <v>-1</v>
      </c>
      <c r="BP738">
        <v>-1</v>
      </c>
      <c r="BQ738">
        <v>-1</v>
      </c>
      <c r="BR738">
        <v>-1</v>
      </c>
      <c r="BS738">
        <v>-1</v>
      </c>
      <c r="BT738">
        <v>-1</v>
      </c>
      <c r="BU738">
        <v>-1</v>
      </c>
      <c r="BV738">
        <v>-1</v>
      </c>
      <c r="BW738">
        <v>-1</v>
      </c>
      <c r="BX738">
        <v>-1</v>
      </c>
      <c r="BY738">
        <v>-1</v>
      </c>
      <c r="BZ738">
        <v>-1</v>
      </c>
      <c r="CA738">
        <v>-1</v>
      </c>
      <c r="CB738">
        <v>-1</v>
      </c>
      <c r="CC738">
        <v>-1</v>
      </c>
      <c r="CD738">
        <v>-1</v>
      </c>
      <c r="CE738">
        <v>-1</v>
      </c>
      <c r="CF738">
        <v>-1</v>
      </c>
      <c r="CG738">
        <v>-1</v>
      </c>
    </row>
    <row r="739" spans="1:85">
      <c r="A739" s="5"/>
      <c r="B739" s="5" t="s">
        <v>4</v>
      </c>
      <c r="C739" s="76">
        <v>-1</v>
      </c>
      <c r="D739" s="76">
        <v>-1</v>
      </c>
      <c r="E739" s="76">
        <v>-1</v>
      </c>
      <c r="F739" s="76">
        <v>-1</v>
      </c>
      <c r="G739" s="76">
        <v>-1</v>
      </c>
      <c r="H739" s="76">
        <v>-1</v>
      </c>
      <c r="I739" s="76">
        <v>-1</v>
      </c>
      <c r="J739" s="76">
        <v>-1</v>
      </c>
      <c r="K739" s="76">
        <v>-1</v>
      </c>
      <c r="L739" s="76">
        <v>-1</v>
      </c>
      <c r="M739" s="76">
        <v>-1</v>
      </c>
      <c r="N739" s="76">
        <v>-1</v>
      </c>
      <c r="O739" s="76">
        <v>-1</v>
      </c>
      <c r="P739" s="76">
        <v>-1</v>
      </c>
      <c r="Q739" s="76">
        <v>-1</v>
      </c>
      <c r="R739" s="76">
        <v>-1</v>
      </c>
      <c r="S739" s="76">
        <v>-1</v>
      </c>
      <c r="T739" s="76">
        <v>-1</v>
      </c>
      <c r="U739" s="76">
        <v>-1</v>
      </c>
      <c r="V739" s="76">
        <v>-1</v>
      </c>
      <c r="W739" s="76">
        <v>-1</v>
      </c>
      <c r="X739" s="76">
        <v>-1</v>
      </c>
      <c r="Y739" s="76">
        <v>-1</v>
      </c>
      <c r="Z739" s="76">
        <v>-1</v>
      </c>
      <c r="AA739" s="76">
        <v>-1</v>
      </c>
      <c r="AB739" s="76">
        <v>-1</v>
      </c>
      <c r="AC739" s="76">
        <v>-1</v>
      </c>
      <c r="AD739" s="76">
        <v>-1</v>
      </c>
      <c r="AE739" s="76">
        <v>-1</v>
      </c>
      <c r="AF739" s="76">
        <v>-1</v>
      </c>
      <c r="AG739" s="76">
        <v>-1</v>
      </c>
      <c r="AH739" s="76">
        <v>-1</v>
      </c>
      <c r="AI739" s="76">
        <v>-1</v>
      </c>
      <c r="AJ739">
        <v>-1</v>
      </c>
      <c r="AK739">
        <v>-1</v>
      </c>
      <c r="AL739">
        <v>-1</v>
      </c>
      <c r="AM739">
        <v>-1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-1</v>
      </c>
      <c r="AW739">
        <v>-1</v>
      </c>
      <c r="AX739">
        <v>-1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v>-1</v>
      </c>
      <c r="BE739">
        <v>-1</v>
      </c>
      <c r="BF739">
        <v>-1</v>
      </c>
      <c r="BG739">
        <v>-1</v>
      </c>
      <c r="BH739">
        <v>-1</v>
      </c>
      <c r="BI739">
        <v>-1</v>
      </c>
      <c r="BJ739">
        <v>-1</v>
      </c>
      <c r="BK739">
        <v>-1</v>
      </c>
      <c r="BL739">
        <v>-1</v>
      </c>
      <c r="BM739">
        <v>-1</v>
      </c>
      <c r="BN739">
        <v>-1</v>
      </c>
      <c r="BO739">
        <v>-1</v>
      </c>
      <c r="BP739">
        <v>-1</v>
      </c>
      <c r="BQ739">
        <v>-1</v>
      </c>
      <c r="BR739">
        <v>-1</v>
      </c>
      <c r="BS739">
        <v>-1</v>
      </c>
      <c r="BT739">
        <v>-1</v>
      </c>
      <c r="BU739">
        <v>-1</v>
      </c>
      <c r="BV739">
        <v>-1</v>
      </c>
      <c r="BW739">
        <v>-1</v>
      </c>
      <c r="BX739">
        <v>-1</v>
      </c>
      <c r="BY739">
        <v>-1</v>
      </c>
      <c r="BZ739">
        <v>-1</v>
      </c>
      <c r="CA739">
        <v>-1</v>
      </c>
      <c r="CB739">
        <v>-1</v>
      </c>
      <c r="CC739">
        <v>-1</v>
      </c>
      <c r="CD739">
        <v>-1</v>
      </c>
      <c r="CE739">
        <v>-1</v>
      </c>
      <c r="CF739">
        <v>-1</v>
      </c>
      <c r="CG739">
        <v>-1</v>
      </c>
    </row>
    <row r="740" spans="1:85">
      <c r="A740" s="5" t="s">
        <v>2</v>
      </c>
      <c r="B740" s="5" t="s">
        <v>3</v>
      </c>
      <c r="C740" s="76">
        <v>-1</v>
      </c>
      <c r="D740" s="76">
        <v>-1</v>
      </c>
      <c r="E740" s="76">
        <v>-1</v>
      </c>
      <c r="F740" s="76">
        <v>-1</v>
      </c>
      <c r="G740" s="76">
        <v>-1</v>
      </c>
      <c r="H740" s="76">
        <v>-1</v>
      </c>
      <c r="I740" s="76">
        <v>-1</v>
      </c>
      <c r="J740" s="76">
        <v>-1</v>
      </c>
      <c r="K740" s="76">
        <v>-1</v>
      </c>
      <c r="L740" s="76">
        <v>-1</v>
      </c>
      <c r="M740" s="76">
        <v>-1</v>
      </c>
      <c r="N740" s="76">
        <v>-1</v>
      </c>
      <c r="O740" s="76">
        <v>-1</v>
      </c>
      <c r="P740" s="76">
        <v>-1</v>
      </c>
      <c r="Q740" s="76">
        <v>-1</v>
      </c>
      <c r="R740" s="76">
        <v>-1</v>
      </c>
      <c r="S740" s="76">
        <v>-1</v>
      </c>
      <c r="T740" s="76">
        <v>-1</v>
      </c>
      <c r="U740" s="76">
        <v>-1</v>
      </c>
      <c r="V740" s="76">
        <v>-1</v>
      </c>
      <c r="W740" s="76">
        <v>-1</v>
      </c>
      <c r="X740" s="76">
        <v>-1</v>
      </c>
      <c r="Y740" s="76">
        <v>-1</v>
      </c>
      <c r="Z740" s="76">
        <v>-1</v>
      </c>
      <c r="AA740" s="76">
        <v>-1</v>
      </c>
      <c r="AB740" s="76">
        <v>-1</v>
      </c>
      <c r="AC740" s="76">
        <v>-1</v>
      </c>
      <c r="AD740" s="76">
        <v>-1</v>
      </c>
      <c r="AE740" s="76">
        <v>-1</v>
      </c>
      <c r="AF740" s="76">
        <v>-1</v>
      </c>
      <c r="AG740" s="76">
        <v>-1</v>
      </c>
      <c r="AH740" s="76">
        <v>-1</v>
      </c>
      <c r="AI740" s="76">
        <v>-1</v>
      </c>
      <c r="AJ740">
        <v>-1</v>
      </c>
      <c r="AK740">
        <v>-1</v>
      </c>
      <c r="AL740">
        <v>-1</v>
      </c>
      <c r="AM740">
        <v>-1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-1</v>
      </c>
      <c r="BM740">
        <v>-1</v>
      </c>
      <c r="BN740">
        <v>-1</v>
      </c>
      <c r="BO740">
        <v>-1</v>
      </c>
      <c r="BP740">
        <v>-1</v>
      </c>
      <c r="BQ740">
        <v>-1</v>
      </c>
      <c r="BR740">
        <v>-1</v>
      </c>
      <c r="BS740">
        <v>-1</v>
      </c>
      <c r="BT740">
        <v>-1</v>
      </c>
      <c r="BU740">
        <v>-1</v>
      </c>
      <c r="BV740">
        <v>-1</v>
      </c>
      <c r="BW740">
        <v>-1</v>
      </c>
      <c r="BX740">
        <v>-1</v>
      </c>
      <c r="BY740">
        <v>-1</v>
      </c>
      <c r="BZ740">
        <v>-1</v>
      </c>
      <c r="CA740">
        <v>-1</v>
      </c>
      <c r="CB740">
        <v>-1</v>
      </c>
      <c r="CC740">
        <v>-1</v>
      </c>
      <c r="CD740">
        <v>-1</v>
      </c>
      <c r="CE740">
        <v>-1</v>
      </c>
      <c r="CF740">
        <v>-1</v>
      </c>
      <c r="CG740">
        <v>-1</v>
      </c>
    </row>
    <row r="741" spans="1:85">
      <c r="A741" s="4"/>
      <c r="B741" s="4" t="s">
        <v>4</v>
      </c>
      <c r="C741" s="76">
        <v>-1</v>
      </c>
      <c r="D741" s="76">
        <v>-1</v>
      </c>
      <c r="E741" s="76">
        <v>-1</v>
      </c>
      <c r="F741" s="76">
        <v>-1</v>
      </c>
      <c r="G741" s="76">
        <v>-1</v>
      </c>
      <c r="H741" s="76">
        <v>-1</v>
      </c>
      <c r="I741" s="76">
        <v>-1</v>
      </c>
      <c r="J741" s="76">
        <v>-1</v>
      </c>
      <c r="K741" s="76">
        <v>-1</v>
      </c>
      <c r="L741" s="76">
        <v>-1</v>
      </c>
      <c r="M741" s="76">
        <v>-1</v>
      </c>
      <c r="N741" s="76">
        <v>-1</v>
      </c>
      <c r="O741" s="76">
        <v>-1</v>
      </c>
      <c r="P741" s="76">
        <v>-1</v>
      </c>
      <c r="Q741" s="76">
        <v>-1</v>
      </c>
      <c r="R741" s="76">
        <v>-1</v>
      </c>
      <c r="S741" s="76">
        <v>-1</v>
      </c>
      <c r="T741" s="76">
        <v>-1</v>
      </c>
      <c r="U741" s="76">
        <v>-1</v>
      </c>
      <c r="V741" s="76">
        <v>-1</v>
      </c>
      <c r="W741" s="76">
        <v>-1</v>
      </c>
      <c r="X741" s="76">
        <v>-1</v>
      </c>
      <c r="Y741" s="76">
        <v>-1</v>
      </c>
      <c r="Z741" s="76">
        <v>-1</v>
      </c>
      <c r="AA741" s="76">
        <v>-1</v>
      </c>
      <c r="AB741" s="76">
        <v>-1</v>
      </c>
      <c r="AC741" s="76">
        <v>-1</v>
      </c>
      <c r="AD741" s="76">
        <v>-1</v>
      </c>
      <c r="AE741" s="76">
        <v>-1</v>
      </c>
      <c r="AF741" s="76">
        <v>-1</v>
      </c>
      <c r="AG741" s="76">
        <v>-1</v>
      </c>
      <c r="AH741" s="76">
        <v>-1</v>
      </c>
      <c r="AI741" s="76">
        <v>-1</v>
      </c>
      <c r="AJ741">
        <v>-1</v>
      </c>
      <c r="AK741">
        <v>-1</v>
      </c>
      <c r="AL741">
        <v>-1</v>
      </c>
      <c r="AM741">
        <v>-1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-1</v>
      </c>
      <c r="AX741">
        <v>-1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v>-1</v>
      </c>
      <c r="BE741">
        <v>-1</v>
      </c>
      <c r="BF741">
        <v>-1</v>
      </c>
      <c r="BG741">
        <v>-1</v>
      </c>
      <c r="BH741">
        <v>-1</v>
      </c>
      <c r="BI741">
        <v>-1</v>
      </c>
      <c r="BJ741">
        <v>-1</v>
      </c>
      <c r="BK741">
        <v>-1</v>
      </c>
      <c r="BL741">
        <v>-1</v>
      </c>
      <c r="BM741">
        <v>-1</v>
      </c>
      <c r="BN741">
        <v>-1</v>
      </c>
      <c r="BO741">
        <v>-1</v>
      </c>
      <c r="BP741">
        <v>-1</v>
      </c>
      <c r="BQ741">
        <v>-1</v>
      </c>
      <c r="BR741">
        <v>-1</v>
      </c>
      <c r="BS741">
        <v>-1</v>
      </c>
      <c r="BT741">
        <v>-1</v>
      </c>
      <c r="BU741">
        <v>-1</v>
      </c>
      <c r="BV741">
        <v>-1</v>
      </c>
      <c r="BW741">
        <v>-1</v>
      </c>
      <c r="BX741">
        <v>-1</v>
      </c>
      <c r="BY741">
        <v>-1</v>
      </c>
      <c r="BZ741">
        <v>-1</v>
      </c>
      <c r="CA741">
        <v>-1</v>
      </c>
      <c r="CB741">
        <v>-1</v>
      </c>
      <c r="CC741">
        <v>-1</v>
      </c>
      <c r="CD741">
        <v>-1</v>
      </c>
      <c r="CE741">
        <v>-1</v>
      </c>
      <c r="CF741">
        <v>-1</v>
      </c>
      <c r="CG741">
        <v>-1</v>
      </c>
    </row>
    <row r="742" spans="1:85">
      <c r="A742" s="14" t="s">
        <v>7</v>
      </c>
      <c r="B742" s="14" t="s">
        <v>3</v>
      </c>
      <c r="C742" s="76">
        <v>-1</v>
      </c>
      <c r="D742" s="76">
        <v>-1</v>
      </c>
      <c r="E742" s="76">
        <v>-1</v>
      </c>
      <c r="F742" s="76">
        <v>-1</v>
      </c>
      <c r="G742" s="76">
        <v>-1</v>
      </c>
      <c r="H742" s="76">
        <v>-1</v>
      </c>
      <c r="I742" s="76">
        <v>-1</v>
      </c>
      <c r="J742" s="76">
        <v>-1</v>
      </c>
      <c r="K742" s="76">
        <v>-1</v>
      </c>
      <c r="L742" s="76">
        <v>-1</v>
      </c>
      <c r="M742" s="76">
        <v>-1</v>
      </c>
      <c r="N742" s="76">
        <v>-1</v>
      </c>
      <c r="O742" s="76">
        <v>-1</v>
      </c>
      <c r="P742" s="76">
        <v>-1</v>
      </c>
      <c r="Q742" s="76">
        <v>-1</v>
      </c>
      <c r="R742" s="76">
        <v>-1</v>
      </c>
      <c r="S742" s="76">
        <v>-1</v>
      </c>
      <c r="T742" s="76">
        <v>-1</v>
      </c>
      <c r="U742" s="76">
        <v>-1</v>
      </c>
      <c r="V742" s="76">
        <v>-1</v>
      </c>
      <c r="W742" s="76">
        <v>-1</v>
      </c>
      <c r="X742" s="76">
        <v>-1</v>
      </c>
      <c r="Y742" s="76">
        <v>-1</v>
      </c>
      <c r="Z742" s="76">
        <v>-1</v>
      </c>
      <c r="AA742" s="76">
        <v>-1</v>
      </c>
      <c r="AB742" s="76">
        <v>-1</v>
      </c>
      <c r="AC742" s="76">
        <v>-1</v>
      </c>
      <c r="AD742" s="76">
        <v>-1</v>
      </c>
      <c r="AE742" s="76">
        <v>-1</v>
      </c>
      <c r="AF742" s="76">
        <v>-1</v>
      </c>
      <c r="AG742" s="76">
        <v>-1</v>
      </c>
      <c r="AH742" s="76">
        <v>-1</v>
      </c>
      <c r="AI742" s="76">
        <v>-1</v>
      </c>
      <c r="AJ742">
        <v>-1</v>
      </c>
      <c r="AK742">
        <v>-1</v>
      </c>
      <c r="AL742">
        <v>-1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-1</v>
      </c>
      <c r="AW742">
        <v>-1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-1</v>
      </c>
      <c r="BJ742">
        <v>-1</v>
      </c>
      <c r="BK742">
        <v>-1</v>
      </c>
      <c r="BL742">
        <v>-1</v>
      </c>
      <c r="BM742">
        <v>-1</v>
      </c>
      <c r="BN742">
        <v>-1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-1</v>
      </c>
      <c r="BW742">
        <v>-1</v>
      </c>
      <c r="BX742">
        <v>-1</v>
      </c>
      <c r="BY742">
        <v>-1</v>
      </c>
      <c r="BZ742">
        <v>-1</v>
      </c>
      <c r="CA742">
        <v>-1</v>
      </c>
      <c r="CB742">
        <v>-1</v>
      </c>
      <c r="CC742">
        <v>-1</v>
      </c>
      <c r="CD742">
        <v>-1</v>
      </c>
      <c r="CE742">
        <v>-1</v>
      </c>
      <c r="CF742">
        <v>-1</v>
      </c>
      <c r="CG742">
        <v>-1</v>
      </c>
    </row>
    <row r="743" spans="1:85">
      <c r="A743" s="4"/>
      <c r="B743" s="4" t="s">
        <v>4</v>
      </c>
      <c r="C743" s="76">
        <v>-1</v>
      </c>
      <c r="D743" s="76">
        <v>-1</v>
      </c>
      <c r="E743" s="76">
        <v>-1</v>
      </c>
      <c r="F743" s="76">
        <v>-1</v>
      </c>
      <c r="G743" s="76">
        <v>-1</v>
      </c>
      <c r="H743" s="76">
        <v>-1</v>
      </c>
      <c r="I743" s="76">
        <v>-1</v>
      </c>
      <c r="J743" s="76">
        <v>-1</v>
      </c>
      <c r="K743" s="76">
        <v>-1</v>
      </c>
      <c r="L743" s="76">
        <v>-1</v>
      </c>
      <c r="M743" s="76">
        <v>-1</v>
      </c>
      <c r="N743" s="76">
        <v>-1</v>
      </c>
      <c r="O743" s="76">
        <v>-1</v>
      </c>
      <c r="P743" s="76">
        <v>-1</v>
      </c>
      <c r="Q743" s="76">
        <v>-1</v>
      </c>
      <c r="R743" s="76">
        <v>-1</v>
      </c>
      <c r="S743" s="76">
        <v>-1</v>
      </c>
      <c r="T743" s="76">
        <v>-1</v>
      </c>
      <c r="U743" s="76">
        <v>-1</v>
      </c>
      <c r="V743" s="76">
        <v>-1</v>
      </c>
      <c r="W743" s="76">
        <v>-1</v>
      </c>
      <c r="X743" s="76">
        <v>-1</v>
      </c>
      <c r="Y743" s="76">
        <v>-1</v>
      </c>
      <c r="Z743" s="76">
        <v>-1</v>
      </c>
      <c r="AA743" s="76">
        <v>-1</v>
      </c>
      <c r="AB743" s="76">
        <v>-1</v>
      </c>
      <c r="AC743" s="76">
        <v>-1</v>
      </c>
      <c r="AD743" s="76">
        <v>-1</v>
      </c>
      <c r="AE743" s="76">
        <v>-1</v>
      </c>
      <c r="AF743" s="76">
        <v>-1</v>
      </c>
      <c r="AG743" s="76">
        <v>-1</v>
      </c>
      <c r="AH743" s="76">
        <v>-1</v>
      </c>
      <c r="AI743" s="76">
        <v>-1</v>
      </c>
      <c r="AJ743">
        <v>-1</v>
      </c>
      <c r="AK743">
        <v>-1</v>
      </c>
      <c r="AL743">
        <v>-1</v>
      </c>
      <c r="AM743">
        <v>-1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-1</v>
      </c>
      <c r="AX743">
        <v>-1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v>-1</v>
      </c>
      <c r="BE743">
        <v>-1</v>
      </c>
      <c r="BF743">
        <v>-1</v>
      </c>
      <c r="BG743">
        <v>-1</v>
      </c>
      <c r="BH743">
        <v>-1</v>
      </c>
      <c r="BI743">
        <v>-1</v>
      </c>
      <c r="BJ743">
        <v>-1</v>
      </c>
      <c r="BK743">
        <v>-1</v>
      </c>
      <c r="BL743">
        <v>-1</v>
      </c>
      <c r="BM743">
        <v>-1</v>
      </c>
      <c r="BN743">
        <v>-1</v>
      </c>
      <c r="BO743">
        <v>-1</v>
      </c>
      <c r="BP743">
        <v>-1</v>
      </c>
      <c r="BQ743">
        <v>-1</v>
      </c>
      <c r="BR743">
        <v>-1</v>
      </c>
      <c r="BS743">
        <v>-1</v>
      </c>
      <c r="BT743">
        <v>-1</v>
      </c>
      <c r="BU743">
        <v>-1</v>
      </c>
      <c r="BV743">
        <v>-1</v>
      </c>
      <c r="BW743">
        <v>-1</v>
      </c>
      <c r="BX743">
        <v>-1</v>
      </c>
      <c r="BY743">
        <v>-1</v>
      </c>
      <c r="BZ743">
        <v>-1</v>
      </c>
      <c r="CA743">
        <v>-1</v>
      </c>
      <c r="CB743">
        <v>-1</v>
      </c>
      <c r="CC743">
        <v>-1</v>
      </c>
      <c r="CD743">
        <v>-1</v>
      </c>
      <c r="CE743">
        <v>-1</v>
      </c>
      <c r="CF743">
        <v>-1</v>
      </c>
      <c r="CG743">
        <v>-1</v>
      </c>
    </row>
    <row r="744" spans="1:85">
      <c r="A744" s="14" t="s">
        <v>6</v>
      </c>
      <c r="B744" s="14" t="s">
        <v>3</v>
      </c>
      <c r="C744" s="76">
        <v>-1</v>
      </c>
      <c r="D744" s="76">
        <v>-1</v>
      </c>
      <c r="E744" s="76">
        <v>-1</v>
      </c>
      <c r="F744" s="76">
        <v>-1</v>
      </c>
      <c r="G744" s="76">
        <v>-1</v>
      </c>
      <c r="H744" s="76">
        <v>-1</v>
      </c>
      <c r="I744" s="76">
        <v>-1</v>
      </c>
      <c r="J744" s="76">
        <v>-1</v>
      </c>
      <c r="K744" s="76">
        <v>-1</v>
      </c>
      <c r="L744" s="76">
        <v>-1</v>
      </c>
      <c r="M744" s="76">
        <v>-1</v>
      </c>
      <c r="N744" s="76">
        <v>-1</v>
      </c>
      <c r="O744" s="76">
        <v>-1</v>
      </c>
      <c r="P744" s="76">
        <v>-1</v>
      </c>
      <c r="Q744" s="76">
        <v>-1</v>
      </c>
      <c r="R744" s="76">
        <v>-1</v>
      </c>
      <c r="S744" s="76">
        <v>-1</v>
      </c>
      <c r="T744" s="76">
        <v>-1</v>
      </c>
      <c r="U744" s="76">
        <v>-1</v>
      </c>
      <c r="V744" s="76">
        <v>-1</v>
      </c>
      <c r="W744" s="76">
        <v>-1</v>
      </c>
      <c r="X744" s="76">
        <v>-1</v>
      </c>
      <c r="Y744" s="76">
        <v>-1</v>
      </c>
      <c r="Z744" s="76">
        <v>-1</v>
      </c>
      <c r="AA744" s="76">
        <v>-1</v>
      </c>
      <c r="AB744" s="76">
        <v>-1</v>
      </c>
      <c r="AC744" s="76">
        <v>-1</v>
      </c>
      <c r="AD744" s="76">
        <v>-1</v>
      </c>
      <c r="AE744" s="76">
        <v>-1</v>
      </c>
      <c r="AF744" s="76">
        <v>-1</v>
      </c>
      <c r="AG744" s="76">
        <v>-1</v>
      </c>
      <c r="AH744" s="76">
        <v>-1</v>
      </c>
      <c r="AI744" s="76">
        <v>-1</v>
      </c>
      <c r="AJ744">
        <v>-1</v>
      </c>
      <c r="AK744">
        <v>-1</v>
      </c>
      <c r="AL744">
        <v>-1</v>
      </c>
      <c r="AM744">
        <v>-1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-1</v>
      </c>
      <c r="AW744">
        <v>-1</v>
      </c>
      <c r="AX744">
        <v>-1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v>-1</v>
      </c>
      <c r="BE744">
        <v>-1</v>
      </c>
      <c r="BF744">
        <v>-1</v>
      </c>
      <c r="BG744">
        <v>-1</v>
      </c>
      <c r="BH744">
        <v>-1</v>
      </c>
      <c r="BI744">
        <v>-1</v>
      </c>
      <c r="BJ744">
        <v>-1</v>
      </c>
      <c r="BK744">
        <v>-1</v>
      </c>
      <c r="BL744">
        <v>-1</v>
      </c>
      <c r="BM744">
        <v>-1</v>
      </c>
      <c r="BN744">
        <v>-1</v>
      </c>
      <c r="BO744">
        <v>-1</v>
      </c>
      <c r="BP744">
        <v>-1</v>
      </c>
      <c r="BQ744">
        <v>-1</v>
      </c>
      <c r="BR744">
        <v>-1</v>
      </c>
      <c r="BS744">
        <v>-1</v>
      </c>
      <c r="BT744">
        <v>-1</v>
      </c>
      <c r="BU744">
        <v>-1</v>
      </c>
      <c r="BV744">
        <v>-1</v>
      </c>
      <c r="BW744">
        <v>-1</v>
      </c>
      <c r="BX744">
        <v>-1</v>
      </c>
      <c r="BY744">
        <v>-1</v>
      </c>
      <c r="BZ744">
        <v>-1</v>
      </c>
      <c r="CA744">
        <v>-1</v>
      </c>
      <c r="CB744">
        <v>-1</v>
      </c>
      <c r="CC744">
        <v>-1</v>
      </c>
      <c r="CD744">
        <v>-1</v>
      </c>
      <c r="CE744">
        <v>-1</v>
      </c>
      <c r="CF744">
        <v>-1</v>
      </c>
      <c r="CG744">
        <v>-1</v>
      </c>
    </row>
    <row r="745" spans="1:85">
      <c r="A745" s="5"/>
      <c r="B745" s="5" t="s">
        <v>4</v>
      </c>
      <c r="C745" s="76">
        <v>-1</v>
      </c>
      <c r="D745" s="76">
        <v>-1</v>
      </c>
      <c r="E745" s="76">
        <v>-1</v>
      </c>
      <c r="F745" s="76">
        <v>-1</v>
      </c>
      <c r="G745" s="76">
        <v>-1</v>
      </c>
      <c r="H745" s="76">
        <v>-1</v>
      </c>
      <c r="I745" s="76">
        <v>-1</v>
      </c>
      <c r="J745" s="76">
        <v>-1</v>
      </c>
      <c r="K745" s="76">
        <v>-1</v>
      </c>
      <c r="L745" s="76">
        <v>-1</v>
      </c>
      <c r="M745" s="76">
        <v>-1</v>
      </c>
      <c r="N745" s="76">
        <v>-1</v>
      </c>
      <c r="O745" s="76">
        <v>-1</v>
      </c>
      <c r="P745" s="76">
        <v>-1</v>
      </c>
      <c r="Q745" s="76">
        <v>-1</v>
      </c>
      <c r="R745" s="76">
        <v>-1</v>
      </c>
      <c r="S745" s="76">
        <v>-1</v>
      </c>
      <c r="T745" s="76">
        <v>-1</v>
      </c>
      <c r="U745" s="76">
        <v>-1</v>
      </c>
      <c r="V745" s="76">
        <v>-1</v>
      </c>
      <c r="W745" s="76">
        <v>-1</v>
      </c>
      <c r="X745" s="76">
        <v>-1</v>
      </c>
      <c r="Y745" s="76">
        <v>-1</v>
      </c>
      <c r="Z745" s="76">
        <v>-1</v>
      </c>
      <c r="AA745" s="76">
        <v>-1</v>
      </c>
      <c r="AB745" s="76">
        <v>-1</v>
      </c>
      <c r="AC745" s="76">
        <v>-1</v>
      </c>
      <c r="AD745" s="76">
        <v>-1</v>
      </c>
      <c r="AE745" s="76">
        <v>-1</v>
      </c>
      <c r="AF745" s="76">
        <v>-1</v>
      </c>
      <c r="AG745" s="76">
        <v>-1</v>
      </c>
      <c r="AH745" s="76">
        <v>-1</v>
      </c>
      <c r="AI745" s="76">
        <v>-1</v>
      </c>
      <c r="AJ745">
        <v>-1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-1</v>
      </c>
      <c r="BM745">
        <v>-1</v>
      </c>
      <c r="BN745">
        <v>-1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-1</v>
      </c>
      <c r="BX745">
        <v>-1</v>
      </c>
      <c r="BY745">
        <v>-1</v>
      </c>
      <c r="BZ745">
        <v>-1</v>
      </c>
      <c r="CA745">
        <v>-1</v>
      </c>
      <c r="CB745">
        <v>-1</v>
      </c>
      <c r="CC745">
        <v>-1</v>
      </c>
      <c r="CD745">
        <v>-1</v>
      </c>
      <c r="CE745">
        <v>-1</v>
      </c>
      <c r="CF745">
        <v>-1</v>
      </c>
      <c r="CG745">
        <v>-1</v>
      </c>
    </row>
    <row r="746" spans="1:85">
      <c r="A746" s="5" t="s">
        <v>8</v>
      </c>
      <c r="B746" s="5" t="s">
        <v>3</v>
      </c>
      <c r="C746" s="76">
        <v>-1</v>
      </c>
      <c r="D746" s="76">
        <v>-1</v>
      </c>
      <c r="E746" s="76">
        <v>-1</v>
      </c>
      <c r="F746" s="76">
        <v>-1</v>
      </c>
      <c r="G746" s="76">
        <v>-1</v>
      </c>
      <c r="H746" s="76">
        <v>-1</v>
      </c>
      <c r="I746" s="76">
        <v>-1</v>
      </c>
      <c r="J746" s="76">
        <v>-1</v>
      </c>
      <c r="K746" s="76">
        <v>-1</v>
      </c>
      <c r="L746" s="76">
        <v>-1</v>
      </c>
      <c r="M746" s="76">
        <v>-1</v>
      </c>
      <c r="N746" s="76">
        <v>-1</v>
      </c>
      <c r="O746" s="76">
        <v>-1</v>
      </c>
      <c r="P746" s="76">
        <v>-1</v>
      </c>
      <c r="Q746" s="76">
        <v>-1</v>
      </c>
      <c r="R746" s="76">
        <v>-1</v>
      </c>
      <c r="S746" s="76">
        <v>-1</v>
      </c>
      <c r="T746" s="76">
        <v>-1</v>
      </c>
      <c r="U746" s="76">
        <v>-1</v>
      </c>
      <c r="V746" s="76">
        <v>-1</v>
      </c>
      <c r="W746" s="76">
        <v>-1</v>
      </c>
      <c r="X746" s="76">
        <v>-1</v>
      </c>
      <c r="Y746" s="76">
        <v>-1</v>
      </c>
      <c r="Z746" s="76">
        <v>-1</v>
      </c>
      <c r="AA746" s="76">
        <v>-1</v>
      </c>
      <c r="AB746" s="76">
        <v>-1</v>
      </c>
      <c r="AC746" s="76">
        <v>-1</v>
      </c>
      <c r="AD746" s="76">
        <v>-1</v>
      </c>
      <c r="AE746" s="76">
        <v>-1</v>
      </c>
      <c r="AF746" s="76">
        <v>-1</v>
      </c>
      <c r="AG746" s="76">
        <v>-1</v>
      </c>
      <c r="AH746" s="76">
        <v>-1</v>
      </c>
      <c r="AI746" s="76">
        <v>-1</v>
      </c>
      <c r="AJ746">
        <v>-1</v>
      </c>
      <c r="AK746">
        <v>-1</v>
      </c>
      <c r="AL746">
        <v>-1</v>
      </c>
      <c r="AM746">
        <v>-1</v>
      </c>
      <c r="AN746">
        <v>-1</v>
      </c>
      <c r="AO746">
        <v>-1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-1</v>
      </c>
      <c r="BM746">
        <v>-1</v>
      </c>
      <c r="BN746">
        <v>-1</v>
      </c>
      <c r="BO746">
        <v>-1</v>
      </c>
      <c r="BP746">
        <v>-1</v>
      </c>
      <c r="BQ746">
        <v>-1</v>
      </c>
      <c r="BR746">
        <v>-1</v>
      </c>
      <c r="BS746">
        <v>-1</v>
      </c>
      <c r="BT746">
        <v>-1</v>
      </c>
      <c r="BU746">
        <v>-1</v>
      </c>
      <c r="BV746">
        <v>-1</v>
      </c>
      <c r="BW746">
        <v>-1</v>
      </c>
      <c r="BX746">
        <v>-1</v>
      </c>
      <c r="BY746">
        <v>-1</v>
      </c>
      <c r="BZ746">
        <v>-1</v>
      </c>
      <c r="CA746">
        <v>-1</v>
      </c>
      <c r="CB746">
        <v>-1</v>
      </c>
      <c r="CC746">
        <v>-1</v>
      </c>
      <c r="CD746">
        <v>-1</v>
      </c>
      <c r="CE746">
        <v>-1</v>
      </c>
      <c r="CF746">
        <v>-1</v>
      </c>
      <c r="CG746">
        <v>-1</v>
      </c>
    </row>
    <row r="747" spans="1:85">
      <c r="A747" s="4"/>
      <c r="B747" s="4" t="s">
        <v>37</v>
      </c>
      <c r="C747" s="76">
        <v>-1</v>
      </c>
      <c r="D747" s="76">
        <v>-1</v>
      </c>
      <c r="E747" s="76">
        <v>-1</v>
      </c>
      <c r="F747" s="76">
        <v>-1</v>
      </c>
      <c r="G747" s="76">
        <v>-1</v>
      </c>
      <c r="H747" s="76">
        <v>-1</v>
      </c>
      <c r="I747" s="76">
        <v>-1</v>
      </c>
      <c r="J747" s="76">
        <v>-1</v>
      </c>
      <c r="K747" s="76">
        <v>-1</v>
      </c>
      <c r="L747" s="76">
        <v>-1</v>
      </c>
      <c r="M747" s="76">
        <v>-1</v>
      </c>
      <c r="N747" s="76">
        <v>-1</v>
      </c>
      <c r="O747" s="76">
        <v>-1</v>
      </c>
      <c r="P747" s="76">
        <v>-1</v>
      </c>
      <c r="Q747" s="76">
        <v>-1</v>
      </c>
      <c r="R747" s="76">
        <v>-1</v>
      </c>
      <c r="S747" s="76">
        <v>-1</v>
      </c>
      <c r="T747" s="76">
        <v>-1</v>
      </c>
      <c r="U747" s="76">
        <v>-1</v>
      </c>
      <c r="V747" s="76">
        <v>-1</v>
      </c>
      <c r="W747" s="76">
        <v>-1</v>
      </c>
      <c r="X747" s="76">
        <v>-1</v>
      </c>
      <c r="Y747" s="76">
        <v>-1</v>
      </c>
      <c r="Z747" s="76">
        <v>-1</v>
      </c>
      <c r="AA747" s="76">
        <v>-1</v>
      </c>
      <c r="AB747" s="76">
        <v>-1</v>
      </c>
      <c r="AC747" s="76">
        <v>-1</v>
      </c>
      <c r="AD747" s="76">
        <v>-1</v>
      </c>
      <c r="AE747" s="76">
        <v>-1</v>
      </c>
      <c r="AF747" s="76">
        <v>-1</v>
      </c>
      <c r="AG747" s="76">
        <v>-1</v>
      </c>
      <c r="AH747" s="76">
        <v>-1</v>
      </c>
      <c r="AI747" s="76">
        <v>-1</v>
      </c>
      <c r="AJ747">
        <v>-1</v>
      </c>
      <c r="AK747">
        <v>-1</v>
      </c>
      <c r="AL747">
        <v>-1</v>
      </c>
      <c r="AM747">
        <v>-1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-1</v>
      </c>
      <c r="AW747">
        <v>-1</v>
      </c>
      <c r="AX747">
        <v>-1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v>-1</v>
      </c>
      <c r="BE747">
        <v>-1</v>
      </c>
      <c r="BF747">
        <v>-1</v>
      </c>
      <c r="BG747">
        <v>-1</v>
      </c>
      <c r="BH747">
        <v>-1</v>
      </c>
      <c r="BI747">
        <v>-1</v>
      </c>
      <c r="BJ747">
        <v>-1</v>
      </c>
      <c r="BK747">
        <v>-1</v>
      </c>
      <c r="BL747">
        <v>-1</v>
      </c>
      <c r="BM747">
        <v>-1</v>
      </c>
      <c r="BN747">
        <v>-1</v>
      </c>
      <c r="BO747">
        <v>-1</v>
      </c>
      <c r="BP747">
        <v>-1</v>
      </c>
      <c r="BQ747">
        <v>-1</v>
      </c>
      <c r="BR747">
        <v>-1</v>
      </c>
      <c r="BS747">
        <v>-1</v>
      </c>
      <c r="BT747">
        <v>-1</v>
      </c>
      <c r="BU747">
        <v>-1</v>
      </c>
      <c r="BV747">
        <v>-1</v>
      </c>
      <c r="BW747">
        <v>-1</v>
      </c>
      <c r="BX747">
        <v>-1</v>
      </c>
      <c r="BY747">
        <v>-1</v>
      </c>
      <c r="BZ747">
        <v>-1</v>
      </c>
      <c r="CA747">
        <v>-1</v>
      </c>
      <c r="CB747">
        <v>-1</v>
      </c>
      <c r="CC747">
        <v>-1</v>
      </c>
      <c r="CD747">
        <v>-1</v>
      </c>
      <c r="CE747">
        <v>-1</v>
      </c>
      <c r="CF747">
        <v>-1</v>
      </c>
      <c r="CG747">
        <v>-1</v>
      </c>
    </row>
    <row r="748" spans="1:85">
      <c r="A748" s="14" t="s">
        <v>36</v>
      </c>
      <c r="B748" s="14" t="s">
        <v>38</v>
      </c>
      <c r="C748" s="76">
        <v>-1</v>
      </c>
      <c r="D748" s="76">
        <v>-1</v>
      </c>
      <c r="E748" s="76">
        <v>-1</v>
      </c>
      <c r="F748" s="76">
        <v>-1</v>
      </c>
      <c r="G748" s="76">
        <v>-1</v>
      </c>
      <c r="H748" s="76">
        <v>-1</v>
      </c>
      <c r="I748" s="76">
        <v>-1</v>
      </c>
      <c r="J748" s="76">
        <v>-1</v>
      </c>
      <c r="K748" s="76">
        <v>-1</v>
      </c>
      <c r="L748" s="76">
        <v>-1</v>
      </c>
      <c r="M748" s="76">
        <v>-1</v>
      </c>
      <c r="N748" s="76">
        <v>-1</v>
      </c>
      <c r="O748" s="76">
        <v>-1</v>
      </c>
      <c r="P748" s="76">
        <v>-1</v>
      </c>
      <c r="Q748" s="76">
        <v>-1</v>
      </c>
      <c r="R748" s="76">
        <v>-1</v>
      </c>
      <c r="S748" s="76">
        <v>-1</v>
      </c>
      <c r="T748" s="76">
        <v>-1</v>
      </c>
      <c r="U748" s="76">
        <v>-1</v>
      </c>
      <c r="V748" s="76">
        <v>-1</v>
      </c>
      <c r="W748" s="76">
        <v>-1</v>
      </c>
      <c r="X748" s="76">
        <v>-1</v>
      </c>
      <c r="Y748" s="76">
        <v>-1</v>
      </c>
      <c r="Z748" s="76">
        <v>-1</v>
      </c>
      <c r="AA748" s="76">
        <v>-1</v>
      </c>
      <c r="AB748" s="76">
        <v>-1</v>
      </c>
      <c r="AC748" s="76">
        <v>-1</v>
      </c>
      <c r="AD748" s="76">
        <v>-1</v>
      </c>
      <c r="AE748" s="76">
        <v>-1</v>
      </c>
      <c r="AF748" s="76">
        <v>-1</v>
      </c>
      <c r="AG748" s="76">
        <v>-1</v>
      </c>
      <c r="AH748" s="76">
        <v>-1</v>
      </c>
      <c r="AI748" s="76">
        <v>-1</v>
      </c>
      <c r="AJ748">
        <v>-1</v>
      </c>
      <c r="AK748">
        <v>-1</v>
      </c>
      <c r="AL748">
        <v>-1</v>
      </c>
      <c r="AM748">
        <v>-1</v>
      </c>
      <c r="AN748">
        <v>-1</v>
      </c>
      <c r="AO748">
        <v>-1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-1</v>
      </c>
      <c r="AX748">
        <v>-1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v>-1</v>
      </c>
      <c r="BE748">
        <v>-1</v>
      </c>
      <c r="BF748">
        <v>-1</v>
      </c>
      <c r="BG748">
        <v>-1</v>
      </c>
      <c r="BH748">
        <v>-1</v>
      </c>
      <c r="BI748">
        <v>-1</v>
      </c>
      <c r="BJ748">
        <v>-1</v>
      </c>
      <c r="BK748">
        <v>-1</v>
      </c>
      <c r="BL748">
        <v>-1</v>
      </c>
      <c r="BM748">
        <v>-1</v>
      </c>
      <c r="BN748">
        <v>-1</v>
      </c>
      <c r="BO748">
        <v>-1</v>
      </c>
      <c r="BP748">
        <v>-1</v>
      </c>
      <c r="BQ748">
        <v>-1</v>
      </c>
      <c r="BR748">
        <v>-1</v>
      </c>
      <c r="BS748">
        <v>-1</v>
      </c>
      <c r="BT748">
        <v>-1</v>
      </c>
      <c r="BU748">
        <v>-1</v>
      </c>
      <c r="BV748">
        <v>-1</v>
      </c>
      <c r="BW748">
        <v>-1</v>
      </c>
      <c r="BX748">
        <v>-1</v>
      </c>
      <c r="BY748">
        <v>-1</v>
      </c>
      <c r="BZ748">
        <v>-1</v>
      </c>
      <c r="CA748">
        <v>-1</v>
      </c>
      <c r="CB748">
        <v>-1</v>
      </c>
      <c r="CC748">
        <v>-1</v>
      </c>
      <c r="CD748">
        <v>-1</v>
      </c>
      <c r="CE748">
        <v>-1</v>
      </c>
      <c r="CF748">
        <v>-1</v>
      </c>
      <c r="CG748">
        <v>-1</v>
      </c>
    </row>
    <row r="749" spans="1:85">
      <c r="A749" s="5"/>
      <c r="B749" s="5" t="s">
        <v>213</v>
      </c>
      <c r="C749" s="76">
        <v>-1</v>
      </c>
      <c r="D749" s="76">
        <v>-1</v>
      </c>
      <c r="E749" s="76">
        <v>-1</v>
      </c>
      <c r="F749" s="76">
        <v>-1</v>
      </c>
      <c r="G749" s="76">
        <v>-1</v>
      </c>
      <c r="H749" s="76">
        <v>-1</v>
      </c>
      <c r="I749" s="76">
        <v>-1</v>
      </c>
      <c r="J749" s="76">
        <v>-1</v>
      </c>
      <c r="K749" s="76">
        <v>-1</v>
      </c>
      <c r="L749" s="76">
        <v>-1</v>
      </c>
      <c r="M749" s="76">
        <v>-1</v>
      </c>
      <c r="N749" s="76">
        <v>-1</v>
      </c>
      <c r="O749" s="76">
        <v>-1</v>
      </c>
      <c r="P749" s="76">
        <v>-1</v>
      </c>
      <c r="Q749" s="76">
        <v>-1</v>
      </c>
      <c r="R749" s="76">
        <v>-1</v>
      </c>
      <c r="S749" s="76">
        <v>-1</v>
      </c>
      <c r="T749" s="76">
        <v>-1</v>
      </c>
      <c r="U749" s="76">
        <v>-1</v>
      </c>
      <c r="V749" s="76">
        <v>-1</v>
      </c>
      <c r="W749" s="76">
        <v>-1</v>
      </c>
      <c r="X749" s="76">
        <v>-1</v>
      </c>
      <c r="Y749" s="76">
        <v>-1</v>
      </c>
      <c r="Z749" s="76">
        <v>-1</v>
      </c>
      <c r="AA749" s="76">
        <v>-1</v>
      </c>
      <c r="AB749" s="76">
        <v>-1</v>
      </c>
      <c r="AC749" s="76">
        <v>-1</v>
      </c>
      <c r="AD749" s="76">
        <v>-1</v>
      </c>
      <c r="AE749" s="76">
        <v>-1</v>
      </c>
      <c r="AF749" s="76">
        <v>-1</v>
      </c>
      <c r="AG749" s="76">
        <v>-1</v>
      </c>
      <c r="AH749" s="76">
        <v>-1</v>
      </c>
      <c r="AI749" s="76">
        <v>-1</v>
      </c>
      <c r="AJ749">
        <v>-1</v>
      </c>
      <c r="AK749">
        <v>-1</v>
      </c>
      <c r="AL749">
        <v>-1</v>
      </c>
      <c r="AM749">
        <v>-1</v>
      </c>
      <c r="AN749">
        <v>-1</v>
      </c>
      <c r="AO749">
        <v>-1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-1</v>
      </c>
      <c r="AW749">
        <v>-1</v>
      </c>
      <c r="AX749">
        <v>-1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v>-1</v>
      </c>
      <c r="BE749">
        <v>-1</v>
      </c>
      <c r="BF749">
        <v>-1</v>
      </c>
      <c r="BG749">
        <v>-1</v>
      </c>
      <c r="BH749">
        <v>-1</v>
      </c>
      <c r="BI749">
        <v>-1</v>
      </c>
      <c r="BJ749">
        <v>-1</v>
      </c>
      <c r="BK749">
        <v>-1</v>
      </c>
      <c r="BL749">
        <v>-1</v>
      </c>
      <c r="BM749">
        <v>-1</v>
      </c>
      <c r="BN749">
        <v>-1</v>
      </c>
      <c r="BO749">
        <v>-1</v>
      </c>
      <c r="BP749">
        <v>-1</v>
      </c>
      <c r="BQ749">
        <v>-1</v>
      </c>
      <c r="BR749">
        <v>-1</v>
      </c>
      <c r="BS749">
        <v>-1</v>
      </c>
      <c r="BT749">
        <v>-1</v>
      </c>
      <c r="BU749">
        <v>-1</v>
      </c>
      <c r="BV749">
        <v>-1</v>
      </c>
      <c r="BW749">
        <v>-1</v>
      </c>
      <c r="BX749">
        <v>-1</v>
      </c>
      <c r="BY749">
        <v>-1</v>
      </c>
      <c r="BZ749">
        <v>-1</v>
      </c>
      <c r="CA749">
        <v>-1</v>
      </c>
      <c r="CB749">
        <v>-1</v>
      </c>
      <c r="CC749">
        <v>-1</v>
      </c>
      <c r="CD749">
        <v>-1</v>
      </c>
      <c r="CE749">
        <v>-1</v>
      </c>
      <c r="CF749">
        <v>-1</v>
      </c>
      <c r="CG749">
        <v>-1</v>
      </c>
    </row>
    <row r="750" spans="1:85">
      <c r="A750" s="1" t="str">
        <f>LOOKUP(B750,[1]Regions!$A$4:$A$98,[1]Regions!$B$4:$B$98)</f>
        <v>Japan</v>
      </c>
      <c r="B750" s="2">
        <v>35</v>
      </c>
      <c r="C750" s="72">
        <v>2018</v>
      </c>
      <c r="D750" s="72">
        <v>2019</v>
      </c>
      <c r="E750" s="72">
        <v>2020</v>
      </c>
      <c r="F750" s="72">
        <v>2021</v>
      </c>
      <c r="G750" s="72">
        <v>2022</v>
      </c>
      <c r="H750" s="72">
        <v>2023</v>
      </c>
      <c r="I750" s="72">
        <v>2024</v>
      </c>
      <c r="J750" s="72">
        <v>2025</v>
      </c>
      <c r="K750" s="72">
        <v>2026</v>
      </c>
      <c r="L750" s="72">
        <v>2027</v>
      </c>
      <c r="M750" s="72">
        <v>2028</v>
      </c>
      <c r="N750" s="72">
        <v>2029</v>
      </c>
      <c r="O750" s="72">
        <v>2030</v>
      </c>
      <c r="P750" s="72">
        <v>2031</v>
      </c>
      <c r="Q750" s="72">
        <v>2032</v>
      </c>
      <c r="R750" s="72">
        <v>2033</v>
      </c>
      <c r="S750" s="72">
        <v>2034</v>
      </c>
      <c r="T750" s="72">
        <v>2035</v>
      </c>
      <c r="U750" s="72">
        <v>2036</v>
      </c>
      <c r="V750" s="72">
        <v>2037</v>
      </c>
      <c r="W750" s="72">
        <v>2038</v>
      </c>
      <c r="X750" s="72">
        <v>2039</v>
      </c>
      <c r="Y750" s="72">
        <v>2040</v>
      </c>
      <c r="Z750" s="72">
        <v>2041</v>
      </c>
      <c r="AA750" s="72">
        <v>2042</v>
      </c>
      <c r="AB750" s="72">
        <v>2043</v>
      </c>
      <c r="AC750" s="72">
        <v>2044</v>
      </c>
      <c r="AD750" s="72">
        <v>2045</v>
      </c>
      <c r="AE750" s="72">
        <v>2046</v>
      </c>
      <c r="AF750" s="72">
        <v>2047</v>
      </c>
      <c r="AG750" s="72">
        <v>2048</v>
      </c>
      <c r="AH750" s="72">
        <v>2049</v>
      </c>
      <c r="AI750" s="72">
        <v>2050</v>
      </c>
      <c r="AJ750">
        <v>2051</v>
      </c>
      <c r="AK750">
        <v>2052</v>
      </c>
      <c r="AL750">
        <v>2053</v>
      </c>
      <c r="AM750">
        <v>2054</v>
      </c>
      <c r="AN750">
        <v>2055</v>
      </c>
      <c r="AO750">
        <v>2056</v>
      </c>
      <c r="AP750">
        <v>2057</v>
      </c>
      <c r="AQ750">
        <v>2058</v>
      </c>
      <c r="AR750">
        <v>2059</v>
      </c>
      <c r="AS750">
        <v>2060</v>
      </c>
      <c r="AT750">
        <v>2061</v>
      </c>
      <c r="AU750">
        <v>2062</v>
      </c>
      <c r="AV750">
        <v>2063</v>
      </c>
      <c r="AW750">
        <v>2064</v>
      </c>
      <c r="AX750">
        <v>2065</v>
      </c>
      <c r="AY750">
        <v>2066</v>
      </c>
      <c r="AZ750">
        <v>2067</v>
      </c>
      <c r="BA750">
        <v>2068</v>
      </c>
      <c r="BB750">
        <v>2069</v>
      </c>
      <c r="BC750">
        <v>2070</v>
      </c>
      <c r="BD750">
        <v>2071</v>
      </c>
      <c r="BE750">
        <v>2072</v>
      </c>
      <c r="BF750">
        <v>2073</v>
      </c>
      <c r="BG750">
        <v>2074</v>
      </c>
      <c r="BH750">
        <v>2075</v>
      </c>
      <c r="BI750">
        <v>2076</v>
      </c>
      <c r="BJ750">
        <v>2077</v>
      </c>
      <c r="BK750">
        <v>2078</v>
      </c>
      <c r="BL750">
        <v>2079</v>
      </c>
      <c r="BM750">
        <v>2080</v>
      </c>
      <c r="BN750">
        <v>2081</v>
      </c>
      <c r="BO750">
        <v>2082</v>
      </c>
      <c r="BP750">
        <v>2083</v>
      </c>
      <c r="BQ750">
        <v>2084</v>
      </c>
      <c r="BR750">
        <v>2085</v>
      </c>
      <c r="BS750">
        <v>2086</v>
      </c>
      <c r="BT750">
        <v>2087</v>
      </c>
      <c r="BU750">
        <v>2088</v>
      </c>
      <c r="BV750">
        <v>2089</v>
      </c>
      <c r="BW750">
        <v>2090</v>
      </c>
      <c r="BX750">
        <v>2091</v>
      </c>
      <c r="BY750">
        <v>2092</v>
      </c>
      <c r="BZ750">
        <v>2093</v>
      </c>
      <c r="CA750">
        <v>2094</v>
      </c>
      <c r="CB750">
        <v>2095</v>
      </c>
      <c r="CC750">
        <v>2096</v>
      </c>
      <c r="CD750">
        <v>2097</v>
      </c>
      <c r="CE750">
        <v>2098</v>
      </c>
      <c r="CF750">
        <v>2099</v>
      </c>
      <c r="CG750">
        <v>2100</v>
      </c>
    </row>
    <row r="751" spans="1:85">
      <c r="A751" s="74"/>
      <c r="B751" s="74" t="s">
        <v>4</v>
      </c>
      <c r="C751" s="76">
        <v>-1</v>
      </c>
      <c r="D751" s="76">
        <v>-1</v>
      </c>
      <c r="E751" s="76">
        <v>-1</v>
      </c>
      <c r="F751" s="76">
        <v>-1</v>
      </c>
      <c r="G751" s="76">
        <v>-1</v>
      </c>
      <c r="H751" s="76">
        <v>-1</v>
      </c>
      <c r="I751" s="76">
        <v>-1</v>
      </c>
      <c r="J751" s="76">
        <v>-1</v>
      </c>
      <c r="K751" s="76">
        <v>-1</v>
      </c>
      <c r="L751" s="76">
        <v>-1</v>
      </c>
      <c r="M751" s="76">
        <v>-1</v>
      </c>
      <c r="N751" s="76">
        <v>-1</v>
      </c>
      <c r="O751" s="76">
        <v>-1</v>
      </c>
      <c r="P751" s="76">
        <v>-1</v>
      </c>
      <c r="Q751" s="76">
        <v>-1</v>
      </c>
      <c r="R751" s="76">
        <v>-1</v>
      </c>
      <c r="S751" s="76">
        <v>-1</v>
      </c>
      <c r="T751" s="76">
        <v>-1</v>
      </c>
      <c r="U751" s="76">
        <v>-1</v>
      </c>
      <c r="V751" s="76">
        <v>-1</v>
      </c>
      <c r="W751" s="76">
        <v>-1</v>
      </c>
      <c r="X751" s="76">
        <v>-1</v>
      </c>
      <c r="Y751" s="76">
        <v>-1</v>
      </c>
      <c r="Z751" s="76">
        <v>-1</v>
      </c>
      <c r="AA751" s="76">
        <v>-1</v>
      </c>
      <c r="AB751" s="76">
        <v>-1</v>
      </c>
      <c r="AC751" s="76">
        <v>-1</v>
      </c>
      <c r="AD751" s="76">
        <v>-1</v>
      </c>
      <c r="AE751" s="76">
        <v>-1</v>
      </c>
      <c r="AF751" s="76">
        <v>-1</v>
      </c>
      <c r="AG751" s="76">
        <v>-1</v>
      </c>
      <c r="AH751" s="76">
        <v>-1</v>
      </c>
      <c r="AI751" s="76">
        <v>-1</v>
      </c>
      <c r="AJ751">
        <v>-1</v>
      </c>
      <c r="AK751">
        <v>-1</v>
      </c>
      <c r="AL751">
        <v>-1</v>
      </c>
      <c r="AM751">
        <v>-1</v>
      </c>
      <c r="AN751">
        <v>-1</v>
      </c>
      <c r="AO751">
        <v>-1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-1</v>
      </c>
      <c r="AX751">
        <v>-1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v>-1</v>
      </c>
      <c r="BE751">
        <v>-1</v>
      </c>
      <c r="BF751">
        <v>-1</v>
      </c>
      <c r="BG751">
        <v>-1</v>
      </c>
      <c r="BH751">
        <v>-1</v>
      </c>
      <c r="BI751">
        <v>-1</v>
      </c>
      <c r="BJ751">
        <v>-1</v>
      </c>
      <c r="BK751">
        <v>-1</v>
      </c>
      <c r="BL751">
        <v>-1</v>
      </c>
      <c r="BM751">
        <v>-1</v>
      </c>
      <c r="BN751">
        <v>-1</v>
      </c>
      <c r="BO751">
        <v>-1</v>
      </c>
      <c r="BP751">
        <v>-1</v>
      </c>
      <c r="BQ751">
        <v>-1</v>
      </c>
      <c r="BR751">
        <v>-1</v>
      </c>
      <c r="BS751">
        <v>-1</v>
      </c>
      <c r="BT751">
        <v>-1</v>
      </c>
      <c r="BU751">
        <v>-1</v>
      </c>
      <c r="BV751">
        <v>-1</v>
      </c>
      <c r="BW751">
        <v>-1</v>
      </c>
      <c r="BX751">
        <v>-1</v>
      </c>
      <c r="BY751">
        <v>-1</v>
      </c>
      <c r="BZ751">
        <v>-1</v>
      </c>
      <c r="CA751">
        <v>-1</v>
      </c>
      <c r="CB751">
        <v>-1</v>
      </c>
      <c r="CC751">
        <v>-1</v>
      </c>
      <c r="CD751">
        <v>-1</v>
      </c>
      <c r="CE751">
        <v>-1</v>
      </c>
      <c r="CF751">
        <v>-1</v>
      </c>
      <c r="CG751">
        <v>-1</v>
      </c>
    </row>
    <row r="752" spans="1:85">
      <c r="A752" s="74" t="s">
        <v>0</v>
      </c>
      <c r="B752" s="74" t="s">
        <v>3</v>
      </c>
      <c r="C752" s="76">
        <v>-1</v>
      </c>
      <c r="D752" s="76">
        <v>-1</v>
      </c>
      <c r="E752" s="76">
        <v>-1</v>
      </c>
      <c r="F752" s="76">
        <v>-1</v>
      </c>
      <c r="G752" s="76">
        <v>-1</v>
      </c>
      <c r="H752" s="76">
        <v>-1</v>
      </c>
      <c r="I752" s="76">
        <v>-1</v>
      </c>
      <c r="J752" s="76">
        <v>-1</v>
      </c>
      <c r="K752" s="76">
        <v>-1</v>
      </c>
      <c r="L752" s="76">
        <v>-1</v>
      </c>
      <c r="M752" s="76">
        <v>-1</v>
      </c>
      <c r="N752" s="76">
        <v>-1</v>
      </c>
      <c r="O752" s="76">
        <v>-1</v>
      </c>
      <c r="P752" s="76">
        <v>-1</v>
      </c>
      <c r="Q752" s="76">
        <v>-1</v>
      </c>
      <c r="R752" s="76">
        <v>-1</v>
      </c>
      <c r="S752" s="76">
        <v>-1</v>
      </c>
      <c r="T752" s="76">
        <v>-1</v>
      </c>
      <c r="U752" s="76">
        <v>-1</v>
      </c>
      <c r="V752" s="76">
        <v>-1</v>
      </c>
      <c r="W752" s="76">
        <v>-1</v>
      </c>
      <c r="X752" s="76">
        <v>-1</v>
      </c>
      <c r="Y752" s="76">
        <v>-1</v>
      </c>
      <c r="Z752" s="76">
        <v>-1</v>
      </c>
      <c r="AA752" s="76">
        <v>-1</v>
      </c>
      <c r="AB752" s="76">
        <v>-1</v>
      </c>
      <c r="AC752" s="76">
        <v>-1</v>
      </c>
      <c r="AD752" s="76">
        <v>-1</v>
      </c>
      <c r="AE752" s="76">
        <v>-1</v>
      </c>
      <c r="AF752" s="76">
        <v>-1</v>
      </c>
      <c r="AG752" s="76">
        <v>-1</v>
      </c>
      <c r="AH752" s="76">
        <v>-1</v>
      </c>
      <c r="AI752" s="76">
        <v>-1</v>
      </c>
      <c r="AJ752">
        <v>-1</v>
      </c>
      <c r="AK752">
        <v>-1</v>
      </c>
      <c r="AL752">
        <v>-1</v>
      </c>
      <c r="AM752">
        <v>-1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-1</v>
      </c>
      <c r="BW752">
        <v>-1</v>
      </c>
      <c r="BX752">
        <v>-1</v>
      </c>
      <c r="BY752">
        <v>-1</v>
      </c>
      <c r="BZ752">
        <v>-1</v>
      </c>
      <c r="CA752">
        <v>-1</v>
      </c>
      <c r="CB752">
        <v>-1</v>
      </c>
      <c r="CC752">
        <v>-1</v>
      </c>
      <c r="CD752">
        <v>-1</v>
      </c>
      <c r="CE752">
        <v>-1</v>
      </c>
      <c r="CF752">
        <v>-1</v>
      </c>
      <c r="CG752">
        <v>-1</v>
      </c>
    </row>
    <row r="753" spans="1:85">
      <c r="A753" s="74"/>
      <c r="B753" s="74" t="s">
        <v>34</v>
      </c>
      <c r="C753" s="76">
        <v>-1</v>
      </c>
      <c r="D753" s="76">
        <v>-1</v>
      </c>
      <c r="E753" s="76">
        <v>-1</v>
      </c>
      <c r="F753" s="76">
        <v>-1</v>
      </c>
      <c r="G753" s="76">
        <v>-1</v>
      </c>
      <c r="H753" s="76">
        <v>-1</v>
      </c>
      <c r="I753" s="76">
        <v>-1</v>
      </c>
      <c r="J753" s="76">
        <v>-1</v>
      </c>
      <c r="K753" s="76">
        <v>-1</v>
      </c>
      <c r="L753" s="76">
        <v>-1</v>
      </c>
      <c r="M753" s="76">
        <v>-1</v>
      </c>
      <c r="N753" s="76">
        <v>-1</v>
      </c>
      <c r="O753" s="76">
        <v>-1</v>
      </c>
      <c r="P753" s="76">
        <v>-1</v>
      </c>
      <c r="Q753" s="76">
        <v>-1</v>
      </c>
      <c r="R753" s="76">
        <v>-1</v>
      </c>
      <c r="S753" s="76">
        <v>-1</v>
      </c>
      <c r="T753" s="76">
        <v>-1</v>
      </c>
      <c r="U753" s="76">
        <v>-1</v>
      </c>
      <c r="V753" s="76">
        <v>-1</v>
      </c>
      <c r="W753" s="76">
        <v>-1</v>
      </c>
      <c r="X753" s="76">
        <v>-1</v>
      </c>
      <c r="Y753" s="76">
        <v>-1</v>
      </c>
      <c r="Z753" s="76">
        <v>-1</v>
      </c>
      <c r="AA753" s="76">
        <v>-1</v>
      </c>
      <c r="AB753" s="76">
        <v>-1</v>
      </c>
      <c r="AC753" s="76">
        <v>-1</v>
      </c>
      <c r="AD753" s="76">
        <v>-1</v>
      </c>
      <c r="AE753" s="76">
        <v>-1</v>
      </c>
      <c r="AF753" s="76">
        <v>-1</v>
      </c>
      <c r="AG753" s="76">
        <v>-1</v>
      </c>
      <c r="AH753" s="76">
        <v>-1</v>
      </c>
      <c r="AI753" s="76">
        <v>-1</v>
      </c>
      <c r="AJ753">
        <v>-1</v>
      </c>
      <c r="AK753">
        <v>-1</v>
      </c>
      <c r="AL753">
        <v>-1</v>
      </c>
      <c r="AM753">
        <v>-1</v>
      </c>
      <c r="AN753">
        <v>-1</v>
      </c>
      <c r="AO753">
        <v>-1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-1</v>
      </c>
      <c r="AX753">
        <v>-1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v>-1</v>
      </c>
      <c r="BE753">
        <v>-1</v>
      </c>
      <c r="BF753">
        <v>-1</v>
      </c>
      <c r="BG753">
        <v>-1</v>
      </c>
      <c r="BH753">
        <v>-1</v>
      </c>
      <c r="BI753">
        <v>-1</v>
      </c>
      <c r="BJ753">
        <v>-1</v>
      </c>
      <c r="BK753">
        <v>-1</v>
      </c>
      <c r="BL753">
        <v>-1</v>
      </c>
      <c r="BM753">
        <v>-1</v>
      </c>
      <c r="BN753">
        <v>-1</v>
      </c>
      <c r="BO753">
        <v>-1</v>
      </c>
      <c r="BP753">
        <v>-1</v>
      </c>
      <c r="BQ753">
        <v>-1</v>
      </c>
      <c r="BR753">
        <v>-1</v>
      </c>
      <c r="BS753">
        <v>-1</v>
      </c>
      <c r="BT753">
        <v>-1</v>
      </c>
      <c r="BU753">
        <v>-1</v>
      </c>
      <c r="BV753">
        <v>-1</v>
      </c>
      <c r="BW753">
        <v>-1</v>
      </c>
      <c r="BX753">
        <v>-1</v>
      </c>
      <c r="BY753">
        <v>-1</v>
      </c>
      <c r="BZ753">
        <v>-1</v>
      </c>
      <c r="CA753">
        <v>-1</v>
      </c>
      <c r="CB753">
        <v>-1</v>
      </c>
      <c r="CC753">
        <v>-1</v>
      </c>
      <c r="CD753">
        <v>-1</v>
      </c>
      <c r="CE753">
        <v>-1</v>
      </c>
      <c r="CF753">
        <v>-1</v>
      </c>
      <c r="CG753">
        <v>-1</v>
      </c>
    </row>
    <row r="754" spans="1:85">
      <c r="A754" s="14"/>
      <c r="B754" s="14" t="s">
        <v>35</v>
      </c>
      <c r="C754" s="76">
        <v>-1</v>
      </c>
      <c r="D754" s="76">
        <v>-1</v>
      </c>
      <c r="E754" s="76">
        <v>-1</v>
      </c>
      <c r="F754" s="76">
        <v>-1</v>
      </c>
      <c r="G754" s="76">
        <v>-1</v>
      </c>
      <c r="H754" s="76">
        <v>-1</v>
      </c>
      <c r="I754" s="76">
        <v>-1</v>
      </c>
      <c r="J754" s="76">
        <v>-1</v>
      </c>
      <c r="K754" s="76">
        <v>-1</v>
      </c>
      <c r="L754" s="76">
        <v>-1</v>
      </c>
      <c r="M754" s="76">
        <v>-1</v>
      </c>
      <c r="N754" s="76">
        <v>-1</v>
      </c>
      <c r="O754" s="76">
        <v>-1</v>
      </c>
      <c r="P754" s="76">
        <v>-1</v>
      </c>
      <c r="Q754" s="76">
        <v>-1</v>
      </c>
      <c r="R754" s="76">
        <v>-1</v>
      </c>
      <c r="S754" s="76">
        <v>-1</v>
      </c>
      <c r="T754" s="76">
        <v>-1</v>
      </c>
      <c r="U754" s="76">
        <v>-1</v>
      </c>
      <c r="V754" s="76">
        <v>-1</v>
      </c>
      <c r="W754" s="76">
        <v>-1</v>
      </c>
      <c r="X754" s="76">
        <v>-1</v>
      </c>
      <c r="Y754" s="76">
        <v>-1</v>
      </c>
      <c r="Z754" s="76">
        <v>-1</v>
      </c>
      <c r="AA754" s="76">
        <v>-1</v>
      </c>
      <c r="AB754" s="76">
        <v>-1</v>
      </c>
      <c r="AC754" s="76">
        <v>-1</v>
      </c>
      <c r="AD754" s="76">
        <v>-1</v>
      </c>
      <c r="AE754" s="76">
        <v>-1</v>
      </c>
      <c r="AF754" s="76">
        <v>-1</v>
      </c>
      <c r="AG754" s="76">
        <v>-1</v>
      </c>
      <c r="AH754" s="76">
        <v>-1</v>
      </c>
      <c r="AI754" s="76">
        <v>-1</v>
      </c>
      <c r="AJ754">
        <v>-1</v>
      </c>
      <c r="AK754">
        <v>-1</v>
      </c>
      <c r="AL754">
        <v>-1</v>
      </c>
      <c r="AM754">
        <v>-1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-1</v>
      </c>
      <c r="AW754">
        <v>-1</v>
      </c>
      <c r="AX754">
        <v>-1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v>-1</v>
      </c>
      <c r="BE754">
        <v>-1</v>
      </c>
      <c r="BF754">
        <v>-1</v>
      </c>
      <c r="BG754">
        <v>-1</v>
      </c>
      <c r="BH754">
        <v>-1</v>
      </c>
      <c r="BI754">
        <v>-1</v>
      </c>
      <c r="BJ754">
        <v>-1</v>
      </c>
      <c r="BK754">
        <v>-1</v>
      </c>
      <c r="BL754">
        <v>-1</v>
      </c>
      <c r="BM754">
        <v>-1</v>
      </c>
      <c r="BN754">
        <v>-1</v>
      </c>
      <c r="BO754">
        <v>-1</v>
      </c>
      <c r="BP754">
        <v>-1</v>
      </c>
      <c r="BQ754">
        <v>-1</v>
      </c>
      <c r="BR754">
        <v>-1</v>
      </c>
      <c r="BS754">
        <v>-1</v>
      </c>
      <c r="BT754">
        <v>-1</v>
      </c>
      <c r="BU754">
        <v>-1</v>
      </c>
      <c r="BV754">
        <v>-1</v>
      </c>
      <c r="BW754">
        <v>-1</v>
      </c>
      <c r="BX754">
        <v>-1</v>
      </c>
      <c r="BY754">
        <v>-1</v>
      </c>
      <c r="BZ754">
        <v>-1</v>
      </c>
      <c r="CA754">
        <v>-1</v>
      </c>
      <c r="CB754">
        <v>-1</v>
      </c>
      <c r="CC754">
        <v>-1</v>
      </c>
      <c r="CD754">
        <v>-1</v>
      </c>
      <c r="CE754">
        <v>-1</v>
      </c>
      <c r="CF754">
        <v>-1</v>
      </c>
      <c r="CG754">
        <v>-1</v>
      </c>
    </row>
    <row r="755" spans="1:85">
      <c r="A755" s="4"/>
      <c r="B755" s="4" t="s">
        <v>4</v>
      </c>
      <c r="C755" s="76">
        <v>-1</v>
      </c>
      <c r="D755" s="76">
        <v>-1</v>
      </c>
      <c r="E755" s="76">
        <v>-1</v>
      </c>
      <c r="F755" s="76">
        <v>-1</v>
      </c>
      <c r="G755" s="76">
        <v>-1</v>
      </c>
      <c r="H755" s="76">
        <v>-1</v>
      </c>
      <c r="I755" s="76">
        <v>-1</v>
      </c>
      <c r="J755" s="76">
        <v>-1</v>
      </c>
      <c r="K755" s="76">
        <v>-1</v>
      </c>
      <c r="L755" s="76">
        <v>-1</v>
      </c>
      <c r="M755" s="76">
        <v>-1</v>
      </c>
      <c r="N755" s="76">
        <v>-1</v>
      </c>
      <c r="O755" s="76">
        <v>-1</v>
      </c>
      <c r="P755" s="76">
        <v>-1</v>
      </c>
      <c r="Q755" s="76">
        <v>-1</v>
      </c>
      <c r="R755" s="76">
        <v>-1</v>
      </c>
      <c r="S755" s="76">
        <v>-1</v>
      </c>
      <c r="T755" s="76">
        <v>-1</v>
      </c>
      <c r="U755" s="76">
        <v>-1</v>
      </c>
      <c r="V755" s="76">
        <v>-1</v>
      </c>
      <c r="W755" s="76">
        <v>-1</v>
      </c>
      <c r="X755" s="76">
        <v>-1</v>
      </c>
      <c r="Y755" s="76">
        <v>-1</v>
      </c>
      <c r="Z755" s="76">
        <v>-1</v>
      </c>
      <c r="AA755" s="76">
        <v>-1</v>
      </c>
      <c r="AB755" s="76">
        <v>-1</v>
      </c>
      <c r="AC755" s="76">
        <v>-1</v>
      </c>
      <c r="AD755" s="76">
        <v>-1</v>
      </c>
      <c r="AE755" s="76">
        <v>-1</v>
      </c>
      <c r="AF755" s="76">
        <v>-1</v>
      </c>
      <c r="AG755" s="76">
        <v>-1</v>
      </c>
      <c r="AH755" s="76">
        <v>-1</v>
      </c>
      <c r="AI755" s="76">
        <v>-1</v>
      </c>
      <c r="AJ755">
        <v>-1</v>
      </c>
      <c r="AK755">
        <v>-1</v>
      </c>
      <c r="AL755">
        <v>-1</v>
      </c>
      <c r="AM755">
        <v>-1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v>-1</v>
      </c>
      <c r="BE755">
        <v>-1</v>
      </c>
      <c r="BF755">
        <v>-1</v>
      </c>
      <c r="BG755">
        <v>-1</v>
      </c>
      <c r="BH755">
        <v>-1</v>
      </c>
      <c r="BI755">
        <v>-1</v>
      </c>
      <c r="BJ755">
        <v>-1</v>
      </c>
      <c r="BK755">
        <v>-1</v>
      </c>
      <c r="BL755">
        <v>-1</v>
      </c>
      <c r="BM755">
        <v>-1</v>
      </c>
      <c r="BN755">
        <v>-1</v>
      </c>
      <c r="BO755">
        <v>-1</v>
      </c>
      <c r="BP755">
        <v>-1</v>
      </c>
      <c r="BQ755">
        <v>-1</v>
      </c>
      <c r="BR755">
        <v>-1</v>
      </c>
      <c r="BS755">
        <v>-1</v>
      </c>
      <c r="BT755">
        <v>-1</v>
      </c>
      <c r="BU755">
        <v>-1</v>
      </c>
      <c r="BV755">
        <v>-1</v>
      </c>
      <c r="BW755">
        <v>-1</v>
      </c>
      <c r="BX755">
        <v>-1</v>
      </c>
      <c r="BY755">
        <v>-1</v>
      </c>
      <c r="BZ755">
        <v>-1</v>
      </c>
      <c r="CA755">
        <v>-1</v>
      </c>
      <c r="CB755">
        <v>-1</v>
      </c>
      <c r="CC755">
        <v>-1</v>
      </c>
      <c r="CD755">
        <v>-1</v>
      </c>
      <c r="CE755">
        <v>-1</v>
      </c>
      <c r="CF755">
        <v>-1</v>
      </c>
      <c r="CG755">
        <v>-1</v>
      </c>
    </row>
    <row r="756" spans="1:85">
      <c r="A756" s="74" t="s">
        <v>1</v>
      </c>
      <c r="B756" s="74" t="s">
        <v>3</v>
      </c>
      <c r="C756" s="76">
        <v>-1</v>
      </c>
      <c r="D756" s="76">
        <v>-1</v>
      </c>
      <c r="E756" s="76">
        <v>-1</v>
      </c>
      <c r="F756" s="76">
        <v>-1</v>
      </c>
      <c r="G756" s="76">
        <v>-1</v>
      </c>
      <c r="H756" s="76">
        <v>-1</v>
      </c>
      <c r="I756" s="76">
        <v>-1</v>
      </c>
      <c r="J756" s="76">
        <v>-1</v>
      </c>
      <c r="K756" s="76">
        <v>-1</v>
      </c>
      <c r="L756" s="76">
        <v>-1</v>
      </c>
      <c r="M756" s="76">
        <v>-1</v>
      </c>
      <c r="N756" s="76">
        <v>-1</v>
      </c>
      <c r="O756" s="76">
        <v>-1</v>
      </c>
      <c r="P756" s="76">
        <v>-1</v>
      </c>
      <c r="Q756" s="76">
        <v>-1</v>
      </c>
      <c r="R756" s="76">
        <v>-1</v>
      </c>
      <c r="S756" s="76">
        <v>-1</v>
      </c>
      <c r="T756" s="76">
        <v>-1</v>
      </c>
      <c r="U756" s="76">
        <v>-1</v>
      </c>
      <c r="V756" s="76">
        <v>-1</v>
      </c>
      <c r="W756" s="76">
        <v>-1</v>
      </c>
      <c r="X756" s="76">
        <v>-1</v>
      </c>
      <c r="Y756" s="76">
        <v>-1</v>
      </c>
      <c r="Z756" s="76">
        <v>-1</v>
      </c>
      <c r="AA756" s="76">
        <v>-1</v>
      </c>
      <c r="AB756" s="76">
        <v>-1</v>
      </c>
      <c r="AC756" s="76">
        <v>-1</v>
      </c>
      <c r="AD756" s="76">
        <v>-1</v>
      </c>
      <c r="AE756" s="76">
        <v>-1</v>
      </c>
      <c r="AF756" s="76">
        <v>-1</v>
      </c>
      <c r="AG756" s="76">
        <v>-1</v>
      </c>
      <c r="AH756" s="76">
        <v>-1</v>
      </c>
      <c r="AI756" s="76">
        <v>-1</v>
      </c>
      <c r="AJ756">
        <v>-1</v>
      </c>
      <c r="AK756">
        <v>-1</v>
      </c>
      <c r="AL756">
        <v>-1</v>
      </c>
      <c r="AM756">
        <v>-1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-1</v>
      </c>
      <c r="BM756">
        <v>-1</v>
      </c>
      <c r="BN756">
        <v>-1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-1</v>
      </c>
      <c r="BX756">
        <v>-1</v>
      </c>
      <c r="BY756">
        <v>-1</v>
      </c>
      <c r="BZ756">
        <v>-1</v>
      </c>
      <c r="CA756">
        <v>-1</v>
      </c>
      <c r="CB756">
        <v>-1</v>
      </c>
      <c r="CC756">
        <v>-1</v>
      </c>
      <c r="CD756">
        <v>-1</v>
      </c>
      <c r="CE756">
        <v>-1</v>
      </c>
      <c r="CF756">
        <v>-1</v>
      </c>
      <c r="CG756">
        <v>-1</v>
      </c>
    </row>
    <row r="757" spans="1:85">
      <c r="A757" s="74"/>
      <c r="B757" s="74" t="s">
        <v>34</v>
      </c>
      <c r="C757" s="76">
        <v>-1</v>
      </c>
      <c r="D757" s="76">
        <v>-1</v>
      </c>
      <c r="E757" s="76">
        <v>-1</v>
      </c>
      <c r="F757" s="76">
        <v>-1</v>
      </c>
      <c r="G757" s="76">
        <v>-1</v>
      </c>
      <c r="H757" s="76">
        <v>-1</v>
      </c>
      <c r="I757" s="76">
        <v>-1</v>
      </c>
      <c r="J757" s="76">
        <v>-1</v>
      </c>
      <c r="K757" s="76">
        <v>-1</v>
      </c>
      <c r="L757" s="76">
        <v>-1</v>
      </c>
      <c r="M757" s="76">
        <v>-1</v>
      </c>
      <c r="N757" s="76">
        <v>-1</v>
      </c>
      <c r="O757" s="76">
        <v>-1</v>
      </c>
      <c r="P757" s="76">
        <v>-1</v>
      </c>
      <c r="Q757" s="76">
        <v>-1</v>
      </c>
      <c r="R757" s="76">
        <v>-1</v>
      </c>
      <c r="S757" s="76">
        <v>-1</v>
      </c>
      <c r="T757" s="76">
        <v>-1</v>
      </c>
      <c r="U757" s="76">
        <v>-1</v>
      </c>
      <c r="V757" s="76">
        <v>-1</v>
      </c>
      <c r="W757" s="76">
        <v>-1</v>
      </c>
      <c r="X757" s="76">
        <v>-1</v>
      </c>
      <c r="Y757" s="76">
        <v>-1</v>
      </c>
      <c r="Z757" s="76">
        <v>-1</v>
      </c>
      <c r="AA757" s="76">
        <v>-1</v>
      </c>
      <c r="AB757" s="76">
        <v>-1</v>
      </c>
      <c r="AC757" s="76">
        <v>-1</v>
      </c>
      <c r="AD757" s="76">
        <v>-1</v>
      </c>
      <c r="AE757" s="76">
        <v>-1</v>
      </c>
      <c r="AF757" s="76">
        <v>-1</v>
      </c>
      <c r="AG757" s="76">
        <v>-1</v>
      </c>
      <c r="AH757" s="76">
        <v>-1</v>
      </c>
      <c r="AI757" s="76">
        <v>-1</v>
      </c>
      <c r="AJ757">
        <v>-1</v>
      </c>
      <c r="AK757">
        <v>-1</v>
      </c>
      <c r="AL757">
        <v>-1</v>
      </c>
      <c r="AM757">
        <v>-1</v>
      </c>
      <c r="AN757">
        <v>-1</v>
      </c>
      <c r="AO757">
        <v>-1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-1</v>
      </c>
      <c r="AW757">
        <v>-1</v>
      </c>
      <c r="AX757">
        <v>-1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v>-1</v>
      </c>
      <c r="BE757">
        <v>-1</v>
      </c>
      <c r="BF757">
        <v>-1</v>
      </c>
      <c r="BG757">
        <v>-1</v>
      </c>
      <c r="BH757">
        <v>-1</v>
      </c>
      <c r="BI757">
        <v>-1</v>
      </c>
      <c r="BJ757">
        <v>-1</v>
      </c>
      <c r="BK757">
        <v>-1</v>
      </c>
      <c r="BL757">
        <v>-1</v>
      </c>
      <c r="BM757">
        <v>-1</v>
      </c>
      <c r="BN757">
        <v>-1</v>
      </c>
      <c r="BO757">
        <v>-1</v>
      </c>
      <c r="BP757">
        <v>-1</v>
      </c>
      <c r="BQ757">
        <v>-1</v>
      </c>
      <c r="BR757">
        <v>-1</v>
      </c>
      <c r="BS757">
        <v>-1</v>
      </c>
      <c r="BT757">
        <v>-1</v>
      </c>
      <c r="BU757">
        <v>-1</v>
      </c>
      <c r="BV757">
        <v>-1</v>
      </c>
      <c r="BW757">
        <v>-1</v>
      </c>
      <c r="BX757">
        <v>-1</v>
      </c>
      <c r="BY757">
        <v>-1</v>
      </c>
      <c r="BZ757">
        <v>-1</v>
      </c>
      <c r="CA757">
        <v>-1</v>
      </c>
      <c r="CB757">
        <v>-1</v>
      </c>
      <c r="CC757">
        <v>-1</v>
      </c>
      <c r="CD757">
        <v>-1</v>
      </c>
      <c r="CE757">
        <v>-1</v>
      </c>
      <c r="CF757">
        <v>-1</v>
      </c>
      <c r="CG757">
        <v>-1</v>
      </c>
    </row>
    <row r="758" spans="1:85">
      <c r="A758" s="14"/>
      <c r="B758" s="14" t="s">
        <v>35</v>
      </c>
      <c r="C758" s="76">
        <v>-1</v>
      </c>
      <c r="D758" s="76">
        <v>-1</v>
      </c>
      <c r="E758" s="76">
        <v>-1</v>
      </c>
      <c r="F758" s="76">
        <v>-1</v>
      </c>
      <c r="G758" s="76">
        <v>-1</v>
      </c>
      <c r="H758" s="76">
        <v>-1</v>
      </c>
      <c r="I758" s="76">
        <v>-1</v>
      </c>
      <c r="J758" s="76">
        <v>-1</v>
      </c>
      <c r="K758" s="76">
        <v>-1</v>
      </c>
      <c r="L758" s="76">
        <v>-1</v>
      </c>
      <c r="M758" s="76">
        <v>-1</v>
      </c>
      <c r="N758" s="76">
        <v>-1</v>
      </c>
      <c r="O758" s="76">
        <v>-1</v>
      </c>
      <c r="P758" s="76">
        <v>-1</v>
      </c>
      <c r="Q758" s="76">
        <v>-1</v>
      </c>
      <c r="R758" s="76">
        <v>-1</v>
      </c>
      <c r="S758" s="76">
        <v>-1</v>
      </c>
      <c r="T758" s="76">
        <v>-1</v>
      </c>
      <c r="U758" s="76">
        <v>-1</v>
      </c>
      <c r="V758" s="76">
        <v>-1</v>
      </c>
      <c r="W758" s="76">
        <v>-1</v>
      </c>
      <c r="X758" s="76">
        <v>-1</v>
      </c>
      <c r="Y758" s="76">
        <v>-1</v>
      </c>
      <c r="Z758" s="76">
        <v>-1</v>
      </c>
      <c r="AA758" s="76">
        <v>-1</v>
      </c>
      <c r="AB758" s="76">
        <v>-1</v>
      </c>
      <c r="AC758" s="76">
        <v>-1</v>
      </c>
      <c r="AD758" s="76">
        <v>-1</v>
      </c>
      <c r="AE758" s="76">
        <v>-1</v>
      </c>
      <c r="AF758" s="76">
        <v>-1</v>
      </c>
      <c r="AG758" s="76">
        <v>-1</v>
      </c>
      <c r="AH758" s="76">
        <v>-1</v>
      </c>
      <c r="AI758" s="76">
        <v>-1</v>
      </c>
      <c r="AJ758">
        <v>-1</v>
      </c>
      <c r="AK758">
        <v>-1</v>
      </c>
      <c r="AL758">
        <v>-1</v>
      </c>
      <c r="AM758">
        <v>-1</v>
      </c>
      <c r="AN758">
        <v>-1</v>
      </c>
      <c r="AO758">
        <v>-1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-1</v>
      </c>
      <c r="AX758">
        <v>-1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-1</v>
      </c>
      <c r="BJ758">
        <v>-1</v>
      </c>
      <c r="BK758">
        <v>-1</v>
      </c>
      <c r="BL758">
        <v>-1</v>
      </c>
      <c r="BM758">
        <v>-1</v>
      </c>
      <c r="BN758">
        <v>-1</v>
      </c>
      <c r="BO758">
        <v>-1</v>
      </c>
      <c r="BP758">
        <v>-1</v>
      </c>
      <c r="BQ758">
        <v>-1</v>
      </c>
      <c r="BR758">
        <v>-1</v>
      </c>
      <c r="BS758">
        <v>-1</v>
      </c>
      <c r="BT758">
        <v>-1</v>
      </c>
      <c r="BU758">
        <v>-1</v>
      </c>
      <c r="BV758">
        <v>-1</v>
      </c>
      <c r="BW758">
        <v>-1</v>
      </c>
      <c r="BX758">
        <v>-1</v>
      </c>
      <c r="BY758">
        <v>-1</v>
      </c>
      <c r="BZ758">
        <v>-1</v>
      </c>
      <c r="CA758">
        <v>-1</v>
      </c>
      <c r="CB758">
        <v>-1</v>
      </c>
      <c r="CC758">
        <v>-1</v>
      </c>
      <c r="CD758">
        <v>-1</v>
      </c>
      <c r="CE758">
        <v>-1</v>
      </c>
      <c r="CF758">
        <v>-1</v>
      </c>
      <c r="CG758">
        <v>-1</v>
      </c>
    </row>
    <row r="759" spans="1:85">
      <c r="A759" s="4"/>
      <c r="B759" s="4" t="s">
        <v>4</v>
      </c>
      <c r="C759" s="76">
        <v>-1</v>
      </c>
      <c r="D759" s="76">
        <v>-1</v>
      </c>
      <c r="E759" s="76">
        <v>-1</v>
      </c>
      <c r="F759" s="76">
        <v>-1</v>
      </c>
      <c r="G759" s="76">
        <v>-1</v>
      </c>
      <c r="H759" s="76">
        <v>-1</v>
      </c>
      <c r="I759" s="76">
        <v>-1</v>
      </c>
      <c r="J759" s="76">
        <v>-1</v>
      </c>
      <c r="K759" s="76">
        <v>-1</v>
      </c>
      <c r="L759" s="76">
        <v>-1</v>
      </c>
      <c r="M759" s="76">
        <v>-1</v>
      </c>
      <c r="N759" s="76">
        <v>-1</v>
      </c>
      <c r="O759" s="76">
        <v>-1</v>
      </c>
      <c r="P759" s="76">
        <v>-1</v>
      </c>
      <c r="Q759" s="76">
        <v>-1</v>
      </c>
      <c r="R759" s="76">
        <v>-1</v>
      </c>
      <c r="S759" s="76">
        <v>-1</v>
      </c>
      <c r="T759" s="76">
        <v>-1</v>
      </c>
      <c r="U759" s="76">
        <v>-1</v>
      </c>
      <c r="V759" s="76">
        <v>-1</v>
      </c>
      <c r="W759" s="76">
        <v>-1</v>
      </c>
      <c r="X759" s="76">
        <v>-1</v>
      </c>
      <c r="Y759" s="76">
        <v>-1</v>
      </c>
      <c r="Z759" s="76">
        <v>-1</v>
      </c>
      <c r="AA759" s="76">
        <v>-1</v>
      </c>
      <c r="AB759" s="76">
        <v>-1</v>
      </c>
      <c r="AC759" s="76">
        <v>-1</v>
      </c>
      <c r="AD759" s="76">
        <v>-1</v>
      </c>
      <c r="AE759" s="76">
        <v>-1</v>
      </c>
      <c r="AF759" s="76">
        <v>-1</v>
      </c>
      <c r="AG759" s="76">
        <v>-1</v>
      </c>
      <c r="AH759" s="76">
        <v>-1</v>
      </c>
      <c r="AI759" s="76">
        <v>-1</v>
      </c>
      <c r="AJ759">
        <v>-1</v>
      </c>
      <c r="AK759">
        <v>-1</v>
      </c>
      <c r="AL759">
        <v>-1</v>
      </c>
      <c r="AM759">
        <v>-1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-1</v>
      </c>
      <c r="AW759">
        <v>-1</v>
      </c>
      <c r="AX759">
        <v>-1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v>-1</v>
      </c>
      <c r="BE759">
        <v>-1</v>
      </c>
      <c r="BF759">
        <v>-1</v>
      </c>
      <c r="BG759">
        <v>-1</v>
      </c>
      <c r="BH759">
        <v>-1</v>
      </c>
      <c r="BI759">
        <v>-1</v>
      </c>
      <c r="BJ759">
        <v>-1</v>
      </c>
      <c r="BK759">
        <v>-1</v>
      </c>
      <c r="BL759">
        <v>-1</v>
      </c>
      <c r="BM759">
        <v>-1</v>
      </c>
      <c r="BN759">
        <v>-1</v>
      </c>
      <c r="BO759">
        <v>-1</v>
      </c>
      <c r="BP759">
        <v>-1</v>
      </c>
      <c r="BQ759">
        <v>-1</v>
      </c>
      <c r="BR759">
        <v>-1</v>
      </c>
      <c r="BS759">
        <v>-1</v>
      </c>
      <c r="BT759">
        <v>-1</v>
      </c>
      <c r="BU759">
        <v>-1</v>
      </c>
      <c r="BV759">
        <v>-1</v>
      </c>
      <c r="BW759">
        <v>-1</v>
      </c>
      <c r="BX759">
        <v>-1</v>
      </c>
      <c r="BY759">
        <v>-1</v>
      </c>
      <c r="BZ759">
        <v>-1</v>
      </c>
      <c r="CA759">
        <v>-1</v>
      </c>
      <c r="CB759">
        <v>-1</v>
      </c>
      <c r="CC759">
        <v>-1</v>
      </c>
      <c r="CD759">
        <v>-1</v>
      </c>
      <c r="CE759">
        <v>-1</v>
      </c>
      <c r="CF759">
        <v>-1</v>
      </c>
      <c r="CG759">
        <v>-1</v>
      </c>
    </row>
    <row r="760" spans="1:85">
      <c r="A760" s="14" t="s">
        <v>5</v>
      </c>
      <c r="B760" s="14" t="s">
        <v>3</v>
      </c>
      <c r="C760" s="76">
        <v>-1</v>
      </c>
      <c r="D760" s="76">
        <v>-1</v>
      </c>
      <c r="E760" s="76">
        <v>-1</v>
      </c>
      <c r="F760" s="76">
        <v>-1</v>
      </c>
      <c r="G760" s="76">
        <v>-1</v>
      </c>
      <c r="H760" s="76">
        <v>-1</v>
      </c>
      <c r="I760" s="76">
        <v>-1</v>
      </c>
      <c r="J760" s="76">
        <v>-1</v>
      </c>
      <c r="K760" s="76">
        <v>-1</v>
      </c>
      <c r="L760" s="76">
        <v>-1</v>
      </c>
      <c r="M760" s="76">
        <v>-1</v>
      </c>
      <c r="N760" s="76">
        <v>-1</v>
      </c>
      <c r="O760" s="76">
        <v>-1</v>
      </c>
      <c r="P760" s="76">
        <v>-1</v>
      </c>
      <c r="Q760" s="76">
        <v>-1</v>
      </c>
      <c r="R760" s="76">
        <v>-1</v>
      </c>
      <c r="S760" s="76">
        <v>-1</v>
      </c>
      <c r="T760" s="76">
        <v>-1</v>
      </c>
      <c r="U760" s="76">
        <v>-1</v>
      </c>
      <c r="V760" s="76">
        <v>-1</v>
      </c>
      <c r="W760" s="76">
        <v>-1</v>
      </c>
      <c r="X760" s="76">
        <v>-1</v>
      </c>
      <c r="Y760" s="76">
        <v>-1</v>
      </c>
      <c r="Z760" s="76">
        <v>-1</v>
      </c>
      <c r="AA760" s="76">
        <v>-1</v>
      </c>
      <c r="AB760" s="76">
        <v>-1</v>
      </c>
      <c r="AC760" s="76">
        <v>-1</v>
      </c>
      <c r="AD760" s="76">
        <v>-1</v>
      </c>
      <c r="AE760" s="76">
        <v>-1</v>
      </c>
      <c r="AF760" s="76">
        <v>-1</v>
      </c>
      <c r="AG760" s="76">
        <v>-1</v>
      </c>
      <c r="AH760" s="76">
        <v>-1</v>
      </c>
      <c r="AI760" s="76">
        <v>-1</v>
      </c>
      <c r="AJ760">
        <v>-1</v>
      </c>
      <c r="AK760">
        <v>-1</v>
      </c>
      <c r="AL760">
        <v>-1</v>
      </c>
      <c r="AM760">
        <v>-1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-1</v>
      </c>
      <c r="AW760">
        <v>-1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-1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-1</v>
      </c>
      <c r="BM760">
        <v>-1</v>
      </c>
      <c r="BN760">
        <v>-1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-1</v>
      </c>
      <c r="BW760">
        <v>-1</v>
      </c>
      <c r="BX760">
        <v>-1</v>
      </c>
      <c r="BY760">
        <v>-1</v>
      </c>
      <c r="BZ760">
        <v>-1</v>
      </c>
      <c r="CA760">
        <v>-1</v>
      </c>
      <c r="CB760">
        <v>-1</v>
      </c>
      <c r="CC760">
        <v>-1</v>
      </c>
      <c r="CD760">
        <v>-1</v>
      </c>
      <c r="CE760">
        <v>-1</v>
      </c>
      <c r="CF760">
        <v>-1</v>
      </c>
      <c r="CG760">
        <v>-1</v>
      </c>
    </row>
    <row r="761" spans="1:85">
      <c r="A761" s="5"/>
      <c r="B761" s="5" t="s">
        <v>4</v>
      </c>
      <c r="C761" s="76">
        <v>-1</v>
      </c>
      <c r="D761" s="76">
        <v>-1</v>
      </c>
      <c r="E761" s="76">
        <v>-1</v>
      </c>
      <c r="F761" s="76">
        <v>-1</v>
      </c>
      <c r="G761" s="76">
        <v>-1</v>
      </c>
      <c r="H761" s="76">
        <v>-1</v>
      </c>
      <c r="I761" s="76">
        <v>-1</v>
      </c>
      <c r="J761" s="76">
        <v>-1</v>
      </c>
      <c r="K761" s="76">
        <v>-1</v>
      </c>
      <c r="L761" s="76">
        <v>-1</v>
      </c>
      <c r="M761" s="76">
        <v>-1</v>
      </c>
      <c r="N761" s="76">
        <v>-1</v>
      </c>
      <c r="O761" s="76">
        <v>-1</v>
      </c>
      <c r="P761" s="76">
        <v>-1</v>
      </c>
      <c r="Q761" s="76">
        <v>-1</v>
      </c>
      <c r="R761" s="76">
        <v>-1</v>
      </c>
      <c r="S761" s="76">
        <v>-1</v>
      </c>
      <c r="T761" s="76">
        <v>-1</v>
      </c>
      <c r="U761" s="76">
        <v>-1</v>
      </c>
      <c r="V761" s="76">
        <v>-1</v>
      </c>
      <c r="W761" s="76">
        <v>-1</v>
      </c>
      <c r="X761" s="76">
        <v>-1</v>
      </c>
      <c r="Y761" s="76">
        <v>-1</v>
      </c>
      <c r="Z761" s="76">
        <v>-1</v>
      </c>
      <c r="AA761" s="76">
        <v>-1</v>
      </c>
      <c r="AB761" s="76">
        <v>-1</v>
      </c>
      <c r="AC761" s="76">
        <v>-1</v>
      </c>
      <c r="AD761" s="76">
        <v>-1</v>
      </c>
      <c r="AE761" s="76">
        <v>-1</v>
      </c>
      <c r="AF761" s="76">
        <v>-1</v>
      </c>
      <c r="AG761" s="76">
        <v>-1</v>
      </c>
      <c r="AH761" s="76">
        <v>-1</v>
      </c>
      <c r="AI761" s="76">
        <v>-1</v>
      </c>
      <c r="AJ761">
        <v>-1</v>
      </c>
      <c r="AK761">
        <v>-1</v>
      </c>
      <c r="AL761">
        <v>-1</v>
      </c>
      <c r="AM761">
        <v>-1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-1</v>
      </c>
      <c r="AX761">
        <v>-1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v>-1</v>
      </c>
      <c r="BE761">
        <v>-1</v>
      </c>
      <c r="BF761">
        <v>-1</v>
      </c>
      <c r="BG761">
        <v>-1</v>
      </c>
      <c r="BH761">
        <v>-1</v>
      </c>
      <c r="BI761">
        <v>-1</v>
      </c>
      <c r="BJ761">
        <v>-1</v>
      </c>
      <c r="BK761">
        <v>-1</v>
      </c>
      <c r="BL761">
        <v>-1</v>
      </c>
      <c r="BM761">
        <v>-1</v>
      </c>
      <c r="BN761">
        <v>-1</v>
      </c>
      <c r="BO761">
        <v>-1</v>
      </c>
      <c r="BP761">
        <v>-1</v>
      </c>
      <c r="BQ761">
        <v>-1</v>
      </c>
      <c r="BR761">
        <v>-1</v>
      </c>
      <c r="BS761">
        <v>-1</v>
      </c>
      <c r="BT761">
        <v>-1</v>
      </c>
      <c r="BU761">
        <v>-1</v>
      </c>
      <c r="BV761">
        <v>-1</v>
      </c>
      <c r="BW761">
        <v>-1</v>
      </c>
      <c r="BX761">
        <v>-1</v>
      </c>
      <c r="BY761">
        <v>-1</v>
      </c>
      <c r="BZ761">
        <v>-1</v>
      </c>
      <c r="CA761">
        <v>-1</v>
      </c>
      <c r="CB761">
        <v>-1</v>
      </c>
      <c r="CC761">
        <v>-1</v>
      </c>
      <c r="CD761">
        <v>-1</v>
      </c>
      <c r="CE761">
        <v>-1</v>
      </c>
      <c r="CF761">
        <v>-1</v>
      </c>
      <c r="CG761">
        <v>-1</v>
      </c>
    </row>
    <row r="762" spans="1:85">
      <c r="A762" s="5" t="s">
        <v>2</v>
      </c>
      <c r="B762" s="5" t="s">
        <v>3</v>
      </c>
      <c r="C762" s="76">
        <v>-1</v>
      </c>
      <c r="D762" s="76">
        <v>-1</v>
      </c>
      <c r="E762" s="76">
        <v>-1</v>
      </c>
      <c r="F762" s="76">
        <v>-1</v>
      </c>
      <c r="G762" s="76">
        <v>-1</v>
      </c>
      <c r="H762" s="76">
        <v>-1</v>
      </c>
      <c r="I762" s="76">
        <v>-1</v>
      </c>
      <c r="J762" s="76">
        <v>-1</v>
      </c>
      <c r="K762" s="76">
        <v>-1</v>
      </c>
      <c r="L762" s="76">
        <v>-1</v>
      </c>
      <c r="M762" s="76">
        <v>-1</v>
      </c>
      <c r="N762" s="76">
        <v>-1</v>
      </c>
      <c r="O762" s="76">
        <v>-1</v>
      </c>
      <c r="P762" s="76">
        <v>-1</v>
      </c>
      <c r="Q762" s="76">
        <v>-1</v>
      </c>
      <c r="R762" s="76">
        <v>-1</v>
      </c>
      <c r="S762" s="76">
        <v>-1</v>
      </c>
      <c r="T762" s="76">
        <v>-1</v>
      </c>
      <c r="U762" s="76">
        <v>-1</v>
      </c>
      <c r="V762" s="76">
        <v>-1</v>
      </c>
      <c r="W762" s="76">
        <v>-1</v>
      </c>
      <c r="X762" s="76">
        <v>-1</v>
      </c>
      <c r="Y762" s="76">
        <v>-1</v>
      </c>
      <c r="Z762" s="76">
        <v>-1</v>
      </c>
      <c r="AA762" s="76">
        <v>-1</v>
      </c>
      <c r="AB762" s="76">
        <v>-1</v>
      </c>
      <c r="AC762" s="76">
        <v>-1</v>
      </c>
      <c r="AD762" s="76">
        <v>-1</v>
      </c>
      <c r="AE762" s="76">
        <v>-1</v>
      </c>
      <c r="AF762" s="76">
        <v>-1</v>
      </c>
      <c r="AG762" s="76">
        <v>-1</v>
      </c>
      <c r="AH762" s="76">
        <v>-1</v>
      </c>
      <c r="AI762" s="76">
        <v>-1</v>
      </c>
      <c r="AJ762">
        <v>-1</v>
      </c>
      <c r="AK762">
        <v>-1</v>
      </c>
      <c r="AL762">
        <v>-1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-1</v>
      </c>
      <c r="AW762">
        <v>-1</v>
      </c>
      <c r="AX762">
        <v>-1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-1</v>
      </c>
      <c r="BE762">
        <v>-1</v>
      </c>
      <c r="BF762">
        <v>-1</v>
      </c>
      <c r="BG762">
        <v>-1</v>
      </c>
      <c r="BH762">
        <v>-1</v>
      </c>
      <c r="BI762">
        <v>-1</v>
      </c>
      <c r="BJ762">
        <v>-1</v>
      </c>
      <c r="BK762">
        <v>-1</v>
      </c>
      <c r="BL762">
        <v>-1</v>
      </c>
      <c r="BM762">
        <v>-1</v>
      </c>
      <c r="BN762">
        <v>-1</v>
      </c>
      <c r="BO762">
        <v>-1</v>
      </c>
      <c r="BP762">
        <v>-1</v>
      </c>
      <c r="BQ762">
        <v>-1</v>
      </c>
      <c r="BR762">
        <v>-1</v>
      </c>
      <c r="BS762">
        <v>-1</v>
      </c>
      <c r="BT762">
        <v>-1</v>
      </c>
      <c r="BU762">
        <v>-1</v>
      </c>
      <c r="BV762">
        <v>-1</v>
      </c>
      <c r="BW762">
        <v>-1</v>
      </c>
      <c r="BX762">
        <v>-1</v>
      </c>
      <c r="BY762">
        <v>-1</v>
      </c>
      <c r="BZ762">
        <v>-1</v>
      </c>
      <c r="CA762">
        <v>-1</v>
      </c>
      <c r="CB762">
        <v>-1</v>
      </c>
      <c r="CC762">
        <v>-1</v>
      </c>
      <c r="CD762">
        <v>-1</v>
      </c>
      <c r="CE762">
        <v>-1</v>
      </c>
      <c r="CF762">
        <v>-1</v>
      </c>
      <c r="CG762">
        <v>-1</v>
      </c>
    </row>
    <row r="763" spans="1:85">
      <c r="A763" s="4"/>
      <c r="B763" s="4" t="s">
        <v>4</v>
      </c>
      <c r="C763" s="76">
        <v>-1</v>
      </c>
      <c r="D763" s="76">
        <v>-1</v>
      </c>
      <c r="E763" s="76">
        <v>-1</v>
      </c>
      <c r="F763" s="76">
        <v>-1</v>
      </c>
      <c r="G763" s="76">
        <v>-1</v>
      </c>
      <c r="H763" s="76">
        <v>-1</v>
      </c>
      <c r="I763" s="76">
        <v>-1</v>
      </c>
      <c r="J763" s="76">
        <v>-1</v>
      </c>
      <c r="K763" s="76">
        <v>-1</v>
      </c>
      <c r="L763" s="76">
        <v>-1</v>
      </c>
      <c r="M763" s="76">
        <v>-1</v>
      </c>
      <c r="N763" s="76">
        <v>-1</v>
      </c>
      <c r="O763" s="76">
        <v>-1</v>
      </c>
      <c r="P763" s="76">
        <v>-1</v>
      </c>
      <c r="Q763" s="76">
        <v>-1</v>
      </c>
      <c r="R763" s="76">
        <v>-1</v>
      </c>
      <c r="S763" s="76">
        <v>-1</v>
      </c>
      <c r="T763" s="76">
        <v>-1</v>
      </c>
      <c r="U763" s="76">
        <v>-1</v>
      </c>
      <c r="V763" s="76">
        <v>-1</v>
      </c>
      <c r="W763" s="76">
        <v>-1</v>
      </c>
      <c r="X763" s="76">
        <v>-1</v>
      </c>
      <c r="Y763" s="76">
        <v>-1</v>
      </c>
      <c r="Z763" s="76">
        <v>-1</v>
      </c>
      <c r="AA763" s="76">
        <v>-1</v>
      </c>
      <c r="AB763" s="76">
        <v>-1</v>
      </c>
      <c r="AC763" s="76">
        <v>-1</v>
      </c>
      <c r="AD763" s="76">
        <v>-1</v>
      </c>
      <c r="AE763" s="76">
        <v>-1</v>
      </c>
      <c r="AF763" s="76">
        <v>-1</v>
      </c>
      <c r="AG763" s="76">
        <v>-1</v>
      </c>
      <c r="AH763" s="76">
        <v>-1</v>
      </c>
      <c r="AI763" s="76">
        <v>-1</v>
      </c>
      <c r="AJ763">
        <v>-1</v>
      </c>
      <c r="AK763">
        <v>-1</v>
      </c>
      <c r="AL763">
        <v>-1</v>
      </c>
      <c r="AM763">
        <v>-1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-1</v>
      </c>
      <c r="BM763">
        <v>-1</v>
      </c>
      <c r="BN763">
        <v>-1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-1</v>
      </c>
      <c r="BX763">
        <v>-1</v>
      </c>
      <c r="BY763">
        <v>-1</v>
      </c>
      <c r="BZ763">
        <v>-1</v>
      </c>
      <c r="CA763">
        <v>-1</v>
      </c>
      <c r="CB763">
        <v>-1</v>
      </c>
      <c r="CC763">
        <v>-1</v>
      </c>
      <c r="CD763">
        <v>-1</v>
      </c>
      <c r="CE763">
        <v>-1</v>
      </c>
      <c r="CF763">
        <v>-1</v>
      </c>
      <c r="CG763">
        <v>-1</v>
      </c>
    </row>
    <row r="764" spans="1:85">
      <c r="A764" s="14" t="s">
        <v>7</v>
      </c>
      <c r="B764" s="14" t="s">
        <v>3</v>
      </c>
      <c r="C764" s="76">
        <v>-1</v>
      </c>
      <c r="D764" s="76">
        <v>-1</v>
      </c>
      <c r="E764" s="76">
        <v>-1</v>
      </c>
      <c r="F764" s="76">
        <v>-1</v>
      </c>
      <c r="G764" s="76">
        <v>-1</v>
      </c>
      <c r="H764" s="76">
        <v>-1</v>
      </c>
      <c r="I764" s="76">
        <v>-1</v>
      </c>
      <c r="J764" s="76">
        <v>-1</v>
      </c>
      <c r="K764" s="76">
        <v>-1</v>
      </c>
      <c r="L764" s="76">
        <v>-1</v>
      </c>
      <c r="M764" s="76">
        <v>-1</v>
      </c>
      <c r="N764" s="76">
        <v>-1</v>
      </c>
      <c r="O764" s="76">
        <v>-1</v>
      </c>
      <c r="P764" s="76">
        <v>-1</v>
      </c>
      <c r="Q764" s="76">
        <v>-1</v>
      </c>
      <c r="R764" s="76">
        <v>-1</v>
      </c>
      <c r="S764" s="76">
        <v>-1</v>
      </c>
      <c r="T764" s="76">
        <v>-1</v>
      </c>
      <c r="U764" s="76">
        <v>-1</v>
      </c>
      <c r="V764" s="76">
        <v>-1</v>
      </c>
      <c r="W764" s="76">
        <v>-1</v>
      </c>
      <c r="X764" s="76">
        <v>-1</v>
      </c>
      <c r="Y764" s="76">
        <v>-1</v>
      </c>
      <c r="Z764" s="76">
        <v>-1</v>
      </c>
      <c r="AA764" s="76">
        <v>-1</v>
      </c>
      <c r="AB764" s="76">
        <v>-1</v>
      </c>
      <c r="AC764" s="76">
        <v>-1</v>
      </c>
      <c r="AD764" s="76">
        <v>-1</v>
      </c>
      <c r="AE764" s="76">
        <v>-1</v>
      </c>
      <c r="AF764" s="76">
        <v>-1</v>
      </c>
      <c r="AG764" s="76">
        <v>-1</v>
      </c>
      <c r="AH764" s="76">
        <v>-1</v>
      </c>
      <c r="AI764" s="76">
        <v>-1</v>
      </c>
      <c r="AJ764">
        <v>-1</v>
      </c>
      <c r="AK764">
        <v>-1</v>
      </c>
      <c r="AL764">
        <v>-1</v>
      </c>
      <c r="AM764">
        <v>-1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-1</v>
      </c>
      <c r="BM764">
        <v>-1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-1</v>
      </c>
      <c r="BX764">
        <v>-1</v>
      </c>
      <c r="BY764">
        <v>-1</v>
      </c>
      <c r="BZ764">
        <v>-1</v>
      </c>
      <c r="CA764">
        <v>-1</v>
      </c>
      <c r="CB764">
        <v>-1</v>
      </c>
      <c r="CC764">
        <v>-1</v>
      </c>
      <c r="CD764">
        <v>-1</v>
      </c>
      <c r="CE764">
        <v>-1</v>
      </c>
      <c r="CF764">
        <v>-1</v>
      </c>
      <c r="CG764">
        <v>-1</v>
      </c>
    </row>
    <row r="765" spans="1:85">
      <c r="A765" s="4"/>
      <c r="B765" s="4" t="s">
        <v>4</v>
      </c>
      <c r="C765" s="76">
        <v>-1</v>
      </c>
      <c r="D765" s="76">
        <v>-1</v>
      </c>
      <c r="E765" s="76">
        <v>-1</v>
      </c>
      <c r="F765" s="76">
        <v>-1</v>
      </c>
      <c r="G765" s="76">
        <v>-1</v>
      </c>
      <c r="H765" s="76">
        <v>-1</v>
      </c>
      <c r="I765" s="76">
        <v>-1</v>
      </c>
      <c r="J765" s="76">
        <v>-1</v>
      </c>
      <c r="K765" s="76">
        <v>-1</v>
      </c>
      <c r="L765" s="76">
        <v>-1</v>
      </c>
      <c r="M765" s="76">
        <v>-1</v>
      </c>
      <c r="N765" s="76">
        <v>-1</v>
      </c>
      <c r="O765" s="76">
        <v>-1</v>
      </c>
      <c r="P765" s="76">
        <v>-1</v>
      </c>
      <c r="Q765" s="76">
        <v>-1</v>
      </c>
      <c r="R765" s="76">
        <v>-1</v>
      </c>
      <c r="S765" s="76">
        <v>-1</v>
      </c>
      <c r="T765" s="76">
        <v>-1</v>
      </c>
      <c r="U765" s="76">
        <v>-1</v>
      </c>
      <c r="V765" s="76">
        <v>-1</v>
      </c>
      <c r="W765" s="76">
        <v>-1</v>
      </c>
      <c r="X765" s="76">
        <v>-1</v>
      </c>
      <c r="Y765" s="76">
        <v>-1</v>
      </c>
      <c r="Z765" s="76">
        <v>-1</v>
      </c>
      <c r="AA765" s="76">
        <v>-1</v>
      </c>
      <c r="AB765" s="76">
        <v>-1</v>
      </c>
      <c r="AC765" s="76">
        <v>-1</v>
      </c>
      <c r="AD765" s="76">
        <v>-1</v>
      </c>
      <c r="AE765" s="76">
        <v>-1</v>
      </c>
      <c r="AF765" s="76">
        <v>-1</v>
      </c>
      <c r="AG765" s="76">
        <v>-1</v>
      </c>
      <c r="AH765" s="76">
        <v>-1</v>
      </c>
      <c r="AI765" s="76">
        <v>-1</v>
      </c>
      <c r="AJ765">
        <v>-1</v>
      </c>
      <c r="AK765">
        <v>-1</v>
      </c>
      <c r="AL765">
        <v>-1</v>
      </c>
      <c r="AM765">
        <v>-1</v>
      </c>
      <c r="AN765">
        <v>-1</v>
      </c>
      <c r="AO765">
        <v>-1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-1</v>
      </c>
      <c r="AW765">
        <v>-1</v>
      </c>
      <c r="AX765">
        <v>-1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v>-1</v>
      </c>
      <c r="BE765">
        <v>-1</v>
      </c>
      <c r="BF765">
        <v>-1</v>
      </c>
      <c r="BG765">
        <v>-1</v>
      </c>
      <c r="BH765">
        <v>-1</v>
      </c>
      <c r="BI765">
        <v>-1</v>
      </c>
      <c r="BJ765">
        <v>-1</v>
      </c>
      <c r="BK765">
        <v>-1</v>
      </c>
      <c r="BL765">
        <v>-1</v>
      </c>
      <c r="BM765">
        <v>-1</v>
      </c>
      <c r="BN765">
        <v>-1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-1</v>
      </c>
      <c r="BU765">
        <v>-1</v>
      </c>
      <c r="BV765">
        <v>-1</v>
      </c>
      <c r="BW765">
        <v>-1</v>
      </c>
      <c r="BX765">
        <v>-1</v>
      </c>
      <c r="BY765">
        <v>-1</v>
      </c>
      <c r="BZ765">
        <v>-1</v>
      </c>
      <c r="CA765">
        <v>-1</v>
      </c>
      <c r="CB765">
        <v>-1</v>
      </c>
      <c r="CC765">
        <v>-1</v>
      </c>
      <c r="CD765">
        <v>-1</v>
      </c>
      <c r="CE765">
        <v>-1</v>
      </c>
      <c r="CF765">
        <v>-1</v>
      </c>
      <c r="CG765">
        <v>-1</v>
      </c>
    </row>
    <row r="766" spans="1:85">
      <c r="A766" s="14" t="s">
        <v>6</v>
      </c>
      <c r="B766" s="14" t="s">
        <v>3</v>
      </c>
      <c r="C766" s="76">
        <v>-1</v>
      </c>
      <c r="D766" s="76">
        <v>-1</v>
      </c>
      <c r="E766" s="76">
        <v>-1</v>
      </c>
      <c r="F766" s="76">
        <v>-1</v>
      </c>
      <c r="G766" s="76">
        <v>-1</v>
      </c>
      <c r="H766" s="76">
        <v>-1</v>
      </c>
      <c r="I766" s="76">
        <v>-1</v>
      </c>
      <c r="J766" s="76">
        <v>-1</v>
      </c>
      <c r="K766" s="76">
        <v>-1</v>
      </c>
      <c r="L766" s="76">
        <v>-1</v>
      </c>
      <c r="M766" s="76">
        <v>-1</v>
      </c>
      <c r="N766" s="76">
        <v>-1</v>
      </c>
      <c r="O766" s="76">
        <v>-1</v>
      </c>
      <c r="P766" s="76">
        <v>-1</v>
      </c>
      <c r="Q766" s="76">
        <v>-1</v>
      </c>
      <c r="R766" s="76">
        <v>-1</v>
      </c>
      <c r="S766" s="76">
        <v>-1</v>
      </c>
      <c r="T766" s="76">
        <v>-1</v>
      </c>
      <c r="U766" s="76">
        <v>-1</v>
      </c>
      <c r="V766" s="76">
        <v>-1</v>
      </c>
      <c r="W766" s="76">
        <v>-1</v>
      </c>
      <c r="X766" s="76">
        <v>-1</v>
      </c>
      <c r="Y766" s="76">
        <v>-1</v>
      </c>
      <c r="Z766" s="76">
        <v>-1</v>
      </c>
      <c r="AA766" s="76">
        <v>-1</v>
      </c>
      <c r="AB766" s="76">
        <v>-1</v>
      </c>
      <c r="AC766" s="76">
        <v>-1</v>
      </c>
      <c r="AD766" s="76">
        <v>-1</v>
      </c>
      <c r="AE766" s="76">
        <v>-1</v>
      </c>
      <c r="AF766" s="76">
        <v>-1</v>
      </c>
      <c r="AG766" s="76">
        <v>-1</v>
      </c>
      <c r="AH766" s="76">
        <v>-1</v>
      </c>
      <c r="AI766" s="76">
        <v>-1</v>
      </c>
      <c r="AJ766">
        <v>-1</v>
      </c>
      <c r="AK766">
        <v>-1</v>
      </c>
      <c r="AL766">
        <v>-1</v>
      </c>
      <c r="AM766">
        <v>-1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-1</v>
      </c>
      <c r="BM766">
        <v>-1</v>
      </c>
      <c r="BN766">
        <v>-1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-1</v>
      </c>
      <c r="BW766">
        <v>-1</v>
      </c>
      <c r="BX766">
        <v>-1</v>
      </c>
      <c r="BY766">
        <v>-1</v>
      </c>
      <c r="BZ766">
        <v>-1</v>
      </c>
      <c r="CA766">
        <v>-1</v>
      </c>
      <c r="CB766">
        <v>-1</v>
      </c>
      <c r="CC766">
        <v>-1</v>
      </c>
      <c r="CD766">
        <v>-1</v>
      </c>
      <c r="CE766">
        <v>-1</v>
      </c>
      <c r="CF766">
        <v>-1</v>
      </c>
      <c r="CG766">
        <v>-1</v>
      </c>
    </row>
    <row r="767" spans="1:85">
      <c r="A767" s="5"/>
      <c r="B767" s="5" t="s">
        <v>4</v>
      </c>
      <c r="C767" s="76">
        <v>-1</v>
      </c>
      <c r="D767" s="76">
        <v>-1</v>
      </c>
      <c r="E767" s="76">
        <v>-1</v>
      </c>
      <c r="F767" s="76">
        <v>-1</v>
      </c>
      <c r="G767" s="76">
        <v>-1</v>
      </c>
      <c r="H767" s="76">
        <v>-1</v>
      </c>
      <c r="I767" s="76">
        <v>-1</v>
      </c>
      <c r="J767" s="76">
        <v>-1</v>
      </c>
      <c r="K767" s="76">
        <v>-1</v>
      </c>
      <c r="L767" s="76">
        <v>-1</v>
      </c>
      <c r="M767" s="76">
        <v>-1</v>
      </c>
      <c r="N767" s="76">
        <v>-1</v>
      </c>
      <c r="O767" s="76">
        <v>-1</v>
      </c>
      <c r="P767" s="76">
        <v>-1</v>
      </c>
      <c r="Q767" s="76">
        <v>-1</v>
      </c>
      <c r="R767" s="76">
        <v>-1</v>
      </c>
      <c r="S767" s="76">
        <v>-1</v>
      </c>
      <c r="T767" s="76">
        <v>-1</v>
      </c>
      <c r="U767" s="76">
        <v>-1</v>
      </c>
      <c r="V767" s="76">
        <v>-1</v>
      </c>
      <c r="W767" s="76">
        <v>-1</v>
      </c>
      <c r="X767" s="76">
        <v>-1</v>
      </c>
      <c r="Y767" s="76">
        <v>-1</v>
      </c>
      <c r="Z767" s="76">
        <v>-1</v>
      </c>
      <c r="AA767" s="76">
        <v>-1</v>
      </c>
      <c r="AB767" s="76">
        <v>-1</v>
      </c>
      <c r="AC767" s="76">
        <v>-1</v>
      </c>
      <c r="AD767" s="76">
        <v>-1</v>
      </c>
      <c r="AE767" s="76">
        <v>-1</v>
      </c>
      <c r="AF767" s="76">
        <v>-1</v>
      </c>
      <c r="AG767" s="76">
        <v>-1</v>
      </c>
      <c r="AH767" s="76">
        <v>-1</v>
      </c>
      <c r="AI767" s="76">
        <v>-1</v>
      </c>
      <c r="AJ767">
        <v>-1</v>
      </c>
      <c r="AK767">
        <v>-1</v>
      </c>
      <c r="AL767">
        <v>-1</v>
      </c>
      <c r="AM767">
        <v>-1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-1</v>
      </c>
      <c r="BM767">
        <v>-1</v>
      </c>
      <c r="BN767">
        <v>-1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-1</v>
      </c>
    </row>
    <row r="768" spans="1:85">
      <c r="A768" s="5" t="s">
        <v>8</v>
      </c>
      <c r="B768" s="5" t="s">
        <v>3</v>
      </c>
      <c r="C768" s="76">
        <v>-1</v>
      </c>
      <c r="D768" s="76">
        <v>-1</v>
      </c>
      <c r="E768" s="76">
        <v>-1</v>
      </c>
      <c r="F768" s="76">
        <v>-1</v>
      </c>
      <c r="G768" s="76">
        <v>-1</v>
      </c>
      <c r="H768" s="76">
        <v>-1</v>
      </c>
      <c r="I768" s="76">
        <v>-1</v>
      </c>
      <c r="J768" s="76">
        <v>-1</v>
      </c>
      <c r="K768" s="76">
        <v>-1</v>
      </c>
      <c r="L768" s="76">
        <v>-1</v>
      </c>
      <c r="M768" s="76">
        <v>-1</v>
      </c>
      <c r="N768" s="76">
        <v>-1</v>
      </c>
      <c r="O768" s="76">
        <v>-1</v>
      </c>
      <c r="P768" s="76">
        <v>-1</v>
      </c>
      <c r="Q768" s="76">
        <v>-1</v>
      </c>
      <c r="R768" s="76">
        <v>-1</v>
      </c>
      <c r="S768" s="76">
        <v>-1</v>
      </c>
      <c r="T768" s="76">
        <v>-1</v>
      </c>
      <c r="U768" s="76">
        <v>-1</v>
      </c>
      <c r="V768" s="76">
        <v>-1</v>
      </c>
      <c r="W768" s="76">
        <v>-1</v>
      </c>
      <c r="X768" s="76">
        <v>-1</v>
      </c>
      <c r="Y768" s="76">
        <v>-1</v>
      </c>
      <c r="Z768" s="76">
        <v>-1</v>
      </c>
      <c r="AA768" s="76">
        <v>-1</v>
      </c>
      <c r="AB768" s="76">
        <v>-1</v>
      </c>
      <c r="AC768" s="76">
        <v>-1</v>
      </c>
      <c r="AD768" s="76">
        <v>-1</v>
      </c>
      <c r="AE768" s="76">
        <v>-1</v>
      </c>
      <c r="AF768" s="76">
        <v>-1</v>
      </c>
      <c r="AG768" s="76">
        <v>-1</v>
      </c>
      <c r="AH768" s="76">
        <v>-1</v>
      </c>
      <c r="AI768" s="76">
        <v>-1</v>
      </c>
      <c r="AJ768">
        <v>-1</v>
      </c>
      <c r="AK768">
        <v>-1</v>
      </c>
      <c r="AL768">
        <v>-1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v>-1</v>
      </c>
      <c r="BE768">
        <v>-1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-1</v>
      </c>
      <c r="BX768">
        <v>-1</v>
      </c>
      <c r="BY768">
        <v>-1</v>
      </c>
      <c r="BZ768">
        <v>-1</v>
      </c>
      <c r="CA768">
        <v>-1</v>
      </c>
      <c r="CB768">
        <v>-1</v>
      </c>
      <c r="CC768">
        <v>-1</v>
      </c>
      <c r="CD768">
        <v>-1</v>
      </c>
      <c r="CE768">
        <v>-1</v>
      </c>
      <c r="CF768">
        <v>-1</v>
      </c>
      <c r="CG768">
        <v>-1</v>
      </c>
    </row>
    <row r="769" spans="1:85">
      <c r="A769" s="4"/>
      <c r="B769" s="4" t="s">
        <v>37</v>
      </c>
      <c r="C769" s="76">
        <v>-1</v>
      </c>
      <c r="D769" s="76">
        <v>-1</v>
      </c>
      <c r="E769" s="76">
        <v>-1</v>
      </c>
      <c r="F769" s="76">
        <v>-1</v>
      </c>
      <c r="G769" s="76">
        <v>-1</v>
      </c>
      <c r="H769" s="76">
        <v>-1</v>
      </c>
      <c r="I769" s="76">
        <v>-1</v>
      </c>
      <c r="J769" s="76">
        <v>-1</v>
      </c>
      <c r="K769" s="76">
        <v>-1</v>
      </c>
      <c r="L769" s="76">
        <v>-1</v>
      </c>
      <c r="M769" s="76">
        <v>-1</v>
      </c>
      <c r="N769" s="76">
        <v>-1</v>
      </c>
      <c r="O769" s="76">
        <v>-1</v>
      </c>
      <c r="P769" s="76">
        <v>-1</v>
      </c>
      <c r="Q769" s="76">
        <v>-1</v>
      </c>
      <c r="R769" s="76">
        <v>-1</v>
      </c>
      <c r="S769" s="76">
        <v>-1</v>
      </c>
      <c r="T769" s="76">
        <v>-1</v>
      </c>
      <c r="U769" s="76">
        <v>-1</v>
      </c>
      <c r="V769" s="76">
        <v>-1</v>
      </c>
      <c r="W769" s="76">
        <v>-1</v>
      </c>
      <c r="X769" s="76">
        <v>-1</v>
      </c>
      <c r="Y769" s="76">
        <v>-1</v>
      </c>
      <c r="Z769" s="76">
        <v>-1</v>
      </c>
      <c r="AA769" s="76">
        <v>-1</v>
      </c>
      <c r="AB769" s="76">
        <v>-1</v>
      </c>
      <c r="AC769" s="76">
        <v>-1</v>
      </c>
      <c r="AD769" s="76">
        <v>-1</v>
      </c>
      <c r="AE769" s="76">
        <v>-1</v>
      </c>
      <c r="AF769" s="76">
        <v>-1</v>
      </c>
      <c r="AG769" s="76">
        <v>-1</v>
      </c>
      <c r="AH769" s="76">
        <v>-1</v>
      </c>
      <c r="AI769" s="76">
        <v>-1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-1</v>
      </c>
      <c r="BX769">
        <v>-1</v>
      </c>
      <c r="BY769">
        <v>-1</v>
      </c>
      <c r="BZ769">
        <v>-1</v>
      </c>
      <c r="CA769">
        <v>-1</v>
      </c>
      <c r="CB769">
        <v>-1</v>
      </c>
      <c r="CC769">
        <v>-1</v>
      </c>
      <c r="CD769">
        <v>-1</v>
      </c>
      <c r="CE769">
        <v>-1</v>
      </c>
      <c r="CF769">
        <v>-1</v>
      </c>
      <c r="CG769">
        <v>-1</v>
      </c>
    </row>
    <row r="770" spans="1:85">
      <c r="A770" s="14" t="s">
        <v>36</v>
      </c>
      <c r="B770" s="14" t="s">
        <v>38</v>
      </c>
      <c r="C770" s="76">
        <v>-1</v>
      </c>
      <c r="D770" s="76">
        <v>-1</v>
      </c>
      <c r="E770" s="76">
        <v>-1</v>
      </c>
      <c r="F770" s="76">
        <v>-1</v>
      </c>
      <c r="G770" s="76">
        <v>-1</v>
      </c>
      <c r="H770" s="76">
        <v>-1</v>
      </c>
      <c r="I770" s="76">
        <v>-1</v>
      </c>
      <c r="J770" s="76">
        <v>-1</v>
      </c>
      <c r="K770" s="76">
        <v>-1</v>
      </c>
      <c r="L770" s="76">
        <v>-1</v>
      </c>
      <c r="M770" s="76">
        <v>-1</v>
      </c>
      <c r="N770" s="76">
        <v>-1</v>
      </c>
      <c r="O770" s="76">
        <v>-1</v>
      </c>
      <c r="P770" s="76">
        <v>-1</v>
      </c>
      <c r="Q770" s="76">
        <v>-1</v>
      </c>
      <c r="R770" s="76">
        <v>-1</v>
      </c>
      <c r="S770" s="76">
        <v>-1</v>
      </c>
      <c r="T770" s="76">
        <v>-1</v>
      </c>
      <c r="U770" s="76">
        <v>-1</v>
      </c>
      <c r="V770" s="76">
        <v>-1</v>
      </c>
      <c r="W770" s="76">
        <v>-1</v>
      </c>
      <c r="X770" s="76">
        <v>-1</v>
      </c>
      <c r="Y770" s="76">
        <v>-1</v>
      </c>
      <c r="Z770" s="76">
        <v>-1</v>
      </c>
      <c r="AA770" s="76">
        <v>-1</v>
      </c>
      <c r="AB770" s="76">
        <v>-1</v>
      </c>
      <c r="AC770" s="76">
        <v>-1</v>
      </c>
      <c r="AD770" s="76">
        <v>-1</v>
      </c>
      <c r="AE770" s="76">
        <v>-1</v>
      </c>
      <c r="AF770" s="76">
        <v>-1</v>
      </c>
      <c r="AG770" s="76">
        <v>-1</v>
      </c>
      <c r="AH770" s="76">
        <v>-1</v>
      </c>
      <c r="AI770" s="76">
        <v>-1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>
        <v>-1</v>
      </c>
      <c r="CD770">
        <v>-1</v>
      </c>
      <c r="CE770">
        <v>-1</v>
      </c>
      <c r="CF770">
        <v>-1</v>
      </c>
      <c r="CG770">
        <v>-1</v>
      </c>
    </row>
    <row r="771" spans="1:85">
      <c r="A771" s="5"/>
      <c r="B771" s="5" t="s">
        <v>213</v>
      </c>
      <c r="C771" s="76">
        <v>-1</v>
      </c>
      <c r="D771" s="76">
        <v>-1</v>
      </c>
      <c r="E771" s="76">
        <v>-1</v>
      </c>
      <c r="F771" s="76">
        <v>-1</v>
      </c>
      <c r="G771" s="76">
        <v>-1</v>
      </c>
      <c r="H771" s="76">
        <v>-1</v>
      </c>
      <c r="I771" s="76">
        <v>-1</v>
      </c>
      <c r="J771" s="76">
        <v>-1</v>
      </c>
      <c r="K771" s="76">
        <v>-1</v>
      </c>
      <c r="L771" s="76">
        <v>-1</v>
      </c>
      <c r="M771" s="76">
        <v>-1</v>
      </c>
      <c r="N771" s="76">
        <v>-1</v>
      </c>
      <c r="O771" s="76">
        <v>-1</v>
      </c>
      <c r="P771" s="76">
        <v>-1</v>
      </c>
      <c r="Q771" s="76">
        <v>-1</v>
      </c>
      <c r="R771" s="76">
        <v>-1</v>
      </c>
      <c r="S771" s="76">
        <v>-1</v>
      </c>
      <c r="T771" s="76">
        <v>-1</v>
      </c>
      <c r="U771" s="76">
        <v>-1</v>
      </c>
      <c r="V771" s="76">
        <v>-1</v>
      </c>
      <c r="W771" s="76">
        <v>-1</v>
      </c>
      <c r="X771" s="76">
        <v>-1</v>
      </c>
      <c r="Y771" s="76">
        <v>-1</v>
      </c>
      <c r="Z771" s="76">
        <v>-1</v>
      </c>
      <c r="AA771" s="76">
        <v>-1</v>
      </c>
      <c r="AB771" s="76">
        <v>-1</v>
      </c>
      <c r="AC771" s="76">
        <v>-1</v>
      </c>
      <c r="AD771" s="76">
        <v>-1</v>
      </c>
      <c r="AE771" s="76">
        <v>-1</v>
      </c>
      <c r="AF771" s="76">
        <v>-1</v>
      </c>
      <c r="AG771" s="76">
        <v>-1</v>
      </c>
      <c r="AH771" s="76">
        <v>-1</v>
      </c>
      <c r="AI771" s="76">
        <v>-1</v>
      </c>
      <c r="AJ771">
        <v>-1</v>
      </c>
      <c r="AK771">
        <v>-1</v>
      </c>
      <c r="AL771">
        <v>-1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-1</v>
      </c>
      <c r="BF771">
        <v>-1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-1</v>
      </c>
      <c r="BX771">
        <v>-1</v>
      </c>
      <c r="BY771">
        <v>-1</v>
      </c>
      <c r="BZ771">
        <v>-1</v>
      </c>
      <c r="CA771">
        <v>-1</v>
      </c>
      <c r="CB771">
        <v>-1</v>
      </c>
      <c r="CC771">
        <v>-1</v>
      </c>
      <c r="CD771">
        <v>-1</v>
      </c>
      <c r="CE771">
        <v>-1</v>
      </c>
      <c r="CF771">
        <v>-1</v>
      </c>
      <c r="CG771">
        <v>-1</v>
      </c>
    </row>
    <row r="772" spans="1:85">
      <c r="A772" s="1" t="str">
        <f>LOOKUP(B772,[1]Regions!$A$4:$A$98,[1]Regions!$B$4:$B$98)</f>
        <v>Canada</v>
      </c>
      <c r="B772" s="2">
        <v>36</v>
      </c>
      <c r="C772" s="72">
        <v>2018</v>
      </c>
      <c r="D772" s="72">
        <v>2019</v>
      </c>
      <c r="E772" s="72">
        <v>2020</v>
      </c>
      <c r="F772" s="72">
        <v>2021</v>
      </c>
      <c r="G772" s="72">
        <v>2022</v>
      </c>
      <c r="H772" s="72">
        <v>2023</v>
      </c>
      <c r="I772" s="72">
        <v>2024</v>
      </c>
      <c r="J772" s="72">
        <v>2025</v>
      </c>
      <c r="K772" s="72">
        <v>2026</v>
      </c>
      <c r="L772" s="72">
        <v>2027</v>
      </c>
      <c r="M772" s="72">
        <v>2028</v>
      </c>
      <c r="N772" s="72">
        <v>2029</v>
      </c>
      <c r="O772" s="72">
        <v>2030</v>
      </c>
      <c r="P772" s="72">
        <v>2031</v>
      </c>
      <c r="Q772" s="72">
        <v>2032</v>
      </c>
      <c r="R772" s="72">
        <v>2033</v>
      </c>
      <c r="S772" s="72">
        <v>2034</v>
      </c>
      <c r="T772" s="72">
        <v>2035</v>
      </c>
      <c r="U772" s="72">
        <v>2036</v>
      </c>
      <c r="V772" s="72">
        <v>2037</v>
      </c>
      <c r="W772" s="72">
        <v>2038</v>
      </c>
      <c r="X772" s="72">
        <v>2039</v>
      </c>
      <c r="Y772" s="72">
        <v>2040</v>
      </c>
      <c r="Z772" s="72">
        <v>2041</v>
      </c>
      <c r="AA772" s="72">
        <v>2042</v>
      </c>
      <c r="AB772" s="72">
        <v>2043</v>
      </c>
      <c r="AC772" s="72">
        <v>2044</v>
      </c>
      <c r="AD772" s="72">
        <v>2045</v>
      </c>
      <c r="AE772" s="72">
        <v>2046</v>
      </c>
      <c r="AF772" s="72">
        <v>2047</v>
      </c>
      <c r="AG772" s="72">
        <v>2048</v>
      </c>
      <c r="AH772" s="72">
        <v>2049</v>
      </c>
      <c r="AI772" s="72">
        <v>2050</v>
      </c>
      <c r="AJ772">
        <v>2051</v>
      </c>
      <c r="AK772">
        <v>2052</v>
      </c>
      <c r="AL772">
        <v>2053</v>
      </c>
      <c r="AM772">
        <v>2054</v>
      </c>
      <c r="AN772">
        <v>2055</v>
      </c>
      <c r="AO772">
        <v>2056</v>
      </c>
      <c r="AP772">
        <v>2057</v>
      </c>
      <c r="AQ772">
        <v>2058</v>
      </c>
      <c r="AR772">
        <v>2059</v>
      </c>
      <c r="AS772">
        <v>2060</v>
      </c>
      <c r="AT772">
        <v>2061</v>
      </c>
      <c r="AU772">
        <v>2062</v>
      </c>
      <c r="AV772">
        <v>2063</v>
      </c>
      <c r="AW772">
        <v>2064</v>
      </c>
      <c r="AX772">
        <v>2065</v>
      </c>
      <c r="AY772">
        <v>2066</v>
      </c>
      <c r="AZ772">
        <v>2067</v>
      </c>
      <c r="BA772">
        <v>2068</v>
      </c>
      <c r="BB772">
        <v>2069</v>
      </c>
      <c r="BC772">
        <v>2070</v>
      </c>
      <c r="BD772">
        <v>2071</v>
      </c>
      <c r="BE772">
        <v>2072</v>
      </c>
      <c r="BF772">
        <v>2073</v>
      </c>
      <c r="BG772">
        <v>2074</v>
      </c>
      <c r="BH772">
        <v>2075</v>
      </c>
      <c r="BI772">
        <v>2076</v>
      </c>
      <c r="BJ772">
        <v>2077</v>
      </c>
      <c r="BK772">
        <v>2078</v>
      </c>
      <c r="BL772">
        <v>2079</v>
      </c>
      <c r="BM772">
        <v>2080</v>
      </c>
      <c r="BN772">
        <v>2081</v>
      </c>
      <c r="BO772">
        <v>2082</v>
      </c>
      <c r="BP772">
        <v>2083</v>
      </c>
      <c r="BQ772">
        <v>2084</v>
      </c>
      <c r="BR772">
        <v>2085</v>
      </c>
      <c r="BS772">
        <v>2086</v>
      </c>
      <c r="BT772">
        <v>2087</v>
      </c>
      <c r="BU772">
        <v>2088</v>
      </c>
      <c r="BV772">
        <v>2089</v>
      </c>
      <c r="BW772">
        <v>2090</v>
      </c>
      <c r="BX772">
        <v>2091</v>
      </c>
      <c r="BY772">
        <v>2092</v>
      </c>
      <c r="BZ772">
        <v>2093</v>
      </c>
      <c r="CA772">
        <v>2094</v>
      </c>
      <c r="CB772">
        <v>2095</v>
      </c>
      <c r="CC772">
        <v>2096</v>
      </c>
      <c r="CD772">
        <v>2097</v>
      </c>
      <c r="CE772">
        <v>2098</v>
      </c>
      <c r="CF772">
        <v>2099</v>
      </c>
      <c r="CG772">
        <v>2100</v>
      </c>
    </row>
    <row r="773" spans="1:85">
      <c r="A773" s="74"/>
      <c r="B773" s="74" t="s">
        <v>4</v>
      </c>
      <c r="C773" s="76">
        <v>-1</v>
      </c>
      <c r="D773" s="76">
        <v>-1</v>
      </c>
      <c r="E773" s="76">
        <v>-1</v>
      </c>
      <c r="F773" s="76">
        <v>-1</v>
      </c>
      <c r="G773" s="76">
        <v>-1</v>
      </c>
      <c r="H773" s="76">
        <v>-1</v>
      </c>
      <c r="I773" s="76">
        <v>-1</v>
      </c>
      <c r="J773" s="76">
        <v>-1</v>
      </c>
      <c r="K773" s="76">
        <v>-1</v>
      </c>
      <c r="L773" s="76">
        <v>-1</v>
      </c>
      <c r="M773" s="76">
        <v>-1</v>
      </c>
      <c r="N773" s="76">
        <v>-1</v>
      </c>
      <c r="O773" s="76">
        <v>-1</v>
      </c>
      <c r="P773" s="76">
        <v>-1</v>
      </c>
      <c r="Q773" s="76">
        <v>-1</v>
      </c>
      <c r="R773" s="76">
        <v>-1</v>
      </c>
      <c r="S773" s="76">
        <v>-1</v>
      </c>
      <c r="T773" s="76">
        <v>-1</v>
      </c>
      <c r="U773" s="76">
        <v>-1</v>
      </c>
      <c r="V773" s="76">
        <v>-1</v>
      </c>
      <c r="W773" s="76">
        <v>-1</v>
      </c>
      <c r="X773" s="76">
        <v>-1</v>
      </c>
      <c r="Y773" s="76">
        <v>-1</v>
      </c>
      <c r="Z773" s="76">
        <v>-1</v>
      </c>
      <c r="AA773" s="76">
        <v>-1</v>
      </c>
      <c r="AB773" s="76">
        <v>-1</v>
      </c>
      <c r="AC773" s="76">
        <v>-1</v>
      </c>
      <c r="AD773" s="76">
        <v>-1</v>
      </c>
      <c r="AE773" s="76">
        <v>-1</v>
      </c>
      <c r="AF773" s="76">
        <v>-1</v>
      </c>
      <c r="AG773" s="76">
        <v>-1</v>
      </c>
      <c r="AH773" s="76">
        <v>-1</v>
      </c>
      <c r="AI773" s="76">
        <v>-1</v>
      </c>
      <c r="AJ773">
        <v>-1</v>
      </c>
      <c r="AK773">
        <v>-1</v>
      </c>
      <c r="AL773">
        <v>-1</v>
      </c>
      <c r="AM773">
        <v>-1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-1</v>
      </c>
      <c r="BM773">
        <v>-1</v>
      </c>
      <c r="BN773">
        <v>-1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-1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-1</v>
      </c>
    </row>
    <row r="774" spans="1:85">
      <c r="A774" s="74" t="s">
        <v>0</v>
      </c>
      <c r="B774" s="74" t="s">
        <v>3</v>
      </c>
      <c r="C774" s="76">
        <v>-1</v>
      </c>
      <c r="D774" s="76">
        <v>-1</v>
      </c>
      <c r="E774" s="76">
        <v>-1</v>
      </c>
      <c r="F774" s="76">
        <v>-1</v>
      </c>
      <c r="G774" s="76">
        <v>-1</v>
      </c>
      <c r="H774" s="76">
        <v>-1</v>
      </c>
      <c r="I774" s="76">
        <v>-1</v>
      </c>
      <c r="J774" s="76">
        <v>-1</v>
      </c>
      <c r="K774" s="76">
        <v>-1</v>
      </c>
      <c r="L774" s="76">
        <v>-1</v>
      </c>
      <c r="M774" s="76">
        <v>-1</v>
      </c>
      <c r="N774" s="76">
        <v>-1</v>
      </c>
      <c r="O774" s="76">
        <v>-1</v>
      </c>
      <c r="P774" s="76">
        <v>-1</v>
      </c>
      <c r="Q774" s="76">
        <v>-1</v>
      </c>
      <c r="R774" s="76">
        <v>-1</v>
      </c>
      <c r="S774" s="76">
        <v>-1</v>
      </c>
      <c r="T774" s="76">
        <v>-1</v>
      </c>
      <c r="U774" s="76">
        <v>-1</v>
      </c>
      <c r="V774" s="76">
        <v>-1</v>
      </c>
      <c r="W774" s="76">
        <v>-1</v>
      </c>
      <c r="X774" s="76">
        <v>-1</v>
      </c>
      <c r="Y774" s="76">
        <v>-1</v>
      </c>
      <c r="Z774" s="76">
        <v>-1</v>
      </c>
      <c r="AA774" s="76">
        <v>-1</v>
      </c>
      <c r="AB774" s="76">
        <v>-1</v>
      </c>
      <c r="AC774" s="76">
        <v>-1</v>
      </c>
      <c r="AD774" s="76">
        <v>-1</v>
      </c>
      <c r="AE774" s="76">
        <v>-1</v>
      </c>
      <c r="AF774" s="76">
        <v>-1</v>
      </c>
      <c r="AG774" s="76">
        <v>-1</v>
      </c>
      <c r="AH774" s="76">
        <v>-1</v>
      </c>
      <c r="AI774" s="76">
        <v>-1</v>
      </c>
      <c r="AJ774">
        <v>-1</v>
      </c>
      <c r="AK774">
        <v>-1</v>
      </c>
      <c r="AL774">
        <v>-1</v>
      </c>
      <c r="AM774">
        <v>-1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-1</v>
      </c>
      <c r="BM774">
        <v>-1</v>
      </c>
      <c r="BN774">
        <v>-1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-1</v>
      </c>
      <c r="CE774">
        <v>-1</v>
      </c>
      <c r="CF774">
        <v>-1</v>
      </c>
      <c r="CG774">
        <v>-1</v>
      </c>
    </row>
    <row r="775" spans="1:85">
      <c r="A775" s="74"/>
      <c r="B775" s="74" t="s">
        <v>34</v>
      </c>
      <c r="C775" s="76">
        <v>-1</v>
      </c>
      <c r="D775" s="76">
        <v>-1</v>
      </c>
      <c r="E775" s="76">
        <v>-1</v>
      </c>
      <c r="F775" s="76">
        <v>-1</v>
      </c>
      <c r="G775" s="76">
        <v>-1</v>
      </c>
      <c r="H775" s="76">
        <v>-1</v>
      </c>
      <c r="I775" s="76">
        <v>-1</v>
      </c>
      <c r="J775" s="76">
        <v>-1</v>
      </c>
      <c r="K775" s="76">
        <v>-1</v>
      </c>
      <c r="L775" s="76">
        <v>-1</v>
      </c>
      <c r="M775" s="76">
        <v>-1</v>
      </c>
      <c r="N775" s="76">
        <v>-1</v>
      </c>
      <c r="O775" s="76">
        <v>-1</v>
      </c>
      <c r="P775" s="76">
        <v>-1</v>
      </c>
      <c r="Q775" s="76">
        <v>-1</v>
      </c>
      <c r="R775" s="76">
        <v>-1</v>
      </c>
      <c r="S775" s="76">
        <v>-1</v>
      </c>
      <c r="T775" s="76">
        <v>-1</v>
      </c>
      <c r="U775" s="76">
        <v>-1</v>
      </c>
      <c r="V775" s="76">
        <v>-1</v>
      </c>
      <c r="W775" s="76">
        <v>-1</v>
      </c>
      <c r="X775" s="76">
        <v>-1</v>
      </c>
      <c r="Y775" s="76">
        <v>-1</v>
      </c>
      <c r="Z775" s="76">
        <v>-1</v>
      </c>
      <c r="AA775" s="76">
        <v>-1</v>
      </c>
      <c r="AB775" s="76">
        <v>-1</v>
      </c>
      <c r="AC775" s="76">
        <v>-1</v>
      </c>
      <c r="AD775" s="76">
        <v>-1</v>
      </c>
      <c r="AE775" s="76">
        <v>-1</v>
      </c>
      <c r="AF775" s="76">
        <v>-1</v>
      </c>
      <c r="AG775" s="76">
        <v>-1</v>
      </c>
      <c r="AH775" s="76">
        <v>-1</v>
      </c>
      <c r="AI775" s="76">
        <v>-1</v>
      </c>
      <c r="AJ775">
        <v>-1</v>
      </c>
      <c r="AK775">
        <v>-1</v>
      </c>
      <c r="AL775">
        <v>-1</v>
      </c>
      <c r="AM775">
        <v>-1</v>
      </c>
      <c r="AN775">
        <v>-1</v>
      </c>
      <c r="AO775">
        <v>-1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-1</v>
      </c>
      <c r="AW775">
        <v>-1</v>
      </c>
      <c r="AX775">
        <v>-1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v>-1</v>
      </c>
      <c r="BE775">
        <v>-1</v>
      </c>
      <c r="BF775">
        <v>-1</v>
      </c>
      <c r="BG775">
        <v>-1</v>
      </c>
      <c r="BH775">
        <v>-1</v>
      </c>
      <c r="BI775">
        <v>-1</v>
      </c>
      <c r="BJ775">
        <v>-1</v>
      </c>
      <c r="BK775">
        <v>-1</v>
      </c>
      <c r="BL775">
        <v>-1</v>
      </c>
      <c r="BM775">
        <v>-1</v>
      </c>
      <c r="BN775">
        <v>-1</v>
      </c>
      <c r="BO775">
        <v>-1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-1</v>
      </c>
      <c r="BV775">
        <v>-1</v>
      </c>
      <c r="BW775">
        <v>-1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-1</v>
      </c>
    </row>
    <row r="776" spans="1:85">
      <c r="A776" s="14"/>
      <c r="B776" s="14" t="s">
        <v>35</v>
      </c>
      <c r="C776" s="76">
        <v>-1</v>
      </c>
      <c r="D776" s="76">
        <v>-1</v>
      </c>
      <c r="E776" s="76">
        <v>-1</v>
      </c>
      <c r="F776" s="76">
        <v>-1</v>
      </c>
      <c r="G776" s="76">
        <v>-1</v>
      </c>
      <c r="H776" s="76">
        <v>-1</v>
      </c>
      <c r="I776" s="76">
        <v>-1</v>
      </c>
      <c r="J776" s="76">
        <v>-1</v>
      </c>
      <c r="K776" s="76">
        <v>-1</v>
      </c>
      <c r="L776" s="76">
        <v>-1</v>
      </c>
      <c r="M776" s="76">
        <v>-1</v>
      </c>
      <c r="N776" s="76">
        <v>-1</v>
      </c>
      <c r="O776" s="76">
        <v>-1</v>
      </c>
      <c r="P776" s="76">
        <v>-1</v>
      </c>
      <c r="Q776" s="76">
        <v>-1</v>
      </c>
      <c r="R776" s="76">
        <v>-1</v>
      </c>
      <c r="S776" s="76">
        <v>-1</v>
      </c>
      <c r="T776" s="76">
        <v>-1</v>
      </c>
      <c r="U776" s="76">
        <v>-1</v>
      </c>
      <c r="V776" s="76">
        <v>-1</v>
      </c>
      <c r="W776" s="76">
        <v>-1</v>
      </c>
      <c r="X776" s="76">
        <v>-1</v>
      </c>
      <c r="Y776" s="76">
        <v>-1</v>
      </c>
      <c r="Z776" s="76">
        <v>-1</v>
      </c>
      <c r="AA776" s="76">
        <v>-1</v>
      </c>
      <c r="AB776" s="76">
        <v>-1</v>
      </c>
      <c r="AC776" s="76">
        <v>-1</v>
      </c>
      <c r="AD776" s="76">
        <v>-1</v>
      </c>
      <c r="AE776" s="76">
        <v>-1</v>
      </c>
      <c r="AF776" s="76">
        <v>-1</v>
      </c>
      <c r="AG776" s="76">
        <v>-1</v>
      </c>
      <c r="AH776" s="76">
        <v>-1</v>
      </c>
      <c r="AI776" s="76">
        <v>-1</v>
      </c>
      <c r="AJ776">
        <v>-1</v>
      </c>
      <c r="AK776">
        <v>-1</v>
      </c>
      <c r="AL776">
        <v>-1</v>
      </c>
      <c r="AM776">
        <v>-1</v>
      </c>
      <c r="AN776">
        <v>-1</v>
      </c>
      <c r="AO776">
        <v>-1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-1</v>
      </c>
      <c r="AX776">
        <v>-1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v>-1</v>
      </c>
      <c r="BE776">
        <v>-1</v>
      </c>
      <c r="BF776">
        <v>-1</v>
      </c>
      <c r="BG776">
        <v>-1</v>
      </c>
      <c r="BH776">
        <v>-1</v>
      </c>
      <c r="BI776">
        <v>-1</v>
      </c>
      <c r="BJ776">
        <v>-1</v>
      </c>
      <c r="BK776">
        <v>-1</v>
      </c>
      <c r="BL776">
        <v>-1</v>
      </c>
      <c r="BM776">
        <v>-1</v>
      </c>
      <c r="BN776">
        <v>-1</v>
      </c>
      <c r="BO776">
        <v>-1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-1</v>
      </c>
      <c r="BW776">
        <v>-1</v>
      </c>
      <c r="BX776">
        <v>-1</v>
      </c>
      <c r="BY776">
        <v>-1</v>
      </c>
      <c r="BZ776">
        <v>-1</v>
      </c>
      <c r="CA776">
        <v>-1</v>
      </c>
      <c r="CB776">
        <v>-1</v>
      </c>
      <c r="CC776">
        <v>-1</v>
      </c>
      <c r="CD776">
        <v>-1</v>
      </c>
      <c r="CE776">
        <v>-1</v>
      </c>
      <c r="CF776">
        <v>-1</v>
      </c>
      <c r="CG776">
        <v>-1</v>
      </c>
    </row>
    <row r="777" spans="1:85">
      <c r="A777" s="4"/>
      <c r="B777" s="4" t="s">
        <v>4</v>
      </c>
      <c r="C777" s="76">
        <v>-1</v>
      </c>
      <c r="D777" s="76">
        <v>-1</v>
      </c>
      <c r="E777" s="76">
        <v>-1</v>
      </c>
      <c r="F777" s="76">
        <v>-1</v>
      </c>
      <c r="G777" s="76">
        <v>-1</v>
      </c>
      <c r="H777" s="76">
        <v>-1</v>
      </c>
      <c r="I777" s="76">
        <v>-1</v>
      </c>
      <c r="J777" s="76">
        <v>-1</v>
      </c>
      <c r="K777" s="76">
        <v>-1</v>
      </c>
      <c r="L777" s="76">
        <v>-1</v>
      </c>
      <c r="M777" s="76">
        <v>-1</v>
      </c>
      <c r="N777" s="76">
        <v>-1</v>
      </c>
      <c r="O777" s="76">
        <v>-1</v>
      </c>
      <c r="P777" s="76">
        <v>-1</v>
      </c>
      <c r="Q777" s="76">
        <v>-1</v>
      </c>
      <c r="R777" s="76">
        <v>-1</v>
      </c>
      <c r="S777" s="76">
        <v>-1</v>
      </c>
      <c r="T777" s="76">
        <v>-1</v>
      </c>
      <c r="U777" s="76">
        <v>-1</v>
      </c>
      <c r="V777" s="76">
        <v>-1</v>
      </c>
      <c r="W777" s="76">
        <v>-1</v>
      </c>
      <c r="X777" s="76">
        <v>-1</v>
      </c>
      <c r="Y777" s="76">
        <v>-1</v>
      </c>
      <c r="Z777" s="76">
        <v>-1</v>
      </c>
      <c r="AA777" s="76">
        <v>-1</v>
      </c>
      <c r="AB777" s="76">
        <v>-1</v>
      </c>
      <c r="AC777" s="76">
        <v>-1</v>
      </c>
      <c r="AD777" s="76">
        <v>-1</v>
      </c>
      <c r="AE777" s="76">
        <v>-1</v>
      </c>
      <c r="AF777" s="76">
        <v>-1</v>
      </c>
      <c r="AG777" s="76">
        <v>-1</v>
      </c>
      <c r="AH777" s="76">
        <v>-1</v>
      </c>
      <c r="AI777" s="76">
        <v>-1</v>
      </c>
      <c r="AJ777">
        <v>-1</v>
      </c>
      <c r="AK777">
        <v>-1</v>
      </c>
      <c r="AL777">
        <v>-1</v>
      </c>
      <c r="AM777">
        <v>-1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-1</v>
      </c>
      <c r="BJ777">
        <v>-1</v>
      </c>
      <c r="BK777">
        <v>-1</v>
      </c>
      <c r="BL777">
        <v>-1</v>
      </c>
      <c r="BM777">
        <v>-1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-1</v>
      </c>
      <c r="BX777">
        <v>-1</v>
      </c>
      <c r="BY777">
        <v>-1</v>
      </c>
      <c r="BZ777">
        <v>-1</v>
      </c>
      <c r="CA777">
        <v>-1</v>
      </c>
      <c r="CB777">
        <v>-1</v>
      </c>
      <c r="CC777">
        <v>-1</v>
      </c>
      <c r="CD777">
        <v>-1</v>
      </c>
      <c r="CE777">
        <v>-1</v>
      </c>
      <c r="CF777">
        <v>-1</v>
      </c>
      <c r="CG777">
        <v>-1</v>
      </c>
    </row>
    <row r="778" spans="1:85">
      <c r="A778" s="74" t="s">
        <v>1</v>
      </c>
      <c r="B778" s="74" t="s">
        <v>3</v>
      </c>
      <c r="C778" s="76">
        <v>-1</v>
      </c>
      <c r="D778" s="76">
        <v>-1</v>
      </c>
      <c r="E778" s="76">
        <v>-1</v>
      </c>
      <c r="F778" s="76">
        <v>-1</v>
      </c>
      <c r="G778" s="76">
        <v>-1</v>
      </c>
      <c r="H778" s="76">
        <v>-1</v>
      </c>
      <c r="I778" s="76">
        <v>-1</v>
      </c>
      <c r="J778" s="76">
        <v>-1</v>
      </c>
      <c r="K778" s="76">
        <v>-1</v>
      </c>
      <c r="L778" s="76">
        <v>-1</v>
      </c>
      <c r="M778" s="76">
        <v>-1</v>
      </c>
      <c r="N778" s="76">
        <v>-1</v>
      </c>
      <c r="O778" s="76">
        <v>-1</v>
      </c>
      <c r="P778" s="76">
        <v>-1</v>
      </c>
      <c r="Q778" s="76">
        <v>-1</v>
      </c>
      <c r="R778" s="76">
        <v>-1</v>
      </c>
      <c r="S778" s="76">
        <v>-1</v>
      </c>
      <c r="T778" s="76">
        <v>-1</v>
      </c>
      <c r="U778" s="76">
        <v>-1</v>
      </c>
      <c r="V778" s="76">
        <v>-1</v>
      </c>
      <c r="W778" s="76">
        <v>-1</v>
      </c>
      <c r="X778" s="76">
        <v>-1</v>
      </c>
      <c r="Y778" s="76">
        <v>-1</v>
      </c>
      <c r="Z778" s="76">
        <v>-1</v>
      </c>
      <c r="AA778" s="76">
        <v>-1</v>
      </c>
      <c r="AB778" s="76">
        <v>-1</v>
      </c>
      <c r="AC778" s="76">
        <v>-1</v>
      </c>
      <c r="AD778" s="76">
        <v>-1</v>
      </c>
      <c r="AE778" s="76">
        <v>-1</v>
      </c>
      <c r="AF778" s="76">
        <v>-1</v>
      </c>
      <c r="AG778" s="76">
        <v>-1</v>
      </c>
      <c r="AH778" s="76">
        <v>-1</v>
      </c>
      <c r="AI778" s="76">
        <v>-1</v>
      </c>
      <c r="AJ778">
        <v>-1</v>
      </c>
      <c r="AK778">
        <v>-1</v>
      </c>
      <c r="AL778">
        <v>-1</v>
      </c>
      <c r="AM778">
        <v>-1</v>
      </c>
      <c r="AN778">
        <v>-1</v>
      </c>
      <c r="AO778">
        <v>-1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-1</v>
      </c>
      <c r="AW778">
        <v>-1</v>
      </c>
      <c r="AX778">
        <v>-1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v>-1</v>
      </c>
      <c r="BE778">
        <v>-1</v>
      </c>
      <c r="BF778">
        <v>-1</v>
      </c>
      <c r="BG778">
        <v>-1</v>
      </c>
      <c r="BH778">
        <v>-1</v>
      </c>
      <c r="BI778">
        <v>-1</v>
      </c>
      <c r="BJ778">
        <v>-1</v>
      </c>
      <c r="BK778">
        <v>-1</v>
      </c>
      <c r="BL778">
        <v>-1</v>
      </c>
      <c r="BM778">
        <v>-1</v>
      </c>
      <c r="BN778">
        <v>-1</v>
      </c>
      <c r="BO778">
        <v>-1</v>
      </c>
      <c r="BP778">
        <v>-1</v>
      </c>
      <c r="BQ778">
        <v>-1</v>
      </c>
      <c r="BR778">
        <v>-1</v>
      </c>
      <c r="BS778">
        <v>-1</v>
      </c>
      <c r="BT778">
        <v>-1</v>
      </c>
      <c r="BU778">
        <v>-1</v>
      </c>
      <c r="BV778">
        <v>-1</v>
      </c>
      <c r="BW778">
        <v>-1</v>
      </c>
      <c r="BX778">
        <v>-1</v>
      </c>
      <c r="BY778">
        <v>-1</v>
      </c>
      <c r="BZ778">
        <v>-1</v>
      </c>
      <c r="CA778">
        <v>-1</v>
      </c>
      <c r="CB778">
        <v>-1</v>
      </c>
      <c r="CC778">
        <v>-1</v>
      </c>
      <c r="CD778">
        <v>-1</v>
      </c>
      <c r="CE778">
        <v>-1</v>
      </c>
      <c r="CF778">
        <v>-1</v>
      </c>
      <c r="CG778">
        <v>-1</v>
      </c>
    </row>
    <row r="779" spans="1:85">
      <c r="A779" s="74"/>
      <c r="B779" s="74" t="s">
        <v>34</v>
      </c>
      <c r="C779" s="76">
        <v>-1</v>
      </c>
      <c r="D779" s="76">
        <v>-1</v>
      </c>
      <c r="E779" s="76">
        <v>-1</v>
      </c>
      <c r="F779" s="76">
        <v>-1</v>
      </c>
      <c r="G779" s="76">
        <v>-1</v>
      </c>
      <c r="H779" s="76">
        <v>-1</v>
      </c>
      <c r="I779" s="76">
        <v>-1</v>
      </c>
      <c r="J779" s="76">
        <v>-1</v>
      </c>
      <c r="K779" s="76">
        <v>-1</v>
      </c>
      <c r="L779" s="76">
        <v>-1</v>
      </c>
      <c r="M779" s="76">
        <v>-1</v>
      </c>
      <c r="N779" s="76">
        <v>-1</v>
      </c>
      <c r="O779" s="76">
        <v>-1</v>
      </c>
      <c r="P779" s="76">
        <v>-1</v>
      </c>
      <c r="Q779" s="76">
        <v>-1</v>
      </c>
      <c r="R779" s="76">
        <v>-1</v>
      </c>
      <c r="S779" s="76">
        <v>-1</v>
      </c>
      <c r="T779" s="76">
        <v>-1</v>
      </c>
      <c r="U779" s="76">
        <v>-1</v>
      </c>
      <c r="V779" s="76">
        <v>-1</v>
      </c>
      <c r="W779" s="76">
        <v>-1</v>
      </c>
      <c r="X779" s="76">
        <v>-1</v>
      </c>
      <c r="Y779" s="76">
        <v>-1</v>
      </c>
      <c r="Z779" s="76">
        <v>-1</v>
      </c>
      <c r="AA779" s="76">
        <v>-1</v>
      </c>
      <c r="AB779" s="76">
        <v>-1</v>
      </c>
      <c r="AC779" s="76">
        <v>-1</v>
      </c>
      <c r="AD779" s="76">
        <v>-1</v>
      </c>
      <c r="AE779" s="76">
        <v>-1</v>
      </c>
      <c r="AF779" s="76">
        <v>-1</v>
      </c>
      <c r="AG779" s="76">
        <v>-1</v>
      </c>
      <c r="AH779" s="76">
        <v>-1</v>
      </c>
      <c r="AI779" s="76">
        <v>-1</v>
      </c>
      <c r="AJ779">
        <v>-1</v>
      </c>
      <c r="AK779">
        <v>-1</v>
      </c>
      <c r="AL779">
        <v>-1</v>
      </c>
      <c r="AM779">
        <v>-1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-1</v>
      </c>
      <c r="AW779">
        <v>-1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-1</v>
      </c>
      <c r="BM779">
        <v>-1</v>
      </c>
      <c r="BN779">
        <v>-1</v>
      </c>
      <c r="BO779">
        <v>-1</v>
      </c>
      <c r="BP779">
        <v>-1</v>
      </c>
      <c r="BQ779">
        <v>-1</v>
      </c>
      <c r="BR779">
        <v>-1</v>
      </c>
      <c r="BS779">
        <v>-1</v>
      </c>
      <c r="BT779">
        <v>-1</v>
      </c>
      <c r="BU779">
        <v>-1</v>
      </c>
      <c r="BV779">
        <v>-1</v>
      </c>
      <c r="BW779">
        <v>-1</v>
      </c>
      <c r="BX779">
        <v>-1</v>
      </c>
      <c r="BY779">
        <v>-1</v>
      </c>
      <c r="BZ779">
        <v>-1</v>
      </c>
      <c r="CA779">
        <v>-1</v>
      </c>
      <c r="CB779">
        <v>-1</v>
      </c>
      <c r="CC779">
        <v>-1</v>
      </c>
      <c r="CD779">
        <v>-1</v>
      </c>
      <c r="CE779">
        <v>-1</v>
      </c>
      <c r="CF779">
        <v>-1</v>
      </c>
      <c r="CG779">
        <v>-1</v>
      </c>
    </row>
    <row r="780" spans="1:85">
      <c r="A780" s="14"/>
      <c r="B780" s="14" t="s">
        <v>35</v>
      </c>
      <c r="C780" s="76">
        <v>-1</v>
      </c>
      <c r="D780" s="76">
        <v>-1</v>
      </c>
      <c r="E780" s="76">
        <v>-1</v>
      </c>
      <c r="F780" s="76">
        <v>-1</v>
      </c>
      <c r="G780" s="76">
        <v>-1</v>
      </c>
      <c r="H780" s="76">
        <v>-1</v>
      </c>
      <c r="I780" s="76">
        <v>-1</v>
      </c>
      <c r="J780" s="76">
        <v>-1</v>
      </c>
      <c r="K780" s="76">
        <v>-1</v>
      </c>
      <c r="L780" s="76">
        <v>-1</v>
      </c>
      <c r="M780" s="76">
        <v>-1</v>
      </c>
      <c r="N780" s="76">
        <v>-1</v>
      </c>
      <c r="O780" s="76">
        <v>-1</v>
      </c>
      <c r="P780" s="76">
        <v>-1</v>
      </c>
      <c r="Q780" s="76">
        <v>-1</v>
      </c>
      <c r="R780" s="76">
        <v>-1</v>
      </c>
      <c r="S780" s="76">
        <v>-1</v>
      </c>
      <c r="T780" s="76">
        <v>-1</v>
      </c>
      <c r="U780" s="76">
        <v>-1</v>
      </c>
      <c r="V780" s="76">
        <v>-1</v>
      </c>
      <c r="W780" s="76">
        <v>-1</v>
      </c>
      <c r="X780" s="76">
        <v>-1</v>
      </c>
      <c r="Y780" s="76">
        <v>-1</v>
      </c>
      <c r="Z780" s="76">
        <v>-1</v>
      </c>
      <c r="AA780" s="76">
        <v>-1</v>
      </c>
      <c r="AB780" s="76">
        <v>-1</v>
      </c>
      <c r="AC780" s="76">
        <v>-1</v>
      </c>
      <c r="AD780" s="76">
        <v>-1</v>
      </c>
      <c r="AE780" s="76">
        <v>-1</v>
      </c>
      <c r="AF780" s="76">
        <v>-1</v>
      </c>
      <c r="AG780" s="76">
        <v>-1</v>
      </c>
      <c r="AH780" s="76">
        <v>-1</v>
      </c>
      <c r="AI780" s="76">
        <v>-1</v>
      </c>
      <c r="AJ780">
        <v>-1</v>
      </c>
      <c r="AK780">
        <v>-1</v>
      </c>
      <c r="AL780">
        <v>-1</v>
      </c>
      <c r="AM780">
        <v>-1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-1</v>
      </c>
      <c r="BM780">
        <v>-1</v>
      </c>
      <c r="BN780">
        <v>-1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-1</v>
      </c>
      <c r="BX780">
        <v>-1</v>
      </c>
      <c r="BY780">
        <v>-1</v>
      </c>
      <c r="BZ780">
        <v>-1</v>
      </c>
      <c r="CA780">
        <v>-1</v>
      </c>
      <c r="CB780">
        <v>-1</v>
      </c>
      <c r="CC780">
        <v>-1</v>
      </c>
      <c r="CD780">
        <v>-1</v>
      </c>
      <c r="CE780">
        <v>-1</v>
      </c>
      <c r="CF780">
        <v>-1</v>
      </c>
      <c r="CG780">
        <v>-1</v>
      </c>
    </row>
    <row r="781" spans="1:85">
      <c r="A781" s="4"/>
      <c r="B781" s="4" t="s">
        <v>4</v>
      </c>
      <c r="C781" s="76">
        <v>-1</v>
      </c>
      <c r="D781" s="76">
        <v>-1</v>
      </c>
      <c r="E781" s="76">
        <v>-1</v>
      </c>
      <c r="F781" s="76">
        <v>-1</v>
      </c>
      <c r="G781" s="76">
        <v>-1</v>
      </c>
      <c r="H781" s="76">
        <v>-1</v>
      </c>
      <c r="I781" s="76">
        <v>-1</v>
      </c>
      <c r="J781" s="76">
        <v>-1</v>
      </c>
      <c r="K781" s="76">
        <v>-1</v>
      </c>
      <c r="L781" s="76">
        <v>-1</v>
      </c>
      <c r="M781" s="76">
        <v>-1</v>
      </c>
      <c r="N781" s="76">
        <v>-1</v>
      </c>
      <c r="O781" s="76">
        <v>-1</v>
      </c>
      <c r="P781" s="76">
        <v>-1</v>
      </c>
      <c r="Q781" s="76">
        <v>-1</v>
      </c>
      <c r="R781" s="76">
        <v>-1</v>
      </c>
      <c r="S781" s="76">
        <v>-1</v>
      </c>
      <c r="T781" s="76">
        <v>-1</v>
      </c>
      <c r="U781" s="76">
        <v>-1</v>
      </c>
      <c r="V781" s="76">
        <v>-1</v>
      </c>
      <c r="W781" s="76">
        <v>-1</v>
      </c>
      <c r="X781" s="76">
        <v>-1</v>
      </c>
      <c r="Y781" s="76">
        <v>-1</v>
      </c>
      <c r="Z781" s="76">
        <v>-1</v>
      </c>
      <c r="AA781" s="76">
        <v>-1</v>
      </c>
      <c r="AB781" s="76">
        <v>-1</v>
      </c>
      <c r="AC781" s="76">
        <v>-1</v>
      </c>
      <c r="AD781" s="76">
        <v>-1</v>
      </c>
      <c r="AE781" s="76">
        <v>-1</v>
      </c>
      <c r="AF781" s="76">
        <v>-1</v>
      </c>
      <c r="AG781" s="76">
        <v>-1</v>
      </c>
      <c r="AH781" s="76">
        <v>-1</v>
      </c>
      <c r="AI781" s="76">
        <v>-1</v>
      </c>
      <c r="AJ781">
        <v>-1</v>
      </c>
      <c r="AK781">
        <v>-1</v>
      </c>
      <c r="AL781">
        <v>-1</v>
      </c>
      <c r="AM781">
        <v>-1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-1</v>
      </c>
      <c r="BM781">
        <v>-1</v>
      </c>
      <c r="BN781">
        <v>-1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-1</v>
      </c>
      <c r="BX781">
        <v>-1</v>
      </c>
      <c r="BY781">
        <v>-1</v>
      </c>
      <c r="BZ781">
        <v>-1</v>
      </c>
      <c r="CA781">
        <v>-1</v>
      </c>
      <c r="CB781">
        <v>-1</v>
      </c>
      <c r="CC781">
        <v>-1</v>
      </c>
      <c r="CD781">
        <v>-1</v>
      </c>
      <c r="CE781">
        <v>-1</v>
      </c>
      <c r="CF781">
        <v>-1</v>
      </c>
      <c r="CG781">
        <v>-1</v>
      </c>
    </row>
    <row r="782" spans="1:85">
      <c r="A782" s="14" t="s">
        <v>5</v>
      </c>
      <c r="B782" s="14" t="s">
        <v>3</v>
      </c>
      <c r="C782" s="76">
        <v>-1</v>
      </c>
      <c r="D782" s="76">
        <v>-1</v>
      </c>
      <c r="E782" s="76">
        <v>-1</v>
      </c>
      <c r="F782" s="76">
        <v>-1</v>
      </c>
      <c r="G782" s="76">
        <v>-1</v>
      </c>
      <c r="H782" s="76">
        <v>-1</v>
      </c>
      <c r="I782" s="76">
        <v>-1</v>
      </c>
      <c r="J782" s="76">
        <v>-1</v>
      </c>
      <c r="K782" s="76">
        <v>-1</v>
      </c>
      <c r="L782" s="76">
        <v>-1</v>
      </c>
      <c r="M782" s="76">
        <v>-1</v>
      </c>
      <c r="N782" s="76">
        <v>-1</v>
      </c>
      <c r="O782" s="76">
        <v>-1</v>
      </c>
      <c r="P782" s="76">
        <v>-1</v>
      </c>
      <c r="Q782" s="76">
        <v>-1</v>
      </c>
      <c r="R782" s="76">
        <v>-1</v>
      </c>
      <c r="S782" s="76">
        <v>-1</v>
      </c>
      <c r="T782" s="76">
        <v>-1</v>
      </c>
      <c r="U782" s="76">
        <v>-1</v>
      </c>
      <c r="V782" s="76">
        <v>-1</v>
      </c>
      <c r="W782" s="76">
        <v>-1</v>
      </c>
      <c r="X782" s="76">
        <v>-1</v>
      </c>
      <c r="Y782" s="76">
        <v>-1</v>
      </c>
      <c r="Z782" s="76">
        <v>-1</v>
      </c>
      <c r="AA782" s="76">
        <v>-1</v>
      </c>
      <c r="AB782" s="76">
        <v>-1</v>
      </c>
      <c r="AC782" s="76">
        <v>-1</v>
      </c>
      <c r="AD782" s="76">
        <v>-1</v>
      </c>
      <c r="AE782" s="76">
        <v>-1</v>
      </c>
      <c r="AF782" s="76">
        <v>-1</v>
      </c>
      <c r="AG782" s="76">
        <v>-1</v>
      </c>
      <c r="AH782" s="76">
        <v>-1</v>
      </c>
      <c r="AI782" s="76">
        <v>-1</v>
      </c>
      <c r="AJ782">
        <v>-1</v>
      </c>
      <c r="AK782">
        <v>-1</v>
      </c>
      <c r="AL782">
        <v>-1</v>
      </c>
      <c r="AM782">
        <v>-1</v>
      </c>
      <c r="AN782">
        <v>-1</v>
      </c>
      <c r="AO782">
        <v>-1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-1</v>
      </c>
      <c r="BF782">
        <v>-1</v>
      </c>
      <c r="BG782">
        <v>-1</v>
      </c>
      <c r="BH782">
        <v>-1</v>
      </c>
      <c r="BI782">
        <v>-1</v>
      </c>
      <c r="BJ782">
        <v>-1</v>
      </c>
      <c r="BK782">
        <v>-1</v>
      </c>
      <c r="BL782">
        <v>-1</v>
      </c>
      <c r="BM782">
        <v>-1</v>
      </c>
      <c r="BN782">
        <v>-1</v>
      </c>
      <c r="BO782">
        <v>-1</v>
      </c>
      <c r="BP782">
        <v>-1</v>
      </c>
      <c r="BQ782">
        <v>-1</v>
      </c>
      <c r="BR782">
        <v>-1</v>
      </c>
      <c r="BS782">
        <v>-1</v>
      </c>
      <c r="BT782">
        <v>-1</v>
      </c>
      <c r="BU782">
        <v>-1</v>
      </c>
      <c r="BV782">
        <v>-1</v>
      </c>
      <c r="BW782">
        <v>-1</v>
      </c>
      <c r="BX782">
        <v>-1</v>
      </c>
      <c r="BY782">
        <v>-1</v>
      </c>
      <c r="BZ782">
        <v>-1</v>
      </c>
      <c r="CA782">
        <v>-1</v>
      </c>
      <c r="CB782">
        <v>-1</v>
      </c>
      <c r="CC782">
        <v>-1</v>
      </c>
      <c r="CD782">
        <v>-1</v>
      </c>
      <c r="CE782">
        <v>-1</v>
      </c>
      <c r="CF782">
        <v>-1</v>
      </c>
      <c r="CG782">
        <v>-1</v>
      </c>
    </row>
    <row r="783" spans="1:85">
      <c r="A783" s="5"/>
      <c r="B783" s="5" t="s">
        <v>4</v>
      </c>
      <c r="C783" s="76">
        <v>-1</v>
      </c>
      <c r="D783" s="76">
        <v>-1</v>
      </c>
      <c r="E783" s="76">
        <v>-1</v>
      </c>
      <c r="F783" s="76">
        <v>-1</v>
      </c>
      <c r="G783" s="76">
        <v>-1</v>
      </c>
      <c r="H783" s="76">
        <v>-1</v>
      </c>
      <c r="I783" s="76">
        <v>-1</v>
      </c>
      <c r="J783" s="76">
        <v>-1</v>
      </c>
      <c r="K783" s="76">
        <v>-1</v>
      </c>
      <c r="L783" s="76">
        <v>-1</v>
      </c>
      <c r="M783" s="76">
        <v>-1</v>
      </c>
      <c r="N783" s="76">
        <v>-1</v>
      </c>
      <c r="O783" s="76">
        <v>-1</v>
      </c>
      <c r="P783" s="76">
        <v>-1</v>
      </c>
      <c r="Q783" s="76">
        <v>-1</v>
      </c>
      <c r="R783" s="76">
        <v>-1</v>
      </c>
      <c r="S783" s="76">
        <v>-1</v>
      </c>
      <c r="T783" s="76">
        <v>-1</v>
      </c>
      <c r="U783" s="76">
        <v>-1</v>
      </c>
      <c r="V783" s="76">
        <v>-1</v>
      </c>
      <c r="W783" s="76">
        <v>-1</v>
      </c>
      <c r="X783" s="76">
        <v>-1</v>
      </c>
      <c r="Y783" s="76">
        <v>-1</v>
      </c>
      <c r="Z783" s="76">
        <v>-1</v>
      </c>
      <c r="AA783" s="76">
        <v>-1</v>
      </c>
      <c r="AB783" s="76">
        <v>-1</v>
      </c>
      <c r="AC783" s="76">
        <v>-1</v>
      </c>
      <c r="AD783" s="76">
        <v>-1</v>
      </c>
      <c r="AE783" s="76">
        <v>-1</v>
      </c>
      <c r="AF783" s="76">
        <v>-1</v>
      </c>
      <c r="AG783" s="76">
        <v>-1</v>
      </c>
      <c r="AH783" s="76">
        <v>-1</v>
      </c>
      <c r="AI783" s="76">
        <v>-1</v>
      </c>
      <c r="AJ783">
        <v>-1</v>
      </c>
      <c r="AK783">
        <v>-1</v>
      </c>
      <c r="AL783">
        <v>-1</v>
      </c>
      <c r="AM783">
        <v>-1</v>
      </c>
      <c r="AN783">
        <v>-1</v>
      </c>
      <c r="AO783">
        <v>-1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-1</v>
      </c>
      <c r="AX783">
        <v>-1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v>-1</v>
      </c>
      <c r="BE783">
        <v>-1</v>
      </c>
      <c r="BF783">
        <v>-1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-1</v>
      </c>
      <c r="BM783">
        <v>-1</v>
      </c>
      <c r="BN783">
        <v>-1</v>
      </c>
      <c r="BO783">
        <v>-1</v>
      </c>
      <c r="BP783">
        <v>-1</v>
      </c>
      <c r="BQ783">
        <v>-1</v>
      </c>
      <c r="BR783">
        <v>-1</v>
      </c>
      <c r="BS783">
        <v>-1</v>
      </c>
      <c r="BT783">
        <v>-1</v>
      </c>
      <c r="BU783">
        <v>-1</v>
      </c>
      <c r="BV783">
        <v>-1</v>
      </c>
      <c r="BW783">
        <v>-1</v>
      </c>
      <c r="BX783">
        <v>-1</v>
      </c>
      <c r="BY783">
        <v>-1</v>
      </c>
      <c r="BZ783">
        <v>-1</v>
      </c>
      <c r="CA783">
        <v>-1</v>
      </c>
      <c r="CB783">
        <v>-1</v>
      </c>
      <c r="CC783">
        <v>-1</v>
      </c>
      <c r="CD783">
        <v>-1</v>
      </c>
      <c r="CE783">
        <v>-1</v>
      </c>
      <c r="CF783">
        <v>-1</v>
      </c>
      <c r="CG783">
        <v>-1</v>
      </c>
    </row>
    <row r="784" spans="1:85">
      <c r="A784" s="5" t="s">
        <v>2</v>
      </c>
      <c r="B784" s="5" t="s">
        <v>3</v>
      </c>
      <c r="C784" s="76">
        <v>-1</v>
      </c>
      <c r="D784" s="76">
        <v>-1</v>
      </c>
      <c r="E784" s="76">
        <v>-1</v>
      </c>
      <c r="F784" s="76">
        <v>-1</v>
      </c>
      <c r="G784" s="76">
        <v>-1</v>
      </c>
      <c r="H784" s="76">
        <v>-1</v>
      </c>
      <c r="I784" s="76">
        <v>-1</v>
      </c>
      <c r="J784" s="76">
        <v>-1</v>
      </c>
      <c r="K784" s="76">
        <v>-1</v>
      </c>
      <c r="L784" s="76">
        <v>-1</v>
      </c>
      <c r="M784" s="76">
        <v>-1</v>
      </c>
      <c r="N784" s="76">
        <v>-1</v>
      </c>
      <c r="O784" s="76">
        <v>-1</v>
      </c>
      <c r="P784" s="76">
        <v>-1</v>
      </c>
      <c r="Q784" s="76">
        <v>-1</v>
      </c>
      <c r="R784" s="76">
        <v>-1</v>
      </c>
      <c r="S784" s="76">
        <v>-1</v>
      </c>
      <c r="T784" s="76">
        <v>-1</v>
      </c>
      <c r="U784" s="76">
        <v>-1</v>
      </c>
      <c r="V784" s="76">
        <v>-1</v>
      </c>
      <c r="W784" s="76">
        <v>-1</v>
      </c>
      <c r="X784" s="76">
        <v>-1</v>
      </c>
      <c r="Y784" s="76">
        <v>-1</v>
      </c>
      <c r="Z784" s="76">
        <v>-1</v>
      </c>
      <c r="AA784" s="76">
        <v>-1</v>
      </c>
      <c r="AB784" s="76">
        <v>-1</v>
      </c>
      <c r="AC784" s="76">
        <v>-1</v>
      </c>
      <c r="AD784" s="76">
        <v>-1</v>
      </c>
      <c r="AE784" s="76">
        <v>-1</v>
      </c>
      <c r="AF784" s="76">
        <v>-1</v>
      </c>
      <c r="AG784" s="76">
        <v>-1</v>
      </c>
      <c r="AH784" s="76">
        <v>-1</v>
      </c>
      <c r="AI784" s="76">
        <v>-1</v>
      </c>
      <c r="AJ784">
        <v>-1</v>
      </c>
      <c r="AK784">
        <v>-1</v>
      </c>
      <c r="AL784">
        <v>-1</v>
      </c>
      <c r="AM784">
        <v>-1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-1</v>
      </c>
      <c r="BM784">
        <v>-1</v>
      </c>
      <c r="BN784">
        <v>-1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-1</v>
      </c>
      <c r="BX784">
        <v>-1</v>
      </c>
      <c r="BY784">
        <v>-1</v>
      </c>
      <c r="BZ784">
        <v>-1</v>
      </c>
      <c r="CA784">
        <v>-1</v>
      </c>
      <c r="CB784">
        <v>-1</v>
      </c>
      <c r="CC784">
        <v>-1</v>
      </c>
      <c r="CD784">
        <v>-1</v>
      </c>
      <c r="CE784">
        <v>-1</v>
      </c>
      <c r="CF784">
        <v>-1</v>
      </c>
      <c r="CG784">
        <v>-1</v>
      </c>
    </row>
    <row r="785" spans="1:85">
      <c r="A785" s="4"/>
      <c r="B785" s="4" t="s">
        <v>4</v>
      </c>
      <c r="C785" s="76">
        <v>-1</v>
      </c>
      <c r="D785" s="76">
        <v>-1</v>
      </c>
      <c r="E785" s="76">
        <v>-1</v>
      </c>
      <c r="F785" s="76">
        <v>-1</v>
      </c>
      <c r="G785" s="76">
        <v>-1</v>
      </c>
      <c r="H785" s="76">
        <v>-1</v>
      </c>
      <c r="I785" s="76">
        <v>-1</v>
      </c>
      <c r="J785" s="76">
        <v>-1</v>
      </c>
      <c r="K785" s="76">
        <v>-1</v>
      </c>
      <c r="L785" s="76">
        <v>-1</v>
      </c>
      <c r="M785" s="76">
        <v>-1</v>
      </c>
      <c r="N785" s="76">
        <v>-1</v>
      </c>
      <c r="O785" s="76">
        <v>-1</v>
      </c>
      <c r="P785" s="76">
        <v>-1</v>
      </c>
      <c r="Q785" s="76">
        <v>-1</v>
      </c>
      <c r="R785" s="76">
        <v>-1</v>
      </c>
      <c r="S785" s="76">
        <v>-1</v>
      </c>
      <c r="T785" s="76">
        <v>-1</v>
      </c>
      <c r="U785" s="76">
        <v>-1</v>
      </c>
      <c r="V785" s="76">
        <v>-1</v>
      </c>
      <c r="W785" s="76">
        <v>-1</v>
      </c>
      <c r="X785" s="76">
        <v>-1</v>
      </c>
      <c r="Y785" s="76">
        <v>-1</v>
      </c>
      <c r="Z785" s="76">
        <v>-1</v>
      </c>
      <c r="AA785" s="76">
        <v>-1</v>
      </c>
      <c r="AB785" s="76">
        <v>-1</v>
      </c>
      <c r="AC785" s="76">
        <v>-1</v>
      </c>
      <c r="AD785" s="76">
        <v>-1</v>
      </c>
      <c r="AE785" s="76">
        <v>-1</v>
      </c>
      <c r="AF785" s="76">
        <v>-1</v>
      </c>
      <c r="AG785" s="76">
        <v>-1</v>
      </c>
      <c r="AH785" s="76">
        <v>-1</v>
      </c>
      <c r="AI785" s="76">
        <v>-1</v>
      </c>
      <c r="AJ785">
        <v>-1</v>
      </c>
      <c r="AK785">
        <v>-1</v>
      </c>
      <c r="AL785">
        <v>-1</v>
      </c>
      <c r="AM785">
        <v>-1</v>
      </c>
      <c r="AN785">
        <v>-1</v>
      </c>
      <c r="AO785">
        <v>-1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-1</v>
      </c>
      <c r="AW785">
        <v>-1</v>
      </c>
      <c r="AX785">
        <v>-1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v>-1</v>
      </c>
      <c r="BE785">
        <v>-1</v>
      </c>
      <c r="BF785">
        <v>-1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-1</v>
      </c>
      <c r="BM785">
        <v>-1</v>
      </c>
      <c r="BN785">
        <v>-1</v>
      </c>
      <c r="BO785">
        <v>-1</v>
      </c>
      <c r="BP785">
        <v>-1</v>
      </c>
      <c r="BQ785">
        <v>-1</v>
      </c>
      <c r="BR785">
        <v>-1</v>
      </c>
      <c r="BS785">
        <v>-1</v>
      </c>
      <c r="BT785">
        <v>-1</v>
      </c>
      <c r="BU785">
        <v>-1</v>
      </c>
      <c r="BV785">
        <v>-1</v>
      </c>
      <c r="BW785">
        <v>-1</v>
      </c>
      <c r="BX785">
        <v>-1</v>
      </c>
      <c r="BY785">
        <v>-1</v>
      </c>
      <c r="BZ785">
        <v>-1</v>
      </c>
      <c r="CA785">
        <v>-1</v>
      </c>
      <c r="CB785">
        <v>-1</v>
      </c>
      <c r="CC785">
        <v>-1</v>
      </c>
      <c r="CD785">
        <v>-1</v>
      </c>
      <c r="CE785">
        <v>-1</v>
      </c>
      <c r="CF785">
        <v>-1</v>
      </c>
      <c r="CG785">
        <v>-1</v>
      </c>
    </row>
    <row r="786" spans="1:85">
      <c r="A786" s="14" t="s">
        <v>7</v>
      </c>
      <c r="B786" s="14" t="s">
        <v>3</v>
      </c>
      <c r="C786" s="76">
        <v>-1</v>
      </c>
      <c r="D786" s="76">
        <v>-1</v>
      </c>
      <c r="E786" s="76">
        <v>-1</v>
      </c>
      <c r="F786" s="76">
        <v>-1</v>
      </c>
      <c r="G786" s="76">
        <v>-1</v>
      </c>
      <c r="H786" s="76">
        <v>-1</v>
      </c>
      <c r="I786" s="76">
        <v>-1</v>
      </c>
      <c r="J786" s="76">
        <v>-1</v>
      </c>
      <c r="K786" s="76">
        <v>-1</v>
      </c>
      <c r="L786" s="76">
        <v>-1</v>
      </c>
      <c r="M786" s="76">
        <v>-1</v>
      </c>
      <c r="N786" s="76">
        <v>-1</v>
      </c>
      <c r="O786" s="76">
        <v>-1</v>
      </c>
      <c r="P786" s="76">
        <v>-1</v>
      </c>
      <c r="Q786" s="76">
        <v>-1</v>
      </c>
      <c r="R786" s="76">
        <v>-1</v>
      </c>
      <c r="S786" s="76">
        <v>-1</v>
      </c>
      <c r="T786" s="76">
        <v>-1</v>
      </c>
      <c r="U786" s="76">
        <v>-1</v>
      </c>
      <c r="V786" s="76">
        <v>-1</v>
      </c>
      <c r="W786" s="76">
        <v>-1</v>
      </c>
      <c r="X786" s="76">
        <v>-1</v>
      </c>
      <c r="Y786" s="76">
        <v>-1</v>
      </c>
      <c r="Z786" s="76">
        <v>-1</v>
      </c>
      <c r="AA786" s="76">
        <v>-1</v>
      </c>
      <c r="AB786" s="76">
        <v>-1</v>
      </c>
      <c r="AC786" s="76">
        <v>-1</v>
      </c>
      <c r="AD786" s="76">
        <v>-1</v>
      </c>
      <c r="AE786" s="76">
        <v>-1</v>
      </c>
      <c r="AF786" s="76">
        <v>-1</v>
      </c>
      <c r="AG786" s="76">
        <v>-1</v>
      </c>
      <c r="AH786" s="76">
        <v>-1</v>
      </c>
      <c r="AI786" s="76">
        <v>-1</v>
      </c>
      <c r="AJ786">
        <v>-1</v>
      </c>
      <c r="AK786">
        <v>-1</v>
      </c>
      <c r="AL786">
        <v>-1</v>
      </c>
      <c r="AM786">
        <v>-1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-1</v>
      </c>
      <c r="BM786">
        <v>-1</v>
      </c>
      <c r="BN786">
        <v>-1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-1</v>
      </c>
      <c r="BX786">
        <v>-1</v>
      </c>
      <c r="BY786">
        <v>-1</v>
      </c>
      <c r="BZ786">
        <v>-1</v>
      </c>
      <c r="CA786">
        <v>-1</v>
      </c>
      <c r="CB786">
        <v>-1</v>
      </c>
      <c r="CC786">
        <v>-1</v>
      </c>
      <c r="CD786">
        <v>-1</v>
      </c>
      <c r="CE786">
        <v>-1</v>
      </c>
      <c r="CF786">
        <v>-1</v>
      </c>
      <c r="CG786">
        <v>-1</v>
      </c>
    </row>
    <row r="787" spans="1:85">
      <c r="A787" s="4"/>
      <c r="B787" s="4" t="s">
        <v>4</v>
      </c>
      <c r="C787" s="76">
        <v>-1</v>
      </c>
      <c r="D787" s="76">
        <v>-1</v>
      </c>
      <c r="E787" s="76">
        <v>-1</v>
      </c>
      <c r="F787" s="76">
        <v>-1</v>
      </c>
      <c r="G787" s="76">
        <v>-1</v>
      </c>
      <c r="H787" s="76">
        <v>-1</v>
      </c>
      <c r="I787" s="76">
        <v>-1</v>
      </c>
      <c r="J787" s="76">
        <v>-1</v>
      </c>
      <c r="K787" s="76">
        <v>-1</v>
      </c>
      <c r="L787" s="76">
        <v>-1</v>
      </c>
      <c r="M787" s="76">
        <v>-1</v>
      </c>
      <c r="N787" s="76">
        <v>-1</v>
      </c>
      <c r="O787" s="76">
        <v>-1</v>
      </c>
      <c r="P787" s="76">
        <v>-1</v>
      </c>
      <c r="Q787" s="76">
        <v>-1</v>
      </c>
      <c r="R787" s="76">
        <v>-1</v>
      </c>
      <c r="S787" s="76">
        <v>-1</v>
      </c>
      <c r="T787" s="76">
        <v>-1</v>
      </c>
      <c r="U787" s="76">
        <v>-1</v>
      </c>
      <c r="V787" s="76">
        <v>-1</v>
      </c>
      <c r="W787" s="76">
        <v>-1</v>
      </c>
      <c r="X787" s="76">
        <v>-1</v>
      </c>
      <c r="Y787" s="76">
        <v>-1</v>
      </c>
      <c r="Z787" s="76">
        <v>-1</v>
      </c>
      <c r="AA787" s="76">
        <v>-1</v>
      </c>
      <c r="AB787" s="76">
        <v>-1</v>
      </c>
      <c r="AC787" s="76">
        <v>-1</v>
      </c>
      <c r="AD787" s="76">
        <v>-1</v>
      </c>
      <c r="AE787" s="76">
        <v>-1</v>
      </c>
      <c r="AF787" s="76">
        <v>-1</v>
      </c>
      <c r="AG787" s="76">
        <v>-1</v>
      </c>
      <c r="AH787" s="76">
        <v>-1</v>
      </c>
      <c r="AI787" s="76">
        <v>-1</v>
      </c>
      <c r="AJ787">
        <v>-1</v>
      </c>
      <c r="AK787">
        <v>-1</v>
      </c>
      <c r="AL787">
        <v>-1</v>
      </c>
      <c r="AM787">
        <v>-1</v>
      </c>
      <c r="AN787">
        <v>-1</v>
      </c>
      <c r="AO787">
        <v>-1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-1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v>-1</v>
      </c>
      <c r="BE787">
        <v>-1</v>
      </c>
      <c r="BF787">
        <v>-1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-1</v>
      </c>
      <c r="BM787">
        <v>-1</v>
      </c>
      <c r="BN787">
        <v>-1</v>
      </c>
      <c r="BO787">
        <v>-1</v>
      </c>
      <c r="BP787">
        <v>-1</v>
      </c>
      <c r="BQ787">
        <v>-1</v>
      </c>
      <c r="BR787">
        <v>-1</v>
      </c>
      <c r="BS787">
        <v>-1</v>
      </c>
      <c r="BT787">
        <v>-1</v>
      </c>
      <c r="BU787">
        <v>-1</v>
      </c>
      <c r="BV787">
        <v>-1</v>
      </c>
      <c r="BW787">
        <v>-1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-1</v>
      </c>
    </row>
    <row r="788" spans="1:85">
      <c r="A788" s="14" t="s">
        <v>6</v>
      </c>
      <c r="B788" s="14" t="s">
        <v>3</v>
      </c>
      <c r="C788" s="76">
        <v>-1</v>
      </c>
      <c r="D788" s="76">
        <v>-1</v>
      </c>
      <c r="E788" s="76">
        <v>-1</v>
      </c>
      <c r="F788" s="76">
        <v>-1</v>
      </c>
      <c r="G788" s="76">
        <v>-1</v>
      </c>
      <c r="H788" s="76">
        <v>-1</v>
      </c>
      <c r="I788" s="76">
        <v>-1</v>
      </c>
      <c r="J788" s="76">
        <v>-1</v>
      </c>
      <c r="K788" s="76">
        <v>-1</v>
      </c>
      <c r="L788" s="76">
        <v>-1</v>
      </c>
      <c r="M788" s="76">
        <v>-1</v>
      </c>
      <c r="N788" s="76">
        <v>-1</v>
      </c>
      <c r="O788" s="76">
        <v>-1</v>
      </c>
      <c r="P788" s="76">
        <v>-1</v>
      </c>
      <c r="Q788" s="76">
        <v>-1</v>
      </c>
      <c r="R788" s="76">
        <v>-1</v>
      </c>
      <c r="S788" s="76">
        <v>-1</v>
      </c>
      <c r="T788" s="76">
        <v>-1</v>
      </c>
      <c r="U788" s="76">
        <v>-1</v>
      </c>
      <c r="V788" s="76">
        <v>-1</v>
      </c>
      <c r="W788" s="76">
        <v>-1</v>
      </c>
      <c r="X788" s="76">
        <v>-1</v>
      </c>
      <c r="Y788" s="76">
        <v>-1</v>
      </c>
      <c r="Z788" s="76">
        <v>-1</v>
      </c>
      <c r="AA788" s="76">
        <v>-1</v>
      </c>
      <c r="AB788" s="76">
        <v>-1</v>
      </c>
      <c r="AC788" s="76">
        <v>-1</v>
      </c>
      <c r="AD788" s="76">
        <v>-1</v>
      </c>
      <c r="AE788" s="76">
        <v>-1</v>
      </c>
      <c r="AF788" s="76">
        <v>-1</v>
      </c>
      <c r="AG788" s="76">
        <v>-1</v>
      </c>
      <c r="AH788" s="76">
        <v>-1</v>
      </c>
      <c r="AI788" s="76">
        <v>-1</v>
      </c>
      <c r="AJ788">
        <v>-1</v>
      </c>
      <c r="AK788">
        <v>-1</v>
      </c>
      <c r="AL788">
        <v>-1</v>
      </c>
      <c r="AM788">
        <v>-1</v>
      </c>
      <c r="AN788">
        <v>-1</v>
      </c>
      <c r="AO788">
        <v>-1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v>-1</v>
      </c>
      <c r="BE788">
        <v>-1</v>
      </c>
      <c r="BF788">
        <v>-1</v>
      </c>
      <c r="BG788">
        <v>-1</v>
      </c>
      <c r="BH788">
        <v>-1</v>
      </c>
      <c r="BI788">
        <v>-1</v>
      </c>
      <c r="BJ788">
        <v>-1</v>
      </c>
      <c r="BK788">
        <v>-1</v>
      </c>
      <c r="BL788">
        <v>-1</v>
      </c>
      <c r="BM788">
        <v>-1</v>
      </c>
      <c r="BN788">
        <v>-1</v>
      </c>
      <c r="BO788">
        <v>-1</v>
      </c>
      <c r="BP788">
        <v>-1</v>
      </c>
      <c r="BQ788">
        <v>-1</v>
      </c>
      <c r="BR788">
        <v>-1</v>
      </c>
      <c r="BS788">
        <v>-1</v>
      </c>
      <c r="BT788">
        <v>-1</v>
      </c>
      <c r="BU788">
        <v>-1</v>
      </c>
      <c r="BV788">
        <v>-1</v>
      </c>
      <c r="BW788">
        <v>-1</v>
      </c>
      <c r="BX788">
        <v>-1</v>
      </c>
      <c r="BY788">
        <v>-1</v>
      </c>
      <c r="BZ788">
        <v>-1</v>
      </c>
      <c r="CA788">
        <v>-1</v>
      </c>
      <c r="CB788">
        <v>-1</v>
      </c>
      <c r="CC788">
        <v>-1</v>
      </c>
      <c r="CD788">
        <v>-1</v>
      </c>
      <c r="CE788">
        <v>-1</v>
      </c>
      <c r="CF788">
        <v>-1</v>
      </c>
      <c r="CG788">
        <v>-1</v>
      </c>
    </row>
    <row r="789" spans="1:85">
      <c r="A789" s="5"/>
      <c r="B789" s="5" t="s">
        <v>4</v>
      </c>
      <c r="C789" s="76">
        <v>-1</v>
      </c>
      <c r="D789" s="76">
        <v>-1</v>
      </c>
      <c r="E789" s="76">
        <v>-1</v>
      </c>
      <c r="F789" s="76">
        <v>-1</v>
      </c>
      <c r="G789" s="76">
        <v>-1</v>
      </c>
      <c r="H789" s="76">
        <v>-1</v>
      </c>
      <c r="I789" s="76">
        <v>-1</v>
      </c>
      <c r="J789" s="76">
        <v>-1</v>
      </c>
      <c r="K789" s="76">
        <v>-1</v>
      </c>
      <c r="L789" s="76">
        <v>-1</v>
      </c>
      <c r="M789" s="76">
        <v>-1</v>
      </c>
      <c r="N789" s="76">
        <v>-1</v>
      </c>
      <c r="O789" s="76">
        <v>-1</v>
      </c>
      <c r="P789" s="76">
        <v>-1</v>
      </c>
      <c r="Q789" s="76">
        <v>-1</v>
      </c>
      <c r="R789" s="76">
        <v>-1</v>
      </c>
      <c r="S789" s="76">
        <v>-1</v>
      </c>
      <c r="T789" s="76">
        <v>-1</v>
      </c>
      <c r="U789" s="76">
        <v>-1</v>
      </c>
      <c r="V789" s="76">
        <v>-1</v>
      </c>
      <c r="W789" s="76">
        <v>-1</v>
      </c>
      <c r="X789" s="76">
        <v>-1</v>
      </c>
      <c r="Y789" s="76">
        <v>-1</v>
      </c>
      <c r="Z789" s="76">
        <v>-1</v>
      </c>
      <c r="AA789" s="76">
        <v>-1</v>
      </c>
      <c r="AB789" s="76">
        <v>-1</v>
      </c>
      <c r="AC789" s="76">
        <v>-1</v>
      </c>
      <c r="AD789" s="76">
        <v>-1</v>
      </c>
      <c r="AE789" s="76">
        <v>-1</v>
      </c>
      <c r="AF789" s="76">
        <v>-1</v>
      </c>
      <c r="AG789" s="76">
        <v>-1</v>
      </c>
      <c r="AH789" s="76">
        <v>-1</v>
      </c>
      <c r="AI789" s="76">
        <v>-1</v>
      </c>
      <c r="AJ789">
        <v>-1</v>
      </c>
      <c r="AK789">
        <v>-1</v>
      </c>
      <c r="AL789">
        <v>-1</v>
      </c>
      <c r="AM789">
        <v>-1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-1</v>
      </c>
      <c r="BJ789">
        <v>-1</v>
      </c>
      <c r="BK789">
        <v>-1</v>
      </c>
      <c r="BL789">
        <v>-1</v>
      </c>
      <c r="BM789">
        <v>-1</v>
      </c>
      <c r="BN789">
        <v>-1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-1</v>
      </c>
      <c r="BW789">
        <v>-1</v>
      </c>
      <c r="BX789">
        <v>-1</v>
      </c>
      <c r="BY789">
        <v>-1</v>
      </c>
      <c r="BZ789">
        <v>-1</v>
      </c>
      <c r="CA789">
        <v>-1</v>
      </c>
      <c r="CB789">
        <v>-1</v>
      </c>
      <c r="CC789">
        <v>-1</v>
      </c>
      <c r="CD789">
        <v>-1</v>
      </c>
      <c r="CE789">
        <v>-1</v>
      </c>
      <c r="CF789">
        <v>-1</v>
      </c>
      <c r="CG789">
        <v>-1</v>
      </c>
    </row>
    <row r="790" spans="1:85">
      <c r="A790" s="5" t="s">
        <v>8</v>
      </c>
      <c r="B790" s="5" t="s">
        <v>3</v>
      </c>
      <c r="C790" s="76">
        <v>-1</v>
      </c>
      <c r="D790" s="76">
        <v>-1</v>
      </c>
      <c r="E790" s="76">
        <v>-1</v>
      </c>
      <c r="F790" s="76">
        <v>-1</v>
      </c>
      <c r="G790" s="76">
        <v>-1</v>
      </c>
      <c r="H790" s="76">
        <v>-1</v>
      </c>
      <c r="I790" s="76">
        <v>-1</v>
      </c>
      <c r="J790" s="76">
        <v>-1</v>
      </c>
      <c r="K790" s="76">
        <v>-1</v>
      </c>
      <c r="L790" s="76">
        <v>-1</v>
      </c>
      <c r="M790" s="76">
        <v>-1</v>
      </c>
      <c r="N790" s="76">
        <v>-1</v>
      </c>
      <c r="O790" s="76">
        <v>-1</v>
      </c>
      <c r="P790" s="76">
        <v>-1</v>
      </c>
      <c r="Q790" s="76">
        <v>-1</v>
      </c>
      <c r="R790" s="76">
        <v>-1</v>
      </c>
      <c r="S790" s="76">
        <v>-1</v>
      </c>
      <c r="T790" s="76">
        <v>-1</v>
      </c>
      <c r="U790" s="76">
        <v>-1</v>
      </c>
      <c r="V790" s="76">
        <v>-1</v>
      </c>
      <c r="W790" s="76">
        <v>-1</v>
      </c>
      <c r="X790" s="76">
        <v>-1</v>
      </c>
      <c r="Y790" s="76">
        <v>-1</v>
      </c>
      <c r="Z790" s="76">
        <v>-1</v>
      </c>
      <c r="AA790" s="76">
        <v>-1</v>
      </c>
      <c r="AB790" s="76">
        <v>-1</v>
      </c>
      <c r="AC790" s="76">
        <v>-1</v>
      </c>
      <c r="AD790" s="76">
        <v>-1</v>
      </c>
      <c r="AE790" s="76">
        <v>-1</v>
      </c>
      <c r="AF790" s="76">
        <v>-1</v>
      </c>
      <c r="AG790" s="76">
        <v>-1</v>
      </c>
      <c r="AH790" s="76">
        <v>-1</v>
      </c>
      <c r="AI790" s="76">
        <v>-1</v>
      </c>
      <c r="AJ790">
        <v>-1</v>
      </c>
      <c r="AK790">
        <v>-1</v>
      </c>
      <c r="AL790">
        <v>-1</v>
      </c>
      <c r="AM790">
        <v>-1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-1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-1</v>
      </c>
      <c r="BX790">
        <v>-1</v>
      </c>
      <c r="BY790">
        <v>-1</v>
      </c>
      <c r="BZ790">
        <v>-1</v>
      </c>
      <c r="CA790">
        <v>-1</v>
      </c>
      <c r="CB790">
        <v>-1</v>
      </c>
      <c r="CC790">
        <v>-1</v>
      </c>
      <c r="CD790">
        <v>-1</v>
      </c>
      <c r="CE790">
        <v>-1</v>
      </c>
      <c r="CF790">
        <v>-1</v>
      </c>
      <c r="CG790">
        <v>-1</v>
      </c>
    </row>
    <row r="791" spans="1:85">
      <c r="A791" s="4"/>
      <c r="B791" s="4" t="s">
        <v>37</v>
      </c>
      <c r="C791" s="76">
        <v>-1</v>
      </c>
      <c r="D791" s="76">
        <v>-1</v>
      </c>
      <c r="E791" s="76">
        <v>-1</v>
      </c>
      <c r="F791" s="76">
        <v>-1</v>
      </c>
      <c r="G791" s="76">
        <v>-1</v>
      </c>
      <c r="H791" s="76">
        <v>-1</v>
      </c>
      <c r="I791" s="76">
        <v>-1</v>
      </c>
      <c r="J791" s="76">
        <v>-1</v>
      </c>
      <c r="K791" s="76">
        <v>-1</v>
      </c>
      <c r="L791" s="76">
        <v>-1</v>
      </c>
      <c r="M791" s="76">
        <v>-1</v>
      </c>
      <c r="N791" s="76">
        <v>-1</v>
      </c>
      <c r="O791" s="76">
        <v>-1</v>
      </c>
      <c r="P791" s="76">
        <v>-1</v>
      </c>
      <c r="Q791" s="76">
        <v>-1</v>
      </c>
      <c r="R791" s="76">
        <v>-1</v>
      </c>
      <c r="S791" s="76">
        <v>-1</v>
      </c>
      <c r="T791" s="76">
        <v>-1</v>
      </c>
      <c r="U791" s="76">
        <v>-1</v>
      </c>
      <c r="V791" s="76">
        <v>-1</v>
      </c>
      <c r="W791" s="76">
        <v>-1</v>
      </c>
      <c r="X791" s="76">
        <v>-1</v>
      </c>
      <c r="Y791" s="76">
        <v>-1</v>
      </c>
      <c r="Z791" s="76">
        <v>-1</v>
      </c>
      <c r="AA791" s="76">
        <v>-1</v>
      </c>
      <c r="AB791" s="76">
        <v>-1</v>
      </c>
      <c r="AC791" s="76">
        <v>-1</v>
      </c>
      <c r="AD791" s="76">
        <v>-1</v>
      </c>
      <c r="AE791" s="76">
        <v>-1</v>
      </c>
      <c r="AF791" s="76">
        <v>-1</v>
      </c>
      <c r="AG791" s="76">
        <v>-1</v>
      </c>
      <c r="AH791" s="76">
        <v>-1</v>
      </c>
      <c r="AI791" s="76">
        <v>-1</v>
      </c>
      <c r="AJ791">
        <v>-1</v>
      </c>
      <c r="AK791">
        <v>-1</v>
      </c>
      <c r="AL791">
        <v>-1</v>
      </c>
      <c r="AM791">
        <v>-1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-1</v>
      </c>
      <c r="BM791">
        <v>-1</v>
      </c>
      <c r="BN791">
        <v>-1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-1</v>
      </c>
      <c r="BX791">
        <v>-1</v>
      </c>
      <c r="BY791">
        <v>-1</v>
      </c>
      <c r="BZ791">
        <v>-1</v>
      </c>
      <c r="CA791">
        <v>-1</v>
      </c>
      <c r="CB791">
        <v>-1</v>
      </c>
      <c r="CC791">
        <v>-1</v>
      </c>
      <c r="CD791">
        <v>-1</v>
      </c>
      <c r="CE791">
        <v>-1</v>
      </c>
      <c r="CF791">
        <v>-1</v>
      </c>
      <c r="CG791">
        <v>-1</v>
      </c>
    </row>
    <row r="792" spans="1:85">
      <c r="A792" s="14" t="s">
        <v>36</v>
      </c>
      <c r="B792" s="14" t="s">
        <v>38</v>
      </c>
      <c r="C792" s="76">
        <v>-1</v>
      </c>
      <c r="D792" s="76">
        <v>-1</v>
      </c>
      <c r="E792" s="76">
        <v>-1</v>
      </c>
      <c r="F792" s="76">
        <v>-1</v>
      </c>
      <c r="G792" s="76">
        <v>-1</v>
      </c>
      <c r="H792" s="76">
        <v>-1</v>
      </c>
      <c r="I792" s="76">
        <v>-1</v>
      </c>
      <c r="J792" s="76">
        <v>-1</v>
      </c>
      <c r="K792" s="76">
        <v>-1</v>
      </c>
      <c r="L792" s="76">
        <v>-1</v>
      </c>
      <c r="M792" s="76">
        <v>-1</v>
      </c>
      <c r="N792" s="76">
        <v>-1</v>
      </c>
      <c r="O792" s="76">
        <v>-1</v>
      </c>
      <c r="P792" s="76">
        <v>-1</v>
      </c>
      <c r="Q792" s="76">
        <v>-1</v>
      </c>
      <c r="R792" s="76">
        <v>-1</v>
      </c>
      <c r="S792" s="76">
        <v>-1</v>
      </c>
      <c r="T792" s="76">
        <v>-1</v>
      </c>
      <c r="U792" s="76">
        <v>-1</v>
      </c>
      <c r="V792" s="76">
        <v>-1</v>
      </c>
      <c r="W792" s="76">
        <v>-1</v>
      </c>
      <c r="X792" s="76">
        <v>-1</v>
      </c>
      <c r="Y792" s="76">
        <v>-1</v>
      </c>
      <c r="Z792" s="76">
        <v>-1</v>
      </c>
      <c r="AA792" s="76">
        <v>-1</v>
      </c>
      <c r="AB792" s="76">
        <v>-1</v>
      </c>
      <c r="AC792" s="76">
        <v>-1</v>
      </c>
      <c r="AD792" s="76">
        <v>-1</v>
      </c>
      <c r="AE792" s="76">
        <v>-1</v>
      </c>
      <c r="AF792" s="76">
        <v>-1</v>
      </c>
      <c r="AG792" s="76">
        <v>-1</v>
      </c>
      <c r="AH792" s="76">
        <v>-1</v>
      </c>
      <c r="AI792" s="76">
        <v>-1</v>
      </c>
      <c r="AJ792">
        <v>-1</v>
      </c>
      <c r="AK792">
        <v>-1</v>
      </c>
      <c r="AL792">
        <v>-1</v>
      </c>
      <c r="AM792">
        <v>-1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-1</v>
      </c>
      <c r="AW792">
        <v>-1</v>
      </c>
      <c r="AX792">
        <v>-1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-1</v>
      </c>
      <c r="BI792">
        <v>-1</v>
      </c>
      <c r="BJ792">
        <v>-1</v>
      </c>
      <c r="BK792">
        <v>-1</v>
      </c>
      <c r="BL792">
        <v>-1</v>
      </c>
      <c r="BM792">
        <v>-1</v>
      </c>
      <c r="BN792">
        <v>-1</v>
      </c>
      <c r="BO792">
        <v>-1</v>
      </c>
      <c r="BP792">
        <v>-1</v>
      </c>
      <c r="BQ792">
        <v>-1</v>
      </c>
      <c r="BR792">
        <v>-1</v>
      </c>
      <c r="BS792">
        <v>-1</v>
      </c>
      <c r="BT792">
        <v>-1</v>
      </c>
      <c r="BU792">
        <v>-1</v>
      </c>
      <c r="BV792">
        <v>-1</v>
      </c>
      <c r="BW792">
        <v>-1</v>
      </c>
      <c r="BX792">
        <v>-1</v>
      </c>
      <c r="BY792">
        <v>-1</v>
      </c>
      <c r="BZ792">
        <v>-1</v>
      </c>
      <c r="CA792">
        <v>-1</v>
      </c>
      <c r="CB792">
        <v>-1</v>
      </c>
      <c r="CC792">
        <v>-1</v>
      </c>
      <c r="CD792">
        <v>-1</v>
      </c>
      <c r="CE792">
        <v>-1</v>
      </c>
      <c r="CF792">
        <v>-1</v>
      </c>
      <c r="CG792">
        <v>-1</v>
      </c>
    </row>
    <row r="793" spans="1:85">
      <c r="A793" s="5"/>
      <c r="B793" s="5" t="s">
        <v>213</v>
      </c>
      <c r="C793" s="76">
        <v>-1</v>
      </c>
      <c r="D793" s="76">
        <v>-1</v>
      </c>
      <c r="E793" s="76">
        <v>-1</v>
      </c>
      <c r="F793" s="76">
        <v>-1</v>
      </c>
      <c r="G793" s="76">
        <v>-1</v>
      </c>
      <c r="H793" s="76">
        <v>-1</v>
      </c>
      <c r="I793" s="76">
        <v>-1</v>
      </c>
      <c r="J793" s="76">
        <v>-1</v>
      </c>
      <c r="K793" s="76">
        <v>-1</v>
      </c>
      <c r="L793" s="76">
        <v>-1</v>
      </c>
      <c r="M793" s="76">
        <v>-1</v>
      </c>
      <c r="N793" s="76">
        <v>-1</v>
      </c>
      <c r="O793" s="76">
        <v>-1</v>
      </c>
      <c r="P793" s="76">
        <v>-1</v>
      </c>
      <c r="Q793" s="76">
        <v>-1</v>
      </c>
      <c r="R793" s="76">
        <v>-1</v>
      </c>
      <c r="S793" s="76">
        <v>-1</v>
      </c>
      <c r="T793" s="76">
        <v>-1</v>
      </c>
      <c r="U793" s="76">
        <v>-1</v>
      </c>
      <c r="V793" s="76">
        <v>-1</v>
      </c>
      <c r="W793" s="76">
        <v>-1</v>
      </c>
      <c r="X793" s="76">
        <v>-1</v>
      </c>
      <c r="Y793" s="76">
        <v>-1</v>
      </c>
      <c r="Z793" s="76">
        <v>-1</v>
      </c>
      <c r="AA793" s="76">
        <v>-1</v>
      </c>
      <c r="AB793" s="76">
        <v>-1</v>
      </c>
      <c r="AC793" s="76">
        <v>-1</v>
      </c>
      <c r="AD793" s="76">
        <v>-1</v>
      </c>
      <c r="AE793" s="76">
        <v>-1</v>
      </c>
      <c r="AF793" s="76">
        <v>-1</v>
      </c>
      <c r="AG793" s="76">
        <v>-1</v>
      </c>
      <c r="AH793" s="76">
        <v>-1</v>
      </c>
      <c r="AI793" s="76">
        <v>-1</v>
      </c>
      <c r="AJ793">
        <v>-1</v>
      </c>
      <c r="AK793">
        <v>-1</v>
      </c>
      <c r="AL793">
        <v>-1</v>
      </c>
      <c r="AM793">
        <v>-1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-1</v>
      </c>
      <c r="AX793">
        <v>-1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-1</v>
      </c>
      <c r="BK793">
        <v>-1</v>
      </c>
      <c r="BL793">
        <v>-1</v>
      </c>
      <c r="BM793">
        <v>-1</v>
      </c>
      <c r="BN793">
        <v>-1</v>
      </c>
      <c r="BO793">
        <v>-1</v>
      </c>
      <c r="BP793">
        <v>-1</v>
      </c>
      <c r="BQ793">
        <v>-1</v>
      </c>
      <c r="BR793">
        <v>-1</v>
      </c>
      <c r="BS793">
        <v>-1</v>
      </c>
      <c r="BT793">
        <v>-1</v>
      </c>
      <c r="BU793">
        <v>-1</v>
      </c>
      <c r="BV793">
        <v>-1</v>
      </c>
      <c r="BW793">
        <v>-1</v>
      </c>
      <c r="BX793">
        <v>-1</v>
      </c>
      <c r="BY793">
        <v>-1</v>
      </c>
      <c r="BZ793">
        <v>-1</v>
      </c>
      <c r="CA793">
        <v>-1</v>
      </c>
      <c r="CB793">
        <v>-1</v>
      </c>
      <c r="CC793">
        <v>-1</v>
      </c>
      <c r="CD793">
        <v>-1</v>
      </c>
      <c r="CE793">
        <v>-1</v>
      </c>
      <c r="CF793">
        <v>-1</v>
      </c>
      <c r="CG793">
        <v>-1</v>
      </c>
    </row>
    <row r="794" spans="1:85">
      <c r="A794" s="1" t="str">
        <f>LOOKUP(B794,[1]Regions!$A$4:$A$98,[1]Regions!$B$4:$B$98)</f>
        <v>Australia</v>
      </c>
      <c r="B794" s="2">
        <v>37</v>
      </c>
      <c r="C794" s="72">
        <v>2018</v>
      </c>
      <c r="D794" s="72">
        <v>2019</v>
      </c>
      <c r="E794" s="72">
        <v>2020</v>
      </c>
      <c r="F794" s="72">
        <v>2021</v>
      </c>
      <c r="G794" s="72">
        <v>2022</v>
      </c>
      <c r="H794" s="72">
        <v>2023</v>
      </c>
      <c r="I794" s="72">
        <v>2024</v>
      </c>
      <c r="J794" s="72">
        <v>2025</v>
      </c>
      <c r="K794" s="72">
        <v>2026</v>
      </c>
      <c r="L794" s="72">
        <v>2027</v>
      </c>
      <c r="M794" s="72">
        <v>2028</v>
      </c>
      <c r="N794" s="72">
        <v>2029</v>
      </c>
      <c r="O794" s="72">
        <v>2030</v>
      </c>
      <c r="P794" s="72">
        <v>2031</v>
      </c>
      <c r="Q794" s="72">
        <v>2032</v>
      </c>
      <c r="R794" s="72">
        <v>2033</v>
      </c>
      <c r="S794" s="72">
        <v>2034</v>
      </c>
      <c r="T794" s="72">
        <v>2035</v>
      </c>
      <c r="U794" s="72">
        <v>2036</v>
      </c>
      <c r="V794" s="72">
        <v>2037</v>
      </c>
      <c r="W794" s="72">
        <v>2038</v>
      </c>
      <c r="X794" s="72">
        <v>2039</v>
      </c>
      <c r="Y794" s="72">
        <v>2040</v>
      </c>
      <c r="Z794" s="72">
        <v>2041</v>
      </c>
      <c r="AA794" s="72">
        <v>2042</v>
      </c>
      <c r="AB794" s="72">
        <v>2043</v>
      </c>
      <c r="AC794" s="72">
        <v>2044</v>
      </c>
      <c r="AD794" s="72">
        <v>2045</v>
      </c>
      <c r="AE794" s="72">
        <v>2046</v>
      </c>
      <c r="AF794" s="72">
        <v>2047</v>
      </c>
      <c r="AG794" s="72">
        <v>2048</v>
      </c>
      <c r="AH794" s="72">
        <v>2049</v>
      </c>
      <c r="AI794" s="72">
        <v>2050</v>
      </c>
      <c r="AJ794">
        <v>2051</v>
      </c>
      <c r="AK794">
        <v>2052</v>
      </c>
      <c r="AL794">
        <v>2053</v>
      </c>
      <c r="AM794">
        <v>2054</v>
      </c>
      <c r="AN794">
        <v>2055</v>
      </c>
      <c r="AO794">
        <v>2056</v>
      </c>
      <c r="AP794">
        <v>2057</v>
      </c>
      <c r="AQ794">
        <v>2058</v>
      </c>
      <c r="AR794">
        <v>2059</v>
      </c>
      <c r="AS794">
        <v>2060</v>
      </c>
      <c r="AT794">
        <v>2061</v>
      </c>
      <c r="AU794">
        <v>2062</v>
      </c>
      <c r="AV794">
        <v>2063</v>
      </c>
      <c r="AW794">
        <v>2064</v>
      </c>
      <c r="AX794">
        <v>2065</v>
      </c>
      <c r="AY794">
        <v>2066</v>
      </c>
      <c r="AZ794">
        <v>2067</v>
      </c>
      <c r="BA794">
        <v>2068</v>
      </c>
      <c r="BB794">
        <v>2069</v>
      </c>
      <c r="BC794">
        <v>2070</v>
      </c>
      <c r="BD794">
        <v>2071</v>
      </c>
      <c r="BE794">
        <v>2072</v>
      </c>
      <c r="BF794">
        <v>2073</v>
      </c>
      <c r="BG794">
        <v>2074</v>
      </c>
      <c r="BH794">
        <v>2075</v>
      </c>
      <c r="BI794">
        <v>2076</v>
      </c>
      <c r="BJ794">
        <v>2077</v>
      </c>
      <c r="BK794">
        <v>2078</v>
      </c>
      <c r="BL794">
        <v>2079</v>
      </c>
      <c r="BM794">
        <v>2080</v>
      </c>
      <c r="BN794">
        <v>2081</v>
      </c>
      <c r="BO794">
        <v>2082</v>
      </c>
      <c r="BP794">
        <v>2083</v>
      </c>
      <c r="BQ794">
        <v>2084</v>
      </c>
      <c r="BR794">
        <v>2085</v>
      </c>
      <c r="BS794">
        <v>2086</v>
      </c>
      <c r="BT794">
        <v>2087</v>
      </c>
      <c r="BU794">
        <v>2088</v>
      </c>
      <c r="BV794">
        <v>2089</v>
      </c>
      <c r="BW794">
        <v>2090</v>
      </c>
      <c r="BX794">
        <v>2091</v>
      </c>
      <c r="BY794">
        <v>2092</v>
      </c>
      <c r="BZ794">
        <v>2093</v>
      </c>
      <c r="CA794">
        <v>2094</v>
      </c>
      <c r="CB794">
        <v>2095</v>
      </c>
      <c r="CC794">
        <v>2096</v>
      </c>
      <c r="CD794">
        <v>2097</v>
      </c>
      <c r="CE794">
        <v>2098</v>
      </c>
      <c r="CF794">
        <v>2099</v>
      </c>
      <c r="CG794">
        <v>2100</v>
      </c>
    </row>
    <row r="795" spans="1:85">
      <c r="A795" s="74"/>
      <c r="B795" s="74" t="s">
        <v>4</v>
      </c>
      <c r="C795" s="76">
        <v>-1</v>
      </c>
      <c r="D795" s="76">
        <v>-1</v>
      </c>
      <c r="E795" s="76">
        <v>-1</v>
      </c>
      <c r="F795" s="76">
        <v>-1</v>
      </c>
      <c r="G795" s="76">
        <v>-1</v>
      </c>
      <c r="H795" s="76">
        <v>-1</v>
      </c>
      <c r="I795" s="76">
        <v>-1</v>
      </c>
      <c r="J795" s="76">
        <v>-1</v>
      </c>
      <c r="K795" s="76">
        <v>-1</v>
      </c>
      <c r="L795" s="76">
        <v>-1</v>
      </c>
      <c r="M795" s="76">
        <v>-1</v>
      </c>
      <c r="N795" s="76">
        <v>-1</v>
      </c>
      <c r="O795" s="76">
        <v>-1</v>
      </c>
      <c r="P795" s="76">
        <v>-1</v>
      </c>
      <c r="Q795" s="76">
        <v>-1</v>
      </c>
      <c r="R795" s="76">
        <v>-1</v>
      </c>
      <c r="S795" s="76">
        <v>-1</v>
      </c>
      <c r="T795" s="76">
        <v>-1</v>
      </c>
      <c r="U795" s="76">
        <v>-1</v>
      </c>
      <c r="V795" s="76">
        <v>-1</v>
      </c>
      <c r="W795" s="76">
        <v>-1</v>
      </c>
      <c r="X795" s="76">
        <v>-1</v>
      </c>
      <c r="Y795" s="76">
        <v>-1</v>
      </c>
      <c r="Z795" s="76">
        <v>-1</v>
      </c>
      <c r="AA795" s="76">
        <v>-1</v>
      </c>
      <c r="AB795" s="76">
        <v>-1</v>
      </c>
      <c r="AC795" s="76">
        <v>-1</v>
      </c>
      <c r="AD795" s="76">
        <v>-1</v>
      </c>
      <c r="AE795" s="76">
        <v>-1</v>
      </c>
      <c r="AF795" s="76">
        <v>-1</v>
      </c>
      <c r="AG795" s="76">
        <v>-1</v>
      </c>
      <c r="AH795" s="76">
        <v>-1</v>
      </c>
      <c r="AI795" s="76">
        <v>-1</v>
      </c>
      <c r="AJ795">
        <v>-1</v>
      </c>
      <c r="AK795">
        <v>-1</v>
      </c>
      <c r="AL795">
        <v>-1</v>
      </c>
      <c r="AM795">
        <v>-1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-1</v>
      </c>
      <c r="BM795">
        <v>-1</v>
      </c>
      <c r="BN795">
        <v>-1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-1</v>
      </c>
      <c r="BX795">
        <v>-1</v>
      </c>
      <c r="BY795">
        <v>-1</v>
      </c>
      <c r="BZ795">
        <v>-1</v>
      </c>
      <c r="CA795">
        <v>-1</v>
      </c>
      <c r="CB795">
        <v>-1</v>
      </c>
      <c r="CC795">
        <v>-1</v>
      </c>
      <c r="CD795">
        <v>-1</v>
      </c>
      <c r="CE795">
        <v>-1</v>
      </c>
      <c r="CF795">
        <v>-1</v>
      </c>
      <c r="CG795">
        <v>-1</v>
      </c>
    </row>
    <row r="796" spans="1:85">
      <c r="A796" s="74" t="s">
        <v>0</v>
      </c>
      <c r="B796" s="74" t="s">
        <v>3</v>
      </c>
      <c r="C796" s="76">
        <v>-1</v>
      </c>
      <c r="D796" s="76">
        <v>-1</v>
      </c>
      <c r="E796" s="76">
        <v>-1</v>
      </c>
      <c r="F796" s="76">
        <v>-1</v>
      </c>
      <c r="G796" s="76">
        <v>-1</v>
      </c>
      <c r="H796" s="76">
        <v>-1</v>
      </c>
      <c r="I796" s="76">
        <v>-1</v>
      </c>
      <c r="J796" s="76">
        <v>-1</v>
      </c>
      <c r="K796" s="76">
        <v>-1</v>
      </c>
      <c r="L796" s="76">
        <v>-1</v>
      </c>
      <c r="M796" s="76">
        <v>-1</v>
      </c>
      <c r="N796" s="76">
        <v>-1</v>
      </c>
      <c r="O796" s="76">
        <v>-1</v>
      </c>
      <c r="P796" s="76">
        <v>-1</v>
      </c>
      <c r="Q796" s="76">
        <v>-1</v>
      </c>
      <c r="R796" s="76">
        <v>-1</v>
      </c>
      <c r="S796" s="76">
        <v>-1</v>
      </c>
      <c r="T796" s="76">
        <v>-1</v>
      </c>
      <c r="U796" s="76">
        <v>-1</v>
      </c>
      <c r="V796" s="76">
        <v>-1</v>
      </c>
      <c r="W796" s="76">
        <v>-1</v>
      </c>
      <c r="X796" s="76">
        <v>-1</v>
      </c>
      <c r="Y796" s="76">
        <v>-1</v>
      </c>
      <c r="Z796" s="76">
        <v>-1</v>
      </c>
      <c r="AA796" s="76">
        <v>-1</v>
      </c>
      <c r="AB796" s="76">
        <v>-1</v>
      </c>
      <c r="AC796" s="76">
        <v>-1</v>
      </c>
      <c r="AD796" s="76">
        <v>-1</v>
      </c>
      <c r="AE796" s="76">
        <v>-1</v>
      </c>
      <c r="AF796" s="76">
        <v>-1</v>
      </c>
      <c r="AG796" s="76">
        <v>-1</v>
      </c>
      <c r="AH796" s="76">
        <v>-1</v>
      </c>
      <c r="AI796" s="76">
        <v>-1</v>
      </c>
      <c r="AJ796">
        <v>-1</v>
      </c>
      <c r="AK796">
        <v>-1</v>
      </c>
      <c r="AL796">
        <v>-1</v>
      </c>
      <c r="AM796">
        <v>-1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-1</v>
      </c>
      <c r="BM796">
        <v>-1</v>
      </c>
      <c r="BN796">
        <v>-1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-1</v>
      </c>
      <c r="BX796">
        <v>-1</v>
      </c>
      <c r="BY796">
        <v>-1</v>
      </c>
      <c r="BZ796">
        <v>-1</v>
      </c>
      <c r="CA796">
        <v>-1</v>
      </c>
      <c r="CB796">
        <v>-1</v>
      </c>
      <c r="CC796">
        <v>-1</v>
      </c>
      <c r="CD796">
        <v>-1</v>
      </c>
      <c r="CE796">
        <v>-1</v>
      </c>
      <c r="CF796">
        <v>-1</v>
      </c>
      <c r="CG796">
        <v>-1</v>
      </c>
    </row>
    <row r="797" spans="1:85">
      <c r="A797" s="74"/>
      <c r="B797" s="74" t="s">
        <v>34</v>
      </c>
      <c r="C797" s="76">
        <v>-1</v>
      </c>
      <c r="D797" s="76">
        <v>-1</v>
      </c>
      <c r="E797" s="76">
        <v>-1</v>
      </c>
      <c r="F797" s="76">
        <v>-1</v>
      </c>
      <c r="G797" s="76">
        <v>-1</v>
      </c>
      <c r="H797" s="76">
        <v>-1</v>
      </c>
      <c r="I797" s="76">
        <v>-1</v>
      </c>
      <c r="J797" s="76">
        <v>-1</v>
      </c>
      <c r="K797" s="76">
        <v>-1</v>
      </c>
      <c r="L797" s="76">
        <v>-1</v>
      </c>
      <c r="M797" s="76">
        <v>-1</v>
      </c>
      <c r="N797" s="76">
        <v>-1</v>
      </c>
      <c r="O797" s="76">
        <v>-1</v>
      </c>
      <c r="P797" s="76">
        <v>-1</v>
      </c>
      <c r="Q797" s="76">
        <v>-1</v>
      </c>
      <c r="R797" s="76">
        <v>-1</v>
      </c>
      <c r="S797" s="76">
        <v>-1</v>
      </c>
      <c r="T797" s="76">
        <v>-1</v>
      </c>
      <c r="U797" s="76">
        <v>-1</v>
      </c>
      <c r="V797" s="76">
        <v>-1</v>
      </c>
      <c r="W797" s="76">
        <v>-1</v>
      </c>
      <c r="X797" s="76">
        <v>-1</v>
      </c>
      <c r="Y797" s="76">
        <v>-1</v>
      </c>
      <c r="Z797" s="76">
        <v>-1</v>
      </c>
      <c r="AA797" s="76">
        <v>-1</v>
      </c>
      <c r="AB797" s="76">
        <v>-1</v>
      </c>
      <c r="AC797" s="76">
        <v>-1</v>
      </c>
      <c r="AD797" s="76">
        <v>-1</v>
      </c>
      <c r="AE797" s="76">
        <v>-1</v>
      </c>
      <c r="AF797" s="76">
        <v>-1</v>
      </c>
      <c r="AG797" s="76">
        <v>-1</v>
      </c>
      <c r="AH797" s="76">
        <v>-1</v>
      </c>
      <c r="AI797" s="76">
        <v>-1</v>
      </c>
      <c r="AJ797">
        <v>-1</v>
      </c>
      <c r="AK797">
        <v>-1</v>
      </c>
      <c r="AL797">
        <v>-1</v>
      </c>
      <c r="AM797">
        <v>-1</v>
      </c>
      <c r="AN797">
        <v>-1</v>
      </c>
      <c r="AO797">
        <v>-1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-1</v>
      </c>
      <c r="AX797">
        <v>-1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v>-1</v>
      </c>
      <c r="BE797">
        <v>-1</v>
      </c>
      <c r="BF797">
        <v>-1</v>
      </c>
      <c r="BG797">
        <v>-1</v>
      </c>
      <c r="BH797">
        <v>-1</v>
      </c>
      <c r="BI797">
        <v>-1</v>
      </c>
      <c r="BJ797">
        <v>-1</v>
      </c>
      <c r="BK797">
        <v>-1</v>
      </c>
      <c r="BL797">
        <v>-1</v>
      </c>
      <c r="BM797">
        <v>-1</v>
      </c>
      <c r="BN797">
        <v>-1</v>
      </c>
      <c r="BO797">
        <v>-1</v>
      </c>
      <c r="BP797">
        <v>-1</v>
      </c>
      <c r="BQ797">
        <v>-1</v>
      </c>
      <c r="BR797">
        <v>-1</v>
      </c>
      <c r="BS797">
        <v>-1</v>
      </c>
      <c r="BT797">
        <v>-1</v>
      </c>
      <c r="BU797">
        <v>-1</v>
      </c>
      <c r="BV797">
        <v>-1</v>
      </c>
      <c r="BW797">
        <v>-1</v>
      </c>
      <c r="BX797">
        <v>-1</v>
      </c>
      <c r="BY797">
        <v>-1</v>
      </c>
      <c r="BZ797">
        <v>-1</v>
      </c>
      <c r="CA797">
        <v>-1</v>
      </c>
      <c r="CB797">
        <v>-1</v>
      </c>
      <c r="CC797">
        <v>-1</v>
      </c>
      <c r="CD797">
        <v>-1</v>
      </c>
      <c r="CE797">
        <v>-1</v>
      </c>
      <c r="CF797">
        <v>-1</v>
      </c>
      <c r="CG797">
        <v>-1</v>
      </c>
    </row>
    <row r="798" spans="1:85">
      <c r="A798" s="14"/>
      <c r="B798" s="14" t="s">
        <v>35</v>
      </c>
      <c r="C798" s="76">
        <v>-1</v>
      </c>
      <c r="D798" s="76">
        <v>-1</v>
      </c>
      <c r="E798" s="76">
        <v>-1</v>
      </c>
      <c r="F798" s="76">
        <v>-1</v>
      </c>
      <c r="G798" s="76">
        <v>-1</v>
      </c>
      <c r="H798" s="76">
        <v>-1</v>
      </c>
      <c r="I798" s="76">
        <v>-1</v>
      </c>
      <c r="J798" s="76">
        <v>-1</v>
      </c>
      <c r="K798" s="76">
        <v>-1</v>
      </c>
      <c r="L798" s="76">
        <v>-1</v>
      </c>
      <c r="M798" s="76">
        <v>-1</v>
      </c>
      <c r="N798" s="76">
        <v>-1</v>
      </c>
      <c r="O798" s="76">
        <v>-1</v>
      </c>
      <c r="P798" s="76">
        <v>-1</v>
      </c>
      <c r="Q798" s="76">
        <v>-1</v>
      </c>
      <c r="R798" s="76">
        <v>-1</v>
      </c>
      <c r="S798" s="76">
        <v>-1</v>
      </c>
      <c r="T798" s="76">
        <v>-1</v>
      </c>
      <c r="U798" s="76">
        <v>-1</v>
      </c>
      <c r="V798" s="76">
        <v>-1</v>
      </c>
      <c r="W798" s="76">
        <v>-1</v>
      </c>
      <c r="X798" s="76">
        <v>-1</v>
      </c>
      <c r="Y798" s="76">
        <v>-1</v>
      </c>
      <c r="Z798" s="76">
        <v>-1</v>
      </c>
      <c r="AA798" s="76">
        <v>-1</v>
      </c>
      <c r="AB798" s="76">
        <v>-1</v>
      </c>
      <c r="AC798" s="76">
        <v>-1</v>
      </c>
      <c r="AD798" s="76">
        <v>-1</v>
      </c>
      <c r="AE798" s="76">
        <v>-1</v>
      </c>
      <c r="AF798" s="76">
        <v>-1</v>
      </c>
      <c r="AG798" s="76">
        <v>-1</v>
      </c>
      <c r="AH798" s="76">
        <v>-1</v>
      </c>
      <c r="AI798" s="76">
        <v>-1</v>
      </c>
      <c r="AJ798">
        <v>-1</v>
      </c>
      <c r="AK798">
        <v>-1</v>
      </c>
      <c r="AL798">
        <v>-1</v>
      </c>
      <c r="AM798">
        <v>-1</v>
      </c>
      <c r="AN798">
        <v>-1</v>
      </c>
      <c r="AO798">
        <v>-1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-1</v>
      </c>
      <c r="AW798">
        <v>-1</v>
      </c>
      <c r="AX798">
        <v>-1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v>-1</v>
      </c>
      <c r="BE798">
        <v>-1</v>
      </c>
      <c r="BF798">
        <v>-1</v>
      </c>
      <c r="BG798">
        <v>-1</v>
      </c>
      <c r="BH798">
        <v>-1</v>
      </c>
      <c r="BI798">
        <v>-1</v>
      </c>
      <c r="BJ798">
        <v>-1</v>
      </c>
      <c r="BK798">
        <v>-1</v>
      </c>
      <c r="BL798">
        <v>-1</v>
      </c>
      <c r="BM798">
        <v>-1</v>
      </c>
      <c r="BN798">
        <v>-1</v>
      </c>
      <c r="BO798">
        <v>-1</v>
      </c>
      <c r="BP798">
        <v>-1</v>
      </c>
      <c r="BQ798">
        <v>-1</v>
      </c>
      <c r="BR798">
        <v>-1</v>
      </c>
      <c r="BS798">
        <v>-1</v>
      </c>
      <c r="BT798">
        <v>-1</v>
      </c>
      <c r="BU798">
        <v>-1</v>
      </c>
      <c r="BV798">
        <v>-1</v>
      </c>
      <c r="BW798">
        <v>-1</v>
      </c>
      <c r="BX798">
        <v>-1</v>
      </c>
      <c r="BY798">
        <v>-1</v>
      </c>
      <c r="BZ798">
        <v>-1</v>
      </c>
      <c r="CA798">
        <v>-1</v>
      </c>
      <c r="CB798">
        <v>-1</v>
      </c>
      <c r="CC798">
        <v>-1</v>
      </c>
      <c r="CD798">
        <v>-1</v>
      </c>
      <c r="CE798">
        <v>-1</v>
      </c>
      <c r="CF798">
        <v>-1</v>
      </c>
      <c r="CG798">
        <v>-1</v>
      </c>
    </row>
    <row r="799" spans="1:85">
      <c r="A799" s="4"/>
      <c r="B799" s="4" t="s">
        <v>4</v>
      </c>
      <c r="C799" s="76">
        <v>-1</v>
      </c>
      <c r="D799" s="76">
        <v>-1</v>
      </c>
      <c r="E799" s="76">
        <v>-1</v>
      </c>
      <c r="F799" s="76">
        <v>-1</v>
      </c>
      <c r="G799" s="76">
        <v>-1</v>
      </c>
      <c r="H799" s="76">
        <v>-1</v>
      </c>
      <c r="I799" s="76">
        <v>-1</v>
      </c>
      <c r="J799" s="76">
        <v>-1</v>
      </c>
      <c r="K799" s="76">
        <v>-1</v>
      </c>
      <c r="L799" s="76">
        <v>-1</v>
      </c>
      <c r="M799" s="76">
        <v>-1</v>
      </c>
      <c r="N799" s="76">
        <v>-1</v>
      </c>
      <c r="O799" s="76">
        <v>-1</v>
      </c>
      <c r="P799" s="76">
        <v>-1</v>
      </c>
      <c r="Q799" s="76">
        <v>-1</v>
      </c>
      <c r="R799" s="76">
        <v>-1</v>
      </c>
      <c r="S799" s="76">
        <v>-1</v>
      </c>
      <c r="T799" s="76">
        <v>-1</v>
      </c>
      <c r="U799" s="76">
        <v>-1</v>
      </c>
      <c r="V799" s="76">
        <v>-1</v>
      </c>
      <c r="W799" s="76">
        <v>-1</v>
      </c>
      <c r="X799" s="76">
        <v>-1</v>
      </c>
      <c r="Y799" s="76">
        <v>-1</v>
      </c>
      <c r="Z799" s="76">
        <v>-1</v>
      </c>
      <c r="AA799" s="76">
        <v>-1</v>
      </c>
      <c r="AB799" s="76">
        <v>-1</v>
      </c>
      <c r="AC799" s="76">
        <v>-1</v>
      </c>
      <c r="AD799" s="76">
        <v>-1</v>
      </c>
      <c r="AE799" s="76">
        <v>-1</v>
      </c>
      <c r="AF799" s="76">
        <v>-1</v>
      </c>
      <c r="AG799" s="76">
        <v>-1</v>
      </c>
      <c r="AH799" s="76">
        <v>-1</v>
      </c>
      <c r="AI799" s="76">
        <v>-1</v>
      </c>
      <c r="AJ799">
        <v>-1</v>
      </c>
      <c r="AK799">
        <v>-1</v>
      </c>
      <c r="AL799">
        <v>-1</v>
      </c>
      <c r="AM799">
        <v>-1</v>
      </c>
      <c r="AN799">
        <v>-1</v>
      </c>
      <c r="AO799">
        <v>-1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-1</v>
      </c>
      <c r="AW799">
        <v>-1</v>
      </c>
      <c r="AX799">
        <v>-1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v>-1</v>
      </c>
      <c r="BE799">
        <v>-1</v>
      </c>
      <c r="BF799">
        <v>-1</v>
      </c>
      <c r="BG799">
        <v>-1</v>
      </c>
      <c r="BH799">
        <v>-1</v>
      </c>
      <c r="BI799">
        <v>-1</v>
      </c>
      <c r="BJ799">
        <v>-1</v>
      </c>
      <c r="BK799">
        <v>-1</v>
      </c>
      <c r="BL799">
        <v>-1</v>
      </c>
      <c r="BM799">
        <v>-1</v>
      </c>
      <c r="BN799">
        <v>-1</v>
      </c>
      <c r="BO799">
        <v>-1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-1</v>
      </c>
      <c r="BV799">
        <v>-1</v>
      </c>
      <c r="BW799">
        <v>-1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-1</v>
      </c>
      <c r="CF799">
        <v>-1</v>
      </c>
      <c r="CG799">
        <v>-1</v>
      </c>
    </row>
    <row r="800" spans="1:85">
      <c r="A800" s="74" t="s">
        <v>1</v>
      </c>
      <c r="B800" s="74" t="s">
        <v>3</v>
      </c>
      <c r="C800" s="76">
        <v>-1</v>
      </c>
      <c r="D800" s="76">
        <v>-1</v>
      </c>
      <c r="E800" s="76">
        <v>-1</v>
      </c>
      <c r="F800" s="76">
        <v>-1</v>
      </c>
      <c r="G800" s="76">
        <v>-1</v>
      </c>
      <c r="H800" s="76">
        <v>-1</v>
      </c>
      <c r="I800" s="76">
        <v>-1</v>
      </c>
      <c r="J800" s="76">
        <v>-1</v>
      </c>
      <c r="K800" s="76">
        <v>-1</v>
      </c>
      <c r="L800" s="76">
        <v>-1</v>
      </c>
      <c r="M800" s="76">
        <v>-1</v>
      </c>
      <c r="N800" s="76">
        <v>-1</v>
      </c>
      <c r="O800" s="76">
        <v>-1</v>
      </c>
      <c r="P800" s="76">
        <v>-1</v>
      </c>
      <c r="Q800" s="76">
        <v>-1</v>
      </c>
      <c r="R800" s="76">
        <v>-1</v>
      </c>
      <c r="S800" s="76">
        <v>-1</v>
      </c>
      <c r="T800" s="76">
        <v>-1</v>
      </c>
      <c r="U800" s="76">
        <v>-1</v>
      </c>
      <c r="V800" s="76">
        <v>-1</v>
      </c>
      <c r="W800" s="76">
        <v>-1</v>
      </c>
      <c r="X800" s="76">
        <v>-1</v>
      </c>
      <c r="Y800" s="76">
        <v>-1</v>
      </c>
      <c r="Z800" s="76">
        <v>-1</v>
      </c>
      <c r="AA800" s="76">
        <v>-1</v>
      </c>
      <c r="AB800" s="76">
        <v>-1</v>
      </c>
      <c r="AC800" s="76">
        <v>-1</v>
      </c>
      <c r="AD800" s="76">
        <v>-1</v>
      </c>
      <c r="AE800" s="76">
        <v>-1</v>
      </c>
      <c r="AF800" s="76">
        <v>-1</v>
      </c>
      <c r="AG800" s="76">
        <v>-1</v>
      </c>
      <c r="AH800" s="76">
        <v>-1</v>
      </c>
      <c r="AI800" s="76">
        <v>-1</v>
      </c>
      <c r="AJ800">
        <v>-1</v>
      </c>
      <c r="AK800">
        <v>-1</v>
      </c>
      <c r="AL800">
        <v>-1</v>
      </c>
      <c r="AM800">
        <v>-1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-1</v>
      </c>
      <c r="BM800">
        <v>-1</v>
      </c>
      <c r="BN800">
        <v>-1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-1</v>
      </c>
      <c r="BX800">
        <v>-1</v>
      </c>
      <c r="BY800">
        <v>-1</v>
      </c>
      <c r="BZ800">
        <v>-1</v>
      </c>
      <c r="CA800">
        <v>-1</v>
      </c>
      <c r="CB800">
        <v>-1</v>
      </c>
      <c r="CC800">
        <v>-1</v>
      </c>
      <c r="CD800">
        <v>-1</v>
      </c>
      <c r="CE800">
        <v>-1</v>
      </c>
      <c r="CF800">
        <v>-1</v>
      </c>
      <c r="CG800">
        <v>-1</v>
      </c>
    </row>
    <row r="801" spans="1:85">
      <c r="A801" s="74"/>
      <c r="B801" s="74" t="s">
        <v>34</v>
      </c>
      <c r="C801" s="76">
        <v>-1</v>
      </c>
      <c r="D801" s="76">
        <v>-1</v>
      </c>
      <c r="E801" s="76">
        <v>-1</v>
      </c>
      <c r="F801" s="76">
        <v>-1</v>
      </c>
      <c r="G801" s="76">
        <v>-1</v>
      </c>
      <c r="H801" s="76">
        <v>-1</v>
      </c>
      <c r="I801" s="76">
        <v>-1</v>
      </c>
      <c r="J801" s="76">
        <v>-1</v>
      </c>
      <c r="K801" s="76">
        <v>-1</v>
      </c>
      <c r="L801" s="76">
        <v>-1</v>
      </c>
      <c r="M801" s="76">
        <v>-1</v>
      </c>
      <c r="N801" s="76">
        <v>-1</v>
      </c>
      <c r="O801" s="76">
        <v>-1</v>
      </c>
      <c r="P801" s="76">
        <v>-1</v>
      </c>
      <c r="Q801" s="76">
        <v>-1</v>
      </c>
      <c r="R801" s="76">
        <v>-1</v>
      </c>
      <c r="S801" s="76">
        <v>-1</v>
      </c>
      <c r="T801" s="76">
        <v>-1</v>
      </c>
      <c r="U801" s="76">
        <v>-1</v>
      </c>
      <c r="V801" s="76">
        <v>-1</v>
      </c>
      <c r="W801" s="76">
        <v>-1</v>
      </c>
      <c r="X801" s="76">
        <v>-1</v>
      </c>
      <c r="Y801" s="76">
        <v>-1</v>
      </c>
      <c r="Z801" s="76">
        <v>-1</v>
      </c>
      <c r="AA801" s="76">
        <v>-1</v>
      </c>
      <c r="AB801" s="76">
        <v>-1</v>
      </c>
      <c r="AC801" s="76">
        <v>-1</v>
      </c>
      <c r="AD801" s="76">
        <v>-1</v>
      </c>
      <c r="AE801" s="76">
        <v>-1</v>
      </c>
      <c r="AF801" s="76">
        <v>-1</v>
      </c>
      <c r="AG801" s="76">
        <v>-1</v>
      </c>
      <c r="AH801" s="76">
        <v>-1</v>
      </c>
      <c r="AI801" s="76">
        <v>-1</v>
      </c>
      <c r="AJ801">
        <v>-1</v>
      </c>
      <c r="AK801">
        <v>-1</v>
      </c>
      <c r="AL801">
        <v>-1</v>
      </c>
      <c r="AM801">
        <v>-1</v>
      </c>
      <c r="AN801">
        <v>-1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-1</v>
      </c>
      <c r="AX801">
        <v>-1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v>-1</v>
      </c>
      <c r="BE801">
        <v>-1</v>
      </c>
      <c r="BF801">
        <v>-1</v>
      </c>
      <c r="BG801">
        <v>-1</v>
      </c>
      <c r="BH801">
        <v>-1</v>
      </c>
      <c r="BI801">
        <v>-1</v>
      </c>
      <c r="BJ801">
        <v>-1</v>
      </c>
      <c r="BK801">
        <v>-1</v>
      </c>
      <c r="BL801">
        <v>-1</v>
      </c>
      <c r="BM801">
        <v>-1</v>
      </c>
      <c r="BN801">
        <v>-1</v>
      </c>
      <c r="BO801">
        <v>-1</v>
      </c>
      <c r="BP801">
        <v>-1</v>
      </c>
      <c r="BQ801">
        <v>-1</v>
      </c>
      <c r="BR801">
        <v>-1</v>
      </c>
      <c r="BS801">
        <v>-1</v>
      </c>
      <c r="BT801">
        <v>-1</v>
      </c>
      <c r="BU801">
        <v>-1</v>
      </c>
      <c r="BV801">
        <v>-1</v>
      </c>
      <c r="BW801">
        <v>-1</v>
      </c>
      <c r="BX801">
        <v>-1</v>
      </c>
      <c r="BY801">
        <v>-1</v>
      </c>
      <c r="BZ801">
        <v>-1</v>
      </c>
      <c r="CA801">
        <v>-1</v>
      </c>
      <c r="CB801">
        <v>-1</v>
      </c>
      <c r="CC801">
        <v>-1</v>
      </c>
      <c r="CD801">
        <v>-1</v>
      </c>
      <c r="CE801">
        <v>-1</v>
      </c>
      <c r="CF801">
        <v>-1</v>
      </c>
      <c r="CG801">
        <v>-1</v>
      </c>
    </row>
    <row r="802" spans="1:85">
      <c r="A802" s="14"/>
      <c r="B802" s="14" t="s">
        <v>35</v>
      </c>
      <c r="C802" s="76">
        <v>-1</v>
      </c>
      <c r="D802" s="76">
        <v>-1</v>
      </c>
      <c r="E802" s="76">
        <v>-1</v>
      </c>
      <c r="F802" s="76">
        <v>-1</v>
      </c>
      <c r="G802" s="76">
        <v>-1</v>
      </c>
      <c r="H802" s="76">
        <v>-1</v>
      </c>
      <c r="I802" s="76">
        <v>-1</v>
      </c>
      <c r="J802" s="76">
        <v>-1</v>
      </c>
      <c r="K802" s="76">
        <v>-1</v>
      </c>
      <c r="L802" s="76">
        <v>-1</v>
      </c>
      <c r="M802" s="76">
        <v>-1</v>
      </c>
      <c r="N802" s="76">
        <v>-1</v>
      </c>
      <c r="O802" s="76">
        <v>-1</v>
      </c>
      <c r="P802" s="76">
        <v>-1</v>
      </c>
      <c r="Q802" s="76">
        <v>-1</v>
      </c>
      <c r="R802" s="76">
        <v>-1</v>
      </c>
      <c r="S802" s="76">
        <v>-1</v>
      </c>
      <c r="T802" s="76">
        <v>-1</v>
      </c>
      <c r="U802" s="76">
        <v>-1</v>
      </c>
      <c r="V802" s="76">
        <v>-1</v>
      </c>
      <c r="W802" s="76">
        <v>-1</v>
      </c>
      <c r="X802" s="76">
        <v>-1</v>
      </c>
      <c r="Y802" s="76">
        <v>-1</v>
      </c>
      <c r="Z802" s="76">
        <v>-1</v>
      </c>
      <c r="AA802" s="76">
        <v>-1</v>
      </c>
      <c r="AB802" s="76">
        <v>-1</v>
      </c>
      <c r="AC802" s="76">
        <v>-1</v>
      </c>
      <c r="AD802" s="76">
        <v>-1</v>
      </c>
      <c r="AE802" s="76">
        <v>-1</v>
      </c>
      <c r="AF802" s="76">
        <v>-1</v>
      </c>
      <c r="AG802" s="76">
        <v>-1</v>
      </c>
      <c r="AH802" s="76">
        <v>-1</v>
      </c>
      <c r="AI802" s="76">
        <v>-1</v>
      </c>
      <c r="AJ802">
        <v>-1</v>
      </c>
      <c r="AK802">
        <v>-1</v>
      </c>
      <c r="AL802">
        <v>-1</v>
      </c>
      <c r="AM802">
        <v>-1</v>
      </c>
      <c r="AN802">
        <v>-1</v>
      </c>
      <c r="AO802">
        <v>-1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-1</v>
      </c>
      <c r="AW802">
        <v>-1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-1</v>
      </c>
      <c r="BM802">
        <v>-1</v>
      </c>
      <c r="BN802">
        <v>-1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-1</v>
      </c>
      <c r="BX802">
        <v>-1</v>
      </c>
      <c r="BY802">
        <v>-1</v>
      </c>
      <c r="BZ802">
        <v>-1</v>
      </c>
      <c r="CA802">
        <v>-1</v>
      </c>
      <c r="CB802">
        <v>-1</v>
      </c>
      <c r="CC802">
        <v>-1</v>
      </c>
      <c r="CD802">
        <v>-1</v>
      </c>
      <c r="CE802">
        <v>-1</v>
      </c>
      <c r="CF802">
        <v>-1</v>
      </c>
      <c r="CG802">
        <v>-1</v>
      </c>
    </row>
    <row r="803" spans="1:85">
      <c r="A803" s="4"/>
      <c r="B803" s="4" t="s">
        <v>4</v>
      </c>
      <c r="C803" s="76">
        <v>-1</v>
      </c>
      <c r="D803" s="76">
        <v>-1</v>
      </c>
      <c r="E803" s="76">
        <v>-1</v>
      </c>
      <c r="F803" s="76">
        <v>-1</v>
      </c>
      <c r="G803" s="76">
        <v>-1</v>
      </c>
      <c r="H803" s="76">
        <v>-1</v>
      </c>
      <c r="I803" s="76">
        <v>-1</v>
      </c>
      <c r="J803" s="76">
        <v>-1</v>
      </c>
      <c r="K803" s="76">
        <v>-1</v>
      </c>
      <c r="L803" s="76">
        <v>-1</v>
      </c>
      <c r="M803" s="76">
        <v>-1</v>
      </c>
      <c r="N803" s="76">
        <v>-1</v>
      </c>
      <c r="O803" s="76">
        <v>-1</v>
      </c>
      <c r="P803" s="76">
        <v>-1</v>
      </c>
      <c r="Q803" s="76">
        <v>-1</v>
      </c>
      <c r="R803" s="76">
        <v>-1</v>
      </c>
      <c r="S803" s="76">
        <v>-1</v>
      </c>
      <c r="T803" s="76">
        <v>-1</v>
      </c>
      <c r="U803" s="76">
        <v>-1</v>
      </c>
      <c r="V803" s="76">
        <v>-1</v>
      </c>
      <c r="W803" s="76">
        <v>-1</v>
      </c>
      <c r="X803" s="76">
        <v>-1</v>
      </c>
      <c r="Y803" s="76">
        <v>-1</v>
      </c>
      <c r="Z803" s="76">
        <v>-1</v>
      </c>
      <c r="AA803" s="76">
        <v>-1</v>
      </c>
      <c r="AB803" s="76">
        <v>-1</v>
      </c>
      <c r="AC803" s="76">
        <v>-1</v>
      </c>
      <c r="AD803" s="76">
        <v>-1</v>
      </c>
      <c r="AE803" s="76">
        <v>-1</v>
      </c>
      <c r="AF803" s="76">
        <v>-1</v>
      </c>
      <c r="AG803" s="76">
        <v>-1</v>
      </c>
      <c r="AH803" s="76">
        <v>-1</v>
      </c>
      <c r="AI803" s="76">
        <v>-1</v>
      </c>
      <c r="AJ803">
        <v>-1</v>
      </c>
      <c r="AK803">
        <v>-1</v>
      </c>
      <c r="AL803">
        <v>-1</v>
      </c>
      <c r="AM803">
        <v>-1</v>
      </c>
      <c r="AN803">
        <v>-1</v>
      </c>
      <c r="AO803">
        <v>-1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-1</v>
      </c>
      <c r="AX803">
        <v>-1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v>-1</v>
      </c>
      <c r="BE803">
        <v>-1</v>
      </c>
      <c r="BF803">
        <v>-1</v>
      </c>
      <c r="BG803">
        <v>-1</v>
      </c>
      <c r="BH803">
        <v>-1</v>
      </c>
      <c r="BI803">
        <v>-1</v>
      </c>
      <c r="BJ803">
        <v>-1</v>
      </c>
      <c r="BK803">
        <v>-1</v>
      </c>
      <c r="BL803">
        <v>-1</v>
      </c>
      <c r="BM803">
        <v>-1</v>
      </c>
      <c r="BN803">
        <v>-1</v>
      </c>
      <c r="BO803">
        <v>-1</v>
      </c>
      <c r="BP803">
        <v>-1</v>
      </c>
      <c r="BQ803">
        <v>-1</v>
      </c>
      <c r="BR803">
        <v>-1</v>
      </c>
      <c r="BS803">
        <v>-1</v>
      </c>
      <c r="BT803">
        <v>-1</v>
      </c>
      <c r="BU803">
        <v>-1</v>
      </c>
      <c r="BV803">
        <v>-1</v>
      </c>
      <c r="BW803">
        <v>-1</v>
      </c>
      <c r="BX803">
        <v>-1</v>
      </c>
      <c r="BY803">
        <v>-1</v>
      </c>
      <c r="BZ803">
        <v>-1</v>
      </c>
      <c r="CA803">
        <v>-1</v>
      </c>
      <c r="CB803">
        <v>-1</v>
      </c>
      <c r="CC803">
        <v>-1</v>
      </c>
      <c r="CD803">
        <v>-1</v>
      </c>
      <c r="CE803">
        <v>-1</v>
      </c>
      <c r="CF803">
        <v>-1</v>
      </c>
      <c r="CG803">
        <v>-1</v>
      </c>
    </row>
    <row r="804" spans="1:85">
      <c r="A804" s="14" t="s">
        <v>5</v>
      </c>
      <c r="B804" s="14" t="s">
        <v>3</v>
      </c>
      <c r="C804" s="76">
        <v>-1</v>
      </c>
      <c r="D804" s="76">
        <v>-1</v>
      </c>
      <c r="E804" s="76">
        <v>-1</v>
      </c>
      <c r="F804" s="76">
        <v>-1</v>
      </c>
      <c r="G804" s="76">
        <v>-1</v>
      </c>
      <c r="H804" s="76">
        <v>-1</v>
      </c>
      <c r="I804" s="76">
        <v>-1</v>
      </c>
      <c r="J804" s="76">
        <v>-1</v>
      </c>
      <c r="K804" s="76">
        <v>-1</v>
      </c>
      <c r="L804" s="76">
        <v>-1</v>
      </c>
      <c r="M804" s="76">
        <v>-1</v>
      </c>
      <c r="N804" s="76">
        <v>-1</v>
      </c>
      <c r="O804" s="76">
        <v>-1</v>
      </c>
      <c r="P804" s="76">
        <v>-1</v>
      </c>
      <c r="Q804" s="76">
        <v>-1</v>
      </c>
      <c r="R804" s="76">
        <v>-1</v>
      </c>
      <c r="S804" s="76">
        <v>-1</v>
      </c>
      <c r="T804" s="76">
        <v>-1</v>
      </c>
      <c r="U804" s="76">
        <v>-1</v>
      </c>
      <c r="V804" s="76">
        <v>-1</v>
      </c>
      <c r="W804" s="76">
        <v>-1</v>
      </c>
      <c r="X804" s="76">
        <v>-1</v>
      </c>
      <c r="Y804" s="76">
        <v>-1</v>
      </c>
      <c r="Z804" s="76">
        <v>-1</v>
      </c>
      <c r="AA804" s="76">
        <v>-1</v>
      </c>
      <c r="AB804" s="76">
        <v>-1</v>
      </c>
      <c r="AC804" s="76">
        <v>-1</v>
      </c>
      <c r="AD804" s="76">
        <v>-1</v>
      </c>
      <c r="AE804" s="76">
        <v>-1</v>
      </c>
      <c r="AF804" s="76">
        <v>-1</v>
      </c>
      <c r="AG804" s="76">
        <v>-1</v>
      </c>
      <c r="AH804" s="76">
        <v>-1</v>
      </c>
      <c r="AI804" s="76">
        <v>-1</v>
      </c>
      <c r="AJ804">
        <v>-1</v>
      </c>
      <c r="AK804">
        <v>-1</v>
      </c>
      <c r="AL804">
        <v>-1</v>
      </c>
      <c r="AM804">
        <v>-1</v>
      </c>
      <c r="AN804">
        <v>-1</v>
      </c>
      <c r="AO804">
        <v>-1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-1</v>
      </c>
      <c r="AW804">
        <v>-1</v>
      </c>
      <c r="AX804">
        <v>-1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v>-1</v>
      </c>
      <c r="BE804">
        <v>-1</v>
      </c>
      <c r="BF804">
        <v>-1</v>
      </c>
      <c r="BG804">
        <v>-1</v>
      </c>
      <c r="BH804">
        <v>-1</v>
      </c>
      <c r="BI804">
        <v>-1</v>
      </c>
      <c r="BJ804">
        <v>-1</v>
      </c>
      <c r="BK804">
        <v>-1</v>
      </c>
      <c r="BL804">
        <v>-1</v>
      </c>
      <c r="BM804">
        <v>-1</v>
      </c>
      <c r="BN804">
        <v>-1</v>
      </c>
      <c r="BO804">
        <v>-1</v>
      </c>
      <c r="BP804">
        <v>-1</v>
      </c>
      <c r="BQ804">
        <v>-1</v>
      </c>
      <c r="BR804">
        <v>-1</v>
      </c>
      <c r="BS804">
        <v>-1</v>
      </c>
      <c r="BT804">
        <v>-1</v>
      </c>
      <c r="BU804">
        <v>-1</v>
      </c>
      <c r="BV804">
        <v>-1</v>
      </c>
      <c r="BW804">
        <v>-1</v>
      </c>
      <c r="BX804">
        <v>-1</v>
      </c>
      <c r="BY804">
        <v>-1</v>
      </c>
      <c r="BZ804">
        <v>-1</v>
      </c>
      <c r="CA804">
        <v>-1</v>
      </c>
      <c r="CB804">
        <v>-1</v>
      </c>
      <c r="CC804">
        <v>-1</v>
      </c>
      <c r="CD804">
        <v>-1</v>
      </c>
      <c r="CE804">
        <v>-1</v>
      </c>
      <c r="CF804">
        <v>-1</v>
      </c>
      <c r="CG804">
        <v>-1</v>
      </c>
    </row>
    <row r="805" spans="1:85">
      <c r="A805" s="5"/>
      <c r="B805" s="5" t="s">
        <v>4</v>
      </c>
      <c r="C805" s="76">
        <v>-1</v>
      </c>
      <c r="D805" s="76">
        <v>-1</v>
      </c>
      <c r="E805" s="76">
        <v>-1</v>
      </c>
      <c r="F805" s="76">
        <v>-1</v>
      </c>
      <c r="G805" s="76">
        <v>-1</v>
      </c>
      <c r="H805" s="76">
        <v>-1</v>
      </c>
      <c r="I805" s="76">
        <v>-1</v>
      </c>
      <c r="J805" s="76">
        <v>-1</v>
      </c>
      <c r="K805" s="76">
        <v>-1</v>
      </c>
      <c r="L805" s="76">
        <v>-1</v>
      </c>
      <c r="M805" s="76">
        <v>-1</v>
      </c>
      <c r="N805" s="76">
        <v>-1</v>
      </c>
      <c r="O805" s="76">
        <v>-1</v>
      </c>
      <c r="P805" s="76">
        <v>-1</v>
      </c>
      <c r="Q805" s="76">
        <v>-1</v>
      </c>
      <c r="R805" s="76">
        <v>-1</v>
      </c>
      <c r="S805" s="76">
        <v>-1</v>
      </c>
      <c r="T805" s="76">
        <v>-1</v>
      </c>
      <c r="U805" s="76">
        <v>-1</v>
      </c>
      <c r="V805" s="76">
        <v>-1</v>
      </c>
      <c r="W805" s="76">
        <v>-1</v>
      </c>
      <c r="X805" s="76">
        <v>-1</v>
      </c>
      <c r="Y805" s="76">
        <v>-1</v>
      </c>
      <c r="Z805" s="76">
        <v>-1</v>
      </c>
      <c r="AA805" s="76">
        <v>-1</v>
      </c>
      <c r="AB805" s="76">
        <v>-1</v>
      </c>
      <c r="AC805" s="76">
        <v>-1</v>
      </c>
      <c r="AD805" s="76">
        <v>-1</v>
      </c>
      <c r="AE805" s="76">
        <v>-1</v>
      </c>
      <c r="AF805" s="76">
        <v>-1</v>
      </c>
      <c r="AG805" s="76">
        <v>-1</v>
      </c>
      <c r="AH805" s="76">
        <v>-1</v>
      </c>
      <c r="AI805" s="76">
        <v>-1</v>
      </c>
      <c r="AJ805">
        <v>-1</v>
      </c>
      <c r="AK805">
        <v>-1</v>
      </c>
      <c r="AL805">
        <v>-1</v>
      </c>
      <c r="AM805">
        <v>-1</v>
      </c>
      <c r="AN805">
        <v>-1</v>
      </c>
      <c r="AO805">
        <v>-1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>
        <v>-1</v>
      </c>
      <c r="BJ805">
        <v>-1</v>
      </c>
      <c r="BK805">
        <v>-1</v>
      </c>
      <c r="BL805">
        <v>-1</v>
      </c>
      <c r="BM805">
        <v>-1</v>
      </c>
      <c r="BN805">
        <v>-1</v>
      </c>
      <c r="BO805">
        <v>-1</v>
      </c>
      <c r="BP805">
        <v>-1</v>
      </c>
      <c r="BQ805">
        <v>-1</v>
      </c>
      <c r="BR805">
        <v>-1</v>
      </c>
      <c r="BS805">
        <v>-1</v>
      </c>
      <c r="BT805">
        <v>-1</v>
      </c>
      <c r="BU805">
        <v>-1</v>
      </c>
      <c r="BV805">
        <v>-1</v>
      </c>
      <c r="BW805">
        <v>-1</v>
      </c>
      <c r="BX805">
        <v>-1</v>
      </c>
      <c r="BY805">
        <v>-1</v>
      </c>
      <c r="BZ805">
        <v>-1</v>
      </c>
      <c r="CA805">
        <v>-1</v>
      </c>
      <c r="CB805">
        <v>-1</v>
      </c>
      <c r="CC805">
        <v>-1</v>
      </c>
      <c r="CD805">
        <v>-1</v>
      </c>
      <c r="CE805">
        <v>-1</v>
      </c>
      <c r="CF805">
        <v>-1</v>
      </c>
      <c r="CG805">
        <v>-1</v>
      </c>
    </row>
    <row r="806" spans="1:85">
      <c r="A806" s="5" t="s">
        <v>2</v>
      </c>
      <c r="B806" s="5" t="s">
        <v>3</v>
      </c>
      <c r="C806" s="76">
        <v>-1</v>
      </c>
      <c r="D806" s="76">
        <v>-1</v>
      </c>
      <c r="E806" s="76">
        <v>-1</v>
      </c>
      <c r="F806" s="76">
        <v>-1</v>
      </c>
      <c r="G806" s="76">
        <v>-1</v>
      </c>
      <c r="H806" s="76">
        <v>-1</v>
      </c>
      <c r="I806" s="76">
        <v>-1</v>
      </c>
      <c r="J806" s="76">
        <v>-1</v>
      </c>
      <c r="K806" s="76">
        <v>-1</v>
      </c>
      <c r="L806" s="76">
        <v>-1</v>
      </c>
      <c r="M806" s="76">
        <v>-1</v>
      </c>
      <c r="N806" s="76">
        <v>-1</v>
      </c>
      <c r="O806" s="76">
        <v>-1</v>
      </c>
      <c r="P806" s="76">
        <v>-1</v>
      </c>
      <c r="Q806" s="76">
        <v>-1</v>
      </c>
      <c r="R806" s="76">
        <v>-1</v>
      </c>
      <c r="S806" s="76">
        <v>-1</v>
      </c>
      <c r="T806" s="76">
        <v>-1</v>
      </c>
      <c r="U806" s="76">
        <v>-1</v>
      </c>
      <c r="V806" s="76">
        <v>-1</v>
      </c>
      <c r="W806" s="76">
        <v>-1</v>
      </c>
      <c r="X806" s="76">
        <v>-1</v>
      </c>
      <c r="Y806" s="76">
        <v>-1</v>
      </c>
      <c r="Z806" s="76">
        <v>-1</v>
      </c>
      <c r="AA806" s="76">
        <v>-1</v>
      </c>
      <c r="AB806" s="76">
        <v>-1</v>
      </c>
      <c r="AC806" s="76">
        <v>-1</v>
      </c>
      <c r="AD806" s="76">
        <v>-1</v>
      </c>
      <c r="AE806" s="76">
        <v>-1</v>
      </c>
      <c r="AF806" s="76">
        <v>-1</v>
      </c>
      <c r="AG806" s="76">
        <v>-1</v>
      </c>
      <c r="AH806" s="76">
        <v>-1</v>
      </c>
      <c r="AI806" s="76">
        <v>-1</v>
      </c>
      <c r="AJ806">
        <v>-1</v>
      </c>
      <c r="AK806">
        <v>-1</v>
      </c>
      <c r="AL806">
        <v>-1</v>
      </c>
      <c r="AM806">
        <v>-1</v>
      </c>
      <c r="AN806">
        <v>-1</v>
      </c>
      <c r="AO806">
        <v>-1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-1</v>
      </c>
      <c r="AX806">
        <v>-1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v>-1</v>
      </c>
      <c r="BE806">
        <v>-1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-1</v>
      </c>
      <c r="BP806">
        <v>-1</v>
      </c>
      <c r="BQ806">
        <v>-1</v>
      </c>
      <c r="BR806">
        <v>-1</v>
      </c>
      <c r="BS806">
        <v>-1</v>
      </c>
      <c r="BT806">
        <v>-1</v>
      </c>
      <c r="BU806">
        <v>-1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>
        <v>-1</v>
      </c>
      <c r="CD806">
        <v>-1</v>
      </c>
      <c r="CE806">
        <v>-1</v>
      </c>
      <c r="CF806">
        <v>-1</v>
      </c>
      <c r="CG806">
        <v>-1</v>
      </c>
    </row>
    <row r="807" spans="1:85">
      <c r="A807" s="4"/>
      <c r="B807" s="4" t="s">
        <v>4</v>
      </c>
      <c r="C807" s="76">
        <v>-1</v>
      </c>
      <c r="D807" s="76">
        <v>-1</v>
      </c>
      <c r="E807" s="76">
        <v>-1</v>
      </c>
      <c r="F807" s="76">
        <v>-1</v>
      </c>
      <c r="G807" s="76">
        <v>-1</v>
      </c>
      <c r="H807" s="76">
        <v>-1</v>
      </c>
      <c r="I807" s="76">
        <v>-1</v>
      </c>
      <c r="J807" s="76">
        <v>-1</v>
      </c>
      <c r="K807" s="76">
        <v>-1</v>
      </c>
      <c r="L807" s="76">
        <v>-1</v>
      </c>
      <c r="M807" s="76">
        <v>-1</v>
      </c>
      <c r="N807" s="76">
        <v>-1</v>
      </c>
      <c r="O807" s="76">
        <v>-1</v>
      </c>
      <c r="P807" s="76">
        <v>-1</v>
      </c>
      <c r="Q807" s="76">
        <v>-1</v>
      </c>
      <c r="R807" s="76">
        <v>-1</v>
      </c>
      <c r="S807" s="76">
        <v>-1</v>
      </c>
      <c r="T807" s="76">
        <v>-1</v>
      </c>
      <c r="U807" s="76">
        <v>-1</v>
      </c>
      <c r="V807" s="76">
        <v>-1</v>
      </c>
      <c r="W807" s="76">
        <v>-1</v>
      </c>
      <c r="X807" s="76">
        <v>-1</v>
      </c>
      <c r="Y807" s="76">
        <v>-1</v>
      </c>
      <c r="Z807" s="76">
        <v>-1</v>
      </c>
      <c r="AA807" s="76">
        <v>-1</v>
      </c>
      <c r="AB807" s="76">
        <v>-1</v>
      </c>
      <c r="AC807" s="76">
        <v>-1</v>
      </c>
      <c r="AD807" s="76">
        <v>-1</v>
      </c>
      <c r="AE807" s="76">
        <v>-1</v>
      </c>
      <c r="AF807" s="76">
        <v>-1</v>
      </c>
      <c r="AG807" s="76">
        <v>-1</v>
      </c>
      <c r="AH807" s="76">
        <v>-1</v>
      </c>
      <c r="AI807" s="76">
        <v>-1</v>
      </c>
      <c r="AJ807">
        <v>-1</v>
      </c>
      <c r="AK807">
        <v>-1</v>
      </c>
      <c r="AL807">
        <v>-1</v>
      </c>
      <c r="AM807">
        <v>-1</v>
      </c>
      <c r="AN807">
        <v>-1</v>
      </c>
      <c r="AO807">
        <v>-1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-1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-1</v>
      </c>
      <c r="BX807">
        <v>-1</v>
      </c>
      <c r="BY807">
        <v>-1</v>
      </c>
      <c r="BZ807">
        <v>-1</v>
      </c>
      <c r="CA807">
        <v>-1</v>
      </c>
      <c r="CB807">
        <v>-1</v>
      </c>
      <c r="CC807">
        <v>-1</v>
      </c>
      <c r="CD807">
        <v>-1</v>
      </c>
      <c r="CE807">
        <v>-1</v>
      </c>
      <c r="CF807">
        <v>-1</v>
      </c>
      <c r="CG807">
        <v>-1</v>
      </c>
    </row>
    <row r="808" spans="1:85">
      <c r="A808" s="14" t="s">
        <v>7</v>
      </c>
      <c r="B808" s="14" t="s">
        <v>3</v>
      </c>
      <c r="C808" s="76">
        <v>-1</v>
      </c>
      <c r="D808" s="76">
        <v>-1</v>
      </c>
      <c r="E808" s="76">
        <v>-1</v>
      </c>
      <c r="F808" s="76">
        <v>-1</v>
      </c>
      <c r="G808" s="76">
        <v>-1</v>
      </c>
      <c r="H808" s="76">
        <v>-1</v>
      </c>
      <c r="I808" s="76">
        <v>-1</v>
      </c>
      <c r="J808" s="76">
        <v>-1</v>
      </c>
      <c r="K808" s="76">
        <v>-1</v>
      </c>
      <c r="L808" s="76">
        <v>-1</v>
      </c>
      <c r="M808" s="76">
        <v>-1</v>
      </c>
      <c r="N808" s="76">
        <v>-1</v>
      </c>
      <c r="O808" s="76">
        <v>-1</v>
      </c>
      <c r="P808" s="76">
        <v>-1</v>
      </c>
      <c r="Q808" s="76">
        <v>-1</v>
      </c>
      <c r="R808" s="76">
        <v>-1</v>
      </c>
      <c r="S808" s="76">
        <v>-1</v>
      </c>
      <c r="T808" s="76">
        <v>-1</v>
      </c>
      <c r="U808" s="76">
        <v>-1</v>
      </c>
      <c r="V808" s="76">
        <v>-1</v>
      </c>
      <c r="W808" s="76">
        <v>-1</v>
      </c>
      <c r="X808" s="76">
        <v>-1</v>
      </c>
      <c r="Y808" s="76">
        <v>-1</v>
      </c>
      <c r="Z808" s="76">
        <v>-1</v>
      </c>
      <c r="AA808" s="76">
        <v>-1</v>
      </c>
      <c r="AB808" s="76">
        <v>-1</v>
      </c>
      <c r="AC808" s="76">
        <v>-1</v>
      </c>
      <c r="AD808" s="76">
        <v>-1</v>
      </c>
      <c r="AE808" s="76">
        <v>-1</v>
      </c>
      <c r="AF808" s="76">
        <v>-1</v>
      </c>
      <c r="AG808" s="76">
        <v>-1</v>
      </c>
      <c r="AH808" s="76">
        <v>-1</v>
      </c>
      <c r="AI808" s="76">
        <v>-1</v>
      </c>
      <c r="AJ808">
        <v>-1</v>
      </c>
      <c r="AK808">
        <v>-1</v>
      </c>
      <c r="AL808">
        <v>-1</v>
      </c>
      <c r="AM808">
        <v>-1</v>
      </c>
      <c r="AN808">
        <v>-1</v>
      </c>
      <c r="AO808">
        <v>-1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-1</v>
      </c>
      <c r="AW808">
        <v>-1</v>
      </c>
      <c r="AX808">
        <v>-1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v>-1</v>
      </c>
      <c r="BE808">
        <v>-1</v>
      </c>
      <c r="BF808">
        <v>-1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-1</v>
      </c>
      <c r="BP808">
        <v>-1</v>
      </c>
      <c r="BQ808">
        <v>-1</v>
      </c>
      <c r="BR808">
        <v>-1</v>
      </c>
      <c r="BS808">
        <v>-1</v>
      </c>
      <c r="BT808">
        <v>-1</v>
      </c>
      <c r="BU808">
        <v>-1</v>
      </c>
      <c r="BV808">
        <v>-1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>
        <v>-1</v>
      </c>
      <c r="CD808">
        <v>-1</v>
      </c>
      <c r="CE808">
        <v>-1</v>
      </c>
      <c r="CF808">
        <v>-1</v>
      </c>
      <c r="CG808">
        <v>-1</v>
      </c>
    </row>
    <row r="809" spans="1:85">
      <c r="A809" s="4"/>
      <c r="B809" s="4" t="s">
        <v>4</v>
      </c>
      <c r="C809" s="76">
        <v>-1</v>
      </c>
      <c r="D809" s="76">
        <v>-1</v>
      </c>
      <c r="E809" s="76">
        <v>-1</v>
      </c>
      <c r="F809" s="76">
        <v>-1</v>
      </c>
      <c r="G809" s="76">
        <v>-1</v>
      </c>
      <c r="H809" s="76">
        <v>-1</v>
      </c>
      <c r="I809" s="76">
        <v>-1</v>
      </c>
      <c r="J809" s="76">
        <v>-1</v>
      </c>
      <c r="K809" s="76">
        <v>-1</v>
      </c>
      <c r="L809" s="76">
        <v>-1</v>
      </c>
      <c r="M809" s="76">
        <v>-1</v>
      </c>
      <c r="N809" s="76">
        <v>-1</v>
      </c>
      <c r="O809" s="76">
        <v>-1</v>
      </c>
      <c r="P809" s="76">
        <v>-1</v>
      </c>
      <c r="Q809" s="76">
        <v>-1</v>
      </c>
      <c r="R809" s="76">
        <v>-1</v>
      </c>
      <c r="S809" s="76">
        <v>-1</v>
      </c>
      <c r="T809" s="76">
        <v>-1</v>
      </c>
      <c r="U809" s="76">
        <v>-1</v>
      </c>
      <c r="V809" s="76">
        <v>-1</v>
      </c>
      <c r="W809" s="76">
        <v>-1</v>
      </c>
      <c r="X809" s="76">
        <v>-1</v>
      </c>
      <c r="Y809" s="76">
        <v>-1</v>
      </c>
      <c r="Z809" s="76">
        <v>-1</v>
      </c>
      <c r="AA809" s="76">
        <v>-1</v>
      </c>
      <c r="AB809" s="76">
        <v>-1</v>
      </c>
      <c r="AC809" s="76">
        <v>-1</v>
      </c>
      <c r="AD809" s="76">
        <v>-1</v>
      </c>
      <c r="AE809" s="76">
        <v>-1</v>
      </c>
      <c r="AF809" s="76">
        <v>-1</v>
      </c>
      <c r="AG809" s="76">
        <v>-1</v>
      </c>
      <c r="AH809" s="76">
        <v>-1</v>
      </c>
      <c r="AI809" s="76">
        <v>-1</v>
      </c>
      <c r="AJ809">
        <v>-1</v>
      </c>
      <c r="AK809">
        <v>-1</v>
      </c>
      <c r="AL809">
        <v>-1</v>
      </c>
      <c r="AM809">
        <v>-1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-1</v>
      </c>
      <c r="AW809">
        <v>-1</v>
      </c>
      <c r="AX809">
        <v>-1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v>-1</v>
      </c>
      <c r="BE809">
        <v>-1</v>
      </c>
      <c r="BF809">
        <v>-1</v>
      </c>
      <c r="BG809">
        <v>-1</v>
      </c>
      <c r="BH809">
        <v>-1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-1</v>
      </c>
      <c r="BP809">
        <v>-1</v>
      </c>
      <c r="BQ809">
        <v>-1</v>
      </c>
      <c r="BR809">
        <v>-1</v>
      </c>
      <c r="BS809">
        <v>-1</v>
      </c>
      <c r="BT809">
        <v>-1</v>
      </c>
      <c r="BU809">
        <v>-1</v>
      </c>
      <c r="BV809">
        <v>-1</v>
      </c>
      <c r="BW809">
        <v>-1</v>
      </c>
      <c r="BX809">
        <v>-1</v>
      </c>
      <c r="BY809">
        <v>-1</v>
      </c>
      <c r="BZ809">
        <v>-1</v>
      </c>
      <c r="CA809">
        <v>-1</v>
      </c>
      <c r="CB809">
        <v>-1</v>
      </c>
      <c r="CC809">
        <v>-1</v>
      </c>
      <c r="CD809">
        <v>-1</v>
      </c>
      <c r="CE809">
        <v>-1</v>
      </c>
      <c r="CF809">
        <v>-1</v>
      </c>
      <c r="CG809">
        <v>-1</v>
      </c>
    </row>
    <row r="810" spans="1:85">
      <c r="A810" s="14" t="s">
        <v>6</v>
      </c>
      <c r="B810" s="14" t="s">
        <v>3</v>
      </c>
      <c r="C810" s="76">
        <v>-1</v>
      </c>
      <c r="D810" s="76">
        <v>-1</v>
      </c>
      <c r="E810" s="76">
        <v>-1</v>
      </c>
      <c r="F810" s="76">
        <v>-1</v>
      </c>
      <c r="G810" s="76">
        <v>-1</v>
      </c>
      <c r="H810" s="76">
        <v>-1</v>
      </c>
      <c r="I810" s="76">
        <v>-1</v>
      </c>
      <c r="J810" s="76">
        <v>-1</v>
      </c>
      <c r="K810" s="76">
        <v>-1</v>
      </c>
      <c r="L810" s="76">
        <v>-1</v>
      </c>
      <c r="M810" s="76">
        <v>-1</v>
      </c>
      <c r="N810" s="76">
        <v>-1</v>
      </c>
      <c r="O810" s="76">
        <v>-1</v>
      </c>
      <c r="P810" s="76">
        <v>-1</v>
      </c>
      <c r="Q810" s="76">
        <v>-1</v>
      </c>
      <c r="R810" s="76">
        <v>-1</v>
      </c>
      <c r="S810" s="76">
        <v>-1</v>
      </c>
      <c r="T810" s="76">
        <v>-1</v>
      </c>
      <c r="U810" s="76">
        <v>-1</v>
      </c>
      <c r="V810" s="76">
        <v>-1</v>
      </c>
      <c r="W810" s="76">
        <v>-1</v>
      </c>
      <c r="X810" s="76">
        <v>-1</v>
      </c>
      <c r="Y810" s="76">
        <v>-1</v>
      </c>
      <c r="Z810" s="76">
        <v>-1</v>
      </c>
      <c r="AA810" s="76">
        <v>-1</v>
      </c>
      <c r="AB810" s="76">
        <v>-1</v>
      </c>
      <c r="AC810" s="76">
        <v>-1</v>
      </c>
      <c r="AD810" s="76">
        <v>-1</v>
      </c>
      <c r="AE810" s="76">
        <v>-1</v>
      </c>
      <c r="AF810" s="76">
        <v>-1</v>
      </c>
      <c r="AG810" s="76">
        <v>-1</v>
      </c>
      <c r="AH810" s="76">
        <v>-1</v>
      </c>
      <c r="AI810" s="76">
        <v>-1</v>
      </c>
      <c r="AJ810">
        <v>-1</v>
      </c>
      <c r="AK810">
        <v>-1</v>
      </c>
      <c r="AL810">
        <v>-1</v>
      </c>
      <c r="AM810">
        <v>-1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-1</v>
      </c>
      <c r="AW810">
        <v>-1</v>
      </c>
      <c r="AX810">
        <v>-1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v>-1</v>
      </c>
      <c r="BE810">
        <v>-1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-1</v>
      </c>
      <c r="BL810">
        <v>-1</v>
      </c>
      <c r="BM810">
        <v>-1</v>
      </c>
      <c r="BN810">
        <v>-1</v>
      </c>
      <c r="BO810">
        <v>-1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-1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-1</v>
      </c>
      <c r="CE810">
        <v>-1</v>
      </c>
      <c r="CF810">
        <v>-1</v>
      </c>
      <c r="CG810">
        <v>-1</v>
      </c>
    </row>
    <row r="811" spans="1:85">
      <c r="A811" s="5"/>
      <c r="B811" s="5" t="s">
        <v>4</v>
      </c>
      <c r="C811" s="76">
        <v>-1</v>
      </c>
      <c r="D811" s="76">
        <v>-1</v>
      </c>
      <c r="E811" s="76">
        <v>-1</v>
      </c>
      <c r="F811" s="76">
        <v>-1</v>
      </c>
      <c r="G811" s="76">
        <v>-1</v>
      </c>
      <c r="H811" s="76">
        <v>-1</v>
      </c>
      <c r="I811" s="76">
        <v>-1</v>
      </c>
      <c r="J811" s="76">
        <v>-1</v>
      </c>
      <c r="K811" s="76">
        <v>-1</v>
      </c>
      <c r="L811" s="76">
        <v>-1</v>
      </c>
      <c r="M811" s="76">
        <v>-1</v>
      </c>
      <c r="N811" s="76">
        <v>-1</v>
      </c>
      <c r="O811" s="76">
        <v>-1</v>
      </c>
      <c r="P811" s="76">
        <v>-1</v>
      </c>
      <c r="Q811" s="76">
        <v>-1</v>
      </c>
      <c r="R811" s="76">
        <v>-1</v>
      </c>
      <c r="S811" s="76">
        <v>-1</v>
      </c>
      <c r="T811" s="76">
        <v>-1</v>
      </c>
      <c r="U811" s="76">
        <v>-1</v>
      </c>
      <c r="V811" s="76">
        <v>-1</v>
      </c>
      <c r="W811" s="76">
        <v>-1</v>
      </c>
      <c r="X811" s="76">
        <v>-1</v>
      </c>
      <c r="Y811" s="76">
        <v>-1</v>
      </c>
      <c r="Z811" s="76">
        <v>-1</v>
      </c>
      <c r="AA811" s="76">
        <v>-1</v>
      </c>
      <c r="AB811" s="76">
        <v>-1</v>
      </c>
      <c r="AC811" s="76">
        <v>-1</v>
      </c>
      <c r="AD811" s="76">
        <v>-1</v>
      </c>
      <c r="AE811" s="76">
        <v>-1</v>
      </c>
      <c r="AF811" s="76">
        <v>-1</v>
      </c>
      <c r="AG811" s="76">
        <v>-1</v>
      </c>
      <c r="AH811" s="76">
        <v>-1</v>
      </c>
      <c r="AI811" s="76">
        <v>-1</v>
      </c>
      <c r="AJ811">
        <v>-1</v>
      </c>
      <c r="AK811">
        <v>-1</v>
      </c>
      <c r="AL811">
        <v>-1</v>
      </c>
      <c r="AM811">
        <v>-1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-1</v>
      </c>
      <c r="BO811">
        <v>-1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-1</v>
      </c>
      <c r="BX811">
        <v>-1</v>
      </c>
      <c r="BY811">
        <v>-1</v>
      </c>
      <c r="BZ811">
        <v>-1</v>
      </c>
      <c r="CA811">
        <v>-1</v>
      </c>
      <c r="CB811">
        <v>-1</v>
      </c>
      <c r="CC811">
        <v>-1</v>
      </c>
      <c r="CD811">
        <v>-1</v>
      </c>
      <c r="CE811">
        <v>-1</v>
      </c>
      <c r="CF811">
        <v>-1</v>
      </c>
      <c r="CG811">
        <v>-1</v>
      </c>
    </row>
    <row r="812" spans="1:85">
      <c r="A812" s="5" t="s">
        <v>8</v>
      </c>
      <c r="B812" s="5" t="s">
        <v>3</v>
      </c>
      <c r="C812" s="76">
        <v>-1</v>
      </c>
      <c r="D812" s="76">
        <v>-1</v>
      </c>
      <c r="E812" s="76">
        <v>-1</v>
      </c>
      <c r="F812" s="76">
        <v>-1</v>
      </c>
      <c r="G812" s="76">
        <v>-1</v>
      </c>
      <c r="H812" s="76">
        <v>-1</v>
      </c>
      <c r="I812" s="76">
        <v>-1</v>
      </c>
      <c r="J812" s="76">
        <v>-1</v>
      </c>
      <c r="K812" s="76">
        <v>-1</v>
      </c>
      <c r="L812" s="76">
        <v>-1</v>
      </c>
      <c r="M812" s="76">
        <v>-1</v>
      </c>
      <c r="N812" s="76">
        <v>-1</v>
      </c>
      <c r="O812" s="76">
        <v>-1</v>
      </c>
      <c r="P812" s="76">
        <v>-1</v>
      </c>
      <c r="Q812" s="76">
        <v>-1</v>
      </c>
      <c r="R812" s="76">
        <v>-1</v>
      </c>
      <c r="S812" s="76">
        <v>-1</v>
      </c>
      <c r="T812" s="76">
        <v>-1</v>
      </c>
      <c r="U812" s="76">
        <v>-1</v>
      </c>
      <c r="V812" s="76">
        <v>-1</v>
      </c>
      <c r="W812" s="76">
        <v>-1</v>
      </c>
      <c r="X812" s="76">
        <v>-1</v>
      </c>
      <c r="Y812" s="76">
        <v>-1</v>
      </c>
      <c r="Z812" s="76">
        <v>-1</v>
      </c>
      <c r="AA812" s="76">
        <v>-1</v>
      </c>
      <c r="AB812" s="76">
        <v>-1</v>
      </c>
      <c r="AC812" s="76">
        <v>-1</v>
      </c>
      <c r="AD812" s="76">
        <v>-1</v>
      </c>
      <c r="AE812" s="76">
        <v>-1</v>
      </c>
      <c r="AF812" s="76">
        <v>-1</v>
      </c>
      <c r="AG812" s="76">
        <v>-1</v>
      </c>
      <c r="AH812" s="76">
        <v>-1</v>
      </c>
      <c r="AI812" s="76">
        <v>-1</v>
      </c>
      <c r="AJ812">
        <v>-1</v>
      </c>
      <c r="AK812">
        <v>-1</v>
      </c>
      <c r="AL812">
        <v>-1</v>
      </c>
      <c r="AM812">
        <v>-1</v>
      </c>
      <c r="AN812">
        <v>-1</v>
      </c>
      <c r="AO812">
        <v>-1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-1</v>
      </c>
      <c r="AW812">
        <v>-1</v>
      </c>
      <c r="AX812">
        <v>-1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v>-1</v>
      </c>
      <c r="BE812">
        <v>-1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-1</v>
      </c>
      <c r="BP812">
        <v>-1</v>
      </c>
      <c r="BQ812">
        <v>-1</v>
      </c>
      <c r="BR812">
        <v>-1</v>
      </c>
      <c r="BS812">
        <v>-1</v>
      </c>
      <c r="BT812">
        <v>-1</v>
      </c>
      <c r="BU812">
        <v>-1</v>
      </c>
      <c r="BV812">
        <v>-1</v>
      </c>
      <c r="BW812">
        <v>-1</v>
      </c>
      <c r="BX812">
        <v>-1</v>
      </c>
      <c r="BY812">
        <v>-1</v>
      </c>
      <c r="BZ812">
        <v>-1</v>
      </c>
      <c r="CA812">
        <v>-1</v>
      </c>
      <c r="CB812">
        <v>-1</v>
      </c>
      <c r="CC812">
        <v>-1</v>
      </c>
      <c r="CD812">
        <v>-1</v>
      </c>
      <c r="CE812">
        <v>-1</v>
      </c>
      <c r="CF812">
        <v>-1</v>
      </c>
      <c r="CG812">
        <v>-1</v>
      </c>
    </row>
    <row r="813" spans="1:85">
      <c r="A813" s="4"/>
      <c r="B813" s="4" t="s">
        <v>37</v>
      </c>
      <c r="C813" s="76">
        <v>-1</v>
      </c>
      <c r="D813" s="76">
        <v>-1</v>
      </c>
      <c r="E813" s="76">
        <v>-1</v>
      </c>
      <c r="F813" s="76">
        <v>-1</v>
      </c>
      <c r="G813" s="76">
        <v>-1</v>
      </c>
      <c r="H813" s="76">
        <v>-1</v>
      </c>
      <c r="I813" s="76">
        <v>-1</v>
      </c>
      <c r="J813" s="76">
        <v>-1</v>
      </c>
      <c r="K813" s="76">
        <v>-1</v>
      </c>
      <c r="L813" s="76">
        <v>-1</v>
      </c>
      <c r="M813" s="76">
        <v>-1</v>
      </c>
      <c r="N813" s="76">
        <v>-1</v>
      </c>
      <c r="O813" s="76">
        <v>-1</v>
      </c>
      <c r="P813" s="76">
        <v>-1</v>
      </c>
      <c r="Q813" s="76">
        <v>-1</v>
      </c>
      <c r="R813" s="76">
        <v>-1</v>
      </c>
      <c r="S813" s="76">
        <v>-1</v>
      </c>
      <c r="T813" s="76">
        <v>-1</v>
      </c>
      <c r="U813" s="76">
        <v>-1</v>
      </c>
      <c r="V813" s="76">
        <v>-1</v>
      </c>
      <c r="W813" s="76">
        <v>-1</v>
      </c>
      <c r="X813" s="76">
        <v>-1</v>
      </c>
      <c r="Y813" s="76">
        <v>-1</v>
      </c>
      <c r="Z813" s="76">
        <v>-1</v>
      </c>
      <c r="AA813" s="76">
        <v>-1</v>
      </c>
      <c r="AB813" s="76">
        <v>-1</v>
      </c>
      <c r="AC813" s="76">
        <v>-1</v>
      </c>
      <c r="AD813" s="76">
        <v>-1</v>
      </c>
      <c r="AE813" s="76">
        <v>-1</v>
      </c>
      <c r="AF813" s="76">
        <v>-1</v>
      </c>
      <c r="AG813" s="76">
        <v>-1</v>
      </c>
      <c r="AH813" s="76">
        <v>-1</v>
      </c>
      <c r="AI813" s="76">
        <v>-1</v>
      </c>
      <c r="AJ813">
        <v>-1</v>
      </c>
      <c r="AK813">
        <v>-1</v>
      </c>
      <c r="AL813">
        <v>-1</v>
      </c>
      <c r="AM813">
        <v>-1</v>
      </c>
      <c r="AN813">
        <v>-1</v>
      </c>
      <c r="AO813">
        <v>-1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-1</v>
      </c>
      <c r="AX813">
        <v>-1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v>-1</v>
      </c>
      <c r="BE813">
        <v>-1</v>
      </c>
      <c r="BF813">
        <v>-1</v>
      </c>
      <c r="BG813">
        <v>-1</v>
      </c>
      <c r="BH813">
        <v>-1</v>
      </c>
      <c r="BI813">
        <v>-1</v>
      </c>
      <c r="BJ813">
        <v>-1</v>
      </c>
      <c r="BK813">
        <v>-1</v>
      </c>
      <c r="BL813">
        <v>-1</v>
      </c>
      <c r="BM813">
        <v>-1</v>
      </c>
      <c r="BN813">
        <v>-1</v>
      </c>
      <c r="BO813">
        <v>-1</v>
      </c>
      <c r="BP813">
        <v>-1</v>
      </c>
      <c r="BQ813">
        <v>-1</v>
      </c>
      <c r="BR813">
        <v>-1</v>
      </c>
      <c r="BS813">
        <v>-1</v>
      </c>
      <c r="BT813">
        <v>-1</v>
      </c>
      <c r="BU813">
        <v>-1</v>
      </c>
      <c r="BV813">
        <v>-1</v>
      </c>
      <c r="BW813">
        <v>-1</v>
      </c>
      <c r="BX813">
        <v>-1</v>
      </c>
      <c r="BY813">
        <v>-1</v>
      </c>
      <c r="BZ813">
        <v>-1</v>
      </c>
      <c r="CA813">
        <v>-1</v>
      </c>
      <c r="CB813">
        <v>-1</v>
      </c>
      <c r="CC813">
        <v>-1</v>
      </c>
      <c r="CD813">
        <v>-1</v>
      </c>
      <c r="CE813">
        <v>-1</v>
      </c>
      <c r="CF813">
        <v>-1</v>
      </c>
      <c r="CG813">
        <v>-1</v>
      </c>
    </row>
    <row r="814" spans="1:85">
      <c r="A814" s="14" t="s">
        <v>36</v>
      </c>
      <c r="B814" s="14" t="s">
        <v>38</v>
      </c>
      <c r="C814" s="76">
        <v>-1</v>
      </c>
      <c r="D814" s="76">
        <v>-1</v>
      </c>
      <c r="E814" s="76">
        <v>-1</v>
      </c>
      <c r="F814" s="76">
        <v>-1</v>
      </c>
      <c r="G814" s="76">
        <v>-1</v>
      </c>
      <c r="H814" s="76">
        <v>-1</v>
      </c>
      <c r="I814" s="76">
        <v>-1</v>
      </c>
      <c r="J814" s="76">
        <v>-1</v>
      </c>
      <c r="K814" s="76">
        <v>-1</v>
      </c>
      <c r="L814" s="76">
        <v>-1</v>
      </c>
      <c r="M814" s="76">
        <v>-1</v>
      </c>
      <c r="N814" s="76">
        <v>-1</v>
      </c>
      <c r="O814" s="76">
        <v>-1</v>
      </c>
      <c r="P814" s="76">
        <v>-1</v>
      </c>
      <c r="Q814" s="76">
        <v>-1</v>
      </c>
      <c r="R814" s="76">
        <v>-1</v>
      </c>
      <c r="S814" s="76">
        <v>-1</v>
      </c>
      <c r="T814" s="76">
        <v>-1</v>
      </c>
      <c r="U814" s="76">
        <v>-1</v>
      </c>
      <c r="V814" s="76">
        <v>-1</v>
      </c>
      <c r="W814" s="76">
        <v>-1</v>
      </c>
      <c r="X814" s="76">
        <v>-1</v>
      </c>
      <c r="Y814" s="76">
        <v>-1</v>
      </c>
      <c r="Z814" s="76">
        <v>-1</v>
      </c>
      <c r="AA814" s="76">
        <v>-1</v>
      </c>
      <c r="AB814" s="76">
        <v>-1</v>
      </c>
      <c r="AC814" s="76">
        <v>-1</v>
      </c>
      <c r="AD814" s="76">
        <v>-1</v>
      </c>
      <c r="AE814" s="76">
        <v>-1</v>
      </c>
      <c r="AF814" s="76">
        <v>-1</v>
      </c>
      <c r="AG814" s="76">
        <v>-1</v>
      </c>
      <c r="AH814" s="76">
        <v>-1</v>
      </c>
      <c r="AI814" s="76">
        <v>-1</v>
      </c>
      <c r="AJ814">
        <v>-1</v>
      </c>
      <c r="AK814">
        <v>-1</v>
      </c>
      <c r="AL814">
        <v>-1</v>
      </c>
      <c r="AM814">
        <v>-1</v>
      </c>
      <c r="AN814">
        <v>-1</v>
      </c>
      <c r="AO814">
        <v>-1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-1</v>
      </c>
      <c r="AW814">
        <v>-1</v>
      </c>
      <c r="AX814">
        <v>-1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v>-1</v>
      </c>
      <c r="BE814">
        <v>-1</v>
      </c>
      <c r="BF814">
        <v>-1</v>
      </c>
      <c r="BG814">
        <v>-1</v>
      </c>
      <c r="BH814">
        <v>-1</v>
      </c>
      <c r="BI814">
        <v>-1</v>
      </c>
      <c r="BJ814">
        <v>-1</v>
      </c>
      <c r="BK814">
        <v>-1</v>
      </c>
      <c r="BL814">
        <v>-1</v>
      </c>
      <c r="BM814">
        <v>-1</v>
      </c>
      <c r="BN814">
        <v>-1</v>
      </c>
      <c r="BO814">
        <v>-1</v>
      </c>
      <c r="BP814">
        <v>-1</v>
      </c>
      <c r="BQ814">
        <v>-1</v>
      </c>
      <c r="BR814">
        <v>-1</v>
      </c>
      <c r="BS814">
        <v>-1</v>
      </c>
      <c r="BT814">
        <v>-1</v>
      </c>
      <c r="BU814">
        <v>-1</v>
      </c>
      <c r="BV814">
        <v>-1</v>
      </c>
      <c r="BW814">
        <v>-1</v>
      </c>
      <c r="BX814">
        <v>-1</v>
      </c>
      <c r="BY814">
        <v>-1</v>
      </c>
      <c r="BZ814">
        <v>-1</v>
      </c>
      <c r="CA814">
        <v>-1</v>
      </c>
      <c r="CB814">
        <v>-1</v>
      </c>
      <c r="CC814">
        <v>-1</v>
      </c>
      <c r="CD814">
        <v>-1</v>
      </c>
      <c r="CE814">
        <v>-1</v>
      </c>
      <c r="CF814">
        <v>-1</v>
      </c>
      <c r="CG814">
        <v>-1</v>
      </c>
    </row>
    <row r="815" spans="1:85">
      <c r="A815" s="5"/>
      <c r="B815" s="5" t="s">
        <v>213</v>
      </c>
      <c r="C815" s="76">
        <v>-1</v>
      </c>
      <c r="D815" s="76">
        <v>-1</v>
      </c>
      <c r="E815" s="76">
        <v>-1</v>
      </c>
      <c r="F815" s="76">
        <v>-1</v>
      </c>
      <c r="G815" s="76">
        <v>-1</v>
      </c>
      <c r="H815" s="76">
        <v>-1</v>
      </c>
      <c r="I815" s="76">
        <v>-1</v>
      </c>
      <c r="J815" s="76">
        <v>-1</v>
      </c>
      <c r="K815" s="76">
        <v>-1</v>
      </c>
      <c r="L815" s="76">
        <v>-1</v>
      </c>
      <c r="M815" s="76">
        <v>-1</v>
      </c>
      <c r="N815" s="76">
        <v>-1</v>
      </c>
      <c r="O815" s="76">
        <v>-1</v>
      </c>
      <c r="P815" s="76">
        <v>-1</v>
      </c>
      <c r="Q815" s="76">
        <v>-1</v>
      </c>
      <c r="R815" s="76">
        <v>-1</v>
      </c>
      <c r="S815" s="76">
        <v>-1</v>
      </c>
      <c r="T815" s="76">
        <v>-1</v>
      </c>
      <c r="U815" s="76">
        <v>-1</v>
      </c>
      <c r="V815" s="76">
        <v>-1</v>
      </c>
      <c r="W815" s="76">
        <v>-1</v>
      </c>
      <c r="X815" s="76">
        <v>-1</v>
      </c>
      <c r="Y815" s="76">
        <v>-1</v>
      </c>
      <c r="Z815" s="76">
        <v>-1</v>
      </c>
      <c r="AA815" s="76">
        <v>-1</v>
      </c>
      <c r="AB815" s="76">
        <v>-1</v>
      </c>
      <c r="AC815" s="76">
        <v>-1</v>
      </c>
      <c r="AD815" s="76">
        <v>-1</v>
      </c>
      <c r="AE815" s="76">
        <v>-1</v>
      </c>
      <c r="AF815" s="76">
        <v>-1</v>
      </c>
      <c r="AG815" s="76">
        <v>-1</v>
      </c>
      <c r="AH815" s="76">
        <v>-1</v>
      </c>
      <c r="AI815" s="76">
        <v>-1</v>
      </c>
      <c r="AJ815">
        <v>-1</v>
      </c>
      <c r="AK815">
        <v>-1</v>
      </c>
      <c r="AL815">
        <v>-1</v>
      </c>
      <c r="AM815">
        <v>-1</v>
      </c>
      <c r="AN815">
        <v>-1</v>
      </c>
      <c r="AO815">
        <v>-1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-1</v>
      </c>
      <c r="AW815">
        <v>-1</v>
      </c>
      <c r="AX815">
        <v>-1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v>-1</v>
      </c>
      <c r="BE815">
        <v>-1</v>
      </c>
      <c r="BF815">
        <v>-1</v>
      </c>
      <c r="BG815">
        <v>-1</v>
      </c>
      <c r="BH815">
        <v>-1</v>
      </c>
      <c r="BI815">
        <v>-1</v>
      </c>
      <c r="BJ815">
        <v>-1</v>
      </c>
      <c r="BK815">
        <v>-1</v>
      </c>
      <c r="BL815">
        <v>-1</v>
      </c>
      <c r="BM815">
        <v>-1</v>
      </c>
      <c r="BN815">
        <v>-1</v>
      </c>
      <c r="BO815">
        <v>-1</v>
      </c>
      <c r="BP815">
        <v>-1</v>
      </c>
      <c r="BQ815">
        <v>-1</v>
      </c>
      <c r="BR815">
        <v>-1</v>
      </c>
      <c r="BS815">
        <v>-1</v>
      </c>
      <c r="BT815">
        <v>-1</v>
      </c>
      <c r="BU815">
        <v>-1</v>
      </c>
      <c r="BV815">
        <v>-1</v>
      </c>
      <c r="BW815">
        <v>-1</v>
      </c>
      <c r="BX815">
        <v>-1</v>
      </c>
      <c r="BY815">
        <v>-1</v>
      </c>
      <c r="BZ815">
        <v>-1</v>
      </c>
      <c r="CA815">
        <v>-1</v>
      </c>
      <c r="CB815">
        <v>-1</v>
      </c>
      <c r="CC815">
        <v>-1</v>
      </c>
      <c r="CD815">
        <v>-1</v>
      </c>
      <c r="CE815">
        <v>-1</v>
      </c>
      <c r="CF815">
        <v>-1</v>
      </c>
      <c r="CG815">
        <v>-1</v>
      </c>
    </row>
    <row r="816" spans="1:85">
      <c r="A816" s="1" t="str">
        <f>LOOKUP(B816,[1]Regions!$A$4:$A$98,[1]Regions!$B$4:$B$98)</f>
        <v>New Zealand</v>
      </c>
      <c r="B816" s="2">
        <v>38</v>
      </c>
      <c r="C816" s="72">
        <v>2018</v>
      </c>
      <c r="D816" s="72">
        <v>2019</v>
      </c>
      <c r="E816" s="72">
        <v>2020</v>
      </c>
      <c r="F816" s="72">
        <v>2021</v>
      </c>
      <c r="G816" s="72">
        <v>2022</v>
      </c>
      <c r="H816" s="72">
        <v>2023</v>
      </c>
      <c r="I816" s="72">
        <v>2024</v>
      </c>
      <c r="J816" s="72">
        <v>2025</v>
      </c>
      <c r="K816" s="72">
        <v>2026</v>
      </c>
      <c r="L816" s="72">
        <v>2027</v>
      </c>
      <c r="M816" s="72">
        <v>2028</v>
      </c>
      <c r="N816" s="72">
        <v>2029</v>
      </c>
      <c r="O816" s="72">
        <v>2030</v>
      </c>
      <c r="P816" s="72">
        <v>2031</v>
      </c>
      <c r="Q816" s="72">
        <v>2032</v>
      </c>
      <c r="R816" s="72">
        <v>2033</v>
      </c>
      <c r="S816" s="72">
        <v>2034</v>
      </c>
      <c r="T816" s="72">
        <v>2035</v>
      </c>
      <c r="U816" s="72">
        <v>2036</v>
      </c>
      <c r="V816" s="72">
        <v>2037</v>
      </c>
      <c r="W816" s="72">
        <v>2038</v>
      </c>
      <c r="X816" s="72">
        <v>2039</v>
      </c>
      <c r="Y816" s="72">
        <v>2040</v>
      </c>
      <c r="Z816" s="72">
        <v>2041</v>
      </c>
      <c r="AA816" s="72">
        <v>2042</v>
      </c>
      <c r="AB816" s="72">
        <v>2043</v>
      </c>
      <c r="AC816" s="72">
        <v>2044</v>
      </c>
      <c r="AD816" s="72">
        <v>2045</v>
      </c>
      <c r="AE816" s="72">
        <v>2046</v>
      </c>
      <c r="AF816" s="72">
        <v>2047</v>
      </c>
      <c r="AG816" s="72">
        <v>2048</v>
      </c>
      <c r="AH816" s="72">
        <v>2049</v>
      </c>
      <c r="AI816" s="72">
        <v>2050</v>
      </c>
      <c r="AJ816">
        <v>2051</v>
      </c>
      <c r="AK816">
        <v>2052</v>
      </c>
      <c r="AL816">
        <v>2053</v>
      </c>
      <c r="AM816">
        <v>2054</v>
      </c>
      <c r="AN816">
        <v>2055</v>
      </c>
      <c r="AO816">
        <v>2056</v>
      </c>
      <c r="AP816">
        <v>2057</v>
      </c>
      <c r="AQ816">
        <v>2058</v>
      </c>
      <c r="AR816">
        <v>2059</v>
      </c>
      <c r="AS816">
        <v>2060</v>
      </c>
      <c r="AT816">
        <v>2061</v>
      </c>
      <c r="AU816">
        <v>2062</v>
      </c>
      <c r="AV816">
        <v>2063</v>
      </c>
      <c r="AW816">
        <v>2064</v>
      </c>
      <c r="AX816">
        <v>2065</v>
      </c>
      <c r="AY816">
        <v>2066</v>
      </c>
      <c r="AZ816">
        <v>2067</v>
      </c>
      <c r="BA816">
        <v>2068</v>
      </c>
      <c r="BB816">
        <v>2069</v>
      </c>
      <c r="BC816">
        <v>2070</v>
      </c>
      <c r="BD816">
        <v>2071</v>
      </c>
      <c r="BE816">
        <v>2072</v>
      </c>
      <c r="BF816">
        <v>2073</v>
      </c>
      <c r="BG816">
        <v>2074</v>
      </c>
      <c r="BH816">
        <v>2075</v>
      </c>
      <c r="BI816">
        <v>2076</v>
      </c>
      <c r="BJ816">
        <v>2077</v>
      </c>
      <c r="BK816">
        <v>2078</v>
      </c>
      <c r="BL816">
        <v>2079</v>
      </c>
      <c r="BM816">
        <v>2080</v>
      </c>
      <c r="BN816">
        <v>2081</v>
      </c>
      <c r="BO816">
        <v>2082</v>
      </c>
      <c r="BP816">
        <v>2083</v>
      </c>
      <c r="BQ816">
        <v>2084</v>
      </c>
      <c r="BR816">
        <v>2085</v>
      </c>
      <c r="BS816">
        <v>2086</v>
      </c>
      <c r="BT816">
        <v>2087</v>
      </c>
      <c r="BU816">
        <v>2088</v>
      </c>
      <c r="BV816">
        <v>2089</v>
      </c>
      <c r="BW816">
        <v>2090</v>
      </c>
      <c r="BX816">
        <v>2091</v>
      </c>
      <c r="BY816">
        <v>2092</v>
      </c>
      <c r="BZ816">
        <v>2093</v>
      </c>
      <c r="CA816">
        <v>2094</v>
      </c>
      <c r="CB816">
        <v>2095</v>
      </c>
      <c r="CC816">
        <v>2096</v>
      </c>
      <c r="CD816">
        <v>2097</v>
      </c>
      <c r="CE816">
        <v>2098</v>
      </c>
      <c r="CF816">
        <v>2099</v>
      </c>
      <c r="CG816">
        <v>2100</v>
      </c>
    </row>
    <row r="817" spans="1:85">
      <c r="A817" s="74"/>
      <c r="B817" s="74" t="s">
        <v>4</v>
      </c>
      <c r="C817" s="76">
        <v>-1</v>
      </c>
      <c r="D817" s="76">
        <v>-1</v>
      </c>
      <c r="E817" s="76">
        <v>-1</v>
      </c>
      <c r="F817" s="76">
        <v>-1</v>
      </c>
      <c r="G817" s="76">
        <v>-1</v>
      </c>
      <c r="H817" s="76">
        <v>-1</v>
      </c>
      <c r="I817" s="76">
        <v>-1</v>
      </c>
      <c r="J817" s="76">
        <v>-1</v>
      </c>
      <c r="K817" s="76">
        <v>-1</v>
      </c>
      <c r="L817" s="76">
        <v>-1</v>
      </c>
      <c r="M817" s="76">
        <v>-1</v>
      </c>
      <c r="N817" s="76">
        <v>-1</v>
      </c>
      <c r="O817" s="76">
        <v>-1</v>
      </c>
      <c r="P817" s="76">
        <v>-1</v>
      </c>
      <c r="Q817" s="76">
        <v>-1</v>
      </c>
      <c r="R817" s="76">
        <v>-1</v>
      </c>
      <c r="S817" s="76">
        <v>-1</v>
      </c>
      <c r="T817" s="76">
        <v>-1</v>
      </c>
      <c r="U817" s="76">
        <v>-1</v>
      </c>
      <c r="V817" s="76">
        <v>-1</v>
      </c>
      <c r="W817" s="76">
        <v>-1</v>
      </c>
      <c r="X817" s="76">
        <v>-1</v>
      </c>
      <c r="Y817" s="76">
        <v>-1</v>
      </c>
      <c r="Z817" s="76">
        <v>-1</v>
      </c>
      <c r="AA817" s="76">
        <v>-1</v>
      </c>
      <c r="AB817" s="76">
        <v>-1</v>
      </c>
      <c r="AC817" s="76">
        <v>-1</v>
      </c>
      <c r="AD817" s="76">
        <v>-1</v>
      </c>
      <c r="AE817" s="76">
        <v>-1</v>
      </c>
      <c r="AF817" s="76">
        <v>-1</v>
      </c>
      <c r="AG817" s="76">
        <v>-1</v>
      </c>
      <c r="AH817" s="76">
        <v>-1</v>
      </c>
      <c r="AI817" s="76">
        <v>-1</v>
      </c>
      <c r="AJ817">
        <v>-1</v>
      </c>
      <c r="AK817">
        <v>-1</v>
      </c>
      <c r="AL817">
        <v>-1</v>
      </c>
      <c r="AM817">
        <v>-1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-1</v>
      </c>
      <c r="BM817">
        <v>-1</v>
      </c>
      <c r="BN817">
        <v>-1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-1</v>
      </c>
      <c r="BW817">
        <v>-1</v>
      </c>
      <c r="BX817">
        <v>-1</v>
      </c>
      <c r="BY817">
        <v>-1</v>
      </c>
      <c r="BZ817">
        <v>-1</v>
      </c>
      <c r="CA817">
        <v>-1</v>
      </c>
      <c r="CB817">
        <v>-1</v>
      </c>
      <c r="CC817">
        <v>-1</v>
      </c>
      <c r="CD817">
        <v>-1</v>
      </c>
      <c r="CE817">
        <v>-1</v>
      </c>
      <c r="CF817">
        <v>-1</v>
      </c>
      <c r="CG817">
        <v>-1</v>
      </c>
    </row>
    <row r="818" spans="1:85">
      <c r="A818" s="74" t="s">
        <v>0</v>
      </c>
      <c r="B818" s="74" t="s">
        <v>3</v>
      </c>
      <c r="C818" s="76">
        <v>-1</v>
      </c>
      <c r="D818" s="76">
        <v>-1</v>
      </c>
      <c r="E818" s="76">
        <v>-1</v>
      </c>
      <c r="F818" s="76">
        <v>-1</v>
      </c>
      <c r="G818" s="76">
        <v>-1</v>
      </c>
      <c r="H818" s="76">
        <v>-1</v>
      </c>
      <c r="I818" s="76">
        <v>-1</v>
      </c>
      <c r="J818" s="76">
        <v>-1</v>
      </c>
      <c r="K818" s="76">
        <v>-1</v>
      </c>
      <c r="L818" s="76">
        <v>-1</v>
      </c>
      <c r="M818" s="76">
        <v>-1</v>
      </c>
      <c r="N818" s="76">
        <v>-1</v>
      </c>
      <c r="O818" s="76">
        <v>-1</v>
      </c>
      <c r="P818" s="76">
        <v>-1</v>
      </c>
      <c r="Q818" s="76">
        <v>-1</v>
      </c>
      <c r="R818" s="76">
        <v>-1</v>
      </c>
      <c r="S818" s="76">
        <v>-1</v>
      </c>
      <c r="T818" s="76">
        <v>-1</v>
      </c>
      <c r="U818" s="76">
        <v>-1</v>
      </c>
      <c r="V818" s="76">
        <v>-1</v>
      </c>
      <c r="W818" s="76">
        <v>-1</v>
      </c>
      <c r="X818" s="76">
        <v>-1</v>
      </c>
      <c r="Y818" s="76">
        <v>-1</v>
      </c>
      <c r="Z818" s="76">
        <v>-1</v>
      </c>
      <c r="AA818" s="76">
        <v>-1</v>
      </c>
      <c r="AB818" s="76">
        <v>-1</v>
      </c>
      <c r="AC818" s="76">
        <v>-1</v>
      </c>
      <c r="AD818" s="76">
        <v>-1</v>
      </c>
      <c r="AE818" s="76">
        <v>-1</v>
      </c>
      <c r="AF818" s="76">
        <v>-1</v>
      </c>
      <c r="AG818" s="76">
        <v>-1</v>
      </c>
      <c r="AH818" s="76">
        <v>-1</v>
      </c>
      <c r="AI818" s="76">
        <v>-1</v>
      </c>
      <c r="AJ818">
        <v>-1</v>
      </c>
      <c r="AK818">
        <v>-1</v>
      </c>
      <c r="AL818">
        <v>-1</v>
      </c>
      <c r="AM818">
        <v>-1</v>
      </c>
      <c r="AN818">
        <v>-1</v>
      </c>
      <c r="AO818">
        <v>-1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v>-1</v>
      </c>
      <c r="BE818">
        <v>-1</v>
      </c>
      <c r="BF818">
        <v>-1</v>
      </c>
      <c r="BG818">
        <v>-1</v>
      </c>
      <c r="BH818">
        <v>-1</v>
      </c>
      <c r="BI818">
        <v>-1</v>
      </c>
      <c r="BJ818">
        <v>-1</v>
      </c>
      <c r="BK818">
        <v>-1</v>
      </c>
      <c r="BL818">
        <v>-1</v>
      </c>
      <c r="BM818">
        <v>-1</v>
      </c>
      <c r="BN818">
        <v>-1</v>
      </c>
      <c r="BO818">
        <v>-1</v>
      </c>
      <c r="BP818">
        <v>-1</v>
      </c>
      <c r="BQ818">
        <v>-1</v>
      </c>
      <c r="BR818">
        <v>-1</v>
      </c>
      <c r="BS818">
        <v>-1</v>
      </c>
      <c r="BT818">
        <v>-1</v>
      </c>
      <c r="BU818">
        <v>-1</v>
      </c>
      <c r="BV818">
        <v>-1</v>
      </c>
      <c r="BW818">
        <v>-1</v>
      </c>
      <c r="BX818">
        <v>-1</v>
      </c>
      <c r="BY818">
        <v>-1</v>
      </c>
      <c r="BZ818">
        <v>-1</v>
      </c>
      <c r="CA818">
        <v>-1</v>
      </c>
      <c r="CB818">
        <v>-1</v>
      </c>
      <c r="CC818">
        <v>-1</v>
      </c>
      <c r="CD818">
        <v>-1</v>
      </c>
      <c r="CE818">
        <v>-1</v>
      </c>
      <c r="CF818">
        <v>-1</v>
      </c>
      <c r="CG818">
        <v>-1</v>
      </c>
    </row>
    <row r="819" spans="1:85">
      <c r="A819" s="74"/>
      <c r="B819" s="74" t="s">
        <v>34</v>
      </c>
      <c r="C819" s="76">
        <v>-1</v>
      </c>
      <c r="D819" s="76">
        <v>-1</v>
      </c>
      <c r="E819" s="76">
        <v>-1</v>
      </c>
      <c r="F819" s="76">
        <v>-1</v>
      </c>
      <c r="G819" s="76">
        <v>-1</v>
      </c>
      <c r="H819" s="76">
        <v>-1</v>
      </c>
      <c r="I819" s="76">
        <v>-1</v>
      </c>
      <c r="J819" s="76">
        <v>-1</v>
      </c>
      <c r="K819" s="76">
        <v>-1</v>
      </c>
      <c r="L819" s="76">
        <v>-1</v>
      </c>
      <c r="M819" s="76">
        <v>-1</v>
      </c>
      <c r="N819" s="76">
        <v>-1</v>
      </c>
      <c r="O819" s="76">
        <v>-1</v>
      </c>
      <c r="P819" s="76">
        <v>-1</v>
      </c>
      <c r="Q819" s="76">
        <v>-1</v>
      </c>
      <c r="R819" s="76">
        <v>-1</v>
      </c>
      <c r="S819" s="76">
        <v>-1</v>
      </c>
      <c r="T819" s="76">
        <v>-1</v>
      </c>
      <c r="U819" s="76">
        <v>-1</v>
      </c>
      <c r="V819" s="76">
        <v>-1</v>
      </c>
      <c r="W819" s="76">
        <v>-1</v>
      </c>
      <c r="X819" s="76">
        <v>-1</v>
      </c>
      <c r="Y819" s="76">
        <v>-1</v>
      </c>
      <c r="Z819" s="76">
        <v>-1</v>
      </c>
      <c r="AA819" s="76">
        <v>-1</v>
      </c>
      <c r="AB819" s="76">
        <v>-1</v>
      </c>
      <c r="AC819" s="76">
        <v>-1</v>
      </c>
      <c r="AD819" s="76">
        <v>-1</v>
      </c>
      <c r="AE819" s="76">
        <v>-1</v>
      </c>
      <c r="AF819" s="76">
        <v>-1</v>
      </c>
      <c r="AG819" s="76">
        <v>-1</v>
      </c>
      <c r="AH819" s="76">
        <v>-1</v>
      </c>
      <c r="AI819" s="76">
        <v>-1</v>
      </c>
      <c r="AJ819">
        <v>-1</v>
      </c>
      <c r="AK819">
        <v>-1</v>
      </c>
      <c r="AL819">
        <v>-1</v>
      </c>
      <c r="AM819">
        <v>-1</v>
      </c>
      <c r="AN819">
        <v>-1</v>
      </c>
      <c r="AO819">
        <v>-1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-1</v>
      </c>
      <c r="AW819">
        <v>-1</v>
      </c>
      <c r="AX819">
        <v>-1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v>-1</v>
      </c>
      <c r="BE819">
        <v>-1</v>
      </c>
      <c r="BF819">
        <v>-1</v>
      </c>
      <c r="BG819">
        <v>-1</v>
      </c>
      <c r="BH819">
        <v>-1</v>
      </c>
      <c r="BI819">
        <v>-1</v>
      </c>
      <c r="BJ819">
        <v>-1</v>
      </c>
      <c r="BK819">
        <v>-1</v>
      </c>
      <c r="BL819">
        <v>-1</v>
      </c>
      <c r="BM819">
        <v>-1</v>
      </c>
      <c r="BN819">
        <v>-1</v>
      </c>
      <c r="BO819">
        <v>-1</v>
      </c>
      <c r="BP819">
        <v>-1</v>
      </c>
      <c r="BQ819">
        <v>-1</v>
      </c>
      <c r="BR819">
        <v>-1</v>
      </c>
      <c r="BS819">
        <v>-1</v>
      </c>
      <c r="BT819">
        <v>-1</v>
      </c>
      <c r="BU819">
        <v>-1</v>
      </c>
      <c r="BV819">
        <v>-1</v>
      </c>
      <c r="BW819">
        <v>-1</v>
      </c>
      <c r="BX819">
        <v>-1</v>
      </c>
      <c r="BY819">
        <v>-1</v>
      </c>
      <c r="BZ819">
        <v>-1</v>
      </c>
      <c r="CA819">
        <v>-1</v>
      </c>
      <c r="CB819">
        <v>-1</v>
      </c>
      <c r="CC819">
        <v>-1</v>
      </c>
      <c r="CD819">
        <v>-1</v>
      </c>
      <c r="CE819">
        <v>-1</v>
      </c>
      <c r="CF819">
        <v>-1</v>
      </c>
      <c r="CG819">
        <v>-1</v>
      </c>
    </row>
    <row r="820" spans="1:85">
      <c r="A820" s="14"/>
      <c r="B820" s="14" t="s">
        <v>35</v>
      </c>
      <c r="C820" s="76">
        <v>-1</v>
      </c>
      <c r="D820" s="76">
        <v>-1</v>
      </c>
      <c r="E820" s="76">
        <v>-1</v>
      </c>
      <c r="F820" s="76">
        <v>-1</v>
      </c>
      <c r="G820" s="76">
        <v>-1</v>
      </c>
      <c r="H820" s="76">
        <v>-1</v>
      </c>
      <c r="I820" s="76">
        <v>-1</v>
      </c>
      <c r="J820" s="76">
        <v>-1</v>
      </c>
      <c r="K820" s="76">
        <v>-1</v>
      </c>
      <c r="L820" s="76">
        <v>-1</v>
      </c>
      <c r="M820" s="76">
        <v>-1</v>
      </c>
      <c r="N820" s="76">
        <v>-1</v>
      </c>
      <c r="O820" s="76">
        <v>-1</v>
      </c>
      <c r="P820" s="76">
        <v>-1</v>
      </c>
      <c r="Q820" s="76">
        <v>-1</v>
      </c>
      <c r="R820" s="76">
        <v>-1</v>
      </c>
      <c r="S820" s="76">
        <v>-1</v>
      </c>
      <c r="T820" s="76">
        <v>-1</v>
      </c>
      <c r="U820" s="76">
        <v>-1</v>
      </c>
      <c r="V820" s="76">
        <v>-1</v>
      </c>
      <c r="W820" s="76">
        <v>-1</v>
      </c>
      <c r="X820" s="76">
        <v>-1</v>
      </c>
      <c r="Y820" s="76">
        <v>-1</v>
      </c>
      <c r="Z820" s="76">
        <v>-1</v>
      </c>
      <c r="AA820" s="76">
        <v>-1</v>
      </c>
      <c r="AB820" s="76">
        <v>-1</v>
      </c>
      <c r="AC820" s="76">
        <v>-1</v>
      </c>
      <c r="AD820" s="76">
        <v>-1</v>
      </c>
      <c r="AE820" s="76">
        <v>-1</v>
      </c>
      <c r="AF820" s="76">
        <v>-1</v>
      </c>
      <c r="AG820" s="76">
        <v>-1</v>
      </c>
      <c r="AH820" s="76">
        <v>-1</v>
      </c>
      <c r="AI820" s="76">
        <v>-1</v>
      </c>
      <c r="AJ820">
        <v>-1</v>
      </c>
      <c r="AK820">
        <v>-1</v>
      </c>
      <c r="AL820">
        <v>-1</v>
      </c>
      <c r="AM820">
        <v>-1</v>
      </c>
      <c r="AN820">
        <v>-1</v>
      </c>
      <c r="AO820">
        <v>-1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-1</v>
      </c>
      <c r="AX820">
        <v>-1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v>-1</v>
      </c>
      <c r="BE820">
        <v>-1</v>
      </c>
      <c r="BF820">
        <v>-1</v>
      </c>
      <c r="BG820">
        <v>-1</v>
      </c>
      <c r="BH820">
        <v>-1</v>
      </c>
      <c r="BI820">
        <v>-1</v>
      </c>
      <c r="BJ820">
        <v>-1</v>
      </c>
      <c r="BK820">
        <v>-1</v>
      </c>
      <c r="BL820">
        <v>-1</v>
      </c>
      <c r="BM820">
        <v>-1</v>
      </c>
      <c r="BN820">
        <v>-1</v>
      </c>
      <c r="BO820">
        <v>-1</v>
      </c>
      <c r="BP820">
        <v>-1</v>
      </c>
      <c r="BQ820">
        <v>-1</v>
      </c>
      <c r="BR820">
        <v>-1</v>
      </c>
      <c r="BS820">
        <v>-1</v>
      </c>
      <c r="BT820">
        <v>-1</v>
      </c>
      <c r="BU820">
        <v>-1</v>
      </c>
      <c r="BV820">
        <v>-1</v>
      </c>
      <c r="BW820">
        <v>-1</v>
      </c>
      <c r="BX820">
        <v>-1</v>
      </c>
      <c r="BY820">
        <v>-1</v>
      </c>
      <c r="BZ820">
        <v>-1</v>
      </c>
      <c r="CA820">
        <v>-1</v>
      </c>
      <c r="CB820">
        <v>-1</v>
      </c>
      <c r="CC820">
        <v>-1</v>
      </c>
      <c r="CD820">
        <v>-1</v>
      </c>
      <c r="CE820">
        <v>-1</v>
      </c>
      <c r="CF820">
        <v>-1</v>
      </c>
      <c r="CG820">
        <v>-1</v>
      </c>
    </row>
    <row r="821" spans="1:85">
      <c r="A821" s="4"/>
      <c r="B821" s="4" t="s">
        <v>4</v>
      </c>
      <c r="C821" s="76">
        <v>-1</v>
      </c>
      <c r="D821" s="76">
        <v>-1</v>
      </c>
      <c r="E821" s="76">
        <v>-1</v>
      </c>
      <c r="F821" s="76">
        <v>-1</v>
      </c>
      <c r="G821" s="76">
        <v>-1</v>
      </c>
      <c r="H821" s="76">
        <v>-1</v>
      </c>
      <c r="I821" s="76">
        <v>-1</v>
      </c>
      <c r="J821" s="76">
        <v>-1</v>
      </c>
      <c r="K821" s="76">
        <v>-1</v>
      </c>
      <c r="L821" s="76">
        <v>-1</v>
      </c>
      <c r="M821" s="76">
        <v>-1</v>
      </c>
      <c r="N821" s="76">
        <v>-1</v>
      </c>
      <c r="O821" s="76">
        <v>-1</v>
      </c>
      <c r="P821" s="76">
        <v>-1</v>
      </c>
      <c r="Q821" s="76">
        <v>-1</v>
      </c>
      <c r="R821" s="76">
        <v>-1</v>
      </c>
      <c r="S821" s="76">
        <v>-1</v>
      </c>
      <c r="T821" s="76">
        <v>-1</v>
      </c>
      <c r="U821" s="76">
        <v>-1</v>
      </c>
      <c r="V821" s="76">
        <v>-1</v>
      </c>
      <c r="W821" s="76">
        <v>-1</v>
      </c>
      <c r="X821" s="76">
        <v>-1</v>
      </c>
      <c r="Y821" s="76">
        <v>-1</v>
      </c>
      <c r="Z821" s="76">
        <v>-1</v>
      </c>
      <c r="AA821" s="76">
        <v>-1</v>
      </c>
      <c r="AB821" s="76">
        <v>-1</v>
      </c>
      <c r="AC821" s="76">
        <v>-1</v>
      </c>
      <c r="AD821" s="76">
        <v>-1</v>
      </c>
      <c r="AE821" s="76">
        <v>-1</v>
      </c>
      <c r="AF821" s="76">
        <v>-1</v>
      </c>
      <c r="AG821" s="76">
        <v>-1</v>
      </c>
      <c r="AH821" s="76">
        <v>-1</v>
      </c>
      <c r="AI821" s="76">
        <v>-1</v>
      </c>
      <c r="AJ821">
        <v>-1</v>
      </c>
      <c r="AK821">
        <v>-1</v>
      </c>
      <c r="AL821">
        <v>-1</v>
      </c>
      <c r="AM821">
        <v>-1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-1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-1</v>
      </c>
      <c r="BM821">
        <v>-1</v>
      </c>
      <c r="BN821">
        <v>-1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-1</v>
      </c>
      <c r="BV821">
        <v>-1</v>
      </c>
      <c r="BW821">
        <v>-1</v>
      </c>
      <c r="BX821">
        <v>-1</v>
      </c>
      <c r="BY821">
        <v>-1</v>
      </c>
      <c r="BZ821">
        <v>-1</v>
      </c>
      <c r="CA821">
        <v>-1</v>
      </c>
      <c r="CB821">
        <v>-1</v>
      </c>
      <c r="CC821">
        <v>-1</v>
      </c>
      <c r="CD821">
        <v>-1</v>
      </c>
      <c r="CE821">
        <v>-1</v>
      </c>
      <c r="CF821">
        <v>-1</v>
      </c>
      <c r="CG821">
        <v>-1</v>
      </c>
    </row>
    <row r="822" spans="1:85">
      <c r="A822" s="74" t="s">
        <v>1</v>
      </c>
      <c r="B822" s="74" t="s">
        <v>3</v>
      </c>
      <c r="C822" s="76">
        <v>-1</v>
      </c>
      <c r="D822" s="76">
        <v>-1</v>
      </c>
      <c r="E822" s="76">
        <v>-1</v>
      </c>
      <c r="F822" s="76">
        <v>-1</v>
      </c>
      <c r="G822" s="76">
        <v>-1</v>
      </c>
      <c r="H822" s="76">
        <v>-1</v>
      </c>
      <c r="I822" s="76">
        <v>-1</v>
      </c>
      <c r="J822" s="76">
        <v>-1</v>
      </c>
      <c r="K822" s="76">
        <v>-1</v>
      </c>
      <c r="L822" s="76">
        <v>-1</v>
      </c>
      <c r="M822" s="76">
        <v>-1</v>
      </c>
      <c r="N822" s="76">
        <v>-1</v>
      </c>
      <c r="O822" s="76">
        <v>-1</v>
      </c>
      <c r="P822" s="76">
        <v>-1</v>
      </c>
      <c r="Q822" s="76">
        <v>-1</v>
      </c>
      <c r="R822" s="76">
        <v>-1</v>
      </c>
      <c r="S822" s="76">
        <v>-1</v>
      </c>
      <c r="T822" s="76">
        <v>-1</v>
      </c>
      <c r="U822" s="76">
        <v>-1</v>
      </c>
      <c r="V822" s="76">
        <v>-1</v>
      </c>
      <c r="W822" s="76">
        <v>-1</v>
      </c>
      <c r="X822" s="76">
        <v>-1</v>
      </c>
      <c r="Y822" s="76">
        <v>-1</v>
      </c>
      <c r="Z822" s="76">
        <v>-1</v>
      </c>
      <c r="AA822" s="76">
        <v>-1</v>
      </c>
      <c r="AB822" s="76">
        <v>-1</v>
      </c>
      <c r="AC822" s="76">
        <v>-1</v>
      </c>
      <c r="AD822" s="76">
        <v>-1</v>
      </c>
      <c r="AE822" s="76">
        <v>-1</v>
      </c>
      <c r="AF822" s="76">
        <v>-1</v>
      </c>
      <c r="AG822" s="76">
        <v>-1</v>
      </c>
      <c r="AH822" s="76">
        <v>-1</v>
      </c>
      <c r="AI822" s="76">
        <v>-1</v>
      </c>
      <c r="AJ822">
        <v>-1</v>
      </c>
      <c r="AK822">
        <v>-1</v>
      </c>
      <c r="AL822">
        <v>-1</v>
      </c>
      <c r="AM822">
        <v>-1</v>
      </c>
      <c r="AN822">
        <v>-1</v>
      </c>
      <c r="AO822">
        <v>-1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-1</v>
      </c>
      <c r="AX822">
        <v>-1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v>-1</v>
      </c>
      <c r="BE822">
        <v>-1</v>
      </c>
      <c r="BF822">
        <v>-1</v>
      </c>
      <c r="BG822">
        <v>-1</v>
      </c>
      <c r="BH822">
        <v>-1</v>
      </c>
      <c r="BI822">
        <v>-1</v>
      </c>
      <c r="BJ822">
        <v>-1</v>
      </c>
      <c r="BK822">
        <v>-1</v>
      </c>
      <c r="BL822">
        <v>-1</v>
      </c>
      <c r="BM822">
        <v>-1</v>
      </c>
      <c r="BN822">
        <v>-1</v>
      </c>
      <c r="BO822">
        <v>-1</v>
      </c>
      <c r="BP822">
        <v>-1</v>
      </c>
      <c r="BQ822">
        <v>-1</v>
      </c>
      <c r="BR822">
        <v>-1</v>
      </c>
      <c r="BS822">
        <v>-1</v>
      </c>
      <c r="BT822">
        <v>-1</v>
      </c>
      <c r="BU822">
        <v>-1</v>
      </c>
      <c r="BV822">
        <v>-1</v>
      </c>
      <c r="BW822">
        <v>-1</v>
      </c>
      <c r="BX822">
        <v>-1</v>
      </c>
      <c r="BY822">
        <v>-1</v>
      </c>
      <c r="BZ822">
        <v>-1</v>
      </c>
      <c r="CA822">
        <v>-1</v>
      </c>
      <c r="CB822">
        <v>-1</v>
      </c>
      <c r="CC822">
        <v>-1</v>
      </c>
      <c r="CD822">
        <v>-1</v>
      </c>
      <c r="CE822">
        <v>-1</v>
      </c>
      <c r="CF822">
        <v>-1</v>
      </c>
      <c r="CG822">
        <v>-1</v>
      </c>
    </row>
    <row r="823" spans="1:85">
      <c r="A823" s="74"/>
      <c r="B823" s="74" t="s">
        <v>34</v>
      </c>
      <c r="C823" s="76">
        <v>-1</v>
      </c>
      <c r="D823" s="76">
        <v>-1</v>
      </c>
      <c r="E823" s="76">
        <v>-1</v>
      </c>
      <c r="F823" s="76">
        <v>-1</v>
      </c>
      <c r="G823" s="76">
        <v>-1</v>
      </c>
      <c r="H823" s="76">
        <v>-1</v>
      </c>
      <c r="I823" s="76">
        <v>-1</v>
      </c>
      <c r="J823" s="76">
        <v>-1</v>
      </c>
      <c r="K823" s="76">
        <v>-1</v>
      </c>
      <c r="L823" s="76">
        <v>-1</v>
      </c>
      <c r="M823" s="76">
        <v>-1</v>
      </c>
      <c r="N823" s="76">
        <v>-1</v>
      </c>
      <c r="O823" s="76">
        <v>-1</v>
      </c>
      <c r="P823" s="76">
        <v>-1</v>
      </c>
      <c r="Q823" s="76">
        <v>-1</v>
      </c>
      <c r="R823" s="76">
        <v>-1</v>
      </c>
      <c r="S823" s="76">
        <v>-1</v>
      </c>
      <c r="T823" s="76">
        <v>-1</v>
      </c>
      <c r="U823" s="76">
        <v>-1</v>
      </c>
      <c r="V823" s="76">
        <v>-1</v>
      </c>
      <c r="W823" s="76">
        <v>-1</v>
      </c>
      <c r="X823" s="76">
        <v>-1</v>
      </c>
      <c r="Y823" s="76">
        <v>-1</v>
      </c>
      <c r="Z823" s="76">
        <v>-1</v>
      </c>
      <c r="AA823" s="76">
        <v>-1</v>
      </c>
      <c r="AB823" s="76">
        <v>-1</v>
      </c>
      <c r="AC823" s="76">
        <v>-1</v>
      </c>
      <c r="AD823" s="76">
        <v>-1</v>
      </c>
      <c r="AE823" s="76">
        <v>-1</v>
      </c>
      <c r="AF823" s="76">
        <v>-1</v>
      </c>
      <c r="AG823" s="76">
        <v>-1</v>
      </c>
      <c r="AH823" s="76">
        <v>-1</v>
      </c>
      <c r="AI823" s="76">
        <v>-1</v>
      </c>
      <c r="AJ823">
        <v>-1</v>
      </c>
      <c r="AK823">
        <v>-1</v>
      </c>
      <c r="AL823">
        <v>-1</v>
      </c>
      <c r="AM823">
        <v>-1</v>
      </c>
      <c r="AN823">
        <v>-1</v>
      </c>
      <c r="AO823">
        <v>-1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-1</v>
      </c>
      <c r="AW823">
        <v>-1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-1</v>
      </c>
      <c r="BL823">
        <v>-1</v>
      </c>
      <c r="BM823">
        <v>-1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>
        <v>-1</v>
      </c>
      <c r="CB823">
        <v>-1</v>
      </c>
      <c r="CC823">
        <v>-1</v>
      </c>
      <c r="CD823">
        <v>-1</v>
      </c>
      <c r="CE823">
        <v>-1</v>
      </c>
      <c r="CF823">
        <v>-1</v>
      </c>
      <c r="CG823">
        <v>-1</v>
      </c>
    </row>
    <row r="824" spans="1:85">
      <c r="A824" s="14"/>
      <c r="B824" s="14" t="s">
        <v>35</v>
      </c>
      <c r="C824" s="76">
        <v>-1</v>
      </c>
      <c r="D824" s="76">
        <v>-1</v>
      </c>
      <c r="E824" s="76">
        <v>-1</v>
      </c>
      <c r="F824" s="76">
        <v>-1</v>
      </c>
      <c r="G824" s="76">
        <v>-1</v>
      </c>
      <c r="H824" s="76">
        <v>-1</v>
      </c>
      <c r="I824" s="76">
        <v>-1</v>
      </c>
      <c r="J824" s="76">
        <v>-1</v>
      </c>
      <c r="K824" s="76">
        <v>-1</v>
      </c>
      <c r="L824" s="76">
        <v>-1</v>
      </c>
      <c r="M824" s="76">
        <v>-1</v>
      </c>
      <c r="N824" s="76">
        <v>-1</v>
      </c>
      <c r="O824" s="76">
        <v>-1</v>
      </c>
      <c r="P824" s="76">
        <v>-1</v>
      </c>
      <c r="Q824" s="76">
        <v>-1</v>
      </c>
      <c r="R824" s="76">
        <v>-1</v>
      </c>
      <c r="S824" s="76">
        <v>-1</v>
      </c>
      <c r="T824" s="76">
        <v>-1</v>
      </c>
      <c r="U824" s="76">
        <v>-1</v>
      </c>
      <c r="V824" s="76">
        <v>-1</v>
      </c>
      <c r="W824" s="76">
        <v>-1</v>
      </c>
      <c r="X824" s="76">
        <v>-1</v>
      </c>
      <c r="Y824" s="76">
        <v>-1</v>
      </c>
      <c r="Z824" s="76">
        <v>-1</v>
      </c>
      <c r="AA824" s="76">
        <v>-1</v>
      </c>
      <c r="AB824" s="76">
        <v>-1</v>
      </c>
      <c r="AC824" s="76">
        <v>-1</v>
      </c>
      <c r="AD824" s="76">
        <v>-1</v>
      </c>
      <c r="AE824" s="76">
        <v>-1</v>
      </c>
      <c r="AF824" s="76">
        <v>-1</v>
      </c>
      <c r="AG824" s="76">
        <v>-1</v>
      </c>
      <c r="AH824" s="76">
        <v>-1</v>
      </c>
      <c r="AI824" s="76">
        <v>-1</v>
      </c>
      <c r="AJ824">
        <v>-1</v>
      </c>
      <c r="AK824">
        <v>-1</v>
      </c>
      <c r="AL824">
        <v>-1</v>
      </c>
      <c r="AM824">
        <v>-1</v>
      </c>
      <c r="AN824">
        <v>-1</v>
      </c>
      <c r="AO824">
        <v>-1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-1</v>
      </c>
      <c r="AW824">
        <v>-1</v>
      </c>
      <c r="AX824">
        <v>-1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v>-1</v>
      </c>
      <c r="BE824">
        <v>-1</v>
      </c>
      <c r="BF824">
        <v>-1</v>
      </c>
      <c r="BG824">
        <v>-1</v>
      </c>
      <c r="BH824">
        <v>-1</v>
      </c>
      <c r="BI824">
        <v>-1</v>
      </c>
      <c r="BJ824">
        <v>-1</v>
      </c>
      <c r="BK824">
        <v>-1</v>
      </c>
      <c r="BL824">
        <v>-1</v>
      </c>
      <c r="BM824">
        <v>-1</v>
      </c>
      <c r="BN824">
        <v>-1</v>
      </c>
      <c r="BO824">
        <v>-1</v>
      </c>
      <c r="BP824">
        <v>-1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>
        <v>-1</v>
      </c>
      <c r="CB824">
        <v>-1</v>
      </c>
      <c r="CC824">
        <v>-1</v>
      </c>
      <c r="CD824">
        <v>-1</v>
      </c>
      <c r="CE824">
        <v>-1</v>
      </c>
      <c r="CF824">
        <v>-1</v>
      </c>
      <c r="CG824">
        <v>-1</v>
      </c>
    </row>
    <row r="825" spans="1:85">
      <c r="A825" s="4"/>
      <c r="B825" s="4" t="s">
        <v>4</v>
      </c>
      <c r="C825" s="76">
        <v>-1</v>
      </c>
      <c r="D825" s="76">
        <v>-1</v>
      </c>
      <c r="E825" s="76">
        <v>-1</v>
      </c>
      <c r="F825" s="76">
        <v>-1</v>
      </c>
      <c r="G825" s="76">
        <v>-1</v>
      </c>
      <c r="H825" s="76">
        <v>-1</v>
      </c>
      <c r="I825" s="76">
        <v>-1</v>
      </c>
      <c r="J825" s="76">
        <v>-1</v>
      </c>
      <c r="K825" s="76">
        <v>-1</v>
      </c>
      <c r="L825" s="76">
        <v>-1</v>
      </c>
      <c r="M825" s="76">
        <v>-1</v>
      </c>
      <c r="N825" s="76">
        <v>-1</v>
      </c>
      <c r="O825" s="76">
        <v>-1</v>
      </c>
      <c r="P825" s="76">
        <v>-1</v>
      </c>
      <c r="Q825" s="76">
        <v>-1</v>
      </c>
      <c r="R825" s="76">
        <v>-1</v>
      </c>
      <c r="S825" s="76">
        <v>-1</v>
      </c>
      <c r="T825" s="76">
        <v>-1</v>
      </c>
      <c r="U825" s="76">
        <v>-1</v>
      </c>
      <c r="V825" s="76">
        <v>-1</v>
      </c>
      <c r="W825" s="76">
        <v>-1</v>
      </c>
      <c r="X825" s="76">
        <v>-1</v>
      </c>
      <c r="Y825" s="76">
        <v>-1</v>
      </c>
      <c r="Z825" s="76">
        <v>-1</v>
      </c>
      <c r="AA825" s="76">
        <v>-1</v>
      </c>
      <c r="AB825" s="76">
        <v>-1</v>
      </c>
      <c r="AC825" s="76">
        <v>-1</v>
      </c>
      <c r="AD825" s="76">
        <v>-1</v>
      </c>
      <c r="AE825" s="76">
        <v>-1</v>
      </c>
      <c r="AF825" s="76">
        <v>-1</v>
      </c>
      <c r="AG825" s="76">
        <v>-1</v>
      </c>
      <c r="AH825" s="76">
        <v>-1</v>
      </c>
      <c r="AI825" s="76">
        <v>-1</v>
      </c>
      <c r="AJ825">
        <v>-1</v>
      </c>
      <c r="AK825">
        <v>-1</v>
      </c>
      <c r="AL825">
        <v>-1</v>
      </c>
      <c r="AM825">
        <v>-1</v>
      </c>
      <c r="AN825">
        <v>-1</v>
      </c>
      <c r="AO825">
        <v>-1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-1</v>
      </c>
      <c r="AW825">
        <v>-1</v>
      </c>
      <c r="AX825">
        <v>-1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v>-1</v>
      </c>
      <c r="BE825">
        <v>-1</v>
      </c>
      <c r="BF825">
        <v>-1</v>
      </c>
      <c r="BG825">
        <v>-1</v>
      </c>
      <c r="BH825">
        <v>-1</v>
      </c>
      <c r="BI825">
        <v>-1</v>
      </c>
      <c r="BJ825">
        <v>-1</v>
      </c>
      <c r="BK825">
        <v>-1</v>
      </c>
      <c r="BL825">
        <v>-1</v>
      </c>
      <c r="BM825">
        <v>-1</v>
      </c>
      <c r="BN825">
        <v>-1</v>
      </c>
      <c r="BO825">
        <v>-1</v>
      </c>
      <c r="BP825">
        <v>-1</v>
      </c>
      <c r="BQ825">
        <v>-1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>
        <v>-1</v>
      </c>
      <c r="CB825">
        <v>-1</v>
      </c>
      <c r="CC825">
        <v>-1</v>
      </c>
      <c r="CD825">
        <v>-1</v>
      </c>
      <c r="CE825">
        <v>-1</v>
      </c>
      <c r="CF825">
        <v>-1</v>
      </c>
      <c r="CG825">
        <v>-1</v>
      </c>
    </row>
    <row r="826" spans="1:85">
      <c r="A826" s="14" t="s">
        <v>5</v>
      </c>
      <c r="B826" s="14" t="s">
        <v>3</v>
      </c>
      <c r="C826" s="76">
        <v>-1</v>
      </c>
      <c r="D826" s="76">
        <v>-1</v>
      </c>
      <c r="E826" s="76">
        <v>-1</v>
      </c>
      <c r="F826" s="76">
        <v>-1</v>
      </c>
      <c r="G826" s="76">
        <v>-1</v>
      </c>
      <c r="H826" s="76">
        <v>-1</v>
      </c>
      <c r="I826" s="76">
        <v>-1</v>
      </c>
      <c r="J826" s="76">
        <v>-1</v>
      </c>
      <c r="K826" s="76">
        <v>-1</v>
      </c>
      <c r="L826" s="76">
        <v>-1</v>
      </c>
      <c r="M826" s="76">
        <v>-1</v>
      </c>
      <c r="N826" s="76">
        <v>-1</v>
      </c>
      <c r="O826" s="76">
        <v>-1</v>
      </c>
      <c r="P826" s="76">
        <v>-1</v>
      </c>
      <c r="Q826" s="76">
        <v>-1</v>
      </c>
      <c r="R826" s="76">
        <v>-1</v>
      </c>
      <c r="S826" s="76">
        <v>-1</v>
      </c>
      <c r="T826" s="76">
        <v>-1</v>
      </c>
      <c r="U826" s="76">
        <v>-1</v>
      </c>
      <c r="V826" s="76">
        <v>-1</v>
      </c>
      <c r="W826" s="76">
        <v>-1</v>
      </c>
      <c r="X826" s="76">
        <v>-1</v>
      </c>
      <c r="Y826" s="76">
        <v>-1</v>
      </c>
      <c r="Z826" s="76">
        <v>-1</v>
      </c>
      <c r="AA826" s="76">
        <v>-1</v>
      </c>
      <c r="AB826" s="76">
        <v>-1</v>
      </c>
      <c r="AC826" s="76">
        <v>-1</v>
      </c>
      <c r="AD826" s="76">
        <v>-1</v>
      </c>
      <c r="AE826" s="76">
        <v>-1</v>
      </c>
      <c r="AF826" s="76">
        <v>-1</v>
      </c>
      <c r="AG826" s="76">
        <v>-1</v>
      </c>
      <c r="AH826" s="76">
        <v>-1</v>
      </c>
      <c r="AI826" s="76">
        <v>-1</v>
      </c>
      <c r="AJ826">
        <v>-1</v>
      </c>
      <c r="AK826">
        <v>-1</v>
      </c>
      <c r="AL826">
        <v>-1</v>
      </c>
      <c r="AM826">
        <v>-1</v>
      </c>
      <c r="AN826">
        <v>-1</v>
      </c>
      <c r="AO826">
        <v>-1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-1</v>
      </c>
      <c r="AX826">
        <v>-1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v>-1</v>
      </c>
      <c r="BE826">
        <v>-1</v>
      </c>
      <c r="BF826">
        <v>-1</v>
      </c>
      <c r="BG826">
        <v>-1</v>
      </c>
      <c r="BH826">
        <v>-1</v>
      </c>
      <c r="BI826">
        <v>-1</v>
      </c>
      <c r="BJ826">
        <v>-1</v>
      </c>
      <c r="BK826">
        <v>-1</v>
      </c>
      <c r="BL826">
        <v>-1</v>
      </c>
      <c r="BM826">
        <v>-1</v>
      </c>
      <c r="BN826">
        <v>-1</v>
      </c>
      <c r="BO826">
        <v>-1</v>
      </c>
      <c r="BP826">
        <v>-1</v>
      </c>
      <c r="BQ826">
        <v>-1</v>
      </c>
      <c r="BR826">
        <v>-1</v>
      </c>
      <c r="BS826">
        <v>-1</v>
      </c>
      <c r="BT826">
        <v>-1</v>
      </c>
      <c r="BU826">
        <v>-1</v>
      </c>
      <c r="BV826">
        <v>-1</v>
      </c>
      <c r="BW826">
        <v>-1</v>
      </c>
      <c r="BX826">
        <v>-1</v>
      </c>
      <c r="BY826">
        <v>-1</v>
      </c>
      <c r="BZ826">
        <v>-1</v>
      </c>
      <c r="CA826">
        <v>-1</v>
      </c>
      <c r="CB826">
        <v>-1</v>
      </c>
      <c r="CC826">
        <v>-1</v>
      </c>
      <c r="CD826">
        <v>-1</v>
      </c>
      <c r="CE826">
        <v>-1</v>
      </c>
      <c r="CF826">
        <v>-1</v>
      </c>
      <c r="CG826">
        <v>-1</v>
      </c>
    </row>
    <row r="827" spans="1:85">
      <c r="A827" s="5"/>
      <c r="B827" s="5" t="s">
        <v>4</v>
      </c>
      <c r="C827" s="76">
        <v>-1</v>
      </c>
      <c r="D827" s="76">
        <v>-1</v>
      </c>
      <c r="E827" s="76">
        <v>-1</v>
      </c>
      <c r="F827" s="76">
        <v>-1</v>
      </c>
      <c r="G827" s="76">
        <v>-1</v>
      </c>
      <c r="H827" s="76">
        <v>-1</v>
      </c>
      <c r="I827" s="76">
        <v>-1</v>
      </c>
      <c r="J827" s="76">
        <v>-1</v>
      </c>
      <c r="K827" s="76">
        <v>-1</v>
      </c>
      <c r="L827" s="76">
        <v>-1</v>
      </c>
      <c r="M827" s="76">
        <v>-1</v>
      </c>
      <c r="N827" s="76">
        <v>-1</v>
      </c>
      <c r="O827" s="76">
        <v>-1</v>
      </c>
      <c r="P827" s="76">
        <v>-1</v>
      </c>
      <c r="Q827" s="76">
        <v>-1</v>
      </c>
      <c r="R827" s="76">
        <v>-1</v>
      </c>
      <c r="S827" s="76">
        <v>-1</v>
      </c>
      <c r="T827" s="76">
        <v>-1</v>
      </c>
      <c r="U827" s="76">
        <v>-1</v>
      </c>
      <c r="V827" s="76">
        <v>-1</v>
      </c>
      <c r="W827" s="76">
        <v>-1</v>
      </c>
      <c r="X827" s="76">
        <v>-1</v>
      </c>
      <c r="Y827" s="76">
        <v>-1</v>
      </c>
      <c r="Z827" s="76">
        <v>-1</v>
      </c>
      <c r="AA827" s="76">
        <v>-1</v>
      </c>
      <c r="AB827" s="76">
        <v>-1</v>
      </c>
      <c r="AC827" s="76">
        <v>-1</v>
      </c>
      <c r="AD827" s="76">
        <v>-1</v>
      </c>
      <c r="AE827" s="76">
        <v>-1</v>
      </c>
      <c r="AF827" s="76">
        <v>-1</v>
      </c>
      <c r="AG827" s="76">
        <v>-1</v>
      </c>
      <c r="AH827" s="76">
        <v>-1</v>
      </c>
      <c r="AI827" s="76">
        <v>-1</v>
      </c>
      <c r="AJ827">
        <v>-1</v>
      </c>
      <c r="AK827">
        <v>-1</v>
      </c>
      <c r="AL827">
        <v>-1</v>
      </c>
      <c r="AM827">
        <v>-1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-1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-1</v>
      </c>
      <c r="BJ827">
        <v>-1</v>
      </c>
      <c r="BK827">
        <v>-1</v>
      </c>
      <c r="BL827">
        <v>-1</v>
      </c>
      <c r="BM827">
        <v>-1</v>
      </c>
      <c r="BN827">
        <v>-1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-1</v>
      </c>
      <c r="BX827">
        <v>-1</v>
      </c>
      <c r="BY827">
        <v>-1</v>
      </c>
      <c r="BZ827">
        <v>-1</v>
      </c>
      <c r="CA827">
        <v>-1</v>
      </c>
      <c r="CB827">
        <v>-1</v>
      </c>
      <c r="CC827">
        <v>-1</v>
      </c>
      <c r="CD827">
        <v>-1</v>
      </c>
      <c r="CE827">
        <v>-1</v>
      </c>
      <c r="CF827">
        <v>-1</v>
      </c>
      <c r="CG827">
        <v>-1</v>
      </c>
    </row>
    <row r="828" spans="1:85">
      <c r="A828" s="5" t="s">
        <v>2</v>
      </c>
      <c r="B828" s="5" t="s">
        <v>3</v>
      </c>
      <c r="C828" s="76">
        <v>-1</v>
      </c>
      <c r="D828" s="76">
        <v>-1</v>
      </c>
      <c r="E828" s="76">
        <v>-1</v>
      </c>
      <c r="F828" s="76">
        <v>-1</v>
      </c>
      <c r="G828" s="76">
        <v>-1</v>
      </c>
      <c r="H828" s="76">
        <v>-1</v>
      </c>
      <c r="I828" s="76">
        <v>-1</v>
      </c>
      <c r="J828" s="76">
        <v>-1</v>
      </c>
      <c r="K828" s="76">
        <v>-1</v>
      </c>
      <c r="L828" s="76">
        <v>-1</v>
      </c>
      <c r="M828" s="76">
        <v>-1</v>
      </c>
      <c r="N828" s="76">
        <v>-1</v>
      </c>
      <c r="O828" s="76">
        <v>-1</v>
      </c>
      <c r="P828" s="76">
        <v>-1</v>
      </c>
      <c r="Q828" s="76">
        <v>-1</v>
      </c>
      <c r="R828" s="76">
        <v>-1</v>
      </c>
      <c r="S828" s="76">
        <v>-1</v>
      </c>
      <c r="T828" s="76">
        <v>-1</v>
      </c>
      <c r="U828" s="76">
        <v>-1</v>
      </c>
      <c r="V828" s="76">
        <v>-1</v>
      </c>
      <c r="W828" s="76">
        <v>-1</v>
      </c>
      <c r="X828" s="76">
        <v>-1</v>
      </c>
      <c r="Y828" s="76">
        <v>-1</v>
      </c>
      <c r="Z828" s="76">
        <v>-1</v>
      </c>
      <c r="AA828" s="76">
        <v>-1</v>
      </c>
      <c r="AB828" s="76">
        <v>-1</v>
      </c>
      <c r="AC828" s="76">
        <v>-1</v>
      </c>
      <c r="AD828" s="76">
        <v>-1</v>
      </c>
      <c r="AE828" s="76">
        <v>-1</v>
      </c>
      <c r="AF828" s="76">
        <v>-1</v>
      </c>
      <c r="AG828" s="76">
        <v>-1</v>
      </c>
      <c r="AH828" s="76">
        <v>-1</v>
      </c>
      <c r="AI828" s="76">
        <v>-1</v>
      </c>
      <c r="AJ828">
        <v>-1</v>
      </c>
      <c r="AK828">
        <v>-1</v>
      </c>
      <c r="AL828">
        <v>-1</v>
      </c>
      <c r="AM828">
        <v>-1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-1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>
        <v>-1</v>
      </c>
      <c r="CB828">
        <v>-1</v>
      </c>
      <c r="CC828">
        <v>-1</v>
      </c>
      <c r="CD828">
        <v>-1</v>
      </c>
      <c r="CE828">
        <v>-1</v>
      </c>
      <c r="CF828">
        <v>-1</v>
      </c>
      <c r="CG828">
        <v>-1</v>
      </c>
    </row>
    <row r="829" spans="1:85">
      <c r="A829" s="4"/>
      <c r="B829" s="4" t="s">
        <v>4</v>
      </c>
      <c r="C829" s="76">
        <v>-1</v>
      </c>
      <c r="D829" s="76">
        <v>-1</v>
      </c>
      <c r="E829" s="76">
        <v>-1</v>
      </c>
      <c r="F829" s="76">
        <v>-1</v>
      </c>
      <c r="G829" s="76">
        <v>-1</v>
      </c>
      <c r="H829" s="76">
        <v>-1</v>
      </c>
      <c r="I829" s="76">
        <v>-1</v>
      </c>
      <c r="J829" s="76">
        <v>-1</v>
      </c>
      <c r="K829" s="76">
        <v>-1</v>
      </c>
      <c r="L829" s="76">
        <v>-1</v>
      </c>
      <c r="M829" s="76">
        <v>-1</v>
      </c>
      <c r="N829" s="76">
        <v>-1</v>
      </c>
      <c r="O829" s="76">
        <v>-1</v>
      </c>
      <c r="P829" s="76">
        <v>-1</v>
      </c>
      <c r="Q829" s="76">
        <v>-1</v>
      </c>
      <c r="R829" s="76">
        <v>-1</v>
      </c>
      <c r="S829" s="76">
        <v>-1</v>
      </c>
      <c r="T829" s="76">
        <v>-1</v>
      </c>
      <c r="U829" s="76">
        <v>-1</v>
      </c>
      <c r="V829" s="76">
        <v>-1</v>
      </c>
      <c r="W829" s="76">
        <v>-1</v>
      </c>
      <c r="X829" s="76">
        <v>-1</v>
      </c>
      <c r="Y829" s="76">
        <v>-1</v>
      </c>
      <c r="Z829" s="76">
        <v>-1</v>
      </c>
      <c r="AA829" s="76">
        <v>-1</v>
      </c>
      <c r="AB829" s="76">
        <v>-1</v>
      </c>
      <c r="AC829" s="76">
        <v>-1</v>
      </c>
      <c r="AD829" s="76">
        <v>-1</v>
      </c>
      <c r="AE829" s="76">
        <v>-1</v>
      </c>
      <c r="AF829" s="76">
        <v>-1</v>
      </c>
      <c r="AG829" s="76">
        <v>-1</v>
      </c>
      <c r="AH829" s="76">
        <v>-1</v>
      </c>
      <c r="AI829" s="76">
        <v>-1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-1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-1</v>
      </c>
      <c r="BX829">
        <v>-1</v>
      </c>
      <c r="BY829">
        <v>-1</v>
      </c>
      <c r="BZ829">
        <v>-1</v>
      </c>
      <c r="CA829">
        <v>-1</v>
      </c>
      <c r="CB829">
        <v>-1</v>
      </c>
      <c r="CC829">
        <v>-1</v>
      </c>
      <c r="CD829">
        <v>-1</v>
      </c>
      <c r="CE829">
        <v>-1</v>
      </c>
      <c r="CF829">
        <v>-1</v>
      </c>
      <c r="CG829">
        <v>-1</v>
      </c>
    </row>
    <row r="830" spans="1:85">
      <c r="A830" s="14" t="s">
        <v>7</v>
      </c>
      <c r="B830" s="14" t="s">
        <v>3</v>
      </c>
      <c r="C830" s="76">
        <v>-1</v>
      </c>
      <c r="D830" s="76">
        <v>-1</v>
      </c>
      <c r="E830" s="76">
        <v>-1</v>
      </c>
      <c r="F830" s="76">
        <v>-1</v>
      </c>
      <c r="G830" s="76">
        <v>-1</v>
      </c>
      <c r="H830" s="76">
        <v>-1</v>
      </c>
      <c r="I830" s="76">
        <v>-1</v>
      </c>
      <c r="J830" s="76">
        <v>-1</v>
      </c>
      <c r="K830" s="76">
        <v>-1</v>
      </c>
      <c r="L830" s="76">
        <v>-1</v>
      </c>
      <c r="M830" s="76">
        <v>-1</v>
      </c>
      <c r="N830" s="76">
        <v>-1</v>
      </c>
      <c r="O830" s="76">
        <v>-1</v>
      </c>
      <c r="P830" s="76">
        <v>-1</v>
      </c>
      <c r="Q830" s="76">
        <v>-1</v>
      </c>
      <c r="R830" s="76">
        <v>-1</v>
      </c>
      <c r="S830" s="76">
        <v>-1</v>
      </c>
      <c r="T830" s="76">
        <v>-1</v>
      </c>
      <c r="U830" s="76">
        <v>-1</v>
      </c>
      <c r="V830" s="76">
        <v>-1</v>
      </c>
      <c r="W830" s="76">
        <v>-1</v>
      </c>
      <c r="X830" s="76">
        <v>-1</v>
      </c>
      <c r="Y830" s="76">
        <v>-1</v>
      </c>
      <c r="Z830" s="76">
        <v>-1</v>
      </c>
      <c r="AA830" s="76">
        <v>-1</v>
      </c>
      <c r="AB830" s="76">
        <v>-1</v>
      </c>
      <c r="AC830" s="76">
        <v>-1</v>
      </c>
      <c r="AD830" s="76">
        <v>-1</v>
      </c>
      <c r="AE830" s="76">
        <v>-1</v>
      </c>
      <c r="AF830" s="76">
        <v>-1</v>
      </c>
      <c r="AG830" s="76">
        <v>-1</v>
      </c>
      <c r="AH830" s="76">
        <v>-1</v>
      </c>
      <c r="AI830" s="76">
        <v>-1</v>
      </c>
      <c r="AJ830">
        <v>-1</v>
      </c>
      <c r="AK830">
        <v>-1</v>
      </c>
      <c r="AL830">
        <v>-1</v>
      </c>
      <c r="AM830">
        <v>-1</v>
      </c>
      <c r="AN830">
        <v>-1</v>
      </c>
      <c r="AO830">
        <v>-1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-1</v>
      </c>
      <c r="AW830">
        <v>-1</v>
      </c>
      <c r="AX830">
        <v>-1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-1</v>
      </c>
      <c r="BN830">
        <v>-1</v>
      </c>
      <c r="BO830">
        <v>-1</v>
      </c>
      <c r="BP830">
        <v>-1</v>
      </c>
      <c r="BQ830">
        <v>-1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>
        <v>-1</v>
      </c>
      <c r="CB830">
        <v>-1</v>
      </c>
      <c r="CC830">
        <v>-1</v>
      </c>
      <c r="CD830">
        <v>-1</v>
      </c>
      <c r="CE830">
        <v>-1</v>
      </c>
      <c r="CF830">
        <v>-1</v>
      </c>
      <c r="CG830">
        <v>-1</v>
      </c>
    </row>
    <row r="831" spans="1:85">
      <c r="A831" s="4"/>
      <c r="B831" s="4" t="s">
        <v>4</v>
      </c>
      <c r="C831" s="76">
        <v>-1</v>
      </c>
      <c r="D831" s="76">
        <v>-1</v>
      </c>
      <c r="E831" s="76">
        <v>-1</v>
      </c>
      <c r="F831" s="76">
        <v>-1</v>
      </c>
      <c r="G831" s="76">
        <v>-1</v>
      </c>
      <c r="H831" s="76">
        <v>-1</v>
      </c>
      <c r="I831" s="76">
        <v>-1</v>
      </c>
      <c r="J831" s="76">
        <v>-1</v>
      </c>
      <c r="K831" s="76">
        <v>-1</v>
      </c>
      <c r="L831" s="76">
        <v>-1</v>
      </c>
      <c r="M831" s="76">
        <v>-1</v>
      </c>
      <c r="N831" s="76">
        <v>-1</v>
      </c>
      <c r="O831" s="76">
        <v>-1</v>
      </c>
      <c r="P831" s="76">
        <v>-1</v>
      </c>
      <c r="Q831" s="76">
        <v>-1</v>
      </c>
      <c r="R831" s="76">
        <v>-1</v>
      </c>
      <c r="S831" s="76">
        <v>-1</v>
      </c>
      <c r="T831" s="76">
        <v>-1</v>
      </c>
      <c r="U831" s="76">
        <v>-1</v>
      </c>
      <c r="V831" s="76">
        <v>-1</v>
      </c>
      <c r="W831" s="76">
        <v>-1</v>
      </c>
      <c r="X831" s="76">
        <v>-1</v>
      </c>
      <c r="Y831" s="76">
        <v>-1</v>
      </c>
      <c r="Z831" s="76">
        <v>-1</v>
      </c>
      <c r="AA831" s="76">
        <v>-1</v>
      </c>
      <c r="AB831" s="76">
        <v>-1</v>
      </c>
      <c r="AC831" s="76">
        <v>-1</v>
      </c>
      <c r="AD831" s="76">
        <v>-1</v>
      </c>
      <c r="AE831" s="76">
        <v>-1</v>
      </c>
      <c r="AF831" s="76">
        <v>-1</v>
      </c>
      <c r="AG831" s="76">
        <v>-1</v>
      </c>
      <c r="AH831" s="76">
        <v>-1</v>
      </c>
      <c r="AI831" s="76">
        <v>-1</v>
      </c>
      <c r="AJ831">
        <v>-1</v>
      </c>
      <c r="AK831">
        <v>-1</v>
      </c>
      <c r="AL831">
        <v>-1</v>
      </c>
      <c r="AM831">
        <v>-1</v>
      </c>
      <c r="AN831">
        <v>-1</v>
      </c>
      <c r="AO831">
        <v>-1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-1</v>
      </c>
      <c r="AX831">
        <v>-1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v>-1</v>
      </c>
      <c r="BE831">
        <v>-1</v>
      </c>
      <c r="BF831">
        <v>-1</v>
      </c>
      <c r="BG831">
        <v>-1</v>
      </c>
      <c r="BH831">
        <v>-1</v>
      </c>
      <c r="BI831">
        <v>-1</v>
      </c>
      <c r="BJ831">
        <v>-1</v>
      </c>
      <c r="BK831">
        <v>-1</v>
      </c>
      <c r="BL831">
        <v>-1</v>
      </c>
      <c r="BM831">
        <v>-1</v>
      </c>
      <c r="BN831">
        <v>-1</v>
      </c>
      <c r="BO831">
        <v>-1</v>
      </c>
      <c r="BP831">
        <v>-1</v>
      </c>
      <c r="BQ831">
        <v>-1</v>
      </c>
      <c r="BR831">
        <v>-1</v>
      </c>
      <c r="BS831">
        <v>-1</v>
      </c>
      <c r="BT831">
        <v>-1</v>
      </c>
      <c r="BU831">
        <v>-1</v>
      </c>
      <c r="BV831">
        <v>-1</v>
      </c>
      <c r="BW831">
        <v>-1</v>
      </c>
      <c r="BX831">
        <v>-1</v>
      </c>
      <c r="BY831">
        <v>-1</v>
      </c>
      <c r="BZ831">
        <v>-1</v>
      </c>
      <c r="CA831">
        <v>-1</v>
      </c>
      <c r="CB831">
        <v>-1</v>
      </c>
      <c r="CC831">
        <v>-1</v>
      </c>
      <c r="CD831">
        <v>-1</v>
      </c>
      <c r="CE831">
        <v>-1</v>
      </c>
      <c r="CF831">
        <v>-1</v>
      </c>
      <c r="CG831">
        <v>-1</v>
      </c>
    </row>
    <row r="832" spans="1:85">
      <c r="A832" s="14" t="s">
        <v>6</v>
      </c>
      <c r="B832" s="14" t="s">
        <v>3</v>
      </c>
      <c r="C832" s="76">
        <v>-1</v>
      </c>
      <c r="D832" s="76">
        <v>-1</v>
      </c>
      <c r="E832" s="76">
        <v>-1</v>
      </c>
      <c r="F832" s="76">
        <v>-1</v>
      </c>
      <c r="G832" s="76">
        <v>-1</v>
      </c>
      <c r="H832" s="76">
        <v>-1</v>
      </c>
      <c r="I832" s="76">
        <v>-1</v>
      </c>
      <c r="J832" s="76">
        <v>-1</v>
      </c>
      <c r="K832" s="76">
        <v>-1</v>
      </c>
      <c r="L832" s="76">
        <v>-1</v>
      </c>
      <c r="M832" s="76">
        <v>-1</v>
      </c>
      <c r="N832" s="76">
        <v>-1</v>
      </c>
      <c r="O832" s="76">
        <v>-1</v>
      </c>
      <c r="P832" s="76">
        <v>-1</v>
      </c>
      <c r="Q832" s="76">
        <v>-1</v>
      </c>
      <c r="R832" s="76">
        <v>-1</v>
      </c>
      <c r="S832" s="76">
        <v>-1</v>
      </c>
      <c r="T832" s="76">
        <v>-1</v>
      </c>
      <c r="U832" s="76">
        <v>-1</v>
      </c>
      <c r="V832" s="76">
        <v>-1</v>
      </c>
      <c r="W832" s="76">
        <v>-1</v>
      </c>
      <c r="X832" s="76">
        <v>-1</v>
      </c>
      <c r="Y832" s="76">
        <v>-1</v>
      </c>
      <c r="Z832" s="76">
        <v>-1</v>
      </c>
      <c r="AA832" s="76">
        <v>-1</v>
      </c>
      <c r="AB832" s="76">
        <v>-1</v>
      </c>
      <c r="AC832" s="76">
        <v>-1</v>
      </c>
      <c r="AD832" s="76">
        <v>-1</v>
      </c>
      <c r="AE832" s="76">
        <v>-1</v>
      </c>
      <c r="AF832" s="76">
        <v>-1</v>
      </c>
      <c r="AG832" s="76">
        <v>-1</v>
      </c>
      <c r="AH832" s="76">
        <v>-1</v>
      </c>
      <c r="AI832" s="76">
        <v>-1</v>
      </c>
      <c r="AJ832">
        <v>-1</v>
      </c>
      <c r="AK832">
        <v>-1</v>
      </c>
      <c r="AL832">
        <v>-1</v>
      </c>
      <c r="AM832">
        <v>-1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-1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-1</v>
      </c>
      <c r="BX832">
        <v>-1</v>
      </c>
      <c r="BY832">
        <v>-1</v>
      </c>
      <c r="BZ832">
        <v>-1</v>
      </c>
      <c r="CA832">
        <v>-1</v>
      </c>
      <c r="CB832">
        <v>-1</v>
      </c>
      <c r="CC832">
        <v>-1</v>
      </c>
      <c r="CD832">
        <v>-1</v>
      </c>
      <c r="CE832">
        <v>-1</v>
      </c>
      <c r="CF832">
        <v>-1</v>
      </c>
      <c r="CG832">
        <v>-1</v>
      </c>
    </row>
    <row r="833" spans="1:85">
      <c r="A833" s="5"/>
      <c r="B833" s="5" t="s">
        <v>4</v>
      </c>
      <c r="C833" s="76">
        <v>-1</v>
      </c>
      <c r="D833" s="76">
        <v>-1</v>
      </c>
      <c r="E833" s="76">
        <v>-1</v>
      </c>
      <c r="F833" s="76">
        <v>-1</v>
      </c>
      <c r="G833" s="76">
        <v>-1</v>
      </c>
      <c r="H833" s="76">
        <v>-1</v>
      </c>
      <c r="I833" s="76">
        <v>-1</v>
      </c>
      <c r="J833" s="76">
        <v>-1</v>
      </c>
      <c r="K833" s="76">
        <v>-1</v>
      </c>
      <c r="L833" s="76">
        <v>-1</v>
      </c>
      <c r="M833" s="76">
        <v>-1</v>
      </c>
      <c r="N833" s="76">
        <v>-1</v>
      </c>
      <c r="O833" s="76">
        <v>-1</v>
      </c>
      <c r="P833" s="76">
        <v>-1</v>
      </c>
      <c r="Q833" s="76">
        <v>-1</v>
      </c>
      <c r="R833" s="76">
        <v>-1</v>
      </c>
      <c r="S833" s="76">
        <v>-1</v>
      </c>
      <c r="T833" s="76">
        <v>-1</v>
      </c>
      <c r="U833" s="76">
        <v>-1</v>
      </c>
      <c r="V833" s="76">
        <v>-1</v>
      </c>
      <c r="W833" s="76">
        <v>-1</v>
      </c>
      <c r="X833" s="76">
        <v>-1</v>
      </c>
      <c r="Y833" s="76">
        <v>-1</v>
      </c>
      <c r="Z833" s="76">
        <v>-1</v>
      </c>
      <c r="AA833" s="76">
        <v>-1</v>
      </c>
      <c r="AB833" s="76">
        <v>-1</v>
      </c>
      <c r="AC833" s="76">
        <v>-1</v>
      </c>
      <c r="AD833" s="76">
        <v>-1</v>
      </c>
      <c r="AE833" s="76">
        <v>-1</v>
      </c>
      <c r="AF833" s="76">
        <v>-1</v>
      </c>
      <c r="AG833" s="76">
        <v>-1</v>
      </c>
      <c r="AH833" s="76">
        <v>-1</v>
      </c>
      <c r="AI833" s="76">
        <v>-1</v>
      </c>
      <c r="AJ833">
        <v>-1</v>
      </c>
      <c r="AK833">
        <v>-1</v>
      </c>
      <c r="AL833">
        <v>-1</v>
      </c>
      <c r="AM833">
        <v>-1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-1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-1</v>
      </c>
      <c r="BV833">
        <v>-1</v>
      </c>
      <c r="BW833">
        <v>-1</v>
      </c>
      <c r="BX833">
        <v>-1</v>
      </c>
      <c r="BY833">
        <v>-1</v>
      </c>
      <c r="BZ833">
        <v>-1</v>
      </c>
      <c r="CA833">
        <v>-1</v>
      </c>
      <c r="CB833">
        <v>-1</v>
      </c>
      <c r="CC833">
        <v>-1</v>
      </c>
      <c r="CD833">
        <v>-1</v>
      </c>
      <c r="CE833">
        <v>-1</v>
      </c>
      <c r="CF833">
        <v>-1</v>
      </c>
      <c r="CG833">
        <v>-1</v>
      </c>
    </row>
    <row r="834" spans="1:85">
      <c r="A834" s="5" t="s">
        <v>8</v>
      </c>
      <c r="B834" s="5" t="s">
        <v>3</v>
      </c>
      <c r="C834" s="76">
        <v>-1</v>
      </c>
      <c r="D834" s="76">
        <v>-1</v>
      </c>
      <c r="E834" s="76">
        <v>-1</v>
      </c>
      <c r="F834" s="76">
        <v>-1</v>
      </c>
      <c r="G834" s="76">
        <v>-1</v>
      </c>
      <c r="H834" s="76">
        <v>-1</v>
      </c>
      <c r="I834" s="76">
        <v>-1</v>
      </c>
      <c r="J834" s="76">
        <v>-1</v>
      </c>
      <c r="K834" s="76">
        <v>-1</v>
      </c>
      <c r="L834" s="76">
        <v>-1</v>
      </c>
      <c r="M834" s="76">
        <v>-1</v>
      </c>
      <c r="N834" s="76">
        <v>-1</v>
      </c>
      <c r="O834" s="76">
        <v>-1</v>
      </c>
      <c r="P834" s="76">
        <v>-1</v>
      </c>
      <c r="Q834" s="76">
        <v>-1</v>
      </c>
      <c r="R834" s="76">
        <v>-1</v>
      </c>
      <c r="S834" s="76">
        <v>-1</v>
      </c>
      <c r="T834" s="76">
        <v>-1</v>
      </c>
      <c r="U834" s="76">
        <v>-1</v>
      </c>
      <c r="V834" s="76">
        <v>-1</v>
      </c>
      <c r="W834" s="76">
        <v>-1</v>
      </c>
      <c r="X834" s="76">
        <v>-1</v>
      </c>
      <c r="Y834" s="76">
        <v>-1</v>
      </c>
      <c r="Z834" s="76">
        <v>-1</v>
      </c>
      <c r="AA834" s="76">
        <v>-1</v>
      </c>
      <c r="AB834" s="76">
        <v>-1</v>
      </c>
      <c r="AC834" s="76">
        <v>-1</v>
      </c>
      <c r="AD834" s="76">
        <v>-1</v>
      </c>
      <c r="AE834" s="76">
        <v>-1</v>
      </c>
      <c r="AF834" s="76">
        <v>-1</v>
      </c>
      <c r="AG834" s="76">
        <v>-1</v>
      </c>
      <c r="AH834" s="76">
        <v>-1</v>
      </c>
      <c r="AI834" s="76">
        <v>-1</v>
      </c>
      <c r="AJ834">
        <v>-1</v>
      </c>
      <c r="AK834">
        <v>-1</v>
      </c>
      <c r="AL834">
        <v>-1</v>
      </c>
      <c r="AM834">
        <v>-1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-1</v>
      </c>
      <c r="AW834">
        <v>-1</v>
      </c>
      <c r="AX834">
        <v>-1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v>-1</v>
      </c>
      <c r="BE834">
        <v>-1</v>
      </c>
      <c r="BF834">
        <v>-1</v>
      </c>
      <c r="BG834">
        <v>-1</v>
      </c>
      <c r="BH834">
        <v>-1</v>
      </c>
      <c r="BI834">
        <v>-1</v>
      </c>
      <c r="BJ834">
        <v>-1</v>
      </c>
      <c r="BK834">
        <v>-1</v>
      </c>
      <c r="BL834">
        <v>-1</v>
      </c>
      <c r="BM834">
        <v>-1</v>
      </c>
      <c r="BN834">
        <v>-1</v>
      </c>
      <c r="BO834">
        <v>-1</v>
      </c>
      <c r="BP834">
        <v>-1</v>
      </c>
      <c r="BQ834">
        <v>-1</v>
      </c>
      <c r="BR834">
        <v>-1</v>
      </c>
      <c r="BS834">
        <v>-1</v>
      </c>
      <c r="BT834">
        <v>-1</v>
      </c>
      <c r="BU834">
        <v>-1</v>
      </c>
      <c r="BV834">
        <v>-1</v>
      </c>
      <c r="BW834">
        <v>-1</v>
      </c>
      <c r="BX834">
        <v>-1</v>
      </c>
      <c r="BY834">
        <v>-1</v>
      </c>
      <c r="BZ834">
        <v>-1</v>
      </c>
      <c r="CA834">
        <v>-1</v>
      </c>
      <c r="CB834">
        <v>-1</v>
      </c>
      <c r="CC834">
        <v>-1</v>
      </c>
      <c r="CD834">
        <v>-1</v>
      </c>
      <c r="CE834">
        <v>-1</v>
      </c>
      <c r="CF834">
        <v>-1</v>
      </c>
      <c r="CG834">
        <v>-1</v>
      </c>
    </row>
    <row r="835" spans="1:85">
      <c r="A835" s="4"/>
      <c r="B835" s="4" t="s">
        <v>37</v>
      </c>
      <c r="C835" s="76">
        <v>-1</v>
      </c>
      <c r="D835" s="76">
        <v>-1</v>
      </c>
      <c r="E835" s="76">
        <v>-1</v>
      </c>
      <c r="F835" s="76">
        <v>-1</v>
      </c>
      <c r="G835" s="76">
        <v>-1</v>
      </c>
      <c r="H835" s="76">
        <v>-1</v>
      </c>
      <c r="I835" s="76">
        <v>-1</v>
      </c>
      <c r="J835" s="76">
        <v>-1</v>
      </c>
      <c r="K835" s="76">
        <v>-1</v>
      </c>
      <c r="L835" s="76">
        <v>-1</v>
      </c>
      <c r="M835" s="76">
        <v>-1</v>
      </c>
      <c r="N835" s="76">
        <v>-1</v>
      </c>
      <c r="O835" s="76">
        <v>-1</v>
      </c>
      <c r="P835" s="76">
        <v>-1</v>
      </c>
      <c r="Q835" s="76">
        <v>-1</v>
      </c>
      <c r="R835" s="76">
        <v>-1</v>
      </c>
      <c r="S835" s="76">
        <v>-1</v>
      </c>
      <c r="T835" s="76">
        <v>-1</v>
      </c>
      <c r="U835" s="76">
        <v>-1</v>
      </c>
      <c r="V835" s="76">
        <v>-1</v>
      </c>
      <c r="W835" s="76">
        <v>-1</v>
      </c>
      <c r="X835" s="76">
        <v>-1</v>
      </c>
      <c r="Y835" s="76">
        <v>-1</v>
      </c>
      <c r="Z835" s="76">
        <v>-1</v>
      </c>
      <c r="AA835" s="76">
        <v>-1</v>
      </c>
      <c r="AB835" s="76">
        <v>-1</v>
      </c>
      <c r="AC835" s="76">
        <v>-1</v>
      </c>
      <c r="AD835" s="76">
        <v>-1</v>
      </c>
      <c r="AE835" s="76">
        <v>-1</v>
      </c>
      <c r="AF835" s="76">
        <v>-1</v>
      </c>
      <c r="AG835" s="76">
        <v>-1</v>
      </c>
      <c r="AH835" s="76">
        <v>-1</v>
      </c>
      <c r="AI835" s="76">
        <v>-1</v>
      </c>
      <c r="AJ835">
        <v>-1</v>
      </c>
      <c r="AK835">
        <v>-1</v>
      </c>
      <c r="AL835">
        <v>-1</v>
      </c>
      <c r="AM835">
        <v>-1</v>
      </c>
      <c r="AN835">
        <v>-1</v>
      </c>
      <c r="AO835">
        <v>-1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-1</v>
      </c>
      <c r="AW835">
        <v>-1</v>
      </c>
      <c r="AX835">
        <v>-1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v>-1</v>
      </c>
      <c r="BE835">
        <v>-1</v>
      </c>
      <c r="BF835">
        <v>-1</v>
      </c>
      <c r="BG835">
        <v>-1</v>
      </c>
      <c r="BH835">
        <v>-1</v>
      </c>
      <c r="BI835">
        <v>-1</v>
      </c>
      <c r="BJ835">
        <v>-1</v>
      </c>
      <c r="BK835">
        <v>-1</v>
      </c>
      <c r="BL835">
        <v>-1</v>
      </c>
      <c r="BM835">
        <v>-1</v>
      </c>
      <c r="BN835">
        <v>-1</v>
      </c>
      <c r="BO835">
        <v>-1</v>
      </c>
      <c r="BP835">
        <v>-1</v>
      </c>
      <c r="BQ835">
        <v>-1</v>
      </c>
      <c r="BR835">
        <v>-1</v>
      </c>
      <c r="BS835">
        <v>-1</v>
      </c>
      <c r="BT835">
        <v>-1</v>
      </c>
      <c r="BU835">
        <v>-1</v>
      </c>
      <c r="BV835">
        <v>-1</v>
      </c>
      <c r="BW835">
        <v>-1</v>
      </c>
      <c r="BX835">
        <v>-1</v>
      </c>
      <c r="BY835">
        <v>-1</v>
      </c>
      <c r="BZ835">
        <v>-1</v>
      </c>
      <c r="CA835">
        <v>-1</v>
      </c>
      <c r="CB835">
        <v>-1</v>
      </c>
      <c r="CC835">
        <v>-1</v>
      </c>
      <c r="CD835">
        <v>-1</v>
      </c>
      <c r="CE835">
        <v>-1</v>
      </c>
      <c r="CF835">
        <v>-1</v>
      </c>
      <c r="CG835">
        <v>-1</v>
      </c>
    </row>
    <row r="836" spans="1:85">
      <c r="A836" s="14" t="s">
        <v>36</v>
      </c>
      <c r="B836" s="14" t="s">
        <v>38</v>
      </c>
      <c r="C836" s="76">
        <v>-1</v>
      </c>
      <c r="D836" s="76">
        <v>-1</v>
      </c>
      <c r="E836" s="76">
        <v>-1</v>
      </c>
      <c r="F836" s="76">
        <v>-1</v>
      </c>
      <c r="G836" s="76">
        <v>-1</v>
      </c>
      <c r="H836" s="76">
        <v>-1</v>
      </c>
      <c r="I836" s="76">
        <v>-1</v>
      </c>
      <c r="J836" s="76">
        <v>-1</v>
      </c>
      <c r="K836" s="76">
        <v>-1</v>
      </c>
      <c r="L836" s="76">
        <v>-1</v>
      </c>
      <c r="M836" s="76">
        <v>-1</v>
      </c>
      <c r="N836" s="76">
        <v>-1</v>
      </c>
      <c r="O836" s="76">
        <v>-1</v>
      </c>
      <c r="P836" s="76">
        <v>-1</v>
      </c>
      <c r="Q836" s="76">
        <v>-1</v>
      </c>
      <c r="R836" s="76">
        <v>-1</v>
      </c>
      <c r="S836" s="76">
        <v>-1</v>
      </c>
      <c r="T836" s="76">
        <v>-1</v>
      </c>
      <c r="U836" s="76">
        <v>-1</v>
      </c>
      <c r="V836" s="76">
        <v>-1</v>
      </c>
      <c r="W836" s="76">
        <v>-1</v>
      </c>
      <c r="X836" s="76">
        <v>-1</v>
      </c>
      <c r="Y836" s="76">
        <v>-1</v>
      </c>
      <c r="Z836" s="76">
        <v>-1</v>
      </c>
      <c r="AA836" s="76">
        <v>-1</v>
      </c>
      <c r="AB836" s="76">
        <v>-1</v>
      </c>
      <c r="AC836" s="76">
        <v>-1</v>
      </c>
      <c r="AD836" s="76">
        <v>-1</v>
      </c>
      <c r="AE836" s="76">
        <v>-1</v>
      </c>
      <c r="AF836" s="76">
        <v>-1</v>
      </c>
      <c r="AG836" s="76">
        <v>-1</v>
      </c>
      <c r="AH836" s="76">
        <v>-1</v>
      </c>
      <c r="AI836" s="76">
        <v>-1</v>
      </c>
      <c r="AJ836">
        <v>-1</v>
      </c>
      <c r="AK836">
        <v>-1</v>
      </c>
      <c r="AL836">
        <v>-1</v>
      </c>
      <c r="AM836">
        <v>-1</v>
      </c>
      <c r="AN836">
        <v>-1</v>
      </c>
      <c r="AO836">
        <v>-1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-1</v>
      </c>
      <c r="AX836">
        <v>-1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v>-1</v>
      </c>
      <c r="BE836">
        <v>-1</v>
      </c>
      <c r="BF836">
        <v>-1</v>
      </c>
      <c r="BG836">
        <v>-1</v>
      </c>
      <c r="BH836">
        <v>-1</v>
      </c>
      <c r="BI836">
        <v>-1</v>
      </c>
      <c r="BJ836">
        <v>-1</v>
      </c>
      <c r="BK836">
        <v>-1</v>
      </c>
      <c r="BL836">
        <v>-1</v>
      </c>
      <c r="BM836">
        <v>-1</v>
      </c>
      <c r="BN836">
        <v>-1</v>
      </c>
      <c r="BO836">
        <v>-1</v>
      </c>
      <c r="BP836">
        <v>-1</v>
      </c>
      <c r="BQ836">
        <v>-1</v>
      </c>
      <c r="BR836">
        <v>-1</v>
      </c>
      <c r="BS836">
        <v>-1</v>
      </c>
      <c r="BT836">
        <v>-1</v>
      </c>
      <c r="BU836">
        <v>-1</v>
      </c>
      <c r="BV836">
        <v>-1</v>
      </c>
      <c r="BW836">
        <v>-1</v>
      </c>
      <c r="BX836">
        <v>-1</v>
      </c>
      <c r="BY836">
        <v>-1</v>
      </c>
      <c r="BZ836">
        <v>-1</v>
      </c>
      <c r="CA836">
        <v>-1</v>
      </c>
      <c r="CB836">
        <v>-1</v>
      </c>
      <c r="CC836">
        <v>-1</v>
      </c>
      <c r="CD836">
        <v>-1</v>
      </c>
      <c r="CE836">
        <v>-1</v>
      </c>
      <c r="CF836">
        <v>-1</v>
      </c>
      <c r="CG836">
        <v>-1</v>
      </c>
    </row>
    <row r="837" spans="1:85">
      <c r="A837" s="5"/>
      <c r="B837" s="5" t="s">
        <v>213</v>
      </c>
      <c r="C837" s="76">
        <v>-1</v>
      </c>
      <c r="D837" s="76">
        <v>-1</v>
      </c>
      <c r="E837" s="76">
        <v>-1</v>
      </c>
      <c r="F837" s="76">
        <v>-1</v>
      </c>
      <c r="G837" s="76">
        <v>-1</v>
      </c>
      <c r="H837" s="76">
        <v>-1</v>
      </c>
      <c r="I837" s="76">
        <v>-1</v>
      </c>
      <c r="J837" s="76">
        <v>-1</v>
      </c>
      <c r="K837" s="76">
        <v>-1</v>
      </c>
      <c r="L837" s="76">
        <v>-1</v>
      </c>
      <c r="M837" s="76">
        <v>-1</v>
      </c>
      <c r="N837" s="76">
        <v>-1</v>
      </c>
      <c r="O837" s="76">
        <v>-1</v>
      </c>
      <c r="P837" s="76">
        <v>-1</v>
      </c>
      <c r="Q837" s="76">
        <v>-1</v>
      </c>
      <c r="R837" s="76">
        <v>-1</v>
      </c>
      <c r="S837" s="76">
        <v>-1</v>
      </c>
      <c r="T837" s="76">
        <v>-1</v>
      </c>
      <c r="U837" s="76">
        <v>-1</v>
      </c>
      <c r="V837" s="76">
        <v>-1</v>
      </c>
      <c r="W837" s="76">
        <v>-1</v>
      </c>
      <c r="X837" s="76">
        <v>-1</v>
      </c>
      <c r="Y837" s="76">
        <v>-1</v>
      </c>
      <c r="Z837" s="76">
        <v>-1</v>
      </c>
      <c r="AA837" s="76">
        <v>-1</v>
      </c>
      <c r="AB837" s="76">
        <v>-1</v>
      </c>
      <c r="AC837" s="76">
        <v>-1</v>
      </c>
      <c r="AD837" s="76">
        <v>-1</v>
      </c>
      <c r="AE837" s="76">
        <v>-1</v>
      </c>
      <c r="AF837" s="76">
        <v>-1</v>
      </c>
      <c r="AG837" s="76">
        <v>-1</v>
      </c>
      <c r="AH837" s="76">
        <v>-1</v>
      </c>
      <c r="AI837" s="76">
        <v>-1</v>
      </c>
      <c r="AJ837">
        <v>-1</v>
      </c>
      <c r="AK837">
        <v>-1</v>
      </c>
      <c r="AL837">
        <v>-1</v>
      </c>
      <c r="AM837">
        <v>-1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-1</v>
      </c>
      <c r="BM837">
        <v>-1</v>
      </c>
      <c r="BN837">
        <v>-1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-1</v>
      </c>
      <c r="BX837">
        <v>-1</v>
      </c>
      <c r="BY837">
        <v>-1</v>
      </c>
      <c r="BZ837">
        <v>-1</v>
      </c>
      <c r="CA837">
        <v>-1</v>
      </c>
      <c r="CB837">
        <v>-1</v>
      </c>
      <c r="CC837">
        <v>-1</v>
      </c>
      <c r="CD837">
        <v>-1</v>
      </c>
      <c r="CE837">
        <v>-1</v>
      </c>
      <c r="CF837">
        <v>-1</v>
      </c>
      <c r="CG837">
        <v>-1</v>
      </c>
    </row>
    <row r="838" spans="1:85">
      <c r="A838" s="1" t="str">
        <f>LOOKUP(B838,[1]Regions!$A$4:$A$98,[1]Regions!$B$4:$B$98)</f>
        <v>Russian Federation</v>
      </c>
      <c r="B838" s="2">
        <v>39</v>
      </c>
      <c r="C838" s="72">
        <v>2018</v>
      </c>
      <c r="D838" s="72">
        <v>2019</v>
      </c>
      <c r="E838" s="72">
        <v>2020</v>
      </c>
      <c r="F838" s="72">
        <v>2021</v>
      </c>
      <c r="G838" s="72">
        <v>2022</v>
      </c>
      <c r="H838" s="72">
        <v>2023</v>
      </c>
      <c r="I838" s="72">
        <v>2024</v>
      </c>
      <c r="J838" s="72">
        <v>2025</v>
      </c>
      <c r="K838" s="72">
        <v>2026</v>
      </c>
      <c r="L838" s="72">
        <v>2027</v>
      </c>
      <c r="M838" s="72">
        <v>2028</v>
      </c>
      <c r="N838" s="72">
        <v>2029</v>
      </c>
      <c r="O838" s="72">
        <v>2030</v>
      </c>
      <c r="P838" s="72">
        <v>2031</v>
      </c>
      <c r="Q838" s="72">
        <v>2032</v>
      </c>
      <c r="R838" s="72">
        <v>2033</v>
      </c>
      <c r="S838" s="72">
        <v>2034</v>
      </c>
      <c r="T838" s="72">
        <v>2035</v>
      </c>
      <c r="U838" s="72">
        <v>2036</v>
      </c>
      <c r="V838" s="72">
        <v>2037</v>
      </c>
      <c r="W838" s="72">
        <v>2038</v>
      </c>
      <c r="X838" s="72">
        <v>2039</v>
      </c>
      <c r="Y838" s="72">
        <v>2040</v>
      </c>
      <c r="Z838" s="72">
        <v>2041</v>
      </c>
      <c r="AA838" s="72">
        <v>2042</v>
      </c>
      <c r="AB838" s="72">
        <v>2043</v>
      </c>
      <c r="AC838" s="72">
        <v>2044</v>
      </c>
      <c r="AD838" s="72">
        <v>2045</v>
      </c>
      <c r="AE838" s="72">
        <v>2046</v>
      </c>
      <c r="AF838" s="72">
        <v>2047</v>
      </c>
      <c r="AG838" s="72">
        <v>2048</v>
      </c>
      <c r="AH838" s="72">
        <v>2049</v>
      </c>
      <c r="AI838" s="72">
        <v>2050</v>
      </c>
      <c r="AJ838">
        <v>2051</v>
      </c>
      <c r="AK838">
        <v>2052</v>
      </c>
      <c r="AL838">
        <v>2053</v>
      </c>
      <c r="AM838">
        <v>2054</v>
      </c>
      <c r="AN838">
        <v>2055</v>
      </c>
      <c r="AO838">
        <v>2056</v>
      </c>
      <c r="AP838">
        <v>2057</v>
      </c>
      <c r="AQ838">
        <v>2058</v>
      </c>
      <c r="AR838">
        <v>2059</v>
      </c>
      <c r="AS838">
        <v>2060</v>
      </c>
      <c r="AT838">
        <v>2061</v>
      </c>
      <c r="AU838">
        <v>2062</v>
      </c>
      <c r="AV838">
        <v>2063</v>
      </c>
      <c r="AW838">
        <v>2064</v>
      </c>
      <c r="AX838">
        <v>2065</v>
      </c>
      <c r="AY838">
        <v>2066</v>
      </c>
      <c r="AZ838">
        <v>2067</v>
      </c>
      <c r="BA838">
        <v>2068</v>
      </c>
      <c r="BB838">
        <v>2069</v>
      </c>
      <c r="BC838">
        <v>2070</v>
      </c>
      <c r="BD838">
        <v>2071</v>
      </c>
      <c r="BE838">
        <v>2072</v>
      </c>
      <c r="BF838">
        <v>2073</v>
      </c>
      <c r="BG838">
        <v>2074</v>
      </c>
      <c r="BH838">
        <v>2075</v>
      </c>
      <c r="BI838">
        <v>2076</v>
      </c>
      <c r="BJ838">
        <v>2077</v>
      </c>
      <c r="BK838">
        <v>2078</v>
      </c>
      <c r="BL838">
        <v>2079</v>
      </c>
      <c r="BM838">
        <v>2080</v>
      </c>
      <c r="BN838">
        <v>2081</v>
      </c>
      <c r="BO838">
        <v>2082</v>
      </c>
      <c r="BP838">
        <v>2083</v>
      </c>
      <c r="BQ838">
        <v>2084</v>
      </c>
      <c r="BR838">
        <v>2085</v>
      </c>
      <c r="BS838">
        <v>2086</v>
      </c>
      <c r="BT838">
        <v>2087</v>
      </c>
      <c r="BU838">
        <v>2088</v>
      </c>
      <c r="BV838">
        <v>2089</v>
      </c>
      <c r="BW838">
        <v>2090</v>
      </c>
      <c r="BX838">
        <v>2091</v>
      </c>
      <c r="BY838">
        <v>2092</v>
      </c>
      <c r="BZ838">
        <v>2093</v>
      </c>
      <c r="CA838">
        <v>2094</v>
      </c>
      <c r="CB838">
        <v>2095</v>
      </c>
      <c r="CC838">
        <v>2096</v>
      </c>
      <c r="CD838">
        <v>2097</v>
      </c>
      <c r="CE838">
        <v>2098</v>
      </c>
      <c r="CF838">
        <v>2099</v>
      </c>
      <c r="CG838">
        <v>2100</v>
      </c>
    </row>
    <row r="839" spans="1:85">
      <c r="A839" s="74"/>
      <c r="B839" s="74" t="s">
        <v>4</v>
      </c>
      <c r="C839" s="76">
        <v>-1</v>
      </c>
      <c r="D839" s="76">
        <v>-1</v>
      </c>
      <c r="E839" s="76">
        <v>-1</v>
      </c>
      <c r="F839" s="76">
        <v>-1</v>
      </c>
      <c r="G839" s="76">
        <v>-1</v>
      </c>
      <c r="H839" s="76">
        <v>-1</v>
      </c>
      <c r="I839" s="76">
        <v>-1</v>
      </c>
      <c r="J839" s="76">
        <v>-1</v>
      </c>
      <c r="K839" s="76">
        <v>-1</v>
      </c>
      <c r="L839" s="76">
        <v>-1</v>
      </c>
      <c r="M839" s="76">
        <v>-1</v>
      </c>
      <c r="N839" s="76">
        <v>-1</v>
      </c>
      <c r="O839" s="76">
        <v>-1</v>
      </c>
      <c r="P839" s="76">
        <v>-1</v>
      </c>
      <c r="Q839" s="76">
        <v>-1</v>
      </c>
      <c r="R839" s="76">
        <v>-1</v>
      </c>
      <c r="S839" s="76">
        <v>-1</v>
      </c>
      <c r="T839" s="76">
        <v>-1</v>
      </c>
      <c r="U839" s="76">
        <v>-1</v>
      </c>
      <c r="V839" s="76">
        <v>-1</v>
      </c>
      <c r="W839" s="76">
        <v>-1</v>
      </c>
      <c r="X839" s="76">
        <v>-1</v>
      </c>
      <c r="Y839" s="76">
        <v>-1</v>
      </c>
      <c r="Z839" s="76">
        <v>-1</v>
      </c>
      <c r="AA839" s="76">
        <v>-1</v>
      </c>
      <c r="AB839" s="76">
        <v>-1</v>
      </c>
      <c r="AC839" s="76">
        <v>-1</v>
      </c>
      <c r="AD839" s="76">
        <v>-1</v>
      </c>
      <c r="AE839" s="76">
        <v>-1</v>
      </c>
      <c r="AF839" s="76">
        <v>-1</v>
      </c>
      <c r="AG839" s="76">
        <v>-1</v>
      </c>
      <c r="AH839" s="76">
        <v>-1</v>
      </c>
      <c r="AI839" s="76">
        <v>-1</v>
      </c>
      <c r="AJ839">
        <v>-1</v>
      </c>
      <c r="AK839">
        <v>-1</v>
      </c>
      <c r="AL839">
        <v>-1</v>
      </c>
      <c r="AM839">
        <v>-1</v>
      </c>
      <c r="AN839">
        <v>-1</v>
      </c>
      <c r="AO839">
        <v>-1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-1</v>
      </c>
      <c r="AW839">
        <v>-1</v>
      </c>
      <c r="AX839">
        <v>-1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v>-1</v>
      </c>
      <c r="BE839">
        <v>-1</v>
      </c>
      <c r="BF839">
        <v>-1</v>
      </c>
      <c r="BG839">
        <v>-1</v>
      </c>
      <c r="BH839">
        <v>-1</v>
      </c>
      <c r="BI839">
        <v>-1</v>
      </c>
      <c r="BJ839">
        <v>-1</v>
      </c>
      <c r="BK839">
        <v>-1</v>
      </c>
      <c r="BL839">
        <v>-1</v>
      </c>
      <c r="BM839">
        <v>-1</v>
      </c>
      <c r="BN839">
        <v>-1</v>
      </c>
      <c r="BO839">
        <v>-1</v>
      </c>
      <c r="BP839">
        <v>-1</v>
      </c>
      <c r="BQ839">
        <v>-1</v>
      </c>
      <c r="BR839">
        <v>-1</v>
      </c>
      <c r="BS839">
        <v>-1</v>
      </c>
      <c r="BT839">
        <v>-1</v>
      </c>
      <c r="BU839">
        <v>-1</v>
      </c>
      <c r="BV839">
        <v>-1</v>
      </c>
      <c r="BW839">
        <v>-1</v>
      </c>
      <c r="BX839">
        <v>-1</v>
      </c>
      <c r="BY839">
        <v>-1</v>
      </c>
      <c r="BZ839">
        <v>-1</v>
      </c>
      <c r="CA839">
        <v>-1</v>
      </c>
      <c r="CB839">
        <v>-1</v>
      </c>
      <c r="CC839">
        <v>-1</v>
      </c>
      <c r="CD839">
        <v>-1</v>
      </c>
      <c r="CE839">
        <v>-1</v>
      </c>
      <c r="CF839">
        <v>-1</v>
      </c>
      <c r="CG839">
        <v>-1</v>
      </c>
    </row>
    <row r="840" spans="1:85">
      <c r="A840" s="74" t="s">
        <v>0</v>
      </c>
      <c r="B840" s="74" t="s">
        <v>3</v>
      </c>
      <c r="C840" s="76">
        <v>-1</v>
      </c>
      <c r="D840" s="76">
        <v>-1</v>
      </c>
      <c r="E840" s="76">
        <v>-1</v>
      </c>
      <c r="F840" s="76">
        <v>-1</v>
      </c>
      <c r="G840" s="76">
        <v>-1</v>
      </c>
      <c r="H840" s="76">
        <v>-1</v>
      </c>
      <c r="I840" s="76">
        <v>-1</v>
      </c>
      <c r="J840" s="76">
        <v>-1</v>
      </c>
      <c r="K840" s="76">
        <v>-1</v>
      </c>
      <c r="L840" s="76">
        <v>-1</v>
      </c>
      <c r="M840" s="76">
        <v>-1</v>
      </c>
      <c r="N840" s="76">
        <v>-1</v>
      </c>
      <c r="O840" s="76">
        <v>-1</v>
      </c>
      <c r="P840" s="76">
        <v>-1</v>
      </c>
      <c r="Q840" s="76">
        <v>-1</v>
      </c>
      <c r="R840" s="76">
        <v>-1</v>
      </c>
      <c r="S840" s="76">
        <v>-1</v>
      </c>
      <c r="T840" s="76">
        <v>-1</v>
      </c>
      <c r="U840" s="76">
        <v>-1</v>
      </c>
      <c r="V840" s="76">
        <v>-1</v>
      </c>
      <c r="W840" s="76">
        <v>-1</v>
      </c>
      <c r="X840" s="76">
        <v>-1</v>
      </c>
      <c r="Y840" s="76">
        <v>-1</v>
      </c>
      <c r="Z840" s="76">
        <v>-1</v>
      </c>
      <c r="AA840" s="76">
        <v>-1</v>
      </c>
      <c r="AB840" s="76">
        <v>-1</v>
      </c>
      <c r="AC840" s="76">
        <v>-1</v>
      </c>
      <c r="AD840" s="76">
        <v>-1</v>
      </c>
      <c r="AE840" s="76">
        <v>-1</v>
      </c>
      <c r="AF840" s="76">
        <v>-1</v>
      </c>
      <c r="AG840" s="76">
        <v>-1</v>
      </c>
      <c r="AH840" s="76">
        <v>-1</v>
      </c>
      <c r="AI840" s="76">
        <v>-1</v>
      </c>
      <c r="AJ840">
        <v>-1</v>
      </c>
      <c r="AK840">
        <v>-1</v>
      </c>
      <c r="AL840">
        <v>-1</v>
      </c>
      <c r="AM840">
        <v>-1</v>
      </c>
      <c r="AN840">
        <v>-1</v>
      </c>
      <c r="AO840">
        <v>-1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-1</v>
      </c>
      <c r="AW840">
        <v>-1</v>
      </c>
      <c r="AX840">
        <v>-1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v>-1</v>
      </c>
      <c r="BE840">
        <v>-1</v>
      </c>
      <c r="BF840">
        <v>-1</v>
      </c>
      <c r="BG840">
        <v>-1</v>
      </c>
      <c r="BH840">
        <v>-1</v>
      </c>
      <c r="BI840">
        <v>-1</v>
      </c>
      <c r="BJ840">
        <v>-1</v>
      </c>
      <c r="BK840">
        <v>-1</v>
      </c>
      <c r="BL840">
        <v>-1</v>
      </c>
      <c r="BM840">
        <v>-1</v>
      </c>
      <c r="BN840">
        <v>-1</v>
      </c>
      <c r="BO840">
        <v>-1</v>
      </c>
      <c r="BP840">
        <v>-1</v>
      </c>
      <c r="BQ840">
        <v>-1</v>
      </c>
      <c r="BR840">
        <v>-1</v>
      </c>
      <c r="BS840">
        <v>-1</v>
      </c>
      <c r="BT840">
        <v>-1</v>
      </c>
      <c r="BU840">
        <v>-1</v>
      </c>
      <c r="BV840">
        <v>-1</v>
      </c>
      <c r="BW840">
        <v>-1</v>
      </c>
      <c r="BX840">
        <v>-1</v>
      </c>
      <c r="BY840">
        <v>-1</v>
      </c>
      <c r="BZ840">
        <v>-1</v>
      </c>
      <c r="CA840">
        <v>-1</v>
      </c>
      <c r="CB840">
        <v>-1</v>
      </c>
      <c r="CC840">
        <v>-1</v>
      </c>
      <c r="CD840">
        <v>-1</v>
      </c>
      <c r="CE840">
        <v>-1</v>
      </c>
      <c r="CF840">
        <v>-1</v>
      </c>
      <c r="CG840">
        <v>-1</v>
      </c>
    </row>
    <row r="841" spans="1:85">
      <c r="A841" s="74"/>
      <c r="B841" s="74" t="s">
        <v>34</v>
      </c>
      <c r="C841" s="76">
        <v>-1</v>
      </c>
      <c r="D841" s="76">
        <v>-1</v>
      </c>
      <c r="E841" s="76">
        <v>-1</v>
      </c>
      <c r="F841" s="76">
        <v>-1</v>
      </c>
      <c r="G841" s="76">
        <v>-1</v>
      </c>
      <c r="H841" s="76">
        <v>-1</v>
      </c>
      <c r="I841" s="76">
        <v>-1</v>
      </c>
      <c r="J841" s="76">
        <v>-1</v>
      </c>
      <c r="K841" s="76">
        <v>-1</v>
      </c>
      <c r="L841" s="76">
        <v>-1</v>
      </c>
      <c r="M841" s="76">
        <v>-1</v>
      </c>
      <c r="N841" s="76">
        <v>-1</v>
      </c>
      <c r="O841" s="76">
        <v>-1</v>
      </c>
      <c r="P841" s="76">
        <v>-1</v>
      </c>
      <c r="Q841" s="76">
        <v>-1</v>
      </c>
      <c r="R841" s="76">
        <v>-1</v>
      </c>
      <c r="S841" s="76">
        <v>-1</v>
      </c>
      <c r="T841" s="76">
        <v>-1</v>
      </c>
      <c r="U841" s="76">
        <v>-1</v>
      </c>
      <c r="V841" s="76">
        <v>-1</v>
      </c>
      <c r="W841" s="76">
        <v>-1</v>
      </c>
      <c r="X841" s="76">
        <v>-1</v>
      </c>
      <c r="Y841" s="76">
        <v>-1</v>
      </c>
      <c r="Z841" s="76">
        <v>-1</v>
      </c>
      <c r="AA841" s="76">
        <v>-1</v>
      </c>
      <c r="AB841" s="76">
        <v>-1</v>
      </c>
      <c r="AC841" s="76">
        <v>-1</v>
      </c>
      <c r="AD841" s="76">
        <v>-1</v>
      </c>
      <c r="AE841" s="76">
        <v>-1</v>
      </c>
      <c r="AF841" s="76">
        <v>-1</v>
      </c>
      <c r="AG841" s="76">
        <v>-1</v>
      </c>
      <c r="AH841" s="76">
        <v>-1</v>
      </c>
      <c r="AI841" s="76">
        <v>-1</v>
      </c>
      <c r="AJ841">
        <v>-1</v>
      </c>
      <c r="AK841">
        <v>-1</v>
      </c>
      <c r="AL841">
        <v>-1</v>
      </c>
      <c r="AM841">
        <v>-1</v>
      </c>
      <c r="AN841">
        <v>-1</v>
      </c>
      <c r="AO841">
        <v>-1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-1</v>
      </c>
      <c r="AX841">
        <v>-1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v>-1</v>
      </c>
      <c r="BE841">
        <v>-1</v>
      </c>
      <c r="BF841">
        <v>-1</v>
      </c>
      <c r="BG841">
        <v>-1</v>
      </c>
      <c r="BH841">
        <v>-1</v>
      </c>
      <c r="BI841">
        <v>-1</v>
      </c>
      <c r="BJ841">
        <v>-1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-1</v>
      </c>
      <c r="BQ841">
        <v>-1</v>
      </c>
      <c r="BR841">
        <v>-1</v>
      </c>
      <c r="BS841">
        <v>-1</v>
      </c>
      <c r="BT841">
        <v>-1</v>
      </c>
      <c r="BU841">
        <v>-1</v>
      </c>
      <c r="BV841">
        <v>-1</v>
      </c>
      <c r="BW841">
        <v>-1</v>
      </c>
      <c r="BX841">
        <v>-1</v>
      </c>
      <c r="BY841">
        <v>-1</v>
      </c>
      <c r="BZ841">
        <v>-1</v>
      </c>
      <c r="CA841">
        <v>-1</v>
      </c>
      <c r="CB841">
        <v>-1</v>
      </c>
      <c r="CC841">
        <v>-1</v>
      </c>
      <c r="CD841">
        <v>-1</v>
      </c>
      <c r="CE841">
        <v>-1</v>
      </c>
      <c r="CF841">
        <v>-1</v>
      </c>
      <c r="CG841">
        <v>-1</v>
      </c>
    </row>
    <row r="842" spans="1:85">
      <c r="A842" s="14"/>
      <c r="B842" s="14" t="s">
        <v>35</v>
      </c>
      <c r="C842" s="76">
        <v>-1</v>
      </c>
      <c r="D842" s="76">
        <v>-1</v>
      </c>
      <c r="E842" s="76">
        <v>-1</v>
      </c>
      <c r="F842" s="76">
        <v>-1</v>
      </c>
      <c r="G842" s="76">
        <v>-1</v>
      </c>
      <c r="H842" s="76">
        <v>-1</v>
      </c>
      <c r="I842" s="76">
        <v>-1</v>
      </c>
      <c r="J842" s="76">
        <v>-1</v>
      </c>
      <c r="K842" s="76">
        <v>-1</v>
      </c>
      <c r="L842" s="76">
        <v>-1</v>
      </c>
      <c r="M842" s="76">
        <v>-1</v>
      </c>
      <c r="N842" s="76">
        <v>-1</v>
      </c>
      <c r="O842" s="76">
        <v>-1</v>
      </c>
      <c r="P842" s="76">
        <v>-1</v>
      </c>
      <c r="Q842" s="76">
        <v>-1</v>
      </c>
      <c r="R842" s="76">
        <v>-1</v>
      </c>
      <c r="S842" s="76">
        <v>-1</v>
      </c>
      <c r="T842" s="76">
        <v>-1</v>
      </c>
      <c r="U842" s="76">
        <v>-1</v>
      </c>
      <c r="V842" s="76">
        <v>-1</v>
      </c>
      <c r="W842" s="76">
        <v>-1</v>
      </c>
      <c r="X842" s="76">
        <v>-1</v>
      </c>
      <c r="Y842" s="76">
        <v>-1</v>
      </c>
      <c r="Z842" s="76">
        <v>-1</v>
      </c>
      <c r="AA842" s="76">
        <v>-1</v>
      </c>
      <c r="AB842" s="76">
        <v>-1</v>
      </c>
      <c r="AC842" s="76">
        <v>-1</v>
      </c>
      <c r="AD842" s="76">
        <v>-1</v>
      </c>
      <c r="AE842" s="76">
        <v>-1</v>
      </c>
      <c r="AF842" s="76">
        <v>-1</v>
      </c>
      <c r="AG842" s="76">
        <v>-1</v>
      </c>
      <c r="AH842" s="76">
        <v>-1</v>
      </c>
      <c r="AI842" s="76">
        <v>-1</v>
      </c>
      <c r="AJ842">
        <v>-1</v>
      </c>
      <c r="AK842">
        <v>-1</v>
      </c>
      <c r="AL842">
        <v>-1</v>
      </c>
      <c r="AM842">
        <v>-1</v>
      </c>
      <c r="AN842">
        <v>-1</v>
      </c>
      <c r="AO842">
        <v>-1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-1</v>
      </c>
      <c r="AX842">
        <v>-1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v>-1</v>
      </c>
      <c r="BE842">
        <v>-1</v>
      </c>
      <c r="BF842">
        <v>-1</v>
      </c>
      <c r="BG842">
        <v>-1</v>
      </c>
      <c r="BH842">
        <v>-1</v>
      </c>
      <c r="BI842">
        <v>-1</v>
      </c>
      <c r="BJ842">
        <v>-1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-1</v>
      </c>
      <c r="BQ842">
        <v>-1</v>
      </c>
      <c r="BR842">
        <v>-1</v>
      </c>
      <c r="BS842">
        <v>-1</v>
      </c>
      <c r="BT842">
        <v>-1</v>
      </c>
      <c r="BU842">
        <v>-1</v>
      </c>
      <c r="BV842">
        <v>-1</v>
      </c>
      <c r="BW842">
        <v>-1</v>
      </c>
      <c r="BX842">
        <v>-1</v>
      </c>
      <c r="BY842">
        <v>-1</v>
      </c>
      <c r="BZ842">
        <v>-1</v>
      </c>
      <c r="CA842">
        <v>-1</v>
      </c>
      <c r="CB842">
        <v>-1</v>
      </c>
      <c r="CC842">
        <v>-1</v>
      </c>
      <c r="CD842">
        <v>-1</v>
      </c>
      <c r="CE842">
        <v>-1</v>
      </c>
      <c r="CF842">
        <v>-1</v>
      </c>
      <c r="CG842">
        <v>-1</v>
      </c>
    </row>
    <row r="843" spans="1:85">
      <c r="A843" s="4"/>
      <c r="B843" s="4" t="s">
        <v>4</v>
      </c>
      <c r="C843" s="76">
        <v>-1</v>
      </c>
      <c r="D843" s="76">
        <v>-1</v>
      </c>
      <c r="E843" s="76">
        <v>-1</v>
      </c>
      <c r="F843" s="76">
        <v>-1</v>
      </c>
      <c r="G843" s="76">
        <v>-1</v>
      </c>
      <c r="H843" s="76">
        <v>-1</v>
      </c>
      <c r="I843" s="76">
        <v>-1</v>
      </c>
      <c r="J843" s="76">
        <v>-1</v>
      </c>
      <c r="K843" s="76">
        <v>-1</v>
      </c>
      <c r="L843" s="76">
        <v>-1</v>
      </c>
      <c r="M843" s="76">
        <v>-1</v>
      </c>
      <c r="N843" s="76">
        <v>-1</v>
      </c>
      <c r="O843" s="76">
        <v>-1</v>
      </c>
      <c r="P843" s="76">
        <v>-1</v>
      </c>
      <c r="Q843" s="76">
        <v>-1</v>
      </c>
      <c r="R843" s="76">
        <v>-1</v>
      </c>
      <c r="S843" s="76">
        <v>-1</v>
      </c>
      <c r="T843" s="76">
        <v>-1</v>
      </c>
      <c r="U843" s="76">
        <v>-1</v>
      </c>
      <c r="V843" s="76">
        <v>-1</v>
      </c>
      <c r="W843" s="76">
        <v>-1</v>
      </c>
      <c r="X843" s="76">
        <v>-1</v>
      </c>
      <c r="Y843" s="76">
        <v>-1</v>
      </c>
      <c r="Z843" s="76">
        <v>-1</v>
      </c>
      <c r="AA843" s="76">
        <v>-1</v>
      </c>
      <c r="AB843" s="76">
        <v>-1</v>
      </c>
      <c r="AC843" s="76">
        <v>-1</v>
      </c>
      <c r="AD843" s="76">
        <v>-1</v>
      </c>
      <c r="AE843" s="76">
        <v>-1</v>
      </c>
      <c r="AF843" s="76">
        <v>-1</v>
      </c>
      <c r="AG843" s="76">
        <v>-1</v>
      </c>
      <c r="AH843" s="76">
        <v>-1</v>
      </c>
      <c r="AI843" s="76">
        <v>-1</v>
      </c>
      <c r="AJ843">
        <v>-1</v>
      </c>
      <c r="AK843">
        <v>-1</v>
      </c>
      <c r="AL843">
        <v>-1</v>
      </c>
      <c r="AM843">
        <v>-1</v>
      </c>
      <c r="AN843">
        <v>-1</v>
      </c>
      <c r="AO843">
        <v>-1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-1</v>
      </c>
      <c r="AW843">
        <v>-1</v>
      </c>
      <c r="AX843">
        <v>-1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v>-1</v>
      </c>
      <c r="BE843">
        <v>-1</v>
      </c>
      <c r="BF843">
        <v>-1</v>
      </c>
      <c r="BG843">
        <v>-1</v>
      </c>
      <c r="BH843">
        <v>-1</v>
      </c>
      <c r="BI843">
        <v>-1</v>
      </c>
      <c r="BJ843">
        <v>-1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-1</v>
      </c>
      <c r="BS843">
        <v>-1</v>
      </c>
      <c r="BT843">
        <v>-1</v>
      </c>
      <c r="BU843">
        <v>-1</v>
      </c>
      <c r="BV843">
        <v>-1</v>
      </c>
      <c r="BW843">
        <v>-1</v>
      </c>
      <c r="BX843">
        <v>-1</v>
      </c>
      <c r="BY843">
        <v>-1</v>
      </c>
      <c r="BZ843">
        <v>-1</v>
      </c>
      <c r="CA843">
        <v>-1</v>
      </c>
      <c r="CB843">
        <v>-1</v>
      </c>
      <c r="CC843">
        <v>-1</v>
      </c>
      <c r="CD843">
        <v>-1</v>
      </c>
      <c r="CE843">
        <v>-1</v>
      </c>
      <c r="CF843">
        <v>-1</v>
      </c>
      <c r="CG843">
        <v>-1</v>
      </c>
    </row>
    <row r="844" spans="1:85">
      <c r="A844" s="74" t="s">
        <v>1</v>
      </c>
      <c r="B844" s="74" t="s">
        <v>3</v>
      </c>
      <c r="C844" s="76">
        <v>-1</v>
      </c>
      <c r="D844" s="76">
        <v>-1</v>
      </c>
      <c r="E844" s="76">
        <v>-1</v>
      </c>
      <c r="F844" s="76">
        <v>-1</v>
      </c>
      <c r="G844" s="76">
        <v>-1</v>
      </c>
      <c r="H844" s="76">
        <v>-1</v>
      </c>
      <c r="I844" s="76">
        <v>-1</v>
      </c>
      <c r="J844" s="76">
        <v>-1</v>
      </c>
      <c r="K844" s="76">
        <v>-1</v>
      </c>
      <c r="L844" s="76">
        <v>-1</v>
      </c>
      <c r="M844" s="76">
        <v>-1</v>
      </c>
      <c r="N844" s="76">
        <v>-1</v>
      </c>
      <c r="O844" s="76">
        <v>-1</v>
      </c>
      <c r="P844" s="76">
        <v>-1</v>
      </c>
      <c r="Q844" s="76">
        <v>-1</v>
      </c>
      <c r="R844" s="76">
        <v>-1</v>
      </c>
      <c r="S844" s="76">
        <v>-1</v>
      </c>
      <c r="T844" s="76">
        <v>-1</v>
      </c>
      <c r="U844" s="76">
        <v>-1</v>
      </c>
      <c r="V844" s="76">
        <v>-1</v>
      </c>
      <c r="W844" s="76">
        <v>-1</v>
      </c>
      <c r="X844" s="76">
        <v>-1</v>
      </c>
      <c r="Y844" s="76">
        <v>-1</v>
      </c>
      <c r="Z844" s="76">
        <v>-1</v>
      </c>
      <c r="AA844" s="76">
        <v>-1</v>
      </c>
      <c r="AB844" s="76">
        <v>-1</v>
      </c>
      <c r="AC844" s="76">
        <v>-1</v>
      </c>
      <c r="AD844" s="76">
        <v>-1</v>
      </c>
      <c r="AE844" s="76">
        <v>-1</v>
      </c>
      <c r="AF844" s="76">
        <v>-1</v>
      </c>
      <c r="AG844" s="76">
        <v>-1</v>
      </c>
      <c r="AH844" s="76">
        <v>-1</v>
      </c>
      <c r="AI844" s="76">
        <v>-1</v>
      </c>
      <c r="AJ844">
        <v>-1</v>
      </c>
      <c r="AK844">
        <v>-1</v>
      </c>
      <c r="AL844">
        <v>-1</v>
      </c>
      <c r="AM844">
        <v>-1</v>
      </c>
      <c r="AN844">
        <v>-1</v>
      </c>
      <c r="AO844">
        <v>-1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-1</v>
      </c>
      <c r="AW844">
        <v>-1</v>
      </c>
      <c r="AX844">
        <v>-1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v>-1</v>
      </c>
      <c r="BE844">
        <v>-1</v>
      </c>
      <c r="BF844">
        <v>-1</v>
      </c>
      <c r="BG844">
        <v>-1</v>
      </c>
      <c r="BH844">
        <v>-1</v>
      </c>
      <c r="BI844">
        <v>-1</v>
      </c>
      <c r="BJ844">
        <v>-1</v>
      </c>
      <c r="BK844">
        <v>-1</v>
      </c>
      <c r="BL844">
        <v>-1</v>
      </c>
      <c r="BM844">
        <v>-1</v>
      </c>
      <c r="BN844">
        <v>-1</v>
      </c>
      <c r="BO844">
        <v>-1</v>
      </c>
      <c r="BP844">
        <v>-1</v>
      </c>
      <c r="BQ844">
        <v>-1</v>
      </c>
      <c r="BR844">
        <v>-1</v>
      </c>
      <c r="BS844">
        <v>-1</v>
      </c>
      <c r="BT844">
        <v>-1</v>
      </c>
      <c r="BU844">
        <v>-1</v>
      </c>
      <c r="BV844">
        <v>-1</v>
      </c>
      <c r="BW844">
        <v>-1</v>
      </c>
      <c r="BX844">
        <v>-1</v>
      </c>
      <c r="BY844">
        <v>-1</v>
      </c>
      <c r="BZ844">
        <v>-1</v>
      </c>
      <c r="CA844">
        <v>-1</v>
      </c>
      <c r="CB844">
        <v>-1</v>
      </c>
      <c r="CC844">
        <v>-1</v>
      </c>
      <c r="CD844">
        <v>-1</v>
      </c>
      <c r="CE844">
        <v>-1</v>
      </c>
      <c r="CF844">
        <v>-1</v>
      </c>
      <c r="CG844">
        <v>-1</v>
      </c>
    </row>
    <row r="845" spans="1:85">
      <c r="A845" s="74"/>
      <c r="B845" s="74" t="s">
        <v>34</v>
      </c>
      <c r="C845" s="76">
        <v>-1</v>
      </c>
      <c r="D845" s="76">
        <v>-1</v>
      </c>
      <c r="E845" s="76">
        <v>-1</v>
      </c>
      <c r="F845" s="76">
        <v>-1</v>
      </c>
      <c r="G845" s="76">
        <v>-1</v>
      </c>
      <c r="H845" s="76">
        <v>-1</v>
      </c>
      <c r="I845" s="76">
        <v>-1</v>
      </c>
      <c r="J845" s="76">
        <v>-1</v>
      </c>
      <c r="K845" s="76">
        <v>-1</v>
      </c>
      <c r="L845" s="76">
        <v>-1</v>
      </c>
      <c r="M845" s="76">
        <v>-1</v>
      </c>
      <c r="N845" s="76">
        <v>-1</v>
      </c>
      <c r="O845" s="76">
        <v>-1</v>
      </c>
      <c r="P845" s="76">
        <v>-1</v>
      </c>
      <c r="Q845" s="76">
        <v>-1</v>
      </c>
      <c r="R845" s="76">
        <v>-1</v>
      </c>
      <c r="S845" s="76">
        <v>-1</v>
      </c>
      <c r="T845" s="76">
        <v>-1</v>
      </c>
      <c r="U845" s="76">
        <v>-1</v>
      </c>
      <c r="V845" s="76">
        <v>-1</v>
      </c>
      <c r="W845" s="76">
        <v>-1</v>
      </c>
      <c r="X845" s="76">
        <v>-1</v>
      </c>
      <c r="Y845" s="76">
        <v>-1</v>
      </c>
      <c r="Z845" s="76">
        <v>-1</v>
      </c>
      <c r="AA845" s="76">
        <v>-1</v>
      </c>
      <c r="AB845" s="76">
        <v>-1</v>
      </c>
      <c r="AC845" s="76">
        <v>-1</v>
      </c>
      <c r="AD845" s="76">
        <v>-1</v>
      </c>
      <c r="AE845" s="76">
        <v>-1</v>
      </c>
      <c r="AF845" s="76">
        <v>-1</v>
      </c>
      <c r="AG845" s="76">
        <v>-1</v>
      </c>
      <c r="AH845" s="76">
        <v>-1</v>
      </c>
      <c r="AI845" s="76">
        <v>-1</v>
      </c>
      <c r="AJ845">
        <v>-1</v>
      </c>
      <c r="AK845">
        <v>-1</v>
      </c>
      <c r="AL845">
        <v>-1</v>
      </c>
      <c r="AM845">
        <v>-1</v>
      </c>
      <c r="AN845">
        <v>-1</v>
      </c>
      <c r="AO845">
        <v>-1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-1</v>
      </c>
      <c r="AW845">
        <v>-1</v>
      </c>
      <c r="AX845">
        <v>-1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v>-1</v>
      </c>
      <c r="BE845">
        <v>-1</v>
      </c>
      <c r="BF845">
        <v>-1</v>
      </c>
      <c r="BG845">
        <v>-1</v>
      </c>
      <c r="BH845">
        <v>-1</v>
      </c>
      <c r="BI845">
        <v>-1</v>
      </c>
      <c r="BJ845">
        <v>-1</v>
      </c>
      <c r="BK845">
        <v>-1</v>
      </c>
      <c r="BL845">
        <v>-1</v>
      </c>
      <c r="BM845">
        <v>-1</v>
      </c>
      <c r="BN845">
        <v>-1</v>
      </c>
      <c r="BO845">
        <v>-1</v>
      </c>
      <c r="BP845">
        <v>-1</v>
      </c>
      <c r="BQ845">
        <v>-1</v>
      </c>
      <c r="BR845">
        <v>-1</v>
      </c>
      <c r="BS845">
        <v>-1</v>
      </c>
      <c r="BT845">
        <v>-1</v>
      </c>
      <c r="BU845">
        <v>-1</v>
      </c>
      <c r="BV845">
        <v>-1</v>
      </c>
      <c r="BW845">
        <v>-1</v>
      </c>
      <c r="BX845">
        <v>-1</v>
      </c>
      <c r="BY845">
        <v>-1</v>
      </c>
      <c r="BZ845">
        <v>-1</v>
      </c>
      <c r="CA845">
        <v>-1</v>
      </c>
      <c r="CB845">
        <v>-1</v>
      </c>
      <c r="CC845">
        <v>-1</v>
      </c>
      <c r="CD845">
        <v>-1</v>
      </c>
      <c r="CE845">
        <v>-1</v>
      </c>
      <c r="CF845">
        <v>-1</v>
      </c>
      <c r="CG845">
        <v>-1</v>
      </c>
    </row>
    <row r="846" spans="1:85">
      <c r="A846" s="14"/>
      <c r="B846" s="14" t="s">
        <v>35</v>
      </c>
      <c r="C846" s="76">
        <v>-1</v>
      </c>
      <c r="D846" s="76">
        <v>-1</v>
      </c>
      <c r="E846" s="76">
        <v>-1</v>
      </c>
      <c r="F846" s="76">
        <v>-1</v>
      </c>
      <c r="G846" s="76">
        <v>-1</v>
      </c>
      <c r="H846" s="76">
        <v>-1</v>
      </c>
      <c r="I846" s="76">
        <v>-1</v>
      </c>
      <c r="J846" s="76">
        <v>-1</v>
      </c>
      <c r="K846" s="76">
        <v>-1</v>
      </c>
      <c r="L846" s="76">
        <v>-1</v>
      </c>
      <c r="M846" s="76">
        <v>-1</v>
      </c>
      <c r="N846" s="76">
        <v>-1</v>
      </c>
      <c r="O846" s="76">
        <v>-1</v>
      </c>
      <c r="P846" s="76">
        <v>-1</v>
      </c>
      <c r="Q846" s="76">
        <v>-1</v>
      </c>
      <c r="R846" s="76">
        <v>-1</v>
      </c>
      <c r="S846" s="76">
        <v>-1</v>
      </c>
      <c r="T846" s="76">
        <v>-1</v>
      </c>
      <c r="U846" s="76">
        <v>-1</v>
      </c>
      <c r="V846" s="76">
        <v>-1</v>
      </c>
      <c r="W846" s="76">
        <v>-1</v>
      </c>
      <c r="X846" s="76">
        <v>-1</v>
      </c>
      <c r="Y846" s="76">
        <v>-1</v>
      </c>
      <c r="Z846" s="76">
        <v>-1</v>
      </c>
      <c r="AA846" s="76">
        <v>-1</v>
      </c>
      <c r="AB846" s="76">
        <v>-1</v>
      </c>
      <c r="AC846" s="76">
        <v>-1</v>
      </c>
      <c r="AD846" s="76">
        <v>-1</v>
      </c>
      <c r="AE846" s="76">
        <v>-1</v>
      </c>
      <c r="AF846" s="76">
        <v>-1</v>
      </c>
      <c r="AG846" s="76">
        <v>-1</v>
      </c>
      <c r="AH846" s="76">
        <v>-1</v>
      </c>
      <c r="AI846" s="76">
        <v>-1</v>
      </c>
      <c r="AJ846">
        <v>-1</v>
      </c>
      <c r="AK846">
        <v>-1</v>
      </c>
      <c r="AL846">
        <v>-1</v>
      </c>
      <c r="AM846">
        <v>-1</v>
      </c>
      <c r="AN846">
        <v>-1</v>
      </c>
      <c r="AO846">
        <v>-1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-1</v>
      </c>
      <c r="AX846">
        <v>-1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v>-1</v>
      </c>
      <c r="BE846">
        <v>-1</v>
      </c>
      <c r="BF846">
        <v>-1</v>
      </c>
      <c r="BG846">
        <v>-1</v>
      </c>
      <c r="BH846">
        <v>-1</v>
      </c>
      <c r="BI846">
        <v>-1</v>
      </c>
      <c r="BJ846">
        <v>-1</v>
      </c>
      <c r="BK846">
        <v>-1</v>
      </c>
      <c r="BL846">
        <v>-1</v>
      </c>
      <c r="BM846">
        <v>-1</v>
      </c>
      <c r="BN846">
        <v>-1</v>
      </c>
      <c r="BO846">
        <v>-1</v>
      </c>
      <c r="BP846">
        <v>-1</v>
      </c>
      <c r="BQ846">
        <v>-1</v>
      </c>
      <c r="BR846">
        <v>-1</v>
      </c>
      <c r="BS846">
        <v>-1</v>
      </c>
      <c r="BT846">
        <v>-1</v>
      </c>
      <c r="BU846">
        <v>-1</v>
      </c>
      <c r="BV846">
        <v>-1</v>
      </c>
      <c r="BW846">
        <v>-1</v>
      </c>
      <c r="BX846">
        <v>-1</v>
      </c>
      <c r="BY846">
        <v>-1</v>
      </c>
      <c r="BZ846">
        <v>-1</v>
      </c>
      <c r="CA846">
        <v>-1</v>
      </c>
      <c r="CB846">
        <v>-1</v>
      </c>
      <c r="CC846">
        <v>-1</v>
      </c>
      <c r="CD846">
        <v>-1</v>
      </c>
      <c r="CE846">
        <v>-1</v>
      </c>
      <c r="CF846">
        <v>-1</v>
      </c>
      <c r="CG846">
        <v>-1</v>
      </c>
    </row>
    <row r="847" spans="1:85">
      <c r="A847" s="4"/>
      <c r="B847" s="4" t="s">
        <v>4</v>
      </c>
      <c r="C847" s="76">
        <v>-1</v>
      </c>
      <c r="D847" s="76">
        <v>-1</v>
      </c>
      <c r="E847" s="76">
        <v>-1</v>
      </c>
      <c r="F847" s="76">
        <v>-1</v>
      </c>
      <c r="G847" s="76">
        <v>-1</v>
      </c>
      <c r="H847" s="76">
        <v>-1</v>
      </c>
      <c r="I847" s="76">
        <v>-1</v>
      </c>
      <c r="J847" s="76">
        <v>-1</v>
      </c>
      <c r="K847" s="76">
        <v>-1</v>
      </c>
      <c r="L847" s="76">
        <v>-1</v>
      </c>
      <c r="M847" s="76">
        <v>-1</v>
      </c>
      <c r="N847" s="76">
        <v>-1</v>
      </c>
      <c r="O847" s="76">
        <v>-1</v>
      </c>
      <c r="P847" s="76">
        <v>-1</v>
      </c>
      <c r="Q847" s="76">
        <v>-1</v>
      </c>
      <c r="R847" s="76">
        <v>-1</v>
      </c>
      <c r="S847" s="76">
        <v>-1</v>
      </c>
      <c r="T847" s="76">
        <v>-1</v>
      </c>
      <c r="U847" s="76">
        <v>-1</v>
      </c>
      <c r="V847" s="76">
        <v>-1</v>
      </c>
      <c r="W847" s="76">
        <v>-1</v>
      </c>
      <c r="X847" s="76">
        <v>-1</v>
      </c>
      <c r="Y847" s="76">
        <v>-1</v>
      </c>
      <c r="Z847" s="76">
        <v>-1</v>
      </c>
      <c r="AA847" s="76">
        <v>-1</v>
      </c>
      <c r="AB847" s="76">
        <v>-1</v>
      </c>
      <c r="AC847" s="76">
        <v>-1</v>
      </c>
      <c r="AD847" s="76">
        <v>-1</v>
      </c>
      <c r="AE847" s="76">
        <v>-1</v>
      </c>
      <c r="AF847" s="76">
        <v>-1</v>
      </c>
      <c r="AG847" s="76">
        <v>-1</v>
      </c>
      <c r="AH847" s="76">
        <v>-1</v>
      </c>
      <c r="AI847" s="76">
        <v>-1</v>
      </c>
      <c r="AJ847">
        <v>-1</v>
      </c>
      <c r="AK847">
        <v>-1</v>
      </c>
      <c r="AL847">
        <v>-1</v>
      </c>
      <c r="AM847">
        <v>-1</v>
      </c>
      <c r="AN847">
        <v>-1</v>
      </c>
      <c r="AO847">
        <v>-1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-1</v>
      </c>
      <c r="AX847">
        <v>-1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v>-1</v>
      </c>
      <c r="BE847">
        <v>-1</v>
      </c>
      <c r="BF847">
        <v>-1</v>
      </c>
      <c r="BG847">
        <v>-1</v>
      </c>
      <c r="BH847">
        <v>-1</v>
      </c>
      <c r="BI847">
        <v>-1</v>
      </c>
      <c r="BJ847">
        <v>-1</v>
      </c>
      <c r="BK847">
        <v>-1</v>
      </c>
      <c r="BL847">
        <v>-1</v>
      </c>
      <c r="BM847">
        <v>-1</v>
      </c>
      <c r="BN847">
        <v>-1</v>
      </c>
      <c r="BO847">
        <v>-1</v>
      </c>
      <c r="BP847">
        <v>-1</v>
      </c>
      <c r="BQ847">
        <v>-1</v>
      </c>
      <c r="BR847">
        <v>-1</v>
      </c>
      <c r="BS847">
        <v>-1</v>
      </c>
      <c r="BT847">
        <v>-1</v>
      </c>
      <c r="BU847">
        <v>-1</v>
      </c>
      <c r="BV847">
        <v>-1</v>
      </c>
      <c r="BW847">
        <v>-1</v>
      </c>
      <c r="BX847">
        <v>-1</v>
      </c>
      <c r="BY847">
        <v>-1</v>
      </c>
      <c r="BZ847">
        <v>-1</v>
      </c>
      <c r="CA847">
        <v>-1</v>
      </c>
      <c r="CB847">
        <v>-1</v>
      </c>
      <c r="CC847">
        <v>-1</v>
      </c>
      <c r="CD847">
        <v>-1</v>
      </c>
      <c r="CE847">
        <v>-1</v>
      </c>
      <c r="CF847">
        <v>-1</v>
      </c>
      <c r="CG847">
        <v>-1</v>
      </c>
    </row>
    <row r="848" spans="1:85">
      <c r="A848" s="14" t="s">
        <v>5</v>
      </c>
      <c r="B848" s="14" t="s">
        <v>3</v>
      </c>
      <c r="C848" s="76">
        <v>-1</v>
      </c>
      <c r="D848" s="76">
        <v>-1</v>
      </c>
      <c r="E848" s="76">
        <v>-1</v>
      </c>
      <c r="F848" s="76">
        <v>-1</v>
      </c>
      <c r="G848" s="76">
        <v>-1</v>
      </c>
      <c r="H848" s="76">
        <v>-1</v>
      </c>
      <c r="I848" s="76">
        <v>-1</v>
      </c>
      <c r="J848" s="76">
        <v>-1</v>
      </c>
      <c r="K848" s="76">
        <v>-1</v>
      </c>
      <c r="L848" s="76">
        <v>-1</v>
      </c>
      <c r="M848" s="76">
        <v>-1</v>
      </c>
      <c r="N848" s="76">
        <v>-1</v>
      </c>
      <c r="O848" s="76">
        <v>-1</v>
      </c>
      <c r="P848" s="76">
        <v>-1</v>
      </c>
      <c r="Q848" s="76">
        <v>-1</v>
      </c>
      <c r="R848" s="76">
        <v>-1</v>
      </c>
      <c r="S848" s="76">
        <v>-1</v>
      </c>
      <c r="T848" s="76">
        <v>-1</v>
      </c>
      <c r="U848" s="76">
        <v>-1</v>
      </c>
      <c r="V848" s="76">
        <v>-1</v>
      </c>
      <c r="W848" s="76">
        <v>-1</v>
      </c>
      <c r="X848" s="76">
        <v>-1</v>
      </c>
      <c r="Y848" s="76">
        <v>-1</v>
      </c>
      <c r="Z848" s="76">
        <v>-1</v>
      </c>
      <c r="AA848" s="76">
        <v>-1</v>
      </c>
      <c r="AB848" s="76">
        <v>-1</v>
      </c>
      <c r="AC848" s="76">
        <v>-1</v>
      </c>
      <c r="AD848" s="76">
        <v>-1</v>
      </c>
      <c r="AE848" s="76">
        <v>-1</v>
      </c>
      <c r="AF848" s="76">
        <v>-1</v>
      </c>
      <c r="AG848" s="76">
        <v>-1</v>
      </c>
      <c r="AH848" s="76">
        <v>-1</v>
      </c>
      <c r="AI848" s="76">
        <v>-1</v>
      </c>
      <c r="AJ848">
        <v>-1</v>
      </c>
      <c r="AK848">
        <v>-1</v>
      </c>
      <c r="AL848">
        <v>-1</v>
      </c>
      <c r="AM848">
        <v>-1</v>
      </c>
      <c r="AN848">
        <v>-1</v>
      </c>
      <c r="AO848">
        <v>-1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-1</v>
      </c>
      <c r="AW848">
        <v>-1</v>
      </c>
      <c r="AX848">
        <v>-1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v>-1</v>
      </c>
      <c r="BE848">
        <v>-1</v>
      </c>
      <c r="BF848">
        <v>-1</v>
      </c>
      <c r="BG848">
        <v>-1</v>
      </c>
      <c r="BH848">
        <v>-1</v>
      </c>
      <c r="BI848">
        <v>-1</v>
      </c>
      <c r="BJ848">
        <v>-1</v>
      </c>
      <c r="BK848">
        <v>-1</v>
      </c>
      <c r="BL848">
        <v>-1</v>
      </c>
      <c r="BM848">
        <v>-1</v>
      </c>
      <c r="BN848">
        <v>-1</v>
      </c>
      <c r="BO848">
        <v>-1</v>
      </c>
      <c r="BP848">
        <v>-1</v>
      </c>
      <c r="BQ848">
        <v>-1</v>
      </c>
      <c r="BR848">
        <v>-1</v>
      </c>
      <c r="BS848">
        <v>-1</v>
      </c>
      <c r="BT848">
        <v>-1</v>
      </c>
      <c r="BU848">
        <v>-1</v>
      </c>
      <c r="BV848">
        <v>-1</v>
      </c>
      <c r="BW848">
        <v>-1</v>
      </c>
      <c r="BX848">
        <v>-1</v>
      </c>
      <c r="BY848">
        <v>-1</v>
      </c>
      <c r="BZ848">
        <v>-1</v>
      </c>
      <c r="CA848">
        <v>-1</v>
      </c>
      <c r="CB848">
        <v>-1</v>
      </c>
      <c r="CC848">
        <v>-1</v>
      </c>
      <c r="CD848">
        <v>-1</v>
      </c>
      <c r="CE848">
        <v>-1</v>
      </c>
      <c r="CF848">
        <v>-1</v>
      </c>
      <c r="CG848">
        <v>-1</v>
      </c>
    </row>
    <row r="849" spans="1:85">
      <c r="A849" s="5"/>
      <c r="B849" s="5" t="s">
        <v>4</v>
      </c>
      <c r="C849" s="76">
        <v>-1</v>
      </c>
      <c r="D849" s="76">
        <v>-1</v>
      </c>
      <c r="E849" s="76">
        <v>-1</v>
      </c>
      <c r="F849" s="76">
        <v>-1</v>
      </c>
      <c r="G849" s="76">
        <v>-1</v>
      </c>
      <c r="H849" s="76">
        <v>-1</v>
      </c>
      <c r="I849" s="76">
        <v>-1</v>
      </c>
      <c r="J849" s="76">
        <v>-1</v>
      </c>
      <c r="K849" s="76">
        <v>-1</v>
      </c>
      <c r="L849" s="76">
        <v>-1</v>
      </c>
      <c r="M849" s="76">
        <v>-1</v>
      </c>
      <c r="N849" s="76">
        <v>-1</v>
      </c>
      <c r="O849" s="76">
        <v>-1</v>
      </c>
      <c r="P849" s="76">
        <v>-1</v>
      </c>
      <c r="Q849" s="76">
        <v>-1</v>
      </c>
      <c r="R849" s="76">
        <v>-1</v>
      </c>
      <c r="S849" s="76">
        <v>-1</v>
      </c>
      <c r="T849" s="76">
        <v>-1</v>
      </c>
      <c r="U849" s="76">
        <v>-1</v>
      </c>
      <c r="V849" s="76">
        <v>-1</v>
      </c>
      <c r="W849" s="76">
        <v>-1</v>
      </c>
      <c r="X849" s="76">
        <v>-1</v>
      </c>
      <c r="Y849" s="76">
        <v>-1</v>
      </c>
      <c r="Z849" s="76">
        <v>-1</v>
      </c>
      <c r="AA849" s="76">
        <v>-1</v>
      </c>
      <c r="AB849" s="76">
        <v>-1</v>
      </c>
      <c r="AC849" s="76">
        <v>-1</v>
      </c>
      <c r="AD849" s="76">
        <v>-1</v>
      </c>
      <c r="AE849" s="76">
        <v>-1</v>
      </c>
      <c r="AF849" s="76">
        <v>-1</v>
      </c>
      <c r="AG849" s="76">
        <v>-1</v>
      </c>
      <c r="AH849" s="76">
        <v>-1</v>
      </c>
      <c r="AI849" s="76">
        <v>-1</v>
      </c>
      <c r="AJ849">
        <v>-1</v>
      </c>
      <c r="AK849">
        <v>-1</v>
      </c>
      <c r="AL849">
        <v>-1</v>
      </c>
      <c r="AM849">
        <v>-1</v>
      </c>
      <c r="AN849">
        <v>-1</v>
      </c>
      <c r="AO849">
        <v>-1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-1</v>
      </c>
      <c r="AW849">
        <v>-1</v>
      </c>
      <c r="AX849">
        <v>-1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v>-1</v>
      </c>
      <c r="BE849">
        <v>-1</v>
      </c>
      <c r="BF849">
        <v>-1</v>
      </c>
      <c r="BG849">
        <v>-1</v>
      </c>
      <c r="BH849">
        <v>-1</v>
      </c>
      <c r="BI849">
        <v>-1</v>
      </c>
      <c r="BJ849">
        <v>-1</v>
      </c>
      <c r="BK849">
        <v>-1</v>
      </c>
      <c r="BL849">
        <v>-1</v>
      </c>
      <c r="BM849">
        <v>-1</v>
      </c>
      <c r="BN849">
        <v>-1</v>
      </c>
      <c r="BO849">
        <v>-1</v>
      </c>
      <c r="BP849">
        <v>-1</v>
      </c>
      <c r="BQ849">
        <v>-1</v>
      </c>
      <c r="BR849">
        <v>-1</v>
      </c>
      <c r="BS849">
        <v>-1</v>
      </c>
      <c r="BT849">
        <v>-1</v>
      </c>
      <c r="BU849">
        <v>-1</v>
      </c>
      <c r="BV849">
        <v>-1</v>
      </c>
      <c r="BW849">
        <v>-1</v>
      </c>
      <c r="BX849">
        <v>-1</v>
      </c>
      <c r="BY849">
        <v>-1</v>
      </c>
      <c r="BZ849">
        <v>-1</v>
      </c>
      <c r="CA849">
        <v>-1</v>
      </c>
      <c r="CB849">
        <v>-1</v>
      </c>
      <c r="CC849">
        <v>-1</v>
      </c>
      <c r="CD849">
        <v>-1</v>
      </c>
      <c r="CE849">
        <v>-1</v>
      </c>
      <c r="CF849">
        <v>-1</v>
      </c>
      <c r="CG849">
        <v>-1</v>
      </c>
    </row>
    <row r="850" spans="1:85">
      <c r="A850" s="5" t="s">
        <v>2</v>
      </c>
      <c r="B850" s="5" t="s">
        <v>3</v>
      </c>
      <c r="C850" s="76">
        <v>-1</v>
      </c>
      <c r="D850" s="76">
        <v>-1</v>
      </c>
      <c r="E850" s="76">
        <v>-1</v>
      </c>
      <c r="F850" s="76">
        <v>-1</v>
      </c>
      <c r="G850" s="76">
        <v>-1</v>
      </c>
      <c r="H850" s="76">
        <v>-1</v>
      </c>
      <c r="I850" s="76">
        <v>-1</v>
      </c>
      <c r="J850" s="76">
        <v>-1</v>
      </c>
      <c r="K850" s="76">
        <v>-1</v>
      </c>
      <c r="L850" s="76">
        <v>-1</v>
      </c>
      <c r="M850" s="76">
        <v>-1</v>
      </c>
      <c r="N850" s="76">
        <v>-1</v>
      </c>
      <c r="O850" s="76">
        <v>-1</v>
      </c>
      <c r="P850" s="76">
        <v>-1</v>
      </c>
      <c r="Q850" s="76">
        <v>-1</v>
      </c>
      <c r="R850" s="76">
        <v>-1</v>
      </c>
      <c r="S850" s="76">
        <v>-1</v>
      </c>
      <c r="T850" s="76">
        <v>-1</v>
      </c>
      <c r="U850" s="76">
        <v>-1</v>
      </c>
      <c r="V850" s="76">
        <v>-1</v>
      </c>
      <c r="W850" s="76">
        <v>-1</v>
      </c>
      <c r="X850" s="76">
        <v>-1</v>
      </c>
      <c r="Y850" s="76">
        <v>-1</v>
      </c>
      <c r="Z850" s="76">
        <v>-1</v>
      </c>
      <c r="AA850" s="76">
        <v>-1</v>
      </c>
      <c r="AB850" s="76">
        <v>-1</v>
      </c>
      <c r="AC850" s="76">
        <v>-1</v>
      </c>
      <c r="AD850" s="76">
        <v>-1</v>
      </c>
      <c r="AE850" s="76">
        <v>-1</v>
      </c>
      <c r="AF850" s="76">
        <v>-1</v>
      </c>
      <c r="AG850" s="76">
        <v>-1</v>
      </c>
      <c r="AH850" s="76">
        <v>-1</v>
      </c>
      <c r="AI850" s="76">
        <v>-1</v>
      </c>
      <c r="AJ850">
        <v>-1</v>
      </c>
      <c r="AK850">
        <v>-1</v>
      </c>
      <c r="AL850">
        <v>-1</v>
      </c>
      <c r="AM850">
        <v>-1</v>
      </c>
      <c r="AN850">
        <v>-1</v>
      </c>
      <c r="AO850">
        <v>-1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-1</v>
      </c>
      <c r="AW850">
        <v>-1</v>
      </c>
      <c r="AX850">
        <v>-1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v>-1</v>
      </c>
      <c r="BE850">
        <v>-1</v>
      </c>
      <c r="BF850">
        <v>-1</v>
      </c>
      <c r="BG850">
        <v>-1</v>
      </c>
      <c r="BH850">
        <v>-1</v>
      </c>
      <c r="BI850">
        <v>-1</v>
      </c>
      <c r="BJ850">
        <v>-1</v>
      </c>
      <c r="BK850">
        <v>-1</v>
      </c>
      <c r="BL850">
        <v>-1</v>
      </c>
      <c r="BM850">
        <v>-1</v>
      </c>
      <c r="BN850">
        <v>-1</v>
      </c>
      <c r="BO850">
        <v>-1</v>
      </c>
      <c r="BP850">
        <v>-1</v>
      </c>
      <c r="BQ850">
        <v>-1</v>
      </c>
      <c r="BR850">
        <v>-1</v>
      </c>
      <c r="BS850">
        <v>-1</v>
      </c>
      <c r="BT850">
        <v>-1</v>
      </c>
      <c r="BU850">
        <v>-1</v>
      </c>
      <c r="BV850">
        <v>-1</v>
      </c>
      <c r="BW850">
        <v>-1</v>
      </c>
      <c r="BX850">
        <v>-1</v>
      </c>
      <c r="BY850">
        <v>-1</v>
      </c>
      <c r="BZ850">
        <v>-1</v>
      </c>
      <c r="CA850">
        <v>-1</v>
      </c>
      <c r="CB850">
        <v>-1</v>
      </c>
      <c r="CC850">
        <v>-1</v>
      </c>
      <c r="CD850">
        <v>-1</v>
      </c>
      <c r="CE850">
        <v>-1</v>
      </c>
      <c r="CF850">
        <v>-1</v>
      </c>
      <c r="CG850">
        <v>-1</v>
      </c>
    </row>
    <row r="851" spans="1:85">
      <c r="A851" s="4"/>
      <c r="B851" s="4" t="s">
        <v>4</v>
      </c>
      <c r="C851" s="76">
        <v>-1</v>
      </c>
      <c r="D851" s="76">
        <v>-1</v>
      </c>
      <c r="E851" s="76">
        <v>-1</v>
      </c>
      <c r="F851" s="76">
        <v>-1</v>
      </c>
      <c r="G851" s="76">
        <v>-1</v>
      </c>
      <c r="H851" s="76">
        <v>-1</v>
      </c>
      <c r="I851" s="76">
        <v>-1</v>
      </c>
      <c r="J851" s="76">
        <v>-1</v>
      </c>
      <c r="K851" s="76">
        <v>-1</v>
      </c>
      <c r="L851" s="76">
        <v>-1</v>
      </c>
      <c r="M851" s="76">
        <v>-1</v>
      </c>
      <c r="N851" s="76">
        <v>-1</v>
      </c>
      <c r="O851" s="76">
        <v>-1</v>
      </c>
      <c r="P851" s="76">
        <v>-1</v>
      </c>
      <c r="Q851" s="76">
        <v>-1</v>
      </c>
      <c r="R851" s="76">
        <v>-1</v>
      </c>
      <c r="S851" s="76">
        <v>-1</v>
      </c>
      <c r="T851" s="76">
        <v>-1</v>
      </c>
      <c r="U851" s="76">
        <v>-1</v>
      </c>
      <c r="V851" s="76">
        <v>-1</v>
      </c>
      <c r="W851" s="76">
        <v>-1</v>
      </c>
      <c r="X851" s="76">
        <v>-1</v>
      </c>
      <c r="Y851" s="76">
        <v>-1</v>
      </c>
      <c r="Z851" s="76">
        <v>-1</v>
      </c>
      <c r="AA851" s="76">
        <v>-1</v>
      </c>
      <c r="AB851" s="76">
        <v>-1</v>
      </c>
      <c r="AC851" s="76">
        <v>-1</v>
      </c>
      <c r="AD851" s="76">
        <v>-1</v>
      </c>
      <c r="AE851" s="76">
        <v>-1</v>
      </c>
      <c r="AF851" s="76">
        <v>-1</v>
      </c>
      <c r="AG851" s="76">
        <v>-1</v>
      </c>
      <c r="AH851" s="76">
        <v>-1</v>
      </c>
      <c r="AI851" s="76">
        <v>-1</v>
      </c>
      <c r="AJ851">
        <v>-1</v>
      </c>
      <c r="AK851">
        <v>-1</v>
      </c>
      <c r="AL851">
        <v>-1</v>
      </c>
      <c r="AM851">
        <v>-1</v>
      </c>
      <c r="AN851">
        <v>-1</v>
      </c>
      <c r="AO851">
        <v>-1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-1</v>
      </c>
      <c r="AX851">
        <v>-1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v>-1</v>
      </c>
      <c r="BE851">
        <v>-1</v>
      </c>
      <c r="BF851">
        <v>-1</v>
      </c>
      <c r="BG851">
        <v>-1</v>
      </c>
      <c r="BH851">
        <v>-1</v>
      </c>
      <c r="BI851">
        <v>-1</v>
      </c>
      <c r="BJ851">
        <v>-1</v>
      </c>
      <c r="BK851">
        <v>-1</v>
      </c>
      <c r="BL851">
        <v>-1</v>
      </c>
      <c r="BM851">
        <v>-1</v>
      </c>
      <c r="BN851">
        <v>-1</v>
      </c>
      <c r="BO851">
        <v>-1</v>
      </c>
      <c r="BP851">
        <v>-1</v>
      </c>
      <c r="BQ851">
        <v>-1</v>
      </c>
      <c r="BR851">
        <v>-1</v>
      </c>
      <c r="BS851">
        <v>-1</v>
      </c>
      <c r="BT851">
        <v>-1</v>
      </c>
      <c r="BU851">
        <v>-1</v>
      </c>
      <c r="BV851">
        <v>-1</v>
      </c>
      <c r="BW851">
        <v>-1</v>
      </c>
      <c r="BX851">
        <v>-1</v>
      </c>
      <c r="BY851">
        <v>-1</v>
      </c>
      <c r="BZ851">
        <v>-1</v>
      </c>
      <c r="CA851">
        <v>-1</v>
      </c>
      <c r="CB851">
        <v>-1</v>
      </c>
      <c r="CC851">
        <v>-1</v>
      </c>
      <c r="CD851">
        <v>-1</v>
      </c>
      <c r="CE851">
        <v>-1</v>
      </c>
      <c r="CF851">
        <v>-1</v>
      </c>
      <c r="CG851">
        <v>-1</v>
      </c>
    </row>
    <row r="852" spans="1:85">
      <c r="A852" s="14" t="s">
        <v>7</v>
      </c>
      <c r="B852" s="14" t="s">
        <v>3</v>
      </c>
      <c r="C852" s="76">
        <v>-1</v>
      </c>
      <c r="D852" s="76">
        <v>-1</v>
      </c>
      <c r="E852" s="76">
        <v>-1</v>
      </c>
      <c r="F852" s="76">
        <v>-1</v>
      </c>
      <c r="G852" s="76">
        <v>-1</v>
      </c>
      <c r="H852" s="76">
        <v>-1</v>
      </c>
      <c r="I852" s="76">
        <v>-1</v>
      </c>
      <c r="J852" s="76">
        <v>-1</v>
      </c>
      <c r="K852" s="76">
        <v>-1</v>
      </c>
      <c r="L852" s="76">
        <v>-1</v>
      </c>
      <c r="M852" s="76">
        <v>-1</v>
      </c>
      <c r="N852" s="76">
        <v>-1</v>
      </c>
      <c r="O852" s="76">
        <v>-1</v>
      </c>
      <c r="P852" s="76">
        <v>-1</v>
      </c>
      <c r="Q852" s="76">
        <v>-1</v>
      </c>
      <c r="R852" s="76">
        <v>-1</v>
      </c>
      <c r="S852" s="76">
        <v>-1</v>
      </c>
      <c r="T852" s="76">
        <v>-1</v>
      </c>
      <c r="U852" s="76">
        <v>-1</v>
      </c>
      <c r="V852" s="76">
        <v>-1</v>
      </c>
      <c r="W852" s="76">
        <v>-1</v>
      </c>
      <c r="X852" s="76">
        <v>-1</v>
      </c>
      <c r="Y852" s="76">
        <v>-1</v>
      </c>
      <c r="Z852" s="76">
        <v>-1</v>
      </c>
      <c r="AA852" s="76">
        <v>-1</v>
      </c>
      <c r="AB852" s="76">
        <v>-1</v>
      </c>
      <c r="AC852" s="76">
        <v>-1</v>
      </c>
      <c r="AD852" s="76">
        <v>-1</v>
      </c>
      <c r="AE852" s="76">
        <v>-1</v>
      </c>
      <c r="AF852" s="76">
        <v>-1</v>
      </c>
      <c r="AG852" s="76">
        <v>-1</v>
      </c>
      <c r="AH852" s="76">
        <v>-1</v>
      </c>
      <c r="AI852" s="76">
        <v>-1</v>
      </c>
      <c r="AJ852">
        <v>-1</v>
      </c>
      <c r="AK852">
        <v>-1</v>
      </c>
      <c r="AL852">
        <v>-1</v>
      </c>
      <c r="AM852">
        <v>-1</v>
      </c>
      <c r="AN852">
        <v>-1</v>
      </c>
      <c r="AO852">
        <v>-1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-1</v>
      </c>
      <c r="AW852">
        <v>-1</v>
      </c>
      <c r="AX852">
        <v>-1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v>-1</v>
      </c>
      <c r="BE852">
        <v>-1</v>
      </c>
      <c r="BF852">
        <v>-1</v>
      </c>
      <c r="BG852">
        <v>-1</v>
      </c>
      <c r="BH852">
        <v>-1</v>
      </c>
      <c r="BI852">
        <v>-1</v>
      </c>
      <c r="BJ852">
        <v>-1</v>
      </c>
      <c r="BK852">
        <v>-1</v>
      </c>
      <c r="BL852">
        <v>-1</v>
      </c>
      <c r="BM852">
        <v>-1</v>
      </c>
      <c r="BN852">
        <v>-1</v>
      </c>
      <c r="BO852">
        <v>-1</v>
      </c>
      <c r="BP852">
        <v>-1</v>
      </c>
      <c r="BQ852">
        <v>-1</v>
      </c>
      <c r="BR852">
        <v>-1</v>
      </c>
      <c r="BS852">
        <v>-1</v>
      </c>
      <c r="BT852">
        <v>-1</v>
      </c>
      <c r="BU852">
        <v>-1</v>
      </c>
      <c r="BV852">
        <v>-1</v>
      </c>
      <c r="BW852">
        <v>-1</v>
      </c>
      <c r="BX852">
        <v>-1</v>
      </c>
      <c r="BY852">
        <v>-1</v>
      </c>
      <c r="BZ852">
        <v>-1</v>
      </c>
      <c r="CA852">
        <v>-1</v>
      </c>
      <c r="CB852">
        <v>-1</v>
      </c>
      <c r="CC852">
        <v>-1</v>
      </c>
      <c r="CD852">
        <v>-1</v>
      </c>
      <c r="CE852">
        <v>-1</v>
      </c>
      <c r="CF852">
        <v>-1</v>
      </c>
      <c r="CG852">
        <v>-1</v>
      </c>
    </row>
    <row r="853" spans="1:85">
      <c r="A853" s="4"/>
      <c r="B853" s="4" t="s">
        <v>4</v>
      </c>
      <c r="C853" s="76">
        <v>-1</v>
      </c>
      <c r="D853" s="76">
        <v>-1</v>
      </c>
      <c r="E853" s="76">
        <v>-1</v>
      </c>
      <c r="F853" s="76">
        <v>-1</v>
      </c>
      <c r="G853" s="76">
        <v>-1</v>
      </c>
      <c r="H853" s="76">
        <v>-1</v>
      </c>
      <c r="I853" s="76">
        <v>-1</v>
      </c>
      <c r="J853" s="76">
        <v>-1</v>
      </c>
      <c r="K853" s="76">
        <v>-1</v>
      </c>
      <c r="L853" s="76">
        <v>-1</v>
      </c>
      <c r="M853" s="76">
        <v>-1</v>
      </c>
      <c r="N853" s="76">
        <v>-1</v>
      </c>
      <c r="O853" s="76">
        <v>-1</v>
      </c>
      <c r="P853" s="76">
        <v>-1</v>
      </c>
      <c r="Q853" s="76">
        <v>-1</v>
      </c>
      <c r="R853" s="76">
        <v>-1</v>
      </c>
      <c r="S853" s="76">
        <v>-1</v>
      </c>
      <c r="T853" s="76">
        <v>-1</v>
      </c>
      <c r="U853" s="76">
        <v>-1</v>
      </c>
      <c r="V853" s="76">
        <v>-1</v>
      </c>
      <c r="W853" s="76">
        <v>-1</v>
      </c>
      <c r="X853" s="76">
        <v>-1</v>
      </c>
      <c r="Y853" s="76">
        <v>-1</v>
      </c>
      <c r="Z853" s="76">
        <v>-1</v>
      </c>
      <c r="AA853" s="76">
        <v>-1</v>
      </c>
      <c r="AB853" s="76">
        <v>-1</v>
      </c>
      <c r="AC853" s="76">
        <v>-1</v>
      </c>
      <c r="AD853" s="76">
        <v>-1</v>
      </c>
      <c r="AE853" s="76">
        <v>-1</v>
      </c>
      <c r="AF853" s="76">
        <v>-1</v>
      </c>
      <c r="AG853" s="76">
        <v>-1</v>
      </c>
      <c r="AH853" s="76">
        <v>-1</v>
      </c>
      <c r="AI853" s="76">
        <v>-1</v>
      </c>
      <c r="AJ853">
        <v>-1</v>
      </c>
      <c r="AK853">
        <v>-1</v>
      </c>
      <c r="AL853">
        <v>-1</v>
      </c>
      <c r="AM853">
        <v>-1</v>
      </c>
      <c r="AN853">
        <v>-1</v>
      </c>
      <c r="AO853">
        <v>-1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-1</v>
      </c>
      <c r="AX853">
        <v>-1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v>-1</v>
      </c>
      <c r="BE853">
        <v>-1</v>
      </c>
      <c r="BF853">
        <v>-1</v>
      </c>
      <c r="BG853">
        <v>-1</v>
      </c>
      <c r="BH853">
        <v>-1</v>
      </c>
      <c r="BI853">
        <v>-1</v>
      </c>
      <c r="BJ853">
        <v>-1</v>
      </c>
      <c r="BK853">
        <v>-1</v>
      </c>
      <c r="BL853">
        <v>-1</v>
      </c>
      <c r="BM853">
        <v>-1</v>
      </c>
      <c r="BN853">
        <v>-1</v>
      </c>
      <c r="BO853">
        <v>-1</v>
      </c>
      <c r="BP853">
        <v>-1</v>
      </c>
      <c r="BQ853">
        <v>-1</v>
      </c>
      <c r="BR853">
        <v>-1</v>
      </c>
      <c r="BS853">
        <v>-1</v>
      </c>
      <c r="BT853">
        <v>-1</v>
      </c>
      <c r="BU853">
        <v>-1</v>
      </c>
      <c r="BV853">
        <v>-1</v>
      </c>
      <c r="BW853">
        <v>-1</v>
      </c>
      <c r="BX853">
        <v>-1</v>
      </c>
      <c r="BY853">
        <v>-1</v>
      </c>
      <c r="BZ853">
        <v>-1</v>
      </c>
      <c r="CA853">
        <v>-1</v>
      </c>
      <c r="CB853">
        <v>-1</v>
      </c>
      <c r="CC853">
        <v>-1</v>
      </c>
      <c r="CD853">
        <v>-1</v>
      </c>
      <c r="CE853">
        <v>-1</v>
      </c>
      <c r="CF853">
        <v>-1</v>
      </c>
      <c r="CG853">
        <v>-1</v>
      </c>
    </row>
    <row r="854" spans="1:85">
      <c r="A854" s="14" t="s">
        <v>6</v>
      </c>
      <c r="B854" s="14" t="s">
        <v>3</v>
      </c>
      <c r="C854" s="76">
        <v>-1</v>
      </c>
      <c r="D854" s="76">
        <v>-1</v>
      </c>
      <c r="E854" s="76">
        <v>-1</v>
      </c>
      <c r="F854" s="76">
        <v>-1</v>
      </c>
      <c r="G854" s="76">
        <v>-1</v>
      </c>
      <c r="H854" s="76">
        <v>-1</v>
      </c>
      <c r="I854" s="76">
        <v>-1</v>
      </c>
      <c r="J854" s="76">
        <v>-1</v>
      </c>
      <c r="K854" s="76">
        <v>-1</v>
      </c>
      <c r="L854" s="76">
        <v>-1</v>
      </c>
      <c r="M854" s="76">
        <v>-1</v>
      </c>
      <c r="N854" s="76">
        <v>-1</v>
      </c>
      <c r="O854" s="76">
        <v>-1</v>
      </c>
      <c r="P854" s="76">
        <v>-1</v>
      </c>
      <c r="Q854" s="76">
        <v>-1</v>
      </c>
      <c r="R854" s="76">
        <v>-1</v>
      </c>
      <c r="S854" s="76">
        <v>-1</v>
      </c>
      <c r="T854" s="76">
        <v>-1</v>
      </c>
      <c r="U854" s="76">
        <v>-1</v>
      </c>
      <c r="V854" s="76">
        <v>-1</v>
      </c>
      <c r="W854" s="76">
        <v>-1</v>
      </c>
      <c r="X854" s="76">
        <v>-1</v>
      </c>
      <c r="Y854" s="76">
        <v>-1</v>
      </c>
      <c r="Z854" s="76">
        <v>-1</v>
      </c>
      <c r="AA854" s="76">
        <v>-1</v>
      </c>
      <c r="AB854" s="76">
        <v>-1</v>
      </c>
      <c r="AC854" s="76">
        <v>-1</v>
      </c>
      <c r="AD854" s="76">
        <v>-1</v>
      </c>
      <c r="AE854" s="76">
        <v>-1</v>
      </c>
      <c r="AF854" s="76">
        <v>-1</v>
      </c>
      <c r="AG854" s="76">
        <v>-1</v>
      </c>
      <c r="AH854" s="76">
        <v>-1</v>
      </c>
      <c r="AI854" s="76">
        <v>-1</v>
      </c>
      <c r="AJ854">
        <v>-1</v>
      </c>
      <c r="AK854">
        <v>-1</v>
      </c>
      <c r="AL854">
        <v>-1</v>
      </c>
      <c r="AM854">
        <v>-1</v>
      </c>
      <c r="AN854">
        <v>-1</v>
      </c>
      <c r="AO854">
        <v>-1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-1</v>
      </c>
      <c r="AW854">
        <v>-1</v>
      </c>
      <c r="AX854">
        <v>-1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v>-1</v>
      </c>
      <c r="BE854">
        <v>-1</v>
      </c>
      <c r="BF854">
        <v>-1</v>
      </c>
      <c r="BG854">
        <v>-1</v>
      </c>
      <c r="BH854">
        <v>-1</v>
      </c>
      <c r="BI854">
        <v>-1</v>
      </c>
      <c r="BJ854">
        <v>-1</v>
      </c>
      <c r="BK854">
        <v>-1</v>
      </c>
      <c r="BL854">
        <v>-1</v>
      </c>
      <c r="BM854">
        <v>-1</v>
      </c>
      <c r="BN854">
        <v>-1</v>
      </c>
      <c r="BO854">
        <v>-1</v>
      </c>
      <c r="BP854">
        <v>-1</v>
      </c>
      <c r="BQ854">
        <v>-1</v>
      </c>
      <c r="BR854">
        <v>-1</v>
      </c>
      <c r="BS854">
        <v>-1</v>
      </c>
      <c r="BT854">
        <v>-1</v>
      </c>
      <c r="BU854">
        <v>-1</v>
      </c>
      <c r="BV854">
        <v>-1</v>
      </c>
      <c r="BW854">
        <v>-1</v>
      </c>
      <c r="BX854">
        <v>-1</v>
      </c>
      <c r="BY854">
        <v>-1</v>
      </c>
      <c r="BZ854">
        <v>-1</v>
      </c>
      <c r="CA854">
        <v>-1</v>
      </c>
      <c r="CB854">
        <v>-1</v>
      </c>
      <c r="CC854">
        <v>-1</v>
      </c>
      <c r="CD854">
        <v>-1</v>
      </c>
      <c r="CE854">
        <v>-1</v>
      </c>
      <c r="CF854">
        <v>-1</v>
      </c>
      <c r="CG854">
        <v>-1</v>
      </c>
    </row>
    <row r="855" spans="1:85">
      <c r="A855" s="5"/>
      <c r="B855" s="5" t="s">
        <v>4</v>
      </c>
      <c r="C855" s="76">
        <v>-1</v>
      </c>
      <c r="D855" s="76">
        <v>-1</v>
      </c>
      <c r="E855" s="76">
        <v>-1</v>
      </c>
      <c r="F855" s="76">
        <v>-1</v>
      </c>
      <c r="G855" s="76">
        <v>-1</v>
      </c>
      <c r="H855" s="76">
        <v>-1</v>
      </c>
      <c r="I855" s="76">
        <v>-1</v>
      </c>
      <c r="J855" s="76">
        <v>-1</v>
      </c>
      <c r="K855" s="76">
        <v>-1</v>
      </c>
      <c r="L855" s="76">
        <v>-1</v>
      </c>
      <c r="M855" s="76">
        <v>-1</v>
      </c>
      <c r="N855" s="76">
        <v>-1</v>
      </c>
      <c r="O855" s="76">
        <v>-1</v>
      </c>
      <c r="P855" s="76">
        <v>-1</v>
      </c>
      <c r="Q855" s="76">
        <v>-1</v>
      </c>
      <c r="R855" s="76">
        <v>-1</v>
      </c>
      <c r="S855" s="76">
        <v>-1</v>
      </c>
      <c r="T855" s="76">
        <v>-1</v>
      </c>
      <c r="U855" s="76">
        <v>-1</v>
      </c>
      <c r="V855" s="76">
        <v>-1</v>
      </c>
      <c r="W855" s="76">
        <v>-1</v>
      </c>
      <c r="X855" s="76">
        <v>-1</v>
      </c>
      <c r="Y855" s="76">
        <v>-1</v>
      </c>
      <c r="Z855" s="76">
        <v>-1</v>
      </c>
      <c r="AA855" s="76">
        <v>-1</v>
      </c>
      <c r="AB855" s="76">
        <v>-1</v>
      </c>
      <c r="AC855" s="76">
        <v>-1</v>
      </c>
      <c r="AD855" s="76">
        <v>-1</v>
      </c>
      <c r="AE855" s="76">
        <v>-1</v>
      </c>
      <c r="AF855" s="76">
        <v>-1</v>
      </c>
      <c r="AG855" s="76">
        <v>-1</v>
      </c>
      <c r="AH855" s="76">
        <v>-1</v>
      </c>
      <c r="AI855" s="76">
        <v>-1</v>
      </c>
      <c r="AJ855">
        <v>-1</v>
      </c>
      <c r="AK855">
        <v>-1</v>
      </c>
      <c r="AL855">
        <v>-1</v>
      </c>
      <c r="AM855">
        <v>-1</v>
      </c>
      <c r="AN855">
        <v>-1</v>
      </c>
      <c r="AO855">
        <v>-1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-1</v>
      </c>
      <c r="AW855">
        <v>-1</v>
      </c>
      <c r="AX855">
        <v>-1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v>-1</v>
      </c>
      <c r="BE855">
        <v>-1</v>
      </c>
      <c r="BF855">
        <v>-1</v>
      </c>
      <c r="BG855">
        <v>-1</v>
      </c>
      <c r="BH855">
        <v>-1</v>
      </c>
      <c r="BI855">
        <v>-1</v>
      </c>
      <c r="BJ855">
        <v>-1</v>
      </c>
      <c r="BK855">
        <v>-1</v>
      </c>
      <c r="BL855">
        <v>-1</v>
      </c>
      <c r="BM855">
        <v>-1</v>
      </c>
      <c r="BN855">
        <v>-1</v>
      </c>
      <c r="BO855">
        <v>-1</v>
      </c>
      <c r="BP855">
        <v>-1</v>
      </c>
      <c r="BQ855">
        <v>-1</v>
      </c>
      <c r="BR855">
        <v>-1</v>
      </c>
      <c r="BS855">
        <v>-1</v>
      </c>
      <c r="BT855">
        <v>-1</v>
      </c>
      <c r="BU855">
        <v>-1</v>
      </c>
      <c r="BV855">
        <v>-1</v>
      </c>
      <c r="BW855">
        <v>-1</v>
      </c>
      <c r="BX855">
        <v>-1</v>
      </c>
      <c r="BY855">
        <v>-1</v>
      </c>
      <c r="BZ855">
        <v>-1</v>
      </c>
      <c r="CA855">
        <v>-1</v>
      </c>
      <c r="CB855">
        <v>-1</v>
      </c>
      <c r="CC855">
        <v>-1</v>
      </c>
      <c r="CD855">
        <v>-1</v>
      </c>
      <c r="CE855">
        <v>-1</v>
      </c>
      <c r="CF855">
        <v>-1</v>
      </c>
      <c r="CG855">
        <v>-1</v>
      </c>
    </row>
    <row r="856" spans="1:85">
      <c r="A856" s="5" t="s">
        <v>8</v>
      </c>
      <c r="B856" s="5" t="s">
        <v>3</v>
      </c>
      <c r="C856" s="76">
        <v>-1</v>
      </c>
      <c r="D856" s="76">
        <v>-1</v>
      </c>
      <c r="E856" s="76">
        <v>-1</v>
      </c>
      <c r="F856" s="76">
        <v>-1</v>
      </c>
      <c r="G856" s="76">
        <v>-1</v>
      </c>
      <c r="H856" s="76">
        <v>-1</v>
      </c>
      <c r="I856" s="76">
        <v>-1</v>
      </c>
      <c r="J856" s="76">
        <v>-1</v>
      </c>
      <c r="K856" s="76">
        <v>-1</v>
      </c>
      <c r="L856" s="76">
        <v>-1</v>
      </c>
      <c r="M856" s="76">
        <v>-1</v>
      </c>
      <c r="N856" s="76">
        <v>-1</v>
      </c>
      <c r="O856" s="76">
        <v>-1</v>
      </c>
      <c r="P856" s="76">
        <v>-1</v>
      </c>
      <c r="Q856" s="76">
        <v>-1</v>
      </c>
      <c r="R856" s="76">
        <v>-1</v>
      </c>
      <c r="S856" s="76">
        <v>-1</v>
      </c>
      <c r="T856" s="76">
        <v>-1</v>
      </c>
      <c r="U856" s="76">
        <v>-1</v>
      </c>
      <c r="V856" s="76">
        <v>-1</v>
      </c>
      <c r="W856" s="76">
        <v>-1</v>
      </c>
      <c r="X856" s="76">
        <v>-1</v>
      </c>
      <c r="Y856" s="76">
        <v>-1</v>
      </c>
      <c r="Z856" s="76">
        <v>-1</v>
      </c>
      <c r="AA856" s="76">
        <v>-1</v>
      </c>
      <c r="AB856" s="76">
        <v>-1</v>
      </c>
      <c r="AC856" s="76">
        <v>-1</v>
      </c>
      <c r="AD856" s="76">
        <v>-1</v>
      </c>
      <c r="AE856" s="76">
        <v>-1</v>
      </c>
      <c r="AF856" s="76">
        <v>-1</v>
      </c>
      <c r="AG856" s="76">
        <v>-1</v>
      </c>
      <c r="AH856" s="76">
        <v>-1</v>
      </c>
      <c r="AI856" s="76">
        <v>-1</v>
      </c>
      <c r="AJ856">
        <v>-1</v>
      </c>
      <c r="AK856">
        <v>-1</v>
      </c>
      <c r="AL856">
        <v>-1</v>
      </c>
      <c r="AM856">
        <v>-1</v>
      </c>
      <c r="AN856">
        <v>-1</v>
      </c>
      <c r="AO856">
        <v>-1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-1</v>
      </c>
      <c r="AX856">
        <v>-1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v>-1</v>
      </c>
      <c r="BE856">
        <v>-1</v>
      </c>
      <c r="BF856">
        <v>-1</v>
      </c>
      <c r="BG856">
        <v>-1</v>
      </c>
      <c r="BH856">
        <v>-1</v>
      </c>
      <c r="BI856">
        <v>-1</v>
      </c>
      <c r="BJ856">
        <v>-1</v>
      </c>
      <c r="BK856">
        <v>-1</v>
      </c>
      <c r="BL856">
        <v>-1</v>
      </c>
      <c r="BM856">
        <v>-1</v>
      </c>
      <c r="BN856">
        <v>-1</v>
      </c>
      <c r="BO856">
        <v>-1</v>
      </c>
      <c r="BP856">
        <v>-1</v>
      </c>
      <c r="BQ856">
        <v>-1</v>
      </c>
      <c r="BR856">
        <v>-1</v>
      </c>
      <c r="BS856">
        <v>-1</v>
      </c>
      <c r="BT856">
        <v>-1</v>
      </c>
      <c r="BU856">
        <v>-1</v>
      </c>
      <c r="BV856">
        <v>-1</v>
      </c>
      <c r="BW856">
        <v>-1</v>
      </c>
      <c r="BX856">
        <v>-1</v>
      </c>
      <c r="BY856">
        <v>-1</v>
      </c>
      <c r="BZ856">
        <v>-1</v>
      </c>
      <c r="CA856">
        <v>-1</v>
      </c>
      <c r="CB856">
        <v>-1</v>
      </c>
      <c r="CC856">
        <v>-1</v>
      </c>
      <c r="CD856">
        <v>-1</v>
      </c>
      <c r="CE856">
        <v>-1</v>
      </c>
      <c r="CF856">
        <v>-1</v>
      </c>
      <c r="CG856">
        <v>-1</v>
      </c>
    </row>
    <row r="857" spans="1:85">
      <c r="A857" s="4"/>
      <c r="B857" s="4" t="s">
        <v>37</v>
      </c>
      <c r="C857" s="76">
        <v>-1</v>
      </c>
      <c r="D857" s="76">
        <v>-1</v>
      </c>
      <c r="E857" s="76">
        <v>-1</v>
      </c>
      <c r="F857" s="76">
        <v>-1</v>
      </c>
      <c r="G857" s="76">
        <v>-1</v>
      </c>
      <c r="H857" s="76">
        <v>-1</v>
      </c>
      <c r="I857" s="76">
        <v>-1</v>
      </c>
      <c r="J857" s="76">
        <v>-1</v>
      </c>
      <c r="K857" s="76">
        <v>-1</v>
      </c>
      <c r="L857" s="76">
        <v>-1</v>
      </c>
      <c r="M857" s="76">
        <v>-1</v>
      </c>
      <c r="N857" s="76">
        <v>-1</v>
      </c>
      <c r="O857" s="76">
        <v>-1</v>
      </c>
      <c r="P857" s="76">
        <v>-1</v>
      </c>
      <c r="Q857" s="76">
        <v>-1</v>
      </c>
      <c r="R857" s="76">
        <v>-1</v>
      </c>
      <c r="S857" s="76">
        <v>-1</v>
      </c>
      <c r="T857" s="76">
        <v>-1</v>
      </c>
      <c r="U857" s="76">
        <v>-1</v>
      </c>
      <c r="V857" s="76">
        <v>-1</v>
      </c>
      <c r="W857" s="76">
        <v>-1</v>
      </c>
      <c r="X857" s="76">
        <v>-1</v>
      </c>
      <c r="Y857" s="76">
        <v>-1</v>
      </c>
      <c r="Z857" s="76">
        <v>-1</v>
      </c>
      <c r="AA857" s="76">
        <v>-1</v>
      </c>
      <c r="AB857" s="76">
        <v>-1</v>
      </c>
      <c r="AC857" s="76">
        <v>-1</v>
      </c>
      <c r="AD857" s="76">
        <v>-1</v>
      </c>
      <c r="AE857" s="76">
        <v>-1</v>
      </c>
      <c r="AF857" s="76">
        <v>-1</v>
      </c>
      <c r="AG857" s="76">
        <v>-1</v>
      </c>
      <c r="AH857" s="76">
        <v>-1</v>
      </c>
      <c r="AI857" s="76">
        <v>-1</v>
      </c>
      <c r="AJ857">
        <v>-1</v>
      </c>
      <c r="AK857">
        <v>-1</v>
      </c>
      <c r="AL857">
        <v>-1</v>
      </c>
      <c r="AM857">
        <v>-1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-1</v>
      </c>
      <c r="BM857">
        <v>-1</v>
      </c>
      <c r="BN857">
        <v>-1</v>
      </c>
      <c r="BO857">
        <v>-1</v>
      </c>
      <c r="BP857">
        <v>-1</v>
      </c>
      <c r="BQ857">
        <v>-1</v>
      </c>
      <c r="BR857">
        <v>-1</v>
      </c>
      <c r="BS857">
        <v>-1</v>
      </c>
      <c r="BT857">
        <v>-1</v>
      </c>
      <c r="BU857">
        <v>-1</v>
      </c>
      <c r="BV857">
        <v>-1</v>
      </c>
      <c r="BW857">
        <v>-1</v>
      </c>
      <c r="BX857">
        <v>-1</v>
      </c>
      <c r="BY857">
        <v>-1</v>
      </c>
      <c r="BZ857">
        <v>-1</v>
      </c>
      <c r="CA857">
        <v>-1</v>
      </c>
      <c r="CB857">
        <v>-1</v>
      </c>
      <c r="CC857">
        <v>-1</v>
      </c>
      <c r="CD857">
        <v>-1</v>
      </c>
      <c r="CE857">
        <v>-1</v>
      </c>
      <c r="CF857">
        <v>-1</v>
      </c>
      <c r="CG857">
        <v>-1</v>
      </c>
    </row>
    <row r="858" spans="1:85">
      <c r="A858" s="14" t="s">
        <v>36</v>
      </c>
      <c r="B858" s="14" t="s">
        <v>38</v>
      </c>
      <c r="C858" s="76">
        <v>-1</v>
      </c>
      <c r="D858" s="76">
        <v>-1</v>
      </c>
      <c r="E858" s="76">
        <v>-1</v>
      </c>
      <c r="F858" s="76">
        <v>-1</v>
      </c>
      <c r="G858" s="76">
        <v>-1</v>
      </c>
      <c r="H858" s="76">
        <v>-1</v>
      </c>
      <c r="I858" s="76">
        <v>-1</v>
      </c>
      <c r="J858" s="76">
        <v>-1</v>
      </c>
      <c r="K858" s="76">
        <v>-1</v>
      </c>
      <c r="L858" s="76">
        <v>-1</v>
      </c>
      <c r="M858" s="76">
        <v>-1</v>
      </c>
      <c r="N858" s="76">
        <v>-1</v>
      </c>
      <c r="O858" s="76">
        <v>-1</v>
      </c>
      <c r="P858" s="76">
        <v>-1</v>
      </c>
      <c r="Q858" s="76">
        <v>-1</v>
      </c>
      <c r="R858" s="76">
        <v>-1</v>
      </c>
      <c r="S858" s="76">
        <v>-1</v>
      </c>
      <c r="T858" s="76">
        <v>-1</v>
      </c>
      <c r="U858" s="76">
        <v>-1</v>
      </c>
      <c r="V858" s="76">
        <v>-1</v>
      </c>
      <c r="W858" s="76">
        <v>-1</v>
      </c>
      <c r="X858" s="76">
        <v>-1</v>
      </c>
      <c r="Y858" s="76">
        <v>-1</v>
      </c>
      <c r="Z858" s="76">
        <v>-1</v>
      </c>
      <c r="AA858" s="76">
        <v>-1</v>
      </c>
      <c r="AB858" s="76">
        <v>-1</v>
      </c>
      <c r="AC858" s="76">
        <v>-1</v>
      </c>
      <c r="AD858" s="76">
        <v>-1</v>
      </c>
      <c r="AE858" s="76">
        <v>-1</v>
      </c>
      <c r="AF858" s="76">
        <v>-1</v>
      </c>
      <c r="AG858" s="76">
        <v>-1</v>
      </c>
      <c r="AH858" s="76">
        <v>-1</v>
      </c>
      <c r="AI858" s="76">
        <v>-1</v>
      </c>
      <c r="AJ858">
        <v>-1</v>
      </c>
      <c r="AK858">
        <v>-1</v>
      </c>
      <c r="AL858">
        <v>-1</v>
      </c>
      <c r="AM858">
        <v>-1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-1</v>
      </c>
      <c r="BM858">
        <v>-1</v>
      </c>
      <c r="BN858">
        <v>-1</v>
      </c>
      <c r="BO858">
        <v>-1</v>
      </c>
      <c r="BP858">
        <v>-1</v>
      </c>
      <c r="BQ858">
        <v>-1</v>
      </c>
      <c r="BR858">
        <v>-1</v>
      </c>
      <c r="BS858">
        <v>-1</v>
      </c>
      <c r="BT858">
        <v>-1</v>
      </c>
      <c r="BU858">
        <v>-1</v>
      </c>
      <c r="BV858">
        <v>-1</v>
      </c>
      <c r="BW858">
        <v>-1</v>
      </c>
      <c r="BX858">
        <v>-1</v>
      </c>
      <c r="BY858">
        <v>-1</v>
      </c>
      <c r="BZ858">
        <v>-1</v>
      </c>
      <c r="CA858">
        <v>-1</v>
      </c>
      <c r="CB858">
        <v>-1</v>
      </c>
      <c r="CC858">
        <v>-1</v>
      </c>
      <c r="CD858">
        <v>-1</v>
      </c>
      <c r="CE858">
        <v>-1</v>
      </c>
      <c r="CF858">
        <v>-1</v>
      </c>
      <c r="CG858">
        <v>-1</v>
      </c>
    </row>
    <row r="859" spans="1:85">
      <c r="A859" s="5"/>
      <c r="B859" s="5" t="s">
        <v>213</v>
      </c>
      <c r="C859" s="76">
        <v>-1</v>
      </c>
      <c r="D859" s="76">
        <v>-1</v>
      </c>
      <c r="E859" s="76">
        <v>-1</v>
      </c>
      <c r="F859" s="76">
        <v>-1</v>
      </c>
      <c r="G859" s="76">
        <v>-1</v>
      </c>
      <c r="H859" s="76">
        <v>-1</v>
      </c>
      <c r="I859" s="76">
        <v>-1</v>
      </c>
      <c r="J859" s="76">
        <v>-1</v>
      </c>
      <c r="K859" s="76">
        <v>-1</v>
      </c>
      <c r="L859" s="76">
        <v>-1</v>
      </c>
      <c r="M859" s="76">
        <v>-1</v>
      </c>
      <c r="N859" s="76">
        <v>-1</v>
      </c>
      <c r="O859" s="76">
        <v>-1</v>
      </c>
      <c r="P859" s="76">
        <v>-1</v>
      </c>
      <c r="Q859" s="76">
        <v>-1</v>
      </c>
      <c r="R859" s="76">
        <v>-1</v>
      </c>
      <c r="S859" s="76">
        <v>-1</v>
      </c>
      <c r="T859" s="76">
        <v>-1</v>
      </c>
      <c r="U859" s="76">
        <v>-1</v>
      </c>
      <c r="V859" s="76">
        <v>-1</v>
      </c>
      <c r="W859" s="76">
        <v>-1</v>
      </c>
      <c r="X859" s="76">
        <v>-1</v>
      </c>
      <c r="Y859" s="76">
        <v>-1</v>
      </c>
      <c r="Z859" s="76">
        <v>-1</v>
      </c>
      <c r="AA859" s="76">
        <v>-1</v>
      </c>
      <c r="AB859" s="76">
        <v>-1</v>
      </c>
      <c r="AC859" s="76">
        <v>-1</v>
      </c>
      <c r="AD859" s="76">
        <v>-1</v>
      </c>
      <c r="AE859" s="76">
        <v>-1</v>
      </c>
      <c r="AF859" s="76">
        <v>-1</v>
      </c>
      <c r="AG859" s="76">
        <v>-1</v>
      </c>
      <c r="AH859" s="76">
        <v>-1</v>
      </c>
      <c r="AI859" s="76">
        <v>-1</v>
      </c>
      <c r="AJ859">
        <v>-1</v>
      </c>
      <c r="AK859">
        <v>-1</v>
      </c>
      <c r="AL859">
        <v>-1</v>
      </c>
      <c r="AM859">
        <v>-1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-1</v>
      </c>
      <c r="BM859">
        <v>-1</v>
      </c>
      <c r="BN859">
        <v>-1</v>
      </c>
      <c r="BO859">
        <v>-1</v>
      </c>
      <c r="BP859">
        <v>-1</v>
      </c>
      <c r="BQ859">
        <v>-1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-1</v>
      </c>
      <c r="BZ859">
        <v>-1</v>
      </c>
      <c r="CA859">
        <v>-1</v>
      </c>
      <c r="CB859">
        <v>-1</v>
      </c>
      <c r="CC859">
        <v>-1</v>
      </c>
      <c r="CD859">
        <v>-1</v>
      </c>
      <c r="CE859">
        <v>-1</v>
      </c>
      <c r="CF859">
        <v>-1</v>
      </c>
      <c r="CG859">
        <v>-1</v>
      </c>
    </row>
    <row r="860" spans="1:85">
      <c r="A860" s="1" t="str">
        <f>LOOKUP(B860,[1]Regions!$A$4:$A$98,[1]Regions!$B$4:$B$98)</f>
        <v>Rest of Annex I</v>
      </c>
      <c r="B860" s="2">
        <v>40</v>
      </c>
      <c r="C860" s="72">
        <v>2018</v>
      </c>
      <c r="D860" s="72">
        <v>2019</v>
      </c>
      <c r="E860" s="72">
        <v>2020</v>
      </c>
      <c r="F860" s="72">
        <v>2021</v>
      </c>
      <c r="G860" s="72">
        <v>2022</v>
      </c>
      <c r="H860" s="72">
        <v>2023</v>
      </c>
      <c r="I860" s="72">
        <v>2024</v>
      </c>
      <c r="J860" s="72">
        <v>2025</v>
      </c>
      <c r="K860" s="72">
        <v>2026</v>
      </c>
      <c r="L860" s="72">
        <v>2027</v>
      </c>
      <c r="M860" s="72">
        <v>2028</v>
      </c>
      <c r="N860" s="72">
        <v>2029</v>
      </c>
      <c r="O860" s="72">
        <v>2030</v>
      </c>
      <c r="P860" s="72">
        <v>2031</v>
      </c>
      <c r="Q860" s="72">
        <v>2032</v>
      </c>
      <c r="R860" s="72">
        <v>2033</v>
      </c>
      <c r="S860" s="72">
        <v>2034</v>
      </c>
      <c r="T860" s="72">
        <v>2035</v>
      </c>
      <c r="U860" s="72">
        <v>2036</v>
      </c>
      <c r="V860" s="72">
        <v>2037</v>
      </c>
      <c r="W860" s="72">
        <v>2038</v>
      </c>
      <c r="X860" s="72">
        <v>2039</v>
      </c>
      <c r="Y860" s="72">
        <v>2040</v>
      </c>
      <c r="Z860" s="72">
        <v>2041</v>
      </c>
      <c r="AA860" s="72">
        <v>2042</v>
      </c>
      <c r="AB860" s="72">
        <v>2043</v>
      </c>
      <c r="AC860" s="72">
        <v>2044</v>
      </c>
      <c r="AD860" s="72">
        <v>2045</v>
      </c>
      <c r="AE860" s="72">
        <v>2046</v>
      </c>
      <c r="AF860" s="72">
        <v>2047</v>
      </c>
      <c r="AG860" s="72">
        <v>2048</v>
      </c>
      <c r="AH860" s="72">
        <v>2049</v>
      </c>
      <c r="AI860" s="72">
        <v>2050</v>
      </c>
      <c r="AJ860">
        <v>2051</v>
      </c>
      <c r="AK860">
        <v>2052</v>
      </c>
      <c r="AL860">
        <v>2053</v>
      </c>
      <c r="AM860">
        <v>2054</v>
      </c>
      <c r="AN860">
        <v>2055</v>
      </c>
      <c r="AO860">
        <v>2056</v>
      </c>
      <c r="AP860">
        <v>2057</v>
      </c>
      <c r="AQ860">
        <v>2058</v>
      </c>
      <c r="AR860">
        <v>2059</v>
      </c>
      <c r="AS860">
        <v>2060</v>
      </c>
      <c r="AT860">
        <v>2061</v>
      </c>
      <c r="AU860">
        <v>2062</v>
      </c>
      <c r="AV860">
        <v>2063</v>
      </c>
      <c r="AW860">
        <v>2064</v>
      </c>
      <c r="AX860">
        <v>2065</v>
      </c>
      <c r="AY860">
        <v>2066</v>
      </c>
      <c r="AZ860">
        <v>2067</v>
      </c>
      <c r="BA860">
        <v>2068</v>
      </c>
      <c r="BB860">
        <v>2069</v>
      </c>
      <c r="BC860">
        <v>2070</v>
      </c>
      <c r="BD860">
        <v>2071</v>
      </c>
      <c r="BE860">
        <v>2072</v>
      </c>
      <c r="BF860">
        <v>2073</v>
      </c>
      <c r="BG860">
        <v>2074</v>
      </c>
      <c r="BH860">
        <v>2075</v>
      </c>
      <c r="BI860">
        <v>2076</v>
      </c>
      <c r="BJ860">
        <v>2077</v>
      </c>
      <c r="BK860">
        <v>2078</v>
      </c>
      <c r="BL860">
        <v>2079</v>
      </c>
      <c r="BM860">
        <v>2080</v>
      </c>
      <c r="BN860">
        <v>2081</v>
      </c>
      <c r="BO860">
        <v>2082</v>
      </c>
      <c r="BP860">
        <v>2083</v>
      </c>
      <c r="BQ860">
        <v>2084</v>
      </c>
      <c r="BR860">
        <v>2085</v>
      </c>
      <c r="BS860">
        <v>2086</v>
      </c>
      <c r="BT860">
        <v>2087</v>
      </c>
      <c r="BU860">
        <v>2088</v>
      </c>
      <c r="BV860">
        <v>2089</v>
      </c>
      <c r="BW860">
        <v>2090</v>
      </c>
      <c r="BX860">
        <v>2091</v>
      </c>
      <c r="BY860">
        <v>2092</v>
      </c>
      <c r="BZ860">
        <v>2093</v>
      </c>
      <c r="CA860">
        <v>2094</v>
      </c>
      <c r="CB860">
        <v>2095</v>
      </c>
      <c r="CC860">
        <v>2096</v>
      </c>
      <c r="CD860">
        <v>2097</v>
      </c>
      <c r="CE860">
        <v>2098</v>
      </c>
      <c r="CF860">
        <v>2099</v>
      </c>
      <c r="CG860">
        <v>2100</v>
      </c>
    </row>
    <row r="861" spans="1:85">
      <c r="A861" s="74"/>
      <c r="B861" s="74" t="s">
        <v>4</v>
      </c>
      <c r="C861" s="76">
        <v>-1</v>
      </c>
      <c r="D861" s="76">
        <v>-1</v>
      </c>
      <c r="E861" s="76">
        <v>-1</v>
      </c>
      <c r="F861" s="76">
        <v>-1</v>
      </c>
      <c r="G861" s="76">
        <v>-1</v>
      </c>
      <c r="H861" s="76">
        <v>-1</v>
      </c>
      <c r="I861" s="76">
        <v>-1</v>
      </c>
      <c r="J861" s="76">
        <v>-1</v>
      </c>
      <c r="K861" s="76">
        <v>-1</v>
      </c>
      <c r="L861" s="76">
        <v>-1</v>
      </c>
      <c r="M861" s="76">
        <v>-1</v>
      </c>
      <c r="N861" s="76">
        <v>-1</v>
      </c>
      <c r="O861" s="76">
        <v>-1</v>
      </c>
      <c r="P861" s="76">
        <v>-1</v>
      </c>
      <c r="Q861" s="76">
        <v>-1</v>
      </c>
      <c r="R861" s="76">
        <v>-1</v>
      </c>
      <c r="S861" s="76">
        <v>-1</v>
      </c>
      <c r="T861" s="76">
        <v>-1</v>
      </c>
      <c r="U861" s="76">
        <v>-1</v>
      </c>
      <c r="V861" s="76">
        <v>-1</v>
      </c>
      <c r="W861" s="76">
        <v>-1</v>
      </c>
      <c r="X861" s="76">
        <v>-1</v>
      </c>
      <c r="Y861" s="76">
        <v>-1</v>
      </c>
      <c r="Z861" s="76">
        <v>-1</v>
      </c>
      <c r="AA861" s="76">
        <v>-1</v>
      </c>
      <c r="AB861" s="76">
        <v>-1</v>
      </c>
      <c r="AC861" s="76">
        <v>-1</v>
      </c>
      <c r="AD861" s="76">
        <v>-1</v>
      </c>
      <c r="AE861" s="76">
        <v>-1</v>
      </c>
      <c r="AF861" s="76">
        <v>-1</v>
      </c>
      <c r="AG861" s="76">
        <v>-1</v>
      </c>
      <c r="AH861" s="76">
        <v>-1</v>
      </c>
      <c r="AI861" s="76">
        <v>-1</v>
      </c>
      <c r="AJ861">
        <v>-1</v>
      </c>
      <c r="AK861">
        <v>-1</v>
      </c>
      <c r="AL861">
        <v>-1</v>
      </c>
      <c r="AM861">
        <v>-1</v>
      </c>
      <c r="AN861">
        <v>-1</v>
      </c>
      <c r="AO861">
        <v>-1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-1</v>
      </c>
      <c r="AX861">
        <v>-1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v>-1</v>
      </c>
      <c r="BE861">
        <v>-1</v>
      </c>
      <c r="BF861">
        <v>-1</v>
      </c>
      <c r="BG861">
        <v>-1</v>
      </c>
      <c r="BH861">
        <v>-1</v>
      </c>
      <c r="BI861">
        <v>-1</v>
      </c>
      <c r="BJ861">
        <v>-1</v>
      </c>
      <c r="BK861">
        <v>-1</v>
      </c>
      <c r="BL861">
        <v>-1</v>
      </c>
      <c r="BM861">
        <v>-1</v>
      </c>
      <c r="BN861">
        <v>-1</v>
      </c>
      <c r="BO861">
        <v>-1</v>
      </c>
      <c r="BP861">
        <v>-1</v>
      </c>
      <c r="BQ861">
        <v>-1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-1</v>
      </c>
      <c r="BX861">
        <v>-1</v>
      </c>
      <c r="BY861">
        <v>-1</v>
      </c>
      <c r="BZ861">
        <v>-1</v>
      </c>
      <c r="CA861">
        <v>-1</v>
      </c>
      <c r="CB861">
        <v>-1</v>
      </c>
      <c r="CC861">
        <v>-1</v>
      </c>
      <c r="CD861">
        <v>-1</v>
      </c>
      <c r="CE861">
        <v>-1</v>
      </c>
      <c r="CF861">
        <v>-1</v>
      </c>
      <c r="CG861">
        <v>-1</v>
      </c>
    </row>
    <row r="862" spans="1:85">
      <c r="A862" s="74" t="s">
        <v>0</v>
      </c>
      <c r="B862" s="74" t="s">
        <v>3</v>
      </c>
      <c r="C862" s="76">
        <v>-1</v>
      </c>
      <c r="D862" s="76">
        <v>-1</v>
      </c>
      <c r="E862" s="76">
        <v>-1</v>
      </c>
      <c r="F862" s="76">
        <v>-1</v>
      </c>
      <c r="G862" s="76">
        <v>-1</v>
      </c>
      <c r="H862" s="76">
        <v>-1</v>
      </c>
      <c r="I862" s="76">
        <v>-1</v>
      </c>
      <c r="J862" s="76">
        <v>-1</v>
      </c>
      <c r="K862" s="76">
        <v>-1</v>
      </c>
      <c r="L862" s="76">
        <v>-1</v>
      </c>
      <c r="M862" s="76">
        <v>-1</v>
      </c>
      <c r="N862" s="76">
        <v>-1</v>
      </c>
      <c r="O862" s="76">
        <v>-1</v>
      </c>
      <c r="P862" s="76">
        <v>-1</v>
      </c>
      <c r="Q862" s="76">
        <v>-1</v>
      </c>
      <c r="R862" s="76">
        <v>-1</v>
      </c>
      <c r="S862" s="76">
        <v>-1</v>
      </c>
      <c r="T862" s="76">
        <v>-1</v>
      </c>
      <c r="U862" s="76">
        <v>-1</v>
      </c>
      <c r="V862" s="76">
        <v>-1</v>
      </c>
      <c r="W862" s="76">
        <v>-1</v>
      </c>
      <c r="X862" s="76">
        <v>-1</v>
      </c>
      <c r="Y862" s="76">
        <v>-1</v>
      </c>
      <c r="Z862" s="76">
        <v>-1</v>
      </c>
      <c r="AA862" s="76">
        <v>-1</v>
      </c>
      <c r="AB862" s="76">
        <v>-1</v>
      </c>
      <c r="AC862" s="76">
        <v>-1</v>
      </c>
      <c r="AD862" s="76">
        <v>-1</v>
      </c>
      <c r="AE862" s="76">
        <v>-1</v>
      </c>
      <c r="AF862" s="76">
        <v>-1</v>
      </c>
      <c r="AG862" s="76">
        <v>-1</v>
      </c>
      <c r="AH862" s="76">
        <v>-1</v>
      </c>
      <c r="AI862" s="76">
        <v>-1</v>
      </c>
      <c r="AJ862">
        <v>-1</v>
      </c>
      <c r="AK862">
        <v>-1</v>
      </c>
      <c r="AL862">
        <v>-1</v>
      </c>
      <c r="AM862">
        <v>-1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-1</v>
      </c>
      <c r="BM862">
        <v>-1</v>
      </c>
      <c r="BN862">
        <v>-1</v>
      </c>
      <c r="BO862">
        <v>-1</v>
      </c>
      <c r="BP862">
        <v>-1</v>
      </c>
      <c r="BQ862">
        <v>-1</v>
      </c>
      <c r="BR862">
        <v>-1</v>
      </c>
      <c r="BS862">
        <v>-1</v>
      </c>
      <c r="BT862">
        <v>-1</v>
      </c>
      <c r="BU862">
        <v>-1</v>
      </c>
      <c r="BV862">
        <v>-1</v>
      </c>
      <c r="BW862">
        <v>-1</v>
      </c>
      <c r="BX862">
        <v>-1</v>
      </c>
      <c r="BY862">
        <v>-1</v>
      </c>
      <c r="BZ862">
        <v>-1</v>
      </c>
      <c r="CA862">
        <v>-1</v>
      </c>
      <c r="CB862">
        <v>-1</v>
      </c>
      <c r="CC862">
        <v>-1</v>
      </c>
      <c r="CD862">
        <v>-1</v>
      </c>
      <c r="CE862">
        <v>-1</v>
      </c>
      <c r="CF862">
        <v>-1</v>
      </c>
      <c r="CG862">
        <v>-1</v>
      </c>
    </row>
    <row r="863" spans="1:85">
      <c r="A863" s="74"/>
      <c r="B863" s="74" t="s">
        <v>34</v>
      </c>
      <c r="C863" s="76">
        <v>-1</v>
      </c>
      <c r="D863" s="76">
        <v>-1</v>
      </c>
      <c r="E863" s="76">
        <v>-1</v>
      </c>
      <c r="F863" s="76">
        <v>-1</v>
      </c>
      <c r="G863" s="76">
        <v>-1</v>
      </c>
      <c r="H863" s="76">
        <v>-1</v>
      </c>
      <c r="I863" s="76">
        <v>-1</v>
      </c>
      <c r="J863" s="76">
        <v>-1</v>
      </c>
      <c r="K863" s="76">
        <v>-1</v>
      </c>
      <c r="L863" s="76">
        <v>-1</v>
      </c>
      <c r="M863" s="76">
        <v>-1</v>
      </c>
      <c r="N863" s="76">
        <v>-1</v>
      </c>
      <c r="O863" s="76">
        <v>-1</v>
      </c>
      <c r="P863" s="76">
        <v>-1</v>
      </c>
      <c r="Q863" s="76">
        <v>-1</v>
      </c>
      <c r="R863" s="76">
        <v>-1</v>
      </c>
      <c r="S863" s="76">
        <v>-1</v>
      </c>
      <c r="T863" s="76">
        <v>-1</v>
      </c>
      <c r="U863" s="76">
        <v>-1</v>
      </c>
      <c r="V863" s="76">
        <v>-1</v>
      </c>
      <c r="W863" s="76">
        <v>-1</v>
      </c>
      <c r="X863" s="76">
        <v>-1</v>
      </c>
      <c r="Y863" s="76">
        <v>-1</v>
      </c>
      <c r="Z863" s="76">
        <v>-1</v>
      </c>
      <c r="AA863" s="76">
        <v>-1</v>
      </c>
      <c r="AB863" s="76">
        <v>-1</v>
      </c>
      <c r="AC863" s="76">
        <v>-1</v>
      </c>
      <c r="AD863" s="76">
        <v>-1</v>
      </c>
      <c r="AE863" s="76">
        <v>-1</v>
      </c>
      <c r="AF863" s="76">
        <v>-1</v>
      </c>
      <c r="AG863" s="76">
        <v>-1</v>
      </c>
      <c r="AH863" s="76">
        <v>-1</v>
      </c>
      <c r="AI863" s="76">
        <v>-1</v>
      </c>
      <c r="AJ863">
        <v>-1</v>
      </c>
      <c r="AK863">
        <v>-1</v>
      </c>
      <c r="AL863">
        <v>-1</v>
      </c>
      <c r="AM863">
        <v>-1</v>
      </c>
      <c r="AN863">
        <v>-1</v>
      </c>
      <c r="AO863">
        <v>-1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-1</v>
      </c>
      <c r="AX863">
        <v>-1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v>-1</v>
      </c>
      <c r="BE863">
        <v>-1</v>
      </c>
      <c r="BF863">
        <v>-1</v>
      </c>
      <c r="BG863">
        <v>-1</v>
      </c>
      <c r="BH863">
        <v>-1</v>
      </c>
      <c r="BI863">
        <v>-1</v>
      </c>
      <c r="BJ863">
        <v>-1</v>
      </c>
      <c r="BK863">
        <v>-1</v>
      </c>
      <c r="BL863">
        <v>-1</v>
      </c>
      <c r="BM863">
        <v>-1</v>
      </c>
      <c r="BN863">
        <v>-1</v>
      </c>
      <c r="BO863">
        <v>-1</v>
      </c>
      <c r="BP863">
        <v>-1</v>
      </c>
      <c r="BQ863">
        <v>-1</v>
      </c>
      <c r="BR863">
        <v>-1</v>
      </c>
      <c r="BS863">
        <v>-1</v>
      </c>
      <c r="BT863">
        <v>-1</v>
      </c>
      <c r="BU863">
        <v>-1</v>
      </c>
      <c r="BV863">
        <v>-1</v>
      </c>
      <c r="BW863">
        <v>-1</v>
      </c>
      <c r="BX863">
        <v>-1</v>
      </c>
      <c r="BY863">
        <v>-1</v>
      </c>
      <c r="BZ863">
        <v>-1</v>
      </c>
      <c r="CA863">
        <v>-1</v>
      </c>
      <c r="CB863">
        <v>-1</v>
      </c>
      <c r="CC863">
        <v>-1</v>
      </c>
      <c r="CD863">
        <v>-1</v>
      </c>
      <c r="CE863">
        <v>-1</v>
      </c>
      <c r="CF863">
        <v>-1</v>
      </c>
      <c r="CG863">
        <v>-1</v>
      </c>
    </row>
    <row r="864" spans="1:85">
      <c r="A864" s="14"/>
      <c r="B864" s="14" t="s">
        <v>35</v>
      </c>
      <c r="C864" s="76">
        <v>-1</v>
      </c>
      <c r="D864" s="76">
        <v>-1</v>
      </c>
      <c r="E864" s="76">
        <v>-1</v>
      </c>
      <c r="F864" s="76">
        <v>-1</v>
      </c>
      <c r="G864" s="76">
        <v>-1</v>
      </c>
      <c r="H864" s="76">
        <v>-1</v>
      </c>
      <c r="I864" s="76">
        <v>-1</v>
      </c>
      <c r="J864" s="76">
        <v>-1</v>
      </c>
      <c r="K864" s="76">
        <v>-1</v>
      </c>
      <c r="L864" s="76">
        <v>-1</v>
      </c>
      <c r="M864" s="76">
        <v>-1</v>
      </c>
      <c r="N864" s="76">
        <v>-1</v>
      </c>
      <c r="O864" s="76">
        <v>-1</v>
      </c>
      <c r="P864" s="76">
        <v>-1</v>
      </c>
      <c r="Q864" s="76">
        <v>-1</v>
      </c>
      <c r="R864" s="76">
        <v>-1</v>
      </c>
      <c r="S864" s="76">
        <v>-1</v>
      </c>
      <c r="T864" s="76">
        <v>-1</v>
      </c>
      <c r="U864" s="76">
        <v>-1</v>
      </c>
      <c r="V864" s="76">
        <v>-1</v>
      </c>
      <c r="W864" s="76">
        <v>-1</v>
      </c>
      <c r="X864" s="76">
        <v>-1</v>
      </c>
      <c r="Y864" s="76">
        <v>-1</v>
      </c>
      <c r="Z864" s="76">
        <v>-1</v>
      </c>
      <c r="AA864" s="76">
        <v>-1</v>
      </c>
      <c r="AB864" s="76">
        <v>-1</v>
      </c>
      <c r="AC864" s="76">
        <v>-1</v>
      </c>
      <c r="AD864" s="76">
        <v>-1</v>
      </c>
      <c r="AE864" s="76">
        <v>-1</v>
      </c>
      <c r="AF864" s="76">
        <v>-1</v>
      </c>
      <c r="AG864" s="76">
        <v>-1</v>
      </c>
      <c r="AH864" s="76">
        <v>-1</v>
      </c>
      <c r="AI864" s="76">
        <v>-1</v>
      </c>
      <c r="AJ864">
        <v>-1</v>
      </c>
      <c r="AK864">
        <v>-1</v>
      </c>
      <c r="AL864">
        <v>-1</v>
      </c>
      <c r="AM864">
        <v>-1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-1</v>
      </c>
      <c r="BM864">
        <v>-1</v>
      </c>
      <c r="BN864">
        <v>-1</v>
      </c>
      <c r="BO864">
        <v>-1</v>
      </c>
      <c r="BP864">
        <v>-1</v>
      </c>
      <c r="BQ864">
        <v>-1</v>
      </c>
      <c r="BR864">
        <v>-1</v>
      </c>
      <c r="BS864">
        <v>-1</v>
      </c>
      <c r="BT864">
        <v>-1</v>
      </c>
      <c r="BU864">
        <v>-1</v>
      </c>
      <c r="BV864">
        <v>-1</v>
      </c>
      <c r="BW864">
        <v>-1</v>
      </c>
      <c r="BX864">
        <v>-1</v>
      </c>
      <c r="BY864">
        <v>-1</v>
      </c>
      <c r="BZ864">
        <v>-1</v>
      </c>
      <c r="CA864">
        <v>-1</v>
      </c>
      <c r="CB864">
        <v>-1</v>
      </c>
      <c r="CC864">
        <v>-1</v>
      </c>
      <c r="CD864">
        <v>-1</v>
      </c>
      <c r="CE864">
        <v>-1</v>
      </c>
      <c r="CF864">
        <v>-1</v>
      </c>
      <c r="CG864">
        <v>-1</v>
      </c>
    </row>
    <row r="865" spans="1:85">
      <c r="A865" s="4"/>
      <c r="B865" s="4" t="s">
        <v>4</v>
      </c>
      <c r="C865" s="76">
        <v>-1</v>
      </c>
      <c r="D865" s="76">
        <v>-1</v>
      </c>
      <c r="E865" s="76">
        <v>-1</v>
      </c>
      <c r="F865" s="76">
        <v>-1</v>
      </c>
      <c r="G865" s="76">
        <v>-1</v>
      </c>
      <c r="H865" s="76">
        <v>-1</v>
      </c>
      <c r="I865" s="76">
        <v>-1</v>
      </c>
      <c r="J865" s="76">
        <v>-1</v>
      </c>
      <c r="K865" s="76">
        <v>-1</v>
      </c>
      <c r="L865" s="76">
        <v>-1</v>
      </c>
      <c r="M865" s="76">
        <v>-1</v>
      </c>
      <c r="N865" s="76">
        <v>-1</v>
      </c>
      <c r="O865" s="76">
        <v>-1</v>
      </c>
      <c r="P865" s="76">
        <v>-1</v>
      </c>
      <c r="Q865" s="76">
        <v>-1</v>
      </c>
      <c r="R865" s="76">
        <v>-1</v>
      </c>
      <c r="S865" s="76">
        <v>-1</v>
      </c>
      <c r="T865" s="76">
        <v>-1</v>
      </c>
      <c r="U865" s="76">
        <v>-1</v>
      </c>
      <c r="V865" s="76">
        <v>-1</v>
      </c>
      <c r="W865" s="76">
        <v>-1</v>
      </c>
      <c r="X865" s="76">
        <v>-1</v>
      </c>
      <c r="Y865" s="76">
        <v>-1</v>
      </c>
      <c r="Z865" s="76">
        <v>-1</v>
      </c>
      <c r="AA865" s="76">
        <v>-1</v>
      </c>
      <c r="AB865" s="76">
        <v>-1</v>
      </c>
      <c r="AC865" s="76">
        <v>-1</v>
      </c>
      <c r="AD865" s="76">
        <v>-1</v>
      </c>
      <c r="AE865" s="76">
        <v>-1</v>
      </c>
      <c r="AF865" s="76">
        <v>-1</v>
      </c>
      <c r="AG865" s="76">
        <v>-1</v>
      </c>
      <c r="AH865" s="76">
        <v>-1</v>
      </c>
      <c r="AI865" s="76">
        <v>-1</v>
      </c>
      <c r="AJ865">
        <v>-1</v>
      </c>
      <c r="AK865">
        <v>-1</v>
      </c>
      <c r="AL865">
        <v>-1</v>
      </c>
      <c r="AM865">
        <v>-1</v>
      </c>
      <c r="AN865">
        <v>-1</v>
      </c>
      <c r="AO865">
        <v>-1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-1</v>
      </c>
      <c r="AW865">
        <v>-1</v>
      </c>
      <c r="AX865">
        <v>-1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v>-1</v>
      </c>
      <c r="BE865">
        <v>-1</v>
      </c>
      <c r="BF865">
        <v>-1</v>
      </c>
      <c r="BG865">
        <v>-1</v>
      </c>
      <c r="BH865">
        <v>-1</v>
      </c>
      <c r="BI865">
        <v>-1</v>
      </c>
      <c r="BJ865">
        <v>-1</v>
      </c>
      <c r="BK865">
        <v>-1</v>
      </c>
      <c r="BL865">
        <v>-1</v>
      </c>
      <c r="BM865">
        <v>-1</v>
      </c>
      <c r="BN865">
        <v>-1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-1</v>
      </c>
      <c r="BU865">
        <v>-1</v>
      </c>
      <c r="BV865">
        <v>-1</v>
      </c>
      <c r="BW865">
        <v>-1</v>
      </c>
      <c r="BX865">
        <v>-1</v>
      </c>
      <c r="BY865">
        <v>-1</v>
      </c>
      <c r="BZ865">
        <v>-1</v>
      </c>
      <c r="CA865">
        <v>-1</v>
      </c>
      <c r="CB865">
        <v>-1</v>
      </c>
      <c r="CC865">
        <v>-1</v>
      </c>
      <c r="CD865">
        <v>-1</v>
      </c>
      <c r="CE865">
        <v>-1</v>
      </c>
      <c r="CF865">
        <v>-1</v>
      </c>
      <c r="CG865">
        <v>-1</v>
      </c>
    </row>
    <row r="866" spans="1:85">
      <c r="A866" s="74" t="s">
        <v>1</v>
      </c>
      <c r="B866" s="74" t="s">
        <v>3</v>
      </c>
      <c r="C866" s="76">
        <v>-1</v>
      </c>
      <c r="D866" s="76">
        <v>-1</v>
      </c>
      <c r="E866" s="76">
        <v>-1</v>
      </c>
      <c r="F866" s="76">
        <v>-1</v>
      </c>
      <c r="G866" s="76">
        <v>-1</v>
      </c>
      <c r="H866" s="76">
        <v>-1</v>
      </c>
      <c r="I866" s="76">
        <v>-1</v>
      </c>
      <c r="J866" s="76">
        <v>-1</v>
      </c>
      <c r="K866" s="76">
        <v>-1</v>
      </c>
      <c r="L866" s="76">
        <v>-1</v>
      </c>
      <c r="M866" s="76">
        <v>-1</v>
      </c>
      <c r="N866" s="76">
        <v>-1</v>
      </c>
      <c r="O866" s="76">
        <v>-1</v>
      </c>
      <c r="P866" s="76">
        <v>-1</v>
      </c>
      <c r="Q866" s="76">
        <v>-1</v>
      </c>
      <c r="R866" s="76">
        <v>-1</v>
      </c>
      <c r="S866" s="76">
        <v>-1</v>
      </c>
      <c r="T866" s="76">
        <v>-1</v>
      </c>
      <c r="U866" s="76">
        <v>-1</v>
      </c>
      <c r="V866" s="76">
        <v>-1</v>
      </c>
      <c r="W866" s="76">
        <v>-1</v>
      </c>
      <c r="X866" s="76">
        <v>-1</v>
      </c>
      <c r="Y866" s="76">
        <v>-1</v>
      </c>
      <c r="Z866" s="76">
        <v>-1</v>
      </c>
      <c r="AA866" s="76">
        <v>-1</v>
      </c>
      <c r="AB866" s="76">
        <v>-1</v>
      </c>
      <c r="AC866" s="76">
        <v>-1</v>
      </c>
      <c r="AD866" s="76">
        <v>-1</v>
      </c>
      <c r="AE866" s="76">
        <v>-1</v>
      </c>
      <c r="AF866" s="76">
        <v>-1</v>
      </c>
      <c r="AG866" s="76">
        <v>-1</v>
      </c>
      <c r="AH866" s="76">
        <v>-1</v>
      </c>
      <c r="AI866" s="76">
        <v>-1</v>
      </c>
      <c r="AJ866">
        <v>-1</v>
      </c>
      <c r="AK866">
        <v>-1</v>
      </c>
      <c r="AL866">
        <v>-1</v>
      </c>
      <c r="AM866">
        <v>-1</v>
      </c>
      <c r="AN866">
        <v>-1</v>
      </c>
      <c r="AO866">
        <v>-1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-1</v>
      </c>
      <c r="AX866">
        <v>-1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v>-1</v>
      </c>
      <c r="BE866">
        <v>-1</v>
      </c>
      <c r="BF866">
        <v>-1</v>
      </c>
      <c r="BG866">
        <v>-1</v>
      </c>
      <c r="BH866">
        <v>-1</v>
      </c>
      <c r="BI866">
        <v>-1</v>
      </c>
      <c r="BJ866">
        <v>-1</v>
      </c>
      <c r="BK866">
        <v>-1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-1</v>
      </c>
      <c r="BT866">
        <v>-1</v>
      </c>
      <c r="BU866">
        <v>-1</v>
      </c>
      <c r="BV866">
        <v>-1</v>
      </c>
      <c r="BW866">
        <v>-1</v>
      </c>
      <c r="BX866">
        <v>-1</v>
      </c>
      <c r="BY866">
        <v>-1</v>
      </c>
      <c r="BZ866">
        <v>-1</v>
      </c>
      <c r="CA866">
        <v>-1</v>
      </c>
      <c r="CB866">
        <v>-1</v>
      </c>
      <c r="CC866">
        <v>-1</v>
      </c>
      <c r="CD866">
        <v>-1</v>
      </c>
      <c r="CE866">
        <v>-1</v>
      </c>
      <c r="CF866">
        <v>-1</v>
      </c>
      <c r="CG866">
        <v>-1</v>
      </c>
    </row>
    <row r="867" spans="1:85">
      <c r="A867" s="74"/>
      <c r="B867" s="74" t="s">
        <v>34</v>
      </c>
      <c r="C867" s="76">
        <v>-1</v>
      </c>
      <c r="D867" s="76">
        <v>-1</v>
      </c>
      <c r="E867" s="76">
        <v>-1</v>
      </c>
      <c r="F867" s="76">
        <v>-1</v>
      </c>
      <c r="G867" s="76">
        <v>-1</v>
      </c>
      <c r="H867" s="76">
        <v>-1</v>
      </c>
      <c r="I867" s="76">
        <v>-1</v>
      </c>
      <c r="J867" s="76">
        <v>-1</v>
      </c>
      <c r="K867" s="76">
        <v>-1</v>
      </c>
      <c r="L867" s="76">
        <v>-1</v>
      </c>
      <c r="M867" s="76">
        <v>-1</v>
      </c>
      <c r="N867" s="76">
        <v>-1</v>
      </c>
      <c r="O867" s="76">
        <v>-1</v>
      </c>
      <c r="P867" s="76">
        <v>-1</v>
      </c>
      <c r="Q867" s="76">
        <v>-1</v>
      </c>
      <c r="R867" s="76">
        <v>-1</v>
      </c>
      <c r="S867" s="76">
        <v>-1</v>
      </c>
      <c r="T867" s="76">
        <v>-1</v>
      </c>
      <c r="U867" s="76">
        <v>-1</v>
      </c>
      <c r="V867" s="76">
        <v>-1</v>
      </c>
      <c r="W867" s="76">
        <v>-1</v>
      </c>
      <c r="X867" s="76">
        <v>-1</v>
      </c>
      <c r="Y867" s="76">
        <v>-1</v>
      </c>
      <c r="Z867" s="76">
        <v>-1</v>
      </c>
      <c r="AA867" s="76">
        <v>-1</v>
      </c>
      <c r="AB867" s="76">
        <v>-1</v>
      </c>
      <c r="AC867" s="76">
        <v>-1</v>
      </c>
      <c r="AD867" s="76">
        <v>-1</v>
      </c>
      <c r="AE867" s="76">
        <v>-1</v>
      </c>
      <c r="AF867" s="76">
        <v>-1</v>
      </c>
      <c r="AG867" s="76">
        <v>-1</v>
      </c>
      <c r="AH867" s="76">
        <v>-1</v>
      </c>
      <c r="AI867" s="76">
        <v>-1</v>
      </c>
      <c r="AJ867">
        <v>-1</v>
      </c>
      <c r="AK867">
        <v>-1</v>
      </c>
      <c r="AL867">
        <v>-1</v>
      </c>
      <c r="AM867">
        <v>-1</v>
      </c>
      <c r="AN867">
        <v>-1</v>
      </c>
      <c r="AO867">
        <v>-1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-1</v>
      </c>
      <c r="AX867">
        <v>-1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v>-1</v>
      </c>
      <c r="BE867">
        <v>-1</v>
      </c>
      <c r="BF867">
        <v>-1</v>
      </c>
      <c r="BG867">
        <v>-1</v>
      </c>
      <c r="BH867">
        <v>-1</v>
      </c>
      <c r="BI867">
        <v>-1</v>
      </c>
      <c r="BJ867">
        <v>-1</v>
      </c>
      <c r="BK867">
        <v>-1</v>
      </c>
      <c r="BL867">
        <v>-1</v>
      </c>
      <c r="BM867">
        <v>-1</v>
      </c>
      <c r="BN867">
        <v>-1</v>
      </c>
      <c r="BO867">
        <v>-1</v>
      </c>
      <c r="BP867">
        <v>-1</v>
      </c>
      <c r="BQ867">
        <v>-1</v>
      </c>
      <c r="BR867">
        <v>-1</v>
      </c>
      <c r="BS867">
        <v>-1</v>
      </c>
      <c r="BT867">
        <v>-1</v>
      </c>
      <c r="BU867">
        <v>-1</v>
      </c>
      <c r="BV867">
        <v>-1</v>
      </c>
      <c r="BW867">
        <v>-1</v>
      </c>
      <c r="BX867">
        <v>-1</v>
      </c>
      <c r="BY867">
        <v>-1</v>
      </c>
      <c r="BZ867">
        <v>-1</v>
      </c>
      <c r="CA867">
        <v>-1</v>
      </c>
      <c r="CB867">
        <v>-1</v>
      </c>
      <c r="CC867">
        <v>-1</v>
      </c>
      <c r="CD867">
        <v>-1</v>
      </c>
      <c r="CE867">
        <v>-1</v>
      </c>
      <c r="CF867">
        <v>-1</v>
      </c>
      <c r="CG867">
        <v>-1</v>
      </c>
    </row>
    <row r="868" spans="1:85">
      <c r="A868" s="14"/>
      <c r="B868" s="14" t="s">
        <v>35</v>
      </c>
      <c r="C868" s="76">
        <v>-1</v>
      </c>
      <c r="D868" s="76">
        <v>-1</v>
      </c>
      <c r="E868" s="76">
        <v>-1</v>
      </c>
      <c r="F868" s="76">
        <v>-1</v>
      </c>
      <c r="G868" s="76">
        <v>-1</v>
      </c>
      <c r="H868" s="76">
        <v>-1</v>
      </c>
      <c r="I868" s="76">
        <v>-1</v>
      </c>
      <c r="J868" s="76">
        <v>-1</v>
      </c>
      <c r="K868" s="76">
        <v>-1</v>
      </c>
      <c r="L868" s="76">
        <v>-1</v>
      </c>
      <c r="M868" s="76">
        <v>-1</v>
      </c>
      <c r="N868" s="76">
        <v>-1</v>
      </c>
      <c r="O868" s="76">
        <v>-1</v>
      </c>
      <c r="P868" s="76">
        <v>-1</v>
      </c>
      <c r="Q868" s="76">
        <v>-1</v>
      </c>
      <c r="R868" s="76">
        <v>-1</v>
      </c>
      <c r="S868" s="76">
        <v>-1</v>
      </c>
      <c r="T868" s="76">
        <v>-1</v>
      </c>
      <c r="U868" s="76">
        <v>-1</v>
      </c>
      <c r="V868" s="76">
        <v>-1</v>
      </c>
      <c r="W868" s="76">
        <v>-1</v>
      </c>
      <c r="X868" s="76">
        <v>-1</v>
      </c>
      <c r="Y868" s="76">
        <v>-1</v>
      </c>
      <c r="Z868" s="76">
        <v>-1</v>
      </c>
      <c r="AA868" s="76">
        <v>-1</v>
      </c>
      <c r="AB868" s="76">
        <v>-1</v>
      </c>
      <c r="AC868" s="76">
        <v>-1</v>
      </c>
      <c r="AD868" s="76">
        <v>-1</v>
      </c>
      <c r="AE868" s="76">
        <v>-1</v>
      </c>
      <c r="AF868" s="76">
        <v>-1</v>
      </c>
      <c r="AG868" s="76">
        <v>-1</v>
      </c>
      <c r="AH868" s="76">
        <v>-1</v>
      </c>
      <c r="AI868" s="76">
        <v>-1</v>
      </c>
      <c r="AJ868">
        <v>-1</v>
      </c>
      <c r="AK868">
        <v>-1</v>
      </c>
      <c r="AL868">
        <v>-1</v>
      </c>
      <c r="AM868">
        <v>-1</v>
      </c>
      <c r="AN868">
        <v>-1</v>
      </c>
      <c r="AO868">
        <v>-1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-1</v>
      </c>
      <c r="AW868">
        <v>-1</v>
      </c>
      <c r="AX868">
        <v>-1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v>-1</v>
      </c>
      <c r="BE868">
        <v>-1</v>
      </c>
      <c r="BF868">
        <v>-1</v>
      </c>
      <c r="BG868">
        <v>-1</v>
      </c>
      <c r="BH868">
        <v>-1</v>
      </c>
      <c r="BI868">
        <v>-1</v>
      </c>
      <c r="BJ868">
        <v>-1</v>
      </c>
      <c r="BK868">
        <v>-1</v>
      </c>
      <c r="BL868">
        <v>-1</v>
      </c>
      <c r="BM868">
        <v>-1</v>
      </c>
      <c r="BN868">
        <v>-1</v>
      </c>
      <c r="BO868">
        <v>-1</v>
      </c>
      <c r="BP868">
        <v>-1</v>
      </c>
      <c r="BQ868">
        <v>-1</v>
      </c>
      <c r="BR868">
        <v>-1</v>
      </c>
      <c r="BS868">
        <v>-1</v>
      </c>
      <c r="BT868">
        <v>-1</v>
      </c>
      <c r="BU868">
        <v>-1</v>
      </c>
      <c r="BV868">
        <v>-1</v>
      </c>
      <c r="BW868">
        <v>-1</v>
      </c>
      <c r="BX868">
        <v>-1</v>
      </c>
      <c r="BY868">
        <v>-1</v>
      </c>
      <c r="BZ868">
        <v>-1</v>
      </c>
      <c r="CA868">
        <v>-1</v>
      </c>
      <c r="CB868">
        <v>-1</v>
      </c>
      <c r="CC868">
        <v>-1</v>
      </c>
      <c r="CD868">
        <v>-1</v>
      </c>
      <c r="CE868">
        <v>-1</v>
      </c>
      <c r="CF868">
        <v>-1</v>
      </c>
      <c r="CG868">
        <v>-1</v>
      </c>
    </row>
    <row r="869" spans="1:85">
      <c r="A869" s="4"/>
      <c r="B869" s="4" t="s">
        <v>4</v>
      </c>
      <c r="C869" s="76">
        <v>-1</v>
      </c>
      <c r="D869" s="76">
        <v>-1</v>
      </c>
      <c r="E869" s="76">
        <v>-1</v>
      </c>
      <c r="F869" s="76">
        <v>-1</v>
      </c>
      <c r="G869" s="76">
        <v>-1</v>
      </c>
      <c r="H869" s="76">
        <v>-1</v>
      </c>
      <c r="I869" s="76">
        <v>-1</v>
      </c>
      <c r="J869" s="76">
        <v>-1</v>
      </c>
      <c r="K869" s="76">
        <v>-1</v>
      </c>
      <c r="L869" s="76">
        <v>-1</v>
      </c>
      <c r="M869" s="76">
        <v>-1</v>
      </c>
      <c r="N869" s="76">
        <v>-1</v>
      </c>
      <c r="O869" s="76">
        <v>-1</v>
      </c>
      <c r="P869" s="76">
        <v>-1</v>
      </c>
      <c r="Q869" s="76">
        <v>-1</v>
      </c>
      <c r="R869" s="76">
        <v>-1</v>
      </c>
      <c r="S869" s="76">
        <v>-1</v>
      </c>
      <c r="T869" s="76">
        <v>-1</v>
      </c>
      <c r="U869" s="76">
        <v>-1</v>
      </c>
      <c r="V869" s="76">
        <v>-1</v>
      </c>
      <c r="W869" s="76">
        <v>-1</v>
      </c>
      <c r="X869" s="76">
        <v>-1</v>
      </c>
      <c r="Y869" s="76">
        <v>-1</v>
      </c>
      <c r="Z869" s="76">
        <v>-1</v>
      </c>
      <c r="AA869" s="76">
        <v>-1</v>
      </c>
      <c r="AB869" s="76">
        <v>-1</v>
      </c>
      <c r="AC869" s="76">
        <v>-1</v>
      </c>
      <c r="AD869" s="76">
        <v>-1</v>
      </c>
      <c r="AE869" s="76">
        <v>-1</v>
      </c>
      <c r="AF869" s="76">
        <v>-1</v>
      </c>
      <c r="AG869" s="76">
        <v>-1</v>
      </c>
      <c r="AH869" s="76">
        <v>-1</v>
      </c>
      <c r="AI869" s="76">
        <v>-1</v>
      </c>
      <c r="AJ869">
        <v>-1</v>
      </c>
      <c r="AK869">
        <v>-1</v>
      </c>
      <c r="AL869">
        <v>-1</v>
      </c>
      <c r="AM869">
        <v>-1</v>
      </c>
      <c r="AN869">
        <v>-1</v>
      </c>
      <c r="AO869">
        <v>-1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-1</v>
      </c>
      <c r="AW869">
        <v>-1</v>
      </c>
      <c r="AX869">
        <v>-1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v>-1</v>
      </c>
      <c r="BE869">
        <v>-1</v>
      </c>
      <c r="BF869">
        <v>-1</v>
      </c>
      <c r="BG869">
        <v>-1</v>
      </c>
      <c r="BH869">
        <v>-1</v>
      </c>
      <c r="BI869">
        <v>-1</v>
      </c>
      <c r="BJ869">
        <v>-1</v>
      </c>
      <c r="BK869">
        <v>-1</v>
      </c>
      <c r="BL869">
        <v>-1</v>
      </c>
      <c r="BM869">
        <v>-1</v>
      </c>
      <c r="BN869">
        <v>-1</v>
      </c>
      <c r="BO869">
        <v>-1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-1</v>
      </c>
      <c r="BW869">
        <v>-1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-1</v>
      </c>
    </row>
    <row r="870" spans="1:85">
      <c r="A870" s="14" t="s">
        <v>5</v>
      </c>
      <c r="B870" s="14" t="s">
        <v>3</v>
      </c>
      <c r="C870" s="76">
        <v>-1</v>
      </c>
      <c r="D870" s="76">
        <v>-1</v>
      </c>
      <c r="E870" s="76">
        <v>-1</v>
      </c>
      <c r="F870" s="76">
        <v>-1</v>
      </c>
      <c r="G870" s="76">
        <v>-1</v>
      </c>
      <c r="H870" s="76">
        <v>-1</v>
      </c>
      <c r="I870" s="76">
        <v>-1</v>
      </c>
      <c r="J870" s="76">
        <v>-1</v>
      </c>
      <c r="K870" s="76">
        <v>-1</v>
      </c>
      <c r="L870" s="76">
        <v>-1</v>
      </c>
      <c r="M870" s="76">
        <v>-1</v>
      </c>
      <c r="N870" s="76">
        <v>-1</v>
      </c>
      <c r="O870" s="76">
        <v>-1</v>
      </c>
      <c r="P870" s="76">
        <v>-1</v>
      </c>
      <c r="Q870" s="76">
        <v>-1</v>
      </c>
      <c r="R870" s="76">
        <v>-1</v>
      </c>
      <c r="S870" s="76">
        <v>-1</v>
      </c>
      <c r="T870" s="76">
        <v>-1</v>
      </c>
      <c r="U870" s="76">
        <v>-1</v>
      </c>
      <c r="V870" s="76">
        <v>-1</v>
      </c>
      <c r="W870" s="76">
        <v>-1</v>
      </c>
      <c r="X870" s="76">
        <v>-1</v>
      </c>
      <c r="Y870" s="76">
        <v>-1</v>
      </c>
      <c r="Z870" s="76">
        <v>-1</v>
      </c>
      <c r="AA870" s="76">
        <v>-1</v>
      </c>
      <c r="AB870" s="76">
        <v>-1</v>
      </c>
      <c r="AC870" s="76">
        <v>-1</v>
      </c>
      <c r="AD870" s="76">
        <v>-1</v>
      </c>
      <c r="AE870" s="76">
        <v>-1</v>
      </c>
      <c r="AF870" s="76">
        <v>-1</v>
      </c>
      <c r="AG870" s="76">
        <v>-1</v>
      </c>
      <c r="AH870" s="76">
        <v>-1</v>
      </c>
      <c r="AI870" s="76">
        <v>-1</v>
      </c>
      <c r="AJ870">
        <v>-1</v>
      </c>
      <c r="AK870">
        <v>-1</v>
      </c>
      <c r="AL870">
        <v>-1</v>
      </c>
      <c r="AM870">
        <v>-1</v>
      </c>
      <c r="AN870">
        <v>-1</v>
      </c>
      <c r="AO870">
        <v>-1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-1</v>
      </c>
      <c r="AX870">
        <v>-1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v>-1</v>
      </c>
      <c r="BE870">
        <v>-1</v>
      </c>
      <c r="BF870">
        <v>-1</v>
      </c>
      <c r="BG870">
        <v>-1</v>
      </c>
      <c r="BH870">
        <v>-1</v>
      </c>
      <c r="BI870">
        <v>-1</v>
      </c>
      <c r="BJ870">
        <v>-1</v>
      </c>
      <c r="BK870">
        <v>-1</v>
      </c>
      <c r="BL870">
        <v>-1</v>
      </c>
      <c r="BM870">
        <v>-1</v>
      </c>
      <c r="BN870">
        <v>-1</v>
      </c>
      <c r="BO870">
        <v>-1</v>
      </c>
      <c r="BP870">
        <v>-1</v>
      </c>
      <c r="BQ870">
        <v>-1</v>
      </c>
      <c r="BR870">
        <v>-1</v>
      </c>
      <c r="BS870">
        <v>-1</v>
      </c>
      <c r="BT870">
        <v>-1</v>
      </c>
      <c r="BU870">
        <v>-1</v>
      </c>
      <c r="BV870">
        <v>-1</v>
      </c>
      <c r="BW870">
        <v>-1</v>
      </c>
      <c r="BX870">
        <v>-1</v>
      </c>
      <c r="BY870">
        <v>-1</v>
      </c>
      <c r="BZ870">
        <v>-1</v>
      </c>
      <c r="CA870">
        <v>-1</v>
      </c>
      <c r="CB870">
        <v>-1</v>
      </c>
      <c r="CC870">
        <v>-1</v>
      </c>
      <c r="CD870">
        <v>-1</v>
      </c>
      <c r="CE870">
        <v>-1</v>
      </c>
      <c r="CF870">
        <v>-1</v>
      </c>
      <c r="CG870">
        <v>-1</v>
      </c>
    </row>
    <row r="871" spans="1:85">
      <c r="A871" s="5"/>
      <c r="B871" s="5" t="s">
        <v>4</v>
      </c>
      <c r="C871" s="76">
        <v>-1</v>
      </c>
      <c r="D871" s="76">
        <v>-1</v>
      </c>
      <c r="E871" s="76">
        <v>-1</v>
      </c>
      <c r="F871" s="76">
        <v>-1</v>
      </c>
      <c r="G871" s="76">
        <v>-1</v>
      </c>
      <c r="H871" s="76">
        <v>-1</v>
      </c>
      <c r="I871" s="76">
        <v>-1</v>
      </c>
      <c r="J871" s="76">
        <v>-1</v>
      </c>
      <c r="K871" s="76">
        <v>-1</v>
      </c>
      <c r="L871" s="76">
        <v>-1</v>
      </c>
      <c r="M871" s="76">
        <v>-1</v>
      </c>
      <c r="N871" s="76">
        <v>-1</v>
      </c>
      <c r="O871" s="76">
        <v>-1</v>
      </c>
      <c r="P871" s="76">
        <v>-1</v>
      </c>
      <c r="Q871" s="76">
        <v>-1</v>
      </c>
      <c r="R871" s="76">
        <v>-1</v>
      </c>
      <c r="S871" s="76">
        <v>-1</v>
      </c>
      <c r="T871" s="76">
        <v>-1</v>
      </c>
      <c r="U871" s="76">
        <v>-1</v>
      </c>
      <c r="V871" s="76">
        <v>-1</v>
      </c>
      <c r="W871" s="76">
        <v>-1</v>
      </c>
      <c r="X871" s="76">
        <v>-1</v>
      </c>
      <c r="Y871" s="76">
        <v>-1</v>
      </c>
      <c r="Z871" s="76">
        <v>-1</v>
      </c>
      <c r="AA871" s="76">
        <v>-1</v>
      </c>
      <c r="AB871" s="76">
        <v>-1</v>
      </c>
      <c r="AC871" s="76">
        <v>-1</v>
      </c>
      <c r="AD871" s="76">
        <v>-1</v>
      </c>
      <c r="AE871" s="76">
        <v>-1</v>
      </c>
      <c r="AF871" s="76">
        <v>-1</v>
      </c>
      <c r="AG871" s="76">
        <v>-1</v>
      </c>
      <c r="AH871" s="76">
        <v>-1</v>
      </c>
      <c r="AI871" s="76">
        <v>-1</v>
      </c>
      <c r="AJ871">
        <v>-1</v>
      </c>
      <c r="AK871">
        <v>-1</v>
      </c>
      <c r="AL871">
        <v>-1</v>
      </c>
      <c r="AM871">
        <v>-1</v>
      </c>
      <c r="AN871">
        <v>-1</v>
      </c>
      <c r="AO871">
        <v>-1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-1</v>
      </c>
      <c r="AX871">
        <v>-1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v>-1</v>
      </c>
      <c r="BE871">
        <v>-1</v>
      </c>
      <c r="BF871">
        <v>-1</v>
      </c>
      <c r="BG871">
        <v>-1</v>
      </c>
      <c r="BH871">
        <v>-1</v>
      </c>
      <c r="BI871">
        <v>-1</v>
      </c>
      <c r="BJ871">
        <v>-1</v>
      </c>
      <c r="BK871">
        <v>-1</v>
      </c>
      <c r="BL871">
        <v>-1</v>
      </c>
      <c r="BM871">
        <v>-1</v>
      </c>
      <c r="BN871">
        <v>-1</v>
      </c>
      <c r="BO871">
        <v>-1</v>
      </c>
      <c r="BP871">
        <v>-1</v>
      </c>
      <c r="BQ871">
        <v>-1</v>
      </c>
      <c r="BR871">
        <v>-1</v>
      </c>
      <c r="BS871">
        <v>-1</v>
      </c>
      <c r="BT871">
        <v>-1</v>
      </c>
      <c r="BU871">
        <v>-1</v>
      </c>
      <c r="BV871">
        <v>-1</v>
      </c>
      <c r="BW871">
        <v>-1</v>
      </c>
      <c r="BX871">
        <v>-1</v>
      </c>
      <c r="BY871">
        <v>-1</v>
      </c>
      <c r="BZ871">
        <v>-1</v>
      </c>
      <c r="CA871">
        <v>-1</v>
      </c>
      <c r="CB871">
        <v>-1</v>
      </c>
      <c r="CC871">
        <v>-1</v>
      </c>
      <c r="CD871">
        <v>-1</v>
      </c>
      <c r="CE871">
        <v>-1</v>
      </c>
      <c r="CF871">
        <v>-1</v>
      </c>
      <c r="CG871">
        <v>-1</v>
      </c>
    </row>
    <row r="872" spans="1:85">
      <c r="A872" s="5" t="s">
        <v>2</v>
      </c>
      <c r="B872" s="5" t="s">
        <v>3</v>
      </c>
      <c r="C872" s="76">
        <v>-1</v>
      </c>
      <c r="D872" s="76">
        <v>-1</v>
      </c>
      <c r="E872" s="76">
        <v>-1</v>
      </c>
      <c r="F872" s="76">
        <v>-1</v>
      </c>
      <c r="G872" s="76">
        <v>-1</v>
      </c>
      <c r="H872" s="76">
        <v>-1</v>
      </c>
      <c r="I872" s="76">
        <v>-1</v>
      </c>
      <c r="J872" s="76">
        <v>-1</v>
      </c>
      <c r="K872" s="76">
        <v>-1</v>
      </c>
      <c r="L872" s="76">
        <v>-1</v>
      </c>
      <c r="M872" s="76">
        <v>-1</v>
      </c>
      <c r="N872" s="76">
        <v>-1</v>
      </c>
      <c r="O872" s="76">
        <v>-1</v>
      </c>
      <c r="P872" s="76">
        <v>-1</v>
      </c>
      <c r="Q872" s="76">
        <v>-1</v>
      </c>
      <c r="R872" s="76">
        <v>-1</v>
      </c>
      <c r="S872" s="76">
        <v>-1</v>
      </c>
      <c r="T872" s="76">
        <v>-1</v>
      </c>
      <c r="U872" s="76">
        <v>-1</v>
      </c>
      <c r="V872" s="76">
        <v>-1</v>
      </c>
      <c r="W872" s="76">
        <v>-1</v>
      </c>
      <c r="X872" s="76">
        <v>-1</v>
      </c>
      <c r="Y872" s="76">
        <v>-1</v>
      </c>
      <c r="Z872" s="76">
        <v>-1</v>
      </c>
      <c r="AA872" s="76">
        <v>-1</v>
      </c>
      <c r="AB872" s="76">
        <v>-1</v>
      </c>
      <c r="AC872" s="76">
        <v>-1</v>
      </c>
      <c r="AD872" s="76">
        <v>-1</v>
      </c>
      <c r="AE872" s="76">
        <v>-1</v>
      </c>
      <c r="AF872" s="76">
        <v>-1</v>
      </c>
      <c r="AG872" s="76">
        <v>-1</v>
      </c>
      <c r="AH872" s="76">
        <v>-1</v>
      </c>
      <c r="AI872" s="76">
        <v>-1</v>
      </c>
      <c r="AJ872">
        <v>-1</v>
      </c>
      <c r="AK872">
        <v>-1</v>
      </c>
      <c r="AL872">
        <v>-1</v>
      </c>
      <c r="AM872">
        <v>-1</v>
      </c>
      <c r="AN872">
        <v>-1</v>
      </c>
      <c r="AO872">
        <v>-1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-1</v>
      </c>
      <c r="AW872">
        <v>-1</v>
      </c>
      <c r="AX872">
        <v>-1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v>-1</v>
      </c>
      <c r="BE872">
        <v>-1</v>
      </c>
      <c r="BF872">
        <v>-1</v>
      </c>
      <c r="BG872">
        <v>-1</v>
      </c>
      <c r="BH872">
        <v>-1</v>
      </c>
      <c r="BI872">
        <v>-1</v>
      </c>
      <c r="BJ872">
        <v>-1</v>
      </c>
      <c r="BK872">
        <v>-1</v>
      </c>
      <c r="BL872">
        <v>-1</v>
      </c>
      <c r="BM872">
        <v>-1</v>
      </c>
      <c r="BN872">
        <v>-1</v>
      </c>
      <c r="BO872">
        <v>-1</v>
      </c>
      <c r="BP872">
        <v>-1</v>
      </c>
      <c r="BQ872">
        <v>-1</v>
      </c>
      <c r="BR872">
        <v>-1</v>
      </c>
      <c r="BS872">
        <v>-1</v>
      </c>
      <c r="BT872">
        <v>-1</v>
      </c>
      <c r="BU872">
        <v>-1</v>
      </c>
      <c r="BV872">
        <v>-1</v>
      </c>
      <c r="BW872">
        <v>-1</v>
      </c>
      <c r="BX872">
        <v>-1</v>
      </c>
      <c r="BY872">
        <v>-1</v>
      </c>
      <c r="BZ872">
        <v>-1</v>
      </c>
      <c r="CA872">
        <v>-1</v>
      </c>
      <c r="CB872">
        <v>-1</v>
      </c>
      <c r="CC872">
        <v>-1</v>
      </c>
      <c r="CD872">
        <v>-1</v>
      </c>
      <c r="CE872">
        <v>-1</v>
      </c>
      <c r="CF872">
        <v>-1</v>
      </c>
      <c r="CG872">
        <v>-1</v>
      </c>
    </row>
    <row r="873" spans="1:85">
      <c r="A873" s="4"/>
      <c r="B873" s="4" t="s">
        <v>4</v>
      </c>
      <c r="C873" s="76">
        <v>-1</v>
      </c>
      <c r="D873" s="76">
        <v>-1</v>
      </c>
      <c r="E873" s="76">
        <v>-1</v>
      </c>
      <c r="F873" s="76">
        <v>-1</v>
      </c>
      <c r="G873" s="76">
        <v>-1</v>
      </c>
      <c r="H873" s="76">
        <v>-1</v>
      </c>
      <c r="I873" s="76">
        <v>-1</v>
      </c>
      <c r="J873" s="76">
        <v>-1</v>
      </c>
      <c r="K873" s="76">
        <v>-1</v>
      </c>
      <c r="L873" s="76">
        <v>-1</v>
      </c>
      <c r="M873" s="76">
        <v>-1</v>
      </c>
      <c r="N873" s="76">
        <v>-1</v>
      </c>
      <c r="O873" s="76">
        <v>-1</v>
      </c>
      <c r="P873" s="76">
        <v>-1</v>
      </c>
      <c r="Q873" s="76">
        <v>-1</v>
      </c>
      <c r="R873" s="76">
        <v>-1</v>
      </c>
      <c r="S873" s="76">
        <v>-1</v>
      </c>
      <c r="T873" s="76">
        <v>-1</v>
      </c>
      <c r="U873" s="76">
        <v>-1</v>
      </c>
      <c r="V873" s="76">
        <v>-1</v>
      </c>
      <c r="W873" s="76">
        <v>-1</v>
      </c>
      <c r="X873" s="76">
        <v>-1</v>
      </c>
      <c r="Y873" s="76">
        <v>-1</v>
      </c>
      <c r="Z873" s="76">
        <v>-1</v>
      </c>
      <c r="AA873" s="76">
        <v>-1</v>
      </c>
      <c r="AB873" s="76">
        <v>-1</v>
      </c>
      <c r="AC873" s="76">
        <v>-1</v>
      </c>
      <c r="AD873" s="76">
        <v>-1</v>
      </c>
      <c r="AE873" s="76">
        <v>-1</v>
      </c>
      <c r="AF873" s="76">
        <v>-1</v>
      </c>
      <c r="AG873" s="76">
        <v>-1</v>
      </c>
      <c r="AH873" s="76">
        <v>-1</v>
      </c>
      <c r="AI873" s="76">
        <v>-1</v>
      </c>
      <c r="AJ873">
        <v>-1</v>
      </c>
      <c r="AK873">
        <v>-1</v>
      </c>
      <c r="AL873">
        <v>-1</v>
      </c>
      <c r="AM873">
        <v>-1</v>
      </c>
      <c r="AN873">
        <v>-1</v>
      </c>
      <c r="AO873">
        <v>-1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-1</v>
      </c>
      <c r="AX873">
        <v>-1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v>-1</v>
      </c>
      <c r="BE873">
        <v>-1</v>
      </c>
      <c r="BF873">
        <v>-1</v>
      </c>
      <c r="BG873">
        <v>-1</v>
      </c>
      <c r="BH873">
        <v>-1</v>
      </c>
      <c r="BI873">
        <v>-1</v>
      </c>
      <c r="BJ873">
        <v>-1</v>
      </c>
      <c r="BK873">
        <v>-1</v>
      </c>
      <c r="BL873">
        <v>-1</v>
      </c>
      <c r="BM873">
        <v>-1</v>
      </c>
      <c r="BN873">
        <v>-1</v>
      </c>
      <c r="BO873">
        <v>-1</v>
      </c>
      <c r="BP873">
        <v>-1</v>
      </c>
      <c r="BQ873">
        <v>-1</v>
      </c>
      <c r="BR873">
        <v>-1</v>
      </c>
      <c r="BS873">
        <v>-1</v>
      </c>
      <c r="BT873">
        <v>-1</v>
      </c>
      <c r="BU873">
        <v>-1</v>
      </c>
      <c r="BV873">
        <v>-1</v>
      </c>
      <c r="BW873">
        <v>-1</v>
      </c>
      <c r="BX873">
        <v>-1</v>
      </c>
      <c r="BY873">
        <v>-1</v>
      </c>
      <c r="BZ873">
        <v>-1</v>
      </c>
      <c r="CA873">
        <v>-1</v>
      </c>
      <c r="CB873">
        <v>-1</v>
      </c>
      <c r="CC873">
        <v>-1</v>
      </c>
      <c r="CD873">
        <v>-1</v>
      </c>
      <c r="CE873">
        <v>-1</v>
      </c>
      <c r="CF873">
        <v>-1</v>
      </c>
      <c r="CG873">
        <v>-1</v>
      </c>
    </row>
    <row r="874" spans="1:85">
      <c r="A874" s="14" t="s">
        <v>7</v>
      </c>
      <c r="B874" s="14" t="s">
        <v>3</v>
      </c>
      <c r="C874" s="76">
        <v>-1</v>
      </c>
      <c r="D874" s="76">
        <v>-1</v>
      </c>
      <c r="E874" s="76">
        <v>-1</v>
      </c>
      <c r="F874" s="76">
        <v>-1</v>
      </c>
      <c r="G874" s="76">
        <v>-1</v>
      </c>
      <c r="H874" s="76">
        <v>-1</v>
      </c>
      <c r="I874" s="76">
        <v>-1</v>
      </c>
      <c r="J874" s="76">
        <v>-1</v>
      </c>
      <c r="K874" s="76">
        <v>-1</v>
      </c>
      <c r="L874" s="76">
        <v>-1</v>
      </c>
      <c r="M874" s="76">
        <v>-1</v>
      </c>
      <c r="N874" s="76">
        <v>-1</v>
      </c>
      <c r="O874" s="76">
        <v>-1</v>
      </c>
      <c r="P874" s="76">
        <v>-1</v>
      </c>
      <c r="Q874" s="76">
        <v>-1</v>
      </c>
      <c r="R874" s="76">
        <v>-1</v>
      </c>
      <c r="S874" s="76">
        <v>-1</v>
      </c>
      <c r="T874" s="76">
        <v>-1</v>
      </c>
      <c r="U874" s="76">
        <v>-1</v>
      </c>
      <c r="V874" s="76">
        <v>-1</v>
      </c>
      <c r="W874" s="76">
        <v>-1</v>
      </c>
      <c r="X874" s="76">
        <v>-1</v>
      </c>
      <c r="Y874" s="76">
        <v>-1</v>
      </c>
      <c r="Z874" s="76">
        <v>-1</v>
      </c>
      <c r="AA874" s="76">
        <v>-1</v>
      </c>
      <c r="AB874" s="76">
        <v>-1</v>
      </c>
      <c r="AC874" s="76">
        <v>-1</v>
      </c>
      <c r="AD874" s="76">
        <v>-1</v>
      </c>
      <c r="AE874" s="76">
        <v>-1</v>
      </c>
      <c r="AF874" s="76">
        <v>-1</v>
      </c>
      <c r="AG874" s="76">
        <v>-1</v>
      </c>
      <c r="AH874" s="76">
        <v>-1</v>
      </c>
      <c r="AI874" s="76">
        <v>-1</v>
      </c>
      <c r="AJ874">
        <v>-1</v>
      </c>
      <c r="AK874">
        <v>-1</v>
      </c>
      <c r="AL874">
        <v>-1</v>
      </c>
      <c r="AM874">
        <v>-1</v>
      </c>
      <c r="AN874">
        <v>-1</v>
      </c>
      <c r="AO874">
        <v>-1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-1</v>
      </c>
      <c r="AW874">
        <v>-1</v>
      </c>
      <c r="AX874">
        <v>-1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v>-1</v>
      </c>
      <c r="BE874">
        <v>-1</v>
      </c>
      <c r="BF874">
        <v>-1</v>
      </c>
      <c r="BG874">
        <v>-1</v>
      </c>
      <c r="BH874">
        <v>-1</v>
      </c>
      <c r="BI874">
        <v>-1</v>
      </c>
      <c r="BJ874">
        <v>-1</v>
      </c>
      <c r="BK874">
        <v>-1</v>
      </c>
      <c r="BL874">
        <v>-1</v>
      </c>
      <c r="BM874">
        <v>-1</v>
      </c>
      <c r="BN874">
        <v>-1</v>
      </c>
      <c r="BO874">
        <v>-1</v>
      </c>
      <c r="BP874">
        <v>-1</v>
      </c>
      <c r="BQ874">
        <v>-1</v>
      </c>
      <c r="BR874">
        <v>-1</v>
      </c>
      <c r="BS874">
        <v>-1</v>
      </c>
      <c r="BT874">
        <v>-1</v>
      </c>
      <c r="BU874">
        <v>-1</v>
      </c>
      <c r="BV874">
        <v>-1</v>
      </c>
      <c r="BW874">
        <v>-1</v>
      </c>
      <c r="BX874">
        <v>-1</v>
      </c>
      <c r="BY874">
        <v>-1</v>
      </c>
      <c r="BZ874">
        <v>-1</v>
      </c>
      <c r="CA874">
        <v>-1</v>
      </c>
      <c r="CB874">
        <v>-1</v>
      </c>
      <c r="CC874">
        <v>-1</v>
      </c>
      <c r="CD874">
        <v>-1</v>
      </c>
      <c r="CE874">
        <v>-1</v>
      </c>
      <c r="CF874">
        <v>-1</v>
      </c>
      <c r="CG874">
        <v>-1</v>
      </c>
    </row>
    <row r="875" spans="1:85">
      <c r="A875" s="4"/>
      <c r="B875" s="4" t="s">
        <v>4</v>
      </c>
      <c r="C875" s="76">
        <v>-1</v>
      </c>
      <c r="D875" s="76">
        <v>-1</v>
      </c>
      <c r="E875" s="76">
        <v>-1</v>
      </c>
      <c r="F875" s="76">
        <v>-1</v>
      </c>
      <c r="G875" s="76">
        <v>-1</v>
      </c>
      <c r="H875" s="76">
        <v>-1</v>
      </c>
      <c r="I875" s="76">
        <v>-1</v>
      </c>
      <c r="J875" s="76">
        <v>-1</v>
      </c>
      <c r="K875" s="76">
        <v>-1</v>
      </c>
      <c r="L875" s="76">
        <v>-1</v>
      </c>
      <c r="M875" s="76">
        <v>-1</v>
      </c>
      <c r="N875" s="76">
        <v>-1</v>
      </c>
      <c r="O875" s="76">
        <v>-1</v>
      </c>
      <c r="P875" s="76">
        <v>-1</v>
      </c>
      <c r="Q875" s="76">
        <v>-1</v>
      </c>
      <c r="R875" s="76">
        <v>-1</v>
      </c>
      <c r="S875" s="76">
        <v>-1</v>
      </c>
      <c r="T875" s="76">
        <v>-1</v>
      </c>
      <c r="U875" s="76">
        <v>-1</v>
      </c>
      <c r="V875" s="76">
        <v>-1</v>
      </c>
      <c r="W875" s="76">
        <v>-1</v>
      </c>
      <c r="X875" s="76">
        <v>-1</v>
      </c>
      <c r="Y875" s="76">
        <v>-1</v>
      </c>
      <c r="Z875" s="76">
        <v>-1</v>
      </c>
      <c r="AA875" s="76">
        <v>-1</v>
      </c>
      <c r="AB875" s="76">
        <v>-1</v>
      </c>
      <c r="AC875" s="76">
        <v>-1</v>
      </c>
      <c r="AD875" s="76">
        <v>-1</v>
      </c>
      <c r="AE875" s="76">
        <v>-1</v>
      </c>
      <c r="AF875" s="76">
        <v>-1</v>
      </c>
      <c r="AG875" s="76">
        <v>-1</v>
      </c>
      <c r="AH875" s="76">
        <v>-1</v>
      </c>
      <c r="AI875" s="76">
        <v>-1</v>
      </c>
      <c r="AJ875">
        <v>-1</v>
      </c>
      <c r="AK875">
        <v>-1</v>
      </c>
      <c r="AL875">
        <v>-1</v>
      </c>
      <c r="AM875">
        <v>-1</v>
      </c>
      <c r="AN875">
        <v>-1</v>
      </c>
      <c r="AO875">
        <v>-1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-1</v>
      </c>
      <c r="AW875">
        <v>-1</v>
      </c>
      <c r="AX875">
        <v>-1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v>-1</v>
      </c>
      <c r="BE875">
        <v>-1</v>
      </c>
      <c r="BF875">
        <v>-1</v>
      </c>
      <c r="BG875">
        <v>-1</v>
      </c>
      <c r="BH875">
        <v>-1</v>
      </c>
      <c r="BI875">
        <v>-1</v>
      </c>
      <c r="BJ875">
        <v>-1</v>
      </c>
      <c r="BK875">
        <v>-1</v>
      </c>
      <c r="BL875">
        <v>-1</v>
      </c>
      <c r="BM875">
        <v>-1</v>
      </c>
      <c r="BN875">
        <v>-1</v>
      </c>
      <c r="BO875">
        <v>-1</v>
      </c>
      <c r="BP875">
        <v>-1</v>
      </c>
      <c r="BQ875">
        <v>-1</v>
      </c>
      <c r="BR875">
        <v>-1</v>
      </c>
      <c r="BS875">
        <v>-1</v>
      </c>
      <c r="BT875">
        <v>-1</v>
      </c>
      <c r="BU875">
        <v>-1</v>
      </c>
      <c r="BV875">
        <v>-1</v>
      </c>
      <c r="BW875">
        <v>-1</v>
      </c>
      <c r="BX875">
        <v>-1</v>
      </c>
      <c r="BY875">
        <v>-1</v>
      </c>
      <c r="BZ875">
        <v>-1</v>
      </c>
      <c r="CA875">
        <v>-1</v>
      </c>
      <c r="CB875">
        <v>-1</v>
      </c>
      <c r="CC875">
        <v>-1</v>
      </c>
      <c r="CD875">
        <v>-1</v>
      </c>
      <c r="CE875">
        <v>-1</v>
      </c>
      <c r="CF875">
        <v>-1</v>
      </c>
      <c r="CG875">
        <v>-1</v>
      </c>
    </row>
    <row r="876" spans="1:85">
      <c r="A876" s="14" t="s">
        <v>6</v>
      </c>
      <c r="B876" s="14" t="s">
        <v>3</v>
      </c>
      <c r="C876" s="76">
        <v>-1</v>
      </c>
      <c r="D876" s="76">
        <v>-1</v>
      </c>
      <c r="E876" s="76">
        <v>-1</v>
      </c>
      <c r="F876" s="76">
        <v>-1</v>
      </c>
      <c r="G876" s="76">
        <v>-1</v>
      </c>
      <c r="H876" s="76">
        <v>-1</v>
      </c>
      <c r="I876" s="76">
        <v>-1</v>
      </c>
      <c r="J876" s="76">
        <v>-1</v>
      </c>
      <c r="K876" s="76">
        <v>-1</v>
      </c>
      <c r="L876" s="76">
        <v>-1</v>
      </c>
      <c r="M876" s="76">
        <v>-1</v>
      </c>
      <c r="N876" s="76">
        <v>-1</v>
      </c>
      <c r="O876" s="76">
        <v>-1</v>
      </c>
      <c r="P876" s="76">
        <v>-1</v>
      </c>
      <c r="Q876" s="76">
        <v>-1</v>
      </c>
      <c r="R876" s="76">
        <v>-1</v>
      </c>
      <c r="S876" s="76">
        <v>-1</v>
      </c>
      <c r="T876" s="76">
        <v>-1</v>
      </c>
      <c r="U876" s="76">
        <v>-1</v>
      </c>
      <c r="V876" s="76">
        <v>-1</v>
      </c>
      <c r="W876" s="76">
        <v>-1</v>
      </c>
      <c r="X876" s="76">
        <v>-1</v>
      </c>
      <c r="Y876" s="76">
        <v>-1</v>
      </c>
      <c r="Z876" s="76">
        <v>-1</v>
      </c>
      <c r="AA876" s="76">
        <v>-1</v>
      </c>
      <c r="AB876" s="76">
        <v>-1</v>
      </c>
      <c r="AC876" s="76">
        <v>-1</v>
      </c>
      <c r="AD876" s="76">
        <v>-1</v>
      </c>
      <c r="AE876" s="76">
        <v>-1</v>
      </c>
      <c r="AF876" s="76">
        <v>-1</v>
      </c>
      <c r="AG876" s="76">
        <v>-1</v>
      </c>
      <c r="AH876" s="76">
        <v>-1</v>
      </c>
      <c r="AI876" s="76">
        <v>-1</v>
      </c>
      <c r="AJ876">
        <v>-1</v>
      </c>
      <c r="AK876">
        <v>-1</v>
      </c>
      <c r="AL876">
        <v>-1</v>
      </c>
      <c r="AM876">
        <v>-1</v>
      </c>
      <c r="AN876">
        <v>-1</v>
      </c>
      <c r="AO876">
        <v>-1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-1</v>
      </c>
      <c r="AX876">
        <v>-1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v>-1</v>
      </c>
      <c r="BE876">
        <v>-1</v>
      </c>
      <c r="BF876">
        <v>-1</v>
      </c>
      <c r="BG876">
        <v>-1</v>
      </c>
      <c r="BH876">
        <v>-1</v>
      </c>
      <c r="BI876">
        <v>-1</v>
      </c>
      <c r="BJ876">
        <v>-1</v>
      </c>
      <c r="BK876">
        <v>-1</v>
      </c>
      <c r="BL876">
        <v>-1</v>
      </c>
      <c r="BM876">
        <v>-1</v>
      </c>
      <c r="BN876">
        <v>-1</v>
      </c>
      <c r="BO876">
        <v>-1</v>
      </c>
      <c r="BP876">
        <v>-1</v>
      </c>
      <c r="BQ876">
        <v>-1</v>
      </c>
      <c r="BR876">
        <v>-1</v>
      </c>
      <c r="BS876">
        <v>-1</v>
      </c>
      <c r="BT876">
        <v>-1</v>
      </c>
      <c r="BU876">
        <v>-1</v>
      </c>
      <c r="BV876">
        <v>-1</v>
      </c>
      <c r="BW876">
        <v>-1</v>
      </c>
      <c r="BX876">
        <v>-1</v>
      </c>
      <c r="BY876">
        <v>-1</v>
      </c>
      <c r="BZ876">
        <v>-1</v>
      </c>
      <c r="CA876">
        <v>-1</v>
      </c>
      <c r="CB876">
        <v>-1</v>
      </c>
      <c r="CC876">
        <v>-1</v>
      </c>
      <c r="CD876">
        <v>-1</v>
      </c>
      <c r="CE876">
        <v>-1</v>
      </c>
      <c r="CF876">
        <v>-1</v>
      </c>
      <c r="CG876">
        <v>-1</v>
      </c>
    </row>
    <row r="877" spans="1:85">
      <c r="A877" s="5"/>
      <c r="B877" s="5" t="s">
        <v>4</v>
      </c>
      <c r="C877" s="76">
        <v>-1</v>
      </c>
      <c r="D877" s="76">
        <v>-1</v>
      </c>
      <c r="E877" s="76">
        <v>-1</v>
      </c>
      <c r="F877" s="76">
        <v>-1</v>
      </c>
      <c r="G877" s="76">
        <v>-1</v>
      </c>
      <c r="H877" s="76">
        <v>-1</v>
      </c>
      <c r="I877" s="76">
        <v>-1</v>
      </c>
      <c r="J877" s="76">
        <v>-1</v>
      </c>
      <c r="K877" s="76">
        <v>-1</v>
      </c>
      <c r="L877" s="76">
        <v>-1</v>
      </c>
      <c r="M877" s="76">
        <v>-1</v>
      </c>
      <c r="N877" s="76">
        <v>-1</v>
      </c>
      <c r="O877" s="76">
        <v>-1</v>
      </c>
      <c r="P877" s="76">
        <v>-1</v>
      </c>
      <c r="Q877" s="76">
        <v>-1</v>
      </c>
      <c r="R877" s="76">
        <v>-1</v>
      </c>
      <c r="S877" s="76">
        <v>-1</v>
      </c>
      <c r="T877" s="76">
        <v>-1</v>
      </c>
      <c r="U877" s="76">
        <v>-1</v>
      </c>
      <c r="V877" s="76">
        <v>-1</v>
      </c>
      <c r="W877" s="76">
        <v>-1</v>
      </c>
      <c r="X877" s="76">
        <v>-1</v>
      </c>
      <c r="Y877" s="76">
        <v>-1</v>
      </c>
      <c r="Z877" s="76">
        <v>-1</v>
      </c>
      <c r="AA877" s="76">
        <v>-1</v>
      </c>
      <c r="AB877" s="76">
        <v>-1</v>
      </c>
      <c r="AC877" s="76">
        <v>-1</v>
      </c>
      <c r="AD877" s="76">
        <v>-1</v>
      </c>
      <c r="AE877" s="76">
        <v>-1</v>
      </c>
      <c r="AF877" s="76">
        <v>-1</v>
      </c>
      <c r="AG877" s="76">
        <v>-1</v>
      </c>
      <c r="AH877" s="76">
        <v>-1</v>
      </c>
      <c r="AI877" s="76">
        <v>-1</v>
      </c>
      <c r="AJ877">
        <v>-1</v>
      </c>
      <c r="AK877">
        <v>-1</v>
      </c>
      <c r="AL877">
        <v>-1</v>
      </c>
      <c r="AM877">
        <v>-1</v>
      </c>
      <c r="AN877">
        <v>-1</v>
      </c>
      <c r="AO877">
        <v>-1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-1</v>
      </c>
      <c r="AX877">
        <v>-1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v>-1</v>
      </c>
      <c r="BE877">
        <v>-1</v>
      </c>
      <c r="BF877">
        <v>-1</v>
      </c>
      <c r="BG877">
        <v>-1</v>
      </c>
      <c r="BH877">
        <v>-1</v>
      </c>
      <c r="BI877">
        <v>-1</v>
      </c>
      <c r="BJ877">
        <v>-1</v>
      </c>
      <c r="BK877">
        <v>-1</v>
      </c>
      <c r="BL877">
        <v>-1</v>
      </c>
      <c r="BM877">
        <v>-1</v>
      </c>
      <c r="BN877">
        <v>-1</v>
      </c>
      <c r="BO877">
        <v>-1</v>
      </c>
      <c r="BP877">
        <v>-1</v>
      </c>
      <c r="BQ877">
        <v>-1</v>
      </c>
      <c r="BR877">
        <v>-1</v>
      </c>
      <c r="BS877">
        <v>-1</v>
      </c>
      <c r="BT877">
        <v>-1</v>
      </c>
      <c r="BU877">
        <v>-1</v>
      </c>
      <c r="BV877">
        <v>-1</v>
      </c>
      <c r="BW877">
        <v>-1</v>
      </c>
      <c r="BX877">
        <v>-1</v>
      </c>
      <c r="BY877">
        <v>-1</v>
      </c>
      <c r="BZ877">
        <v>-1</v>
      </c>
      <c r="CA877">
        <v>-1</v>
      </c>
      <c r="CB877">
        <v>-1</v>
      </c>
      <c r="CC877">
        <v>-1</v>
      </c>
      <c r="CD877">
        <v>-1</v>
      </c>
      <c r="CE877">
        <v>-1</v>
      </c>
      <c r="CF877">
        <v>-1</v>
      </c>
      <c r="CG877">
        <v>-1</v>
      </c>
    </row>
    <row r="878" spans="1:85">
      <c r="A878" s="5" t="s">
        <v>8</v>
      </c>
      <c r="B878" s="5" t="s">
        <v>3</v>
      </c>
      <c r="C878" s="76">
        <v>-1</v>
      </c>
      <c r="D878" s="76">
        <v>-1</v>
      </c>
      <c r="E878" s="76">
        <v>-1</v>
      </c>
      <c r="F878" s="76">
        <v>-1</v>
      </c>
      <c r="G878" s="76">
        <v>-1</v>
      </c>
      <c r="H878" s="76">
        <v>-1</v>
      </c>
      <c r="I878" s="76">
        <v>-1</v>
      </c>
      <c r="J878" s="76">
        <v>-1</v>
      </c>
      <c r="K878" s="76">
        <v>-1</v>
      </c>
      <c r="L878" s="76">
        <v>-1</v>
      </c>
      <c r="M878" s="76">
        <v>-1</v>
      </c>
      <c r="N878" s="76">
        <v>-1</v>
      </c>
      <c r="O878" s="76">
        <v>-1</v>
      </c>
      <c r="P878" s="76">
        <v>-1</v>
      </c>
      <c r="Q878" s="76">
        <v>-1</v>
      </c>
      <c r="R878" s="76">
        <v>-1</v>
      </c>
      <c r="S878" s="76">
        <v>-1</v>
      </c>
      <c r="T878" s="76">
        <v>-1</v>
      </c>
      <c r="U878" s="76">
        <v>-1</v>
      </c>
      <c r="V878" s="76">
        <v>-1</v>
      </c>
      <c r="W878" s="76">
        <v>-1</v>
      </c>
      <c r="X878" s="76">
        <v>-1</v>
      </c>
      <c r="Y878" s="76">
        <v>-1</v>
      </c>
      <c r="Z878" s="76">
        <v>-1</v>
      </c>
      <c r="AA878" s="76">
        <v>-1</v>
      </c>
      <c r="AB878" s="76">
        <v>-1</v>
      </c>
      <c r="AC878" s="76">
        <v>-1</v>
      </c>
      <c r="AD878" s="76">
        <v>-1</v>
      </c>
      <c r="AE878" s="76">
        <v>-1</v>
      </c>
      <c r="AF878" s="76">
        <v>-1</v>
      </c>
      <c r="AG878" s="76">
        <v>-1</v>
      </c>
      <c r="AH878" s="76">
        <v>-1</v>
      </c>
      <c r="AI878" s="76">
        <v>-1</v>
      </c>
      <c r="AJ878">
        <v>-1</v>
      </c>
      <c r="AK878">
        <v>-1</v>
      </c>
      <c r="AL878">
        <v>-1</v>
      </c>
      <c r="AM878">
        <v>-1</v>
      </c>
      <c r="AN878">
        <v>-1</v>
      </c>
      <c r="AO878">
        <v>-1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-1</v>
      </c>
      <c r="AW878">
        <v>-1</v>
      </c>
      <c r="AX878">
        <v>-1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v>-1</v>
      </c>
      <c r="BE878">
        <v>-1</v>
      </c>
      <c r="BF878">
        <v>-1</v>
      </c>
      <c r="BG878">
        <v>-1</v>
      </c>
      <c r="BH878">
        <v>-1</v>
      </c>
      <c r="BI878">
        <v>-1</v>
      </c>
      <c r="BJ878">
        <v>-1</v>
      </c>
      <c r="BK878">
        <v>-1</v>
      </c>
      <c r="BL878">
        <v>-1</v>
      </c>
      <c r="BM878">
        <v>-1</v>
      </c>
      <c r="BN878">
        <v>-1</v>
      </c>
      <c r="BO878">
        <v>-1</v>
      </c>
      <c r="BP878">
        <v>-1</v>
      </c>
      <c r="BQ878">
        <v>-1</v>
      </c>
      <c r="BR878">
        <v>-1</v>
      </c>
      <c r="BS878">
        <v>-1</v>
      </c>
      <c r="BT878">
        <v>-1</v>
      </c>
      <c r="BU878">
        <v>-1</v>
      </c>
      <c r="BV878">
        <v>-1</v>
      </c>
      <c r="BW878">
        <v>-1</v>
      </c>
      <c r="BX878">
        <v>-1</v>
      </c>
      <c r="BY878">
        <v>-1</v>
      </c>
      <c r="BZ878">
        <v>-1</v>
      </c>
      <c r="CA878">
        <v>-1</v>
      </c>
      <c r="CB878">
        <v>-1</v>
      </c>
      <c r="CC878">
        <v>-1</v>
      </c>
      <c r="CD878">
        <v>-1</v>
      </c>
      <c r="CE878">
        <v>-1</v>
      </c>
      <c r="CF878">
        <v>-1</v>
      </c>
      <c r="CG878">
        <v>-1</v>
      </c>
    </row>
    <row r="879" spans="1:85">
      <c r="A879" s="4"/>
      <c r="B879" s="4" t="s">
        <v>37</v>
      </c>
      <c r="C879" s="76">
        <v>-1</v>
      </c>
      <c r="D879" s="76">
        <v>-1</v>
      </c>
      <c r="E879" s="76">
        <v>-1</v>
      </c>
      <c r="F879" s="76">
        <v>-1</v>
      </c>
      <c r="G879" s="76">
        <v>-1</v>
      </c>
      <c r="H879" s="76">
        <v>-1</v>
      </c>
      <c r="I879" s="76">
        <v>-1</v>
      </c>
      <c r="J879" s="76">
        <v>-1</v>
      </c>
      <c r="K879" s="76">
        <v>-1</v>
      </c>
      <c r="L879" s="76">
        <v>-1</v>
      </c>
      <c r="M879" s="76">
        <v>-1</v>
      </c>
      <c r="N879" s="76">
        <v>-1</v>
      </c>
      <c r="O879" s="76">
        <v>-1</v>
      </c>
      <c r="P879" s="76">
        <v>-1</v>
      </c>
      <c r="Q879" s="76">
        <v>-1</v>
      </c>
      <c r="R879" s="76">
        <v>-1</v>
      </c>
      <c r="S879" s="76">
        <v>-1</v>
      </c>
      <c r="T879" s="76">
        <v>-1</v>
      </c>
      <c r="U879" s="76">
        <v>-1</v>
      </c>
      <c r="V879" s="76">
        <v>-1</v>
      </c>
      <c r="W879" s="76">
        <v>-1</v>
      </c>
      <c r="X879" s="76">
        <v>-1</v>
      </c>
      <c r="Y879" s="76">
        <v>-1</v>
      </c>
      <c r="Z879" s="76">
        <v>-1</v>
      </c>
      <c r="AA879" s="76">
        <v>-1</v>
      </c>
      <c r="AB879" s="76">
        <v>-1</v>
      </c>
      <c r="AC879" s="76">
        <v>-1</v>
      </c>
      <c r="AD879" s="76">
        <v>-1</v>
      </c>
      <c r="AE879" s="76">
        <v>-1</v>
      </c>
      <c r="AF879" s="76">
        <v>-1</v>
      </c>
      <c r="AG879" s="76">
        <v>-1</v>
      </c>
      <c r="AH879" s="76">
        <v>-1</v>
      </c>
      <c r="AI879" s="76">
        <v>-1</v>
      </c>
      <c r="AJ879">
        <v>-1</v>
      </c>
      <c r="AK879">
        <v>-1</v>
      </c>
      <c r="AL879">
        <v>-1</v>
      </c>
      <c r="AM879">
        <v>-1</v>
      </c>
      <c r="AN879">
        <v>-1</v>
      </c>
      <c r="AO879">
        <v>-1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-1</v>
      </c>
      <c r="AW879">
        <v>-1</v>
      </c>
      <c r="AX879">
        <v>-1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v>-1</v>
      </c>
      <c r="BE879">
        <v>-1</v>
      </c>
      <c r="BF879">
        <v>-1</v>
      </c>
      <c r="BG879">
        <v>-1</v>
      </c>
      <c r="BH879">
        <v>-1</v>
      </c>
      <c r="BI879">
        <v>-1</v>
      </c>
      <c r="BJ879">
        <v>-1</v>
      </c>
      <c r="BK879">
        <v>-1</v>
      </c>
      <c r="BL879">
        <v>-1</v>
      </c>
      <c r="BM879">
        <v>-1</v>
      </c>
      <c r="BN879">
        <v>-1</v>
      </c>
      <c r="BO879">
        <v>-1</v>
      </c>
      <c r="BP879">
        <v>-1</v>
      </c>
      <c r="BQ879">
        <v>-1</v>
      </c>
      <c r="BR879">
        <v>-1</v>
      </c>
      <c r="BS879">
        <v>-1</v>
      </c>
      <c r="BT879">
        <v>-1</v>
      </c>
      <c r="BU879">
        <v>-1</v>
      </c>
      <c r="BV879">
        <v>-1</v>
      </c>
      <c r="BW879">
        <v>-1</v>
      </c>
      <c r="BX879">
        <v>-1</v>
      </c>
      <c r="BY879">
        <v>-1</v>
      </c>
      <c r="BZ879">
        <v>-1</v>
      </c>
      <c r="CA879">
        <v>-1</v>
      </c>
      <c r="CB879">
        <v>-1</v>
      </c>
      <c r="CC879">
        <v>-1</v>
      </c>
      <c r="CD879">
        <v>-1</v>
      </c>
      <c r="CE879">
        <v>-1</v>
      </c>
      <c r="CF879">
        <v>-1</v>
      </c>
      <c r="CG879">
        <v>-1</v>
      </c>
    </row>
    <row r="880" spans="1:85">
      <c r="A880" s="14" t="s">
        <v>36</v>
      </c>
      <c r="B880" s="14" t="s">
        <v>38</v>
      </c>
      <c r="C880" s="76">
        <v>-1</v>
      </c>
      <c r="D880" s="76">
        <v>-1</v>
      </c>
      <c r="E880" s="76">
        <v>-1</v>
      </c>
      <c r="F880" s="76">
        <v>-1</v>
      </c>
      <c r="G880" s="76">
        <v>-1</v>
      </c>
      <c r="H880" s="76">
        <v>-1</v>
      </c>
      <c r="I880" s="76">
        <v>-1</v>
      </c>
      <c r="J880" s="76">
        <v>-1</v>
      </c>
      <c r="K880" s="76">
        <v>-1</v>
      </c>
      <c r="L880" s="76">
        <v>-1</v>
      </c>
      <c r="M880" s="76">
        <v>-1</v>
      </c>
      <c r="N880" s="76">
        <v>-1</v>
      </c>
      <c r="O880" s="76">
        <v>-1</v>
      </c>
      <c r="P880" s="76">
        <v>-1</v>
      </c>
      <c r="Q880" s="76">
        <v>-1</v>
      </c>
      <c r="R880" s="76">
        <v>-1</v>
      </c>
      <c r="S880" s="76">
        <v>-1</v>
      </c>
      <c r="T880" s="76">
        <v>-1</v>
      </c>
      <c r="U880" s="76">
        <v>-1</v>
      </c>
      <c r="V880" s="76">
        <v>-1</v>
      </c>
      <c r="W880" s="76">
        <v>-1</v>
      </c>
      <c r="X880" s="76">
        <v>-1</v>
      </c>
      <c r="Y880" s="76">
        <v>-1</v>
      </c>
      <c r="Z880" s="76">
        <v>-1</v>
      </c>
      <c r="AA880" s="76">
        <v>-1</v>
      </c>
      <c r="AB880" s="76">
        <v>-1</v>
      </c>
      <c r="AC880" s="76">
        <v>-1</v>
      </c>
      <c r="AD880" s="76">
        <v>-1</v>
      </c>
      <c r="AE880" s="76">
        <v>-1</v>
      </c>
      <c r="AF880" s="76">
        <v>-1</v>
      </c>
      <c r="AG880" s="76">
        <v>-1</v>
      </c>
      <c r="AH880" s="76">
        <v>-1</v>
      </c>
      <c r="AI880" s="76">
        <v>-1</v>
      </c>
      <c r="AJ880">
        <v>-1</v>
      </c>
      <c r="AK880">
        <v>-1</v>
      </c>
      <c r="AL880">
        <v>-1</v>
      </c>
      <c r="AM880">
        <v>-1</v>
      </c>
      <c r="AN880">
        <v>-1</v>
      </c>
      <c r="AO880">
        <v>-1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-1</v>
      </c>
      <c r="AW880">
        <v>-1</v>
      </c>
      <c r="AX880">
        <v>-1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v>-1</v>
      </c>
      <c r="BE880">
        <v>-1</v>
      </c>
      <c r="BF880">
        <v>-1</v>
      </c>
      <c r="BG880">
        <v>-1</v>
      </c>
      <c r="BH880">
        <v>-1</v>
      </c>
      <c r="BI880">
        <v>-1</v>
      </c>
      <c r="BJ880">
        <v>-1</v>
      </c>
      <c r="BK880">
        <v>-1</v>
      </c>
      <c r="BL880">
        <v>-1</v>
      </c>
      <c r="BM880">
        <v>-1</v>
      </c>
      <c r="BN880">
        <v>-1</v>
      </c>
      <c r="BO880">
        <v>-1</v>
      </c>
      <c r="BP880">
        <v>-1</v>
      </c>
      <c r="BQ880">
        <v>-1</v>
      </c>
      <c r="BR880">
        <v>-1</v>
      </c>
      <c r="BS880">
        <v>-1</v>
      </c>
      <c r="BT880">
        <v>-1</v>
      </c>
      <c r="BU880">
        <v>-1</v>
      </c>
      <c r="BV880">
        <v>-1</v>
      </c>
      <c r="BW880">
        <v>-1</v>
      </c>
      <c r="BX880">
        <v>-1</v>
      </c>
      <c r="BY880">
        <v>-1</v>
      </c>
      <c r="BZ880">
        <v>-1</v>
      </c>
      <c r="CA880">
        <v>-1</v>
      </c>
      <c r="CB880">
        <v>-1</v>
      </c>
      <c r="CC880">
        <v>-1</v>
      </c>
      <c r="CD880">
        <v>-1</v>
      </c>
      <c r="CE880">
        <v>-1</v>
      </c>
      <c r="CF880">
        <v>-1</v>
      </c>
      <c r="CG880">
        <v>-1</v>
      </c>
    </row>
    <row r="881" spans="1:85">
      <c r="A881" s="5"/>
      <c r="B881" s="5" t="s">
        <v>213</v>
      </c>
      <c r="C881" s="76">
        <v>-1</v>
      </c>
      <c r="D881" s="76">
        <v>-1</v>
      </c>
      <c r="E881" s="76">
        <v>-1</v>
      </c>
      <c r="F881" s="76">
        <v>-1</v>
      </c>
      <c r="G881" s="76">
        <v>-1</v>
      </c>
      <c r="H881" s="76">
        <v>-1</v>
      </c>
      <c r="I881" s="76">
        <v>-1</v>
      </c>
      <c r="J881" s="76">
        <v>-1</v>
      </c>
      <c r="K881" s="76">
        <v>-1</v>
      </c>
      <c r="L881" s="76">
        <v>-1</v>
      </c>
      <c r="M881" s="76">
        <v>-1</v>
      </c>
      <c r="N881" s="76">
        <v>-1</v>
      </c>
      <c r="O881" s="76">
        <v>-1</v>
      </c>
      <c r="P881" s="76">
        <v>-1</v>
      </c>
      <c r="Q881" s="76">
        <v>-1</v>
      </c>
      <c r="R881" s="76">
        <v>-1</v>
      </c>
      <c r="S881" s="76">
        <v>-1</v>
      </c>
      <c r="T881" s="76">
        <v>-1</v>
      </c>
      <c r="U881" s="76">
        <v>-1</v>
      </c>
      <c r="V881" s="76">
        <v>-1</v>
      </c>
      <c r="W881" s="76">
        <v>-1</v>
      </c>
      <c r="X881" s="76">
        <v>-1</v>
      </c>
      <c r="Y881" s="76">
        <v>-1</v>
      </c>
      <c r="Z881" s="76">
        <v>-1</v>
      </c>
      <c r="AA881" s="76">
        <v>-1</v>
      </c>
      <c r="AB881" s="76">
        <v>-1</v>
      </c>
      <c r="AC881" s="76">
        <v>-1</v>
      </c>
      <c r="AD881" s="76">
        <v>-1</v>
      </c>
      <c r="AE881" s="76">
        <v>-1</v>
      </c>
      <c r="AF881" s="76">
        <v>-1</v>
      </c>
      <c r="AG881" s="76">
        <v>-1</v>
      </c>
      <c r="AH881" s="76">
        <v>-1</v>
      </c>
      <c r="AI881" s="76">
        <v>-1</v>
      </c>
      <c r="AJ881">
        <v>-1</v>
      </c>
      <c r="AK881">
        <v>-1</v>
      </c>
      <c r="AL881">
        <v>-1</v>
      </c>
      <c r="AM881">
        <v>-1</v>
      </c>
      <c r="AN881">
        <v>-1</v>
      </c>
      <c r="AO881">
        <v>-1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-1</v>
      </c>
      <c r="AX881">
        <v>-1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v>-1</v>
      </c>
      <c r="BE881">
        <v>-1</v>
      </c>
      <c r="BF881">
        <v>-1</v>
      </c>
      <c r="BG881">
        <v>-1</v>
      </c>
      <c r="BH881">
        <v>-1</v>
      </c>
      <c r="BI881">
        <v>-1</v>
      </c>
      <c r="BJ881">
        <v>-1</v>
      </c>
      <c r="BK881">
        <v>-1</v>
      </c>
      <c r="BL881">
        <v>-1</v>
      </c>
      <c r="BM881">
        <v>-1</v>
      </c>
      <c r="BN881">
        <v>-1</v>
      </c>
      <c r="BO881">
        <v>-1</v>
      </c>
      <c r="BP881">
        <v>-1</v>
      </c>
      <c r="BQ881">
        <v>-1</v>
      </c>
      <c r="BR881">
        <v>-1</v>
      </c>
      <c r="BS881">
        <v>-1</v>
      </c>
      <c r="BT881">
        <v>-1</v>
      </c>
      <c r="BU881">
        <v>-1</v>
      </c>
      <c r="BV881">
        <v>-1</v>
      </c>
      <c r="BW881">
        <v>-1</v>
      </c>
      <c r="BX881">
        <v>-1</v>
      </c>
      <c r="BY881">
        <v>-1</v>
      </c>
      <c r="BZ881">
        <v>-1</v>
      </c>
      <c r="CA881">
        <v>-1</v>
      </c>
      <c r="CB881">
        <v>-1</v>
      </c>
      <c r="CC881">
        <v>-1</v>
      </c>
      <c r="CD881">
        <v>-1</v>
      </c>
      <c r="CE881">
        <v>-1</v>
      </c>
      <c r="CF881">
        <v>-1</v>
      </c>
      <c r="CG881">
        <v>-1</v>
      </c>
    </row>
    <row r="882" spans="1:85">
      <c r="A882" s="1" t="str">
        <f>LOOKUP(B882,[1]Regions!$A$4:$A$98,[1]Regions!$B$4:$B$98)</f>
        <v>China</v>
      </c>
      <c r="B882" s="2">
        <v>41</v>
      </c>
      <c r="C882" s="72">
        <v>2018</v>
      </c>
      <c r="D882" s="72">
        <v>2019</v>
      </c>
      <c r="E882" s="72">
        <v>2020</v>
      </c>
      <c r="F882" s="72">
        <v>2021</v>
      </c>
      <c r="G882" s="72">
        <v>2022</v>
      </c>
      <c r="H882" s="72">
        <v>2023</v>
      </c>
      <c r="I882" s="72">
        <v>2024</v>
      </c>
      <c r="J882" s="72">
        <v>2025</v>
      </c>
      <c r="K882" s="72">
        <v>2026</v>
      </c>
      <c r="L882" s="72">
        <v>2027</v>
      </c>
      <c r="M882" s="72">
        <v>2028</v>
      </c>
      <c r="N882" s="72">
        <v>2029</v>
      </c>
      <c r="O882" s="72">
        <v>2030</v>
      </c>
      <c r="P882" s="72">
        <v>2031</v>
      </c>
      <c r="Q882" s="72">
        <v>2032</v>
      </c>
      <c r="R882" s="72">
        <v>2033</v>
      </c>
      <c r="S882" s="72">
        <v>2034</v>
      </c>
      <c r="T882" s="72">
        <v>2035</v>
      </c>
      <c r="U882" s="72">
        <v>2036</v>
      </c>
      <c r="V882" s="72">
        <v>2037</v>
      </c>
      <c r="W882" s="72">
        <v>2038</v>
      </c>
      <c r="X882" s="72">
        <v>2039</v>
      </c>
      <c r="Y882" s="72">
        <v>2040</v>
      </c>
      <c r="Z882" s="72">
        <v>2041</v>
      </c>
      <c r="AA882" s="72">
        <v>2042</v>
      </c>
      <c r="AB882" s="72">
        <v>2043</v>
      </c>
      <c r="AC882" s="72">
        <v>2044</v>
      </c>
      <c r="AD882" s="72">
        <v>2045</v>
      </c>
      <c r="AE882" s="72">
        <v>2046</v>
      </c>
      <c r="AF882" s="72">
        <v>2047</v>
      </c>
      <c r="AG882" s="72">
        <v>2048</v>
      </c>
      <c r="AH882" s="72">
        <v>2049</v>
      </c>
      <c r="AI882" s="72">
        <v>2050</v>
      </c>
      <c r="AJ882">
        <v>2051</v>
      </c>
      <c r="AK882">
        <v>2052</v>
      </c>
      <c r="AL882">
        <v>2053</v>
      </c>
      <c r="AM882">
        <v>2054</v>
      </c>
      <c r="AN882">
        <v>2055</v>
      </c>
      <c r="AO882">
        <v>2056</v>
      </c>
      <c r="AP882">
        <v>2057</v>
      </c>
      <c r="AQ882">
        <v>2058</v>
      </c>
      <c r="AR882">
        <v>2059</v>
      </c>
      <c r="AS882">
        <v>2060</v>
      </c>
      <c r="AT882">
        <v>2061</v>
      </c>
      <c r="AU882">
        <v>2062</v>
      </c>
      <c r="AV882">
        <v>2063</v>
      </c>
      <c r="AW882">
        <v>2064</v>
      </c>
      <c r="AX882">
        <v>2065</v>
      </c>
      <c r="AY882">
        <v>2066</v>
      </c>
      <c r="AZ882">
        <v>2067</v>
      </c>
      <c r="BA882">
        <v>2068</v>
      </c>
      <c r="BB882">
        <v>2069</v>
      </c>
      <c r="BC882">
        <v>2070</v>
      </c>
      <c r="BD882">
        <v>2071</v>
      </c>
      <c r="BE882">
        <v>2072</v>
      </c>
      <c r="BF882">
        <v>2073</v>
      </c>
      <c r="BG882">
        <v>2074</v>
      </c>
      <c r="BH882">
        <v>2075</v>
      </c>
      <c r="BI882">
        <v>2076</v>
      </c>
      <c r="BJ882">
        <v>2077</v>
      </c>
      <c r="BK882">
        <v>2078</v>
      </c>
      <c r="BL882">
        <v>2079</v>
      </c>
      <c r="BM882">
        <v>2080</v>
      </c>
      <c r="BN882">
        <v>2081</v>
      </c>
      <c r="BO882">
        <v>2082</v>
      </c>
      <c r="BP882">
        <v>2083</v>
      </c>
      <c r="BQ882">
        <v>2084</v>
      </c>
      <c r="BR882">
        <v>2085</v>
      </c>
      <c r="BS882">
        <v>2086</v>
      </c>
      <c r="BT882">
        <v>2087</v>
      </c>
      <c r="BU882">
        <v>2088</v>
      </c>
      <c r="BV882">
        <v>2089</v>
      </c>
      <c r="BW882">
        <v>2090</v>
      </c>
      <c r="BX882">
        <v>2091</v>
      </c>
      <c r="BY882">
        <v>2092</v>
      </c>
      <c r="BZ882">
        <v>2093</v>
      </c>
      <c r="CA882">
        <v>2094</v>
      </c>
      <c r="CB882">
        <v>2095</v>
      </c>
      <c r="CC882">
        <v>2096</v>
      </c>
      <c r="CD882">
        <v>2097</v>
      </c>
      <c r="CE882">
        <v>2098</v>
      </c>
      <c r="CF882">
        <v>2099</v>
      </c>
      <c r="CG882">
        <v>2100</v>
      </c>
    </row>
    <row r="883" spans="1:85">
      <c r="A883" s="74"/>
      <c r="B883" s="74" t="s">
        <v>4</v>
      </c>
      <c r="C883" s="76">
        <v>-1</v>
      </c>
      <c r="D883" s="76">
        <v>-1</v>
      </c>
      <c r="E883" s="76">
        <v>-1</v>
      </c>
      <c r="F883" s="76">
        <v>-1</v>
      </c>
      <c r="G883" s="76">
        <v>-1</v>
      </c>
      <c r="H883" s="76">
        <v>-1</v>
      </c>
      <c r="I883" s="76">
        <v>-1</v>
      </c>
      <c r="J883" s="76">
        <v>-1</v>
      </c>
      <c r="K883" s="76">
        <v>-1</v>
      </c>
      <c r="L883" s="76">
        <v>-1</v>
      </c>
      <c r="M883" s="76">
        <v>-1</v>
      </c>
      <c r="N883" s="76">
        <v>-1</v>
      </c>
      <c r="O883" s="76">
        <v>-1</v>
      </c>
      <c r="P883" s="76">
        <v>-1</v>
      </c>
      <c r="Q883" s="76">
        <v>-1</v>
      </c>
      <c r="R883" s="76">
        <v>-1</v>
      </c>
      <c r="S883" s="76">
        <v>-1</v>
      </c>
      <c r="T883" s="76">
        <v>-1</v>
      </c>
      <c r="U883" s="76">
        <v>-1</v>
      </c>
      <c r="V883" s="76">
        <v>-1</v>
      </c>
      <c r="W883" s="76">
        <v>-1</v>
      </c>
      <c r="X883" s="76">
        <v>-1</v>
      </c>
      <c r="Y883" s="76">
        <v>-1</v>
      </c>
      <c r="Z883" s="76">
        <v>-1</v>
      </c>
      <c r="AA883" s="76">
        <v>-1</v>
      </c>
      <c r="AB883" s="76">
        <v>-1</v>
      </c>
      <c r="AC883" s="76">
        <v>-1</v>
      </c>
      <c r="AD883" s="76">
        <v>-1</v>
      </c>
      <c r="AE883" s="76">
        <v>-1</v>
      </c>
      <c r="AF883" s="76">
        <v>-1</v>
      </c>
      <c r="AG883" s="76">
        <v>-1</v>
      </c>
      <c r="AH883" s="76">
        <v>-1</v>
      </c>
      <c r="AI883" s="76">
        <v>-1</v>
      </c>
      <c r="AJ883">
        <v>-1</v>
      </c>
      <c r="AK883" s="73">
        <v>-1</v>
      </c>
      <c r="AL883" s="73">
        <v>-1</v>
      </c>
      <c r="AM883" s="73">
        <v>-1</v>
      </c>
      <c r="AN883" s="73">
        <v>-1</v>
      </c>
      <c r="AO883" s="73">
        <v>-1</v>
      </c>
      <c r="AP883" s="73">
        <v>-1</v>
      </c>
      <c r="AQ883" s="73">
        <v>-1</v>
      </c>
      <c r="AR883" s="73">
        <v>-1</v>
      </c>
      <c r="AS883" s="73">
        <v>-1</v>
      </c>
      <c r="AT883" s="73">
        <v>-1</v>
      </c>
      <c r="AU883" s="73">
        <v>-1</v>
      </c>
      <c r="AV883" s="73">
        <v>-1</v>
      </c>
      <c r="AW883" s="73">
        <v>-1</v>
      </c>
      <c r="AX883" s="73">
        <v>-1</v>
      </c>
      <c r="AY883" s="73">
        <v>-1</v>
      </c>
      <c r="AZ883" s="73">
        <v>-1</v>
      </c>
      <c r="BA883" s="73">
        <v>-1</v>
      </c>
      <c r="BB883" s="73">
        <v>-1</v>
      </c>
      <c r="BC883" s="73">
        <v>-1</v>
      </c>
      <c r="BD883" s="73">
        <v>-1</v>
      </c>
      <c r="BE883" s="73">
        <v>-1</v>
      </c>
      <c r="BF883" s="73">
        <v>-1</v>
      </c>
      <c r="BG883" s="73">
        <v>-1</v>
      </c>
      <c r="BH883" s="73">
        <v>-1</v>
      </c>
      <c r="BI883" s="73">
        <v>-1</v>
      </c>
      <c r="BJ883" s="73">
        <v>-1</v>
      </c>
      <c r="BK883" s="73">
        <v>-1</v>
      </c>
      <c r="BL883" s="73">
        <v>-1</v>
      </c>
      <c r="BM883" s="73">
        <v>-1</v>
      </c>
      <c r="BN883" s="73">
        <v>-1</v>
      </c>
      <c r="BO883" s="73">
        <v>-1</v>
      </c>
      <c r="BP883" s="73">
        <v>-1</v>
      </c>
      <c r="BQ883">
        <v>-1</v>
      </c>
      <c r="BR883">
        <v>-1</v>
      </c>
      <c r="BS883">
        <v>-1</v>
      </c>
      <c r="BT883">
        <v>-1</v>
      </c>
      <c r="BU883">
        <v>-1</v>
      </c>
      <c r="BV883">
        <v>-1</v>
      </c>
      <c r="BW883">
        <v>-1</v>
      </c>
      <c r="BX883">
        <v>-1</v>
      </c>
      <c r="BY883">
        <v>-1</v>
      </c>
      <c r="BZ883">
        <v>-1</v>
      </c>
      <c r="CA883">
        <v>-1</v>
      </c>
      <c r="CB883">
        <v>-1</v>
      </c>
      <c r="CC883">
        <v>-1</v>
      </c>
      <c r="CD883">
        <v>-1</v>
      </c>
      <c r="CE883">
        <v>-1</v>
      </c>
      <c r="CF883">
        <v>-1</v>
      </c>
      <c r="CG883">
        <v>-1</v>
      </c>
    </row>
    <row r="884" spans="1:85">
      <c r="A884" s="74" t="s">
        <v>0</v>
      </c>
      <c r="B884" s="74" t="s">
        <v>3</v>
      </c>
      <c r="C884" s="76">
        <v>-1</v>
      </c>
      <c r="D884" s="76">
        <v>-1</v>
      </c>
      <c r="E884" s="76">
        <v>-1</v>
      </c>
      <c r="F884" s="76">
        <v>-1</v>
      </c>
      <c r="G884" s="76">
        <v>-1</v>
      </c>
      <c r="H884" s="76">
        <v>-1</v>
      </c>
      <c r="I884" s="76">
        <v>-1</v>
      </c>
      <c r="J884" s="76">
        <v>-1</v>
      </c>
      <c r="K884" s="76">
        <v>-1</v>
      </c>
      <c r="L884" s="76">
        <v>-1</v>
      </c>
      <c r="M884" s="76">
        <v>-1</v>
      </c>
      <c r="N884" s="76">
        <v>-1</v>
      </c>
      <c r="O884" s="76">
        <v>-1</v>
      </c>
      <c r="P884" s="76">
        <v>-1</v>
      </c>
      <c r="Q884" s="76">
        <v>-1</v>
      </c>
      <c r="R884" s="76">
        <v>-1</v>
      </c>
      <c r="S884" s="76">
        <v>-1</v>
      </c>
      <c r="T884" s="76">
        <v>-1</v>
      </c>
      <c r="U884" s="76">
        <v>-1</v>
      </c>
      <c r="V884" s="76">
        <v>-1</v>
      </c>
      <c r="W884" s="76">
        <v>-1</v>
      </c>
      <c r="X884" s="76">
        <v>-1</v>
      </c>
      <c r="Y884" s="76">
        <v>-1</v>
      </c>
      <c r="Z884" s="76">
        <v>-1</v>
      </c>
      <c r="AA884" s="76">
        <v>-1</v>
      </c>
      <c r="AB884" s="76">
        <v>-1</v>
      </c>
      <c r="AC884" s="76">
        <v>-1</v>
      </c>
      <c r="AD884" s="76">
        <v>-1</v>
      </c>
      <c r="AE884" s="76">
        <v>-1</v>
      </c>
      <c r="AF884" s="76">
        <v>-1</v>
      </c>
      <c r="AG884" s="76">
        <v>-1</v>
      </c>
      <c r="AH884" s="76">
        <v>-1</v>
      </c>
      <c r="AI884" s="76">
        <v>-1</v>
      </c>
      <c r="AJ884">
        <v>-1</v>
      </c>
      <c r="AK884" s="73">
        <v>-1</v>
      </c>
      <c r="AL884" s="73">
        <v>-1</v>
      </c>
      <c r="AM884" s="73">
        <v>-1</v>
      </c>
      <c r="AN884" s="73">
        <v>-1</v>
      </c>
      <c r="AO884" s="73">
        <v>-1</v>
      </c>
      <c r="AP884" s="73">
        <v>-1</v>
      </c>
      <c r="AQ884" s="73">
        <v>-1</v>
      </c>
      <c r="AR884" s="73">
        <v>-1</v>
      </c>
      <c r="AS884" s="73">
        <v>-1</v>
      </c>
      <c r="AT884" s="73">
        <v>-1</v>
      </c>
      <c r="AU884" s="73">
        <v>-1</v>
      </c>
      <c r="AV884" s="73">
        <v>-1</v>
      </c>
      <c r="AW884" s="73">
        <v>-1</v>
      </c>
      <c r="AX884" s="73">
        <v>-1</v>
      </c>
      <c r="AY884" s="73">
        <v>-1</v>
      </c>
      <c r="AZ884" s="73">
        <v>-1</v>
      </c>
      <c r="BA884" s="73">
        <v>-1</v>
      </c>
      <c r="BB884" s="73">
        <v>-1</v>
      </c>
      <c r="BC884" s="73">
        <v>-1</v>
      </c>
      <c r="BD884" s="73">
        <v>-1</v>
      </c>
      <c r="BE884" s="73">
        <v>-1</v>
      </c>
      <c r="BF884" s="73">
        <v>-1</v>
      </c>
      <c r="BG884" s="73">
        <v>-1</v>
      </c>
      <c r="BH884" s="73">
        <v>-1</v>
      </c>
      <c r="BI884" s="73">
        <v>-1</v>
      </c>
      <c r="BJ884" s="73">
        <v>-1</v>
      </c>
      <c r="BK884" s="73">
        <v>-1</v>
      </c>
      <c r="BL884" s="73">
        <v>-1</v>
      </c>
      <c r="BM884" s="73">
        <v>-1</v>
      </c>
      <c r="BN884" s="73">
        <v>-1</v>
      </c>
      <c r="BO884" s="73">
        <v>-1</v>
      </c>
      <c r="BP884" s="73">
        <v>-1</v>
      </c>
      <c r="BQ884">
        <v>-1</v>
      </c>
      <c r="BR884">
        <v>-1</v>
      </c>
      <c r="BS884">
        <v>-1</v>
      </c>
      <c r="BT884">
        <v>-1</v>
      </c>
      <c r="BU884">
        <v>-1</v>
      </c>
      <c r="BV884">
        <v>-1</v>
      </c>
      <c r="BW884">
        <v>-1</v>
      </c>
      <c r="BX884">
        <v>-1</v>
      </c>
      <c r="BY884">
        <v>-1</v>
      </c>
      <c r="BZ884">
        <v>-1</v>
      </c>
      <c r="CA884">
        <v>-1</v>
      </c>
      <c r="CB884">
        <v>-1</v>
      </c>
      <c r="CC884">
        <v>-1</v>
      </c>
      <c r="CD884">
        <v>-1</v>
      </c>
      <c r="CE884">
        <v>-1</v>
      </c>
      <c r="CF884">
        <v>-1</v>
      </c>
      <c r="CG884">
        <v>-1</v>
      </c>
    </row>
    <row r="885" spans="1:85">
      <c r="A885" s="74"/>
      <c r="B885" s="74" t="s">
        <v>34</v>
      </c>
      <c r="C885" s="76">
        <v>-1</v>
      </c>
      <c r="D885" s="76">
        <v>-1</v>
      </c>
      <c r="E885" s="76">
        <v>-1</v>
      </c>
      <c r="F885" s="76">
        <v>-1</v>
      </c>
      <c r="G885" s="76">
        <v>-1</v>
      </c>
      <c r="H885" s="76">
        <v>-1</v>
      </c>
      <c r="I885" s="76">
        <v>-1</v>
      </c>
      <c r="J885" s="76">
        <v>-1</v>
      </c>
      <c r="K885" s="76">
        <v>-1</v>
      </c>
      <c r="L885" s="76">
        <v>-1</v>
      </c>
      <c r="M885" s="76">
        <v>-1</v>
      </c>
      <c r="N885" s="76">
        <v>-1</v>
      </c>
      <c r="O885" s="76">
        <v>-1</v>
      </c>
      <c r="P885" s="76">
        <v>-1</v>
      </c>
      <c r="Q885" s="76">
        <v>-1</v>
      </c>
      <c r="R885" s="76">
        <v>-1</v>
      </c>
      <c r="S885" s="76">
        <v>-1</v>
      </c>
      <c r="T885" s="76">
        <v>-1</v>
      </c>
      <c r="U885" s="76">
        <v>-1</v>
      </c>
      <c r="V885" s="76">
        <v>-1</v>
      </c>
      <c r="W885" s="76">
        <v>-1</v>
      </c>
      <c r="X885" s="76">
        <v>-1</v>
      </c>
      <c r="Y885" s="76">
        <v>-1</v>
      </c>
      <c r="Z885" s="76">
        <v>-1</v>
      </c>
      <c r="AA885" s="76">
        <v>-1</v>
      </c>
      <c r="AB885" s="76">
        <v>-1</v>
      </c>
      <c r="AC885" s="76">
        <v>-1</v>
      </c>
      <c r="AD885" s="76">
        <v>-1</v>
      </c>
      <c r="AE885" s="76">
        <v>-1</v>
      </c>
      <c r="AF885" s="76">
        <v>-1</v>
      </c>
      <c r="AG885" s="76">
        <v>-1</v>
      </c>
      <c r="AH885" s="76">
        <v>-1</v>
      </c>
      <c r="AI885" s="76">
        <v>-1</v>
      </c>
      <c r="AJ885">
        <v>-1</v>
      </c>
      <c r="AK885" s="73">
        <v>-1</v>
      </c>
      <c r="AL885" s="73">
        <v>-1</v>
      </c>
      <c r="AM885" s="73">
        <v>-1</v>
      </c>
      <c r="AN885" s="73">
        <v>-1</v>
      </c>
      <c r="AO885" s="73">
        <v>-1</v>
      </c>
      <c r="AP885" s="73">
        <v>-1</v>
      </c>
      <c r="AQ885" s="73">
        <v>-1</v>
      </c>
      <c r="AR885" s="73">
        <v>-1</v>
      </c>
      <c r="AS885" s="73">
        <v>-1</v>
      </c>
      <c r="AT885" s="73">
        <v>-1</v>
      </c>
      <c r="AU885" s="73">
        <v>-1</v>
      </c>
      <c r="AV885" s="73">
        <v>-1</v>
      </c>
      <c r="AW885" s="73">
        <v>-1</v>
      </c>
      <c r="AX885" s="73">
        <v>-1</v>
      </c>
      <c r="AY885" s="73">
        <v>-1</v>
      </c>
      <c r="AZ885" s="73">
        <v>-1</v>
      </c>
      <c r="BA885" s="73">
        <v>-1</v>
      </c>
      <c r="BB885" s="73">
        <v>-1</v>
      </c>
      <c r="BC885" s="73">
        <v>-1</v>
      </c>
      <c r="BD885" s="73">
        <v>-1</v>
      </c>
      <c r="BE885" s="73">
        <v>-1</v>
      </c>
      <c r="BF885" s="73">
        <v>-1</v>
      </c>
      <c r="BG885" s="73">
        <v>-1</v>
      </c>
      <c r="BH885" s="73">
        <v>-1</v>
      </c>
      <c r="BI885" s="73">
        <v>-1</v>
      </c>
      <c r="BJ885" s="73">
        <v>-1</v>
      </c>
      <c r="BK885" s="73">
        <v>-1</v>
      </c>
      <c r="BL885" s="73">
        <v>-1</v>
      </c>
      <c r="BM885" s="73">
        <v>-1</v>
      </c>
      <c r="BN885" s="73">
        <v>-1</v>
      </c>
      <c r="BO885" s="73">
        <v>-1</v>
      </c>
      <c r="BP885" s="73">
        <v>-1</v>
      </c>
      <c r="BQ885">
        <v>-1</v>
      </c>
      <c r="BR885">
        <v>-1</v>
      </c>
      <c r="BS885">
        <v>-1</v>
      </c>
      <c r="BT885">
        <v>-1</v>
      </c>
      <c r="BU885">
        <v>-1</v>
      </c>
      <c r="BV885">
        <v>-1</v>
      </c>
      <c r="BW885">
        <v>-1</v>
      </c>
      <c r="BX885">
        <v>-1</v>
      </c>
      <c r="BY885">
        <v>-1</v>
      </c>
      <c r="BZ885">
        <v>-1</v>
      </c>
      <c r="CA885">
        <v>-1</v>
      </c>
      <c r="CB885">
        <v>-1</v>
      </c>
      <c r="CC885">
        <v>-1</v>
      </c>
      <c r="CD885">
        <v>-1</v>
      </c>
      <c r="CE885">
        <v>-1</v>
      </c>
      <c r="CF885">
        <v>-1</v>
      </c>
      <c r="CG885">
        <v>-1</v>
      </c>
    </row>
    <row r="886" spans="1:85">
      <c r="A886" s="14"/>
      <c r="B886" s="14" t="s">
        <v>35</v>
      </c>
      <c r="C886" s="76">
        <v>-1</v>
      </c>
      <c r="D886" s="76">
        <v>-1</v>
      </c>
      <c r="E886" s="76">
        <v>-1</v>
      </c>
      <c r="F886" s="76">
        <v>-1</v>
      </c>
      <c r="G886" s="76">
        <v>-1</v>
      </c>
      <c r="H886" s="76">
        <v>-1</v>
      </c>
      <c r="I886" s="76">
        <v>-1</v>
      </c>
      <c r="J886" s="76">
        <v>-1</v>
      </c>
      <c r="K886" s="76">
        <v>-1</v>
      </c>
      <c r="L886" s="76">
        <v>-1</v>
      </c>
      <c r="M886" s="76">
        <v>-1</v>
      </c>
      <c r="N886" s="76">
        <v>-1</v>
      </c>
      <c r="O886" s="76">
        <v>-1</v>
      </c>
      <c r="P886" s="76">
        <v>-1</v>
      </c>
      <c r="Q886" s="76">
        <v>-1</v>
      </c>
      <c r="R886" s="76">
        <v>-1</v>
      </c>
      <c r="S886" s="76">
        <v>-1</v>
      </c>
      <c r="T886" s="76">
        <v>-1</v>
      </c>
      <c r="U886" s="76">
        <v>-1</v>
      </c>
      <c r="V886" s="76">
        <v>-1</v>
      </c>
      <c r="W886" s="76">
        <v>-1</v>
      </c>
      <c r="X886" s="76">
        <v>-1</v>
      </c>
      <c r="Y886" s="76">
        <v>-1</v>
      </c>
      <c r="Z886" s="76">
        <v>-1</v>
      </c>
      <c r="AA886" s="76">
        <v>-1</v>
      </c>
      <c r="AB886" s="76">
        <v>-1</v>
      </c>
      <c r="AC886" s="76">
        <v>-1</v>
      </c>
      <c r="AD886" s="76">
        <v>-1</v>
      </c>
      <c r="AE886" s="76">
        <v>-1</v>
      </c>
      <c r="AF886" s="76">
        <v>-1</v>
      </c>
      <c r="AG886" s="76">
        <v>-1</v>
      </c>
      <c r="AH886" s="76">
        <v>-1</v>
      </c>
      <c r="AI886" s="76">
        <v>-1</v>
      </c>
      <c r="AJ886">
        <v>-1</v>
      </c>
      <c r="AK886" s="73">
        <v>-1</v>
      </c>
      <c r="AL886" s="73">
        <v>-1</v>
      </c>
      <c r="AM886" s="73">
        <v>-1</v>
      </c>
      <c r="AN886" s="73">
        <v>-1</v>
      </c>
      <c r="AO886" s="73">
        <v>-1</v>
      </c>
      <c r="AP886" s="73">
        <v>-1</v>
      </c>
      <c r="AQ886" s="73">
        <v>-1</v>
      </c>
      <c r="AR886" s="73">
        <v>-1</v>
      </c>
      <c r="AS886" s="73">
        <v>-1</v>
      </c>
      <c r="AT886" s="73">
        <v>-1</v>
      </c>
      <c r="AU886" s="73">
        <v>-1</v>
      </c>
      <c r="AV886" s="73">
        <v>-1</v>
      </c>
      <c r="AW886" s="73">
        <v>-1</v>
      </c>
      <c r="AX886" s="73">
        <v>-1</v>
      </c>
      <c r="AY886" s="73">
        <v>-1</v>
      </c>
      <c r="AZ886" s="73">
        <v>-1</v>
      </c>
      <c r="BA886" s="73">
        <v>-1</v>
      </c>
      <c r="BB886" s="73">
        <v>-1</v>
      </c>
      <c r="BC886" s="73">
        <v>-1</v>
      </c>
      <c r="BD886" s="73">
        <v>-1</v>
      </c>
      <c r="BE886" s="73">
        <v>-1</v>
      </c>
      <c r="BF886" s="73">
        <v>-1</v>
      </c>
      <c r="BG886" s="73">
        <v>-1</v>
      </c>
      <c r="BH886" s="73">
        <v>-1</v>
      </c>
      <c r="BI886" s="73">
        <v>-1</v>
      </c>
      <c r="BJ886" s="73">
        <v>-1</v>
      </c>
      <c r="BK886" s="73">
        <v>-1</v>
      </c>
      <c r="BL886" s="73">
        <v>-1</v>
      </c>
      <c r="BM886" s="73">
        <v>-1</v>
      </c>
      <c r="BN886" s="73">
        <v>-1</v>
      </c>
      <c r="BO886" s="73">
        <v>-1</v>
      </c>
      <c r="BP886" s="73">
        <v>-1</v>
      </c>
      <c r="BQ886">
        <v>-1</v>
      </c>
      <c r="BR886">
        <v>-1</v>
      </c>
      <c r="BS886">
        <v>-1</v>
      </c>
      <c r="BT886">
        <v>-1</v>
      </c>
      <c r="BU886">
        <v>-1</v>
      </c>
      <c r="BV886">
        <v>-1</v>
      </c>
      <c r="BW886">
        <v>-1</v>
      </c>
      <c r="BX886">
        <v>-1</v>
      </c>
      <c r="BY886">
        <v>-1</v>
      </c>
      <c r="BZ886">
        <v>-1</v>
      </c>
      <c r="CA886">
        <v>-1</v>
      </c>
      <c r="CB886">
        <v>-1</v>
      </c>
      <c r="CC886">
        <v>-1</v>
      </c>
      <c r="CD886">
        <v>-1</v>
      </c>
      <c r="CE886">
        <v>-1</v>
      </c>
      <c r="CF886">
        <v>-1</v>
      </c>
      <c r="CG886">
        <v>-1</v>
      </c>
    </row>
    <row r="887" spans="1:85">
      <c r="A887" s="4"/>
      <c r="B887" s="4" t="s">
        <v>4</v>
      </c>
      <c r="C887" s="76">
        <v>-1</v>
      </c>
      <c r="D887" s="76">
        <v>-1</v>
      </c>
      <c r="E887" s="76">
        <v>-1</v>
      </c>
      <c r="F887" s="76">
        <v>-1</v>
      </c>
      <c r="G887" s="76">
        <v>-1</v>
      </c>
      <c r="H887" s="76">
        <v>-1</v>
      </c>
      <c r="I887" s="76">
        <v>-1</v>
      </c>
      <c r="J887" s="76">
        <v>-1</v>
      </c>
      <c r="K887" s="76">
        <v>-1</v>
      </c>
      <c r="L887" s="76">
        <v>-1</v>
      </c>
      <c r="M887" s="76">
        <v>-1</v>
      </c>
      <c r="N887" s="76">
        <v>-1</v>
      </c>
      <c r="O887" s="76">
        <v>-1</v>
      </c>
      <c r="P887" s="76">
        <v>-1</v>
      </c>
      <c r="Q887" s="76">
        <v>-1</v>
      </c>
      <c r="R887" s="76">
        <v>-1</v>
      </c>
      <c r="S887" s="76">
        <v>-1</v>
      </c>
      <c r="T887" s="76">
        <v>-1</v>
      </c>
      <c r="U887" s="76">
        <v>-1</v>
      </c>
      <c r="V887" s="76">
        <v>-1</v>
      </c>
      <c r="W887" s="76">
        <v>-1</v>
      </c>
      <c r="X887" s="76">
        <v>-1</v>
      </c>
      <c r="Y887" s="76">
        <v>-1</v>
      </c>
      <c r="Z887" s="76">
        <v>-1</v>
      </c>
      <c r="AA887" s="76">
        <v>-1</v>
      </c>
      <c r="AB887" s="76">
        <v>-1</v>
      </c>
      <c r="AC887" s="76">
        <v>-1</v>
      </c>
      <c r="AD887" s="76">
        <v>-1</v>
      </c>
      <c r="AE887" s="76">
        <v>-1</v>
      </c>
      <c r="AF887" s="76">
        <v>-1</v>
      </c>
      <c r="AG887" s="76">
        <v>-1</v>
      </c>
      <c r="AH887" s="76">
        <v>-1</v>
      </c>
      <c r="AI887" s="76">
        <v>-1</v>
      </c>
      <c r="AJ887">
        <v>-1</v>
      </c>
      <c r="AK887" s="73">
        <v>-1</v>
      </c>
      <c r="AL887" s="73">
        <v>-1</v>
      </c>
      <c r="AM887" s="73">
        <v>-1</v>
      </c>
      <c r="AN887" s="73">
        <v>-1</v>
      </c>
      <c r="AO887" s="73">
        <v>-1</v>
      </c>
      <c r="AP887" s="73">
        <v>-1</v>
      </c>
      <c r="AQ887" s="73">
        <v>-1</v>
      </c>
      <c r="AR887" s="73">
        <v>-1</v>
      </c>
      <c r="AS887" s="73">
        <v>-1</v>
      </c>
      <c r="AT887" s="73">
        <v>-1</v>
      </c>
      <c r="AU887" s="73">
        <v>-1</v>
      </c>
      <c r="AV887" s="73">
        <v>-1</v>
      </c>
      <c r="AW887" s="73">
        <v>-1</v>
      </c>
      <c r="AX887" s="73">
        <v>-1</v>
      </c>
      <c r="AY887" s="73">
        <v>-1</v>
      </c>
      <c r="AZ887" s="73">
        <v>-1</v>
      </c>
      <c r="BA887" s="73">
        <v>-1</v>
      </c>
      <c r="BB887" s="73">
        <v>-1</v>
      </c>
      <c r="BC887" s="73">
        <v>-1</v>
      </c>
      <c r="BD887" s="73">
        <v>-1</v>
      </c>
      <c r="BE887" s="73">
        <v>-1</v>
      </c>
      <c r="BF887" s="73">
        <v>-1</v>
      </c>
      <c r="BG887" s="73">
        <v>-1</v>
      </c>
      <c r="BH887" s="73">
        <v>-1</v>
      </c>
      <c r="BI887" s="73">
        <v>-1</v>
      </c>
      <c r="BJ887" s="73">
        <v>-1</v>
      </c>
      <c r="BK887" s="73">
        <v>-1</v>
      </c>
      <c r="BL887" s="73">
        <v>-1</v>
      </c>
      <c r="BM887" s="73">
        <v>-1</v>
      </c>
      <c r="BN887" s="73">
        <v>-1</v>
      </c>
      <c r="BO887" s="73">
        <v>-1</v>
      </c>
      <c r="BP887" s="73">
        <v>-1</v>
      </c>
      <c r="BQ887">
        <v>-1</v>
      </c>
      <c r="BR887">
        <v>-1</v>
      </c>
      <c r="BS887">
        <v>-1</v>
      </c>
      <c r="BT887">
        <v>-1</v>
      </c>
      <c r="BU887">
        <v>-1</v>
      </c>
      <c r="BV887">
        <v>-1</v>
      </c>
      <c r="BW887">
        <v>-1</v>
      </c>
      <c r="BX887">
        <v>-1</v>
      </c>
      <c r="BY887">
        <v>-1</v>
      </c>
      <c r="BZ887">
        <v>-1</v>
      </c>
      <c r="CA887">
        <v>-1</v>
      </c>
      <c r="CB887">
        <v>-1</v>
      </c>
      <c r="CC887">
        <v>-1</v>
      </c>
      <c r="CD887">
        <v>-1</v>
      </c>
      <c r="CE887">
        <v>-1</v>
      </c>
      <c r="CF887">
        <v>-1</v>
      </c>
      <c r="CG887">
        <v>-1</v>
      </c>
    </row>
    <row r="888" spans="1:85">
      <c r="A888" s="74" t="s">
        <v>1</v>
      </c>
      <c r="B888" s="74" t="s">
        <v>3</v>
      </c>
      <c r="C888" s="76">
        <v>-1</v>
      </c>
      <c r="D888" s="76">
        <v>-1</v>
      </c>
      <c r="E888" s="76">
        <v>-1</v>
      </c>
      <c r="F888" s="76">
        <v>-1</v>
      </c>
      <c r="G888" s="76">
        <v>-1</v>
      </c>
      <c r="H888" s="76">
        <v>-1</v>
      </c>
      <c r="I888" s="76">
        <v>-1</v>
      </c>
      <c r="J888" s="76">
        <v>-1</v>
      </c>
      <c r="K888" s="76">
        <v>-1</v>
      </c>
      <c r="L888" s="76">
        <v>-1</v>
      </c>
      <c r="M888" s="76">
        <v>-1</v>
      </c>
      <c r="N888" s="76">
        <v>-1</v>
      </c>
      <c r="O888" s="76">
        <v>-1</v>
      </c>
      <c r="P888" s="76">
        <v>-1</v>
      </c>
      <c r="Q888" s="76">
        <v>-1</v>
      </c>
      <c r="R888" s="76">
        <v>-1</v>
      </c>
      <c r="S888" s="76">
        <v>-1</v>
      </c>
      <c r="T888" s="76">
        <v>-1</v>
      </c>
      <c r="U888" s="76">
        <v>-1</v>
      </c>
      <c r="V888" s="76">
        <v>-1</v>
      </c>
      <c r="W888" s="76">
        <v>-1</v>
      </c>
      <c r="X888" s="76">
        <v>-1</v>
      </c>
      <c r="Y888" s="76">
        <v>-1</v>
      </c>
      <c r="Z888" s="76">
        <v>-1</v>
      </c>
      <c r="AA888" s="76">
        <v>-1</v>
      </c>
      <c r="AB888" s="76">
        <v>-1</v>
      </c>
      <c r="AC888" s="76">
        <v>-1</v>
      </c>
      <c r="AD888" s="76">
        <v>-1</v>
      </c>
      <c r="AE888" s="76">
        <v>-1</v>
      </c>
      <c r="AF888" s="76">
        <v>-1</v>
      </c>
      <c r="AG888" s="76">
        <v>-1</v>
      </c>
      <c r="AH888" s="76">
        <v>-1</v>
      </c>
      <c r="AI888" s="76">
        <v>-1</v>
      </c>
      <c r="AJ888">
        <v>-1</v>
      </c>
      <c r="AK888" s="73">
        <v>-1</v>
      </c>
      <c r="AL888" s="73">
        <v>-1</v>
      </c>
      <c r="AM888" s="73">
        <v>-1</v>
      </c>
      <c r="AN888" s="73">
        <v>-1</v>
      </c>
      <c r="AO888" s="73">
        <v>-1</v>
      </c>
      <c r="AP888" s="73">
        <v>-1</v>
      </c>
      <c r="AQ888" s="73">
        <v>-1</v>
      </c>
      <c r="AR888" s="73">
        <v>-1</v>
      </c>
      <c r="AS888" s="73">
        <v>-1</v>
      </c>
      <c r="AT888" s="73">
        <v>-1</v>
      </c>
      <c r="AU888" s="73">
        <v>-1</v>
      </c>
      <c r="AV888" s="73">
        <v>-1</v>
      </c>
      <c r="AW888" s="73">
        <v>-1</v>
      </c>
      <c r="AX888" s="73">
        <v>-1</v>
      </c>
      <c r="AY888" s="73">
        <v>-1</v>
      </c>
      <c r="AZ888" s="73">
        <v>-1</v>
      </c>
      <c r="BA888" s="73">
        <v>-1</v>
      </c>
      <c r="BB888" s="73">
        <v>-1</v>
      </c>
      <c r="BC888" s="73">
        <v>-1</v>
      </c>
      <c r="BD888" s="73">
        <v>-1</v>
      </c>
      <c r="BE888" s="73">
        <v>-1</v>
      </c>
      <c r="BF888" s="73">
        <v>-1</v>
      </c>
      <c r="BG888" s="73">
        <v>-1</v>
      </c>
      <c r="BH888" s="73">
        <v>-1</v>
      </c>
      <c r="BI888" s="73">
        <v>-1</v>
      </c>
      <c r="BJ888" s="73">
        <v>-1</v>
      </c>
      <c r="BK888" s="73">
        <v>-1</v>
      </c>
      <c r="BL888" s="73">
        <v>-1</v>
      </c>
      <c r="BM888" s="73">
        <v>-1</v>
      </c>
      <c r="BN888" s="73">
        <v>-1</v>
      </c>
      <c r="BO888" s="73">
        <v>-1</v>
      </c>
      <c r="BP888" s="73">
        <v>-1</v>
      </c>
      <c r="BQ888">
        <v>-1</v>
      </c>
      <c r="BR888">
        <v>-1</v>
      </c>
      <c r="BS888">
        <v>-1</v>
      </c>
      <c r="BT888">
        <v>-1</v>
      </c>
      <c r="BU888">
        <v>-1</v>
      </c>
      <c r="BV888">
        <v>-1</v>
      </c>
      <c r="BW888">
        <v>-1</v>
      </c>
      <c r="BX888">
        <v>-1</v>
      </c>
      <c r="BY888">
        <v>-1</v>
      </c>
      <c r="BZ888">
        <v>-1</v>
      </c>
      <c r="CA888">
        <v>-1</v>
      </c>
      <c r="CB888">
        <v>-1</v>
      </c>
      <c r="CC888">
        <v>-1</v>
      </c>
      <c r="CD888">
        <v>-1</v>
      </c>
      <c r="CE888">
        <v>-1</v>
      </c>
      <c r="CF888">
        <v>-1</v>
      </c>
      <c r="CG888">
        <v>-1</v>
      </c>
    </row>
    <row r="889" spans="1:85" ht="19.149999999999999" customHeight="1">
      <c r="A889" s="74"/>
      <c r="B889" s="74" t="s">
        <v>34</v>
      </c>
      <c r="C889" s="76">
        <v>-1</v>
      </c>
      <c r="D889" s="76">
        <v>-1</v>
      </c>
      <c r="E889" s="76">
        <v>-1</v>
      </c>
      <c r="F889" s="76">
        <v>-1</v>
      </c>
      <c r="G889" s="76">
        <v>-1</v>
      </c>
      <c r="H889" s="76">
        <v>-1</v>
      </c>
      <c r="I889" s="76">
        <v>-1</v>
      </c>
      <c r="J889" s="76">
        <v>-1</v>
      </c>
      <c r="K889" s="76">
        <v>-1</v>
      </c>
      <c r="L889" s="76">
        <v>-1</v>
      </c>
      <c r="M889" s="76">
        <v>-1</v>
      </c>
      <c r="N889" s="76">
        <v>-1</v>
      </c>
      <c r="O889" s="76">
        <v>-1</v>
      </c>
      <c r="P889" s="76">
        <v>-1</v>
      </c>
      <c r="Q889" s="76">
        <v>-1</v>
      </c>
      <c r="R889" s="76">
        <v>-1</v>
      </c>
      <c r="S889" s="76">
        <v>-1</v>
      </c>
      <c r="T889" s="76">
        <v>-1</v>
      </c>
      <c r="U889" s="76">
        <v>-1</v>
      </c>
      <c r="V889" s="76">
        <v>-1</v>
      </c>
      <c r="W889" s="76">
        <v>-1</v>
      </c>
      <c r="X889" s="76">
        <v>-1</v>
      </c>
      <c r="Y889" s="76">
        <v>-1</v>
      </c>
      <c r="Z889" s="76">
        <v>-1</v>
      </c>
      <c r="AA889" s="76">
        <v>-1</v>
      </c>
      <c r="AB889" s="76">
        <v>-1</v>
      </c>
      <c r="AC889" s="76">
        <v>-1</v>
      </c>
      <c r="AD889" s="76">
        <v>-1</v>
      </c>
      <c r="AE889" s="76">
        <v>-1</v>
      </c>
      <c r="AF889" s="76">
        <v>-1</v>
      </c>
      <c r="AG889" s="76">
        <v>-1</v>
      </c>
      <c r="AH889" s="76">
        <v>-1</v>
      </c>
      <c r="AI889" s="76">
        <v>-1</v>
      </c>
      <c r="AJ889">
        <v>-1</v>
      </c>
      <c r="AK889" s="73">
        <v>-1</v>
      </c>
      <c r="AL889" s="73">
        <v>-1</v>
      </c>
      <c r="AM889" s="73">
        <v>-1</v>
      </c>
      <c r="AN889" s="73">
        <v>-1</v>
      </c>
      <c r="AO889" s="73">
        <v>-1</v>
      </c>
      <c r="AP889" s="73">
        <v>-1</v>
      </c>
      <c r="AQ889" s="73">
        <v>-1</v>
      </c>
      <c r="AR889" s="73">
        <v>-1</v>
      </c>
      <c r="AS889" s="73">
        <v>-1</v>
      </c>
      <c r="AT889" s="73">
        <v>-1</v>
      </c>
      <c r="AU889" s="73">
        <v>-1</v>
      </c>
      <c r="AV889" s="73">
        <v>-1</v>
      </c>
      <c r="AW889" s="73">
        <v>-1</v>
      </c>
      <c r="AX889" s="73">
        <v>-1</v>
      </c>
      <c r="AY889" s="73">
        <v>-1</v>
      </c>
      <c r="AZ889" s="73">
        <v>-1</v>
      </c>
      <c r="BA889" s="73">
        <v>-1</v>
      </c>
      <c r="BB889" s="73">
        <v>-1</v>
      </c>
      <c r="BC889" s="73">
        <v>-1</v>
      </c>
      <c r="BD889" s="73">
        <v>-1</v>
      </c>
      <c r="BE889" s="73">
        <v>-1</v>
      </c>
      <c r="BF889" s="73">
        <v>-1</v>
      </c>
      <c r="BG889" s="73">
        <v>-1</v>
      </c>
      <c r="BH889" s="73">
        <v>-1</v>
      </c>
      <c r="BI889" s="73">
        <v>-1</v>
      </c>
      <c r="BJ889" s="73">
        <v>-1</v>
      </c>
      <c r="BK889" s="73">
        <v>-1</v>
      </c>
      <c r="BL889" s="73">
        <v>-1</v>
      </c>
      <c r="BM889" s="73">
        <v>-1</v>
      </c>
      <c r="BN889" s="73">
        <v>-1</v>
      </c>
      <c r="BO889" s="73">
        <v>-1</v>
      </c>
      <c r="BP889" s="73">
        <v>-1</v>
      </c>
      <c r="BQ889">
        <v>-1</v>
      </c>
      <c r="BR889">
        <v>-1</v>
      </c>
      <c r="BS889">
        <v>-1</v>
      </c>
      <c r="BT889">
        <v>-1</v>
      </c>
      <c r="BU889">
        <v>-1</v>
      </c>
      <c r="BV889">
        <v>-1</v>
      </c>
      <c r="BW889">
        <v>-1</v>
      </c>
      <c r="BX889">
        <v>-1</v>
      </c>
      <c r="BY889">
        <v>-1</v>
      </c>
      <c r="BZ889">
        <v>-1</v>
      </c>
      <c r="CA889">
        <v>-1</v>
      </c>
      <c r="CB889">
        <v>-1</v>
      </c>
      <c r="CC889">
        <v>-1</v>
      </c>
      <c r="CD889">
        <v>-1</v>
      </c>
      <c r="CE889">
        <v>-1</v>
      </c>
      <c r="CF889">
        <v>-1</v>
      </c>
      <c r="CG889">
        <v>-1</v>
      </c>
    </row>
    <row r="890" spans="1:85">
      <c r="A890" s="14"/>
      <c r="B890" s="14" t="s">
        <v>35</v>
      </c>
      <c r="C890" s="76">
        <v>-1</v>
      </c>
      <c r="D890" s="76">
        <v>-1</v>
      </c>
      <c r="E890" s="76">
        <v>-1</v>
      </c>
      <c r="F890" s="76">
        <v>-1</v>
      </c>
      <c r="G890" s="76">
        <v>-1</v>
      </c>
      <c r="H890" s="76">
        <v>-1</v>
      </c>
      <c r="I890" s="76">
        <v>-1</v>
      </c>
      <c r="J890" s="76">
        <v>-1</v>
      </c>
      <c r="K890" s="76">
        <v>-1</v>
      </c>
      <c r="L890" s="76">
        <v>-1</v>
      </c>
      <c r="M890" s="76">
        <v>-1</v>
      </c>
      <c r="N890" s="76">
        <v>-1</v>
      </c>
      <c r="O890" s="76">
        <v>-1</v>
      </c>
      <c r="P890" s="76">
        <v>-1</v>
      </c>
      <c r="Q890" s="76">
        <v>-1</v>
      </c>
      <c r="R890" s="76">
        <v>-1</v>
      </c>
      <c r="S890" s="76">
        <v>-1</v>
      </c>
      <c r="T890" s="76">
        <v>-1</v>
      </c>
      <c r="U890" s="76">
        <v>-1</v>
      </c>
      <c r="V890" s="76">
        <v>-1</v>
      </c>
      <c r="W890" s="76">
        <v>-1</v>
      </c>
      <c r="X890" s="76">
        <v>-1</v>
      </c>
      <c r="Y890" s="76">
        <v>-1</v>
      </c>
      <c r="Z890" s="76">
        <v>-1</v>
      </c>
      <c r="AA890" s="76">
        <v>-1</v>
      </c>
      <c r="AB890" s="76">
        <v>-1</v>
      </c>
      <c r="AC890" s="76">
        <v>-1</v>
      </c>
      <c r="AD890" s="76">
        <v>-1</v>
      </c>
      <c r="AE890" s="76">
        <v>-1</v>
      </c>
      <c r="AF890" s="76">
        <v>-1</v>
      </c>
      <c r="AG890" s="76">
        <v>-1</v>
      </c>
      <c r="AH890" s="76">
        <v>-1</v>
      </c>
      <c r="AI890" s="76">
        <v>-1</v>
      </c>
      <c r="AJ890">
        <v>-1</v>
      </c>
      <c r="AK890" s="73">
        <v>-1</v>
      </c>
      <c r="AL890" s="73">
        <v>-1</v>
      </c>
      <c r="AM890" s="73">
        <v>-1</v>
      </c>
      <c r="AN890" s="73">
        <v>-1</v>
      </c>
      <c r="AO890" s="73">
        <v>-1</v>
      </c>
      <c r="AP890" s="73">
        <v>-1</v>
      </c>
      <c r="AQ890" s="73">
        <v>-1</v>
      </c>
      <c r="AR890" s="73">
        <v>-1</v>
      </c>
      <c r="AS890" s="73">
        <v>-1</v>
      </c>
      <c r="AT890" s="73">
        <v>-1</v>
      </c>
      <c r="AU890" s="73">
        <v>-1</v>
      </c>
      <c r="AV890" s="73">
        <v>-1</v>
      </c>
      <c r="AW890" s="73">
        <v>-1</v>
      </c>
      <c r="AX890" s="73">
        <v>-1</v>
      </c>
      <c r="AY890" s="73">
        <v>-1</v>
      </c>
      <c r="AZ890" s="73">
        <v>-1</v>
      </c>
      <c r="BA890" s="73">
        <v>-1</v>
      </c>
      <c r="BB890" s="73">
        <v>-1</v>
      </c>
      <c r="BC890" s="73">
        <v>-1</v>
      </c>
      <c r="BD890" s="73">
        <v>-1</v>
      </c>
      <c r="BE890" s="73">
        <v>-1</v>
      </c>
      <c r="BF890" s="73">
        <v>-1</v>
      </c>
      <c r="BG890" s="73">
        <v>-1</v>
      </c>
      <c r="BH890" s="73">
        <v>-1</v>
      </c>
      <c r="BI890" s="73">
        <v>-1</v>
      </c>
      <c r="BJ890" s="73">
        <v>-1</v>
      </c>
      <c r="BK890" s="73">
        <v>-1</v>
      </c>
      <c r="BL890" s="73">
        <v>-1</v>
      </c>
      <c r="BM890" s="73">
        <v>-1</v>
      </c>
      <c r="BN890" s="73">
        <v>-1</v>
      </c>
      <c r="BO890" s="73">
        <v>-1</v>
      </c>
      <c r="BP890" s="73">
        <v>-1</v>
      </c>
      <c r="BQ890">
        <v>-1</v>
      </c>
      <c r="BR890">
        <v>-1</v>
      </c>
      <c r="BS890">
        <v>-1</v>
      </c>
      <c r="BT890">
        <v>-1</v>
      </c>
      <c r="BU890">
        <v>-1</v>
      </c>
      <c r="BV890">
        <v>-1</v>
      </c>
      <c r="BW890">
        <v>-1</v>
      </c>
      <c r="BX890">
        <v>-1</v>
      </c>
      <c r="BY890">
        <v>-1</v>
      </c>
      <c r="BZ890">
        <v>-1</v>
      </c>
      <c r="CA890">
        <v>-1</v>
      </c>
      <c r="CB890">
        <v>-1</v>
      </c>
      <c r="CC890">
        <v>-1</v>
      </c>
      <c r="CD890">
        <v>-1</v>
      </c>
      <c r="CE890">
        <v>-1</v>
      </c>
      <c r="CF890">
        <v>-1</v>
      </c>
      <c r="CG890">
        <v>-1</v>
      </c>
    </row>
    <row r="891" spans="1:85">
      <c r="A891" s="4"/>
      <c r="B891" s="4" t="s">
        <v>4</v>
      </c>
      <c r="C891" s="76">
        <v>-1</v>
      </c>
      <c r="D891" s="76">
        <v>-1</v>
      </c>
      <c r="E891" s="76">
        <v>-1</v>
      </c>
      <c r="F891" s="76">
        <v>-1</v>
      </c>
      <c r="G891" s="76">
        <v>-1</v>
      </c>
      <c r="H891" s="76">
        <v>-1</v>
      </c>
      <c r="I891" s="76">
        <v>-1</v>
      </c>
      <c r="J891" s="76">
        <v>-1</v>
      </c>
      <c r="K891" s="76">
        <v>-1</v>
      </c>
      <c r="L891" s="76">
        <v>-1</v>
      </c>
      <c r="M891" s="76">
        <v>-1</v>
      </c>
      <c r="N891" s="76">
        <v>-1</v>
      </c>
      <c r="O891" s="76">
        <v>-1</v>
      </c>
      <c r="P891" s="76">
        <v>-1</v>
      </c>
      <c r="Q891" s="76">
        <v>-1</v>
      </c>
      <c r="R891" s="76">
        <v>-1</v>
      </c>
      <c r="S891" s="76">
        <v>-1</v>
      </c>
      <c r="T891" s="76">
        <v>-1</v>
      </c>
      <c r="U891" s="76">
        <v>-1</v>
      </c>
      <c r="V891" s="76">
        <v>-1</v>
      </c>
      <c r="W891" s="76">
        <v>-1</v>
      </c>
      <c r="X891" s="76">
        <v>-1</v>
      </c>
      <c r="Y891" s="76">
        <v>-1</v>
      </c>
      <c r="Z891" s="76">
        <v>-1</v>
      </c>
      <c r="AA891" s="76">
        <v>-1</v>
      </c>
      <c r="AB891" s="76">
        <v>-1</v>
      </c>
      <c r="AC891" s="76">
        <v>-1</v>
      </c>
      <c r="AD891" s="76">
        <v>-1</v>
      </c>
      <c r="AE891" s="76">
        <v>-1</v>
      </c>
      <c r="AF891" s="76">
        <v>-1</v>
      </c>
      <c r="AG891" s="76">
        <v>-1</v>
      </c>
      <c r="AH891" s="76">
        <v>-1</v>
      </c>
      <c r="AI891" s="76">
        <v>-1</v>
      </c>
      <c r="AJ891">
        <v>-1</v>
      </c>
      <c r="AK891" s="73">
        <v>-1</v>
      </c>
      <c r="AL891" s="73">
        <v>-1</v>
      </c>
      <c r="AM891" s="73">
        <v>-1</v>
      </c>
      <c r="AN891" s="73">
        <v>-1</v>
      </c>
      <c r="AO891" s="73">
        <v>-1</v>
      </c>
      <c r="AP891" s="73">
        <v>-1</v>
      </c>
      <c r="AQ891" s="73">
        <v>-1</v>
      </c>
      <c r="AR891" s="73">
        <v>-1</v>
      </c>
      <c r="AS891" s="73">
        <v>-1</v>
      </c>
      <c r="AT891" s="73">
        <v>-1</v>
      </c>
      <c r="AU891" s="73">
        <v>-1</v>
      </c>
      <c r="AV891" s="73">
        <v>-1</v>
      </c>
      <c r="AW891" s="73">
        <v>-1</v>
      </c>
      <c r="AX891" s="73">
        <v>-1</v>
      </c>
      <c r="AY891" s="73">
        <v>-1</v>
      </c>
      <c r="AZ891" s="73">
        <v>-1</v>
      </c>
      <c r="BA891" s="73">
        <v>-1</v>
      </c>
      <c r="BB891" s="73">
        <v>-1</v>
      </c>
      <c r="BC891" s="73">
        <v>-1</v>
      </c>
      <c r="BD891" s="73">
        <v>-1</v>
      </c>
      <c r="BE891" s="73">
        <v>-1</v>
      </c>
      <c r="BF891" s="73">
        <v>-1</v>
      </c>
      <c r="BG891" s="73">
        <v>-1</v>
      </c>
      <c r="BH891" s="73">
        <v>-1</v>
      </c>
      <c r="BI891" s="73">
        <v>-1</v>
      </c>
      <c r="BJ891" s="73">
        <v>-1</v>
      </c>
      <c r="BK891" s="73">
        <v>-1</v>
      </c>
      <c r="BL891" s="73">
        <v>-1</v>
      </c>
      <c r="BM891" s="73">
        <v>-1</v>
      </c>
      <c r="BN891" s="73">
        <v>-1</v>
      </c>
      <c r="BO891" s="73">
        <v>-1</v>
      </c>
      <c r="BP891" s="73">
        <v>-1</v>
      </c>
      <c r="BQ891">
        <v>-1</v>
      </c>
      <c r="BR891">
        <v>-1</v>
      </c>
      <c r="BS891">
        <v>-1</v>
      </c>
      <c r="BT891">
        <v>-1</v>
      </c>
      <c r="BU891">
        <v>-1</v>
      </c>
      <c r="BV891">
        <v>-1</v>
      </c>
      <c r="BW891">
        <v>-1</v>
      </c>
      <c r="BX891">
        <v>-1</v>
      </c>
      <c r="BY891">
        <v>-1</v>
      </c>
      <c r="BZ891">
        <v>-1</v>
      </c>
      <c r="CA891">
        <v>-1</v>
      </c>
      <c r="CB891">
        <v>-1</v>
      </c>
      <c r="CC891">
        <v>-1</v>
      </c>
      <c r="CD891">
        <v>-1</v>
      </c>
      <c r="CE891">
        <v>-1</v>
      </c>
      <c r="CF891">
        <v>-1</v>
      </c>
      <c r="CG891">
        <v>-1</v>
      </c>
    </row>
    <row r="892" spans="1:85">
      <c r="A892" s="14" t="s">
        <v>5</v>
      </c>
      <c r="B892" s="14" t="s">
        <v>3</v>
      </c>
      <c r="C892" s="76">
        <v>-1</v>
      </c>
      <c r="D892" s="76">
        <v>-1</v>
      </c>
      <c r="E892" s="76">
        <v>-1</v>
      </c>
      <c r="F892" s="76">
        <v>-1</v>
      </c>
      <c r="G892" s="76">
        <v>-1</v>
      </c>
      <c r="H892" s="76">
        <v>-1</v>
      </c>
      <c r="I892" s="76">
        <v>-1</v>
      </c>
      <c r="J892" s="76">
        <v>-1</v>
      </c>
      <c r="K892" s="76">
        <v>-1</v>
      </c>
      <c r="L892" s="76">
        <v>-1</v>
      </c>
      <c r="M892" s="76">
        <v>-1</v>
      </c>
      <c r="N892" s="76">
        <v>-1</v>
      </c>
      <c r="O892" s="76">
        <v>-1</v>
      </c>
      <c r="P892" s="76">
        <v>-1</v>
      </c>
      <c r="Q892" s="76">
        <v>-1</v>
      </c>
      <c r="R892" s="76">
        <v>-1</v>
      </c>
      <c r="S892" s="76">
        <v>-1</v>
      </c>
      <c r="T892" s="76">
        <v>-1</v>
      </c>
      <c r="U892" s="76">
        <v>-1</v>
      </c>
      <c r="V892" s="76">
        <v>-1</v>
      </c>
      <c r="W892" s="76">
        <v>-1</v>
      </c>
      <c r="X892" s="76">
        <v>-1</v>
      </c>
      <c r="Y892" s="76">
        <v>-1</v>
      </c>
      <c r="Z892" s="76">
        <v>-1</v>
      </c>
      <c r="AA892" s="76">
        <v>-1</v>
      </c>
      <c r="AB892" s="76">
        <v>-1</v>
      </c>
      <c r="AC892" s="76">
        <v>-1</v>
      </c>
      <c r="AD892" s="76">
        <v>-1</v>
      </c>
      <c r="AE892" s="76">
        <v>-1</v>
      </c>
      <c r="AF892" s="76">
        <v>-1</v>
      </c>
      <c r="AG892" s="76">
        <v>-1</v>
      </c>
      <c r="AH892" s="76">
        <v>-1</v>
      </c>
      <c r="AI892" s="76">
        <v>-1</v>
      </c>
      <c r="AJ892">
        <v>-1</v>
      </c>
      <c r="AK892" s="73">
        <v>-1</v>
      </c>
      <c r="AL892" s="73">
        <v>-1</v>
      </c>
      <c r="AM892" s="73">
        <v>-1</v>
      </c>
      <c r="AN892" s="73">
        <v>-1</v>
      </c>
      <c r="AO892" s="73">
        <v>-1</v>
      </c>
      <c r="AP892" s="73">
        <v>-1</v>
      </c>
      <c r="AQ892" s="73">
        <v>-1</v>
      </c>
      <c r="AR892" s="73">
        <v>-1</v>
      </c>
      <c r="AS892" s="73">
        <v>-1</v>
      </c>
      <c r="AT892" s="73">
        <v>-1</v>
      </c>
      <c r="AU892" s="73">
        <v>-1</v>
      </c>
      <c r="AV892" s="73">
        <v>-1</v>
      </c>
      <c r="AW892" s="73">
        <v>-1</v>
      </c>
      <c r="AX892" s="73">
        <v>-1</v>
      </c>
      <c r="AY892" s="73">
        <v>-1</v>
      </c>
      <c r="AZ892" s="73">
        <v>-1</v>
      </c>
      <c r="BA892" s="73">
        <v>-1</v>
      </c>
      <c r="BB892" s="73">
        <v>-1</v>
      </c>
      <c r="BC892" s="73">
        <v>-1</v>
      </c>
      <c r="BD892" s="73">
        <v>-1</v>
      </c>
      <c r="BE892" s="73">
        <v>-1</v>
      </c>
      <c r="BF892" s="73">
        <v>-1</v>
      </c>
      <c r="BG892" s="73">
        <v>-1</v>
      </c>
      <c r="BH892" s="73">
        <v>-1</v>
      </c>
      <c r="BI892" s="73">
        <v>-1</v>
      </c>
      <c r="BJ892" s="73">
        <v>-1</v>
      </c>
      <c r="BK892" s="73">
        <v>-1</v>
      </c>
      <c r="BL892" s="73">
        <v>-1</v>
      </c>
      <c r="BM892" s="73">
        <v>-1</v>
      </c>
      <c r="BN892" s="73">
        <v>-1</v>
      </c>
      <c r="BO892" s="73">
        <v>-1</v>
      </c>
      <c r="BP892" s="73">
        <v>-1</v>
      </c>
      <c r="BQ892">
        <v>-1</v>
      </c>
      <c r="BR892">
        <v>-1</v>
      </c>
      <c r="BS892">
        <v>-1</v>
      </c>
      <c r="BT892">
        <v>-1</v>
      </c>
      <c r="BU892">
        <v>-1</v>
      </c>
      <c r="BV892">
        <v>-1</v>
      </c>
      <c r="BW892">
        <v>-1</v>
      </c>
      <c r="BX892">
        <v>-1</v>
      </c>
      <c r="BY892">
        <v>-1</v>
      </c>
      <c r="BZ892">
        <v>-1</v>
      </c>
      <c r="CA892">
        <v>-1</v>
      </c>
      <c r="CB892">
        <v>-1</v>
      </c>
      <c r="CC892">
        <v>-1</v>
      </c>
      <c r="CD892">
        <v>-1</v>
      </c>
      <c r="CE892">
        <v>-1</v>
      </c>
      <c r="CF892">
        <v>-1</v>
      </c>
      <c r="CG892">
        <v>-1</v>
      </c>
    </row>
    <row r="893" spans="1:85">
      <c r="A893" s="5"/>
      <c r="B893" s="5" t="s">
        <v>4</v>
      </c>
      <c r="C893" s="76">
        <v>-1</v>
      </c>
      <c r="D893" s="76">
        <v>-1</v>
      </c>
      <c r="E893" s="76">
        <v>-1</v>
      </c>
      <c r="F893" s="76">
        <v>-1</v>
      </c>
      <c r="G893" s="76">
        <v>-1</v>
      </c>
      <c r="H893" s="76">
        <v>-1</v>
      </c>
      <c r="I893" s="76">
        <v>-1</v>
      </c>
      <c r="J893" s="76">
        <v>-1</v>
      </c>
      <c r="K893" s="76">
        <v>-1</v>
      </c>
      <c r="L893" s="76">
        <v>-1</v>
      </c>
      <c r="M893" s="76">
        <v>-1</v>
      </c>
      <c r="N893" s="76">
        <v>-1</v>
      </c>
      <c r="O893" s="76">
        <v>-1</v>
      </c>
      <c r="P893" s="76">
        <v>-1</v>
      </c>
      <c r="Q893" s="76">
        <v>-1</v>
      </c>
      <c r="R893" s="76">
        <v>-1</v>
      </c>
      <c r="S893" s="76">
        <v>-1</v>
      </c>
      <c r="T893" s="76">
        <v>-1</v>
      </c>
      <c r="U893" s="76">
        <v>-1</v>
      </c>
      <c r="V893" s="76">
        <v>-1</v>
      </c>
      <c r="W893" s="76">
        <v>-1</v>
      </c>
      <c r="X893" s="76">
        <v>-1</v>
      </c>
      <c r="Y893" s="76">
        <v>-1</v>
      </c>
      <c r="Z893" s="76">
        <v>-1</v>
      </c>
      <c r="AA893" s="76">
        <v>-1</v>
      </c>
      <c r="AB893" s="76">
        <v>-1</v>
      </c>
      <c r="AC893" s="76">
        <v>-1</v>
      </c>
      <c r="AD893" s="76">
        <v>-1</v>
      </c>
      <c r="AE893" s="76">
        <v>-1</v>
      </c>
      <c r="AF893" s="76">
        <v>-1</v>
      </c>
      <c r="AG893" s="76">
        <v>-1</v>
      </c>
      <c r="AH893" s="76">
        <v>-1</v>
      </c>
      <c r="AI893" s="76">
        <v>-1</v>
      </c>
      <c r="AJ893">
        <v>-1</v>
      </c>
      <c r="AK893" s="73">
        <v>-1</v>
      </c>
      <c r="AL893" s="73">
        <v>-1</v>
      </c>
      <c r="AM893" s="73">
        <v>-1</v>
      </c>
      <c r="AN893" s="73">
        <v>-1</v>
      </c>
      <c r="AO893" s="73">
        <v>-1</v>
      </c>
      <c r="AP893" s="73">
        <v>-1</v>
      </c>
      <c r="AQ893" s="73">
        <v>-1</v>
      </c>
      <c r="AR893" s="73">
        <v>-1</v>
      </c>
      <c r="AS893" s="73">
        <v>-1</v>
      </c>
      <c r="AT893" s="73">
        <v>-1</v>
      </c>
      <c r="AU893" s="73">
        <v>-1</v>
      </c>
      <c r="AV893" s="73">
        <v>-1</v>
      </c>
      <c r="AW893" s="73">
        <v>-1</v>
      </c>
      <c r="AX893" s="73">
        <v>-1</v>
      </c>
      <c r="AY893" s="73">
        <v>-1</v>
      </c>
      <c r="AZ893" s="73">
        <v>-1</v>
      </c>
      <c r="BA893" s="73">
        <v>-1</v>
      </c>
      <c r="BB893" s="73">
        <v>-1</v>
      </c>
      <c r="BC893" s="73">
        <v>-1</v>
      </c>
      <c r="BD893" s="73">
        <v>-1</v>
      </c>
      <c r="BE893" s="73">
        <v>-1</v>
      </c>
      <c r="BF893" s="73">
        <v>-1</v>
      </c>
      <c r="BG893" s="73">
        <v>-1</v>
      </c>
      <c r="BH893" s="73">
        <v>-1</v>
      </c>
      <c r="BI893" s="73">
        <v>-1</v>
      </c>
      <c r="BJ893" s="73">
        <v>-1</v>
      </c>
      <c r="BK893" s="73">
        <v>-1</v>
      </c>
      <c r="BL893" s="73">
        <v>-1</v>
      </c>
      <c r="BM893" s="73">
        <v>-1</v>
      </c>
      <c r="BN893" s="73">
        <v>-1</v>
      </c>
      <c r="BO893" s="73">
        <v>-1</v>
      </c>
      <c r="BP893" s="73">
        <v>-1</v>
      </c>
      <c r="BQ893">
        <v>-1</v>
      </c>
      <c r="BR893">
        <v>-1</v>
      </c>
      <c r="BS893">
        <v>-1</v>
      </c>
      <c r="BT893">
        <v>-1</v>
      </c>
      <c r="BU893">
        <v>-1</v>
      </c>
      <c r="BV893">
        <v>-1</v>
      </c>
      <c r="BW893">
        <v>-1</v>
      </c>
      <c r="BX893">
        <v>-1</v>
      </c>
      <c r="BY893">
        <v>-1</v>
      </c>
      <c r="BZ893">
        <v>-1</v>
      </c>
      <c r="CA893">
        <v>-1</v>
      </c>
      <c r="CB893">
        <v>-1</v>
      </c>
      <c r="CC893">
        <v>-1</v>
      </c>
      <c r="CD893">
        <v>-1</v>
      </c>
      <c r="CE893">
        <v>-1</v>
      </c>
      <c r="CF893">
        <v>-1</v>
      </c>
      <c r="CG893">
        <v>-1</v>
      </c>
    </row>
    <row r="894" spans="1:85">
      <c r="A894" s="5" t="s">
        <v>2</v>
      </c>
      <c r="B894" s="5" t="s">
        <v>3</v>
      </c>
      <c r="C894" s="76">
        <v>-1</v>
      </c>
      <c r="D894" s="76">
        <v>-1</v>
      </c>
      <c r="E894" s="76">
        <v>-1</v>
      </c>
      <c r="F894" s="76">
        <v>-1</v>
      </c>
      <c r="G894" s="76">
        <v>-1</v>
      </c>
      <c r="H894" s="76">
        <v>-1</v>
      </c>
      <c r="I894" s="76">
        <v>-1</v>
      </c>
      <c r="J894" s="76">
        <v>-1</v>
      </c>
      <c r="K894" s="76">
        <v>-1</v>
      </c>
      <c r="L894" s="76">
        <v>-1</v>
      </c>
      <c r="M894" s="76">
        <v>-1</v>
      </c>
      <c r="N894" s="76">
        <v>-1</v>
      </c>
      <c r="O894" s="76">
        <v>-1</v>
      </c>
      <c r="P894" s="76">
        <v>-1</v>
      </c>
      <c r="Q894" s="76">
        <v>-1</v>
      </c>
      <c r="R894" s="76">
        <v>-1</v>
      </c>
      <c r="S894" s="76">
        <v>-1</v>
      </c>
      <c r="T894" s="76">
        <v>-1</v>
      </c>
      <c r="U894" s="76">
        <v>-1</v>
      </c>
      <c r="V894" s="76">
        <v>-1</v>
      </c>
      <c r="W894" s="76">
        <v>-1</v>
      </c>
      <c r="X894" s="76">
        <v>-1</v>
      </c>
      <c r="Y894" s="76">
        <v>-1</v>
      </c>
      <c r="Z894" s="76">
        <v>-1</v>
      </c>
      <c r="AA894" s="76">
        <v>-1</v>
      </c>
      <c r="AB894" s="76">
        <v>-1</v>
      </c>
      <c r="AC894" s="76">
        <v>-1</v>
      </c>
      <c r="AD894" s="76">
        <v>-1</v>
      </c>
      <c r="AE894" s="76">
        <v>-1</v>
      </c>
      <c r="AF894" s="76">
        <v>-1</v>
      </c>
      <c r="AG894" s="76">
        <v>-1</v>
      </c>
      <c r="AH894" s="76">
        <v>-1</v>
      </c>
      <c r="AI894" s="76">
        <v>-1</v>
      </c>
      <c r="AJ894">
        <v>-1</v>
      </c>
      <c r="AK894" s="73">
        <v>-1</v>
      </c>
      <c r="AL894" s="73">
        <v>-1</v>
      </c>
      <c r="AM894" s="73">
        <v>-1</v>
      </c>
      <c r="AN894" s="73">
        <v>-1</v>
      </c>
      <c r="AO894" s="73">
        <v>-1</v>
      </c>
      <c r="AP894" s="73">
        <v>-1</v>
      </c>
      <c r="AQ894" s="73">
        <v>-1</v>
      </c>
      <c r="AR894" s="73">
        <v>-1</v>
      </c>
      <c r="AS894" s="73">
        <v>-1</v>
      </c>
      <c r="AT894" s="73">
        <v>-1</v>
      </c>
      <c r="AU894" s="73">
        <v>-1</v>
      </c>
      <c r="AV894" s="73">
        <v>-1</v>
      </c>
      <c r="AW894" s="73">
        <v>-1</v>
      </c>
      <c r="AX894" s="73">
        <v>-1</v>
      </c>
      <c r="AY894" s="73">
        <v>-1</v>
      </c>
      <c r="AZ894" s="73">
        <v>-1</v>
      </c>
      <c r="BA894" s="73">
        <v>-1</v>
      </c>
      <c r="BB894" s="73">
        <v>-1</v>
      </c>
      <c r="BC894" s="73">
        <v>-1</v>
      </c>
      <c r="BD894" s="73">
        <v>-1</v>
      </c>
      <c r="BE894" s="73">
        <v>-1</v>
      </c>
      <c r="BF894" s="73">
        <v>-1</v>
      </c>
      <c r="BG894" s="73">
        <v>-1</v>
      </c>
      <c r="BH894" s="73">
        <v>-1</v>
      </c>
      <c r="BI894" s="73">
        <v>-1</v>
      </c>
      <c r="BJ894" s="73">
        <v>-1</v>
      </c>
      <c r="BK894" s="73">
        <v>-1</v>
      </c>
      <c r="BL894" s="73">
        <v>-1</v>
      </c>
      <c r="BM894" s="73">
        <v>-1</v>
      </c>
      <c r="BN894" s="73">
        <v>-1</v>
      </c>
      <c r="BO894" s="73">
        <v>-1</v>
      </c>
      <c r="BP894" s="73">
        <v>-1</v>
      </c>
      <c r="BQ894">
        <v>-1</v>
      </c>
      <c r="BR894">
        <v>-1</v>
      </c>
      <c r="BS894">
        <v>-1</v>
      </c>
      <c r="BT894">
        <v>-1</v>
      </c>
      <c r="BU894">
        <v>-1</v>
      </c>
      <c r="BV894">
        <v>-1</v>
      </c>
      <c r="BW894">
        <v>-1</v>
      </c>
      <c r="BX894">
        <v>-1</v>
      </c>
      <c r="BY894">
        <v>-1</v>
      </c>
      <c r="BZ894">
        <v>-1</v>
      </c>
      <c r="CA894">
        <v>-1</v>
      </c>
      <c r="CB894">
        <v>-1</v>
      </c>
      <c r="CC894">
        <v>-1</v>
      </c>
      <c r="CD894">
        <v>-1</v>
      </c>
      <c r="CE894">
        <v>-1</v>
      </c>
      <c r="CF894">
        <v>-1</v>
      </c>
      <c r="CG894">
        <v>-1</v>
      </c>
    </row>
    <row r="895" spans="1:85">
      <c r="A895" s="4"/>
      <c r="B895" s="4" t="s">
        <v>4</v>
      </c>
      <c r="C895" s="76">
        <v>-1</v>
      </c>
      <c r="D895" s="76">
        <v>-1</v>
      </c>
      <c r="E895" s="76">
        <v>-1</v>
      </c>
      <c r="F895" s="76">
        <v>-1</v>
      </c>
      <c r="G895" s="76">
        <v>-1</v>
      </c>
      <c r="H895" s="76">
        <v>-1</v>
      </c>
      <c r="I895" s="76">
        <v>-1</v>
      </c>
      <c r="J895" s="76">
        <v>-1</v>
      </c>
      <c r="K895" s="76">
        <v>-1</v>
      </c>
      <c r="L895" s="76">
        <v>-1</v>
      </c>
      <c r="M895" s="76">
        <v>-1</v>
      </c>
      <c r="N895" s="76">
        <v>-1</v>
      </c>
      <c r="O895" s="76">
        <v>-1</v>
      </c>
      <c r="P895" s="76">
        <v>-1</v>
      </c>
      <c r="Q895" s="76">
        <v>-1</v>
      </c>
      <c r="R895" s="76">
        <v>-1</v>
      </c>
      <c r="S895" s="76">
        <v>-1</v>
      </c>
      <c r="T895" s="76">
        <v>-1</v>
      </c>
      <c r="U895" s="76">
        <v>-1</v>
      </c>
      <c r="V895" s="76">
        <v>-1</v>
      </c>
      <c r="W895" s="76">
        <v>-1</v>
      </c>
      <c r="X895" s="76">
        <v>-1</v>
      </c>
      <c r="Y895" s="76">
        <v>-1</v>
      </c>
      <c r="Z895" s="76">
        <v>-1</v>
      </c>
      <c r="AA895" s="76">
        <v>-1</v>
      </c>
      <c r="AB895" s="76">
        <v>-1</v>
      </c>
      <c r="AC895" s="76">
        <v>-1</v>
      </c>
      <c r="AD895" s="76">
        <v>-1</v>
      </c>
      <c r="AE895" s="76">
        <v>-1</v>
      </c>
      <c r="AF895" s="76">
        <v>-1</v>
      </c>
      <c r="AG895" s="76">
        <v>-1</v>
      </c>
      <c r="AH895" s="76">
        <v>-1</v>
      </c>
      <c r="AI895" s="76">
        <v>-1</v>
      </c>
      <c r="AJ895">
        <v>-1</v>
      </c>
      <c r="AK895" s="73">
        <v>-1</v>
      </c>
      <c r="AL895" s="73">
        <v>-1</v>
      </c>
      <c r="AM895" s="73">
        <v>-1</v>
      </c>
      <c r="AN895" s="73">
        <v>-1</v>
      </c>
      <c r="AO895" s="73">
        <v>-1</v>
      </c>
      <c r="AP895" s="73">
        <v>-1</v>
      </c>
      <c r="AQ895" s="73">
        <v>-1</v>
      </c>
      <c r="AR895" s="73">
        <v>-1</v>
      </c>
      <c r="AS895" s="73">
        <v>-1</v>
      </c>
      <c r="AT895" s="73">
        <v>-1</v>
      </c>
      <c r="AU895" s="73">
        <v>-1</v>
      </c>
      <c r="AV895" s="73">
        <v>-1</v>
      </c>
      <c r="AW895" s="73">
        <v>-1</v>
      </c>
      <c r="AX895" s="73">
        <v>-1</v>
      </c>
      <c r="AY895" s="73">
        <v>-1</v>
      </c>
      <c r="AZ895" s="73">
        <v>-1</v>
      </c>
      <c r="BA895" s="73">
        <v>-1</v>
      </c>
      <c r="BB895" s="73">
        <v>-1</v>
      </c>
      <c r="BC895" s="73">
        <v>-1</v>
      </c>
      <c r="BD895" s="73">
        <v>-1</v>
      </c>
      <c r="BE895" s="73">
        <v>-1</v>
      </c>
      <c r="BF895" s="73">
        <v>-1</v>
      </c>
      <c r="BG895" s="73">
        <v>-1</v>
      </c>
      <c r="BH895" s="73">
        <v>-1</v>
      </c>
      <c r="BI895" s="73">
        <v>-1</v>
      </c>
      <c r="BJ895" s="73">
        <v>-1</v>
      </c>
      <c r="BK895" s="73">
        <v>-1</v>
      </c>
      <c r="BL895" s="73">
        <v>-1</v>
      </c>
      <c r="BM895" s="73">
        <v>-1</v>
      </c>
      <c r="BN895" s="73">
        <v>-1</v>
      </c>
      <c r="BO895" s="73">
        <v>-1</v>
      </c>
      <c r="BP895" s="73">
        <v>-1</v>
      </c>
      <c r="BQ895">
        <v>-1</v>
      </c>
      <c r="BR895">
        <v>-1</v>
      </c>
      <c r="BS895">
        <v>-1</v>
      </c>
      <c r="BT895">
        <v>-1</v>
      </c>
      <c r="BU895">
        <v>-1</v>
      </c>
      <c r="BV895">
        <v>-1</v>
      </c>
      <c r="BW895">
        <v>-1</v>
      </c>
      <c r="BX895">
        <v>-1</v>
      </c>
      <c r="BY895">
        <v>-1</v>
      </c>
      <c r="BZ895">
        <v>-1</v>
      </c>
      <c r="CA895">
        <v>-1</v>
      </c>
      <c r="CB895">
        <v>-1</v>
      </c>
      <c r="CC895">
        <v>-1</v>
      </c>
      <c r="CD895">
        <v>-1</v>
      </c>
      <c r="CE895">
        <v>-1</v>
      </c>
      <c r="CF895">
        <v>-1</v>
      </c>
      <c r="CG895">
        <v>-1</v>
      </c>
    </row>
    <row r="896" spans="1:85">
      <c r="A896" s="14" t="s">
        <v>7</v>
      </c>
      <c r="B896" s="14" t="s">
        <v>3</v>
      </c>
      <c r="C896" s="76">
        <v>-1</v>
      </c>
      <c r="D896" s="76">
        <v>-1</v>
      </c>
      <c r="E896" s="76">
        <v>-1</v>
      </c>
      <c r="F896" s="76">
        <v>-1</v>
      </c>
      <c r="G896" s="76">
        <v>-1</v>
      </c>
      <c r="H896" s="76">
        <v>-1</v>
      </c>
      <c r="I896" s="76">
        <v>-1</v>
      </c>
      <c r="J896" s="76">
        <v>-1</v>
      </c>
      <c r="K896" s="76">
        <v>-1</v>
      </c>
      <c r="L896" s="76">
        <v>-1</v>
      </c>
      <c r="M896" s="76">
        <v>-1</v>
      </c>
      <c r="N896" s="76">
        <v>-1</v>
      </c>
      <c r="O896" s="76">
        <v>-1</v>
      </c>
      <c r="P896" s="76">
        <v>-1</v>
      </c>
      <c r="Q896" s="76">
        <v>-1</v>
      </c>
      <c r="R896" s="76">
        <v>-1</v>
      </c>
      <c r="S896" s="76">
        <v>-1</v>
      </c>
      <c r="T896" s="76">
        <v>-1</v>
      </c>
      <c r="U896" s="76">
        <v>-1</v>
      </c>
      <c r="V896" s="76">
        <v>-1</v>
      </c>
      <c r="W896" s="76">
        <v>-1</v>
      </c>
      <c r="X896" s="76">
        <v>-1</v>
      </c>
      <c r="Y896" s="76">
        <v>-1</v>
      </c>
      <c r="Z896" s="76">
        <v>-1</v>
      </c>
      <c r="AA896" s="76">
        <v>-1</v>
      </c>
      <c r="AB896" s="76">
        <v>-1</v>
      </c>
      <c r="AC896" s="76">
        <v>-1</v>
      </c>
      <c r="AD896" s="76">
        <v>-1</v>
      </c>
      <c r="AE896" s="76">
        <v>-1</v>
      </c>
      <c r="AF896" s="76">
        <v>-1</v>
      </c>
      <c r="AG896" s="76">
        <v>-1</v>
      </c>
      <c r="AH896" s="76">
        <v>-1</v>
      </c>
      <c r="AI896" s="76">
        <v>-1</v>
      </c>
      <c r="AJ896">
        <v>-1</v>
      </c>
      <c r="AK896" s="73">
        <v>-1</v>
      </c>
      <c r="AL896" s="73">
        <v>-1</v>
      </c>
      <c r="AM896" s="73">
        <v>-1</v>
      </c>
      <c r="AN896" s="73">
        <v>-1</v>
      </c>
      <c r="AO896" s="73">
        <v>-1</v>
      </c>
      <c r="AP896" s="73">
        <v>-1</v>
      </c>
      <c r="AQ896" s="73">
        <v>-1</v>
      </c>
      <c r="AR896" s="73">
        <v>-1</v>
      </c>
      <c r="AS896" s="73">
        <v>-1</v>
      </c>
      <c r="AT896" s="73">
        <v>-1</v>
      </c>
      <c r="AU896" s="73">
        <v>-1</v>
      </c>
      <c r="AV896" s="73">
        <v>-1</v>
      </c>
      <c r="AW896" s="73">
        <v>-1</v>
      </c>
      <c r="AX896" s="73">
        <v>-1</v>
      </c>
      <c r="AY896" s="73">
        <v>-1</v>
      </c>
      <c r="AZ896" s="73">
        <v>-1</v>
      </c>
      <c r="BA896" s="73">
        <v>-1</v>
      </c>
      <c r="BB896" s="73">
        <v>-1</v>
      </c>
      <c r="BC896" s="73">
        <v>-1</v>
      </c>
      <c r="BD896" s="73">
        <v>-1</v>
      </c>
      <c r="BE896" s="73">
        <v>-1</v>
      </c>
      <c r="BF896" s="73">
        <v>-1</v>
      </c>
      <c r="BG896" s="73">
        <v>-1</v>
      </c>
      <c r="BH896" s="73">
        <v>-1</v>
      </c>
      <c r="BI896" s="73">
        <v>-1</v>
      </c>
      <c r="BJ896" s="73">
        <v>-1</v>
      </c>
      <c r="BK896" s="73">
        <v>-1</v>
      </c>
      <c r="BL896" s="73">
        <v>-1</v>
      </c>
      <c r="BM896" s="73">
        <v>-1</v>
      </c>
      <c r="BN896" s="73">
        <v>-1</v>
      </c>
      <c r="BO896" s="73">
        <v>-1</v>
      </c>
      <c r="BP896" s="73">
        <v>-1</v>
      </c>
      <c r="BQ896">
        <v>-1</v>
      </c>
      <c r="BR896">
        <v>-1</v>
      </c>
      <c r="BS896">
        <v>-1</v>
      </c>
      <c r="BT896">
        <v>-1</v>
      </c>
      <c r="BU896">
        <v>-1</v>
      </c>
      <c r="BV896">
        <v>-1</v>
      </c>
      <c r="BW896">
        <v>-1</v>
      </c>
      <c r="BX896">
        <v>-1</v>
      </c>
      <c r="BY896">
        <v>-1</v>
      </c>
      <c r="BZ896">
        <v>-1</v>
      </c>
      <c r="CA896">
        <v>-1</v>
      </c>
      <c r="CB896">
        <v>-1</v>
      </c>
      <c r="CC896">
        <v>-1</v>
      </c>
      <c r="CD896">
        <v>-1</v>
      </c>
      <c r="CE896">
        <v>-1</v>
      </c>
      <c r="CF896">
        <v>-1</v>
      </c>
      <c r="CG896">
        <v>-1</v>
      </c>
    </row>
    <row r="897" spans="1:85">
      <c r="A897" s="4"/>
      <c r="B897" s="4" t="s">
        <v>4</v>
      </c>
      <c r="C897" s="76">
        <v>-1</v>
      </c>
      <c r="D897" s="76">
        <v>-1</v>
      </c>
      <c r="E897" s="76">
        <v>-1</v>
      </c>
      <c r="F897" s="76">
        <v>-1</v>
      </c>
      <c r="G897" s="76">
        <v>-1</v>
      </c>
      <c r="H897" s="76">
        <v>-1</v>
      </c>
      <c r="I897" s="76">
        <v>-1</v>
      </c>
      <c r="J897" s="76">
        <v>-1</v>
      </c>
      <c r="K897" s="76">
        <v>-1</v>
      </c>
      <c r="L897" s="76">
        <v>-1</v>
      </c>
      <c r="M897" s="76">
        <v>-1</v>
      </c>
      <c r="N897" s="76">
        <v>-1</v>
      </c>
      <c r="O897" s="76">
        <v>-1</v>
      </c>
      <c r="P897" s="76">
        <v>-1</v>
      </c>
      <c r="Q897" s="76">
        <v>-1</v>
      </c>
      <c r="R897" s="76">
        <v>-1</v>
      </c>
      <c r="S897" s="76">
        <v>-1</v>
      </c>
      <c r="T897" s="76">
        <v>-1</v>
      </c>
      <c r="U897" s="76">
        <v>-1</v>
      </c>
      <c r="V897" s="76">
        <v>-1</v>
      </c>
      <c r="W897" s="76">
        <v>-1</v>
      </c>
      <c r="X897" s="76">
        <v>-1</v>
      </c>
      <c r="Y897" s="76">
        <v>-1</v>
      </c>
      <c r="Z897" s="76">
        <v>-1</v>
      </c>
      <c r="AA897" s="76">
        <v>-1</v>
      </c>
      <c r="AB897" s="76">
        <v>-1</v>
      </c>
      <c r="AC897" s="76">
        <v>-1</v>
      </c>
      <c r="AD897" s="76">
        <v>-1</v>
      </c>
      <c r="AE897" s="76">
        <v>-1</v>
      </c>
      <c r="AF897" s="76">
        <v>-1</v>
      </c>
      <c r="AG897" s="76">
        <v>-1</v>
      </c>
      <c r="AH897" s="76">
        <v>-1</v>
      </c>
      <c r="AI897" s="76">
        <v>-1</v>
      </c>
      <c r="AJ897">
        <v>-1</v>
      </c>
      <c r="AK897" s="73">
        <v>-1</v>
      </c>
      <c r="AL897" s="73">
        <v>-1</v>
      </c>
      <c r="AM897" s="73">
        <v>-1</v>
      </c>
      <c r="AN897" s="73">
        <v>-1</v>
      </c>
      <c r="AO897" s="73">
        <v>-1</v>
      </c>
      <c r="AP897" s="73">
        <v>-1</v>
      </c>
      <c r="AQ897" s="73">
        <v>-1</v>
      </c>
      <c r="AR897" s="73">
        <v>-1</v>
      </c>
      <c r="AS897" s="73">
        <v>-1</v>
      </c>
      <c r="AT897" s="73">
        <v>-1</v>
      </c>
      <c r="AU897" s="73">
        <v>-1</v>
      </c>
      <c r="AV897" s="73">
        <v>-1</v>
      </c>
      <c r="AW897" s="73">
        <v>-1</v>
      </c>
      <c r="AX897" s="73">
        <v>-1</v>
      </c>
      <c r="AY897" s="73">
        <v>-1</v>
      </c>
      <c r="AZ897" s="73">
        <v>-1</v>
      </c>
      <c r="BA897" s="73">
        <v>-1</v>
      </c>
      <c r="BB897" s="73">
        <v>-1</v>
      </c>
      <c r="BC897" s="73">
        <v>-1</v>
      </c>
      <c r="BD897" s="73">
        <v>-1</v>
      </c>
      <c r="BE897" s="73">
        <v>-1</v>
      </c>
      <c r="BF897" s="73">
        <v>-1</v>
      </c>
      <c r="BG897" s="73">
        <v>-1</v>
      </c>
      <c r="BH897" s="73">
        <v>-1</v>
      </c>
      <c r="BI897" s="73">
        <v>-1</v>
      </c>
      <c r="BJ897" s="73">
        <v>-1</v>
      </c>
      <c r="BK897" s="73">
        <v>-1</v>
      </c>
      <c r="BL897" s="73">
        <v>-1</v>
      </c>
      <c r="BM897" s="73">
        <v>-1</v>
      </c>
      <c r="BN897" s="73">
        <v>-1</v>
      </c>
      <c r="BO897" s="73">
        <v>-1</v>
      </c>
      <c r="BP897" s="73">
        <v>-1</v>
      </c>
      <c r="BQ897">
        <v>-1</v>
      </c>
      <c r="BR897">
        <v>-1</v>
      </c>
      <c r="BS897">
        <v>-1</v>
      </c>
      <c r="BT897">
        <v>-1</v>
      </c>
      <c r="BU897">
        <v>-1</v>
      </c>
      <c r="BV897">
        <v>-1</v>
      </c>
      <c r="BW897">
        <v>-1</v>
      </c>
      <c r="BX897">
        <v>-1</v>
      </c>
      <c r="BY897">
        <v>-1</v>
      </c>
      <c r="BZ897">
        <v>-1</v>
      </c>
      <c r="CA897">
        <v>-1</v>
      </c>
      <c r="CB897">
        <v>-1</v>
      </c>
      <c r="CC897">
        <v>-1</v>
      </c>
      <c r="CD897">
        <v>-1</v>
      </c>
      <c r="CE897">
        <v>-1</v>
      </c>
      <c r="CF897">
        <v>-1</v>
      </c>
      <c r="CG897">
        <v>-1</v>
      </c>
    </row>
    <row r="898" spans="1:85">
      <c r="A898" s="14" t="s">
        <v>6</v>
      </c>
      <c r="B898" s="14" t="s">
        <v>3</v>
      </c>
      <c r="C898" s="76">
        <v>-1</v>
      </c>
      <c r="D898" s="76">
        <v>-1</v>
      </c>
      <c r="E898" s="76">
        <v>-1</v>
      </c>
      <c r="F898" s="76">
        <v>-1</v>
      </c>
      <c r="G898" s="76">
        <v>-1</v>
      </c>
      <c r="H898" s="76">
        <v>-1</v>
      </c>
      <c r="I898" s="76">
        <v>-1</v>
      </c>
      <c r="J898" s="76">
        <v>-1</v>
      </c>
      <c r="K898" s="76">
        <v>-1</v>
      </c>
      <c r="L898" s="76">
        <v>-1</v>
      </c>
      <c r="M898" s="76">
        <v>-1</v>
      </c>
      <c r="N898" s="76">
        <v>-1</v>
      </c>
      <c r="O898" s="76">
        <v>-1</v>
      </c>
      <c r="P898" s="76">
        <v>-1</v>
      </c>
      <c r="Q898" s="76">
        <v>-1</v>
      </c>
      <c r="R898" s="76">
        <v>-1</v>
      </c>
      <c r="S898" s="76">
        <v>-1</v>
      </c>
      <c r="T898" s="76">
        <v>-1</v>
      </c>
      <c r="U898" s="76">
        <v>-1</v>
      </c>
      <c r="V898" s="76">
        <v>-1</v>
      </c>
      <c r="W898" s="76">
        <v>-1</v>
      </c>
      <c r="X898" s="76">
        <v>-1</v>
      </c>
      <c r="Y898" s="76">
        <v>-1</v>
      </c>
      <c r="Z898" s="76">
        <v>-1</v>
      </c>
      <c r="AA898" s="76">
        <v>-1</v>
      </c>
      <c r="AB898" s="76">
        <v>-1</v>
      </c>
      <c r="AC898" s="76">
        <v>-1</v>
      </c>
      <c r="AD898" s="76">
        <v>-1</v>
      </c>
      <c r="AE898" s="76">
        <v>-1</v>
      </c>
      <c r="AF898" s="76">
        <v>-1</v>
      </c>
      <c r="AG898" s="76">
        <v>-1</v>
      </c>
      <c r="AH898" s="76">
        <v>-1</v>
      </c>
      <c r="AI898" s="76">
        <v>-1</v>
      </c>
      <c r="AJ898">
        <v>-1</v>
      </c>
      <c r="AK898" s="73">
        <v>-1</v>
      </c>
      <c r="AL898" s="73">
        <v>-1</v>
      </c>
      <c r="AM898" s="73">
        <v>-1</v>
      </c>
      <c r="AN898" s="73">
        <v>-1</v>
      </c>
      <c r="AO898" s="73">
        <v>-1</v>
      </c>
      <c r="AP898" s="73">
        <v>-1</v>
      </c>
      <c r="AQ898" s="73">
        <v>-1</v>
      </c>
      <c r="AR898" s="73">
        <v>-1</v>
      </c>
      <c r="AS898" s="73">
        <v>-1</v>
      </c>
      <c r="AT898" s="73">
        <v>-1</v>
      </c>
      <c r="AU898" s="73">
        <v>-1</v>
      </c>
      <c r="AV898" s="73">
        <v>-1</v>
      </c>
      <c r="AW898" s="73">
        <v>-1</v>
      </c>
      <c r="AX898" s="73">
        <v>-1</v>
      </c>
      <c r="AY898" s="73">
        <v>-1</v>
      </c>
      <c r="AZ898" s="73">
        <v>-1</v>
      </c>
      <c r="BA898" s="73">
        <v>-1</v>
      </c>
      <c r="BB898" s="73">
        <v>-1</v>
      </c>
      <c r="BC898" s="73">
        <v>-1</v>
      </c>
      <c r="BD898" s="73">
        <v>-1</v>
      </c>
      <c r="BE898" s="73">
        <v>-1</v>
      </c>
      <c r="BF898" s="73">
        <v>-1</v>
      </c>
      <c r="BG898" s="73">
        <v>-1</v>
      </c>
      <c r="BH898" s="73">
        <v>-1</v>
      </c>
      <c r="BI898" s="73">
        <v>-1</v>
      </c>
      <c r="BJ898" s="73">
        <v>-1</v>
      </c>
      <c r="BK898" s="73">
        <v>-1</v>
      </c>
      <c r="BL898" s="73">
        <v>-1</v>
      </c>
      <c r="BM898" s="73">
        <v>-1</v>
      </c>
      <c r="BN898" s="73">
        <v>-1</v>
      </c>
      <c r="BO898" s="73">
        <v>-1</v>
      </c>
      <c r="BP898" s="73">
        <v>-1</v>
      </c>
      <c r="BQ898">
        <v>-1</v>
      </c>
      <c r="BR898">
        <v>-1</v>
      </c>
      <c r="BS898">
        <v>-1</v>
      </c>
      <c r="BT898">
        <v>-1</v>
      </c>
      <c r="BU898">
        <v>-1</v>
      </c>
      <c r="BV898">
        <v>-1</v>
      </c>
      <c r="BW898">
        <v>-1</v>
      </c>
      <c r="BX898">
        <v>-1</v>
      </c>
      <c r="BY898">
        <v>-1</v>
      </c>
      <c r="BZ898">
        <v>-1</v>
      </c>
      <c r="CA898">
        <v>-1</v>
      </c>
      <c r="CB898">
        <v>-1</v>
      </c>
      <c r="CC898">
        <v>-1</v>
      </c>
      <c r="CD898">
        <v>-1</v>
      </c>
      <c r="CE898">
        <v>-1</v>
      </c>
      <c r="CF898">
        <v>-1</v>
      </c>
      <c r="CG898">
        <v>-1</v>
      </c>
    </row>
    <row r="899" spans="1:85">
      <c r="A899" s="5"/>
      <c r="B899" s="5" t="s">
        <v>4</v>
      </c>
      <c r="C899" s="76">
        <v>-1</v>
      </c>
      <c r="D899" s="76">
        <v>-1</v>
      </c>
      <c r="E899" s="76">
        <v>-1</v>
      </c>
      <c r="F899" s="76">
        <v>-1</v>
      </c>
      <c r="G899" s="76">
        <v>-1</v>
      </c>
      <c r="H899" s="76">
        <v>-1</v>
      </c>
      <c r="I899" s="76">
        <v>-1</v>
      </c>
      <c r="J899" s="76">
        <v>-1</v>
      </c>
      <c r="K899" s="76">
        <v>-1</v>
      </c>
      <c r="L899" s="76">
        <v>-1</v>
      </c>
      <c r="M899" s="76">
        <v>-1</v>
      </c>
      <c r="N899" s="76">
        <v>-1</v>
      </c>
      <c r="O899" s="76">
        <v>-1</v>
      </c>
      <c r="P899" s="76">
        <v>-1</v>
      </c>
      <c r="Q899" s="76">
        <v>-1</v>
      </c>
      <c r="R899" s="76">
        <v>-1</v>
      </c>
      <c r="S899" s="76">
        <v>-1</v>
      </c>
      <c r="T899" s="76">
        <v>-1</v>
      </c>
      <c r="U899" s="76">
        <v>-1</v>
      </c>
      <c r="V899" s="76">
        <v>-1</v>
      </c>
      <c r="W899" s="76">
        <v>-1</v>
      </c>
      <c r="X899" s="76">
        <v>-1</v>
      </c>
      <c r="Y899" s="76">
        <v>-1</v>
      </c>
      <c r="Z899" s="76">
        <v>-1</v>
      </c>
      <c r="AA899" s="76">
        <v>-1</v>
      </c>
      <c r="AB899" s="76">
        <v>-1</v>
      </c>
      <c r="AC899" s="76">
        <v>-1</v>
      </c>
      <c r="AD899" s="76">
        <v>-1</v>
      </c>
      <c r="AE899" s="76">
        <v>-1</v>
      </c>
      <c r="AF899" s="76">
        <v>-1</v>
      </c>
      <c r="AG899" s="76">
        <v>-1</v>
      </c>
      <c r="AH899" s="76">
        <v>-1</v>
      </c>
      <c r="AI899" s="76">
        <v>-1</v>
      </c>
      <c r="AJ899">
        <v>-1</v>
      </c>
      <c r="AK899" s="73">
        <v>-1</v>
      </c>
      <c r="AL899" s="73">
        <v>-1</v>
      </c>
      <c r="AM899" s="73">
        <v>-1</v>
      </c>
      <c r="AN899" s="73">
        <v>-1</v>
      </c>
      <c r="AO899" s="73">
        <v>-1</v>
      </c>
      <c r="AP899" s="73">
        <v>-1</v>
      </c>
      <c r="AQ899" s="73">
        <v>-1</v>
      </c>
      <c r="AR899" s="73">
        <v>-1</v>
      </c>
      <c r="AS899" s="73">
        <v>-1</v>
      </c>
      <c r="AT899" s="73">
        <v>-1</v>
      </c>
      <c r="AU899" s="73">
        <v>-1</v>
      </c>
      <c r="AV899" s="73">
        <v>-1</v>
      </c>
      <c r="AW899" s="73">
        <v>-1</v>
      </c>
      <c r="AX899" s="73">
        <v>-1</v>
      </c>
      <c r="AY899" s="73">
        <v>-1</v>
      </c>
      <c r="AZ899" s="73">
        <v>-1</v>
      </c>
      <c r="BA899" s="73">
        <v>-1</v>
      </c>
      <c r="BB899" s="73">
        <v>-1</v>
      </c>
      <c r="BC899" s="73">
        <v>-1</v>
      </c>
      <c r="BD899" s="73">
        <v>-1</v>
      </c>
      <c r="BE899" s="73">
        <v>-1</v>
      </c>
      <c r="BF899" s="73">
        <v>-1</v>
      </c>
      <c r="BG899" s="73">
        <v>-1</v>
      </c>
      <c r="BH899" s="73">
        <v>-1</v>
      </c>
      <c r="BI899" s="73">
        <v>-1</v>
      </c>
      <c r="BJ899" s="73">
        <v>-1</v>
      </c>
      <c r="BK899" s="73">
        <v>-1</v>
      </c>
      <c r="BL899" s="73">
        <v>-1</v>
      </c>
      <c r="BM899" s="73">
        <v>-1</v>
      </c>
      <c r="BN899" s="73">
        <v>-1</v>
      </c>
      <c r="BO899" s="73">
        <v>-1</v>
      </c>
      <c r="BP899" s="73">
        <v>-1</v>
      </c>
      <c r="BQ899">
        <v>-1</v>
      </c>
      <c r="BR899">
        <v>-1</v>
      </c>
      <c r="BS899">
        <v>-1</v>
      </c>
      <c r="BT899">
        <v>-1</v>
      </c>
      <c r="BU899">
        <v>-1</v>
      </c>
      <c r="BV899">
        <v>-1</v>
      </c>
      <c r="BW899">
        <v>-1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-1</v>
      </c>
    </row>
    <row r="900" spans="1:85">
      <c r="A900" s="5" t="s">
        <v>8</v>
      </c>
      <c r="B900" s="5" t="s">
        <v>3</v>
      </c>
      <c r="C900" s="76">
        <v>-1</v>
      </c>
      <c r="D900" s="76">
        <v>-1</v>
      </c>
      <c r="E900" s="76">
        <v>-1</v>
      </c>
      <c r="F900" s="76">
        <v>-1</v>
      </c>
      <c r="G900" s="76">
        <v>-1</v>
      </c>
      <c r="H900" s="76">
        <v>-1</v>
      </c>
      <c r="I900" s="76">
        <v>-1</v>
      </c>
      <c r="J900" s="76">
        <v>-1</v>
      </c>
      <c r="K900" s="76">
        <v>-1</v>
      </c>
      <c r="L900" s="76">
        <v>-1</v>
      </c>
      <c r="M900" s="76">
        <v>-1</v>
      </c>
      <c r="N900" s="76">
        <v>-1</v>
      </c>
      <c r="O900" s="76">
        <v>-1</v>
      </c>
      <c r="P900" s="76">
        <v>-1</v>
      </c>
      <c r="Q900" s="76">
        <v>-1</v>
      </c>
      <c r="R900" s="76">
        <v>-1</v>
      </c>
      <c r="S900" s="76">
        <v>-1</v>
      </c>
      <c r="T900" s="76">
        <v>-1</v>
      </c>
      <c r="U900" s="76">
        <v>-1</v>
      </c>
      <c r="V900" s="76">
        <v>-1</v>
      </c>
      <c r="W900" s="76">
        <v>-1</v>
      </c>
      <c r="X900" s="76">
        <v>-1</v>
      </c>
      <c r="Y900" s="76">
        <v>-1</v>
      </c>
      <c r="Z900" s="76">
        <v>-1</v>
      </c>
      <c r="AA900" s="76">
        <v>-1</v>
      </c>
      <c r="AB900" s="76">
        <v>-1</v>
      </c>
      <c r="AC900" s="76">
        <v>-1</v>
      </c>
      <c r="AD900" s="76">
        <v>-1</v>
      </c>
      <c r="AE900" s="76">
        <v>-1</v>
      </c>
      <c r="AF900" s="76">
        <v>-1</v>
      </c>
      <c r="AG900" s="76">
        <v>-1</v>
      </c>
      <c r="AH900" s="76">
        <v>-1</v>
      </c>
      <c r="AI900" s="76">
        <v>-1</v>
      </c>
      <c r="AJ900">
        <v>-1</v>
      </c>
      <c r="AK900" s="73">
        <v>-1</v>
      </c>
      <c r="AL900" s="73">
        <v>-1</v>
      </c>
      <c r="AM900" s="73">
        <v>-1</v>
      </c>
      <c r="AN900" s="73">
        <v>-1</v>
      </c>
      <c r="AO900" s="73">
        <v>-1</v>
      </c>
      <c r="AP900" s="73">
        <v>-1</v>
      </c>
      <c r="AQ900" s="73">
        <v>-1</v>
      </c>
      <c r="AR900" s="73">
        <v>-1</v>
      </c>
      <c r="AS900" s="73">
        <v>-1</v>
      </c>
      <c r="AT900" s="73">
        <v>-1</v>
      </c>
      <c r="AU900" s="73">
        <v>-1</v>
      </c>
      <c r="AV900" s="73">
        <v>-1</v>
      </c>
      <c r="AW900" s="73">
        <v>-1</v>
      </c>
      <c r="AX900" s="73">
        <v>-1</v>
      </c>
      <c r="AY900" s="73">
        <v>-1</v>
      </c>
      <c r="AZ900" s="73">
        <v>-1</v>
      </c>
      <c r="BA900" s="73">
        <v>-1</v>
      </c>
      <c r="BB900" s="73">
        <v>-1</v>
      </c>
      <c r="BC900" s="73">
        <v>-1</v>
      </c>
      <c r="BD900" s="73">
        <v>-1</v>
      </c>
      <c r="BE900" s="73">
        <v>-1</v>
      </c>
      <c r="BF900" s="73">
        <v>-1</v>
      </c>
      <c r="BG900" s="73">
        <v>-1</v>
      </c>
      <c r="BH900" s="73">
        <v>-1</v>
      </c>
      <c r="BI900" s="73">
        <v>-1</v>
      </c>
      <c r="BJ900" s="73">
        <v>-1</v>
      </c>
      <c r="BK900" s="73">
        <v>-1</v>
      </c>
      <c r="BL900" s="73">
        <v>-1</v>
      </c>
      <c r="BM900" s="73">
        <v>-1</v>
      </c>
      <c r="BN900" s="73">
        <v>-1</v>
      </c>
      <c r="BO900" s="73">
        <v>-1</v>
      </c>
      <c r="BP900" s="73">
        <v>-1</v>
      </c>
      <c r="BQ900">
        <v>-1</v>
      </c>
      <c r="BR900">
        <v>-1</v>
      </c>
      <c r="BS900">
        <v>-1</v>
      </c>
      <c r="BT900">
        <v>-1</v>
      </c>
      <c r="BU900">
        <v>-1</v>
      </c>
      <c r="BV900">
        <v>-1</v>
      </c>
      <c r="BW900">
        <v>-1</v>
      </c>
      <c r="BX900">
        <v>-1</v>
      </c>
      <c r="BY900">
        <v>-1</v>
      </c>
      <c r="BZ900">
        <v>-1</v>
      </c>
      <c r="CA900">
        <v>-1</v>
      </c>
      <c r="CB900">
        <v>-1</v>
      </c>
      <c r="CC900">
        <v>-1</v>
      </c>
      <c r="CD900">
        <v>-1</v>
      </c>
      <c r="CE900">
        <v>-1</v>
      </c>
      <c r="CF900">
        <v>-1</v>
      </c>
      <c r="CG900">
        <v>-1</v>
      </c>
    </row>
    <row r="901" spans="1:85">
      <c r="A901" s="4"/>
      <c r="B901" s="4" t="s">
        <v>37</v>
      </c>
      <c r="C901" s="76">
        <v>-1</v>
      </c>
      <c r="D901" s="76">
        <v>-1</v>
      </c>
      <c r="E901" s="76">
        <v>-1</v>
      </c>
      <c r="F901" s="76">
        <v>-1</v>
      </c>
      <c r="G901" s="76">
        <v>-1</v>
      </c>
      <c r="H901" s="76">
        <v>-1</v>
      </c>
      <c r="I901" s="76">
        <v>-1</v>
      </c>
      <c r="J901" s="76">
        <v>-1</v>
      </c>
      <c r="K901" s="76">
        <v>-1</v>
      </c>
      <c r="L901" s="76">
        <v>-1</v>
      </c>
      <c r="M901" s="76">
        <v>-1</v>
      </c>
      <c r="N901" s="76">
        <v>-1</v>
      </c>
      <c r="O901" s="76">
        <v>-1</v>
      </c>
      <c r="P901" s="76">
        <v>-1</v>
      </c>
      <c r="Q901" s="76">
        <v>-1</v>
      </c>
      <c r="R901" s="76">
        <v>-1</v>
      </c>
      <c r="S901" s="76">
        <v>-1</v>
      </c>
      <c r="T901" s="76">
        <v>-1</v>
      </c>
      <c r="U901" s="76">
        <v>-1</v>
      </c>
      <c r="V901" s="76">
        <v>-1</v>
      </c>
      <c r="W901" s="76">
        <v>-1</v>
      </c>
      <c r="X901" s="76">
        <v>-1</v>
      </c>
      <c r="Y901" s="76">
        <v>-1</v>
      </c>
      <c r="Z901" s="76">
        <v>-1</v>
      </c>
      <c r="AA901" s="76">
        <v>-1</v>
      </c>
      <c r="AB901" s="76">
        <v>-1</v>
      </c>
      <c r="AC901" s="76">
        <v>-1</v>
      </c>
      <c r="AD901" s="76">
        <v>-1</v>
      </c>
      <c r="AE901" s="76">
        <v>-1</v>
      </c>
      <c r="AF901" s="76">
        <v>-1</v>
      </c>
      <c r="AG901" s="76">
        <v>-1</v>
      </c>
      <c r="AH901" s="76">
        <v>-1</v>
      </c>
      <c r="AI901" s="76">
        <v>-1</v>
      </c>
      <c r="AJ901">
        <v>-1</v>
      </c>
      <c r="AK901">
        <v>-1</v>
      </c>
      <c r="AL901">
        <v>-1</v>
      </c>
      <c r="AM901">
        <v>-1</v>
      </c>
      <c r="AN901">
        <v>-1</v>
      </c>
      <c r="AO901">
        <v>-1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-1</v>
      </c>
      <c r="AX901">
        <v>-1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v>-1</v>
      </c>
      <c r="BE901">
        <v>-1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-1</v>
      </c>
      <c r="BN901">
        <v>-1</v>
      </c>
      <c r="BO901">
        <v>-1</v>
      </c>
      <c r="BP901">
        <v>-1</v>
      </c>
      <c r="BQ901">
        <v>-1</v>
      </c>
      <c r="BR901">
        <v>-1</v>
      </c>
      <c r="BS901">
        <v>-1</v>
      </c>
      <c r="BT901">
        <v>-1</v>
      </c>
      <c r="BU901">
        <v>-1</v>
      </c>
      <c r="BV901">
        <v>-1</v>
      </c>
      <c r="BW901">
        <v>-1</v>
      </c>
      <c r="BX901">
        <v>-1</v>
      </c>
      <c r="BY901">
        <v>-1</v>
      </c>
      <c r="BZ901">
        <v>-1</v>
      </c>
      <c r="CA901">
        <v>-1</v>
      </c>
      <c r="CB901">
        <v>-1</v>
      </c>
      <c r="CC901">
        <v>-1</v>
      </c>
      <c r="CD901">
        <v>-1</v>
      </c>
      <c r="CE901">
        <v>-1</v>
      </c>
      <c r="CF901">
        <v>-1</v>
      </c>
      <c r="CG901">
        <v>-1</v>
      </c>
    </row>
    <row r="902" spans="1:85">
      <c r="A902" s="14" t="s">
        <v>36</v>
      </c>
      <c r="B902" s="14" t="s">
        <v>38</v>
      </c>
      <c r="C902" s="76">
        <v>-1</v>
      </c>
      <c r="D902" s="76">
        <v>-1</v>
      </c>
      <c r="E902" s="76">
        <v>-1</v>
      </c>
      <c r="F902" s="76">
        <v>-1</v>
      </c>
      <c r="G902" s="76">
        <v>-1</v>
      </c>
      <c r="H902" s="76">
        <v>-1</v>
      </c>
      <c r="I902" s="76">
        <v>-1</v>
      </c>
      <c r="J902" s="76">
        <v>-1</v>
      </c>
      <c r="K902" s="76">
        <v>-1</v>
      </c>
      <c r="L902" s="76">
        <v>-1</v>
      </c>
      <c r="M902" s="76">
        <v>-1</v>
      </c>
      <c r="N902" s="76">
        <v>-1</v>
      </c>
      <c r="O902" s="76">
        <v>-1</v>
      </c>
      <c r="P902" s="76">
        <v>-1</v>
      </c>
      <c r="Q902" s="76">
        <v>-1</v>
      </c>
      <c r="R902" s="76">
        <v>-1</v>
      </c>
      <c r="S902" s="76">
        <v>-1</v>
      </c>
      <c r="T902" s="76">
        <v>-1</v>
      </c>
      <c r="U902" s="76">
        <v>-1</v>
      </c>
      <c r="V902" s="76">
        <v>-1</v>
      </c>
      <c r="W902" s="76">
        <v>-1</v>
      </c>
      <c r="X902" s="76">
        <v>-1</v>
      </c>
      <c r="Y902" s="76">
        <v>-1</v>
      </c>
      <c r="Z902" s="76">
        <v>-1</v>
      </c>
      <c r="AA902" s="76">
        <v>-1</v>
      </c>
      <c r="AB902" s="76">
        <v>-1</v>
      </c>
      <c r="AC902" s="76">
        <v>-1</v>
      </c>
      <c r="AD902" s="76">
        <v>-1</v>
      </c>
      <c r="AE902" s="76">
        <v>-1</v>
      </c>
      <c r="AF902" s="76">
        <v>-1</v>
      </c>
      <c r="AG902" s="76">
        <v>-1</v>
      </c>
      <c r="AH902" s="76">
        <v>-1</v>
      </c>
      <c r="AI902" s="76">
        <v>-1</v>
      </c>
      <c r="AJ902">
        <v>-1</v>
      </c>
      <c r="AK902">
        <v>-1</v>
      </c>
      <c r="AL902">
        <v>-1</v>
      </c>
      <c r="AM902">
        <v>-1</v>
      </c>
      <c r="AN902">
        <v>-1</v>
      </c>
      <c r="AO902">
        <v>-1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-1</v>
      </c>
      <c r="AX902">
        <v>-1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v>-1</v>
      </c>
      <c r="BE902">
        <v>-1</v>
      </c>
      <c r="BF902">
        <v>-1</v>
      </c>
      <c r="BG902">
        <v>-1</v>
      </c>
      <c r="BH902">
        <v>-1</v>
      </c>
      <c r="BI902">
        <v>-1</v>
      </c>
      <c r="BJ902">
        <v>-1</v>
      </c>
      <c r="BK902">
        <v>-1</v>
      </c>
      <c r="BL902">
        <v>-1</v>
      </c>
      <c r="BM902">
        <v>-1</v>
      </c>
      <c r="BN902">
        <v>-1</v>
      </c>
      <c r="BO902">
        <v>-1</v>
      </c>
      <c r="BP902">
        <v>-1</v>
      </c>
      <c r="BQ902">
        <v>-1</v>
      </c>
      <c r="BR902">
        <v>-1</v>
      </c>
      <c r="BS902">
        <v>-1</v>
      </c>
      <c r="BT902">
        <v>-1</v>
      </c>
      <c r="BU902">
        <v>-1</v>
      </c>
      <c r="BV902">
        <v>-1</v>
      </c>
      <c r="BW902">
        <v>-1</v>
      </c>
      <c r="BX902">
        <v>-1</v>
      </c>
      <c r="BY902">
        <v>-1</v>
      </c>
      <c r="BZ902">
        <v>-1</v>
      </c>
      <c r="CA902">
        <v>-1</v>
      </c>
      <c r="CB902">
        <v>-1</v>
      </c>
      <c r="CC902">
        <v>-1</v>
      </c>
      <c r="CD902">
        <v>-1</v>
      </c>
      <c r="CE902">
        <v>-1</v>
      </c>
      <c r="CF902">
        <v>-1</v>
      </c>
      <c r="CG902">
        <v>-1</v>
      </c>
    </row>
    <row r="903" spans="1:85">
      <c r="A903" s="5"/>
      <c r="B903" s="5" t="s">
        <v>213</v>
      </c>
      <c r="C903" s="76">
        <v>-1</v>
      </c>
      <c r="D903" s="76">
        <v>-1</v>
      </c>
      <c r="E903" s="76">
        <v>-1</v>
      </c>
      <c r="F903" s="76">
        <v>-1</v>
      </c>
      <c r="G903" s="76">
        <v>-1</v>
      </c>
      <c r="H903" s="76">
        <v>-1</v>
      </c>
      <c r="I903" s="76">
        <v>-1</v>
      </c>
      <c r="J903" s="76">
        <v>-1</v>
      </c>
      <c r="K903" s="76">
        <v>-1</v>
      </c>
      <c r="L903" s="76">
        <v>-1</v>
      </c>
      <c r="M903" s="76">
        <v>-1</v>
      </c>
      <c r="N903" s="76">
        <v>-1</v>
      </c>
      <c r="O903" s="76">
        <v>-1</v>
      </c>
      <c r="P903" s="76">
        <v>-1</v>
      </c>
      <c r="Q903" s="76">
        <v>-1</v>
      </c>
      <c r="R903" s="76">
        <v>-1</v>
      </c>
      <c r="S903" s="76">
        <v>-1</v>
      </c>
      <c r="T903" s="76">
        <v>-1</v>
      </c>
      <c r="U903" s="76">
        <v>-1</v>
      </c>
      <c r="V903" s="76">
        <v>-1</v>
      </c>
      <c r="W903" s="76">
        <v>-1</v>
      </c>
      <c r="X903" s="76">
        <v>-1</v>
      </c>
      <c r="Y903" s="76">
        <v>-1</v>
      </c>
      <c r="Z903" s="76">
        <v>-1</v>
      </c>
      <c r="AA903" s="76">
        <v>-1</v>
      </c>
      <c r="AB903" s="76">
        <v>-1</v>
      </c>
      <c r="AC903" s="76">
        <v>-1</v>
      </c>
      <c r="AD903" s="76">
        <v>-1</v>
      </c>
      <c r="AE903" s="76">
        <v>-1</v>
      </c>
      <c r="AF903" s="76">
        <v>-1</v>
      </c>
      <c r="AG903" s="76">
        <v>-1</v>
      </c>
      <c r="AH903" s="76">
        <v>-1</v>
      </c>
      <c r="AI903" s="76">
        <v>-1</v>
      </c>
      <c r="AJ903">
        <v>-1</v>
      </c>
      <c r="AK903">
        <v>-1</v>
      </c>
      <c r="AL903">
        <v>-1</v>
      </c>
      <c r="AM903">
        <v>-1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-1</v>
      </c>
      <c r="AW903">
        <v>-1</v>
      </c>
      <c r="AX903">
        <v>-1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v>-1</v>
      </c>
      <c r="BE903">
        <v>-1</v>
      </c>
      <c r="BF903">
        <v>-1</v>
      </c>
      <c r="BG903">
        <v>-1</v>
      </c>
      <c r="BH903">
        <v>-1</v>
      </c>
      <c r="BI903">
        <v>-1</v>
      </c>
      <c r="BJ903">
        <v>-1</v>
      </c>
      <c r="BK903">
        <v>-1</v>
      </c>
      <c r="BL903">
        <v>-1</v>
      </c>
      <c r="BM903">
        <v>-1</v>
      </c>
      <c r="BN903">
        <v>-1</v>
      </c>
      <c r="BO903">
        <v>-1</v>
      </c>
      <c r="BP903">
        <v>-1</v>
      </c>
      <c r="BQ903">
        <v>-1</v>
      </c>
      <c r="BR903">
        <v>-1</v>
      </c>
      <c r="BS903">
        <v>-1</v>
      </c>
      <c r="BT903">
        <v>-1</v>
      </c>
      <c r="BU903">
        <v>-1</v>
      </c>
      <c r="BV903">
        <v>-1</v>
      </c>
      <c r="BW903">
        <v>-1</v>
      </c>
      <c r="BX903">
        <v>-1</v>
      </c>
      <c r="BY903">
        <v>-1</v>
      </c>
      <c r="BZ903">
        <v>-1</v>
      </c>
      <c r="CA903">
        <v>-1</v>
      </c>
      <c r="CB903">
        <v>-1</v>
      </c>
      <c r="CC903">
        <v>-1</v>
      </c>
      <c r="CD903">
        <v>-1</v>
      </c>
      <c r="CE903">
        <v>-1</v>
      </c>
      <c r="CF903">
        <v>-1</v>
      </c>
      <c r="CG903">
        <v>-1</v>
      </c>
    </row>
    <row r="904" spans="1:85">
      <c r="A904" s="1" t="str">
        <f>LOOKUP(B904,[1]Regions!$A$4:$A$98,[1]Regions!$B$4:$B$98)</f>
        <v>India</v>
      </c>
      <c r="B904" s="2">
        <v>42</v>
      </c>
      <c r="C904" s="72">
        <v>2018</v>
      </c>
      <c r="D904" s="72">
        <v>2019</v>
      </c>
      <c r="E904" s="72">
        <v>2020</v>
      </c>
      <c r="F904" s="72">
        <v>2021</v>
      </c>
      <c r="G904" s="72">
        <v>2022</v>
      </c>
      <c r="H904" s="72">
        <v>2023</v>
      </c>
      <c r="I904" s="72">
        <v>2024</v>
      </c>
      <c r="J904" s="72">
        <v>2025</v>
      </c>
      <c r="K904" s="72">
        <v>2026</v>
      </c>
      <c r="L904" s="72">
        <v>2027</v>
      </c>
      <c r="M904" s="72">
        <v>2028</v>
      </c>
      <c r="N904" s="72">
        <v>2029</v>
      </c>
      <c r="O904" s="72">
        <v>2030</v>
      </c>
      <c r="P904" s="72">
        <v>2031</v>
      </c>
      <c r="Q904" s="72">
        <v>2032</v>
      </c>
      <c r="R904" s="72">
        <v>2033</v>
      </c>
      <c r="S904" s="72">
        <v>2034</v>
      </c>
      <c r="T904" s="72">
        <v>2035</v>
      </c>
      <c r="U904" s="72">
        <v>2036</v>
      </c>
      <c r="V904" s="72">
        <v>2037</v>
      </c>
      <c r="W904" s="72">
        <v>2038</v>
      </c>
      <c r="X904" s="72">
        <v>2039</v>
      </c>
      <c r="Y904" s="72">
        <v>2040</v>
      </c>
      <c r="Z904" s="72">
        <v>2041</v>
      </c>
      <c r="AA904" s="72">
        <v>2042</v>
      </c>
      <c r="AB904" s="72">
        <v>2043</v>
      </c>
      <c r="AC904" s="72">
        <v>2044</v>
      </c>
      <c r="AD904" s="72">
        <v>2045</v>
      </c>
      <c r="AE904" s="72">
        <v>2046</v>
      </c>
      <c r="AF904" s="72">
        <v>2047</v>
      </c>
      <c r="AG904" s="72">
        <v>2048</v>
      </c>
      <c r="AH904" s="72">
        <v>2049</v>
      </c>
      <c r="AI904" s="72">
        <v>2050</v>
      </c>
      <c r="AJ904">
        <v>2051</v>
      </c>
      <c r="AK904">
        <v>2052</v>
      </c>
      <c r="AL904">
        <v>2053</v>
      </c>
      <c r="AM904">
        <v>2054</v>
      </c>
      <c r="AN904">
        <v>2055</v>
      </c>
      <c r="AO904">
        <v>2056</v>
      </c>
      <c r="AP904">
        <v>2057</v>
      </c>
      <c r="AQ904">
        <v>2058</v>
      </c>
      <c r="AR904">
        <v>2059</v>
      </c>
      <c r="AS904">
        <v>2060</v>
      </c>
      <c r="AT904">
        <v>2061</v>
      </c>
      <c r="AU904">
        <v>2062</v>
      </c>
      <c r="AV904">
        <v>2063</v>
      </c>
      <c r="AW904">
        <v>2064</v>
      </c>
      <c r="AX904">
        <v>2065</v>
      </c>
      <c r="AY904">
        <v>2066</v>
      </c>
      <c r="AZ904">
        <v>2067</v>
      </c>
      <c r="BA904">
        <v>2068</v>
      </c>
      <c r="BB904">
        <v>2069</v>
      </c>
      <c r="BC904">
        <v>2070</v>
      </c>
      <c r="BD904">
        <v>2071</v>
      </c>
      <c r="BE904">
        <v>2072</v>
      </c>
      <c r="BF904">
        <v>2073</v>
      </c>
      <c r="BG904">
        <v>2074</v>
      </c>
      <c r="BH904">
        <v>2075</v>
      </c>
      <c r="BI904">
        <v>2076</v>
      </c>
      <c r="BJ904">
        <v>2077</v>
      </c>
      <c r="BK904">
        <v>2078</v>
      </c>
      <c r="BL904">
        <v>2079</v>
      </c>
      <c r="BM904">
        <v>2080</v>
      </c>
      <c r="BN904">
        <v>2081</v>
      </c>
      <c r="BO904">
        <v>2082</v>
      </c>
      <c r="BP904">
        <v>2083</v>
      </c>
      <c r="BQ904">
        <v>2084</v>
      </c>
      <c r="BR904">
        <v>2085</v>
      </c>
      <c r="BS904">
        <v>2086</v>
      </c>
      <c r="BT904">
        <v>2087</v>
      </c>
      <c r="BU904">
        <v>2088</v>
      </c>
      <c r="BV904">
        <v>2089</v>
      </c>
      <c r="BW904">
        <v>2090</v>
      </c>
      <c r="BX904">
        <v>2091</v>
      </c>
      <c r="BY904">
        <v>2092</v>
      </c>
      <c r="BZ904">
        <v>2093</v>
      </c>
      <c r="CA904">
        <v>2094</v>
      </c>
      <c r="CB904">
        <v>2095</v>
      </c>
      <c r="CC904">
        <v>2096</v>
      </c>
      <c r="CD904">
        <v>2097</v>
      </c>
      <c r="CE904">
        <v>2098</v>
      </c>
      <c r="CF904">
        <v>2099</v>
      </c>
      <c r="CG904">
        <v>2100</v>
      </c>
    </row>
    <row r="905" spans="1:85">
      <c r="A905" s="74"/>
      <c r="B905" s="74" t="s">
        <v>4</v>
      </c>
      <c r="C905" s="76">
        <v>-1</v>
      </c>
      <c r="D905" s="76">
        <v>-1</v>
      </c>
      <c r="E905" s="76">
        <v>-1</v>
      </c>
      <c r="F905" s="76">
        <v>-1</v>
      </c>
      <c r="G905" s="76">
        <v>-1</v>
      </c>
      <c r="H905" s="76">
        <v>-1</v>
      </c>
      <c r="I905" s="76">
        <v>-1</v>
      </c>
      <c r="J905" s="76">
        <v>-1</v>
      </c>
      <c r="K905" s="76">
        <v>-1</v>
      </c>
      <c r="L905" s="76">
        <v>-1</v>
      </c>
      <c r="M905" s="76">
        <v>-1</v>
      </c>
      <c r="N905" s="76">
        <v>-1</v>
      </c>
      <c r="O905" s="76">
        <v>-1</v>
      </c>
      <c r="P905" s="76">
        <v>-1</v>
      </c>
      <c r="Q905" s="76">
        <v>-1</v>
      </c>
      <c r="R905" s="76">
        <v>-1</v>
      </c>
      <c r="S905" s="76">
        <v>-1</v>
      </c>
      <c r="T905" s="76">
        <v>-1</v>
      </c>
      <c r="U905" s="76">
        <v>-1</v>
      </c>
      <c r="V905" s="76">
        <v>-1</v>
      </c>
      <c r="W905" s="76">
        <v>-1</v>
      </c>
      <c r="X905" s="76">
        <v>-1</v>
      </c>
      <c r="Y905" s="76">
        <v>-1</v>
      </c>
      <c r="Z905" s="76">
        <v>-1</v>
      </c>
      <c r="AA905" s="76">
        <v>-1</v>
      </c>
      <c r="AB905" s="76">
        <v>-1</v>
      </c>
      <c r="AC905" s="76">
        <v>-1</v>
      </c>
      <c r="AD905" s="76">
        <v>-1</v>
      </c>
      <c r="AE905" s="76">
        <v>-1</v>
      </c>
      <c r="AF905" s="76">
        <v>-1</v>
      </c>
      <c r="AG905" s="76">
        <v>-1</v>
      </c>
      <c r="AH905" s="76">
        <v>-1</v>
      </c>
      <c r="AI905" s="76">
        <v>-1</v>
      </c>
      <c r="AJ905" s="73">
        <v>-1</v>
      </c>
      <c r="AK905" s="73">
        <v>-1</v>
      </c>
      <c r="AL905" s="73">
        <v>-1</v>
      </c>
      <c r="AM905" s="73">
        <v>-1</v>
      </c>
      <c r="AN905" s="73">
        <v>-1</v>
      </c>
      <c r="AO905" s="73">
        <v>-1</v>
      </c>
      <c r="AP905" s="73">
        <v>-1</v>
      </c>
      <c r="AQ905" s="73">
        <v>-1</v>
      </c>
      <c r="AR905" s="73">
        <v>-1</v>
      </c>
      <c r="AS905" s="73">
        <v>-1</v>
      </c>
      <c r="AT905" s="73">
        <v>-1</v>
      </c>
      <c r="AU905" s="73">
        <v>-1</v>
      </c>
      <c r="AV905" s="73">
        <v>-1</v>
      </c>
      <c r="AW905" s="73">
        <v>-1</v>
      </c>
      <c r="AX905" s="73">
        <v>-1</v>
      </c>
      <c r="AY905" s="73">
        <v>-1</v>
      </c>
      <c r="AZ905" s="73">
        <v>-1</v>
      </c>
      <c r="BA905" s="73">
        <v>-1</v>
      </c>
      <c r="BB905" s="73">
        <v>-1</v>
      </c>
      <c r="BC905" s="73">
        <v>-1</v>
      </c>
      <c r="BD905" s="73">
        <v>-1</v>
      </c>
      <c r="BE905" s="73">
        <v>-1</v>
      </c>
      <c r="BF905" s="73">
        <v>-1</v>
      </c>
      <c r="BG905" s="73">
        <v>-1</v>
      </c>
      <c r="BH905" s="73">
        <v>-1</v>
      </c>
      <c r="BI905" s="73">
        <v>-1</v>
      </c>
      <c r="BJ905" s="73">
        <v>-1</v>
      </c>
      <c r="BK905" s="73">
        <v>-1</v>
      </c>
      <c r="BL905" s="73">
        <v>-1</v>
      </c>
      <c r="BM905" s="73">
        <v>-1</v>
      </c>
      <c r="BN905" s="73">
        <v>-1</v>
      </c>
      <c r="BO905" s="73">
        <v>-1</v>
      </c>
      <c r="BP905" s="73">
        <v>-1</v>
      </c>
      <c r="BQ905" s="73">
        <v>-1</v>
      </c>
      <c r="BR905">
        <v>-1</v>
      </c>
      <c r="BS905">
        <v>-1</v>
      </c>
      <c r="BT905">
        <v>-1</v>
      </c>
      <c r="BU905">
        <v>-1</v>
      </c>
      <c r="BV905">
        <v>-1</v>
      </c>
      <c r="BW905">
        <v>-1</v>
      </c>
      <c r="BX905">
        <v>-1</v>
      </c>
      <c r="BY905">
        <v>-1</v>
      </c>
      <c r="BZ905">
        <v>-1</v>
      </c>
      <c r="CA905">
        <v>-1</v>
      </c>
      <c r="CB905">
        <v>-1</v>
      </c>
      <c r="CC905">
        <v>-1</v>
      </c>
      <c r="CD905">
        <v>-1</v>
      </c>
      <c r="CE905">
        <v>-1</v>
      </c>
      <c r="CF905">
        <v>-1</v>
      </c>
      <c r="CG905">
        <v>-1</v>
      </c>
    </row>
    <row r="906" spans="1:85">
      <c r="A906" s="74" t="s">
        <v>0</v>
      </c>
      <c r="B906" s="74" t="s">
        <v>3</v>
      </c>
      <c r="C906" s="76">
        <v>-1</v>
      </c>
      <c r="D906" s="76">
        <v>-1</v>
      </c>
      <c r="E906" s="76">
        <v>-1</v>
      </c>
      <c r="F906" s="76">
        <v>-1</v>
      </c>
      <c r="G906" s="76">
        <v>-1</v>
      </c>
      <c r="H906" s="76">
        <v>-1</v>
      </c>
      <c r="I906" s="76">
        <v>-1</v>
      </c>
      <c r="J906" s="76">
        <v>-1</v>
      </c>
      <c r="K906" s="76">
        <v>-1</v>
      </c>
      <c r="L906" s="76">
        <v>-1</v>
      </c>
      <c r="M906" s="76">
        <v>-1</v>
      </c>
      <c r="N906" s="76">
        <v>-1</v>
      </c>
      <c r="O906" s="76">
        <v>-1</v>
      </c>
      <c r="P906" s="76">
        <v>-1</v>
      </c>
      <c r="Q906" s="76">
        <v>-1</v>
      </c>
      <c r="R906" s="76">
        <v>-1</v>
      </c>
      <c r="S906" s="76">
        <v>-1</v>
      </c>
      <c r="T906" s="76">
        <v>-1</v>
      </c>
      <c r="U906" s="76">
        <v>-1</v>
      </c>
      <c r="V906" s="76">
        <v>-1</v>
      </c>
      <c r="W906" s="76">
        <v>-1</v>
      </c>
      <c r="X906" s="76">
        <v>-1</v>
      </c>
      <c r="Y906" s="76">
        <v>-1</v>
      </c>
      <c r="Z906" s="76">
        <v>-1</v>
      </c>
      <c r="AA906" s="76">
        <v>-1</v>
      </c>
      <c r="AB906" s="76">
        <v>-1</v>
      </c>
      <c r="AC906" s="76">
        <v>-1</v>
      </c>
      <c r="AD906" s="76">
        <v>-1</v>
      </c>
      <c r="AE906" s="76">
        <v>-1</v>
      </c>
      <c r="AF906" s="76">
        <v>-1</v>
      </c>
      <c r="AG906" s="76">
        <v>-1</v>
      </c>
      <c r="AH906" s="76">
        <v>-1</v>
      </c>
      <c r="AI906" s="76">
        <v>-1</v>
      </c>
      <c r="AJ906" s="73">
        <v>-1</v>
      </c>
      <c r="AK906" s="73">
        <v>-1</v>
      </c>
      <c r="AL906" s="73">
        <v>-1</v>
      </c>
      <c r="AM906" s="73">
        <v>-1</v>
      </c>
      <c r="AN906" s="73">
        <v>-1</v>
      </c>
      <c r="AO906" s="73">
        <v>-1</v>
      </c>
      <c r="AP906" s="73">
        <v>-1</v>
      </c>
      <c r="AQ906" s="73">
        <v>-1</v>
      </c>
      <c r="AR906" s="73">
        <v>-1</v>
      </c>
      <c r="AS906" s="73">
        <v>-1</v>
      </c>
      <c r="AT906" s="73">
        <v>-1</v>
      </c>
      <c r="AU906" s="73">
        <v>-1</v>
      </c>
      <c r="AV906" s="73">
        <v>-1</v>
      </c>
      <c r="AW906" s="73">
        <v>-1</v>
      </c>
      <c r="AX906" s="73">
        <v>-1</v>
      </c>
      <c r="AY906" s="73">
        <v>-1</v>
      </c>
      <c r="AZ906" s="73">
        <v>-1</v>
      </c>
      <c r="BA906" s="73">
        <v>-1</v>
      </c>
      <c r="BB906" s="73">
        <v>-1</v>
      </c>
      <c r="BC906" s="73">
        <v>-1</v>
      </c>
      <c r="BD906" s="73">
        <v>-1</v>
      </c>
      <c r="BE906" s="73">
        <v>-1</v>
      </c>
      <c r="BF906" s="73">
        <v>-1</v>
      </c>
      <c r="BG906" s="73">
        <v>-1</v>
      </c>
      <c r="BH906" s="73">
        <v>-1</v>
      </c>
      <c r="BI906" s="73">
        <v>-1</v>
      </c>
      <c r="BJ906" s="73">
        <v>-1</v>
      </c>
      <c r="BK906" s="73">
        <v>-1</v>
      </c>
      <c r="BL906" s="73">
        <v>-1</v>
      </c>
      <c r="BM906" s="73">
        <v>-1</v>
      </c>
      <c r="BN906" s="73">
        <v>-1</v>
      </c>
      <c r="BO906" s="73">
        <v>-1</v>
      </c>
      <c r="BP906" s="73">
        <v>-1</v>
      </c>
      <c r="BQ906" s="73">
        <v>-1</v>
      </c>
      <c r="BR906">
        <v>-1</v>
      </c>
      <c r="BS906">
        <v>-1</v>
      </c>
      <c r="BT906">
        <v>-1</v>
      </c>
      <c r="BU906">
        <v>-1</v>
      </c>
      <c r="BV906">
        <v>-1</v>
      </c>
      <c r="BW906">
        <v>-1</v>
      </c>
      <c r="BX906">
        <v>-1</v>
      </c>
      <c r="BY906">
        <v>-1</v>
      </c>
      <c r="BZ906">
        <v>-1</v>
      </c>
      <c r="CA906">
        <v>-1</v>
      </c>
      <c r="CB906">
        <v>-1</v>
      </c>
      <c r="CC906">
        <v>-1</v>
      </c>
      <c r="CD906">
        <v>-1</v>
      </c>
      <c r="CE906">
        <v>-1</v>
      </c>
      <c r="CF906">
        <v>-1</v>
      </c>
      <c r="CG906">
        <v>-1</v>
      </c>
    </row>
    <row r="907" spans="1:85">
      <c r="A907" s="74"/>
      <c r="B907" s="74" t="s">
        <v>34</v>
      </c>
      <c r="C907" s="76">
        <v>-1</v>
      </c>
      <c r="D907" s="76">
        <v>-1</v>
      </c>
      <c r="E907" s="76">
        <v>-1</v>
      </c>
      <c r="F907" s="76">
        <v>-1</v>
      </c>
      <c r="G907" s="76">
        <v>-1</v>
      </c>
      <c r="H907" s="76">
        <v>-1</v>
      </c>
      <c r="I907" s="76">
        <v>-1</v>
      </c>
      <c r="J907" s="76">
        <v>-1</v>
      </c>
      <c r="K907" s="76">
        <v>-1</v>
      </c>
      <c r="L907" s="76">
        <v>-1</v>
      </c>
      <c r="M907" s="76">
        <v>-1</v>
      </c>
      <c r="N907" s="76">
        <v>-1</v>
      </c>
      <c r="O907" s="76">
        <v>-1</v>
      </c>
      <c r="P907" s="76">
        <v>-1</v>
      </c>
      <c r="Q907" s="76">
        <v>-1</v>
      </c>
      <c r="R907" s="76">
        <v>-1</v>
      </c>
      <c r="S907" s="76">
        <v>-1</v>
      </c>
      <c r="T907" s="76">
        <v>-1</v>
      </c>
      <c r="U907" s="76">
        <v>-1</v>
      </c>
      <c r="V907" s="76">
        <v>-1</v>
      </c>
      <c r="W907" s="76">
        <v>-1</v>
      </c>
      <c r="X907" s="76">
        <v>-1</v>
      </c>
      <c r="Y907" s="76">
        <v>-1</v>
      </c>
      <c r="Z907" s="76">
        <v>-1</v>
      </c>
      <c r="AA907" s="76">
        <v>-1</v>
      </c>
      <c r="AB907" s="76">
        <v>-1</v>
      </c>
      <c r="AC907" s="76">
        <v>-1</v>
      </c>
      <c r="AD907" s="76">
        <v>-1</v>
      </c>
      <c r="AE907" s="76">
        <v>-1</v>
      </c>
      <c r="AF907" s="76">
        <v>-1</v>
      </c>
      <c r="AG907" s="76">
        <v>-1</v>
      </c>
      <c r="AH907" s="76">
        <v>-1</v>
      </c>
      <c r="AI907" s="76">
        <v>-1</v>
      </c>
      <c r="AJ907" s="73">
        <v>-1</v>
      </c>
      <c r="AK907" s="73">
        <v>-1</v>
      </c>
      <c r="AL907" s="73">
        <v>-1</v>
      </c>
      <c r="AM907" s="73">
        <v>-1</v>
      </c>
      <c r="AN907" s="73">
        <v>-1</v>
      </c>
      <c r="AO907" s="73">
        <v>-1</v>
      </c>
      <c r="AP907" s="73">
        <v>-1</v>
      </c>
      <c r="AQ907" s="73">
        <v>-1</v>
      </c>
      <c r="AR907" s="73">
        <v>-1</v>
      </c>
      <c r="AS907" s="73">
        <v>-1</v>
      </c>
      <c r="AT907" s="73">
        <v>-1</v>
      </c>
      <c r="AU907" s="73">
        <v>-1</v>
      </c>
      <c r="AV907" s="73">
        <v>-1</v>
      </c>
      <c r="AW907" s="73">
        <v>-1</v>
      </c>
      <c r="AX907" s="73">
        <v>-1</v>
      </c>
      <c r="AY907" s="73">
        <v>-1</v>
      </c>
      <c r="AZ907" s="73">
        <v>-1</v>
      </c>
      <c r="BA907" s="73">
        <v>-1</v>
      </c>
      <c r="BB907" s="73">
        <v>-1</v>
      </c>
      <c r="BC907" s="73">
        <v>-1</v>
      </c>
      <c r="BD907" s="73">
        <v>-1</v>
      </c>
      <c r="BE907" s="73">
        <v>-1</v>
      </c>
      <c r="BF907" s="73">
        <v>-1</v>
      </c>
      <c r="BG907" s="73">
        <v>-1</v>
      </c>
      <c r="BH907" s="73">
        <v>-1</v>
      </c>
      <c r="BI907" s="73">
        <v>-1</v>
      </c>
      <c r="BJ907" s="73">
        <v>-1</v>
      </c>
      <c r="BK907" s="73">
        <v>-1</v>
      </c>
      <c r="BL907" s="73">
        <v>-1</v>
      </c>
      <c r="BM907" s="73">
        <v>-1</v>
      </c>
      <c r="BN907" s="73">
        <v>-1</v>
      </c>
      <c r="BO907" s="73">
        <v>-1</v>
      </c>
      <c r="BP907" s="73">
        <v>-1</v>
      </c>
      <c r="BQ907" s="73">
        <v>-1</v>
      </c>
      <c r="BR907">
        <v>-1</v>
      </c>
      <c r="BS907">
        <v>-1</v>
      </c>
      <c r="BT907">
        <v>-1</v>
      </c>
      <c r="BU907">
        <v>-1</v>
      </c>
      <c r="BV907">
        <v>-1</v>
      </c>
      <c r="BW907">
        <v>-1</v>
      </c>
      <c r="BX907">
        <v>-1</v>
      </c>
      <c r="BY907">
        <v>-1</v>
      </c>
      <c r="BZ907">
        <v>-1</v>
      </c>
      <c r="CA907">
        <v>-1</v>
      </c>
      <c r="CB907">
        <v>-1</v>
      </c>
      <c r="CC907">
        <v>-1</v>
      </c>
      <c r="CD907">
        <v>-1</v>
      </c>
      <c r="CE907">
        <v>-1</v>
      </c>
      <c r="CF907">
        <v>-1</v>
      </c>
      <c r="CG907">
        <v>-1</v>
      </c>
    </row>
    <row r="908" spans="1:85">
      <c r="A908" s="14"/>
      <c r="B908" s="14" t="s">
        <v>35</v>
      </c>
      <c r="C908" s="76">
        <v>-1</v>
      </c>
      <c r="D908" s="76">
        <v>-1</v>
      </c>
      <c r="E908" s="76">
        <v>-1</v>
      </c>
      <c r="F908" s="76">
        <v>-1</v>
      </c>
      <c r="G908" s="76">
        <v>-1</v>
      </c>
      <c r="H908" s="76">
        <v>-1</v>
      </c>
      <c r="I908" s="76">
        <v>-1</v>
      </c>
      <c r="J908" s="76">
        <v>-1</v>
      </c>
      <c r="K908" s="76">
        <v>-1</v>
      </c>
      <c r="L908" s="76">
        <v>-1</v>
      </c>
      <c r="M908" s="76">
        <v>-1</v>
      </c>
      <c r="N908" s="76">
        <v>-1</v>
      </c>
      <c r="O908" s="76">
        <v>-1</v>
      </c>
      <c r="P908" s="76">
        <v>-1</v>
      </c>
      <c r="Q908" s="76">
        <v>-1</v>
      </c>
      <c r="R908" s="76">
        <v>-1</v>
      </c>
      <c r="S908" s="76">
        <v>-1</v>
      </c>
      <c r="T908" s="76">
        <v>-1</v>
      </c>
      <c r="U908" s="76">
        <v>-1</v>
      </c>
      <c r="V908" s="76">
        <v>-1</v>
      </c>
      <c r="W908" s="76">
        <v>-1</v>
      </c>
      <c r="X908" s="76">
        <v>-1</v>
      </c>
      <c r="Y908" s="76">
        <v>-1</v>
      </c>
      <c r="Z908" s="76">
        <v>-1</v>
      </c>
      <c r="AA908" s="76">
        <v>-1</v>
      </c>
      <c r="AB908" s="76">
        <v>-1</v>
      </c>
      <c r="AC908" s="76">
        <v>-1</v>
      </c>
      <c r="AD908" s="76">
        <v>-1</v>
      </c>
      <c r="AE908" s="76">
        <v>-1</v>
      </c>
      <c r="AF908" s="76">
        <v>-1</v>
      </c>
      <c r="AG908" s="76">
        <v>-1</v>
      </c>
      <c r="AH908" s="76">
        <v>-1</v>
      </c>
      <c r="AI908" s="76">
        <v>-1</v>
      </c>
      <c r="AJ908" s="73">
        <v>-1</v>
      </c>
      <c r="AK908" s="73">
        <v>-1</v>
      </c>
      <c r="AL908" s="73">
        <v>-1</v>
      </c>
      <c r="AM908" s="73">
        <v>-1</v>
      </c>
      <c r="AN908" s="73">
        <v>-1</v>
      </c>
      <c r="AO908" s="73">
        <v>-1</v>
      </c>
      <c r="AP908" s="73">
        <v>-1</v>
      </c>
      <c r="AQ908" s="73">
        <v>-1</v>
      </c>
      <c r="AR908" s="73">
        <v>-1</v>
      </c>
      <c r="AS908" s="73">
        <v>-1</v>
      </c>
      <c r="AT908" s="73">
        <v>-1</v>
      </c>
      <c r="AU908" s="73">
        <v>-1</v>
      </c>
      <c r="AV908" s="73">
        <v>-1</v>
      </c>
      <c r="AW908" s="73">
        <v>-1</v>
      </c>
      <c r="AX908" s="73">
        <v>-1</v>
      </c>
      <c r="AY908" s="73">
        <v>-1</v>
      </c>
      <c r="AZ908" s="73">
        <v>-1</v>
      </c>
      <c r="BA908" s="73">
        <v>-1</v>
      </c>
      <c r="BB908" s="73">
        <v>-1</v>
      </c>
      <c r="BC908" s="73">
        <v>-1</v>
      </c>
      <c r="BD908" s="73">
        <v>-1</v>
      </c>
      <c r="BE908" s="73">
        <v>-1</v>
      </c>
      <c r="BF908" s="73">
        <v>-1</v>
      </c>
      <c r="BG908" s="73">
        <v>-1</v>
      </c>
      <c r="BH908" s="73">
        <v>-1</v>
      </c>
      <c r="BI908" s="73">
        <v>-1</v>
      </c>
      <c r="BJ908" s="73">
        <v>-1</v>
      </c>
      <c r="BK908" s="73">
        <v>-1</v>
      </c>
      <c r="BL908" s="73">
        <v>-1</v>
      </c>
      <c r="BM908" s="73">
        <v>-1</v>
      </c>
      <c r="BN908" s="73">
        <v>-1</v>
      </c>
      <c r="BO908" s="73">
        <v>-1</v>
      </c>
      <c r="BP908" s="73">
        <v>-1</v>
      </c>
      <c r="BQ908" s="73">
        <v>-1</v>
      </c>
      <c r="BR908">
        <v>-1</v>
      </c>
      <c r="BS908">
        <v>-1</v>
      </c>
      <c r="BT908">
        <v>-1</v>
      </c>
      <c r="BU908">
        <v>-1</v>
      </c>
      <c r="BV908">
        <v>-1</v>
      </c>
      <c r="BW908">
        <v>-1</v>
      </c>
      <c r="BX908">
        <v>-1</v>
      </c>
      <c r="BY908">
        <v>-1</v>
      </c>
      <c r="BZ908">
        <v>-1</v>
      </c>
      <c r="CA908">
        <v>-1</v>
      </c>
      <c r="CB908">
        <v>-1</v>
      </c>
      <c r="CC908">
        <v>-1</v>
      </c>
      <c r="CD908">
        <v>-1</v>
      </c>
      <c r="CE908">
        <v>-1</v>
      </c>
      <c r="CF908">
        <v>-1</v>
      </c>
      <c r="CG908">
        <v>-1</v>
      </c>
    </row>
    <row r="909" spans="1:85">
      <c r="A909" s="4"/>
      <c r="B909" s="4" t="s">
        <v>4</v>
      </c>
      <c r="C909" s="76">
        <v>-1</v>
      </c>
      <c r="D909" s="76">
        <v>-1</v>
      </c>
      <c r="E909" s="76">
        <v>-1</v>
      </c>
      <c r="F909" s="76">
        <v>-1</v>
      </c>
      <c r="G909" s="76">
        <v>-1</v>
      </c>
      <c r="H909" s="76">
        <v>-1</v>
      </c>
      <c r="I909" s="76">
        <v>-1</v>
      </c>
      <c r="J909" s="76">
        <v>-1</v>
      </c>
      <c r="K909" s="76">
        <v>-1</v>
      </c>
      <c r="L909" s="76">
        <v>-1</v>
      </c>
      <c r="M909" s="76">
        <v>-1</v>
      </c>
      <c r="N909" s="76">
        <v>-1</v>
      </c>
      <c r="O909" s="76">
        <v>-1</v>
      </c>
      <c r="P909" s="76">
        <v>-1</v>
      </c>
      <c r="Q909" s="76">
        <v>-1</v>
      </c>
      <c r="R909" s="76">
        <v>-1</v>
      </c>
      <c r="S909" s="76">
        <v>-1</v>
      </c>
      <c r="T909" s="76">
        <v>-1</v>
      </c>
      <c r="U909" s="76">
        <v>-1</v>
      </c>
      <c r="V909" s="76">
        <v>-1</v>
      </c>
      <c r="W909" s="76">
        <v>-1</v>
      </c>
      <c r="X909" s="76">
        <v>-1</v>
      </c>
      <c r="Y909" s="76">
        <v>-1</v>
      </c>
      <c r="Z909" s="76">
        <v>-1</v>
      </c>
      <c r="AA909" s="76">
        <v>-1</v>
      </c>
      <c r="AB909" s="76">
        <v>-1</v>
      </c>
      <c r="AC909" s="76">
        <v>-1</v>
      </c>
      <c r="AD909" s="76">
        <v>-1</v>
      </c>
      <c r="AE909" s="76">
        <v>-1</v>
      </c>
      <c r="AF909" s="76">
        <v>-1</v>
      </c>
      <c r="AG909" s="76">
        <v>-1</v>
      </c>
      <c r="AH909" s="76">
        <v>-1</v>
      </c>
      <c r="AI909" s="76">
        <v>-1</v>
      </c>
      <c r="AJ909" s="73">
        <v>-1</v>
      </c>
      <c r="AK909" s="73">
        <v>-1</v>
      </c>
      <c r="AL909" s="73">
        <v>-1</v>
      </c>
      <c r="AM909" s="73">
        <v>-1</v>
      </c>
      <c r="AN909" s="73">
        <v>-1</v>
      </c>
      <c r="AO909" s="73">
        <v>-1</v>
      </c>
      <c r="AP909" s="73">
        <v>-1</v>
      </c>
      <c r="AQ909" s="73">
        <v>-1</v>
      </c>
      <c r="AR909" s="73">
        <v>-1</v>
      </c>
      <c r="AS909" s="73">
        <v>-1</v>
      </c>
      <c r="AT909" s="73">
        <v>-1</v>
      </c>
      <c r="AU909" s="73">
        <v>-1</v>
      </c>
      <c r="AV909" s="73">
        <v>-1</v>
      </c>
      <c r="AW909" s="73">
        <v>-1</v>
      </c>
      <c r="AX909" s="73">
        <v>-1</v>
      </c>
      <c r="AY909" s="73">
        <v>-1</v>
      </c>
      <c r="AZ909" s="73">
        <v>-1</v>
      </c>
      <c r="BA909" s="73">
        <v>-1</v>
      </c>
      <c r="BB909" s="73">
        <v>-1</v>
      </c>
      <c r="BC909" s="73">
        <v>-1</v>
      </c>
      <c r="BD909" s="73">
        <v>-1</v>
      </c>
      <c r="BE909" s="73">
        <v>-1</v>
      </c>
      <c r="BF909" s="73">
        <v>-1</v>
      </c>
      <c r="BG909" s="73">
        <v>-1</v>
      </c>
      <c r="BH909" s="73">
        <v>-1</v>
      </c>
      <c r="BI909" s="73">
        <v>-1</v>
      </c>
      <c r="BJ909" s="73">
        <v>-1</v>
      </c>
      <c r="BK909" s="73">
        <v>-1</v>
      </c>
      <c r="BL909" s="73">
        <v>-1</v>
      </c>
      <c r="BM909" s="73">
        <v>-1</v>
      </c>
      <c r="BN909" s="73">
        <v>-1</v>
      </c>
      <c r="BO909" s="73">
        <v>-1</v>
      </c>
      <c r="BP909" s="73">
        <v>-1</v>
      </c>
      <c r="BQ909" s="73">
        <v>-1</v>
      </c>
      <c r="BR909">
        <v>-1</v>
      </c>
      <c r="BS909">
        <v>-1</v>
      </c>
      <c r="BT909">
        <v>-1</v>
      </c>
      <c r="BU909">
        <v>-1</v>
      </c>
      <c r="BV909">
        <v>-1</v>
      </c>
      <c r="BW909">
        <v>-1</v>
      </c>
      <c r="BX909">
        <v>-1</v>
      </c>
      <c r="BY909">
        <v>-1</v>
      </c>
      <c r="BZ909">
        <v>-1</v>
      </c>
      <c r="CA909">
        <v>-1</v>
      </c>
      <c r="CB909">
        <v>-1</v>
      </c>
      <c r="CC909">
        <v>-1</v>
      </c>
      <c r="CD909">
        <v>-1</v>
      </c>
      <c r="CE909">
        <v>-1</v>
      </c>
      <c r="CF909">
        <v>-1</v>
      </c>
      <c r="CG909">
        <v>-1</v>
      </c>
    </row>
    <row r="910" spans="1:85">
      <c r="A910" s="74" t="s">
        <v>1</v>
      </c>
      <c r="B910" s="74" t="s">
        <v>3</v>
      </c>
      <c r="C910" s="76">
        <v>-1</v>
      </c>
      <c r="D910" s="76">
        <v>-1</v>
      </c>
      <c r="E910" s="76">
        <v>-1</v>
      </c>
      <c r="F910" s="76">
        <v>-1</v>
      </c>
      <c r="G910" s="76">
        <v>-1</v>
      </c>
      <c r="H910" s="76">
        <v>-1</v>
      </c>
      <c r="I910" s="76">
        <v>-1</v>
      </c>
      <c r="J910" s="76">
        <v>-1</v>
      </c>
      <c r="K910" s="76">
        <v>-1</v>
      </c>
      <c r="L910" s="76">
        <v>-1</v>
      </c>
      <c r="M910" s="76">
        <v>-1</v>
      </c>
      <c r="N910" s="76">
        <v>-1</v>
      </c>
      <c r="O910" s="76">
        <v>-1</v>
      </c>
      <c r="P910" s="76">
        <v>-1</v>
      </c>
      <c r="Q910" s="76">
        <v>-1</v>
      </c>
      <c r="R910" s="76">
        <v>-1</v>
      </c>
      <c r="S910" s="76">
        <v>-1</v>
      </c>
      <c r="T910" s="76">
        <v>-1</v>
      </c>
      <c r="U910" s="76">
        <v>-1</v>
      </c>
      <c r="V910" s="76">
        <v>-1</v>
      </c>
      <c r="W910" s="76">
        <v>-1</v>
      </c>
      <c r="X910" s="76">
        <v>-1</v>
      </c>
      <c r="Y910" s="76">
        <v>-1</v>
      </c>
      <c r="Z910" s="76">
        <v>-1</v>
      </c>
      <c r="AA910" s="76">
        <v>-1</v>
      </c>
      <c r="AB910" s="76">
        <v>-1</v>
      </c>
      <c r="AC910" s="76">
        <v>-1</v>
      </c>
      <c r="AD910" s="76">
        <v>-1</v>
      </c>
      <c r="AE910" s="76">
        <v>-1</v>
      </c>
      <c r="AF910" s="76">
        <v>-1</v>
      </c>
      <c r="AG910" s="76">
        <v>-1</v>
      </c>
      <c r="AH910" s="76">
        <v>-1</v>
      </c>
      <c r="AI910" s="76">
        <v>-1</v>
      </c>
      <c r="AJ910" s="73">
        <v>-1</v>
      </c>
      <c r="AK910" s="73">
        <v>-1</v>
      </c>
      <c r="AL910" s="73">
        <v>-1</v>
      </c>
      <c r="AM910" s="73">
        <v>-1</v>
      </c>
      <c r="AN910" s="73">
        <v>-1</v>
      </c>
      <c r="AO910" s="73">
        <v>-1</v>
      </c>
      <c r="AP910" s="73">
        <v>-1</v>
      </c>
      <c r="AQ910" s="73">
        <v>-1</v>
      </c>
      <c r="AR910" s="73">
        <v>-1</v>
      </c>
      <c r="AS910" s="73">
        <v>-1</v>
      </c>
      <c r="AT910" s="73">
        <v>-1</v>
      </c>
      <c r="AU910" s="73">
        <v>-1</v>
      </c>
      <c r="AV910" s="73">
        <v>-1</v>
      </c>
      <c r="AW910" s="73">
        <v>-1</v>
      </c>
      <c r="AX910" s="73">
        <v>-1</v>
      </c>
      <c r="AY910" s="73">
        <v>-1</v>
      </c>
      <c r="AZ910" s="73">
        <v>-1</v>
      </c>
      <c r="BA910" s="73">
        <v>-1</v>
      </c>
      <c r="BB910" s="73">
        <v>-1</v>
      </c>
      <c r="BC910" s="73">
        <v>-1</v>
      </c>
      <c r="BD910" s="73">
        <v>-1</v>
      </c>
      <c r="BE910" s="73">
        <v>-1</v>
      </c>
      <c r="BF910" s="73">
        <v>-1</v>
      </c>
      <c r="BG910" s="73">
        <v>-1</v>
      </c>
      <c r="BH910" s="73">
        <v>-1</v>
      </c>
      <c r="BI910" s="73">
        <v>-1</v>
      </c>
      <c r="BJ910" s="73">
        <v>-1</v>
      </c>
      <c r="BK910" s="73">
        <v>-1</v>
      </c>
      <c r="BL910" s="73">
        <v>-1</v>
      </c>
      <c r="BM910" s="73">
        <v>-1</v>
      </c>
      <c r="BN910" s="73">
        <v>-1</v>
      </c>
      <c r="BO910" s="73">
        <v>-1</v>
      </c>
      <c r="BP910" s="73">
        <v>-1</v>
      </c>
      <c r="BQ910" s="73">
        <v>-1</v>
      </c>
      <c r="BR910">
        <v>-1</v>
      </c>
      <c r="BS910">
        <v>-1</v>
      </c>
      <c r="BT910">
        <v>-1</v>
      </c>
      <c r="BU910">
        <v>-1</v>
      </c>
      <c r="BV910">
        <v>-1</v>
      </c>
      <c r="BW910">
        <v>-1</v>
      </c>
      <c r="BX910">
        <v>-1</v>
      </c>
      <c r="BY910">
        <v>-1</v>
      </c>
      <c r="BZ910">
        <v>-1</v>
      </c>
      <c r="CA910">
        <v>-1</v>
      </c>
      <c r="CB910">
        <v>-1</v>
      </c>
      <c r="CC910">
        <v>-1</v>
      </c>
      <c r="CD910">
        <v>-1</v>
      </c>
      <c r="CE910">
        <v>-1</v>
      </c>
      <c r="CF910">
        <v>-1</v>
      </c>
      <c r="CG910">
        <v>-1</v>
      </c>
    </row>
    <row r="911" spans="1:85">
      <c r="A911" s="74"/>
      <c r="B911" s="74" t="s">
        <v>34</v>
      </c>
      <c r="C911" s="76">
        <v>-1</v>
      </c>
      <c r="D911" s="76">
        <v>-1</v>
      </c>
      <c r="E911" s="76">
        <v>-1</v>
      </c>
      <c r="F911" s="76">
        <v>-1</v>
      </c>
      <c r="G911" s="76">
        <v>-1</v>
      </c>
      <c r="H911" s="76">
        <v>-1</v>
      </c>
      <c r="I911" s="76">
        <v>-1</v>
      </c>
      <c r="J911" s="76">
        <v>-1</v>
      </c>
      <c r="K911" s="76">
        <v>-1</v>
      </c>
      <c r="L911" s="76">
        <v>-1</v>
      </c>
      <c r="M911" s="76">
        <v>-1</v>
      </c>
      <c r="N911" s="76">
        <v>-1</v>
      </c>
      <c r="O911" s="76">
        <v>-1</v>
      </c>
      <c r="P911" s="76">
        <v>-1</v>
      </c>
      <c r="Q911" s="76">
        <v>-1</v>
      </c>
      <c r="R911" s="76">
        <v>-1</v>
      </c>
      <c r="S911" s="76">
        <v>-1</v>
      </c>
      <c r="T911" s="76">
        <v>-1</v>
      </c>
      <c r="U911" s="76">
        <v>-1</v>
      </c>
      <c r="V911" s="76">
        <v>-1</v>
      </c>
      <c r="W911" s="76">
        <v>-1</v>
      </c>
      <c r="X911" s="76">
        <v>-1</v>
      </c>
      <c r="Y911" s="76">
        <v>-1</v>
      </c>
      <c r="Z911" s="76">
        <v>-1</v>
      </c>
      <c r="AA911" s="76">
        <v>-1</v>
      </c>
      <c r="AB911" s="76">
        <v>-1</v>
      </c>
      <c r="AC911" s="76">
        <v>-1</v>
      </c>
      <c r="AD911" s="76">
        <v>-1</v>
      </c>
      <c r="AE911" s="76">
        <v>-1</v>
      </c>
      <c r="AF911" s="76">
        <v>-1</v>
      </c>
      <c r="AG911" s="76">
        <v>-1</v>
      </c>
      <c r="AH911" s="76">
        <v>-1</v>
      </c>
      <c r="AI911" s="76">
        <v>-1</v>
      </c>
      <c r="AJ911" s="73">
        <v>-1</v>
      </c>
      <c r="AK911" s="73">
        <v>-1</v>
      </c>
      <c r="AL911" s="73">
        <v>-1</v>
      </c>
      <c r="AM911" s="73">
        <v>-1</v>
      </c>
      <c r="AN911" s="73">
        <v>-1</v>
      </c>
      <c r="AO911" s="73">
        <v>-1</v>
      </c>
      <c r="AP911" s="73">
        <v>-1</v>
      </c>
      <c r="AQ911" s="73">
        <v>-1</v>
      </c>
      <c r="AR911" s="73">
        <v>-1</v>
      </c>
      <c r="AS911" s="73">
        <v>-1</v>
      </c>
      <c r="AT911" s="73">
        <v>-1</v>
      </c>
      <c r="AU911" s="73">
        <v>-1</v>
      </c>
      <c r="AV911" s="73">
        <v>-1</v>
      </c>
      <c r="AW911" s="73">
        <v>-1</v>
      </c>
      <c r="AX911" s="73">
        <v>-1</v>
      </c>
      <c r="AY911" s="73">
        <v>-1</v>
      </c>
      <c r="AZ911" s="73">
        <v>-1</v>
      </c>
      <c r="BA911" s="73">
        <v>-1</v>
      </c>
      <c r="BB911" s="73">
        <v>-1</v>
      </c>
      <c r="BC911" s="73">
        <v>-1</v>
      </c>
      <c r="BD911" s="73">
        <v>-1</v>
      </c>
      <c r="BE911" s="73">
        <v>-1</v>
      </c>
      <c r="BF911" s="73">
        <v>-1</v>
      </c>
      <c r="BG911" s="73">
        <v>-1</v>
      </c>
      <c r="BH911" s="73">
        <v>-1</v>
      </c>
      <c r="BI911" s="73">
        <v>-1</v>
      </c>
      <c r="BJ911" s="73">
        <v>-1</v>
      </c>
      <c r="BK911" s="73">
        <v>-1</v>
      </c>
      <c r="BL911" s="73">
        <v>-1</v>
      </c>
      <c r="BM911" s="73">
        <v>-1</v>
      </c>
      <c r="BN911" s="73">
        <v>-1</v>
      </c>
      <c r="BO911" s="73">
        <v>-1</v>
      </c>
      <c r="BP911" s="73">
        <v>-1</v>
      </c>
      <c r="BQ911" s="73">
        <v>-1</v>
      </c>
      <c r="BR911">
        <v>-1</v>
      </c>
      <c r="BS911">
        <v>-1</v>
      </c>
      <c r="BT911">
        <v>-1</v>
      </c>
      <c r="BU911">
        <v>-1</v>
      </c>
      <c r="BV911">
        <v>-1</v>
      </c>
      <c r="BW911">
        <v>-1</v>
      </c>
      <c r="BX911">
        <v>-1</v>
      </c>
      <c r="BY911">
        <v>-1</v>
      </c>
      <c r="BZ911">
        <v>-1</v>
      </c>
      <c r="CA911">
        <v>-1</v>
      </c>
      <c r="CB911">
        <v>-1</v>
      </c>
      <c r="CC911">
        <v>-1</v>
      </c>
      <c r="CD911">
        <v>-1</v>
      </c>
      <c r="CE911">
        <v>-1</v>
      </c>
      <c r="CF911">
        <v>-1</v>
      </c>
      <c r="CG911">
        <v>-1</v>
      </c>
    </row>
    <row r="912" spans="1:85">
      <c r="A912" s="14"/>
      <c r="B912" s="14" t="s">
        <v>35</v>
      </c>
      <c r="C912" s="76">
        <v>-1</v>
      </c>
      <c r="D912" s="76">
        <v>-1</v>
      </c>
      <c r="E912" s="76">
        <v>-1</v>
      </c>
      <c r="F912" s="76">
        <v>-1</v>
      </c>
      <c r="G912" s="76">
        <v>-1</v>
      </c>
      <c r="H912" s="76">
        <v>-1</v>
      </c>
      <c r="I912" s="76">
        <v>-1</v>
      </c>
      <c r="J912" s="76">
        <v>-1</v>
      </c>
      <c r="K912" s="76">
        <v>-1</v>
      </c>
      <c r="L912" s="76">
        <v>-1</v>
      </c>
      <c r="M912" s="76">
        <v>-1</v>
      </c>
      <c r="N912" s="76">
        <v>-1</v>
      </c>
      <c r="O912" s="76">
        <v>-1</v>
      </c>
      <c r="P912" s="76">
        <v>-1</v>
      </c>
      <c r="Q912" s="76">
        <v>-1</v>
      </c>
      <c r="R912" s="76">
        <v>-1</v>
      </c>
      <c r="S912" s="76">
        <v>-1</v>
      </c>
      <c r="T912" s="76">
        <v>-1</v>
      </c>
      <c r="U912" s="76">
        <v>-1</v>
      </c>
      <c r="V912" s="76">
        <v>-1</v>
      </c>
      <c r="W912" s="76">
        <v>-1</v>
      </c>
      <c r="X912" s="76">
        <v>-1</v>
      </c>
      <c r="Y912" s="76">
        <v>-1</v>
      </c>
      <c r="Z912" s="76">
        <v>-1</v>
      </c>
      <c r="AA912" s="76">
        <v>-1</v>
      </c>
      <c r="AB912" s="76">
        <v>-1</v>
      </c>
      <c r="AC912" s="76">
        <v>-1</v>
      </c>
      <c r="AD912" s="76">
        <v>-1</v>
      </c>
      <c r="AE912" s="76">
        <v>-1</v>
      </c>
      <c r="AF912" s="76">
        <v>-1</v>
      </c>
      <c r="AG912" s="76">
        <v>-1</v>
      </c>
      <c r="AH912" s="76">
        <v>-1</v>
      </c>
      <c r="AI912" s="76">
        <v>-1</v>
      </c>
      <c r="AJ912" s="73">
        <v>-1</v>
      </c>
      <c r="AK912" s="73">
        <v>-1</v>
      </c>
      <c r="AL912" s="73">
        <v>-1</v>
      </c>
      <c r="AM912" s="73">
        <v>-1</v>
      </c>
      <c r="AN912" s="73">
        <v>-1</v>
      </c>
      <c r="AO912" s="73">
        <v>-1</v>
      </c>
      <c r="AP912" s="73">
        <v>-1</v>
      </c>
      <c r="AQ912" s="73">
        <v>-1</v>
      </c>
      <c r="AR912" s="73">
        <v>-1</v>
      </c>
      <c r="AS912" s="73">
        <v>-1</v>
      </c>
      <c r="AT912" s="73">
        <v>-1</v>
      </c>
      <c r="AU912" s="73">
        <v>-1</v>
      </c>
      <c r="AV912" s="73">
        <v>-1</v>
      </c>
      <c r="AW912" s="73">
        <v>-1</v>
      </c>
      <c r="AX912" s="73">
        <v>-1</v>
      </c>
      <c r="AY912" s="73">
        <v>-1</v>
      </c>
      <c r="AZ912" s="73">
        <v>-1</v>
      </c>
      <c r="BA912" s="73">
        <v>-1</v>
      </c>
      <c r="BB912" s="73">
        <v>-1</v>
      </c>
      <c r="BC912" s="73">
        <v>-1</v>
      </c>
      <c r="BD912" s="73">
        <v>-1</v>
      </c>
      <c r="BE912" s="73">
        <v>-1</v>
      </c>
      <c r="BF912" s="73">
        <v>-1</v>
      </c>
      <c r="BG912" s="73">
        <v>-1</v>
      </c>
      <c r="BH912" s="73">
        <v>-1</v>
      </c>
      <c r="BI912" s="73">
        <v>-1</v>
      </c>
      <c r="BJ912" s="73">
        <v>-1</v>
      </c>
      <c r="BK912" s="73">
        <v>-1</v>
      </c>
      <c r="BL912" s="73">
        <v>-1</v>
      </c>
      <c r="BM912" s="73">
        <v>-1</v>
      </c>
      <c r="BN912" s="73">
        <v>-1</v>
      </c>
      <c r="BO912" s="73">
        <v>-1</v>
      </c>
      <c r="BP912" s="73">
        <v>-1</v>
      </c>
      <c r="BQ912" s="73">
        <v>-1</v>
      </c>
      <c r="BR912">
        <v>-1</v>
      </c>
      <c r="BS912">
        <v>-1</v>
      </c>
      <c r="BT912">
        <v>-1</v>
      </c>
      <c r="BU912">
        <v>-1</v>
      </c>
      <c r="BV912">
        <v>-1</v>
      </c>
      <c r="BW912">
        <v>-1</v>
      </c>
      <c r="BX912">
        <v>-1</v>
      </c>
      <c r="BY912">
        <v>-1</v>
      </c>
      <c r="BZ912">
        <v>-1</v>
      </c>
      <c r="CA912">
        <v>-1</v>
      </c>
      <c r="CB912">
        <v>-1</v>
      </c>
      <c r="CC912">
        <v>-1</v>
      </c>
      <c r="CD912">
        <v>-1</v>
      </c>
      <c r="CE912">
        <v>-1</v>
      </c>
      <c r="CF912">
        <v>-1</v>
      </c>
      <c r="CG912">
        <v>-1</v>
      </c>
    </row>
    <row r="913" spans="1:85">
      <c r="A913" s="4"/>
      <c r="B913" s="4" t="s">
        <v>4</v>
      </c>
      <c r="C913" s="76">
        <v>-1</v>
      </c>
      <c r="D913" s="76">
        <v>-1</v>
      </c>
      <c r="E913" s="76">
        <v>-1</v>
      </c>
      <c r="F913" s="76">
        <v>-1</v>
      </c>
      <c r="G913" s="76">
        <v>-1</v>
      </c>
      <c r="H913" s="76">
        <v>-1</v>
      </c>
      <c r="I913" s="76">
        <v>-1</v>
      </c>
      <c r="J913" s="76">
        <v>-1</v>
      </c>
      <c r="K913" s="76">
        <v>-1</v>
      </c>
      <c r="L913" s="76">
        <v>-1</v>
      </c>
      <c r="M913" s="76">
        <v>-1</v>
      </c>
      <c r="N913" s="76">
        <v>-1</v>
      </c>
      <c r="O913" s="76">
        <v>-1</v>
      </c>
      <c r="P913" s="76">
        <v>-1</v>
      </c>
      <c r="Q913" s="76">
        <v>-1</v>
      </c>
      <c r="R913" s="76">
        <v>-1</v>
      </c>
      <c r="S913" s="76">
        <v>-1</v>
      </c>
      <c r="T913" s="76">
        <v>-1</v>
      </c>
      <c r="U913" s="76">
        <v>-1</v>
      </c>
      <c r="V913" s="76">
        <v>-1</v>
      </c>
      <c r="W913" s="76">
        <v>-1</v>
      </c>
      <c r="X913" s="76">
        <v>-1</v>
      </c>
      <c r="Y913" s="76">
        <v>-1</v>
      </c>
      <c r="Z913" s="76">
        <v>-1</v>
      </c>
      <c r="AA913" s="76">
        <v>-1</v>
      </c>
      <c r="AB913" s="76">
        <v>-1</v>
      </c>
      <c r="AC913" s="76">
        <v>-1</v>
      </c>
      <c r="AD913" s="76">
        <v>-1</v>
      </c>
      <c r="AE913" s="76">
        <v>-1</v>
      </c>
      <c r="AF913" s="76">
        <v>-1</v>
      </c>
      <c r="AG913" s="76">
        <v>-1</v>
      </c>
      <c r="AH913" s="76">
        <v>-1</v>
      </c>
      <c r="AI913" s="76">
        <v>-1</v>
      </c>
      <c r="AJ913" s="73">
        <v>-1</v>
      </c>
      <c r="AK913" s="73">
        <v>-1</v>
      </c>
      <c r="AL913" s="73">
        <v>-1</v>
      </c>
      <c r="AM913" s="73">
        <v>-1</v>
      </c>
      <c r="AN913" s="73">
        <v>-1</v>
      </c>
      <c r="AO913" s="73">
        <v>-1</v>
      </c>
      <c r="AP913" s="73">
        <v>-1</v>
      </c>
      <c r="AQ913" s="73">
        <v>-1</v>
      </c>
      <c r="AR913" s="73">
        <v>-1</v>
      </c>
      <c r="AS913" s="73">
        <v>-1</v>
      </c>
      <c r="AT913" s="73">
        <v>-1</v>
      </c>
      <c r="AU913" s="73">
        <v>-1</v>
      </c>
      <c r="AV913" s="73">
        <v>-1</v>
      </c>
      <c r="AW913" s="73">
        <v>-1</v>
      </c>
      <c r="AX913" s="73">
        <v>-1</v>
      </c>
      <c r="AY913" s="73">
        <v>-1</v>
      </c>
      <c r="AZ913" s="73">
        <v>-1</v>
      </c>
      <c r="BA913" s="73">
        <v>-1</v>
      </c>
      <c r="BB913" s="73">
        <v>-1</v>
      </c>
      <c r="BC913" s="73">
        <v>-1</v>
      </c>
      <c r="BD913" s="73">
        <v>-1</v>
      </c>
      <c r="BE913" s="73">
        <v>-1</v>
      </c>
      <c r="BF913" s="73">
        <v>-1</v>
      </c>
      <c r="BG913" s="73">
        <v>-1</v>
      </c>
      <c r="BH913" s="73">
        <v>-1</v>
      </c>
      <c r="BI913" s="73">
        <v>-1</v>
      </c>
      <c r="BJ913" s="73">
        <v>-1</v>
      </c>
      <c r="BK913" s="73">
        <v>-1</v>
      </c>
      <c r="BL913" s="73">
        <v>-1</v>
      </c>
      <c r="BM913" s="73">
        <v>-1</v>
      </c>
      <c r="BN913" s="73">
        <v>-1</v>
      </c>
      <c r="BO913" s="73">
        <v>-1</v>
      </c>
      <c r="BP913" s="73">
        <v>-1</v>
      </c>
      <c r="BQ913" s="73">
        <v>-1</v>
      </c>
      <c r="BR913">
        <v>-1</v>
      </c>
      <c r="BS913">
        <v>-1</v>
      </c>
      <c r="BT913">
        <v>-1</v>
      </c>
      <c r="BU913">
        <v>-1</v>
      </c>
      <c r="BV913">
        <v>-1</v>
      </c>
      <c r="BW913">
        <v>-1</v>
      </c>
      <c r="BX913">
        <v>-1</v>
      </c>
      <c r="BY913">
        <v>-1</v>
      </c>
      <c r="BZ913">
        <v>-1</v>
      </c>
      <c r="CA913">
        <v>-1</v>
      </c>
      <c r="CB913">
        <v>-1</v>
      </c>
      <c r="CC913">
        <v>-1</v>
      </c>
      <c r="CD913">
        <v>-1</v>
      </c>
      <c r="CE913">
        <v>-1</v>
      </c>
      <c r="CF913">
        <v>-1</v>
      </c>
      <c r="CG913">
        <v>-1</v>
      </c>
    </row>
    <row r="914" spans="1:85">
      <c r="A914" s="14" t="s">
        <v>5</v>
      </c>
      <c r="B914" s="14" t="s">
        <v>3</v>
      </c>
      <c r="C914" s="76">
        <v>-1</v>
      </c>
      <c r="D914" s="76">
        <v>-1</v>
      </c>
      <c r="E914" s="76">
        <v>-1</v>
      </c>
      <c r="F914" s="76">
        <v>-1</v>
      </c>
      <c r="G914" s="76">
        <v>-1</v>
      </c>
      <c r="H914" s="76">
        <v>-1</v>
      </c>
      <c r="I914" s="76">
        <v>-1</v>
      </c>
      <c r="J914" s="76">
        <v>-1</v>
      </c>
      <c r="K914" s="76">
        <v>-1</v>
      </c>
      <c r="L914" s="76">
        <v>-1</v>
      </c>
      <c r="M914" s="76">
        <v>-1</v>
      </c>
      <c r="N914" s="76">
        <v>-1</v>
      </c>
      <c r="O914" s="76">
        <v>-1</v>
      </c>
      <c r="P914" s="76">
        <v>-1</v>
      </c>
      <c r="Q914" s="76">
        <v>-1</v>
      </c>
      <c r="R914" s="76">
        <v>-1</v>
      </c>
      <c r="S914" s="76">
        <v>-1</v>
      </c>
      <c r="T914" s="76">
        <v>-1</v>
      </c>
      <c r="U914" s="76">
        <v>-1</v>
      </c>
      <c r="V914" s="76">
        <v>-1</v>
      </c>
      <c r="W914" s="76">
        <v>-1</v>
      </c>
      <c r="X914" s="76">
        <v>-1</v>
      </c>
      <c r="Y914" s="76">
        <v>-1</v>
      </c>
      <c r="Z914" s="76">
        <v>-1</v>
      </c>
      <c r="AA914" s="76">
        <v>-1</v>
      </c>
      <c r="AB914" s="76">
        <v>-1</v>
      </c>
      <c r="AC914" s="76">
        <v>-1</v>
      </c>
      <c r="AD914" s="76">
        <v>-1</v>
      </c>
      <c r="AE914" s="76">
        <v>-1</v>
      </c>
      <c r="AF914" s="76">
        <v>-1</v>
      </c>
      <c r="AG914" s="76">
        <v>-1</v>
      </c>
      <c r="AH914" s="76">
        <v>-1</v>
      </c>
      <c r="AI914" s="76">
        <v>-1</v>
      </c>
      <c r="AJ914" s="73">
        <v>-1</v>
      </c>
      <c r="AK914" s="73">
        <v>-1</v>
      </c>
      <c r="AL914" s="73">
        <v>-1</v>
      </c>
      <c r="AM914" s="73">
        <v>-1</v>
      </c>
      <c r="AN914" s="73">
        <v>-1</v>
      </c>
      <c r="AO914" s="73">
        <v>-1</v>
      </c>
      <c r="AP914" s="73">
        <v>-1</v>
      </c>
      <c r="AQ914" s="73">
        <v>-1</v>
      </c>
      <c r="AR914" s="73">
        <v>-1</v>
      </c>
      <c r="AS914" s="73">
        <v>-1</v>
      </c>
      <c r="AT914" s="73">
        <v>-1</v>
      </c>
      <c r="AU914" s="73">
        <v>-1</v>
      </c>
      <c r="AV914" s="73">
        <v>-1</v>
      </c>
      <c r="AW914" s="73">
        <v>-1</v>
      </c>
      <c r="AX914" s="73">
        <v>-1</v>
      </c>
      <c r="AY914" s="73">
        <v>-1</v>
      </c>
      <c r="AZ914" s="73">
        <v>-1</v>
      </c>
      <c r="BA914" s="73">
        <v>-1</v>
      </c>
      <c r="BB914" s="73">
        <v>-1</v>
      </c>
      <c r="BC914" s="73">
        <v>-1</v>
      </c>
      <c r="BD914" s="73">
        <v>-1</v>
      </c>
      <c r="BE914" s="73">
        <v>-1</v>
      </c>
      <c r="BF914" s="73">
        <v>-1</v>
      </c>
      <c r="BG914" s="73">
        <v>-1</v>
      </c>
      <c r="BH914" s="73">
        <v>-1</v>
      </c>
      <c r="BI914" s="73">
        <v>-1</v>
      </c>
      <c r="BJ914" s="73">
        <v>-1</v>
      </c>
      <c r="BK914" s="73">
        <v>-1</v>
      </c>
      <c r="BL914" s="73">
        <v>-1</v>
      </c>
      <c r="BM914" s="73">
        <v>-1</v>
      </c>
      <c r="BN914" s="73">
        <v>-1</v>
      </c>
      <c r="BO914" s="73">
        <v>-1</v>
      </c>
      <c r="BP914" s="73">
        <v>-1</v>
      </c>
      <c r="BQ914" s="73">
        <v>-1</v>
      </c>
      <c r="BR914">
        <v>-1</v>
      </c>
      <c r="BS914">
        <v>-1</v>
      </c>
      <c r="BT914">
        <v>-1</v>
      </c>
      <c r="BU914">
        <v>-1</v>
      </c>
      <c r="BV914">
        <v>-1</v>
      </c>
      <c r="BW914">
        <v>-1</v>
      </c>
      <c r="BX914">
        <v>-1</v>
      </c>
      <c r="BY914">
        <v>-1</v>
      </c>
      <c r="BZ914">
        <v>-1</v>
      </c>
      <c r="CA914">
        <v>-1</v>
      </c>
      <c r="CB914">
        <v>-1</v>
      </c>
      <c r="CC914">
        <v>-1</v>
      </c>
      <c r="CD914">
        <v>-1</v>
      </c>
      <c r="CE914">
        <v>-1</v>
      </c>
      <c r="CF914">
        <v>-1</v>
      </c>
      <c r="CG914">
        <v>-1</v>
      </c>
    </row>
    <row r="915" spans="1:85">
      <c r="A915" s="5"/>
      <c r="B915" s="5" t="s">
        <v>4</v>
      </c>
      <c r="C915" s="76">
        <v>-1</v>
      </c>
      <c r="D915" s="76">
        <v>-1</v>
      </c>
      <c r="E915" s="76">
        <v>-1</v>
      </c>
      <c r="F915" s="76">
        <v>-1</v>
      </c>
      <c r="G915" s="76">
        <v>-1</v>
      </c>
      <c r="H915" s="76">
        <v>-1</v>
      </c>
      <c r="I915" s="76">
        <v>-1</v>
      </c>
      <c r="J915" s="76">
        <v>-1</v>
      </c>
      <c r="K915" s="76">
        <v>-1</v>
      </c>
      <c r="L915" s="76">
        <v>-1</v>
      </c>
      <c r="M915" s="76">
        <v>-1</v>
      </c>
      <c r="N915" s="76">
        <v>-1</v>
      </c>
      <c r="O915" s="76">
        <v>-1</v>
      </c>
      <c r="P915" s="76">
        <v>-1</v>
      </c>
      <c r="Q915" s="76">
        <v>-1</v>
      </c>
      <c r="R915" s="76">
        <v>-1</v>
      </c>
      <c r="S915" s="76">
        <v>-1</v>
      </c>
      <c r="T915" s="76">
        <v>-1</v>
      </c>
      <c r="U915" s="76">
        <v>-1</v>
      </c>
      <c r="V915" s="76">
        <v>-1</v>
      </c>
      <c r="W915" s="76">
        <v>-1</v>
      </c>
      <c r="X915" s="76">
        <v>-1</v>
      </c>
      <c r="Y915" s="76">
        <v>-1</v>
      </c>
      <c r="Z915" s="76">
        <v>-1</v>
      </c>
      <c r="AA915" s="76">
        <v>-1</v>
      </c>
      <c r="AB915" s="76">
        <v>-1</v>
      </c>
      <c r="AC915" s="76">
        <v>-1</v>
      </c>
      <c r="AD915" s="76">
        <v>-1</v>
      </c>
      <c r="AE915" s="76">
        <v>-1</v>
      </c>
      <c r="AF915" s="76">
        <v>-1</v>
      </c>
      <c r="AG915" s="76">
        <v>-1</v>
      </c>
      <c r="AH915" s="76">
        <v>-1</v>
      </c>
      <c r="AI915" s="76">
        <v>-1</v>
      </c>
      <c r="AJ915" s="73">
        <v>-1</v>
      </c>
      <c r="AK915" s="73">
        <v>-1</v>
      </c>
      <c r="AL915" s="73">
        <v>-1</v>
      </c>
      <c r="AM915" s="73">
        <v>-1</v>
      </c>
      <c r="AN915" s="73">
        <v>-1</v>
      </c>
      <c r="AO915" s="73">
        <v>-1</v>
      </c>
      <c r="AP915" s="73">
        <v>-1</v>
      </c>
      <c r="AQ915" s="73">
        <v>-1</v>
      </c>
      <c r="AR915" s="73">
        <v>-1</v>
      </c>
      <c r="AS915" s="73">
        <v>-1</v>
      </c>
      <c r="AT915" s="73">
        <v>-1</v>
      </c>
      <c r="AU915" s="73">
        <v>-1</v>
      </c>
      <c r="AV915" s="73">
        <v>-1</v>
      </c>
      <c r="AW915" s="73">
        <v>-1</v>
      </c>
      <c r="AX915" s="73">
        <v>-1</v>
      </c>
      <c r="AY915" s="73">
        <v>-1</v>
      </c>
      <c r="AZ915" s="73">
        <v>-1</v>
      </c>
      <c r="BA915" s="73">
        <v>-1</v>
      </c>
      <c r="BB915" s="73">
        <v>-1</v>
      </c>
      <c r="BC915" s="73">
        <v>-1</v>
      </c>
      <c r="BD915" s="73">
        <v>-1</v>
      </c>
      <c r="BE915" s="73">
        <v>-1</v>
      </c>
      <c r="BF915" s="73">
        <v>-1</v>
      </c>
      <c r="BG915" s="73">
        <v>-1</v>
      </c>
      <c r="BH915" s="73">
        <v>-1</v>
      </c>
      <c r="BI915" s="73">
        <v>-1</v>
      </c>
      <c r="BJ915" s="73">
        <v>-1</v>
      </c>
      <c r="BK915" s="73">
        <v>-1</v>
      </c>
      <c r="BL915" s="73">
        <v>-1</v>
      </c>
      <c r="BM915" s="73">
        <v>-1</v>
      </c>
      <c r="BN915" s="73">
        <v>-1</v>
      </c>
      <c r="BO915" s="73">
        <v>-1</v>
      </c>
      <c r="BP915" s="73">
        <v>-1</v>
      </c>
      <c r="BQ915" s="73">
        <v>-1</v>
      </c>
      <c r="BR915">
        <v>-1</v>
      </c>
      <c r="BS915">
        <v>-1</v>
      </c>
      <c r="BT915">
        <v>-1</v>
      </c>
      <c r="BU915">
        <v>-1</v>
      </c>
      <c r="BV915">
        <v>-1</v>
      </c>
      <c r="BW915">
        <v>-1</v>
      </c>
      <c r="BX915">
        <v>-1</v>
      </c>
      <c r="BY915">
        <v>-1</v>
      </c>
      <c r="BZ915">
        <v>-1</v>
      </c>
      <c r="CA915">
        <v>-1</v>
      </c>
      <c r="CB915">
        <v>-1</v>
      </c>
      <c r="CC915">
        <v>-1</v>
      </c>
      <c r="CD915">
        <v>-1</v>
      </c>
      <c r="CE915">
        <v>-1</v>
      </c>
      <c r="CF915">
        <v>-1</v>
      </c>
      <c r="CG915">
        <v>-1</v>
      </c>
    </row>
    <row r="916" spans="1:85">
      <c r="A916" s="5" t="s">
        <v>2</v>
      </c>
      <c r="B916" s="5" t="s">
        <v>3</v>
      </c>
      <c r="C916" s="76">
        <v>-1</v>
      </c>
      <c r="D916" s="76">
        <v>-1</v>
      </c>
      <c r="E916" s="76">
        <v>-1</v>
      </c>
      <c r="F916" s="76">
        <v>-1</v>
      </c>
      <c r="G916" s="76">
        <v>-1</v>
      </c>
      <c r="H916" s="76">
        <v>-1</v>
      </c>
      <c r="I916" s="76">
        <v>-1</v>
      </c>
      <c r="J916" s="76">
        <v>-1</v>
      </c>
      <c r="K916" s="76">
        <v>-1</v>
      </c>
      <c r="L916" s="76">
        <v>-1</v>
      </c>
      <c r="M916" s="76">
        <v>-1</v>
      </c>
      <c r="N916" s="76">
        <v>-1</v>
      </c>
      <c r="O916" s="76">
        <v>-1</v>
      </c>
      <c r="P916" s="76">
        <v>-1</v>
      </c>
      <c r="Q916" s="76">
        <v>-1</v>
      </c>
      <c r="R916" s="76">
        <v>-1</v>
      </c>
      <c r="S916" s="76">
        <v>-1</v>
      </c>
      <c r="T916" s="76">
        <v>-1</v>
      </c>
      <c r="U916" s="76">
        <v>-1</v>
      </c>
      <c r="V916" s="76">
        <v>-1</v>
      </c>
      <c r="W916" s="76">
        <v>-1</v>
      </c>
      <c r="X916" s="76">
        <v>-1</v>
      </c>
      <c r="Y916" s="76">
        <v>-1</v>
      </c>
      <c r="Z916" s="76">
        <v>-1</v>
      </c>
      <c r="AA916" s="76">
        <v>-1</v>
      </c>
      <c r="AB916" s="76">
        <v>-1</v>
      </c>
      <c r="AC916" s="76">
        <v>-1</v>
      </c>
      <c r="AD916" s="76">
        <v>-1</v>
      </c>
      <c r="AE916" s="76">
        <v>-1</v>
      </c>
      <c r="AF916" s="76">
        <v>-1</v>
      </c>
      <c r="AG916" s="76">
        <v>-1</v>
      </c>
      <c r="AH916" s="76">
        <v>-1</v>
      </c>
      <c r="AI916" s="76">
        <v>-1</v>
      </c>
      <c r="AJ916" s="73">
        <v>-1</v>
      </c>
      <c r="AK916" s="73">
        <v>-1</v>
      </c>
      <c r="AL916" s="73">
        <v>-1</v>
      </c>
      <c r="AM916" s="73">
        <v>-1</v>
      </c>
      <c r="AN916" s="73">
        <v>-1</v>
      </c>
      <c r="AO916" s="73">
        <v>-1</v>
      </c>
      <c r="AP916" s="73">
        <v>-1</v>
      </c>
      <c r="AQ916" s="73">
        <v>-1</v>
      </c>
      <c r="AR916" s="73">
        <v>-1</v>
      </c>
      <c r="AS916" s="73">
        <v>-1</v>
      </c>
      <c r="AT916" s="73">
        <v>-1</v>
      </c>
      <c r="AU916" s="73">
        <v>-1</v>
      </c>
      <c r="AV916" s="73">
        <v>-1</v>
      </c>
      <c r="AW916" s="73">
        <v>-1</v>
      </c>
      <c r="AX916" s="73">
        <v>-1</v>
      </c>
      <c r="AY916" s="73">
        <v>-1</v>
      </c>
      <c r="AZ916" s="73">
        <v>-1</v>
      </c>
      <c r="BA916" s="73">
        <v>-1</v>
      </c>
      <c r="BB916" s="73">
        <v>-1</v>
      </c>
      <c r="BC916" s="73">
        <v>-1</v>
      </c>
      <c r="BD916" s="73">
        <v>-1</v>
      </c>
      <c r="BE916" s="73">
        <v>-1</v>
      </c>
      <c r="BF916" s="73">
        <v>-1</v>
      </c>
      <c r="BG916" s="73">
        <v>-1</v>
      </c>
      <c r="BH916" s="73">
        <v>-1</v>
      </c>
      <c r="BI916" s="73">
        <v>-1</v>
      </c>
      <c r="BJ916" s="73">
        <v>-1</v>
      </c>
      <c r="BK916" s="73">
        <v>-1</v>
      </c>
      <c r="BL916" s="73">
        <v>-1</v>
      </c>
      <c r="BM916" s="73">
        <v>-1</v>
      </c>
      <c r="BN916" s="73">
        <v>-1</v>
      </c>
      <c r="BO916" s="73">
        <v>-1</v>
      </c>
      <c r="BP916" s="73">
        <v>-1</v>
      </c>
      <c r="BQ916" s="73">
        <v>-1</v>
      </c>
      <c r="BR916">
        <v>-1</v>
      </c>
      <c r="BS916">
        <v>-1</v>
      </c>
      <c r="BT916">
        <v>-1</v>
      </c>
      <c r="BU916">
        <v>-1</v>
      </c>
      <c r="BV916">
        <v>-1</v>
      </c>
      <c r="BW916">
        <v>-1</v>
      </c>
      <c r="BX916">
        <v>-1</v>
      </c>
      <c r="BY916">
        <v>-1</v>
      </c>
      <c r="BZ916">
        <v>-1</v>
      </c>
      <c r="CA916">
        <v>-1</v>
      </c>
      <c r="CB916">
        <v>-1</v>
      </c>
      <c r="CC916">
        <v>-1</v>
      </c>
      <c r="CD916">
        <v>-1</v>
      </c>
      <c r="CE916">
        <v>-1</v>
      </c>
      <c r="CF916">
        <v>-1</v>
      </c>
      <c r="CG916">
        <v>-1</v>
      </c>
    </row>
    <row r="917" spans="1:85">
      <c r="A917" s="4"/>
      <c r="B917" s="4" t="s">
        <v>4</v>
      </c>
      <c r="C917" s="76">
        <v>-1</v>
      </c>
      <c r="D917" s="76">
        <v>-1</v>
      </c>
      <c r="E917" s="76">
        <v>-1</v>
      </c>
      <c r="F917" s="76">
        <v>-1</v>
      </c>
      <c r="G917" s="76">
        <v>-1</v>
      </c>
      <c r="H917" s="76">
        <v>-1</v>
      </c>
      <c r="I917" s="76">
        <v>-1</v>
      </c>
      <c r="J917" s="76">
        <v>-1</v>
      </c>
      <c r="K917" s="76">
        <v>-1</v>
      </c>
      <c r="L917" s="76">
        <v>-1</v>
      </c>
      <c r="M917" s="76">
        <v>-1</v>
      </c>
      <c r="N917" s="76">
        <v>-1</v>
      </c>
      <c r="O917" s="76">
        <v>-1</v>
      </c>
      <c r="P917" s="76">
        <v>-1</v>
      </c>
      <c r="Q917" s="76">
        <v>-1</v>
      </c>
      <c r="R917" s="76">
        <v>-1</v>
      </c>
      <c r="S917" s="76">
        <v>-1</v>
      </c>
      <c r="T917" s="76">
        <v>-1</v>
      </c>
      <c r="U917" s="76">
        <v>-1</v>
      </c>
      <c r="V917" s="76">
        <v>-1</v>
      </c>
      <c r="W917" s="76">
        <v>-1</v>
      </c>
      <c r="X917" s="76">
        <v>-1</v>
      </c>
      <c r="Y917" s="76">
        <v>-1</v>
      </c>
      <c r="Z917" s="76">
        <v>-1</v>
      </c>
      <c r="AA917" s="76">
        <v>-1</v>
      </c>
      <c r="AB917" s="76">
        <v>-1</v>
      </c>
      <c r="AC917" s="76">
        <v>-1</v>
      </c>
      <c r="AD917" s="76">
        <v>-1</v>
      </c>
      <c r="AE917" s="76">
        <v>-1</v>
      </c>
      <c r="AF917" s="76">
        <v>-1</v>
      </c>
      <c r="AG917" s="76">
        <v>-1</v>
      </c>
      <c r="AH917" s="76">
        <v>-1</v>
      </c>
      <c r="AI917" s="76">
        <v>-1</v>
      </c>
      <c r="AJ917" s="73">
        <v>-1</v>
      </c>
      <c r="AK917" s="73">
        <v>-1</v>
      </c>
      <c r="AL917" s="73">
        <v>-1</v>
      </c>
      <c r="AM917" s="73">
        <v>-1</v>
      </c>
      <c r="AN917" s="73">
        <v>-1</v>
      </c>
      <c r="AO917" s="73">
        <v>-1</v>
      </c>
      <c r="AP917" s="73">
        <v>-1</v>
      </c>
      <c r="AQ917" s="73">
        <v>-1</v>
      </c>
      <c r="AR917" s="73">
        <v>-1</v>
      </c>
      <c r="AS917" s="73">
        <v>-1</v>
      </c>
      <c r="AT917" s="73">
        <v>-1</v>
      </c>
      <c r="AU917" s="73">
        <v>-1</v>
      </c>
      <c r="AV917" s="73">
        <v>-1</v>
      </c>
      <c r="AW917" s="73">
        <v>-1</v>
      </c>
      <c r="AX917" s="73">
        <v>-1</v>
      </c>
      <c r="AY917" s="73">
        <v>-1</v>
      </c>
      <c r="AZ917" s="73">
        <v>-1</v>
      </c>
      <c r="BA917" s="73">
        <v>-1</v>
      </c>
      <c r="BB917" s="73">
        <v>-1</v>
      </c>
      <c r="BC917" s="73">
        <v>-1</v>
      </c>
      <c r="BD917" s="73">
        <v>-1</v>
      </c>
      <c r="BE917" s="73">
        <v>-1</v>
      </c>
      <c r="BF917" s="73">
        <v>-1</v>
      </c>
      <c r="BG917" s="73">
        <v>-1</v>
      </c>
      <c r="BH917" s="73">
        <v>-1</v>
      </c>
      <c r="BI917" s="73">
        <v>-1</v>
      </c>
      <c r="BJ917" s="73">
        <v>-1</v>
      </c>
      <c r="BK917" s="73">
        <v>-1</v>
      </c>
      <c r="BL917" s="73">
        <v>-1</v>
      </c>
      <c r="BM917" s="73">
        <v>-1</v>
      </c>
      <c r="BN917" s="73">
        <v>-1</v>
      </c>
      <c r="BO917" s="73">
        <v>-1</v>
      </c>
      <c r="BP917" s="73">
        <v>-1</v>
      </c>
      <c r="BQ917" s="73">
        <v>-1</v>
      </c>
      <c r="BR917">
        <v>-1</v>
      </c>
      <c r="BS917">
        <v>-1</v>
      </c>
      <c r="BT917">
        <v>-1</v>
      </c>
      <c r="BU917">
        <v>-1</v>
      </c>
      <c r="BV917">
        <v>-1</v>
      </c>
      <c r="BW917">
        <v>-1</v>
      </c>
      <c r="BX917">
        <v>-1</v>
      </c>
      <c r="BY917">
        <v>-1</v>
      </c>
      <c r="BZ917">
        <v>-1</v>
      </c>
      <c r="CA917">
        <v>-1</v>
      </c>
      <c r="CB917">
        <v>-1</v>
      </c>
      <c r="CC917">
        <v>-1</v>
      </c>
      <c r="CD917">
        <v>-1</v>
      </c>
      <c r="CE917">
        <v>-1</v>
      </c>
      <c r="CF917">
        <v>-1</v>
      </c>
      <c r="CG917">
        <v>-1</v>
      </c>
    </row>
    <row r="918" spans="1:85">
      <c r="A918" s="14" t="s">
        <v>7</v>
      </c>
      <c r="B918" s="14" t="s">
        <v>3</v>
      </c>
      <c r="C918" s="76">
        <v>-1</v>
      </c>
      <c r="D918" s="76">
        <v>-1</v>
      </c>
      <c r="E918" s="76">
        <v>-1</v>
      </c>
      <c r="F918" s="76">
        <v>-1</v>
      </c>
      <c r="G918" s="76">
        <v>-1</v>
      </c>
      <c r="H918" s="76">
        <v>-1</v>
      </c>
      <c r="I918" s="76">
        <v>-1</v>
      </c>
      <c r="J918" s="76">
        <v>-1</v>
      </c>
      <c r="K918" s="76">
        <v>-1</v>
      </c>
      <c r="L918" s="76">
        <v>-1</v>
      </c>
      <c r="M918" s="76">
        <v>-1</v>
      </c>
      <c r="N918" s="76">
        <v>-1</v>
      </c>
      <c r="O918" s="76">
        <v>-1</v>
      </c>
      <c r="P918" s="76">
        <v>-1</v>
      </c>
      <c r="Q918" s="76">
        <v>-1</v>
      </c>
      <c r="R918" s="76">
        <v>-1</v>
      </c>
      <c r="S918" s="76">
        <v>-1</v>
      </c>
      <c r="T918" s="76">
        <v>-1</v>
      </c>
      <c r="U918" s="76">
        <v>-1</v>
      </c>
      <c r="V918" s="76">
        <v>-1</v>
      </c>
      <c r="W918" s="76">
        <v>-1</v>
      </c>
      <c r="X918" s="76">
        <v>-1</v>
      </c>
      <c r="Y918" s="76">
        <v>-1</v>
      </c>
      <c r="Z918" s="76">
        <v>-1</v>
      </c>
      <c r="AA918" s="76">
        <v>-1</v>
      </c>
      <c r="AB918" s="76">
        <v>-1</v>
      </c>
      <c r="AC918" s="76">
        <v>-1</v>
      </c>
      <c r="AD918" s="76">
        <v>-1</v>
      </c>
      <c r="AE918" s="76">
        <v>-1</v>
      </c>
      <c r="AF918" s="76">
        <v>-1</v>
      </c>
      <c r="AG918" s="76">
        <v>-1</v>
      </c>
      <c r="AH918" s="76">
        <v>-1</v>
      </c>
      <c r="AI918" s="76">
        <v>-1</v>
      </c>
      <c r="AJ918" s="73">
        <v>-1</v>
      </c>
      <c r="AK918" s="73">
        <v>-1</v>
      </c>
      <c r="AL918" s="73">
        <v>-1</v>
      </c>
      <c r="AM918" s="73">
        <v>-1</v>
      </c>
      <c r="AN918" s="73">
        <v>-1</v>
      </c>
      <c r="AO918" s="73">
        <v>-1</v>
      </c>
      <c r="AP918" s="73">
        <v>-1</v>
      </c>
      <c r="AQ918" s="73">
        <v>-1</v>
      </c>
      <c r="AR918" s="73">
        <v>-1</v>
      </c>
      <c r="AS918" s="73">
        <v>-1</v>
      </c>
      <c r="AT918" s="73">
        <v>-1</v>
      </c>
      <c r="AU918" s="73">
        <v>-1</v>
      </c>
      <c r="AV918" s="73">
        <v>-1</v>
      </c>
      <c r="AW918" s="73">
        <v>-1</v>
      </c>
      <c r="AX918" s="73">
        <v>-1</v>
      </c>
      <c r="AY918" s="73">
        <v>-1</v>
      </c>
      <c r="AZ918" s="73">
        <v>-1</v>
      </c>
      <c r="BA918" s="73">
        <v>-1</v>
      </c>
      <c r="BB918" s="73">
        <v>-1</v>
      </c>
      <c r="BC918" s="73">
        <v>-1</v>
      </c>
      <c r="BD918" s="73">
        <v>-1</v>
      </c>
      <c r="BE918" s="73">
        <v>-1</v>
      </c>
      <c r="BF918" s="73">
        <v>-1</v>
      </c>
      <c r="BG918" s="73">
        <v>-1</v>
      </c>
      <c r="BH918" s="73">
        <v>-1</v>
      </c>
      <c r="BI918" s="73">
        <v>-1</v>
      </c>
      <c r="BJ918" s="73">
        <v>-1</v>
      </c>
      <c r="BK918" s="73">
        <v>-1</v>
      </c>
      <c r="BL918" s="73">
        <v>-1</v>
      </c>
      <c r="BM918" s="73">
        <v>-1</v>
      </c>
      <c r="BN918" s="73">
        <v>-1</v>
      </c>
      <c r="BO918" s="73">
        <v>-1</v>
      </c>
      <c r="BP918" s="73">
        <v>-1</v>
      </c>
      <c r="BQ918" s="73">
        <v>-1</v>
      </c>
      <c r="BR918">
        <v>-1</v>
      </c>
      <c r="BS918">
        <v>-1</v>
      </c>
      <c r="BT918">
        <v>-1</v>
      </c>
      <c r="BU918">
        <v>-1</v>
      </c>
      <c r="BV918">
        <v>-1</v>
      </c>
      <c r="BW918">
        <v>-1</v>
      </c>
      <c r="BX918">
        <v>-1</v>
      </c>
      <c r="BY918">
        <v>-1</v>
      </c>
      <c r="BZ918">
        <v>-1</v>
      </c>
      <c r="CA918">
        <v>-1</v>
      </c>
      <c r="CB918">
        <v>-1</v>
      </c>
      <c r="CC918">
        <v>-1</v>
      </c>
      <c r="CD918">
        <v>-1</v>
      </c>
      <c r="CE918">
        <v>-1</v>
      </c>
      <c r="CF918">
        <v>-1</v>
      </c>
      <c r="CG918">
        <v>-1</v>
      </c>
    </row>
    <row r="919" spans="1:85">
      <c r="A919" s="4"/>
      <c r="B919" s="4" t="s">
        <v>4</v>
      </c>
      <c r="C919" s="76">
        <v>-1</v>
      </c>
      <c r="D919" s="76">
        <v>-1</v>
      </c>
      <c r="E919" s="76">
        <v>-1</v>
      </c>
      <c r="F919" s="76">
        <v>-1</v>
      </c>
      <c r="G919" s="76">
        <v>-1</v>
      </c>
      <c r="H919" s="76">
        <v>-1</v>
      </c>
      <c r="I919" s="76">
        <v>-1</v>
      </c>
      <c r="J919" s="76">
        <v>-1</v>
      </c>
      <c r="K919" s="76">
        <v>-1</v>
      </c>
      <c r="L919" s="76">
        <v>-1</v>
      </c>
      <c r="M919" s="76">
        <v>-1</v>
      </c>
      <c r="N919" s="76">
        <v>-1</v>
      </c>
      <c r="O919" s="76">
        <v>-1</v>
      </c>
      <c r="P919" s="76">
        <v>-1</v>
      </c>
      <c r="Q919" s="76">
        <v>-1</v>
      </c>
      <c r="R919" s="76">
        <v>-1</v>
      </c>
      <c r="S919" s="76">
        <v>-1</v>
      </c>
      <c r="T919" s="76">
        <v>-1</v>
      </c>
      <c r="U919" s="76">
        <v>-1</v>
      </c>
      <c r="V919" s="76">
        <v>-1</v>
      </c>
      <c r="W919" s="76">
        <v>-1</v>
      </c>
      <c r="X919" s="76">
        <v>-1</v>
      </c>
      <c r="Y919" s="76">
        <v>-1</v>
      </c>
      <c r="Z919" s="76">
        <v>-1</v>
      </c>
      <c r="AA919" s="76">
        <v>-1</v>
      </c>
      <c r="AB919" s="76">
        <v>-1</v>
      </c>
      <c r="AC919" s="76">
        <v>-1</v>
      </c>
      <c r="AD919" s="76">
        <v>-1</v>
      </c>
      <c r="AE919" s="76">
        <v>-1</v>
      </c>
      <c r="AF919" s="76">
        <v>-1</v>
      </c>
      <c r="AG919" s="76">
        <v>-1</v>
      </c>
      <c r="AH919" s="76">
        <v>-1</v>
      </c>
      <c r="AI919" s="76">
        <v>-1</v>
      </c>
      <c r="AJ919" s="73">
        <v>-1</v>
      </c>
      <c r="AK919" s="73">
        <v>-1</v>
      </c>
      <c r="AL919" s="73">
        <v>-1</v>
      </c>
      <c r="AM919" s="73">
        <v>-1</v>
      </c>
      <c r="AN919" s="73">
        <v>-1</v>
      </c>
      <c r="AO919" s="73">
        <v>-1</v>
      </c>
      <c r="AP919" s="73">
        <v>-1</v>
      </c>
      <c r="AQ919" s="73">
        <v>-1</v>
      </c>
      <c r="AR919" s="73">
        <v>-1</v>
      </c>
      <c r="AS919" s="73">
        <v>-1</v>
      </c>
      <c r="AT919" s="73">
        <v>-1</v>
      </c>
      <c r="AU919" s="73">
        <v>-1</v>
      </c>
      <c r="AV919" s="73">
        <v>-1</v>
      </c>
      <c r="AW919" s="73">
        <v>-1</v>
      </c>
      <c r="AX919" s="73">
        <v>-1</v>
      </c>
      <c r="AY919" s="73">
        <v>-1</v>
      </c>
      <c r="AZ919" s="73">
        <v>-1</v>
      </c>
      <c r="BA919" s="73">
        <v>-1</v>
      </c>
      <c r="BB919" s="73">
        <v>-1</v>
      </c>
      <c r="BC919" s="73">
        <v>-1</v>
      </c>
      <c r="BD919" s="73">
        <v>-1</v>
      </c>
      <c r="BE919" s="73">
        <v>-1</v>
      </c>
      <c r="BF919" s="73">
        <v>-1</v>
      </c>
      <c r="BG919" s="73">
        <v>-1</v>
      </c>
      <c r="BH919" s="73">
        <v>-1</v>
      </c>
      <c r="BI919" s="73">
        <v>-1</v>
      </c>
      <c r="BJ919" s="73">
        <v>-1</v>
      </c>
      <c r="BK919" s="73">
        <v>-1</v>
      </c>
      <c r="BL919" s="73">
        <v>-1</v>
      </c>
      <c r="BM919" s="73">
        <v>-1</v>
      </c>
      <c r="BN919" s="73">
        <v>-1</v>
      </c>
      <c r="BO919" s="73">
        <v>-1</v>
      </c>
      <c r="BP919" s="73">
        <v>-1</v>
      </c>
      <c r="BQ919" s="73">
        <v>-1</v>
      </c>
      <c r="BR919">
        <v>-1</v>
      </c>
      <c r="BS919">
        <v>-1</v>
      </c>
      <c r="BT919">
        <v>-1</v>
      </c>
      <c r="BU919">
        <v>-1</v>
      </c>
      <c r="BV919">
        <v>-1</v>
      </c>
      <c r="BW919">
        <v>-1</v>
      </c>
      <c r="BX919">
        <v>-1</v>
      </c>
      <c r="BY919">
        <v>-1</v>
      </c>
      <c r="BZ919">
        <v>-1</v>
      </c>
      <c r="CA919">
        <v>-1</v>
      </c>
      <c r="CB919">
        <v>-1</v>
      </c>
      <c r="CC919">
        <v>-1</v>
      </c>
      <c r="CD919">
        <v>-1</v>
      </c>
      <c r="CE919">
        <v>-1</v>
      </c>
      <c r="CF919">
        <v>-1</v>
      </c>
      <c r="CG919">
        <v>-1</v>
      </c>
    </row>
    <row r="920" spans="1:85">
      <c r="A920" s="14" t="s">
        <v>6</v>
      </c>
      <c r="B920" s="14" t="s">
        <v>3</v>
      </c>
      <c r="C920" s="76">
        <v>-1</v>
      </c>
      <c r="D920" s="76">
        <v>-1</v>
      </c>
      <c r="E920" s="76">
        <v>-1</v>
      </c>
      <c r="F920" s="76">
        <v>-1</v>
      </c>
      <c r="G920" s="76">
        <v>-1</v>
      </c>
      <c r="H920" s="76">
        <v>-1</v>
      </c>
      <c r="I920" s="76">
        <v>-1</v>
      </c>
      <c r="J920" s="76">
        <v>-1</v>
      </c>
      <c r="K920" s="76">
        <v>-1</v>
      </c>
      <c r="L920" s="76">
        <v>-1</v>
      </c>
      <c r="M920" s="76">
        <v>-1</v>
      </c>
      <c r="N920" s="76">
        <v>-1</v>
      </c>
      <c r="O920" s="76">
        <v>-1</v>
      </c>
      <c r="P920" s="76">
        <v>-1</v>
      </c>
      <c r="Q920" s="76">
        <v>-1</v>
      </c>
      <c r="R920" s="76">
        <v>-1</v>
      </c>
      <c r="S920" s="76">
        <v>-1</v>
      </c>
      <c r="T920" s="76">
        <v>-1</v>
      </c>
      <c r="U920" s="76">
        <v>-1</v>
      </c>
      <c r="V920" s="76">
        <v>-1</v>
      </c>
      <c r="W920" s="76">
        <v>-1</v>
      </c>
      <c r="X920" s="76">
        <v>-1</v>
      </c>
      <c r="Y920" s="76">
        <v>-1</v>
      </c>
      <c r="Z920" s="76">
        <v>-1</v>
      </c>
      <c r="AA920" s="76">
        <v>-1</v>
      </c>
      <c r="AB920" s="76">
        <v>-1</v>
      </c>
      <c r="AC920" s="76">
        <v>-1</v>
      </c>
      <c r="AD920" s="76">
        <v>-1</v>
      </c>
      <c r="AE920" s="76">
        <v>-1</v>
      </c>
      <c r="AF920" s="76">
        <v>-1</v>
      </c>
      <c r="AG920" s="76">
        <v>-1</v>
      </c>
      <c r="AH920" s="76">
        <v>-1</v>
      </c>
      <c r="AI920" s="76">
        <v>-1</v>
      </c>
      <c r="AJ920" s="73">
        <v>-1</v>
      </c>
      <c r="AK920" s="73">
        <v>-1</v>
      </c>
      <c r="AL920" s="73">
        <v>-1</v>
      </c>
      <c r="AM920" s="73">
        <v>-1</v>
      </c>
      <c r="AN920" s="73">
        <v>-1</v>
      </c>
      <c r="AO920" s="73">
        <v>-1</v>
      </c>
      <c r="AP920" s="73">
        <v>-1</v>
      </c>
      <c r="AQ920" s="73">
        <v>-1</v>
      </c>
      <c r="AR920" s="73">
        <v>-1</v>
      </c>
      <c r="AS920" s="73">
        <v>-1</v>
      </c>
      <c r="AT920" s="73">
        <v>-1</v>
      </c>
      <c r="AU920" s="73">
        <v>-1</v>
      </c>
      <c r="AV920" s="73">
        <v>-1</v>
      </c>
      <c r="AW920" s="73">
        <v>-1</v>
      </c>
      <c r="AX920" s="73">
        <v>-1</v>
      </c>
      <c r="AY920" s="73">
        <v>-1</v>
      </c>
      <c r="AZ920" s="73">
        <v>-1</v>
      </c>
      <c r="BA920" s="73">
        <v>-1</v>
      </c>
      <c r="BB920" s="73">
        <v>-1</v>
      </c>
      <c r="BC920" s="73">
        <v>-1</v>
      </c>
      <c r="BD920" s="73">
        <v>-1</v>
      </c>
      <c r="BE920" s="73">
        <v>-1</v>
      </c>
      <c r="BF920" s="73">
        <v>-1</v>
      </c>
      <c r="BG920" s="73">
        <v>-1</v>
      </c>
      <c r="BH920" s="73">
        <v>-1</v>
      </c>
      <c r="BI920" s="73">
        <v>-1</v>
      </c>
      <c r="BJ920" s="73">
        <v>-1</v>
      </c>
      <c r="BK920" s="73">
        <v>-1</v>
      </c>
      <c r="BL920" s="73">
        <v>-1</v>
      </c>
      <c r="BM920" s="73">
        <v>-1</v>
      </c>
      <c r="BN920" s="73">
        <v>-1</v>
      </c>
      <c r="BO920" s="73">
        <v>-1</v>
      </c>
      <c r="BP920" s="73">
        <v>-1</v>
      </c>
      <c r="BQ920" s="73">
        <v>-1</v>
      </c>
      <c r="BR920">
        <v>-1</v>
      </c>
      <c r="BS920">
        <v>-1</v>
      </c>
      <c r="BT920">
        <v>-1</v>
      </c>
      <c r="BU920">
        <v>-1</v>
      </c>
      <c r="BV920">
        <v>-1</v>
      </c>
      <c r="BW920">
        <v>-1</v>
      </c>
      <c r="BX920">
        <v>-1</v>
      </c>
      <c r="BY920">
        <v>-1</v>
      </c>
      <c r="BZ920">
        <v>-1</v>
      </c>
      <c r="CA920">
        <v>-1</v>
      </c>
      <c r="CB920">
        <v>-1</v>
      </c>
      <c r="CC920">
        <v>-1</v>
      </c>
      <c r="CD920">
        <v>-1</v>
      </c>
      <c r="CE920">
        <v>-1</v>
      </c>
      <c r="CF920">
        <v>-1</v>
      </c>
      <c r="CG920">
        <v>-1</v>
      </c>
    </row>
    <row r="921" spans="1:85">
      <c r="A921" s="5"/>
      <c r="B921" s="5" t="s">
        <v>4</v>
      </c>
      <c r="C921" s="76">
        <v>-1</v>
      </c>
      <c r="D921" s="76">
        <v>-1</v>
      </c>
      <c r="E921" s="76">
        <v>-1</v>
      </c>
      <c r="F921" s="76">
        <v>-1</v>
      </c>
      <c r="G921" s="76">
        <v>-1</v>
      </c>
      <c r="H921" s="76">
        <v>-1</v>
      </c>
      <c r="I921" s="76">
        <v>-1</v>
      </c>
      <c r="J921" s="76">
        <v>-1</v>
      </c>
      <c r="K921" s="76">
        <v>-1</v>
      </c>
      <c r="L921" s="76">
        <v>-1</v>
      </c>
      <c r="M921" s="76">
        <v>-1</v>
      </c>
      <c r="N921" s="76">
        <v>-1</v>
      </c>
      <c r="O921" s="76">
        <v>-1</v>
      </c>
      <c r="P921" s="76">
        <v>-1</v>
      </c>
      <c r="Q921" s="76">
        <v>-1</v>
      </c>
      <c r="R921" s="76">
        <v>-1</v>
      </c>
      <c r="S921" s="76">
        <v>-1</v>
      </c>
      <c r="T921" s="76">
        <v>-1</v>
      </c>
      <c r="U921" s="76">
        <v>-1</v>
      </c>
      <c r="V921" s="76">
        <v>-1</v>
      </c>
      <c r="W921" s="76">
        <v>-1</v>
      </c>
      <c r="X921" s="76">
        <v>-1</v>
      </c>
      <c r="Y921" s="76">
        <v>-1</v>
      </c>
      <c r="Z921" s="76">
        <v>-1</v>
      </c>
      <c r="AA921" s="76">
        <v>-1</v>
      </c>
      <c r="AB921" s="76">
        <v>-1</v>
      </c>
      <c r="AC921" s="76">
        <v>-1</v>
      </c>
      <c r="AD921" s="76">
        <v>-1</v>
      </c>
      <c r="AE921" s="76">
        <v>-1</v>
      </c>
      <c r="AF921" s="76">
        <v>-1</v>
      </c>
      <c r="AG921" s="76">
        <v>-1</v>
      </c>
      <c r="AH921" s="76">
        <v>-1</v>
      </c>
      <c r="AI921" s="76">
        <v>-1</v>
      </c>
      <c r="AJ921" s="73">
        <v>-1</v>
      </c>
      <c r="AK921" s="73">
        <v>-1</v>
      </c>
      <c r="AL921" s="73">
        <v>-1</v>
      </c>
      <c r="AM921" s="73">
        <v>-1</v>
      </c>
      <c r="AN921" s="73">
        <v>-1</v>
      </c>
      <c r="AO921" s="73">
        <v>-1</v>
      </c>
      <c r="AP921" s="73">
        <v>-1</v>
      </c>
      <c r="AQ921" s="73">
        <v>-1</v>
      </c>
      <c r="AR921" s="73">
        <v>-1</v>
      </c>
      <c r="AS921" s="73">
        <v>-1</v>
      </c>
      <c r="AT921" s="73">
        <v>-1</v>
      </c>
      <c r="AU921" s="73">
        <v>-1</v>
      </c>
      <c r="AV921" s="73">
        <v>-1</v>
      </c>
      <c r="AW921" s="73">
        <v>-1</v>
      </c>
      <c r="AX921" s="73">
        <v>-1</v>
      </c>
      <c r="AY921" s="73">
        <v>-1</v>
      </c>
      <c r="AZ921" s="73">
        <v>-1</v>
      </c>
      <c r="BA921" s="73">
        <v>-1</v>
      </c>
      <c r="BB921" s="73">
        <v>-1</v>
      </c>
      <c r="BC921" s="73">
        <v>-1</v>
      </c>
      <c r="BD921" s="73">
        <v>-1</v>
      </c>
      <c r="BE921" s="73">
        <v>-1</v>
      </c>
      <c r="BF921" s="73">
        <v>-1</v>
      </c>
      <c r="BG921" s="73">
        <v>-1</v>
      </c>
      <c r="BH921" s="73">
        <v>-1</v>
      </c>
      <c r="BI921" s="73">
        <v>-1</v>
      </c>
      <c r="BJ921" s="73">
        <v>-1</v>
      </c>
      <c r="BK921" s="73">
        <v>-1</v>
      </c>
      <c r="BL921" s="73">
        <v>-1</v>
      </c>
      <c r="BM921" s="73">
        <v>-1</v>
      </c>
      <c r="BN921" s="73">
        <v>-1</v>
      </c>
      <c r="BO921" s="73">
        <v>-1</v>
      </c>
      <c r="BP921" s="73">
        <v>-1</v>
      </c>
      <c r="BQ921" s="73">
        <v>-1</v>
      </c>
      <c r="BR921">
        <v>-1</v>
      </c>
      <c r="BS921">
        <v>-1</v>
      </c>
      <c r="BT921">
        <v>-1</v>
      </c>
      <c r="BU921">
        <v>-1</v>
      </c>
      <c r="BV921">
        <v>-1</v>
      </c>
      <c r="BW921">
        <v>-1</v>
      </c>
      <c r="BX921">
        <v>-1</v>
      </c>
      <c r="BY921">
        <v>-1</v>
      </c>
      <c r="BZ921">
        <v>-1</v>
      </c>
      <c r="CA921">
        <v>-1</v>
      </c>
      <c r="CB921">
        <v>-1</v>
      </c>
      <c r="CC921">
        <v>-1</v>
      </c>
      <c r="CD921">
        <v>-1</v>
      </c>
      <c r="CE921">
        <v>-1</v>
      </c>
      <c r="CF921">
        <v>-1</v>
      </c>
      <c r="CG921">
        <v>-1</v>
      </c>
    </row>
    <row r="922" spans="1:85">
      <c r="A922" s="5" t="s">
        <v>8</v>
      </c>
      <c r="B922" s="5" t="s">
        <v>3</v>
      </c>
      <c r="C922" s="76">
        <v>-1</v>
      </c>
      <c r="D922" s="76">
        <v>-1</v>
      </c>
      <c r="E922" s="76">
        <v>-1</v>
      </c>
      <c r="F922" s="76">
        <v>-1</v>
      </c>
      <c r="G922" s="76">
        <v>-1</v>
      </c>
      <c r="H922" s="76">
        <v>-1</v>
      </c>
      <c r="I922" s="76">
        <v>-1</v>
      </c>
      <c r="J922" s="76">
        <v>-1</v>
      </c>
      <c r="K922" s="76">
        <v>-1</v>
      </c>
      <c r="L922" s="76">
        <v>-1</v>
      </c>
      <c r="M922" s="76">
        <v>-1</v>
      </c>
      <c r="N922" s="76">
        <v>-1</v>
      </c>
      <c r="O922" s="76">
        <v>-1</v>
      </c>
      <c r="P922" s="76">
        <v>-1</v>
      </c>
      <c r="Q922" s="76">
        <v>-1</v>
      </c>
      <c r="R922" s="76">
        <v>-1</v>
      </c>
      <c r="S922" s="76">
        <v>-1</v>
      </c>
      <c r="T922" s="76">
        <v>-1</v>
      </c>
      <c r="U922" s="76">
        <v>-1</v>
      </c>
      <c r="V922" s="76">
        <v>-1</v>
      </c>
      <c r="W922" s="76">
        <v>-1</v>
      </c>
      <c r="X922" s="76">
        <v>-1</v>
      </c>
      <c r="Y922" s="76">
        <v>-1</v>
      </c>
      <c r="Z922" s="76">
        <v>-1</v>
      </c>
      <c r="AA922" s="76">
        <v>-1</v>
      </c>
      <c r="AB922" s="76">
        <v>-1</v>
      </c>
      <c r="AC922" s="76">
        <v>-1</v>
      </c>
      <c r="AD922" s="76">
        <v>-1</v>
      </c>
      <c r="AE922" s="76">
        <v>-1</v>
      </c>
      <c r="AF922" s="76">
        <v>-1</v>
      </c>
      <c r="AG922" s="76">
        <v>-1</v>
      </c>
      <c r="AH922" s="76">
        <v>-1</v>
      </c>
      <c r="AI922" s="76">
        <v>-1</v>
      </c>
      <c r="AJ922" s="73">
        <v>-1</v>
      </c>
      <c r="AK922" s="73">
        <v>-1</v>
      </c>
      <c r="AL922" s="73">
        <v>-1</v>
      </c>
      <c r="AM922" s="73">
        <v>-1</v>
      </c>
      <c r="AN922" s="73">
        <v>-1</v>
      </c>
      <c r="AO922" s="73">
        <v>-1</v>
      </c>
      <c r="AP922" s="73">
        <v>-1</v>
      </c>
      <c r="AQ922" s="73">
        <v>-1</v>
      </c>
      <c r="AR922" s="73">
        <v>-1</v>
      </c>
      <c r="AS922" s="73">
        <v>-1</v>
      </c>
      <c r="AT922" s="73">
        <v>-1</v>
      </c>
      <c r="AU922" s="73">
        <v>-1</v>
      </c>
      <c r="AV922" s="73">
        <v>-1</v>
      </c>
      <c r="AW922" s="73">
        <v>-1</v>
      </c>
      <c r="AX922" s="73">
        <v>-1</v>
      </c>
      <c r="AY922" s="73">
        <v>-1</v>
      </c>
      <c r="AZ922" s="73">
        <v>-1</v>
      </c>
      <c r="BA922" s="73">
        <v>-1</v>
      </c>
      <c r="BB922" s="73">
        <v>-1</v>
      </c>
      <c r="BC922" s="73">
        <v>-1</v>
      </c>
      <c r="BD922" s="73">
        <v>-1</v>
      </c>
      <c r="BE922" s="73">
        <v>-1</v>
      </c>
      <c r="BF922" s="73">
        <v>-1</v>
      </c>
      <c r="BG922" s="73">
        <v>-1</v>
      </c>
      <c r="BH922" s="73">
        <v>-1</v>
      </c>
      <c r="BI922" s="73">
        <v>-1</v>
      </c>
      <c r="BJ922" s="73">
        <v>-1</v>
      </c>
      <c r="BK922" s="73">
        <v>-1</v>
      </c>
      <c r="BL922" s="73">
        <v>-1</v>
      </c>
      <c r="BM922" s="73">
        <v>-1</v>
      </c>
      <c r="BN922" s="73">
        <v>-1</v>
      </c>
      <c r="BO922" s="73">
        <v>-1</v>
      </c>
      <c r="BP922" s="73">
        <v>-1</v>
      </c>
      <c r="BQ922" s="73">
        <v>-1</v>
      </c>
      <c r="BR922">
        <v>-1</v>
      </c>
      <c r="BS922">
        <v>-1</v>
      </c>
      <c r="BT922">
        <v>-1</v>
      </c>
      <c r="BU922">
        <v>-1</v>
      </c>
      <c r="BV922">
        <v>-1</v>
      </c>
      <c r="BW922">
        <v>-1</v>
      </c>
      <c r="BX922">
        <v>-1</v>
      </c>
      <c r="BY922">
        <v>-1</v>
      </c>
      <c r="BZ922">
        <v>-1</v>
      </c>
      <c r="CA922">
        <v>-1</v>
      </c>
      <c r="CB922">
        <v>-1</v>
      </c>
      <c r="CC922">
        <v>-1</v>
      </c>
      <c r="CD922">
        <v>-1</v>
      </c>
      <c r="CE922">
        <v>-1</v>
      </c>
      <c r="CF922">
        <v>-1</v>
      </c>
      <c r="CG922">
        <v>-1</v>
      </c>
    </row>
    <row r="923" spans="1:85">
      <c r="A923" s="4"/>
      <c r="B923" s="4" t="s">
        <v>37</v>
      </c>
      <c r="C923" s="76">
        <v>-1</v>
      </c>
      <c r="D923" s="76">
        <v>-1</v>
      </c>
      <c r="E923" s="76">
        <v>-1</v>
      </c>
      <c r="F923" s="76">
        <v>-1</v>
      </c>
      <c r="G923" s="76">
        <v>-1</v>
      </c>
      <c r="H923" s="76">
        <v>-1</v>
      </c>
      <c r="I923" s="76">
        <v>-1</v>
      </c>
      <c r="J923" s="76">
        <v>-1</v>
      </c>
      <c r="K923" s="76">
        <v>-1</v>
      </c>
      <c r="L923" s="76">
        <v>-1</v>
      </c>
      <c r="M923" s="76">
        <v>-1</v>
      </c>
      <c r="N923" s="76">
        <v>-1</v>
      </c>
      <c r="O923" s="76">
        <v>-1</v>
      </c>
      <c r="P923" s="76">
        <v>-1</v>
      </c>
      <c r="Q923" s="76">
        <v>-1</v>
      </c>
      <c r="R923" s="76">
        <v>-1</v>
      </c>
      <c r="S923" s="76">
        <v>-1</v>
      </c>
      <c r="T923" s="76">
        <v>-1</v>
      </c>
      <c r="U923" s="76">
        <v>-1</v>
      </c>
      <c r="V923" s="76">
        <v>-1</v>
      </c>
      <c r="W923" s="76">
        <v>-1</v>
      </c>
      <c r="X923" s="76">
        <v>-1</v>
      </c>
      <c r="Y923" s="76">
        <v>-1</v>
      </c>
      <c r="Z923" s="76">
        <v>-1</v>
      </c>
      <c r="AA923" s="76">
        <v>-1</v>
      </c>
      <c r="AB923" s="76">
        <v>-1</v>
      </c>
      <c r="AC923" s="76">
        <v>-1</v>
      </c>
      <c r="AD923" s="76">
        <v>-1</v>
      </c>
      <c r="AE923" s="76">
        <v>-1</v>
      </c>
      <c r="AF923" s="76">
        <v>-1</v>
      </c>
      <c r="AG923" s="76">
        <v>-1</v>
      </c>
      <c r="AH923" s="76">
        <v>-1</v>
      </c>
      <c r="AI923" s="76">
        <v>-1</v>
      </c>
      <c r="AJ923" s="73">
        <v>-1</v>
      </c>
      <c r="AK923" s="73">
        <v>-1</v>
      </c>
      <c r="AL923" s="73">
        <v>-1</v>
      </c>
      <c r="AM923" s="73">
        <v>-1</v>
      </c>
      <c r="AN923" s="73">
        <v>-1</v>
      </c>
      <c r="AO923" s="73">
        <v>-1</v>
      </c>
      <c r="AP923" s="73">
        <v>-1</v>
      </c>
      <c r="AQ923" s="73">
        <v>-1</v>
      </c>
      <c r="AR923" s="73">
        <v>-1</v>
      </c>
      <c r="AS923" s="73">
        <v>-1</v>
      </c>
      <c r="AT923" s="73">
        <v>-1</v>
      </c>
      <c r="AU923" s="73">
        <v>-1</v>
      </c>
      <c r="AV923" s="73">
        <v>-1</v>
      </c>
      <c r="AW923" s="73">
        <v>-1</v>
      </c>
      <c r="AX923" s="73">
        <v>-1</v>
      </c>
      <c r="AY923" s="73">
        <v>-1</v>
      </c>
      <c r="AZ923" s="73">
        <v>-1</v>
      </c>
      <c r="BA923" s="73">
        <v>-1</v>
      </c>
      <c r="BB923" s="73">
        <v>-1</v>
      </c>
      <c r="BC923" s="73">
        <v>-1</v>
      </c>
      <c r="BD923" s="73">
        <v>-1</v>
      </c>
      <c r="BE923" s="73">
        <v>-1</v>
      </c>
      <c r="BF923" s="73">
        <v>-1</v>
      </c>
      <c r="BG923" s="73">
        <v>-1</v>
      </c>
      <c r="BH923" s="73">
        <v>-1</v>
      </c>
      <c r="BI923" s="73">
        <v>-1</v>
      </c>
      <c r="BJ923" s="73">
        <v>-1</v>
      </c>
      <c r="BK923" s="73">
        <v>-1</v>
      </c>
      <c r="BL923" s="73">
        <v>-1</v>
      </c>
      <c r="BM923" s="73">
        <v>-1</v>
      </c>
      <c r="BN923" s="73">
        <v>-1</v>
      </c>
      <c r="BO923" s="73">
        <v>-1</v>
      </c>
      <c r="BP923" s="73">
        <v>-1</v>
      </c>
      <c r="BQ923" s="73">
        <v>-1</v>
      </c>
      <c r="BR923">
        <v>-1</v>
      </c>
      <c r="BS923">
        <v>-1</v>
      </c>
      <c r="BT923">
        <v>-1</v>
      </c>
      <c r="BU923">
        <v>-1</v>
      </c>
      <c r="BV923">
        <v>-1</v>
      </c>
      <c r="BW923">
        <v>-1</v>
      </c>
      <c r="BX923">
        <v>-1</v>
      </c>
      <c r="BY923">
        <v>-1</v>
      </c>
      <c r="BZ923">
        <v>-1</v>
      </c>
      <c r="CA923">
        <v>-1</v>
      </c>
      <c r="CB923">
        <v>-1</v>
      </c>
      <c r="CC923">
        <v>-1</v>
      </c>
      <c r="CD923">
        <v>-1</v>
      </c>
      <c r="CE923">
        <v>-1</v>
      </c>
      <c r="CF923">
        <v>-1</v>
      </c>
      <c r="CG923">
        <v>-1</v>
      </c>
    </row>
    <row r="924" spans="1:85">
      <c r="A924" s="14" t="s">
        <v>36</v>
      </c>
      <c r="B924" s="14" t="s">
        <v>38</v>
      </c>
      <c r="C924" s="76">
        <v>-1</v>
      </c>
      <c r="D924" s="76">
        <v>-1</v>
      </c>
      <c r="E924" s="76">
        <v>-1</v>
      </c>
      <c r="F924" s="76">
        <v>-1</v>
      </c>
      <c r="G924" s="76">
        <v>-1</v>
      </c>
      <c r="H924" s="76">
        <v>-1</v>
      </c>
      <c r="I924" s="76">
        <v>-1</v>
      </c>
      <c r="J924" s="76">
        <v>-1</v>
      </c>
      <c r="K924" s="76">
        <v>-1</v>
      </c>
      <c r="L924" s="76">
        <v>-1</v>
      </c>
      <c r="M924" s="76">
        <v>-1</v>
      </c>
      <c r="N924" s="76">
        <v>-1</v>
      </c>
      <c r="O924" s="76">
        <v>-1</v>
      </c>
      <c r="P924" s="76">
        <v>-1</v>
      </c>
      <c r="Q924" s="76">
        <v>-1</v>
      </c>
      <c r="R924" s="76">
        <v>-1</v>
      </c>
      <c r="S924" s="76">
        <v>-1</v>
      </c>
      <c r="T924" s="76">
        <v>-1</v>
      </c>
      <c r="U924" s="76">
        <v>-1</v>
      </c>
      <c r="V924" s="76">
        <v>-1</v>
      </c>
      <c r="W924" s="76">
        <v>-1</v>
      </c>
      <c r="X924" s="76">
        <v>-1</v>
      </c>
      <c r="Y924" s="76">
        <v>-1</v>
      </c>
      <c r="Z924" s="76">
        <v>-1</v>
      </c>
      <c r="AA924" s="76">
        <v>-1</v>
      </c>
      <c r="AB924" s="76">
        <v>-1</v>
      </c>
      <c r="AC924" s="76">
        <v>-1</v>
      </c>
      <c r="AD924" s="76">
        <v>-1</v>
      </c>
      <c r="AE924" s="76">
        <v>-1</v>
      </c>
      <c r="AF924" s="76">
        <v>-1</v>
      </c>
      <c r="AG924" s="76">
        <v>-1</v>
      </c>
      <c r="AH924" s="76">
        <v>-1</v>
      </c>
      <c r="AI924" s="76">
        <v>-1</v>
      </c>
      <c r="AJ924" s="73">
        <v>-1</v>
      </c>
      <c r="AK924" s="73">
        <v>-1</v>
      </c>
      <c r="AL924" s="73">
        <v>-1</v>
      </c>
      <c r="AM924" s="73">
        <v>-1</v>
      </c>
      <c r="AN924" s="73">
        <v>-1</v>
      </c>
      <c r="AO924" s="73">
        <v>-1</v>
      </c>
      <c r="AP924" s="73">
        <v>-1</v>
      </c>
      <c r="AQ924" s="73">
        <v>-1</v>
      </c>
      <c r="AR924" s="73">
        <v>-1</v>
      </c>
      <c r="AS924" s="73">
        <v>-1</v>
      </c>
      <c r="AT924" s="73">
        <v>-1</v>
      </c>
      <c r="AU924" s="73">
        <v>-1</v>
      </c>
      <c r="AV924" s="73">
        <v>-1</v>
      </c>
      <c r="AW924" s="73">
        <v>-1</v>
      </c>
      <c r="AX924" s="73">
        <v>-1</v>
      </c>
      <c r="AY924" s="73">
        <v>-1</v>
      </c>
      <c r="AZ924" s="73">
        <v>-1</v>
      </c>
      <c r="BA924" s="73">
        <v>-1</v>
      </c>
      <c r="BB924" s="73">
        <v>-1</v>
      </c>
      <c r="BC924" s="73">
        <v>-1</v>
      </c>
      <c r="BD924" s="73">
        <v>-1</v>
      </c>
      <c r="BE924" s="73">
        <v>-1</v>
      </c>
      <c r="BF924" s="73">
        <v>-1</v>
      </c>
      <c r="BG924" s="73">
        <v>-1</v>
      </c>
      <c r="BH924" s="73">
        <v>-1</v>
      </c>
      <c r="BI924" s="73">
        <v>-1</v>
      </c>
      <c r="BJ924" s="73">
        <v>-1</v>
      </c>
      <c r="BK924" s="73">
        <v>-1</v>
      </c>
      <c r="BL924" s="73">
        <v>-1</v>
      </c>
      <c r="BM924" s="73">
        <v>-1</v>
      </c>
      <c r="BN924" s="73">
        <v>-1</v>
      </c>
      <c r="BO924" s="73">
        <v>-1</v>
      </c>
      <c r="BP924" s="73">
        <v>-1</v>
      </c>
      <c r="BQ924" s="73">
        <v>-1</v>
      </c>
      <c r="BR924">
        <v>-1</v>
      </c>
      <c r="BS924">
        <v>-1</v>
      </c>
      <c r="BT924">
        <v>-1</v>
      </c>
      <c r="BU924">
        <v>-1</v>
      </c>
      <c r="BV924">
        <v>-1</v>
      </c>
      <c r="BW924">
        <v>-1</v>
      </c>
      <c r="BX924">
        <v>-1</v>
      </c>
      <c r="BY924">
        <v>-1</v>
      </c>
      <c r="BZ924">
        <v>-1</v>
      </c>
      <c r="CA924">
        <v>-1</v>
      </c>
      <c r="CB924">
        <v>-1</v>
      </c>
      <c r="CC924">
        <v>-1</v>
      </c>
      <c r="CD924">
        <v>-1</v>
      </c>
      <c r="CE924">
        <v>-1</v>
      </c>
      <c r="CF924">
        <v>-1</v>
      </c>
      <c r="CG924">
        <v>-1</v>
      </c>
    </row>
    <row r="925" spans="1:85">
      <c r="A925" s="5"/>
      <c r="B925" s="5" t="s">
        <v>213</v>
      </c>
      <c r="C925" s="76">
        <v>-1</v>
      </c>
      <c r="D925" s="76">
        <v>-1</v>
      </c>
      <c r="E925" s="76">
        <v>-1</v>
      </c>
      <c r="F925" s="76">
        <v>-1</v>
      </c>
      <c r="G925" s="76">
        <v>-1</v>
      </c>
      <c r="H925" s="76">
        <v>-1</v>
      </c>
      <c r="I925" s="76">
        <v>-1</v>
      </c>
      <c r="J925" s="76">
        <v>-1</v>
      </c>
      <c r="K925" s="76">
        <v>-1</v>
      </c>
      <c r="L925" s="76">
        <v>-1</v>
      </c>
      <c r="M925" s="76">
        <v>-1</v>
      </c>
      <c r="N925" s="76">
        <v>-1</v>
      </c>
      <c r="O925" s="76">
        <v>-1</v>
      </c>
      <c r="P925" s="76">
        <v>-1</v>
      </c>
      <c r="Q925" s="76">
        <v>-1</v>
      </c>
      <c r="R925" s="76">
        <v>-1</v>
      </c>
      <c r="S925" s="76">
        <v>-1</v>
      </c>
      <c r="T925" s="76">
        <v>-1</v>
      </c>
      <c r="U925" s="76">
        <v>-1</v>
      </c>
      <c r="V925" s="76">
        <v>-1</v>
      </c>
      <c r="W925" s="76">
        <v>-1</v>
      </c>
      <c r="X925" s="76">
        <v>-1</v>
      </c>
      <c r="Y925" s="76">
        <v>-1</v>
      </c>
      <c r="Z925" s="76">
        <v>-1</v>
      </c>
      <c r="AA925" s="76">
        <v>-1</v>
      </c>
      <c r="AB925" s="76">
        <v>-1</v>
      </c>
      <c r="AC925" s="76">
        <v>-1</v>
      </c>
      <c r="AD925" s="76">
        <v>-1</v>
      </c>
      <c r="AE925" s="76">
        <v>-1</v>
      </c>
      <c r="AF925" s="76">
        <v>-1</v>
      </c>
      <c r="AG925" s="76">
        <v>-1</v>
      </c>
      <c r="AH925" s="76">
        <v>-1</v>
      </c>
      <c r="AI925" s="76">
        <v>-1</v>
      </c>
      <c r="AJ925" s="73">
        <v>-1</v>
      </c>
      <c r="AK925" s="73">
        <v>-1</v>
      </c>
      <c r="AL925" s="73">
        <v>-1</v>
      </c>
      <c r="AM925" s="73">
        <v>-1</v>
      </c>
      <c r="AN925" s="73">
        <v>-1</v>
      </c>
      <c r="AO925" s="73">
        <v>-1</v>
      </c>
      <c r="AP925" s="73">
        <v>-1</v>
      </c>
      <c r="AQ925" s="73">
        <v>-1</v>
      </c>
      <c r="AR925" s="73">
        <v>-1</v>
      </c>
      <c r="AS925" s="73">
        <v>-1</v>
      </c>
      <c r="AT925" s="73">
        <v>-1</v>
      </c>
      <c r="AU925" s="73">
        <v>-1</v>
      </c>
      <c r="AV925" s="73">
        <v>-1</v>
      </c>
      <c r="AW925" s="73">
        <v>-1</v>
      </c>
      <c r="AX925" s="73">
        <v>-1</v>
      </c>
      <c r="AY925" s="73">
        <v>-1</v>
      </c>
      <c r="AZ925" s="73">
        <v>-1</v>
      </c>
      <c r="BA925" s="73">
        <v>-1</v>
      </c>
      <c r="BB925" s="73">
        <v>-1</v>
      </c>
      <c r="BC925" s="73">
        <v>-1</v>
      </c>
      <c r="BD925" s="73">
        <v>-1</v>
      </c>
      <c r="BE925" s="73">
        <v>-1</v>
      </c>
      <c r="BF925" s="73">
        <v>-1</v>
      </c>
      <c r="BG925" s="73">
        <v>-1</v>
      </c>
      <c r="BH925" s="73">
        <v>-1</v>
      </c>
      <c r="BI925" s="73">
        <v>-1</v>
      </c>
      <c r="BJ925" s="73">
        <v>-1</v>
      </c>
      <c r="BK925" s="73">
        <v>-1</v>
      </c>
      <c r="BL925" s="73">
        <v>-1</v>
      </c>
      <c r="BM925" s="73">
        <v>-1</v>
      </c>
      <c r="BN925" s="73">
        <v>-1</v>
      </c>
      <c r="BO925" s="73">
        <v>-1</v>
      </c>
      <c r="BP925" s="73">
        <v>-1</v>
      </c>
      <c r="BQ925" s="73">
        <v>-1</v>
      </c>
      <c r="BR925">
        <v>-1</v>
      </c>
      <c r="BS925">
        <v>-1</v>
      </c>
      <c r="BT925">
        <v>-1</v>
      </c>
      <c r="BU925">
        <v>-1</v>
      </c>
      <c r="BV925">
        <v>-1</v>
      </c>
      <c r="BW925">
        <v>-1</v>
      </c>
      <c r="BX925">
        <v>-1</v>
      </c>
      <c r="BY925">
        <v>-1</v>
      </c>
      <c r="BZ925">
        <v>-1</v>
      </c>
      <c r="CA925">
        <v>-1</v>
      </c>
      <c r="CB925">
        <v>-1</v>
      </c>
      <c r="CC925">
        <v>-1</v>
      </c>
      <c r="CD925">
        <v>-1</v>
      </c>
      <c r="CE925">
        <v>-1</v>
      </c>
      <c r="CF925">
        <v>-1</v>
      </c>
      <c r="CG925">
        <v>-1</v>
      </c>
    </row>
    <row r="926" spans="1:85">
      <c r="A926" s="1" t="str">
        <f>LOOKUP(B926,[1]Regions!$A$4:$A$98,[1]Regions!$B$4:$B$98)</f>
        <v>Mexico</v>
      </c>
      <c r="B926" s="2">
        <v>43</v>
      </c>
      <c r="C926" s="72">
        <v>2018</v>
      </c>
      <c r="D926" s="72">
        <v>2019</v>
      </c>
      <c r="E926" s="72">
        <v>2020</v>
      </c>
      <c r="F926" s="72">
        <v>2021</v>
      </c>
      <c r="G926" s="72">
        <v>2022</v>
      </c>
      <c r="H926" s="72">
        <v>2023</v>
      </c>
      <c r="I926" s="72">
        <v>2024</v>
      </c>
      <c r="J926" s="72">
        <v>2025</v>
      </c>
      <c r="K926" s="72">
        <v>2026</v>
      </c>
      <c r="L926" s="72">
        <v>2027</v>
      </c>
      <c r="M926" s="72">
        <v>2028</v>
      </c>
      <c r="N926" s="72">
        <v>2029</v>
      </c>
      <c r="O926" s="72">
        <v>2030</v>
      </c>
      <c r="P926" s="72">
        <v>2031</v>
      </c>
      <c r="Q926" s="72">
        <v>2032</v>
      </c>
      <c r="R926" s="72">
        <v>2033</v>
      </c>
      <c r="S926" s="72">
        <v>2034</v>
      </c>
      <c r="T926" s="72">
        <v>2035</v>
      </c>
      <c r="U926" s="72">
        <v>2036</v>
      </c>
      <c r="V926" s="72">
        <v>2037</v>
      </c>
      <c r="W926" s="72">
        <v>2038</v>
      </c>
      <c r="X926" s="72">
        <v>2039</v>
      </c>
      <c r="Y926" s="72">
        <v>2040</v>
      </c>
      <c r="Z926" s="72">
        <v>2041</v>
      </c>
      <c r="AA926" s="72">
        <v>2042</v>
      </c>
      <c r="AB926" s="72">
        <v>2043</v>
      </c>
      <c r="AC926" s="72">
        <v>2044</v>
      </c>
      <c r="AD926" s="72">
        <v>2045</v>
      </c>
      <c r="AE926" s="72">
        <v>2046</v>
      </c>
      <c r="AF926" s="72">
        <v>2047</v>
      </c>
      <c r="AG926" s="72">
        <v>2048</v>
      </c>
      <c r="AH926" s="72">
        <v>2049</v>
      </c>
      <c r="AI926" s="72">
        <v>2050</v>
      </c>
      <c r="AJ926">
        <v>2051</v>
      </c>
      <c r="AK926">
        <v>2052</v>
      </c>
      <c r="AL926">
        <v>2053</v>
      </c>
      <c r="AM926">
        <v>2054</v>
      </c>
      <c r="AN926">
        <v>2055</v>
      </c>
      <c r="AO926">
        <v>2056</v>
      </c>
      <c r="AP926">
        <v>2057</v>
      </c>
      <c r="AQ926">
        <v>2058</v>
      </c>
      <c r="AR926">
        <v>2059</v>
      </c>
      <c r="AS926">
        <v>2060</v>
      </c>
      <c r="AT926">
        <v>2061</v>
      </c>
      <c r="AU926">
        <v>2062</v>
      </c>
      <c r="AV926">
        <v>2063</v>
      </c>
      <c r="AW926">
        <v>2064</v>
      </c>
      <c r="AX926">
        <v>2065</v>
      </c>
      <c r="AY926">
        <v>2066</v>
      </c>
      <c r="AZ926">
        <v>2067</v>
      </c>
      <c r="BA926">
        <v>2068</v>
      </c>
      <c r="BB926">
        <v>2069</v>
      </c>
      <c r="BC926">
        <v>2070</v>
      </c>
      <c r="BD926">
        <v>2071</v>
      </c>
      <c r="BE926">
        <v>2072</v>
      </c>
      <c r="BF926">
        <v>2073</v>
      </c>
      <c r="BG926">
        <v>2074</v>
      </c>
      <c r="BH926">
        <v>2075</v>
      </c>
      <c r="BI926">
        <v>2076</v>
      </c>
      <c r="BJ926">
        <v>2077</v>
      </c>
      <c r="BK926">
        <v>2078</v>
      </c>
      <c r="BL926">
        <v>2079</v>
      </c>
      <c r="BM926">
        <v>2080</v>
      </c>
      <c r="BN926">
        <v>2081</v>
      </c>
      <c r="BO926">
        <v>2082</v>
      </c>
      <c r="BP926">
        <v>2083</v>
      </c>
      <c r="BQ926">
        <v>2084</v>
      </c>
      <c r="BR926">
        <v>2085</v>
      </c>
      <c r="BS926">
        <v>2086</v>
      </c>
      <c r="BT926">
        <v>2087</v>
      </c>
      <c r="BU926">
        <v>2088</v>
      </c>
      <c r="BV926">
        <v>2089</v>
      </c>
      <c r="BW926">
        <v>2090</v>
      </c>
      <c r="BX926">
        <v>2091</v>
      </c>
      <c r="BY926">
        <v>2092</v>
      </c>
      <c r="BZ926">
        <v>2093</v>
      </c>
      <c r="CA926">
        <v>2094</v>
      </c>
      <c r="CB926">
        <v>2095</v>
      </c>
      <c r="CC926">
        <v>2096</v>
      </c>
      <c r="CD926">
        <v>2097</v>
      </c>
      <c r="CE926">
        <v>2098</v>
      </c>
      <c r="CF926">
        <v>2099</v>
      </c>
      <c r="CG926">
        <v>2100</v>
      </c>
    </row>
    <row r="927" spans="1:85">
      <c r="A927" s="74"/>
      <c r="B927" s="74" t="s">
        <v>4</v>
      </c>
      <c r="C927" s="76">
        <v>-1</v>
      </c>
      <c r="D927" s="76">
        <v>-1</v>
      </c>
      <c r="E927" s="76">
        <v>-1</v>
      </c>
      <c r="F927" s="76">
        <v>-1</v>
      </c>
      <c r="G927" s="76">
        <v>-1</v>
      </c>
      <c r="H927" s="76">
        <v>-1</v>
      </c>
      <c r="I927" s="76">
        <v>-1</v>
      </c>
      <c r="J927" s="76">
        <v>-1</v>
      </c>
      <c r="K927" s="76">
        <v>-1</v>
      </c>
      <c r="L927" s="76">
        <v>-1</v>
      </c>
      <c r="M927" s="76">
        <v>-1</v>
      </c>
      <c r="N927" s="76">
        <v>-1</v>
      </c>
      <c r="O927" s="76">
        <v>-1</v>
      </c>
      <c r="P927" s="76">
        <v>-1</v>
      </c>
      <c r="Q927" s="76">
        <v>-1</v>
      </c>
      <c r="R927" s="76">
        <v>-1</v>
      </c>
      <c r="S927" s="76">
        <v>-1</v>
      </c>
      <c r="T927" s="76">
        <v>-1</v>
      </c>
      <c r="U927" s="76">
        <v>-1</v>
      </c>
      <c r="V927" s="76">
        <v>-1</v>
      </c>
      <c r="W927" s="76">
        <v>-1</v>
      </c>
      <c r="X927" s="76">
        <v>-1</v>
      </c>
      <c r="Y927" s="76">
        <v>-1</v>
      </c>
      <c r="Z927" s="76">
        <v>-1</v>
      </c>
      <c r="AA927" s="76">
        <v>-1</v>
      </c>
      <c r="AB927" s="76">
        <v>-1</v>
      </c>
      <c r="AC927" s="76">
        <v>-1</v>
      </c>
      <c r="AD927" s="76">
        <v>-1</v>
      </c>
      <c r="AE927" s="76">
        <v>-1</v>
      </c>
      <c r="AF927" s="76">
        <v>-1</v>
      </c>
      <c r="AG927" s="76">
        <v>-1</v>
      </c>
      <c r="AH927" s="76">
        <v>-1</v>
      </c>
      <c r="AI927" s="76">
        <v>-1</v>
      </c>
      <c r="AJ927">
        <v>-1</v>
      </c>
      <c r="AK927">
        <v>-1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-1</v>
      </c>
      <c r="AX927">
        <v>-1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v>-1</v>
      </c>
      <c r="BE927">
        <v>-1</v>
      </c>
      <c r="BF927">
        <v>-1</v>
      </c>
      <c r="BG927">
        <v>-1</v>
      </c>
      <c r="BH927">
        <v>-1</v>
      </c>
      <c r="BI927">
        <v>-1</v>
      </c>
      <c r="BJ927">
        <v>-1</v>
      </c>
      <c r="BK927">
        <v>-1</v>
      </c>
      <c r="BL927">
        <v>-1</v>
      </c>
      <c r="BM927">
        <v>-1</v>
      </c>
      <c r="BN927">
        <v>-1</v>
      </c>
      <c r="BO927">
        <v>-1</v>
      </c>
      <c r="BP927">
        <v>-1</v>
      </c>
      <c r="BQ927">
        <v>-1</v>
      </c>
      <c r="BR927">
        <v>-1</v>
      </c>
      <c r="BS927">
        <v>-1</v>
      </c>
      <c r="BT927">
        <v>-1</v>
      </c>
      <c r="BU927">
        <v>-1</v>
      </c>
      <c r="BV927">
        <v>-1</v>
      </c>
      <c r="BW927">
        <v>-1</v>
      </c>
      <c r="BX927">
        <v>-1</v>
      </c>
      <c r="BY927">
        <v>-1</v>
      </c>
      <c r="BZ927">
        <v>-1</v>
      </c>
      <c r="CA927">
        <v>-1</v>
      </c>
      <c r="CB927">
        <v>-1</v>
      </c>
      <c r="CC927">
        <v>-1</v>
      </c>
      <c r="CD927">
        <v>-1</v>
      </c>
      <c r="CE927">
        <v>-1</v>
      </c>
      <c r="CF927">
        <v>-1</v>
      </c>
      <c r="CG927">
        <v>-1</v>
      </c>
    </row>
    <row r="928" spans="1:85">
      <c r="A928" s="74" t="s">
        <v>0</v>
      </c>
      <c r="B928" s="74" t="s">
        <v>3</v>
      </c>
      <c r="C928" s="76">
        <v>-1</v>
      </c>
      <c r="D928" s="76">
        <v>-1</v>
      </c>
      <c r="E928" s="76">
        <v>-1</v>
      </c>
      <c r="F928" s="76">
        <v>-1</v>
      </c>
      <c r="G928" s="76">
        <v>-1</v>
      </c>
      <c r="H928" s="76">
        <v>-1</v>
      </c>
      <c r="I928" s="76">
        <v>-1</v>
      </c>
      <c r="J928" s="76">
        <v>-1</v>
      </c>
      <c r="K928" s="76">
        <v>-1</v>
      </c>
      <c r="L928" s="76">
        <v>-1</v>
      </c>
      <c r="M928" s="76">
        <v>-1</v>
      </c>
      <c r="N928" s="76">
        <v>-1</v>
      </c>
      <c r="O928" s="76">
        <v>-1</v>
      </c>
      <c r="P928" s="76">
        <v>-1</v>
      </c>
      <c r="Q928" s="76">
        <v>-1</v>
      </c>
      <c r="R928" s="76">
        <v>-1</v>
      </c>
      <c r="S928" s="76">
        <v>-1</v>
      </c>
      <c r="T928" s="76">
        <v>-1</v>
      </c>
      <c r="U928" s="76">
        <v>-1</v>
      </c>
      <c r="V928" s="76">
        <v>-1</v>
      </c>
      <c r="W928" s="76">
        <v>-1</v>
      </c>
      <c r="X928" s="76">
        <v>-1</v>
      </c>
      <c r="Y928" s="76">
        <v>-1</v>
      </c>
      <c r="Z928" s="76">
        <v>-1</v>
      </c>
      <c r="AA928" s="76">
        <v>-1</v>
      </c>
      <c r="AB928" s="76">
        <v>-1</v>
      </c>
      <c r="AC928" s="76">
        <v>-1</v>
      </c>
      <c r="AD928" s="76">
        <v>-1</v>
      </c>
      <c r="AE928" s="76">
        <v>-1</v>
      </c>
      <c r="AF928" s="76">
        <v>-1</v>
      </c>
      <c r="AG928" s="76">
        <v>-1</v>
      </c>
      <c r="AH928" s="76">
        <v>-1</v>
      </c>
      <c r="AI928" s="76">
        <v>-1</v>
      </c>
      <c r="AJ928">
        <v>-1</v>
      </c>
      <c r="AK928">
        <v>-1</v>
      </c>
      <c r="AL928">
        <v>-1</v>
      </c>
      <c r="AM928">
        <v>-1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-1</v>
      </c>
      <c r="AW928">
        <v>-1</v>
      </c>
      <c r="AX928">
        <v>-1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v>-1</v>
      </c>
      <c r="BE928">
        <v>-1</v>
      </c>
      <c r="BF928">
        <v>-1</v>
      </c>
      <c r="BG928">
        <v>-1</v>
      </c>
      <c r="BH928">
        <v>-1</v>
      </c>
      <c r="BI928">
        <v>-1</v>
      </c>
      <c r="BJ928">
        <v>-1</v>
      </c>
      <c r="BK928">
        <v>-1</v>
      </c>
      <c r="BL928">
        <v>-1</v>
      </c>
      <c r="BM928">
        <v>-1</v>
      </c>
      <c r="BN928">
        <v>-1</v>
      </c>
      <c r="BO928">
        <v>-1</v>
      </c>
      <c r="BP928">
        <v>-1</v>
      </c>
      <c r="BQ928">
        <v>-1</v>
      </c>
      <c r="BR928">
        <v>-1</v>
      </c>
      <c r="BS928">
        <v>-1</v>
      </c>
      <c r="BT928">
        <v>-1</v>
      </c>
      <c r="BU928">
        <v>-1</v>
      </c>
      <c r="BV928">
        <v>-1</v>
      </c>
      <c r="BW928">
        <v>-1</v>
      </c>
      <c r="BX928">
        <v>-1</v>
      </c>
      <c r="BY928">
        <v>-1</v>
      </c>
      <c r="BZ928">
        <v>-1</v>
      </c>
      <c r="CA928">
        <v>-1</v>
      </c>
      <c r="CB928">
        <v>-1</v>
      </c>
      <c r="CC928">
        <v>-1</v>
      </c>
      <c r="CD928">
        <v>-1</v>
      </c>
      <c r="CE928">
        <v>-1</v>
      </c>
      <c r="CF928">
        <v>-1</v>
      </c>
      <c r="CG928">
        <v>-1</v>
      </c>
    </row>
    <row r="929" spans="1:85">
      <c r="A929" s="74"/>
      <c r="B929" s="74" t="s">
        <v>34</v>
      </c>
      <c r="C929" s="76">
        <v>-1</v>
      </c>
      <c r="D929" s="76">
        <v>-1</v>
      </c>
      <c r="E929" s="76">
        <v>-1</v>
      </c>
      <c r="F929" s="76">
        <v>-1</v>
      </c>
      <c r="G929" s="76">
        <v>-1</v>
      </c>
      <c r="H929" s="76">
        <v>-1</v>
      </c>
      <c r="I929" s="76">
        <v>-1</v>
      </c>
      <c r="J929" s="76">
        <v>-1</v>
      </c>
      <c r="K929" s="76">
        <v>-1</v>
      </c>
      <c r="L929" s="76">
        <v>-1</v>
      </c>
      <c r="M929" s="76">
        <v>-1</v>
      </c>
      <c r="N929" s="76">
        <v>-1</v>
      </c>
      <c r="O929" s="76">
        <v>-1</v>
      </c>
      <c r="P929" s="76">
        <v>-1</v>
      </c>
      <c r="Q929" s="76">
        <v>-1</v>
      </c>
      <c r="R929" s="76">
        <v>-1</v>
      </c>
      <c r="S929" s="76">
        <v>-1</v>
      </c>
      <c r="T929" s="76">
        <v>-1</v>
      </c>
      <c r="U929" s="76">
        <v>-1</v>
      </c>
      <c r="V929" s="76">
        <v>-1</v>
      </c>
      <c r="W929" s="76">
        <v>-1</v>
      </c>
      <c r="X929" s="76">
        <v>-1</v>
      </c>
      <c r="Y929" s="76">
        <v>-1</v>
      </c>
      <c r="Z929" s="76">
        <v>-1</v>
      </c>
      <c r="AA929" s="76">
        <v>-1</v>
      </c>
      <c r="AB929" s="76">
        <v>-1</v>
      </c>
      <c r="AC929" s="76">
        <v>-1</v>
      </c>
      <c r="AD929" s="76">
        <v>-1</v>
      </c>
      <c r="AE929" s="76">
        <v>-1</v>
      </c>
      <c r="AF929" s="76">
        <v>-1</v>
      </c>
      <c r="AG929" s="76">
        <v>-1</v>
      </c>
      <c r="AH929" s="76">
        <v>-1</v>
      </c>
      <c r="AI929" s="76">
        <v>-1</v>
      </c>
      <c r="AJ929">
        <v>-1</v>
      </c>
      <c r="AK929">
        <v>-1</v>
      </c>
      <c r="AL929">
        <v>-1</v>
      </c>
      <c r="AM929">
        <v>-1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-1</v>
      </c>
      <c r="AW929">
        <v>-1</v>
      </c>
      <c r="AX929">
        <v>-1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v>-1</v>
      </c>
      <c r="BE929">
        <v>-1</v>
      </c>
      <c r="BF929">
        <v>-1</v>
      </c>
      <c r="BG929">
        <v>-1</v>
      </c>
      <c r="BH929">
        <v>-1</v>
      </c>
      <c r="BI929">
        <v>-1</v>
      </c>
      <c r="BJ929">
        <v>-1</v>
      </c>
      <c r="BK929">
        <v>-1</v>
      </c>
      <c r="BL929">
        <v>-1</v>
      </c>
      <c r="BM929">
        <v>-1</v>
      </c>
      <c r="BN929">
        <v>-1</v>
      </c>
      <c r="BO929">
        <v>-1</v>
      </c>
      <c r="BP929">
        <v>-1</v>
      </c>
      <c r="BQ929">
        <v>-1</v>
      </c>
      <c r="BR929">
        <v>-1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-1</v>
      </c>
      <c r="BY929">
        <v>-1</v>
      </c>
      <c r="BZ929">
        <v>-1</v>
      </c>
      <c r="CA929">
        <v>-1</v>
      </c>
      <c r="CB929">
        <v>-1</v>
      </c>
      <c r="CC929">
        <v>-1</v>
      </c>
      <c r="CD929">
        <v>-1</v>
      </c>
      <c r="CE929">
        <v>-1</v>
      </c>
      <c r="CF929">
        <v>-1</v>
      </c>
      <c r="CG929">
        <v>-1</v>
      </c>
    </row>
    <row r="930" spans="1:85">
      <c r="A930" s="14"/>
      <c r="B930" s="14" t="s">
        <v>35</v>
      </c>
      <c r="C930" s="76">
        <v>-1</v>
      </c>
      <c r="D930" s="76">
        <v>-1</v>
      </c>
      <c r="E930" s="76">
        <v>-1</v>
      </c>
      <c r="F930" s="76">
        <v>-1</v>
      </c>
      <c r="G930" s="76">
        <v>-1</v>
      </c>
      <c r="H930" s="76">
        <v>-1</v>
      </c>
      <c r="I930" s="76">
        <v>-1</v>
      </c>
      <c r="J930" s="76">
        <v>-1</v>
      </c>
      <c r="K930" s="76">
        <v>-1</v>
      </c>
      <c r="L930" s="76">
        <v>-1</v>
      </c>
      <c r="M930" s="76">
        <v>-1</v>
      </c>
      <c r="N930" s="76">
        <v>-1</v>
      </c>
      <c r="O930" s="76">
        <v>-1</v>
      </c>
      <c r="P930" s="76">
        <v>-1</v>
      </c>
      <c r="Q930" s="76">
        <v>-1</v>
      </c>
      <c r="R930" s="76">
        <v>-1</v>
      </c>
      <c r="S930" s="76">
        <v>-1</v>
      </c>
      <c r="T930" s="76">
        <v>-1</v>
      </c>
      <c r="U930" s="76">
        <v>-1</v>
      </c>
      <c r="V930" s="76">
        <v>-1</v>
      </c>
      <c r="W930" s="76">
        <v>-1</v>
      </c>
      <c r="X930" s="76">
        <v>-1</v>
      </c>
      <c r="Y930" s="76">
        <v>-1</v>
      </c>
      <c r="Z930" s="76">
        <v>-1</v>
      </c>
      <c r="AA930" s="76">
        <v>-1</v>
      </c>
      <c r="AB930" s="76">
        <v>-1</v>
      </c>
      <c r="AC930" s="76">
        <v>-1</v>
      </c>
      <c r="AD930" s="76">
        <v>-1</v>
      </c>
      <c r="AE930" s="76">
        <v>-1</v>
      </c>
      <c r="AF930" s="76">
        <v>-1</v>
      </c>
      <c r="AG930" s="76">
        <v>-1</v>
      </c>
      <c r="AH930" s="76">
        <v>-1</v>
      </c>
      <c r="AI930" s="76">
        <v>-1</v>
      </c>
      <c r="AJ930">
        <v>-1</v>
      </c>
      <c r="AK930">
        <v>-1</v>
      </c>
      <c r="AL930">
        <v>-1</v>
      </c>
      <c r="AM930">
        <v>-1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-1</v>
      </c>
      <c r="AW930">
        <v>-1</v>
      </c>
      <c r="AX930">
        <v>-1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v>-1</v>
      </c>
      <c r="BE930">
        <v>-1</v>
      </c>
      <c r="BF930">
        <v>-1</v>
      </c>
      <c r="BG930">
        <v>-1</v>
      </c>
      <c r="BH930">
        <v>-1</v>
      </c>
      <c r="BI930">
        <v>-1</v>
      </c>
      <c r="BJ930">
        <v>-1</v>
      </c>
      <c r="BK930">
        <v>-1</v>
      </c>
      <c r="BL930">
        <v>-1</v>
      </c>
      <c r="BM930">
        <v>-1</v>
      </c>
      <c r="BN930">
        <v>-1</v>
      </c>
      <c r="BO930">
        <v>-1</v>
      </c>
      <c r="BP930">
        <v>-1</v>
      </c>
      <c r="BQ930">
        <v>-1</v>
      </c>
      <c r="BR930">
        <v>-1</v>
      </c>
      <c r="BS930">
        <v>-1</v>
      </c>
      <c r="BT930">
        <v>-1</v>
      </c>
      <c r="BU930">
        <v>-1</v>
      </c>
      <c r="BV930">
        <v>-1</v>
      </c>
      <c r="BW930">
        <v>-1</v>
      </c>
      <c r="BX930">
        <v>-1</v>
      </c>
      <c r="BY930">
        <v>-1</v>
      </c>
      <c r="BZ930">
        <v>-1</v>
      </c>
      <c r="CA930">
        <v>-1</v>
      </c>
      <c r="CB930">
        <v>-1</v>
      </c>
      <c r="CC930">
        <v>-1</v>
      </c>
      <c r="CD930">
        <v>-1</v>
      </c>
      <c r="CE930">
        <v>-1</v>
      </c>
      <c r="CF930">
        <v>-1</v>
      </c>
      <c r="CG930">
        <v>-1</v>
      </c>
    </row>
    <row r="931" spans="1:85">
      <c r="A931" s="4"/>
      <c r="B931" s="4" t="s">
        <v>4</v>
      </c>
      <c r="C931" s="76">
        <v>-1</v>
      </c>
      <c r="D931" s="76">
        <v>-1</v>
      </c>
      <c r="E931" s="76">
        <v>-1</v>
      </c>
      <c r="F931" s="76">
        <v>-1</v>
      </c>
      <c r="G931" s="76">
        <v>-1</v>
      </c>
      <c r="H931" s="76">
        <v>-1</v>
      </c>
      <c r="I931" s="76">
        <v>-1</v>
      </c>
      <c r="J931" s="76">
        <v>-1</v>
      </c>
      <c r="K931" s="76">
        <v>-1</v>
      </c>
      <c r="L931" s="76">
        <v>-1</v>
      </c>
      <c r="M931" s="76">
        <v>-1</v>
      </c>
      <c r="N931" s="76">
        <v>-1</v>
      </c>
      <c r="O931" s="76">
        <v>-1</v>
      </c>
      <c r="P931" s="76">
        <v>-1</v>
      </c>
      <c r="Q931" s="76">
        <v>-1</v>
      </c>
      <c r="R931" s="76">
        <v>-1</v>
      </c>
      <c r="S931" s="76">
        <v>-1</v>
      </c>
      <c r="T931" s="76">
        <v>-1</v>
      </c>
      <c r="U931" s="76">
        <v>-1</v>
      </c>
      <c r="V931" s="76">
        <v>-1</v>
      </c>
      <c r="W931" s="76">
        <v>-1</v>
      </c>
      <c r="X931" s="76">
        <v>-1</v>
      </c>
      <c r="Y931" s="76">
        <v>-1</v>
      </c>
      <c r="Z931" s="76">
        <v>-1</v>
      </c>
      <c r="AA931" s="76">
        <v>-1</v>
      </c>
      <c r="AB931" s="76">
        <v>-1</v>
      </c>
      <c r="AC931" s="76">
        <v>-1</v>
      </c>
      <c r="AD931" s="76">
        <v>-1</v>
      </c>
      <c r="AE931" s="76">
        <v>-1</v>
      </c>
      <c r="AF931" s="76">
        <v>-1</v>
      </c>
      <c r="AG931" s="76">
        <v>-1</v>
      </c>
      <c r="AH931" s="76">
        <v>-1</v>
      </c>
      <c r="AI931" s="76">
        <v>-1</v>
      </c>
      <c r="AJ931">
        <v>-1</v>
      </c>
      <c r="AK931">
        <v>-1</v>
      </c>
      <c r="AL931">
        <v>-1</v>
      </c>
      <c r="AM931">
        <v>-1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-1</v>
      </c>
      <c r="AX931">
        <v>-1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v>-1</v>
      </c>
      <c r="BE931">
        <v>-1</v>
      </c>
      <c r="BF931">
        <v>-1</v>
      </c>
      <c r="BG931">
        <v>-1</v>
      </c>
      <c r="BH931">
        <v>-1</v>
      </c>
      <c r="BI931">
        <v>-1</v>
      </c>
      <c r="BJ931">
        <v>-1</v>
      </c>
      <c r="BK931">
        <v>-1</v>
      </c>
      <c r="BL931">
        <v>-1</v>
      </c>
      <c r="BM931">
        <v>-1</v>
      </c>
      <c r="BN931">
        <v>-1</v>
      </c>
      <c r="BO931">
        <v>-1</v>
      </c>
      <c r="BP931">
        <v>-1</v>
      </c>
      <c r="BQ931">
        <v>-1</v>
      </c>
      <c r="BR931">
        <v>-1</v>
      </c>
      <c r="BS931">
        <v>-1</v>
      </c>
      <c r="BT931">
        <v>-1</v>
      </c>
      <c r="BU931">
        <v>-1</v>
      </c>
      <c r="BV931">
        <v>-1</v>
      </c>
      <c r="BW931">
        <v>-1</v>
      </c>
      <c r="BX931">
        <v>-1</v>
      </c>
      <c r="BY931">
        <v>-1</v>
      </c>
      <c r="BZ931">
        <v>-1</v>
      </c>
      <c r="CA931">
        <v>-1</v>
      </c>
      <c r="CB931">
        <v>-1</v>
      </c>
      <c r="CC931">
        <v>-1</v>
      </c>
      <c r="CD931">
        <v>-1</v>
      </c>
      <c r="CE931">
        <v>-1</v>
      </c>
      <c r="CF931">
        <v>-1</v>
      </c>
      <c r="CG931">
        <v>-1</v>
      </c>
    </row>
    <row r="932" spans="1:85">
      <c r="A932" s="74" t="s">
        <v>1</v>
      </c>
      <c r="B932" s="74" t="s">
        <v>3</v>
      </c>
      <c r="C932" s="76">
        <v>-1</v>
      </c>
      <c r="D932" s="76">
        <v>-1</v>
      </c>
      <c r="E932" s="76">
        <v>-1</v>
      </c>
      <c r="F932" s="76">
        <v>-1</v>
      </c>
      <c r="G932" s="76">
        <v>-1</v>
      </c>
      <c r="H932" s="76">
        <v>-1</v>
      </c>
      <c r="I932" s="76">
        <v>-1</v>
      </c>
      <c r="J932" s="76">
        <v>-1</v>
      </c>
      <c r="K932" s="76">
        <v>-1</v>
      </c>
      <c r="L932" s="76">
        <v>-1</v>
      </c>
      <c r="M932" s="76">
        <v>-1</v>
      </c>
      <c r="N932" s="76">
        <v>-1</v>
      </c>
      <c r="O932" s="76">
        <v>-1</v>
      </c>
      <c r="P932" s="76">
        <v>-1</v>
      </c>
      <c r="Q932" s="76">
        <v>-1</v>
      </c>
      <c r="R932" s="76">
        <v>-1</v>
      </c>
      <c r="S932" s="76">
        <v>-1</v>
      </c>
      <c r="T932" s="76">
        <v>-1</v>
      </c>
      <c r="U932" s="76">
        <v>-1</v>
      </c>
      <c r="V932" s="76">
        <v>-1</v>
      </c>
      <c r="W932" s="76">
        <v>-1</v>
      </c>
      <c r="X932" s="76">
        <v>-1</v>
      </c>
      <c r="Y932" s="76">
        <v>-1</v>
      </c>
      <c r="Z932" s="76">
        <v>-1</v>
      </c>
      <c r="AA932" s="76">
        <v>-1</v>
      </c>
      <c r="AB932" s="76">
        <v>-1</v>
      </c>
      <c r="AC932" s="76">
        <v>-1</v>
      </c>
      <c r="AD932" s="76">
        <v>-1</v>
      </c>
      <c r="AE932" s="76">
        <v>-1</v>
      </c>
      <c r="AF932" s="76">
        <v>-1</v>
      </c>
      <c r="AG932" s="76">
        <v>-1</v>
      </c>
      <c r="AH932" s="76">
        <v>-1</v>
      </c>
      <c r="AI932" s="76">
        <v>-1</v>
      </c>
      <c r="AJ932">
        <v>-1</v>
      </c>
      <c r="AK932">
        <v>-1</v>
      </c>
      <c r="AL932">
        <v>-1</v>
      </c>
      <c r="AM932">
        <v>-1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-1</v>
      </c>
      <c r="AX932">
        <v>-1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v>-1</v>
      </c>
      <c r="BE932">
        <v>-1</v>
      </c>
      <c r="BF932">
        <v>-1</v>
      </c>
      <c r="BG932">
        <v>-1</v>
      </c>
      <c r="BH932">
        <v>-1</v>
      </c>
      <c r="BI932">
        <v>-1</v>
      </c>
      <c r="BJ932">
        <v>-1</v>
      </c>
      <c r="BK932">
        <v>-1</v>
      </c>
      <c r="BL932">
        <v>-1</v>
      </c>
      <c r="BM932">
        <v>-1</v>
      </c>
      <c r="BN932">
        <v>-1</v>
      </c>
      <c r="BO932">
        <v>-1</v>
      </c>
      <c r="BP932">
        <v>-1</v>
      </c>
      <c r="BQ932">
        <v>-1</v>
      </c>
      <c r="BR932">
        <v>-1</v>
      </c>
      <c r="BS932">
        <v>-1</v>
      </c>
      <c r="BT932">
        <v>-1</v>
      </c>
      <c r="BU932">
        <v>-1</v>
      </c>
      <c r="BV932">
        <v>-1</v>
      </c>
      <c r="BW932">
        <v>-1</v>
      </c>
      <c r="BX932">
        <v>-1</v>
      </c>
      <c r="BY932">
        <v>-1</v>
      </c>
      <c r="BZ932">
        <v>-1</v>
      </c>
      <c r="CA932">
        <v>-1</v>
      </c>
      <c r="CB932">
        <v>-1</v>
      </c>
      <c r="CC932">
        <v>-1</v>
      </c>
      <c r="CD932">
        <v>-1</v>
      </c>
      <c r="CE932">
        <v>-1</v>
      </c>
      <c r="CF932">
        <v>-1</v>
      </c>
      <c r="CG932">
        <v>-1</v>
      </c>
    </row>
    <row r="933" spans="1:85">
      <c r="A933" s="74"/>
      <c r="B933" s="74" t="s">
        <v>34</v>
      </c>
      <c r="C933" s="76">
        <v>-1</v>
      </c>
      <c r="D933" s="76">
        <v>-1</v>
      </c>
      <c r="E933" s="76">
        <v>-1</v>
      </c>
      <c r="F933" s="76">
        <v>-1</v>
      </c>
      <c r="G933" s="76">
        <v>-1</v>
      </c>
      <c r="H933" s="76">
        <v>-1</v>
      </c>
      <c r="I933" s="76">
        <v>-1</v>
      </c>
      <c r="J933" s="76">
        <v>-1</v>
      </c>
      <c r="K933" s="76">
        <v>-1</v>
      </c>
      <c r="L933" s="76">
        <v>-1</v>
      </c>
      <c r="M933" s="76">
        <v>-1</v>
      </c>
      <c r="N933" s="76">
        <v>-1</v>
      </c>
      <c r="O933" s="76">
        <v>-1</v>
      </c>
      <c r="P933" s="76">
        <v>-1</v>
      </c>
      <c r="Q933" s="76">
        <v>-1</v>
      </c>
      <c r="R933" s="76">
        <v>-1</v>
      </c>
      <c r="S933" s="76">
        <v>-1</v>
      </c>
      <c r="T933" s="76">
        <v>-1</v>
      </c>
      <c r="U933" s="76">
        <v>-1</v>
      </c>
      <c r="V933" s="76">
        <v>-1</v>
      </c>
      <c r="W933" s="76">
        <v>-1</v>
      </c>
      <c r="X933" s="76">
        <v>-1</v>
      </c>
      <c r="Y933" s="76">
        <v>-1</v>
      </c>
      <c r="Z933" s="76">
        <v>-1</v>
      </c>
      <c r="AA933" s="76">
        <v>-1</v>
      </c>
      <c r="AB933" s="76">
        <v>-1</v>
      </c>
      <c r="AC933" s="76">
        <v>-1</v>
      </c>
      <c r="AD933" s="76">
        <v>-1</v>
      </c>
      <c r="AE933" s="76">
        <v>-1</v>
      </c>
      <c r="AF933" s="76">
        <v>-1</v>
      </c>
      <c r="AG933" s="76">
        <v>-1</v>
      </c>
      <c r="AH933" s="76">
        <v>-1</v>
      </c>
      <c r="AI933" s="76">
        <v>-1</v>
      </c>
      <c r="AJ933">
        <v>-1</v>
      </c>
      <c r="AK933">
        <v>-1</v>
      </c>
      <c r="AL933">
        <v>-1</v>
      </c>
      <c r="AM933">
        <v>-1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-1</v>
      </c>
      <c r="AW933">
        <v>-1</v>
      </c>
      <c r="AX933">
        <v>-1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v>-1</v>
      </c>
      <c r="BE933">
        <v>-1</v>
      </c>
      <c r="BF933">
        <v>-1</v>
      </c>
      <c r="BG933">
        <v>-1</v>
      </c>
      <c r="BH933">
        <v>-1</v>
      </c>
      <c r="BI933">
        <v>-1</v>
      </c>
      <c r="BJ933">
        <v>-1</v>
      </c>
      <c r="BK933">
        <v>-1</v>
      </c>
      <c r="BL933">
        <v>-1</v>
      </c>
      <c r="BM933">
        <v>-1</v>
      </c>
      <c r="BN933">
        <v>-1</v>
      </c>
      <c r="BO933">
        <v>-1</v>
      </c>
      <c r="BP933">
        <v>-1</v>
      </c>
      <c r="BQ933">
        <v>-1</v>
      </c>
      <c r="BR933">
        <v>-1</v>
      </c>
      <c r="BS933">
        <v>-1</v>
      </c>
      <c r="BT933">
        <v>-1</v>
      </c>
      <c r="BU933">
        <v>-1</v>
      </c>
      <c r="BV933">
        <v>-1</v>
      </c>
      <c r="BW933">
        <v>-1</v>
      </c>
      <c r="BX933">
        <v>-1</v>
      </c>
      <c r="BY933">
        <v>-1</v>
      </c>
      <c r="BZ933">
        <v>-1</v>
      </c>
      <c r="CA933">
        <v>-1</v>
      </c>
      <c r="CB933">
        <v>-1</v>
      </c>
      <c r="CC933">
        <v>-1</v>
      </c>
      <c r="CD933">
        <v>-1</v>
      </c>
      <c r="CE933">
        <v>-1</v>
      </c>
      <c r="CF933">
        <v>-1</v>
      </c>
      <c r="CG933">
        <v>-1</v>
      </c>
    </row>
    <row r="934" spans="1:85">
      <c r="A934" s="14"/>
      <c r="B934" s="14" t="s">
        <v>35</v>
      </c>
      <c r="C934" s="76">
        <v>-1</v>
      </c>
      <c r="D934" s="76">
        <v>-1</v>
      </c>
      <c r="E934" s="76">
        <v>-1</v>
      </c>
      <c r="F934" s="76">
        <v>-1</v>
      </c>
      <c r="G934" s="76">
        <v>-1</v>
      </c>
      <c r="H934" s="76">
        <v>-1</v>
      </c>
      <c r="I934" s="76">
        <v>-1</v>
      </c>
      <c r="J934" s="76">
        <v>-1</v>
      </c>
      <c r="K934" s="76">
        <v>-1</v>
      </c>
      <c r="L934" s="76">
        <v>-1</v>
      </c>
      <c r="M934" s="76">
        <v>-1</v>
      </c>
      <c r="N934" s="76">
        <v>-1</v>
      </c>
      <c r="O934" s="76">
        <v>-1</v>
      </c>
      <c r="P934" s="76">
        <v>-1</v>
      </c>
      <c r="Q934" s="76">
        <v>-1</v>
      </c>
      <c r="R934" s="76">
        <v>-1</v>
      </c>
      <c r="S934" s="76">
        <v>-1</v>
      </c>
      <c r="T934" s="76">
        <v>-1</v>
      </c>
      <c r="U934" s="76">
        <v>-1</v>
      </c>
      <c r="V934" s="76">
        <v>-1</v>
      </c>
      <c r="W934" s="76">
        <v>-1</v>
      </c>
      <c r="X934" s="76">
        <v>-1</v>
      </c>
      <c r="Y934" s="76">
        <v>-1</v>
      </c>
      <c r="Z934" s="76">
        <v>-1</v>
      </c>
      <c r="AA934" s="76">
        <v>-1</v>
      </c>
      <c r="AB934" s="76">
        <v>-1</v>
      </c>
      <c r="AC934" s="76">
        <v>-1</v>
      </c>
      <c r="AD934" s="76">
        <v>-1</v>
      </c>
      <c r="AE934" s="76">
        <v>-1</v>
      </c>
      <c r="AF934" s="76">
        <v>-1</v>
      </c>
      <c r="AG934" s="76">
        <v>-1</v>
      </c>
      <c r="AH934" s="76">
        <v>-1</v>
      </c>
      <c r="AI934" s="76">
        <v>-1</v>
      </c>
      <c r="AJ934">
        <v>-1</v>
      </c>
      <c r="AK934">
        <v>-1</v>
      </c>
      <c r="AL934">
        <v>-1</v>
      </c>
      <c r="AM934">
        <v>-1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-1</v>
      </c>
      <c r="AW934">
        <v>-1</v>
      </c>
      <c r="AX934">
        <v>-1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v>-1</v>
      </c>
      <c r="BE934">
        <v>-1</v>
      </c>
      <c r="BF934">
        <v>-1</v>
      </c>
      <c r="BG934">
        <v>-1</v>
      </c>
      <c r="BH934">
        <v>-1</v>
      </c>
      <c r="BI934">
        <v>-1</v>
      </c>
      <c r="BJ934">
        <v>-1</v>
      </c>
      <c r="BK934">
        <v>-1</v>
      </c>
      <c r="BL934">
        <v>-1</v>
      </c>
      <c r="BM934">
        <v>-1</v>
      </c>
      <c r="BN934">
        <v>-1</v>
      </c>
      <c r="BO934">
        <v>-1</v>
      </c>
      <c r="BP934">
        <v>-1</v>
      </c>
      <c r="BQ934">
        <v>-1</v>
      </c>
      <c r="BR934">
        <v>-1</v>
      </c>
      <c r="BS934">
        <v>-1</v>
      </c>
      <c r="BT934">
        <v>-1</v>
      </c>
      <c r="BU934">
        <v>-1</v>
      </c>
      <c r="BV934">
        <v>-1</v>
      </c>
      <c r="BW934">
        <v>-1</v>
      </c>
      <c r="BX934">
        <v>-1</v>
      </c>
      <c r="BY934">
        <v>-1</v>
      </c>
      <c r="BZ934">
        <v>-1</v>
      </c>
      <c r="CA934">
        <v>-1</v>
      </c>
      <c r="CB934">
        <v>-1</v>
      </c>
      <c r="CC934">
        <v>-1</v>
      </c>
      <c r="CD934">
        <v>-1</v>
      </c>
      <c r="CE934">
        <v>-1</v>
      </c>
      <c r="CF934">
        <v>-1</v>
      </c>
      <c r="CG934">
        <v>-1</v>
      </c>
    </row>
    <row r="935" spans="1:85">
      <c r="A935" s="4"/>
      <c r="B935" s="4" t="s">
        <v>4</v>
      </c>
      <c r="C935" s="76">
        <v>-1</v>
      </c>
      <c r="D935" s="76">
        <v>-1</v>
      </c>
      <c r="E935" s="76">
        <v>-1</v>
      </c>
      <c r="F935" s="76">
        <v>-1</v>
      </c>
      <c r="G935" s="76">
        <v>-1</v>
      </c>
      <c r="H935" s="76">
        <v>-1</v>
      </c>
      <c r="I935" s="76">
        <v>-1</v>
      </c>
      <c r="J935" s="76">
        <v>-1</v>
      </c>
      <c r="K935" s="76">
        <v>-1</v>
      </c>
      <c r="L935" s="76">
        <v>-1</v>
      </c>
      <c r="M935" s="76">
        <v>-1</v>
      </c>
      <c r="N935" s="76">
        <v>-1</v>
      </c>
      <c r="O935" s="76">
        <v>-1</v>
      </c>
      <c r="P935" s="76">
        <v>-1</v>
      </c>
      <c r="Q935" s="76">
        <v>-1</v>
      </c>
      <c r="R935" s="76">
        <v>-1</v>
      </c>
      <c r="S935" s="76">
        <v>-1</v>
      </c>
      <c r="T935" s="76">
        <v>-1</v>
      </c>
      <c r="U935" s="76">
        <v>-1</v>
      </c>
      <c r="V935" s="76">
        <v>-1</v>
      </c>
      <c r="W935" s="76">
        <v>-1</v>
      </c>
      <c r="X935" s="76">
        <v>-1</v>
      </c>
      <c r="Y935" s="76">
        <v>-1</v>
      </c>
      <c r="Z935" s="76">
        <v>-1</v>
      </c>
      <c r="AA935" s="76">
        <v>-1</v>
      </c>
      <c r="AB935" s="76">
        <v>-1</v>
      </c>
      <c r="AC935" s="76">
        <v>-1</v>
      </c>
      <c r="AD935" s="76">
        <v>-1</v>
      </c>
      <c r="AE935" s="76">
        <v>-1</v>
      </c>
      <c r="AF935" s="76">
        <v>-1</v>
      </c>
      <c r="AG935" s="76">
        <v>-1</v>
      </c>
      <c r="AH935" s="76">
        <v>-1</v>
      </c>
      <c r="AI935" s="76">
        <v>-1</v>
      </c>
      <c r="AJ935">
        <v>-1</v>
      </c>
      <c r="AK935">
        <v>-1</v>
      </c>
      <c r="AL935">
        <v>-1</v>
      </c>
      <c r="AM935">
        <v>-1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-1</v>
      </c>
      <c r="AW935">
        <v>-1</v>
      </c>
      <c r="AX935">
        <v>-1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v>-1</v>
      </c>
      <c r="BE935">
        <v>-1</v>
      </c>
      <c r="BF935">
        <v>-1</v>
      </c>
      <c r="BG935">
        <v>-1</v>
      </c>
      <c r="BH935">
        <v>-1</v>
      </c>
      <c r="BI935">
        <v>-1</v>
      </c>
      <c r="BJ935">
        <v>-1</v>
      </c>
      <c r="BK935">
        <v>-1</v>
      </c>
      <c r="BL935">
        <v>-1</v>
      </c>
      <c r="BM935">
        <v>-1</v>
      </c>
      <c r="BN935">
        <v>-1</v>
      </c>
      <c r="BO935">
        <v>-1</v>
      </c>
      <c r="BP935">
        <v>-1</v>
      </c>
      <c r="BQ935">
        <v>-1</v>
      </c>
      <c r="BR935">
        <v>-1</v>
      </c>
      <c r="BS935">
        <v>-1</v>
      </c>
      <c r="BT935">
        <v>-1</v>
      </c>
      <c r="BU935">
        <v>-1</v>
      </c>
      <c r="BV935">
        <v>-1</v>
      </c>
      <c r="BW935">
        <v>-1</v>
      </c>
      <c r="BX935">
        <v>-1</v>
      </c>
      <c r="BY935">
        <v>-1</v>
      </c>
      <c r="BZ935">
        <v>-1</v>
      </c>
      <c r="CA935">
        <v>-1</v>
      </c>
      <c r="CB935">
        <v>-1</v>
      </c>
      <c r="CC935">
        <v>-1</v>
      </c>
      <c r="CD935">
        <v>-1</v>
      </c>
      <c r="CE935">
        <v>-1</v>
      </c>
      <c r="CF935">
        <v>-1</v>
      </c>
      <c r="CG935">
        <v>-1</v>
      </c>
    </row>
    <row r="936" spans="1:85">
      <c r="A936" s="14" t="s">
        <v>5</v>
      </c>
      <c r="B936" s="14" t="s">
        <v>3</v>
      </c>
      <c r="C936" s="76">
        <v>-1</v>
      </c>
      <c r="D936" s="76">
        <v>-1</v>
      </c>
      <c r="E936" s="76">
        <v>-1</v>
      </c>
      <c r="F936" s="76">
        <v>-1</v>
      </c>
      <c r="G936" s="76">
        <v>-1</v>
      </c>
      <c r="H936" s="76">
        <v>-1</v>
      </c>
      <c r="I936" s="76">
        <v>-1</v>
      </c>
      <c r="J936" s="76">
        <v>-1</v>
      </c>
      <c r="K936" s="76">
        <v>-1</v>
      </c>
      <c r="L936" s="76">
        <v>-1</v>
      </c>
      <c r="M936" s="76">
        <v>-1</v>
      </c>
      <c r="N936" s="76">
        <v>-1</v>
      </c>
      <c r="O936" s="76">
        <v>-1</v>
      </c>
      <c r="P936" s="76">
        <v>-1</v>
      </c>
      <c r="Q936" s="76">
        <v>-1</v>
      </c>
      <c r="R936" s="76">
        <v>-1</v>
      </c>
      <c r="S936" s="76">
        <v>-1</v>
      </c>
      <c r="T936" s="76">
        <v>-1</v>
      </c>
      <c r="U936" s="76">
        <v>-1</v>
      </c>
      <c r="V936" s="76">
        <v>-1</v>
      </c>
      <c r="W936" s="76">
        <v>-1</v>
      </c>
      <c r="X936" s="76">
        <v>-1</v>
      </c>
      <c r="Y936" s="76">
        <v>-1</v>
      </c>
      <c r="Z936" s="76">
        <v>-1</v>
      </c>
      <c r="AA936" s="76">
        <v>-1</v>
      </c>
      <c r="AB936" s="76">
        <v>-1</v>
      </c>
      <c r="AC936" s="76">
        <v>-1</v>
      </c>
      <c r="AD936" s="76">
        <v>-1</v>
      </c>
      <c r="AE936" s="76">
        <v>-1</v>
      </c>
      <c r="AF936" s="76">
        <v>-1</v>
      </c>
      <c r="AG936" s="76">
        <v>-1</v>
      </c>
      <c r="AH936" s="76">
        <v>-1</v>
      </c>
      <c r="AI936" s="76">
        <v>-1</v>
      </c>
      <c r="AJ936">
        <v>-1</v>
      </c>
      <c r="AK936">
        <v>-1</v>
      </c>
      <c r="AL936">
        <v>-1</v>
      </c>
      <c r="AM936">
        <v>-1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-1</v>
      </c>
      <c r="AX936">
        <v>-1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v>-1</v>
      </c>
      <c r="BE936">
        <v>-1</v>
      </c>
      <c r="BF936">
        <v>-1</v>
      </c>
      <c r="BG936">
        <v>-1</v>
      </c>
      <c r="BH936">
        <v>-1</v>
      </c>
      <c r="BI936">
        <v>-1</v>
      </c>
      <c r="BJ936">
        <v>-1</v>
      </c>
      <c r="BK936">
        <v>-1</v>
      </c>
      <c r="BL936">
        <v>-1</v>
      </c>
      <c r="BM936">
        <v>-1</v>
      </c>
      <c r="BN936">
        <v>-1</v>
      </c>
      <c r="BO936">
        <v>-1</v>
      </c>
      <c r="BP936">
        <v>-1</v>
      </c>
      <c r="BQ936">
        <v>-1</v>
      </c>
      <c r="BR936">
        <v>-1</v>
      </c>
      <c r="BS936">
        <v>-1</v>
      </c>
      <c r="BT936">
        <v>-1</v>
      </c>
      <c r="BU936">
        <v>-1</v>
      </c>
      <c r="BV936">
        <v>-1</v>
      </c>
      <c r="BW936">
        <v>-1</v>
      </c>
      <c r="BX936">
        <v>-1</v>
      </c>
      <c r="BY936">
        <v>-1</v>
      </c>
      <c r="BZ936">
        <v>-1</v>
      </c>
      <c r="CA936">
        <v>-1</v>
      </c>
      <c r="CB936">
        <v>-1</v>
      </c>
      <c r="CC936">
        <v>-1</v>
      </c>
      <c r="CD936">
        <v>-1</v>
      </c>
      <c r="CE936">
        <v>-1</v>
      </c>
      <c r="CF936">
        <v>-1</v>
      </c>
      <c r="CG936">
        <v>-1</v>
      </c>
    </row>
    <row r="937" spans="1:85">
      <c r="A937" s="5"/>
      <c r="B937" s="5" t="s">
        <v>4</v>
      </c>
      <c r="C937" s="76">
        <v>-1</v>
      </c>
      <c r="D937" s="76">
        <v>-1</v>
      </c>
      <c r="E937" s="76">
        <v>-1</v>
      </c>
      <c r="F937" s="76">
        <v>-1</v>
      </c>
      <c r="G937" s="76">
        <v>-1</v>
      </c>
      <c r="H937" s="76">
        <v>-1</v>
      </c>
      <c r="I937" s="76">
        <v>-1</v>
      </c>
      <c r="J937" s="76">
        <v>-1</v>
      </c>
      <c r="K937" s="76">
        <v>-1</v>
      </c>
      <c r="L937" s="76">
        <v>-1</v>
      </c>
      <c r="M937" s="76">
        <v>-1</v>
      </c>
      <c r="N937" s="76">
        <v>-1</v>
      </c>
      <c r="O937" s="76">
        <v>-1</v>
      </c>
      <c r="P937" s="76">
        <v>-1</v>
      </c>
      <c r="Q937" s="76">
        <v>-1</v>
      </c>
      <c r="R937" s="76">
        <v>-1</v>
      </c>
      <c r="S937" s="76">
        <v>-1</v>
      </c>
      <c r="T937" s="76">
        <v>-1</v>
      </c>
      <c r="U937" s="76">
        <v>-1</v>
      </c>
      <c r="V937" s="76">
        <v>-1</v>
      </c>
      <c r="W937" s="76">
        <v>-1</v>
      </c>
      <c r="X937" s="76">
        <v>-1</v>
      </c>
      <c r="Y937" s="76">
        <v>-1</v>
      </c>
      <c r="Z937" s="76">
        <v>-1</v>
      </c>
      <c r="AA937" s="76">
        <v>-1</v>
      </c>
      <c r="AB937" s="76">
        <v>-1</v>
      </c>
      <c r="AC937" s="76">
        <v>-1</v>
      </c>
      <c r="AD937" s="76">
        <v>-1</v>
      </c>
      <c r="AE937" s="76">
        <v>-1</v>
      </c>
      <c r="AF937" s="76">
        <v>-1</v>
      </c>
      <c r="AG937" s="76">
        <v>-1</v>
      </c>
      <c r="AH937" s="76">
        <v>-1</v>
      </c>
      <c r="AI937" s="76">
        <v>-1</v>
      </c>
      <c r="AJ937">
        <v>-1</v>
      </c>
      <c r="AK937">
        <v>-1</v>
      </c>
      <c r="AL937">
        <v>-1</v>
      </c>
      <c r="AM937">
        <v>-1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-1</v>
      </c>
      <c r="AW937">
        <v>-1</v>
      </c>
      <c r="AX937">
        <v>-1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-1</v>
      </c>
      <c r="BI937">
        <v>-1</v>
      </c>
      <c r="BJ937">
        <v>-1</v>
      </c>
      <c r="BK937">
        <v>-1</v>
      </c>
      <c r="BL937">
        <v>-1</v>
      </c>
      <c r="BM937">
        <v>-1</v>
      </c>
      <c r="BN937">
        <v>-1</v>
      </c>
      <c r="BO937">
        <v>-1</v>
      </c>
      <c r="BP937">
        <v>-1</v>
      </c>
      <c r="BQ937">
        <v>-1</v>
      </c>
      <c r="BR937">
        <v>-1</v>
      </c>
      <c r="BS937">
        <v>-1</v>
      </c>
      <c r="BT937">
        <v>-1</v>
      </c>
      <c r="BU937">
        <v>-1</v>
      </c>
      <c r="BV937">
        <v>-1</v>
      </c>
      <c r="BW937">
        <v>-1</v>
      </c>
      <c r="BX937">
        <v>-1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-1</v>
      </c>
    </row>
    <row r="938" spans="1:85">
      <c r="A938" s="5" t="s">
        <v>2</v>
      </c>
      <c r="B938" s="5" t="s">
        <v>3</v>
      </c>
      <c r="C938" s="76">
        <v>-1</v>
      </c>
      <c r="D938" s="76">
        <v>-1</v>
      </c>
      <c r="E938" s="76">
        <v>-1</v>
      </c>
      <c r="F938" s="76">
        <v>-1</v>
      </c>
      <c r="G938" s="76">
        <v>-1</v>
      </c>
      <c r="H938" s="76">
        <v>-1</v>
      </c>
      <c r="I938" s="76">
        <v>-1</v>
      </c>
      <c r="J938" s="76">
        <v>-1</v>
      </c>
      <c r="K938" s="76">
        <v>-1</v>
      </c>
      <c r="L938" s="76">
        <v>-1</v>
      </c>
      <c r="M938" s="76">
        <v>-1</v>
      </c>
      <c r="N938" s="76">
        <v>-1</v>
      </c>
      <c r="O938" s="76">
        <v>-1</v>
      </c>
      <c r="P938" s="76">
        <v>-1</v>
      </c>
      <c r="Q938" s="76">
        <v>-1</v>
      </c>
      <c r="R938" s="76">
        <v>-1</v>
      </c>
      <c r="S938" s="76">
        <v>-1</v>
      </c>
      <c r="T938" s="76">
        <v>-1</v>
      </c>
      <c r="U938" s="76">
        <v>-1</v>
      </c>
      <c r="V938" s="76">
        <v>-1</v>
      </c>
      <c r="W938" s="76">
        <v>-1</v>
      </c>
      <c r="X938" s="76">
        <v>-1</v>
      </c>
      <c r="Y938" s="76">
        <v>-1</v>
      </c>
      <c r="Z938" s="76">
        <v>-1</v>
      </c>
      <c r="AA938" s="76">
        <v>-1</v>
      </c>
      <c r="AB938" s="76">
        <v>-1</v>
      </c>
      <c r="AC938" s="76">
        <v>-1</v>
      </c>
      <c r="AD938" s="76">
        <v>-1</v>
      </c>
      <c r="AE938" s="76">
        <v>-1</v>
      </c>
      <c r="AF938" s="76">
        <v>-1</v>
      </c>
      <c r="AG938" s="76">
        <v>-1</v>
      </c>
      <c r="AH938" s="76">
        <v>-1</v>
      </c>
      <c r="AI938" s="76">
        <v>-1</v>
      </c>
      <c r="AJ938">
        <v>-1</v>
      </c>
      <c r="AK938">
        <v>-1</v>
      </c>
      <c r="AL938">
        <v>-1</v>
      </c>
      <c r="AM938">
        <v>-1</v>
      </c>
      <c r="AN938">
        <v>-1</v>
      </c>
      <c r="AO938">
        <v>-1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-1</v>
      </c>
      <c r="AW938">
        <v>-1</v>
      </c>
      <c r="AX938">
        <v>-1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v>-1</v>
      </c>
      <c r="BE938">
        <v>-1</v>
      </c>
      <c r="BF938">
        <v>-1</v>
      </c>
      <c r="BG938">
        <v>-1</v>
      </c>
      <c r="BH938">
        <v>-1</v>
      </c>
      <c r="BI938">
        <v>-1</v>
      </c>
      <c r="BJ938">
        <v>-1</v>
      </c>
      <c r="BK938">
        <v>-1</v>
      </c>
      <c r="BL938">
        <v>-1</v>
      </c>
      <c r="BM938">
        <v>-1</v>
      </c>
      <c r="BN938">
        <v>-1</v>
      </c>
      <c r="BO938">
        <v>-1</v>
      </c>
      <c r="BP938">
        <v>-1</v>
      </c>
      <c r="BQ938">
        <v>-1</v>
      </c>
      <c r="BR938">
        <v>-1</v>
      </c>
      <c r="BS938">
        <v>-1</v>
      </c>
      <c r="BT938">
        <v>-1</v>
      </c>
      <c r="BU938">
        <v>-1</v>
      </c>
      <c r="BV938">
        <v>-1</v>
      </c>
      <c r="BW938">
        <v>-1</v>
      </c>
      <c r="BX938">
        <v>-1</v>
      </c>
      <c r="BY938">
        <v>-1</v>
      </c>
      <c r="BZ938">
        <v>-1</v>
      </c>
      <c r="CA938">
        <v>-1</v>
      </c>
      <c r="CB938">
        <v>-1</v>
      </c>
      <c r="CC938">
        <v>-1</v>
      </c>
      <c r="CD938">
        <v>-1</v>
      </c>
      <c r="CE938">
        <v>-1</v>
      </c>
      <c r="CF938">
        <v>-1</v>
      </c>
      <c r="CG938">
        <v>-1</v>
      </c>
    </row>
    <row r="939" spans="1:85">
      <c r="A939" s="4"/>
      <c r="B939" s="4" t="s">
        <v>4</v>
      </c>
      <c r="C939" s="76">
        <v>-1</v>
      </c>
      <c r="D939" s="76">
        <v>-1</v>
      </c>
      <c r="E939" s="76">
        <v>-1</v>
      </c>
      <c r="F939" s="76">
        <v>-1</v>
      </c>
      <c r="G939" s="76">
        <v>-1</v>
      </c>
      <c r="H939" s="76">
        <v>-1</v>
      </c>
      <c r="I939" s="76">
        <v>-1</v>
      </c>
      <c r="J939" s="76">
        <v>-1</v>
      </c>
      <c r="K939" s="76">
        <v>-1</v>
      </c>
      <c r="L939" s="76">
        <v>-1</v>
      </c>
      <c r="M939" s="76">
        <v>-1</v>
      </c>
      <c r="N939" s="76">
        <v>-1</v>
      </c>
      <c r="O939" s="76">
        <v>-1</v>
      </c>
      <c r="P939" s="76">
        <v>-1</v>
      </c>
      <c r="Q939" s="76">
        <v>-1</v>
      </c>
      <c r="R939" s="76">
        <v>-1</v>
      </c>
      <c r="S939" s="76">
        <v>-1</v>
      </c>
      <c r="T939" s="76">
        <v>-1</v>
      </c>
      <c r="U939" s="76">
        <v>-1</v>
      </c>
      <c r="V939" s="76">
        <v>-1</v>
      </c>
      <c r="W939" s="76">
        <v>-1</v>
      </c>
      <c r="X939" s="76">
        <v>-1</v>
      </c>
      <c r="Y939" s="76">
        <v>-1</v>
      </c>
      <c r="Z939" s="76">
        <v>-1</v>
      </c>
      <c r="AA939" s="76">
        <v>-1</v>
      </c>
      <c r="AB939" s="76">
        <v>-1</v>
      </c>
      <c r="AC939" s="76">
        <v>-1</v>
      </c>
      <c r="AD939" s="76">
        <v>-1</v>
      </c>
      <c r="AE939" s="76">
        <v>-1</v>
      </c>
      <c r="AF939" s="76">
        <v>-1</v>
      </c>
      <c r="AG939" s="76">
        <v>-1</v>
      </c>
      <c r="AH939" s="76">
        <v>-1</v>
      </c>
      <c r="AI939" s="76">
        <v>-1</v>
      </c>
      <c r="AJ939">
        <v>-1</v>
      </c>
      <c r="AK939">
        <v>-1</v>
      </c>
      <c r="AL939">
        <v>-1</v>
      </c>
      <c r="AM939">
        <v>-1</v>
      </c>
      <c r="AN939">
        <v>-1</v>
      </c>
      <c r="AO939">
        <v>-1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-1</v>
      </c>
      <c r="AW939">
        <v>-1</v>
      </c>
      <c r="AX939">
        <v>-1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v>-1</v>
      </c>
      <c r="BE939">
        <v>-1</v>
      </c>
      <c r="BF939">
        <v>-1</v>
      </c>
      <c r="BG939">
        <v>-1</v>
      </c>
      <c r="BH939">
        <v>-1</v>
      </c>
      <c r="BI939">
        <v>-1</v>
      </c>
      <c r="BJ939">
        <v>-1</v>
      </c>
      <c r="BK939">
        <v>-1</v>
      </c>
      <c r="BL939">
        <v>-1</v>
      </c>
      <c r="BM939">
        <v>-1</v>
      </c>
      <c r="BN939">
        <v>-1</v>
      </c>
      <c r="BO939">
        <v>-1</v>
      </c>
      <c r="BP939">
        <v>-1</v>
      </c>
      <c r="BQ939">
        <v>-1</v>
      </c>
      <c r="BR939">
        <v>-1</v>
      </c>
      <c r="BS939">
        <v>-1</v>
      </c>
      <c r="BT939">
        <v>-1</v>
      </c>
      <c r="BU939">
        <v>-1</v>
      </c>
      <c r="BV939">
        <v>-1</v>
      </c>
      <c r="BW939">
        <v>-1</v>
      </c>
      <c r="BX939">
        <v>-1</v>
      </c>
      <c r="BY939">
        <v>-1</v>
      </c>
      <c r="BZ939">
        <v>-1</v>
      </c>
      <c r="CA939">
        <v>-1</v>
      </c>
      <c r="CB939">
        <v>-1</v>
      </c>
      <c r="CC939">
        <v>-1</v>
      </c>
      <c r="CD939">
        <v>-1</v>
      </c>
      <c r="CE939">
        <v>-1</v>
      </c>
      <c r="CF939">
        <v>-1</v>
      </c>
      <c r="CG939">
        <v>-1</v>
      </c>
    </row>
    <row r="940" spans="1:85">
      <c r="A940" s="14" t="s">
        <v>7</v>
      </c>
      <c r="B940" s="14" t="s">
        <v>3</v>
      </c>
      <c r="C940" s="76">
        <v>-1</v>
      </c>
      <c r="D940" s="76">
        <v>-1</v>
      </c>
      <c r="E940" s="76">
        <v>-1</v>
      </c>
      <c r="F940" s="76">
        <v>-1</v>
      </c>
      <c r="G940" s="76">
        <v>-1</v>
      </c>
      <c r="H940" s="76">
        <v>-1</v>
      </c>
      <c r="I940" s="76">
        <v>-1</v>
      </c>
      <c r="J940" s="76">
        <v>-1</v>
      </c>
      <c r="K940" s="76">
        <v>-1</v>
      </c>
      <c r="L940" s="76">
        <v>-1</v>
      </c>
      <c r="M940" s="76">
        <v>-1</v>
      </c>
      <c r="N940" s="76">
        <v>-1</v>
      </c>
      <c r="O940" s="76">
        <v>-1</v>
      </c>
      <c r="P940" s="76">
        <v>-1</v>
      </c>
      <c r="Q940" s="76">
        <v>-1</v>
      </c>
      <c r="R940" s="76">
        <v>-1</v>
      </c>
      <c r="S940" s="76">
        <v>-1</v>
      </c>
      <c r="T940" s="76">
        <v>-1</v>
      </c>
      <c r="U940" s="76">
        <v>-1</v>
      </c>
      <c r="V940" s="76">
        <v>-1</v>
      </c>
      <c r="W940" s="76">
        <v>-1</v>
      </c>
      <c r="X940" s="76">
        <v>-1</v>
      </c>
      <c r="Y940" s="76">
        <v>-1</v>
      </c>
      <c r="Z940" s="76">
        <v>-1</v>
      </c>
      <c r="AA940" s="76">
        <v>-1</v>
      </c>
      <c r="AB940" s="76">
        <v>-1</v>
      </c>
      <c r="AC940" s="76">
        <v>-1</v>
      </c>
      <c r="AD940" s="76">
        <v>-1</v>
      </c>
      <c r="AE940" s="76">
        <v>-1</v>
      </c>
      <c r="AF940" s="76">
        <v>-1</v>
      </c>
      <c r="AG940" s="76">
        <v>-1</v>
      </c>
      <c r="AH940" s="76">
        <v>-1</v>
      </c>
      <c r="AI940" s="76">
        <v>-1</v>
      </c>
      <c r="AJ940">
        <v>-1</v>
      </c>
      <c r="AK940">
        <v>-1</v>
      </c>
      <c r="AL940">
        <v>-1</v>
      </c>
      <c r="AM940">
        <v>-1</v>
      </c>
      <c r="AN940">
        <v>-1</v>
      </c>
      <c r="AO940">
        <v>-1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-1</v>
      </c>
      <c r="AX940">
        <v>-1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v>-1</v>
      </c>
      <c r="BE940">
        <v>-1</v>
      </c>
      <c r="BF940">
        <v>-1</v>
      </c>
      <c r="BG940">
        <v>-1</v>
      </c>
      <c r="BH940">
        <v>-1</v>
      </c>
      <c r="BI940">
        <v>-1</v>
      </c>
      <c r="BJ940">
        <v>-1</v>
      </c>
      <c r="BK940">
        <v>-1</v>
      </c>
      <c r="BL940">
        <v>-1</v>
      </c>
      <c r="BM940">
        <v>-1</v>
      </c>
      <c r="BN940">
        <v>-1</v>
      </c>
      <c r="BO940">
        <v>-1</v>
      </c>
      <c r="BP940">
        <v>-1</v>
      </c>
      <c r="BQ940">
        <v>-1</v>
      </c>
      <c r="BR940">
        <v>-1</v>
      </c>
      <c r="BS940">
        <v>-1</v>
      </c>
      <c r="BT940">
        <v>-1</v>
      </c>
      <c r="BU940">
        <v>-1</v>
      </c>
      <c r="BV940">
        <v>-1</v>
      </c>
      <c r="BW940">
        <v>-1</v>
      </c>
      <c r="BX940">
        <v>-1</v>
      </c>
      <c r="BY940">
        <v>-1</v>
      </c>
      <c r="BZ940">
        <v>-1</v>
      </c>
      <c r="CA940">
        <v>-1</v>
      </c>
      <c r="CB940">
        <v>-1</v>
      </c>
      <c r="CC940">
        <v>-1</v>
      </c>
      <c r="CD940">
        <v>-1</v>
      </c>
      <c r="CE940">
        <v>-1</v>
      </c>
      <c r="CF940">
        <v>-1</v>
      </c>
      <c r="CG940">
        <v>-1</v>
      </c>
    </row>
    <row r="941" spans="1:85">
      <c r="A941" s="4"/>
      <c r="B941" s="4" t="s">
        <v>4</v>
      </c>
      <c r="C941" s="76">
        <v>-1</v>
      </c>
      <c r="D941" s="76">
        <v>-1</v>
      </c>
      <c r="E941" s="76">
        <v>-1</v>
      </c>
      <c r="F941" s="76">
        <v>-1</v>
      </c>
      <c r="G941" s="76">
        <v>-1</v>
      </c>
      <c r="H941" s="76">
        <v>-1</v>
      </c>
      <c r="I941" s="76">
        <v>-1</v>
      </c>
      <c r="J941" s="76">
        <v>-1</v>
      </c>
      <c r="K941" s="76">
        <v>-1</v>
      </c>
      <c r="L941" s="76">
        <v>-1</v>
      </c>
      <c r="M941" s="76">
        <v>-1</v>
      </c>
      <c r="N941" s="76">
        <v>-1</v>
      </c>
      <c r="O941" s="76">
        <v>-1</v>
      </c>
      <c r="P941" s="76">
        <v>-1</v>
      </c>
      <c r="Q941" s="76">
        <v>-1</v>
      </c>
      <c r="R941" s="76">
        <v>-1</v>
      </c>
      <c r="S941" s="76">
        <v>-1</v>
      </c>
      <c r="T941" s="76">
        <v>-1</v>
      </c>
      <c r="U941" s="76">
        <v>-1</v>
      </c>
      <c r="V941" s="76">
        <v>-1</v>
      </c>
      <c r="W941" s="76">
        <v>-1</v>
      </c>
      <c r="X941" s="76">
        <v>-1</v>
      </c>
      <c r="Y941" s="76">
        <v>-1</v>
      </c>
      <c r="Z941" s="76">
        <v>-1</v>
      </c>
      <c r="AA941" s="76">
        <v>-1</v>
      </c>
      <c r="AB941" s="76">
        <v>-1</v>
      </c>
      <c r="AC941" s="76">
        <v>-1</v>
      </c>
      <c r="AD941" s="76">
        <v>-1</v>
      </c>
      <c r="AE941" s="76">
        <v>-1</v>
      </c>
      <c r="AF941" s="76">
        <v>-1</v>
      </c>
      <c r="AG941" s="76">
        <v>-1</v>
      </c>
      <c r="AH941" s="76">
        <v>-1</v>
      </c>
      <c r="AI941" s="76">
        <v>-1</v>
      </c>
      <c r="AJ941">
        <v>-1</v>
      </c>
      <c r="AK941">
        <v>-1</v>
      </c>
      <c r="AL941">
        <v>-1</v>
      </c>
      <c r="AM941">
        <v>-1</v>
      </c>
      <c r="AN941">
        <v>-1</v>
      </c>
      <c r="AO941">
        <v>-1</v>
      </c>
      <c r="AP941">
        <v>-1</v>
      </c>
      <c r="AQ941">
        <v>-1</v>
      </c>
      <c r="AR941">
        <v>-1</v>
      </c>
      <c r="AS941">
        <v>-1</v>
      </c>
      <c r="AT941">
        <v>-1</v>
      </c>
      <c r="AU941">
        <v>-1</v>
      </c>
      <c r="AV941">
        <v>-1</v>
      </c>
      <c r="AW941">
        <v>-1</v>
      </c>
      <c r="AX941">
        <v>-1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v>-1</v>
      </c>
      <c r="BE941">
        <v>-1</v>
      </c>
      <c r="BF941">
        <v>-1</v>
      </c>
      <c r="BG941">
        <v>-1</v>
      </c>
      <c r="BH941">
        <v>-1</v>
      </c>
      <c r="BI941">
        <v>-1</v>
      </c>
      <c r="BJ941">
        <v>-1</v>
      </c>
      <c r="BK941">
        <v>-1</v>
      </c>
      <c r="BL941">
        <v>-1</v>
      </c>
      <c r="BM941">
        <v>-1</v>
      </c>
      <c r="BN941">
        <v>-1</v>
      </c>
      <c r="BO941">
        <v>-1</v>
      </c>
      <c r="BP941">
        <v>-1</v>
      </c>
      <c r="BQ941">
        <v>-1</v>
      </c>
      <c r="BR941">
        <v>-1</v>
      </c>
      <c r="BS941">
        <v>-1</v>
      </c>
      <c r="BT941">
        <v>-1</v>
      </c>
      <c r="BU941">
        <v>-1</v>
      </c>
      <c r="BV941">
        <v>-1</v>
      </c>
      <c r="BW941">
        <v>-1</v>
      </c>
      <c r="BX941">
        <v>-1</v>
      </c>
      <c r="BY941">
        <v>-1</v>
      </c>
      <c r="BZ941">
        <v>-1</v>
      </c>
      <c r="CA941">
        <v>-1</v>
      </c>
      <c r="CB941">
        <v>-1</v>
      </c>
      <c r="CC941">
        <v>-1</v>
      </c>
      <c r="CD941">
        <v>-1</v>
      </c>
      <c r="CE941">
        <v>-1</v>
      </c>
      <c r="CF941">
        <v>-1</v>
      </c>
      <c r="CG941">
        <v>-1</v>
      </c>
    </row>
    <row r="942" spans="1:85">
      <c r="A942" s="14" t="s">
        <v>6</v>
      </c>
      <c r="B942" s="14" t="s">
        <v>3</v>
      </c>
      <c r="C942" s="76">
        <v>-1</v>
      </c>
      <c r="D942" s="76">
        <v>-1</v>
      </c>
      <c r="E942" s="76">
        <v>-1</v>
      </c>
      <c r="F942" s="76">
        <v>-1</v>
      </c>
      <c r="G942" s="76">
        <v>-1</v>
      </c>
      <c r="H942" s="76">
        <v>-1</v>
      </c>
      <c r="I942" s="76">
        <v>-1</v>
      </c>
      <c r="J942" s="76">
        <v>-1</v>
      </c>
      <c r="K942" s="76">
        <v>-1</v>
      </c>
      <c r="L942" s="76">
        <v>-1</v>
      </c>
      <c r="M942" s="76">
        <v>-1</v>
      </c>
      <c r="N942" s="76">
        <v>-1</v>
      </c>
      <c r="O942" s="76">
        <v>-1</v>
      </c>
      <c r="P942" s="76">
        <v>-1</v>
      </c>
      <c r="Q942" s="76">
        <v>-1</v>
      </c>
      <c r="R942" s="76">
        <v>-1</v>
      </c>
      <c r="S942" s="76">
        <v>-1</v>
      </c>
      <c r="T942" s="76">
        <v>-1</v>
      </c>
      <c r="U942" s="76">
        <v>-1</v>
      </c>
      <c r="V942" s="76">
        <v>-1</v>
      </c>
      <c r="W942" s="76">
        <v>-1</v>
      </c>
      <c r="X942" s="76">
        <v>-1</v>
      </c>
      <c r="Y942" s="76">
        <v>-1</v>
      </c>
      <c r="Z942" s="76">
        <v>-1</v>
      </c>
      <c r="AA942" s="76">
        <v>-1</v>
      </c>
      <c r="AB942" s="76">
        <v>-1</v>
      </c>
      <c r="AC942" s="76">
        <v>-1</v>
      </c>
      <c r="AD942" s="76">
        <v>-1</v>
      </c>
      <c r="AE942" s="76">
        <v>-1</v>
      </c>
      <c r="AF942" s="76">
        <v>-1</v>
      </c>
      <c r="AG942" s="76">
        <v>-1</v>
      </c>
      <c r="AH942" s="76">
        <v>-1</v>
      </c>
      <c r="AI942" s="76">
        <v>-1</v>
      </c>
      <c r="AJ942">
        <v>-1</v>
      </c>
      <c r="AK942">
        <v>-1</v>
      </c>
      <c r="AL942">
        <v>-1</v>
      </c>
      <c r="AM942">
        <v>-1</v>
      </c>
      <c r="AN942">
        <v>-1</v>
      </c>
      <c r="AO942">
        <v>-1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-1</v>
      </c>
      <c r="AX942">
        <v>-1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v>-1</v>
      </c>
      <c r="BE942">
        <v>-1</v>
      </c>
      <c r="BF942">
        <v>-1</v>
      </c>
      <c r="BG942">
        <v>-1</v>
      </c>
      <c r="BH942">
        <v>-1</v>
      </c>
      <c r="BI942">
        <v>-1</v>
      </c>
      <c r="BJ942">
        <v>-1</v>
      </c>
      <c r="BK942">
        <v>-1</v>
      </c>
      <c r="BL942">
        <v>-1</v>
      </c>
      <c r="BM942">
        <v>-1</v>
      </c>
      <c r="BN942">
        <v>-1</v>
      </c>
      <c r="BO942">
        <v>-1</v>
      </c>
      <c r="BP942">
        <v>-1</v>
      </c>
      <c r="BQ942">
        <v>-1</v>
      </c>
      <c r="BR942">
        <v>-1</v>
      </c>
      <c r="BS942">
        <v>-1</v>
      </c>
      <c r="BT942">
        <v>-1</v>
      </c>
      <c r="BU942">
        <v>-1</v>
      </c>
      <c r="BV942">
        <v>-1</v>
      </c>
      <c r="BW942">
        <v>-1</v>
      </c>
      <c r="BX942">
        <v>-1</v>
      </c>
      <c r="BY942">
        <v>-1</v>
      </c>
      <c r="BZ942">
        <v>-1</v>
      </c>
      <c r="CA942">
        <v>-1</v>
      </c>
      <c r="CB942">
        <v>-1</v>
      </c>
      <c r="CC942">
        <v>-1</v>
      </c>
      <c r="CD942">
        <v>-1</v>
      </c>
      <c r="CE942">
        <v>-1</v>
      </c>
      <c r="CF942">
        <v>-1</v>
      </c>
      <c r="CG942">
        <v>-1</v>
      </c>
    </row>
    <row r="943" spans="1:85">
      <c r="A943" s="5"/>
      <c r="B943" s="5" t="s">
        <v>4</v>
      </c>
      <c r="C943" s="76">
        <v>-1</v>
      </c>
      <c r="D943" s="76">
        <v>-1</v>
      </c>
      <c r="E943" s="76">
        <v>-1</v>
      </c>
      <c r="F943" s="76">
        <v>-1</v>
      </c>
      <c r="G943" s="76">
        <v>-1</v>
      </c>
      <c r="H943" s="76">
        <v>-1</v>
      </c>
      <c r="I943" s="76">
        <v>-1</v>
      </c>
      <c r="J943" s="76">
        <v>-1</v>
      </c>
      <c r="K943" s="76">
        <v>-1</v>
      </c>
      <c r="L943" s="76">
        <v>-1</v>
      </c>
      <c r="M943" s="76">
        <v>-1</v>
      </c>
      <c r="N943" s="76">
        <v>-1</v>
      </c>
      <c r="O943" s="76">
        <v>-1</v>
      </c>
      <c r="P943" s="76">
        <v>-1</v>
      </c>
      <c r="Q943" s="76">
        <v>-1</v>
      </c>
      <c r="R943" s="76">
        <v>-1</v>
      </c>
      <c r="S943" s="76">
        <v>-1</v>
      </c>
      <c r="T943" s="76">
        <v>-1</v>
      </c>
      <c r="U943" s="76">
        <v>-1</v>
      </c>
      <c r="V943" s="76">
        <v>-1</v>
      </c>
      <c r="W943" s="76">
        <v>-1</v>
      </c>
      <c r="X943" s="76">
        <v>-1</v>
      </c>
      <c r="Y943" s="76">
        <v>-1</v>
      </c>
      <c r="Z943" s="76">
        <v>-1</v>
      </c>
      <c r="AA943" s="76">
        <v>-1</v>
      </c>
      <c r="AB943" s="76">
        <v>-1</v>
      </c>
      <c r="AC943" s="76">
        <v>-1</v>
      </c>
      <c r="AD943" s="76">
        <v>-1</v>
      </c>
      <c r="AE943" s="76">
        <v>-1</v>
      </c>
      <c r="AF943" s="76">
        <v>-1</v>
      </c>
      <c r="AG943" s="76">
        <v>-1</v>
      </c>
      <c r="AH943" s="76">
        <v>-1</v>
      </c>
      <c r="AI943" s="76">
        <v>-1</v>
      </c>
      <c r="AJ943">
        <v>-1</v>
      </c>
      <c r="AK943">
        <v>-1</v>
      </c>
      <c r="AL943">
        <v>-1</v>
      </c>
      <c r="AM943">
        <v>-1</v>
      </c>
      <c r="AN943">
        <v>-1</v>
      </c>
      <c r="AO943">
        <v>-1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-1</v>
      </c>
      <c r="AW943">
        <v>-1</v>
      </c>
      <c r="AX943">
        <v>-1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v>-1</v>
      </c>
      <c r="BE943">
        <v>-1</v>
      </c>
      <c r="BF943">
        <v>-1</v>
      </c>
      <c r="BG943">
        <v>-1</v>
      </c>
      <c r="BH943">
        <v>-1</v>
      </c>
      <c r="BI943">
        <v>-1</v>
      </c>
      <c r="BJ943">
        <v>-1</v>
      </c>
      <c r="BK943">
        <v>-1</v>
      </c>
      <c r="BL943">
        <v>-1</v>
      </c>
      <c r="BM943">
        <v>-1</v>
      </c>
      <c r="BN943">
        <v>-1</v>
      </c>
      <c r="BO943">
        <v>-1</v>
      </c>
      <c r="BP943">
        <v>-1</v>
      </c>
      <c r="BQ943">
        <v>-1</v>
      </c>
      <c r="BR943">
        <v>-1</v>
      </c>
      <c r="BS943">
        <v>-1</v>
      </c>
      <c r="BT943">
        <v>-1</v>
      </c>
      <c r="BU943">
        <v>-1</v>
      </c>
      <c r="BV943">
        <v>-1</v>
      </c>
      <c r="BW943">
        <v>-1</v>
      </c>
      <c r="BX943">
        <v>-1</v>
      </c>
      <c r="BY943">
        <v>-1</v>
      </c>
      <c r="BZ943">
        <v>-1</v>
      </c>
      <c r="CA943">
        <v>-1</v>
      </c>
      <c r="CB943">
        <v>-1</v>
      </c>
      <c r="CC943">
        <v>-1</v>
      </c>
      <c r="CD943">
        <v>-1</v>
      </c>
      <c r="CE943">
        <v>-1</v>
      </c>
      <c r="CF943">
        <v>-1</v>
      </c>
      <c r="CG943">
        <v>-1</v>
      </c>
    </row>
    <row r="944" spans="1:85">
      <c r="A944" s="5" t="s">
        <v>8</v>
      </c>
      <c r="B944" s="5" t="s">
        <v>3</v>
      </c>
      <c r="C944" s="76">
        <v>-1</v>
      </c>
      <c r="D944" s="76">
        <v>-1</v>
      </c>
      <c r="E944" s="76">
        <v>-1</v>
      </c>
      <c r="F944" s="76">
        <v>-1</v>
      </c>
      <c r="G944" s="76">
        <v>-1</v>
      </c>
      <c r="H944" s="76">
        <v>-1</v>
      </c>
      <c r="I944" s="76">
        <v>-1</v>
      </c>
      <c r="J944" s="76">
        <v>-1</v>
      </c>
      <c r="K944" s="76">
        <v>-1</v>
      </c>
      <c r="L944" s="76">
        <v>-1</v>
      </c>
      <c r="M944" s="76">
        <v>-1</v>
      </c>
      <c r="N944" s="76">
        <v>-1</v>
      </c>
      <c r="O944" s="76">
        <v>-1</v>
      </c>
      <c r="P944" s="76">
        <v>-1</v>
      </c>
      <c r="Q944" s="76">
        <v>-1</v>
      </c>
      <c r="R944" s="76">
        <v>-1</v>
      </c>
      <c r="S944" s="76">
        <v>-1</v>
      </c>
      <c r="T944" s="76">
        <v>-1</v>
      </c>
      <c r="U944" s="76">
        <v>-1</v>
      </c>
      <c r="V944" s="76">
        <v>-1</v>
      </c>
      <c r="W944" s="76">
        <v>-1</v>
      </c>
      <c r="X944" s="76">
        <v>-1</v>
      </c>
      <c r="Y944" s="76">
        <v>-1</v>
      </c>
      <c r="Z944" s="76">
        <v>-1</v>
      </c>
      <c r="AA944" s="76">
        <v>-1</v>
      </c>
      <c r="AB944" s="76">
        <v>-1</v>
      </c>
      <c r="AC944" s="76">
        <v>-1</v>
      </c>
      <c r="AD944" s="76">
        <v>-1</v>
      </c>
      <c r="AE944" s="76">
        <v>-1</v>
      </c>
      <c r="AF944" s="76">
        <v>-1</v>
      </c>
      <c r="AG944" s="76">
        <v>-1</v>
      </c>
      <c r="AH944" s="76">
        <v>-1</v>
      </c>
      <c r="AI944" s="76">
        <v>-1</v>
      </c>
      <c r="AJ944">
        <v>-1</v>
      </c>
      <c r="AK944">
        <v>-1</v>
      </c>
      <c r="AL944">
        <v>-1</v>
      </c>
      <c r="AM944">
        <v>-1</v>
      </c>
      <c r="AN944">
        <v>-1</v>
      </c>
      <c r="AO944">
        <v>-1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-1</v>
      </c>
      <c r="AW944">
        <v>-1</v>
      </c>
      <c r="AX944">
        <v>-1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v>-1</v>
      </c>
      <c r="BE944">
        <v>-1</v>
      </c>
      <c r="BF944">
        <v>-1</v>
      </c>
      <c r="BG944">
        <v>-1</v>
      </c>
      <c r="BH944">
        <v>-1</v>
      </c>
      <c r="BI944">
        <v>-1</v>
      </c>
      <c r="BJ944">
        <v>-1</v>
      </c>
      <c r="BK944">
        <v>-1</v>
      </c>
      <c r="BL944">
        <v>-1</v>
      </c>
      <c r="BM944">
        <v>-1</v>
      </c>
      <c r="BN944">
        <v>-1</v>
      </c>
      <c r="BO944">
        <v>-1</v>
      </c>
      <c r="BP944">
        <v>-1</v>
      </c>
      <c r="BQ944">
        <v>-1</v>
      </c>
      <c r="BR944">
        <v>-1</v>
      </c>
      <c r="BS944">
        <v>-1</v>
      </c>
      <c r="BT944">
        <v>-1</v>
      </c>
      <c r="BU944">
        <v>-1</v>
      </c>
      <c r="BV944">
        <v>-1</v>
      </c>
      <c r="BW944">
        <v>-1</v>
      </c>
      <c r="BX944">
        <v>-1</v>
      </c>
      <c r="BY944">
        <v>-1</v>
      </c>
      <c r="BZ944">
        <v>-1</v>
      </c>
      <c r="CA944">
        <v>-1</v>
      </c>
      <c r="CB944">
        <v>-1</v>
      </c>
      <c r="CC944">
        <v>-1</v>
      </c>
      <c r="CD944">
        <v>-1</v>
      </c>
      <c r="CE944">
        <v>-1</v>
      </c>
      <c r="CF944">
        <v>-1</v>
      </c>
      <c r="CG944">
        <v>-1</v>
      </c>
    </row>
    <row r="945" spans="1:85">
      <c r="A945" s="4"/>
      <c r="B945" s="4" t="s">
        <v>37</v>
      </c>
      <c r="C945" s="76">
        <v>-1</v>
      </c>
      <c r="D945" s="76">
        <v>-1</v>
      </c>
      <c r="E945" s="76">
        <v>-1</v>
      </c>
      <c r="F945" s="76">
        <v>-1</v>
      </c>
      <c r="G945" s="76">
        <v>-1</v>
      </c>
      <c r="H945" s="76">
        <v>-1</v>
      </c>
      <c r="I945" s="76">
        <v>-1</v>
      </c>
      <c r="J945" s="76">
        <v>-1</v>
      </c>
      <c r="K945" s="76">
        <v>-1</v>
      </c>
      <c r="L945" s="76">
        <v>-1</v>
      </c>
      <c r="M945" s="76">
        <v>-1</v>
      </c>
      <c r="N945" s="76">
        <v>-1</v>
      </c>
      <c r="O945" s="76">
        <v>-1</v>
      </c>
      <c r="P945" s="76">
        <v>-1</v>
      </c>
      <c r="Q945" s="76">
        <v>-1</v>
      </c>
      <c r="R945" s="76">
        <v>-1</v>
      </c>
      <c r="S945" s="76">
        <v>-1</v>
      </c>
      <c r="T945" s="76">
        <v>-1</v>
      </c>
      <c r="U945" s="76">
        <v>-1</v>
      </c>
      <c r="V945" s="76">
        <v>-1</v>
      </c>
      <c r="W945" s="76">
        <v>-1</v>
      </c>
      <c r="X945" s="76">
        <v>-1</v>
      </c>
      <c r="Y945" s="76">
        <v>-1</v>
      </c>
      <c r="Z945" s="76">
        <v>-1</v>
      </c>
      <c r="AA945" s="76">
        <v>-1</v>
      </c>
      <c r="AB945" s="76">
        <v>-1</v>
      </c>
      <c r="AC945" s="76">
        <v>-1</v>
      </c>
      <c r="AD945" s="76">
        <v>-1</v>
      </c>
      <c r="AE945" s="76">
        <v>-1</v>
      </c>
      <c r="AF945" s="76">
        <v>-1</v>
      </c>
      <c r="AG945" s="76">
        <v>-1</v>
      </c>
      <c r="AH945" s="76">
        <v>-1</v>
      </c>
      <c r="AI945" s="76">
        <v>-1</v>
      </c>
      <c r="AJ945">
        <v>-1</v>
      </c>
      <c r="AK945">
        <v>-1</v>
      </c>
      <c r="AL945">
        <v>-1</v>
      </c>
      <c r="AM945">
        <v>-1</v>
      </c>
      <c r="AN945">
        <v>-1</v>
      </c>
      <c r="AO945">
        <v>-1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-1</v>
      </c>
      <c r="AW945">
        <v>-1</v>
      </c>
      <c r="AX945">
        <v>-1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v>-1</v>
      </c>
      <c r="BE945">
        <v>-1</v>
      </c>
      <c r="BF945">
        <v>-1</v>
      </c>
      <c r="BG945">
        <v>-1</v>
      </c>
      <c r="BH945">
        <v>-1</v>
      </c>
      <c r="BI945">
        <v>-1</v>
      </c>
      <c r="BJ945">
        <v>-1</v>
      </c>
      <c r="BK945">
        <v>-1</v>
      </c>
      <c r="BL945">
        <v>-1</v>
      </c>
      <c r="BM945">
        <v>-1</v>
      </c>
      <c r="BN945">
        <v>-1</v>
      </c>
      <c r="BO945">
        <v>-1</v>
      </c>
      <c r="BP945">
        <v>-1</v>
      </c>
      <c r="BQ945">
        <v>-1</v>
      </c>
      <c r="BR945">
        <v>-1</v>
      </c>
      <c r="BS945">
        <v>-1</v>
      </c>
      <c r="BT945">
        <v>-1</v>
      </c>
      <c r="BU945">
        <v>-1</v>
      </c>
      <c r="BV945">
        <v>-1</v>
      </c>
      <c r="BW945">
        <v>-1</v>
      </c>
      <c r="BX945">
        <v>-1</v>
      </c>
      <c r="BY945">
        <v>-1</v>
      </c>
      <c r="BZ945">
        <v>-1</v>
      </c>
      <c r="CA945">
        <v>-1</v>
      </c>
      <c r="CB945">
        <v>-1</v>
      </c>
      <c r="CC945">
        <v>-1</v>
      </c>
      <c r="CD945">
        <v>-1</v>
      </c>
      <c r="CE945">
        <v>-1</v>
      </c>
      <c r="CF945">
        <v>-1</v>
      </c>
      <c r="CG945">
        <v>-1</v>
      </c>
    </row>
    <row r="946" spans="1:85">
      <c r="A946" s="14" t="s">
        <v>36</v>
      </c>
      <c r="B946" s="14" t="s">
        <v>38</v>
      </c>
      <c r="C946" s="76">
        <v>-1</v>
      </c>
      <c r="D946" s="76">
        <v>-1</v>
      </c>
      <c r="E946" s="76">
        <v>-1</v>
      </c>
      <c r="F946" s="76">
        <v>-1</v>
      </c>
      <c r="G946" s="76">
        <v>-1</v>
      </c>
      <c r="H946" s="76">
        <v>-1</v>
      </c>
      <c r="I946" s="76">
        <v>-1</v>
      </c>
      <c r="J946" s="76">
        <v>-1</v>
      </c>
      <c r="K946" s="76">
        <v>-1</v>
      </c>
      <c r="L946" s="76">
        <v>-1</v>
      </c>
      <c r="M946" s="76">
        <v>-1</v>
      </c>
      <c r="N946" s="76">
        <v>-1</v>
      </c>
      <c r="O946" s="76">
        <v>-1</v>
      </c>
      <c r="P946" s="76">
        <v>-1</v>
      </c>
      <c r="Q946" s="76">
        <v>-1</v>
      </c>
      <c r="R946" s="76">
        <v>-1</v>
      </c>
      <c r="S946" s="76">
        <v>-1</v>
      </c>
      <c r="T946" s="76">
        <v>-1</v>
      </c>
      <c r="U946" s="76">
        <v>-1</v>
      </c>
      <c r="V946" s="76">
        <v>-1</v>
      </c>
      <c r="W946" s="76">
        <v>-1</v>
      </c>
      <c r="X946" s="76">
        <v>-1</v>
      </c>
      <c r="Y946" s="76">
        <v>-1</v>
      </c>
      <c r="Z946" s="76">
        <v>-1</v>
      </c>
      <c r="AA946" s="76">
        <v>-1</v>
      </c>
      <c r="AB946" s="76">
        <v>-1</v>
      </c>
      <c r="AC946" s="76">
        <v>-1</v>
      </c>
      <c r="AD946" s="76">
        <v>-1</v>
      </c>
      <c r="AE946" s="76">
        <v>-1</v>
      </c>
      <c r="AF946" s="76">
        <v>-1</v>
      </c>
      <c r="AG946" s="76">
        <v>-1</v>
      </c>
      <c r="AH946" s="76">
        <v>-1</v>
      </c>
      <c r="AI946" s="76">
        <v>-1</v>
      </c>
      <c r="AJ946">
        <v>-1</v>
      </c>
      <c r="AK946">
        <v>-1</v>
      </c>
      <c r="AL946">
        <v>-1</v>
      </c>
      <c r="AM946">
        <v>-1</v>
      </c>
      <c r="AN946">
        <v>-1</v>
      </c>
      <c r="AO946">
        <v>-1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-1</v>
      </c>
      <c r="AX946">
        <v>-1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v>-1</v>
      </c>
      <c r="BE946">
        <v>-1</v>
      </c>
      <c r="BF946">
        <v>-1</v>
      </c>
      <c r="BG946">
        <v>-1</v>
      </c>
      <c r="BH946">
        <v>-1</v>
      </c>
      <c r="BI946">
        <v>-1</v>
      </c>
      <c r="BJ946">
        <v>-1</v>
      </c>
      <c r="BK946">
        <v>-1</v>
      </c>
      <c r="BL946">
        <v>-1</v>
      </c>
      <c r="BM946">
        <v>-1</v>
      </c>
      <c r="BN946">
        <v>-1</v>
      </c>
      <c r="BO946">
        <v>-1</v>
      </c>
      <c r="BP946">
        <v>-1</v>
      </c>
      <c r="BQ946">
        <v>-1</v>
      </c>
      <c r="BR946">
        <v>-1</v>
      </c>
      <c r="BS946">
        <v>-1</v>
      </c>
      <c r="BT946">
        <v>-1</v>
      </c>
      <c r="BU946">
        <v>-1</v>
      </c>
      <c r="BV946">
        <v>-1</v>
      </c>
      <c r="BW946">
        <v>-1</v>
      </c>
      <c r="BX946">
        <v>-1</v>
      </c>
      <c r="BY946">
        <v>-1</v>
      </c>
      <c r="BZ946">
        <v>-1</v>
      </c>
      <c r="CA946">
        <v>-1</v>
      </c>
      <c r="CB946">
        <v>-1</v>
      </c>
      <c r="CC946">
        <v>-1</v>
      </c>
      <c r="CD946">
        <v>-1</v>
      </c>
      <c r="CE946">
        <v>-1</v>
      </c>
      <c r="CF946">
        <v>-1</v>
      </c>
      <c r="CG946">
        <v>-1</v>
      </c>
    </row>
    <row r="947" spans="1:85">
      <c r="A947" s="5"/>
      <c r="B947" s="5" t="s">
        <v>213</v>
      </c>
      <c r="C947" s="76">
        <v>-1</v>
      </c>
      <c r="D947" s="76">
        <v>-1</v>
      </c>
      <c r="E947" s="76">
        <v>-1</v>
      </c>
      <c r="F947" s="76">
        <v>-1</v>
      </c>
      <c r="G947" s="76">
        <v>-1</v>
      </c>
      <c r="H947" s="76">
        <v>-1</v>
      </c>
      <c r="I947" s="76">
        <v>-1</v>
      </c>
      <c r="J947" s="76">
        <v>-1</v>
      </c>
      <c r="K947" s="76">
        <v>-1</v>
      </c>
      <c r="L947" s="76">
        <v>-1</v>
      </c>
      <c r="M947" s="76">
        <v>-1</v>
      </c>
      <c r="N947" s="76">
        <v>-1</v>
      </c>
      <c r="O947" s="76">
        <v>-1</v>
      </c>
      <c r="P947" s="76">
        <v>-1</v>
      </c>
      <c r="Q947" s="76">
        <v>-1</v>
      </c>
      <c r="R947" s="76">
        <v>-1</v>
      </c>
      <c r="S947" s="76">
        <v>-1</v>
      </c>
      <c r="T947" s="76">
        <v>-1</v>
      </c>
      <c r="U947" s="76">
        <v>-1</v>
      </c>
      <c r="V947" s="76">
        <v>-1</v>
      </c>
      <c r="W947" s="76">
        <v>-1</v>
      </c>
      <c r="X947" s="76">
        <v>-1</v>
      </c>
      <c r="Y947" s="76">
        <v>-1</v>
      </c>
      <c r="Z947" s="76">
        <v>-1</v>
      </c>
      <c r="AA947" s="76">
        <v>-1</v>
      </c>
      <c r="AB947" s="76">
        <v>-1</v>
      </c>
      <c r="AC947" s="76">
        <v>-1</v>
      </c>
      <c r="AD947" s="76">
        <v>-1</v>
      </c>
      <c r="AE947" s="76">
        <v>-1</v>
      </c>
      <c r="AF947" s="76">
        <v>-1</v>
      </c>
      <c r="AG947" s="76">
        <v>-1</v>
      </c>
      <c r="AH947" s="76">
        <v>-1</v>
      </c>
      <c r="AI947" s="76">
        <v>-1</v>
      </c>
      <c r="AJ947">
        <v>-1</v>
      </c>
      <c r="AK947">
        <v>-1</v>
      </c>
      <c r="AL947">
        <v>-1</v>
      </c>
      <c r="AM947">
        <v>-1</v>
      </c>
      <c r="AN947">
        <v>-1</v>
      </c>
      <c r="AO947">
        <v>-1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-1</v>
      </c>
      <c r="AX947">
        <v>-1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v>-1</v>
      </c>
      <c r="BE947">
        <v>-1</v>
      </c>
      <c r="BF947">
        <v>-1</v>
      </c>
      <c r="BG947">
        <v>-1</v>
      </c>
      <c r="BH947">
        <v>-1</v>
      </c>
      <c r="BI947">
        <v>-1</v>
      </c>
      <c r="BJ947">
        <v>-1</v>
      </c>
      <c r="BK947">
        <v>-1</v>
      </c>
      <c r="BL947">
        <v>-1</v>
      </c>
      <c r="BM947">
        <v>-1</v>
      </c>
      <c r="BN947">
        <v>-1</v>
      </c>
      <c r="BO947">
        <v>-1</v>
      </c>
      <c r="BP947">
        <v>-1</v>
      </c>
      <c r="BQ947">
        <v>-1</v>
      </c>
      <c r="BR947">
        <v>-1</v>
      </c>
      <c r="BS947">
        <v>-1</v>
      </c>
      <c r="BT947">
        <v>-1</v>
      </c>
      <c r="BU947">
        <v>-1</v>
      </c>
      <c r="BV947">
        <v>-1</v>
      </c>
      <c r="BW947">
        <v>-1</v>
      </c>
      <c r="BX947">
        <v>-1</v>
      </c>
      <c r="BY947">
        <v>-1</v>
      </c>
      <c r="BZ947">
        <v>-1</v>
      </c>
      <c r="CA947">
        <v>-1</v>
      </c>
      <c r="CB947">
        <v>-1</v>
      </c>
      <c r="CC947">
        <v>-1</v>
      </c>
      <c r="CD947">
        <v>-1</v>
      </c>
      <c r="CE947">
        <v>-1</v>
      </c>
      <c r="CF947">
        <v>-1</v>
      </c>
      <c r="CG947">
        <v>-1</v>
      </c>
    </row>
    <row r="948" spans="1:85">
      <c r="A948" s="1" t="str">
        <f>LOOKUP(B948,[1]Regions!$A$4:$A$98,[1]Regions!$B$4:$B$98)</f>
        <v>Brazil</v>
      </c>
      <c r="B948" s="2">
        <v>44</v>
      </c>
      <c r="C948" s="72">
        <v>2018</v>
      </c>
      <c r="D948" s="72">
        <v>2019</v>
      </c>
      <c r="E948" s="72">
        <v>2020</v>
      </c>
      <c r="F948" s="72">
        <v>2021</v>
      </c>
      <c r="G948" s="72">
        <v>2022</v>
      </c>
      <c r="H948" s="72">
        <v>2023</v>
      </c>
      <c r="I948" s="72">
        <v>2024</v>
      </c>
      <c r="J948" s="72">
        <v>2025</v>
      </c>
      <c r="K948" s="72">
        <v>2026</v>
      </c>
      <c r="L948" s="72">
        <v>2027</v>
      </c>
      <c r="M948" s="72">
        <v>2028</v>
      </c>
      <c r="N948" s="72">
        <v>2029</v>
      </c>
      <c r="O948" s="72">
        <v>2030</v>
      </c>
      <c r="P948" s="72">
        <v>2031</v>
      </c>
      <c r="Q948" s="72">
        <v>2032</v>
      </c>
      <c r="R948" s="72">
        <v>2033</v>
      </c>
      <c r="S948" s="72">
        <v>2034</v>
      </c>
      <c r="T948" s="72">
        <v>2035</v>
      </c>
      <c r="U948" s="72">
        <v>2036</v>
      </c>
      <c r="V948" s="72">
        <v>2037</v>
      </c>
      <c r="W948" s="72">
        <v>2038</v>
      </c>
      <c r="X948" s="72">
        <v>2039</v>
      </c>
      <c r="Y948" s="72">
        <v>2040</v>
      </c>
      <c r="Z948" s="72">
        <v>2041</v>
      </c>
      <c r="AA948" s="72">
        <v>2042</v>
      </c>
      <c r="AB948" s="72">
        <v>2043</v>
      </c>
      <c r="AC948" s="72">
        <v>2044</v>
      </c>
      <c r="AD948" s="72">
        <v>2045</v>
      </c>
      <c r="AE948" s="72">
        <v>2046</v>
      </c>
      <c r="AF948" s="72">
        <v>2047</v>
      </c>
      <c r="AG948" s="72">
        <v>2048</v>
      </c>
      <c r="AH948" s="72">
        <v>2049</v>
      </c>
      <c r="AI948" s="72">
        <v>2050</v>
      </c>
      <c r="AJ948">
        <v>2051</v>
      </c>
      <c r="AK948">
        <v>2052</v>
      </c>
      <c r="AL948">
        <v>2053</v>
      </c>
      <c r="AM948">
        <v>2054</v>
      </c>
      <c r="AN948">
        <v>2055</v>
      </c>
      <c r="AO948">
        <v>2056</v>
      </c>
      <c r="AP948">
        <v>2057</v>
      </c>
      <c r="AQ948">
        <v>2058</v>
      </c>
      <c r="AR948">
        <v>2059</v>
      </c>
      <c r="AS948">
        <v>2060</v>
      </c>
      <c r="AT948">
        <v>2061</v>
      </c>
      <c r="AU948">
        <v>2062</v>
      </c>
      <c r="AV948">
        <v>2063</v>
      </c>
      <c r="AW948">
        <v>2064</v>
      </c>
      <c r="AX948">
        <v>2065</v>
      </c>
      <c r="AY948">
        <v>2066</v>
      </c>
      <c r="AZ948">
        <v>2067</v>
      </c>
      <c r="BA948">
        <v>2068</v>
      </c>
      <c r="BB948">
        <v>2069</v>
      </c>
      <c r="BC948">
        <v>2070</v>
      </c>
      <c r="BD948">
        <v>2071</v>
      </c>
      <c r="BE948">
        <v>2072</v>
      </c>
      <c r="BF948">
        <v>2073</v>
      </c>
      <c r="BG948">
        <v>2074</v>
      </c>
      <c r="BH948">
        <v>2075</v>
      </c>
      <c r="BI948">
        <v>2076</v>
      </c>
      <c r="BJ948">
        <v>2077</v>
      </c>
      <c r="BK948">
        <v>2078</v>
      </c>
      <c r="BL948">
        <v>2079</v>
      </c>
      <c r="BM948">
        <v>2080</v>
      </c>
      <c r="BN948">
        <v>2081</v>
      </c>
      <c r="BO948">
        <v>2082</v>
      </c>
      <c r="BP948">
        <v>2083</v>
      </c>
      <c r="BQ948">
        <v>2084</v>
      </c>
      <c r="BR948">
        <v>2085</v>
      </c>
      <c r="BS948">
        <v>2086</v>
      </c>
      <c r="BT948">
        <v>2087</v>
      </c>
      <c r="BU948">
        <v>2088</v>
      </c>
      <c r="BV948">
        <v>2089</v>
      </c>
      <c r="BW948">
        <v>2090</v>
      </c>
      <c r="BX948">
        <v>2091</v>
      </c>
      <c r="BY948">
        <v>2092</v>
      </c>
      <c r="BZ948">
        <v>2093</v>
      </c>
      <c r="CA948">
        <v>2094</v>
      </c>
      <c r="CB948">
        <v>2095</v>
      </c>
      <c r="CC948">
        <v>2096</v>
      </c>
      <c r="CD948">
        <v>2097</v>
      </c>
      <c r="CE948">
        <v>2098</v>
      </c>
      <c r="CF948">
        <v>2099</v>
      </c>
      <c r="CG948">
        <v>2100</v>
      </c>
    </row>
    <row r="949" spans="1:85">
      <c r="A949" s="74"/>
      <c r="B949" s="74" t="s">
        <v>4</v>
      </c>
      <c r="C949" s="76">
        <v>-1</v>
      </c>
      <c r="D949" s="76">
        <v>-1</v>
      </c>
      <c r="E949" s="76">
        <v>-1</v>
      </c>
      <c r="F949" s="76">
        <v>-1</v>
      </c>
      <c r="G949" s="76">
        <v>-1</v>
      </c>
      <c r="H949" s="76">
        <v>-1</v>
      </c>
      <c r="I949" s="76">
        <v>-1</v>
      </c>
      <c r="J949" s="76">
        <v>-1</v>
      </c>
      <c r="K949" s="76">
        <v>-1</v>
      </c>
      <c r="L949" s="76">
        <v>-1</v>
      </c>
      <c r="M949" s="76">
        <v>-1</v>
      </c>
      <c r="N949" s="76">
        <v>-1</v>
      </c>
      <c r="O949" s="76">
        <v>-1</v>
      </c>
      <c r="P949" s="76">
        <v>-1</v>
      </c>
      <c r="Q949" s="76">
        <v>-1</v>
      </c>
      <c r="R949" s="76">
        <v>-1</v>
      </c>
      <c r="S949" s="76">
        <v>-1</v>
      </c>
      <c r="T949" s="76">
        <v>-1</v>
      </c>
      <c r="U949" s="76">
        <v>-1</v>
      </c>
      <c r="V949" s="76">
        <v>-1</v>
      </c>
      <c r="W949" s="76">
        <v>-1</v>
      </c>
      <c r="X949" s="76">
        <v>-1</v>
      </c>
      <c r="Y949" s="76">
        <v>-1</v>
      </c>
      <c r="Z949" s="76">
        <v>-1</v>
      </c>
      <c r="AA949" s="76">
        <v>-1</v>
      </c>
      <c r="AB949" s="76">
        <v>-1</v>
      </c>
      <c r="AC949" s="76">
        <v>-1</v>
      </c>
      <c r="AD949" s="76">
        <v>-1</v>
      </c>
      <c r="AE949" s="76">
        <v>-1</v>
      </c>
      <c r="AF949" s="76">
        <v>-1</v>
      </c>
      <c r="AG949" s="76">
        <v>-1</v>
      </c>
      <c r="AH949" s="76">
        <v>-1</v>
      </c>
      <c r="AI949" s="76">
        <v>-1</v>
      </c>
      <c r="AJ949">
        <v>-1</v>
      </c>
      <c r="AK949" s="73">
        <v>-1</v>
      </c>
      <c r="AL949" s="73">
        <v>-1</v>
      </c>
      <c r="AM949" s="73">
        <v>-1</v>
      </c>
      <c r="AN949" s="73">
        <v>-1</v>
      </c>
      <c r="AO949" s="73">
        <v>-1</v>
      </c>
      <c r="AP949" s="73">
        <v>-1</v>
      </c>
      <c r="AQ949" s="73">
        <v>-1</v>
      </c>
      <c r="AR949" s="73">
        <v>-1</v>
      </c>
      <c r="AS949" s="73">
        <v>-1</v>
      </c>
      <c r="AT949" s="73">
        <v>-1</v>
      </c>
      <c r="AU949" s="73">
        <v>-1</v>
      </c>
      <c r="AV949" s="73">
        <v>-1</v>
      </c>
      <c r="AW949" s="73">
        <v>-1</v>
      </c>
      <c r="AX949" s="73">
        <v>-1</v>
      </c>
      <c r="AY949" s="73">
        <v>-1</v>
      </c>
      <c r="AZ949" s="73">
        <v>-1</v>
      </c>
      <c r="BA949" s="73">
        <v>-1</v>
      </c>
      <c r="BB949" s="73">
        <v>-1</v>
      </c>
      <c r="BC949" s="73">
        <v>-1</v>
      </c>
      <c r="BD949" s="73">
        <v>-1</v>
      </c>
      <c r="BE949" s="73">
        <v>-1</v>
      </c>
      <c r="BF949" s="73">
        <v>-1</v>
      </c>
      <c r="BG949" s="73">
        <v>-1</v>
      </c>
      <c r="BH949" s="73">
        <v>-1</v>
      </c>
      <c r="BI949" s="73">
        <v>-1</v>
      </c>
      <c r="BJ949" s="73">
        <v>-1</v>
      </c>
      <c r="BK949" s="73">
        <v>-1</v>
      </c>
      <c r="BL949" s="73">
        <v>-1</v>
      </c>
      <c r="BM949" s="73">
        <v>-1</v>
      </c>
      <c r="BN949" s="73">
        <v>-1</v>
      </c>
      <c r="BO949" s="73">
        <v>-1</v>
      </c>
      <c r="BP949" s="73">
        <v>-1</v>
      </c>
      <c r="BQ949">
        <v>-1</v>
      </c>
      <c r="BR949">
        <v>-1</v>
      </c>
      <c r="BS949">
        <v>-1</v>
      </c>
      <c r="BT949">
        <v>-1</v>
      </c>
      <c r="BU949">
        <v>-1</v>
      </c>
      <c r="BV949">
        <v>-1</v>
      </c>
      <c r="BW949">
        <v>-1</v>
      </c>
      <c r="BX949">
        <v>-1</v>
      </c>
      <c r="BY949">
        <v>-1</v>
      </c>
      <c r="BZ949">
        <v>-1</v>
      </c>
      <c r="CA949">
        <v>-1</v>
      </c>
      <c r="CB949">
        <v>-1</v>
      </c>
      <c r="CC949">
        <v>-1</v>
      </c>
      <c r="CD949">
        <v>-1</v>
      </c>
      <c r="CE949">
        <v>-1</v>
      </c>
      <c r="CF949">
        <v>-1</v>
      </c>
      <c r="CG949">
        <v>-1</v>
      </c>
    </row>
    <row r="950" spans="1:85">
      <c r="A950" s="74" t="s">
        <v>0</v>
      </c>
      <c r="B950" s="74" t="s">
        <v>3</v>
      </c>
      <c r="C950" s="76">
        <v>-1</v>
      </c>
      <c r="D950" s="76">
        <v>-1</v>
      </c>
      <c r="E950" s="76">
        <v>-1</v>
      </c>
      <c r="F950" s="76">
        <v>-1</v>
      </c>
      <c r="G950" s="76">
        <v>-1</v>
      </c>
      <c r="H950" s="76">
        <v>-1</v>
      </c>
      <c r="I950" s="76">
        <v>-1</v>
      </c>
      <c r="J950" s="76">
        <v>-1</v>
      </c>
      <c r="K950" s="76">
        <v>-1</v>
      </c>
      <c r="L950" s="76">
        <v>-1</v>
      </c>
      <c r="M950" s="76">
        <v>-1</v>
      </c>
      <c r="N950" s="76">
        <v>-1</v>
      </c>
      <c r="O950" s="76">
        <v>-1</v>
      </c>
      <c r="P950" s="76">
        <v>-1</v>
      </c>
      <c r="Q950" s="76">
        <v>-1</v>
      </c>
      <c r="R950" s="76">
        <v>-1</v>
      </c>
      <c r="S950" s="76">
        <v>-1</v>
      </c>
      <c r="T950" s="76">
        <v>-1</v>
      </c>
      <c r="U950" s="76">
        <v>-1</v>
      </c>
      <c r="V950" s="76">
        <v>-1</v>
      </c>
      <c r="W950" s="76">
        <v>-1</v>
      </c>
      <c r="X950" s="76">
        <v>-1</v>
      </c>
      <c r="Y950" s="76">
        <v>-1</v>
      </c>
      <c r="Z950" s="76">
        <v>-1</v>
      </c>
      <c r="AA950" s="76">
        <v>-1</v>
      </c>
      <c r="AB950" s="76">
        <v>-1</v>
      </c>
      <c r="AC950" s="76">
        <v>-1</v>
      </c>
      <c r="AD950" s="76">
        <v>-1</v>
      </c>
      <c r="AE950" s="76">
        <v>-1</v>
      </c>
      <c r="AF950" s="76">
        <v>-1</v>
      </c>
      <c r="AG950" s="76">
        <v>-1</v>
      </c>
      <c r="AH950" s="76">
        <v>-1</v>
      </c>
      <c r="AI950" s="76">
        <v>-1</v>
      </c>
      <c r="AJ950">
        <v>-1</v>
      </c>
      <c r="AK950" s="73">
        <v>-1</v>
      </c>
      <c r="AL950" s="73">
        <v>-1</v>
      </c>
      <c r="AM950" s="73">
        <v>-1</v>
      </c>
      <c r="AN950" s="73">
        <v>-1</v>
      </c>
      <c r="AO950" s="73">
        <v>-1</v>
      </c>
      <c r="AP950" s="73">
        <v>-1</v>
      </c>
      <c r="AQ950" s="73">
        <v>-1</v>
      </c>
      <c r="AR950" s="73">
        <v>-1</v>
      </c>
      <c r="AS950" s="73">
        <v>-1</v>
      </c>
      <c r="AT950" s="73">
        <v>-1</v>
      </c>
      <c r="AU950" s="73">
        <v>-1</v>
      </c>
      <c r="AV950" s="73">
        <v>-1</v>
      </c>
      <c r="AW950" s="73">
        <v>-1</v>
      </c>
      <c r="AX950" s="73">
        <v>-1</v>
      </c>
      <c r="AY950" s="73">
        <v>-1</v>
      </c>
      <c r="AZ950" s="73">
        <v>-1</v>
      </c>
      <c r="BA950" s="73">
        <v>-1</v>
      </c>
      <c r="BB950" s="73">
        <v>-1</v>
      </c>
      <c r="BC950" s="73">
        <v>-1</v>
      </c>
      <c r="BD950" s="73">
        <v>-1</v>
      </c>
      <c r="BE950" s="73">
        <v>-1</v>
      </c>
      <c r="BF950" s="73">
        <v>-1</v>
      </c>
      <c r="BG950" s="73">
        <v>-1</v>
      </c>
      <c r="BH950" s="73">
        <v>-1</v>
      </c>
      <c r="BI950" s="73">
        <v>-1</v>
      </c>
      <c r="BJ950" s="73">
        <v>-1</v>
      </c>
      <c r="BK950" s="73">
        <v>-1</v>
      </c>
      <c r="BL950" s="73">
        <v>-1</v>
      </c>
      <c r="BM950" s="73">
        <v>-1</v>
      </c>
      <c r="BN950" s="73">
        <v>-1</v>
      </c>
      <c r="BO950" s="73">
        <v>-1</v>
      </c>
      <c r="BP950" s="73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-1</v>
      </c>
      <c r="BW950">
        <v>-1</v>
      </c>
      <c r="BX950">
        <v>-1</v>
      </c>
      <c r="BY950">
        <v>-1</v>
      </c>
      <c r="BZ950">
        <v>-1</v>
      </c>
      <c r="CA950">
        <v>-1</v>
      </c>
      <c r="CB950">
        <v>-1</v>
      </c>
      <c r="CC950">
        <v>-1</v>
      </c>
      <c r="CD950">
        <v>-1</v>
      </c>
      <c r="CE950">
        <v>-1</v>
      </c>
      <c r="CF950">
        <v>-1</v>
      </c>
      <c r="CG950">
        <v>-1</v>
      </c>
    </row>
    <row r="951" spans="1:85">
      <c r="A951" s="74"/>
      <c r="B951" s="74" t="s">
        <v>34</v>
      </c>
      <c r="C951" s="76">
        <v>-1</v>
      </c>
      <c r="D951" s="76">
        <v>-1</v>
      </c>
      <c r="E951" s="76">
        <v>-1</v>
      </c>
      <c r="F951" s="76">
        <v>-1</v>
      </c>
      <c r="G951" s="76">
        <v>-1</v>
      </c>
      <c r="H951" s="76">
        <v>-1</v>
      </c>
      <c r="I951" s="76">
        <v>-1</v>
      </c>
      <c r="J951" s="76">
        <v>-1</v>
      </c>
      <c r="K951" s="76">
        <v>-1</v>
      </c>
      <c r="L951" s="76">
        <v>-1</v>
      </c>
      <c r="M951" s="76">
        <v>-1</v>
      </c>
      <c r="N951" s="76">
        <v>-1</v>
      </c>
      <c r="O951" s="76">
        <v>-1</v>
      </c>
      <c r="P951" s="76">
        <v>-1</v>
      </c>
      <c r="Q951" s="76">
        <v>-1</v>
      </c>
      <c r="R951" s="76">
        <v>-1</v>
      </c>
      <c r="S951" s="76">
        <v>-1</v>
      </c>
      <c r="T951" s="76">
        <v>-1</v>
      </c>
      <c r="U951" s="76">
        <v>-1</v>
      </c>
      <c r="V951" s="76">
        <v>-1</v>
      </c>
      <c r="W951" s="76">
        <v>-1</v>
      </c>
      <c r="X951" s="76">
        <v>-1</v>
      </c>
      <c r="Y951" s="76">
        <v>-1</v>
      </c>
      <c r="Z951" s="76">
        <v>-1</v>
      </c>
      <c r="AA951" s="76">
        <v>-1</v>
      </c>
      <c r="AB951" s="76">
        <v>-1</v>
      </c>
      <c r="AC951" s="76">
        <v>-1</v>
      </c>
      <c r="AD951" s="76">
        <v>-1</v>
      </c>
      <c r="AE951" s="76">
        <v>-1</v>
      </c>
      <c r="AF951" s="76">
        <v>-1</v>
      </c>
      <c r="AG951" s="76">
        <v>-1</v>
      </c>
      <c r="AH951" s="76">
        <v>-1</v>
      </c>
      <c r="AI951" s="76">
        <v>-1</v>
      </c>
      <c r="AJ951">
        <v>-1</v>
      </c>
      <c r="AK951" s="73">
        <v>-1</v>
      </c>
      <c r="AL951" s="73">
        <v>-1</v>
      </c>
      <c r="AM951" s="73">
        <v>-1</v>
      </c>
      <c r="AN951" s="73">
        <v>-1</v>
      </c>
      <c r="AO951" s="73">
        <v>-1</v>
      </c>
      <c r="AP951" s="73">
        <v>-1</v>
      </c>
      <c r="AQ951" s="73">
        <v>-1</v>
      </c>
      <c r="AR951" s="73">
        <v>-1</v>
      </c>
      <c r="AS951" s="73">
        <v>-1</v>
      </c>
      <c r="AT951" s="73">
        <v>-1</v>
      </c>
      <c r="AU951" s="73">
        <v>-1</v>
      </c>
      <c r="AV951" s="73">
        <v>-1</v>
      </c>
      <c r="AW951" s="73">
        <v>-1</v>
      </c>
      <c r="AX951" s="73">
        <v>-1</v>
      </c>
      <c r="AY951" s="73">
        <v>-1</v>
      </c>
      <c r="AZ951" s="73">
        <v>-1</v>
      </c>
      <c r="BA951" s="73">
        <v>-1</v>
      </c>
      <c r="BB951" s="73">
        <v>-1</v>
      </c>
      <c r="BC951" s="73">
        <v>-1</v>
      </c>
      <c r="BD951" s="73">
        <v>-1</v>
      </c>
      <c r="BE951" s="73">
        <v>-1</v>
      </c>
      <c r="BF951" s="73">
        <v>-1</v>
      </c>
      <c r="BG951" s="73">
        <v>-1</v>
      </c>
      <c r="BH951" s="73">
        <v>-1</v>
      </c>
      <c r="BI951" s="73">
        <v>-1</v>
      </c>
      <c r="BJ951" s="73">
        <v>-1</v>
      </c>
      <c r="BK951" s="73">
        <v>-1</v>
      </c>
      <c r="BL951" s="73">
        <v>-1</v>
      </c>
      <c r="BM951" s="73">
        <v>-1</v>
      </c>
      <c r="BN951" s="73">
        <v>-1</v>
      </c>
      <c r="BO951" s="73">
        <v>-1</v>
      </c>
      <c r="BP951" s="73">
        <v>-1</v>
      </c>
      <c r="BQ951">
        <v>-1</v>
      </c>
      <c r="BR951">
        <v>-1</v>
      </c>
      <c r="BS951">
        <v>-1</v>
      </c>
      <c r="BT951">
        <v>-1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-1</v>
      </c>
      <c r="CB951">
        <v>-1</v>
      </c>
      <c r="CC951">
        <v>-1</v>
      </c>
      <c r="CD951">
        <v>-1</v>
      </c>
      <c r="CE951">
        <v>-1</v>
      </c>
      <c r="CF951">
        <v>-1</v>
      </c>
      <c r="CG951">
        <v>-1</v>
      </c>
    </row>
    <row r="952" spans="1:85">
      <c r="A952" s="14"/>
      <c r="B952" s="14" t="s">
        <v>35</v>
      </c>
      <c r="C952" s="76">
        <v>-1</v>
      </c>
      <c r="D952" s="76">
        <v>-1</v>
      </c>
      <c r="E952" s="76">
        <v>-1</v>
      </c>
      <c r="F952" s="76">
        <v>-1</v>
      </c>
      <c r="G952" s="76">
        <v>-1</v>
      </c>
      <c r="H952" s="76">
        <v>-1</v>
      </c>
      <c r="I952" s="76">
        <v>-1</v>
      </c>
      <c r="J952" s="76">
        <v>-1</v>
      </c>
      <c r="K952" s="76">
        <v>-1</v>
      </c>
      <c r="L952" s="76">
        <v>-1</v>
      </c>
      <c r="M952" s="76">
        <v>-1</v>
      </c>
      <c r="N952" s="76">
        <v>-1</v>
      </c>
      <c r="O952" s="76">
        <v>-1</v>
      </c>
      <c r="P952" s="76">
        <v>-1</v>
      </c>
      <c r="Q952" s="76">
        <v>-1</v>
      </c>
      <c r="R952" s="76">
        <v>-1</v>
      </c>
      <c r="S952" s="76">
        <v>-1</v>
      </c>
      <c r="T952" s="76">
        <v>-1</v>
      </c>
      <c r="U952" s="76">
        <v>-1</v>
      </c>
      <c r="V952" s="76">
        <v>-1</v>
      </c>
      <c r="W952" s="76">
        <v>-1</v>
      </c>
      <c r="X952" s="76">
        <v>-1</v>
      </c>
      <c r="Y952" s="76">
        <v>-1</v>
      </c>
      <c r="Z952" s="76">
        <v>-1</v>
      </c>
      <c r="AA952" s="76">
        <v>-1</v>
      </c>
      <c r="AB952" s="76">
        <v>-1</v>
      </c>
      <c r="AC952" s="76">
        <v>-1</v>
      </c>
      <c r="AD952" s="76">
        <v>-1</v>
      </c>
      <c r="AE952" s="76">
        <v>-1</v>
      </c>
      <c r="AF952" s="76">
        <v>-1</v>
      </c>
      <c r="AG952" s="76">
        <v>-1</v>
      </c>
      <c r="AH952" s="76">
        <v>-1</v>
      </c>
      <c r="AI952" s="76">
        <v>-1</v>
      </c>
      <c r="AJ952">
        <v>-1</v>
      </c>
      <c r="AK952" s="73">
        <v>-1</v>
      </c>
      <c r="AL952" s="73">
        <v>-1</v>
      </c>
      <c r="AM952" s="73">
        <v>-1</v>
      </c>
      <c r="AN952" s="73">
        <v>-1</v>
      </c>
      <c r="AO952" s="73">
        <v>-1</v>
      </c>
      <c r="AP952" s="73">
        <v>-1</v>
      </c>
      <c r="AQ952" s="73">
        <v>-1</v>
      </c>
      <c r="AR952" s="73">
        <v>-1</v>
      </c>
      <c r="AS952" s="73">
        <v>-1</v>
      </c>
      <c r="AT952" s="73">
        <v>-1</v>
      </c>
      <c r="AU952" s="73">
        <v>-1</v>
      </c>
      <c r="AV952" s="73">
        <v>-1</v>
      </c>
      <c r="AW952" s="73">
        <v>-1</v>
      </c>
      <c r="AX952" s="73">
        <v>-1</v>
      </c>
      <c r="AY952" s="73">
        <v>-1</v>
      </c>
      <c r="AZ952" s="73">
        <v>-1</v>
      </c>
      <c r="BA952" s="73">
        <v>-1</v>
      </c>
      <c r="BB952" s="73">
        <v>-1</v>
      </c>
      <c r="BC952" s="73">
        <v>-1</v>
      </c>
      <c r="BD952" s="73">
        <v>-1</v>
      </c>
      <c r="BE952" s="73">
        <v>-1</v>
      </c>
      <c r="BF952" s="73">
        <v>-1</v>
      </c>
      <c r="BG952" s="73">
        <v>-1</v>
      </c>
      <c r="BH952" s="73">
        <v>-1</v>
      </c>
      <c r="BI952" s="73">
        <v>-1</v>
      </c>
      <c r="BJ952" s="73">
        <v>-1</v>
      </c>
      <c r="BK952" s="73">
        <v>-1</v>
      </c>
      <c r="BL952" s="73">
        <v>-1</v>
      </c>
      <c r="BM952" s="73">
        <v>-1</v>
      </c>
      <c r="BN952" s="73">
        <v>-1</v>
      </c>
      <c r="BO952" s="73">
        <v>-1</v>
      </c>
      <c r="BP952" s="73">
        <v>-1</v>
      </c>
      <c r="BQ952">
        <v>-1</v>
      </c>
      <c r="BR952">
        <v>-1</v>
      </c>
      <c r="BS952">
        <v>-1</v>
      </c>
      <c r="BT952">
        <v>-1</v>
      </c>
      <c r="BU952">
        <v>-1</v>
      </c>
      <c r="BV952">
        <v>-1</v>
      </c>
      <c r="BW952">
        <v>-1</v>
      </c>
      <c r="BX952">
        <v>-1</v>
      </c>
      <c r="BY952">
        <v>-1</v>
      </c>
      <c r="BZ952">
        <v>-1</v>
      </c>
      <c r="CA952">
        <v>-1</v>
      </c>
      <c r="CB952">
        <v>-1</v>
      </c>
      <c r="CC952">
        <v>-1</v>
      </c>
      <c r="CD952">
        <v>-1</v>
      </c>
      <c r="CE952">
        <v>-1</v>
      </c>
      <c r="CF952">
        <v>-1</v>
      </c>
      <c r="CG952">
        <v>-1</v>
      </c>
    </row>
    <row r="953" spans="1:85">
      <c r="A953" s="4"/>
      <c r="B953" s="4" t="s">
        <v>4</v>
      </c>
      <c r="C953" s="76">
        <v>-1</v>
      </c>
      <c r="D953" s="76">
        <v>-1</v>
      </c>
      <c r="E953" s="76">
        <v>-1</v>
      </c>
      <c r="F953" s="76">
        <v>-1</v>
      </c>
      <c r="G953" s="76">
        <v>-1</v>
      </c>
      <c r="H953" s="76">
        <v>-1</v>
      </c>
      <c r="I953" s="76">
        <v>-1</v>
      </c>
      <c r="J953" s="76">
        <v>-1</v>
      </c>
      <c r="K953" s="76">
        <v>-1</v>
      </c>
      <c r="L953" s="76">
        <v>-1</v>
      </c>
      <c r="M953" s="76">
        <v>-1</v>
      </c>
      <c r="N953" s="76">
        <v>-1</v>
      </c>
      <c r="O953" s="76">
        <v>-1</v>
      </c>
      <c r="P953" s="76">
        <v>-1</v>
      </c>
      <c r="Q953" s="76">
        <v>-1</v>
      </c>
      <c r="R953" s="76">
        <v>-1</v>
      </c>
      <c r="S953" s="76">
        <v>-1</v>
      </c>
      <c r="T953" s="76">
        <v>-1</v>
      </c>
      <c r="U953" s="76">
        <v>-1</v>
      </c>
      <c r="V953" s="76">
        <v>-1</v>
      </c>
      <c r="W953" s="76">
        <v>-1</v>
      </c>
      <c r="X953" s="76">
        <v>-1</v>
      </c>
      <c r="Y953" s="76">
        <v>-1</v>
      </c>
      <c r="Z953" s="76">
        <v>-1</v>
      </c>
      <c r="AA953" s="76">
        <v>-1</v>
      </c>
      <c r="AB953" s="76">
        <v>-1</v>
      </c>
      <c r="AC953" s="76">
        <v>-1</v>
      </c>
      <c r="AD953" s="76">
        <v>-1</v>
      </c>
      <c r="AE953" s="76">
        <v>-1</v>
      </c>
      <c r="AF953" s="76">
        <v>-1</v>
      </c>
      <c r="AG953" s="76">
        <v>-1</v>
      </c>
      <c r="AH953" s="76">
        <v>-1</v>
      </c>
      <c r="AI953" s="76">
        <v>-1</v>
      </c>
      <c r="AJ953">
        <v>-1</v>
      </c>
      <c r="AK953" s="73">
        <v>-1</v>
      </c>
      <c r="AL953" s="73">
        <v>-1</v>
      </c>
      <c r="AM953" s="73">
        <v>-1</v>
      </c>
      <c r="AN953" s="73">
        <v>-1</v>
      </c>
      <c r="AO953" s="73">
        <v>-1</v>
      </c>
      <c r="AP953" s="73">
        <v>-1</v>
      </c>
      <c r="AQ953" s="73">
        <v>-1</v>
      </c>
      <c r="AR953" s="73">
        <v>-1</v>
      </c>
      <c r="AS953" s="73">
        <v>-1</v>
      </c>
      <c r="AT953" s="73">
        <v>-1</v>
      </c>
      <c r="AU953" s="73">
        <v>-1</v>
      </c>
      <c r="AV953" s="73">
        <v>-1</v>
      </c>
      <c r="AW953" s="73">
        <v>-1</v>
      </c>
      <c r="AX953" s="73">
        <v>-1</v>
      </c>
      <c r="AY953" s="73">
        <v>-1</v>
      </c>
      <c r="AZ953" s="73">
        <v>-1</v>
      </c>
      <c r="BA953" s="73">
        <v>-1</v>
      </c>
      <c r="BB953" s="73">
        <v>-1</v>
      </c>
      <c r="BC953" s="73">
        <v>-1</v>
      </c>
      <c r="BD953" s="73">
        <v>-1</v>
      </c>
      <c r="BE953" s="73">
        <v>-1</v>
      </c>
      <c r="BF953" s="73">
        <v>-1</v>
      </c>
      <c r="BG953" s="73">
        <v>-1</v>
      </c>
      <c r="BH953" s="73">
        <v>-1</v>
      </c>
      <c r="BI953" s="73">
        <v>-1</v>
      </c>
      <c r="BJ953" s="73">
        <v>-1</v>
      </c>
      <c r="BK953" s="73">
        <v>-1</v>
      </c>
      <c r="BL953" s="73">
        <v>-1</v>
      </c>
      <c r="BM953" s="73">
        <v>-1</v>
      </c>
      <c r="BN953" s="73">
        <v>-1</v>
      </c>
      <c r="BO953" s="73">
        <v>-1</v>
      </c>
      <c r="BP953" s="73">
        <v>-1</v>
      </c>
      <c r="BQ953">
        <v>-1</v>
      </c>
      <c r="BR953">
        <v>-1</v>
      </c>
      <c r="BS953">
        <v>-1</v>
      </c>
      <c r="BT953">
        <v>-1</v>
      </c>
      <c r="BU953">
        <v>-1</v>
      </c>
      <c r="BV953">
        <v>-1</v>
      </c>
      <c r="BW953">
        <v>-1</v>
      </c>
      <c r="BX953">
        <v>-1</v>
      </c>
      <c r="BY953">
        <v>-1</v>
      </c>
      <c r="BZ953">
        <v>-1</v>
      </c>
      <c r="CA953">
        <v>-1</v>
      </c>
      <c r="CB953">
        <v>-1</v>
      </c>
      <c r="CC953">
        <v>-1</v>
      </c>
      <c r="CD953">
        <v>-1</v>
      </c>
      <c r="CE953">
        <v>-1</v>
      </c>
      <c r="CF953">
        <v>-1</v>
      </c>
      <c r="CG953">
        <v>-1</v>
      </c>
    </row>
    <row r="954" spans="1:85">
      <c r="A954" s="74" t="s">
        <v>1</v>
      </c>
      <c r="B954" s="74" t="s">
        <v>3</v>
      </c>
      <c r="C954" s="76">
        <v>-1</v>
      </c>
      <c r="D954" s="76">
        <v>-1</v>
      </c>
      <c r="E954" s="76">
        <v>-1</v>
      </c>
      <c r="F954" s="76">
        <v>-1</v>
      </c>
      <c r="G954" s="76">
        <v>-1</v>
      </c>
      <c r="H954" s="76">
        <v>-1</v>
      </c>
      <c r="I954" s="76">
        <v>-1</v>
      </c>
      <c r="J954" s="76">
        <v>-1</v>
      </c>
      <c r="K954" s="76">
        <v>-1</v>
      </c>
      <c r="L954" s="76">
        <v>-1</v>
      </c>
      <c r="M954" s="76">
        <v>-1</v>
      </c>
      <c r="N954" s="76">
        <v>-1</v>
      </c>
      <c r="O954" s="76">
        <v>-1</v>
      </c>
      <c r="P954" s="76">
        <v>-1</v>
      </c>
      <c r="Q954" s="76">
        <v>-1</v>
      </c>
      <c r="R954" s="76">
        <v>-1</v>
      </c>
      <c r="S954" s="76">
        <v>-1</v>
      </c>
      <c r="T954" s="76">
        <v>-1</v>
      </c>
      <c r="U954" s="76">
        <v>-1</v>
      </c>
      <c r="V954" s="76">
        <v>-1</v>
      </c>
      <c r="W954" s="76">
        <v>-1</v>
      </c>
      <c r="X954" s="76">
        <v>-1</v>
      </c>
      <c r="Y954" s="76">
        <v>-1</v>
      </c>
      <c r="Z954" s="76">
        <v>-1</v>
      </c>
      <c r="AA954" s="76">
        <v>-1</v>
      </c>
      <c r="AB954" s="76">
        <v>-1</v>
      </c>
      <c r="AC954" s="76">
        <v>-1</v>
      </c>
      <c r="AD954" s="76">
        <v>-1</v>
      </c>
      <c r="AE954" s="76">
        <v>-1</v>
      </c>
      <c r="AF954" s="76">
        <v>-1</v>
      </c>
      <c r="AG954" s="76">
        <v>-1</v>
      </c>
      <c r="AH954" s="76">
        <v>-1</v>
      </c>
      <c r="AI954" s="76">
        <v>-1</v>
      </c>
      <c r="AJ954">
        <v>-1</v>
      </c>
      <c r="AK954" s="73">
        <v>-1</v>
      </c>
      <c r="AL954" s="73">
        <v>-1</v>
      </c>
      <c r="AM954" s="73">
        <v>-1</v>
      </c>
      <c r="AN954" s="73">
        <v>-1</v>
      </c>
      <c r="AO954" s="73">
        <v>-1</v>
      </c>
      <c r="AP954" s="73">
        <v>-1</v>
      </c>
      <c r="AQ954" s="73">
        <v>-1</v>
      </c>
      <c r="AR954" s="73">
        <v>-1</v>
      </c>
      <c r="AS954" s="73">
        <v>-1</v>
      </c>
      <c r="AT954" s="73">
        <v>-1</v>
      </c>
      <c r="AU954" s="73">
        <v>-1</v>
      </c>
      <c r="AV954" s="73">
        <v>-1</v>
      </c>
      <c r="AW954" s="73">
        <v>-1</v>
      </c>
      <c r="AX954" s="73">
        <v>-1</v>
      </c>
      <c r="AY954" s="73">
        <v>-1</v>
      </c>
      <c r="AZ954" s="73">
        <v>-1</v>
      </c>
      <c r="BA954" s="73">
        <v>-1</v>
      </c>
      <c r="BB954" s="73">
        <v>-1</v>
      </c>
      <c r="BC954" s="73">
        <v>-1</v>
      </c>
      <c r="BD954" s="73">
        <v>-1</v>
      </c>
      <c r="BE954" s="73">
        <v>-1</v>
      </c>
      <c r="BF954" s="73">
        <v>-1</v>
      </c>
      <c r="BG954" s="73">
        <v>-1</v>
      </c>
      <c r="BH954" s="73">
        <v>-1</v>
      </c>
      <c r="BI954" s="73">
        <v>-1</v>
      </c>
      <c r="BJ954" s="73">
        <v>-1</v>
      </c>
      <c r="BK954" s="73">
        <v>-1</v>
      </c>
      <c r="BL954" s="73">
        <v>-1</v>
      </c>
      <c r="BM954" s="73">
        <v>-1</v>
      </c>
      <c r="BN954" s="73">
        <v>-1</v>
      </c>
      <c r="BO954" s="73">
        <v>-1</v>
      </c>
      <c r="BP954" s="73">
        <v>-1</v>
      </c>
      <c r="BQ954">
        <v>-1</v>
      </c>
      <c r="BR954">
        <v>-1</v>
      </c>
      <c r="BS954">
        <v>-1</v>
      </c>
      <c r="BT954">
        <v>-1</v>
      </c>
      <c r="BU954">
        <v>-1</v>
      </c>
      <c r="BV954">
        <v>-1</v>
      </c>
      <c r="BW954">
        <v>-1</v>
      </c>
      <c r="BX954">
        <v>-1</v>
      </c>
      <c r="BY954">
        <v>-1</v>
      </c>
      <c r="BZ954">
        <v>-1</v>
      </c>
      <c r="CA954">
        <v>-1</v>
      </c>
      <c r="CB954">
        <v>-1</v>
      </c>
      <c r="CC954">
        <v>-1</v>
      </c>
      <c r="CD954">
        <v>-1</v>
      </c>
      <c r="CE954">
        <v>-1</v>
      </c>
      <c r="CF954">
        <v>-1</v>
      </c>
      <c r="CG954">
        <v>-1</v>
      </c>
    </row>
    <row r="955" spans="1:85">
      <c r="A955" s="74"/>
      <c r="B955" s="74" t="s">
        <v>34</v>
      </c>
      <c r="C955" s="76">
        <v>-1</v>
      </c>
      <c r="D955" s="76">
        <v>-1</v>
      </c>
      <c r="E955" s="76">
        <v>-1</v>
      </c>
      <c r="F955" s="76">
        <v>-1</v>
      </c>
      <c r="G955" s="76">
        <v>-1</v>
      </c>
      <c r="H955" s="76">
        <v>-1</v>
      </c>
      <c r="I955" s="76">
        <v>-1</v>
      </c>
      <c r="J955" s="76">
        <v>-1</v>
      </c>
      <c r="K955" s="76">
        <v>-1</v>
      </c>
      <c r="L955" s="76">
        <v>-1</v>
      </c>
      <c r="M955" s="76">
        <v>-1</v>
      </c>
      <c r="N955" s="76">
        <v>-1</v>
      </c>
      <c r="O955" s="76">
        <v>-1</v>
      </c>
      <c r="P955" s="76">
        <v>-1</v>
      </c>
      <c r="Q955" s="76">
        <v>-1</v>
      </c>
      <c r="R955" s="76">
        <v>-1</v>
      </c>
      <c r="S955" s="76">
        <v>-1</v>
      </c>
      <c r="T955" s="76">
        <v>-1</v>
      </c>
      <c r="U955" s="76">
        <v>-1</v>
      </c>
      <c r="V955" s="76">
        <v>-1</v>
      </c>
      <c r="W955" s="76">
        <v>-1</v>
      </c>
      <c r="X955" s="76">
        <v>-1</v>
      </c>
      <c r="Y955" s="76">
        <v>-1</v>
      </c>
      <c r="Z955" s="76">
        <v>-1</v>
      </c>
      <c r="AA955" s="76">
        <v>-1</v>
      </c>
      <c r="AB955" s="76">
        <v>-1</v>
      </c>
      <c r="AC955" s="76">
        <v>-1</v>
      </c>
      <c r="AD955" s="76">
        <v>-1</v>
      </c>
      <c r="AE955" s="76">
        <v>-1</v>
      </c>
      <c r="AF955" s="76">
        <v>-1</v>
      </c>
      <c r="AG955" s="76">
        <v>-1</v>
      </c>
      <c r="AH955" s="76">
        <v>-1</v>
      </c>
      <c r="AI955" s="76">
        <v>-1</v>
      </c>
      <c r="AJ955">
        <v>-1</v>
      </c>
      <c r="AK955" s="73">
        <v>-1</v>
      </c>
      <c r="AL955" s="73">
        <v>-1</v>
      </c>
      <c r="AM955" s="73">
        <v>-1</v>
      </c>
      <c r="AN955" s="73">
        <v>-1</v>
      </c>
      <c r="AO955" s="73">
        <v>-1</v>
      </c>
      <c r="AP955" s="73">
        <v>-1</v>
      </c>
      <c r="AQ955" s="73">
        <v>-1</v>
      </c>
      <c r="AR955" s="73">
        <v>-1</v>
      </c>
      <c r="AS955" s="73">
        <v>-1</v>
      </c>
      <c r="AT955" s="73">
        <v>-1</v>
      </c>
      <c r="AU955" s="73">
        <v>-1</v>
      </c>
      <c r="AV955" s="73">
        <v>-1</v>
      </c>
      <c r="AW955" s="73">
        <v>-1</v>
      </c>
      <c r="AX955" s="73">
        <v>-1</v>
      </c>
      <c r="AY955" s="73">
        <v>-1</v>
      </c>
      <c r="AZ955" s="73">
        <v>-1</v>
      </c>
      <c r="BA955" s="73">
        <v>-1</v>
      </c>
      <c r="BB955" s="73">
        <v>-1</v>
      </c>
      <c r="BC955" s="73">
        <v>-1</v>
      </c>
      <c r="BD955" s="73">
        <v>-1</v>
      </c>
      <c r="BE955" s="73">
        <v>-1</v>
      </c>
      <c r="BF955" s="73">
        <v>-1</v>
      </c>
      <c r="BG955" s="73">
        <v>-1</v>
      </c>
      <c r="BH955" s="73">
        <v>-1</v>
      </c>
      <c r="BI955" s="73">
        <v>-1</v>
      </c>
      <c r="BJ955" s="73">
        <v>-1</v>
      </c>
      <c r="BK955" s="73">
        <v>-1</v>
      </c>
      <c r="BL955" s="73">
        <v>-1</v>
      </c>
      <c r="BM955" s="73">
        <v>-1</v>
      </c>
      <c r="BN955" s="73">
        <v>-1</v>
      </c>
      <c r="BO955" s="73">
        <v>-1</v>
      </c>
      <c r="BP955" s="73">
        <v>-1</v>
      </c>
      <c r="BQ955">
        <v>-1</v>
      </c>
      <c r="BR955">
        <v>-1</v>
      </c>
      <c r="BS955">
        <v>-1</v>
      </c>
      <c r="BT955">
        <v>-1</v>
      </c>
      <c r="BU955">
        <v>-1</v>
      </c>
      <c r="BV955">
        <v>-1</v>
      </c>
      <c r="BW955">
        <v>-1</v>
      </c>
      <c r="BX955">
        <v>-1</v>
      </c>
      <c r="BY955">
        <v>-1</v>
      </c>
      <c r="BZ955">
        <v>-1</v>
      </c>
      <c r="CA955">
        <v>-1</v>
      </c>
      <c r="CB955">
        <v>-1</v>
      </c>
      <c r="CC955">
        <v>-1</v>
      </c>
      <c r="CD955">
        <v>-1</v>
      </c>
      <c r="CE955">
        <v>-1</v>
      </c>
      <c r="CF955">
        <v>-1</v>
      </c>
      <c r="CG955">
        <v>-1</v>
      </c>
    </row>
    <row r="956" spans="1:85">
      <c r="A956" s="14"/>
      <c r="B956" s="14" t="s">
        <v>35</v>
      </c>
      <c r="C956" s="76">
        <v>-1</v>
      </c>
      <c r="D956" s="76">
        <v>-1</v>
      </c>
      <c r="E956" s="76">
        <v>-1</v>
      </c>
      <c r="F956" s="76">
        <v>-1</v>
      </c>
      <c r="G956" s="76">
        <v>-1</v>
      </c>
      <c r="H956" s="76">
        <v>-1</v>
      </c>
      <c r="I956" s="76">
        <v>-1</v>
      </c>
      <c r="J956" s="76">
        <v>-1</v>
      </c>
      <c r="K956" s="76">
        <v>-1</v>
      </c>
      <c r="L956" s="76">
        <v>-1</v>
      </c>
      <c r="M956" s="76">
        <v>-1</v>
      </c>
      <c r="N956" s="76">
        <v>-1</v>
      </c>
      <c r="O956" s="76">
        <v>-1</v>
      </c>
      <c r="P956" s="76">
        <v>-1</v>
      </c>
      <c r="Q956" s="76">
        <v>-1</v>
      </c>
      <c r="R956" s="76">
        <v>-1</v>
      </c>
      <c r="S956" s="76">
        <v>-1</v>
      </c>
      <c r="T956" s="76">
        <v>-1</v>
      </c>
      <c r="U956" s="76">
        <v>-1</v>
      </c>
      <c r="V956" s="76">
        <v>-1</v>
      </c>
      <c r="W956" s="76">
        <v>-1</v>
      </c>
      <c r="X956" s="76">
        <v>-1</v>
      </c>
      <c r="Y956" s="76">
        <v>-1</v>
      </c>
      <c r="Z956" s="76">
        <v>-1</v>
      </c>
      <c r="AA956" s="76">
        <v>-1</v>
      </c>
      <c r="AB956" s="76">
        <v>-1</v>
      </c>
      <c r="AC956" s="76">
        <v>-1</v>
      </c>
      <c r="AD956" s="76">
        <v>-1</v>
      </c>
      <c r="AE956" s="76">
        <v>-1</v>
      </c>
      <c r="AF956" s="76">
        <v>-1</v>
      </c>
      <c r="AG956" s="76">
        <v>-1</v>
      </c>
      <c r="AH956" s="76">
        <v>-1</v>
      </c>
      <c r="AI956" s="76">
        <v>-1</v>
      </c>
      <c r="AJ956">
        <v>-1</v>
      </c>
      <c r="AK956" s="73">
        <v>-1</v>
      </c>
      <c r="AL956" s="73">
        <v>-1</v>
      </c>
      <c r="AM956" s="73">
        <v>-1</v>
      </c>
      <c r="AN956" s="73">
        <v>-1</v>
      </c>
      <c r="AO956" s="73">
        <v>-1</v>
      </c>
      <c r="AP956" s="73">
        <v>-1</v>
      </c>
      <c r="AQ956" s="73">
        <v>-1</v>
      </c>
      <c r="AR956" s="73">
        <v>-1</v>
      </c>
      <c r="AS956" s="73">
        <v>-1</v>
      </c>
      <c r="AT956" s="73">
        <v>-1</v>
      </c>
      <c r="AU956" s="73">
        <v>-1</v>
      </c>
      <c r="AV956" s="73">
        <v>-1</v>
      </c>
      <c r="AW956" s="73">
        <v>-1</v>
      </c>
      <c r="AX956" s="73">
        <v>-1</v>
      </c>
      <c r="AY956" s="73">
        <v>-1</v>
      </c>
      <c r="AZ956" s="73">
        <v>-1</v>
      </c>
      <c r="BA956" s="73">
        <v>-1</v>
      </c>
      <c r="BB956" s="73">
        <v>-1</v>
      </c>
      <c r="BC956" s="73">
        <v>-1</v>
      </c>
      <c r="BD956" s="73">
        <v>-1</v>
      </c>
      <c r="BE956" s="73">
        <v>-1</v>
      </c>
      <c r="BF956" s="73">
        <v>-1</v>
      </c>
      <c r="BG956" s="73">
        <v>-1</v>
      </c>
      <c r="BH956" s="73">
        <v>-1</v>
      </c>
      <c r="BI956" s="73">
        <v>-1</v>
      </c>
      <c r="BJ956" s="73">
        <v>-1</v>
      </c>
      <c r="BK956" s="73">
        <v>-1</v>
      </c>
      <c r="BL956" s="73">
        <v>-1</v>
      </c>
      <c r="BM956" s="73">
        <v>-1</v>
      </c>
      <c r="BN956" s="73">
        <v>-1</v>
      </c>
      <c r="BO956" s="73">
        <v>-1</v>
      </c>
      <c r="BP956" s="73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-1</v>
      </c>
      <c r="BW956">
        <v>-1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-1</v>
      </c>
    </row>
    <row r="957" spans="1:85">
      <c r="A957" s="4"/>
      <c r="B957" s="4" t="s">
        <v>4</v>
      </c>
      <c r="C957" s="76">
        <v>-1</v>
      </c>
      <c r="D957" s="76">
        <v>-1</v>
      </c>
      <c r="E957" s="76">
        <v>-1</v>
      </c>
      <c r="F957" s="76">
        <v>-1</v>
      </c>
      <c r="G957" s="76">
        <v>-1</v>
      </c>
      <c r="H957" s="76">
        <v>-1</v>
      </c>
      <c r="I957" s="76">
        <v>-1</v>
      </c>
      <c r="J957" s="76">
        <v>-1</v>
      </c>
      <c r="K957" s="76">
        <v>-1</v>
      </c>
      <c r="L957" s="76">
        <v>-1</v>
      </c>
      <c r="M957" s="76">
        <v>-1</v>
      </c>
      <c r="N957" s="76">
        <v>-1</v>
      </c>
      <c r="O957" s="76">
        <v>-1</v>
      </c>
      <c r="P957" s="76">
        <v>-1</v>
      </c>
      <c r="Q957" s="76">
        <v>-1</v>
      </c>
      <c r="R957" s="76">
        <v>-1</v>
      </c>
      <c r="S957" s="76">
        <v>-1</v>
      </c>
      <c r="T957" s="76">
        <v>-1</v>
      </c>
      <c r="U957" s="76">
        <v>-1</v>
      </c>
      <c r="V957" s="76">
        <v>-1</v>
      </c>
      <c r="W957" s="76">
        <v>-1</v>
      </c>
      <c r="X957" s="76">
        <v>-1</v>
      </c>
      <c r="Y957" s="76">
        <v>-1</v>
      </c>
      <c r="Z957" s="76">
        <v>-1</v>
      </c>
      <c r="AA957" s="76">
        <v>-1</v>
      </c>
      <c r="AB957" s="76">
        <v>-1</v>
      </c>
      <c r="AC957" s="76">
        <v>-1</v>
      </c>
      <c r="AD957" s="76">
        <v>-1</v>
      </c>
      <c r="AE957" s="76">
        <v>-1</v>
      </c>
      <c r="AF957" s="76">
        <v>-1</v>
      </c>
      <c r="AG957" s="76">
        <v>-1</v>
      </c>
      <c r="AH957" s="76">
        <v>-1</v>
      </c>
      <c r="AI957" s="76">
        <v>-1</v>
      </c>
      <c r="AJ957">
        <v>-1</v>
      </c>
      <c r="AK957" s="73">
        <v>-1</v>
      </c>
      <c r="AL957" s="73">
        <v>-1</v>
      </c>
      <c r="AM957" s="73">
        <v>-1</v>
      </c>
      <c r="AN957" s="73">
        <v>-1</v>
      </c>
      <c r="AO957" s="73">
        <v>-1</v>
      </c>
      <c r="AP957" s="73">
        <v>-1</v>
      </c>
      <c r="AQ957" s="73">
        <v>-1</v>
      </c>
      <c r="AR957" s="73">
        <v>-1</v>
      </c>
      <c r="AS957" s="73">
        <v>-1</v>
      </c>
      <c r="AT957" s="73">
        <v>-1</v>
      </c>
      <c r="AU957" s="73">
        <v>-1</v>
      </c>
      <c r="AV957" s="73">
        <v>-1</v>
      </c>
      <c r="AW957" s="73">
        <v>-1</v>
      </c>
      <c r="AX957" s="73">
        <v>-1</v>
      </c>
      <c r="AY957" s="73">
        <v>-1</v>
      </c>
      <c r="AZ957" s="73">
        <v>-1</v>
      </c>
      <c r="BA957" s="73">
        <v>-1</v>
      </c>
      <c r="BB957" s="73">
        <v>-1</v>
      </c>
      <c r="BC957" s="73">
        <v>-1</v>
      </c>
      <c r="BD957" s="73">
        <v>-1</v>
      </c>
      <c r="BE957" s="73">
        <v>-1</v>
      </c>
      <c r="BF957" s="73">
        <v>-1</v>
      </c>
      <c r="BG957" s="73">
        <v>-1</v>
      </c>
      <c r="BH957" s="73">
        <v>-1</v>
      </c>
      <c r="BI957" s="73">
        <v>-1</v>
      </c>
      <c r="BJ957" s="73">
        <v>-1</v>
      </c>
      <c r="BK957" s="73">
        <v>-1</v>
      </c>
      <c r="BL957" s="73">
        <v>-1</v>
      </c>
      <c r="BM957" s="73">
        <v>-1</v>
      </c>
      <c r="BN957" s="73">
        <v>-1</v>
      </c>
      <c r="BO957" s="73">
        <v>-1</v>
      </c>
      <c r="BP957" s="73">
        <v>-1</v>
      </c>
      <c r="BQ957">
        <v>-1</v>
      </c>
      <c r="BR957">
        <v>-1</v>
      </c>
      <c r="BS957">
        <v>-1</v>
      </c>
      <c r="BT957">
        <v>-1</v>
      </c>
      <c r="BU957">
        <v>-1</v>
      </c>
      <c r="BV957">
        <v>-1</v>
      </c>
      <c r="BW957">
        <v>-1</v>
      </c>
      <c r="BX957">
        <v>-1</v>
      </c>
      <c r="BY957">
        <v>-1</v>
      </c>
      <c r="BZ957">
        <v>-1</v>
      </c>
      <c r="CA957">
        <v>-1</v>
      </c>
      <c r="CB957">
        <v>-1</v>
      </c>
      <c r="CC957">
        <v>-1</v>
      </c>
      <c r="CD957">
        <v>-1</v>
      </c>
      <c r="CE957">
        <v>-1</v>
      </c>
      <c r="CF957">
        <v>-1</v>
      </c>
      <c r="CG957">
        <v>-1</v>
      </c>
    </row>
    <row r="958" spans="1:85">
      <c r="A958" s="14" t="s">
        <v>5</v>
      </c>
      <c r="B958" s="14" t="s">
        <v>3</v>
      </c>
      <c r="C958" s="76">
        <v>-1</v>
      </c>
      <c r="D958" s="76">
        <v>-1</v>
      </c>
      <c r="E958" s="76">
        <v>-1</v>
      </c>
      <c r="F958" s="76">
        <v>-1</v>
      </c>
      <c r="G958" s="76">
        <v>-1</v>
      </c>
      <c r="H958" s="76">
        <v>-1</v>
      </c>
      <c r="I958" s="76">
        <v>-1</v>
      </c>
      <c r="J958" s="76">
        <v>-1</v>
      </c>
      <c r="K958" s="76">
        <v>-1</v>
      </c>
      <c r="L958" s="76">
        <v>-1</v>
      </c>
      <c r="M958" s="76">
        <v>-1</v>
      </c>
      <c r="N958" s="76">
        <v>-1</v>
      </c>
      <c r="O958" s="76">
        <v>-1</v>
      </c>
      <c r="P958" s="76">
        <v>-1</v>
      </c>
      <c r="Q958" s="76">
        <v>-1</v>
      </c>
      <c r="R958" s="76">
        <v>-1</v>
      </c>
      <c r="S958" s="76">
        <v>-1</v>
      </c>
      <c r="T958" s="76">
        <v>-1</v>
      </c>
      <c r="U958" s="76">
        <v>-1</v>
      </c>
      <c r="V958" s="76">
        <v>-1</v>
      </c>
      <c r="W958" s="76">
        <v>-1</v>
      </c>
      <c r="X958" s="76">
        <v>-1</v>
      </c>
      <c r="Y958" s="76">
        <v>-1</v>
      </c>
      <c r="Z958" s="76">
        <v>-1</v>
      </c>
      <c r="AA958" s="76">
        <v>-1</v>
      </c>
      <c r="AB958" s="76">
        <v>-1</v>
      </c>
      <c r="AC958" s="76">
        <v>-1</v>
      </c>
      <c r="AD958" s="76">
        <v>-1</v>
      </c>
      <c r="AE958" s="76">
        <v>-1</v>
      </c>
      <c r="AF958" s="76">
        <v>-1</v>
      </c>
      <c r="AG958" s="76">
        <v>-1</v>
      </c>
      <c r="AH958" s="76">
        <v>-1</v>
      </c>
      <c r="AI958" s="76">
        <v>-1</v>
      </c>
      <c r="AJ958">
        <v>-1</v>
      </c>
      <c r="AK958" s="73">
        <v>-1</v>
      </c>
      <c r="AL958" s="73">
        <v>-1</v>
      </c>
      <c r="AM958" s="73">
        <v>-1</v>
      </c>
      <c r="AN958" s="73">
        <v>-1</v>
      </c>
      <c r="AO958" s="73">
        <v>-1</v>
      </c>
      <c r="AP958" s="73">
        <v>-1</v>
      </c>
      <c r="AQ958" s="73">
        <v>-1</v>
      </c>
      <c r="AR958" s="73">
        <v>-1</v>
      </c>
      <c r="AS958" s="73">
        <v>-1</v>
      </c>
      <c r="AT958" s="73">
        <v>-1</v>
      </c>
      <c r="AU958" s="73">
        <v>-1</v>
      </c>
      <c r="AV958" s="73">
        <v>-1</v>
      </c>
      <c r="AW958" s="73">
        <v>-1</v>
      </c>
      <c r="AX958" s="73">
        <v>-1</v>
      </c>
      <c r="AY958" s="73">
        <v>-1</v>
      </c>
      <c r="AZ958" s="73">
        <v>-1</v>
      </c>
      <c r="BA958" s="73">
        <v>-1</v>
      </c>
      <c r="BB958" s="73">
        <v>-1</v>
      </c>
      <c r="BC958" s="73">
        <v>-1</v>
      </c>
      <c r="BD958" s="73">
        <v>-1</v>
      </c>
      <c r="BE958" s="73">
        <v>-1</v>
      </c>
      <c r="BF958" s="73">
        <v>-1</v>
      </c>
      <c r="BG958" s="73">
        <v>-1</v>
      </c>
      <c r="BH958" s="73">
        <v>-1</v>
      </c>
      <c r="BI958" s="73">
        <v>-1</v>
      </c>
      <c r="BJ958" s="73">
        <v>-1</v>
      </c>
      <c r="BK958" s="73">
        <v>-1</v>
      </c>
      <c r="BL958" s="73">
        <v>-1</v>
      </c>
      <c r="BM958" s="73">
        <v>-1</v>
      </c>
      <c r="BN958" s="73">
        <v>-1</v>
      </c>
      <c r="BO958" s="73">
        <v>-1</v>
      </c>
      <c r="BP958" s="73">
        <v>-1</v>
      </c>
      <c r="BQ958">
        <v>-1</v>
      </c>
      <c r="BR958">
        <v>-1</v>
      </c>
      <c r="BS958">
        <v>-1</v>
      </c>
      <c r="BT958">
        <v>-1</v>
      </c>
      <c r="BU958">
        <v>-1</v>
      </c>
      <c r="BV958">
        <v>-1</v>
      </c>
      <c r="BW958">
        <v>-1</v>
      </c>
      <c r="BX958">
        <v>-1</v>
      </c>
      <c r="BY958">
        <v>-1</v>
      </c>
      <c r="BZ958">
        <v>-1</v>
      </c>
      <c r="CA958">
        <v>-1</v>
      </c>
      <c r="CB958">
        <v>-1</v>
      </c>
      <c r="CC958">
        <v>-1</v>
      </c>
      <c r="CD958">
        <v>-1</v>
      </c>
      <c r="CE958">
        <v>-1</v>
      </c>
      <c r="CF958">
        <v>-1</v>
      </c>
      <c r="CG958">
        <v>-1</v>
      </c>
    </row>
    <row r="959" spans="1:85">
      <c r="A959" s="5"/>
      <c r="B959" s="5" t="s">
        <v>4</v>
      </c>
      <c r="C959" s="76">
        <v>-1</v>
      </c>
      <c r="D959" s="76">
        <v>-1</v>
      </c>
      <c r="E959" s="76">
        <v>-1</v>
      </c>
      <c r="F959" s="76">
        <v>-1</v>
      </c>
      <c r="G959" s="76">
        <v>-1</v>
      </c>
      <c r="H959" s="76">
        <v>-1</v>
      </c>
      <c r="I959" s="76">
        <v>-1</v>
      </c>
      <c r="J959" s="76">
        <v>-1</v>
      </c>
      <c r="K959" s="76">
        <v>-1</v>
      </c>
      <c r="L959" s="76">
        <v>-1</v>
      </c>
      <c r="M959" s="76">
        <v>-1</v>
      </c>
      <c r="N959" s="76">
        <v>-1</v>
      </c>
      <c r="O959" s="76">
        <v>-1</v>
      </c>
      <c r="P959" s="76">
        <v>-1</v>
      </c>
      <c r="Q959" s="76">
        <v>-1</v>
      </c>
      <c r="R959" s="76">
        <v>-1</v>
      </c>
      <c r="S959" s="76">
        <v>-1</v>
      </c>
      <c r="T959" s="76">
        <v>-1</v>
      </c>
      <c r="U959" s="76">
        <v>-1</v>
      </c>
      <c r="V959" s="76">
        <v>-1</v>
      </c>
      <c r="W959" s="76">
        <v>-1</v>
      </c>
      <c r="X959" s="76">
        <v>-1</v>
      </c>
      <c r="Y959" s="76">
        <v>-1</v>
      </c>
      <c r="Z959" s="76">
        <v>-1</v>
      </c>
      <c r="AA959" s="76">
        <v>-1</v>
      </c>
      <c r="AB959" s="76">
        <v>-1</v>
      </c>
      <c r="AC959" s="76">
        <v>-1</v>
      </c>
      <c r="AD959" s="76">
        <v>-1</v>
      </c>
      <c r="AE959" s="76">
        <v>-1</v>
      </c>
      <c r="AF959" s="76">
        <v>-1</v>
      </c>
      <c r="AG959" s="76">
        <v>-1</v>
      </c>
      <c r="AH959" s="76">
        <v>-1</v>
      </c>
      <c r="AI959" s="76">
        <v>-1</v>
      </c>
      <c r="AJ959">
        <v>-1</v>
      </c>
      <c r="AK959" s="73">
        <v>-1</v>
      </c>
      <c r="AL959" s="73">
        <v>-1</v>
      </c>
      <c r="AM959" s="73">
        <v>-1</v>
      </c>
      <c r="AN959" s="73">
        <v>-1</v>
      </c>
      <c r="AO959" s="73">
        <v>-1</v>
      </c>
      <c r="AP959" s="73">
        <v>-1</v>
      </c>
      <c r="AQ959" s="73">
        <v>-1</v>
      </c>
      <c r="AR959" s="73">
        <v>-1</v>
      </c>
      <c r="AS959" s="73">
        <v>-1</v>
      </c>
      <c r="AT959" s="73">
        <v>-1</v>
      </c>
      <c r="AU959" s="73">
        <v>-1</v>
      </c>
      <c r="AV959" s="73">
        <v>-1</v>
      </c>
      <c r="AW959" s="73">
        <v>-1</v>
      </c>
      <c r="AX959" s="73">
        <v>-1</v>
      </c>
      <c r="AY959" s="73">
        <v>-1</v>
      </c>
      <c r="AZ959" s="73">
        <v>-1</v>
      </c>
      <c r="BA959" s="73">
        <v>-1</v>
      </c>
      <c r="BB959" s="73">
        <v>-1</v>
      </c>
      <c r="BC959" s="73">
        <v>-1</v>
      </c>
      <c r="BD959" s="73">
        <v>-1</v>
      </c>
      <c r="BE959" s="73">
        <v>-1</v>
      </c>
      <c r="BF959" s="73">
        <v>-1</v>
      </c>
      <c r="BG959" s="73">
        <v>-1</v>
      </c>
      <c r="BH959" s="73">
        <v>-1</v>
      </c>
      <c r="BI959" s="73">
        <v>-1</v>
      </c>
      <c r="BJ959" s="73">
        <v>-1</v>
      </c>
      <c r="BK959" s="73">
        <v>-1</v>
      </c>
      <c r="BL959" s="73">
        <v>-1</v>
      </c>
      <c r="BM959" s="73">
        <v>-1</v>
      </c>
      <c r="BN959" s="73">
        <v>-1</v>
      </c>
      <c r="BO959" s="73">
        <v>-1</v>
      </c>
      <c r="BP959" s="73">
        <v>-1</v>
      </c>
      <c r="BQ959">
        <v>-1</v>
      </c>
      <c r="BR959">
        <v>-1</v>
      </c>
      <c r="BS959">
        <v>-1</v>
      </c>
      <c r="BT959">
        <v>-1</v>
      </c>
      <c r="BU959">
        <v>-1</v>
      </c>
      <c r="BV959">
        <v>-1</v>
      </c>
      <c r="BW959">
        <v>-1</v>
      </c>
      <c r="BX959">
        <v>-1</v>
      </c>
      <c r="BY959">
        <v>-1</v>
      </c>
      <c r="BZ959">
        <v>-1</v>
      </c>
      <c r="CA959">
        <v>-1</v>
      </c>
      <c r="CB959">
        <v>-1</v>
      </c>
      <c r="CC959">
        <v>-1</v>
      </c>
      <c r="CD959">
        <v>-1</v>
      </c>
      <c r="CE959">
        <v>-1</v>
      </c>
      <c r="CF959">
        <v>-1</v>
      </c>
      <c r="CG959">
        <v>-1</v>
      </c>
    </row>
    <row r="960" spans="1:85">
      <c r="A960" s="5" t="s">
        <v>2</v>
      </c>
      <c r="B960" s="5" t="s">
        <v>3</v>
      </c>
      <c r="C960" s="76">
        <v>-1</v>
      </c>
      <c r="D960" s="76">
        <v>-1</v>
      </c>
      <c r="E960" s="76">
        <v>-1</v>
      </c>
      <c r="F960" s="76">
        <v>-1</v>
      </c>
      <c r="G960" s="76">
        <v>-1</v>
      </c>
      <c r="H960" s="76">
        <v>-1</v>
      </c>
      <c r="I960" s="76">
        <v>-1</v>
      </c>
      <c r="J960" s="76">
        <v>-1</v>
      </c>
      <c r="K960" s="76">
        <v>-1</v>
      </c>
      <c r="L960" s="76">
        <v>-1</v>
      </c>
      <c r="M960" s="76">
        <v>-1</v>
      </c>
      <c r="N960" s="76">
        <v>-1</v>
      </c>
      <c r="O960" s="76">
        <v>-1</v>
      </c>
      <c r="P960" s="76">
        <v>-1</v>
      </c>
      <c r="Q960" s="76">
        <v>-1</v>
      </c>
      <c r="R960" s="76">
        <v>-1</v>
      </c>
      <c r="S960" s="76">
        <v>-1</v>
      </c>
      <c r="T960" s="76">
        <v>-1</v>
      </c>
      <c r="U960" s="76">
        <v>-1</v>
      </c>
      <c r="V960" s="76">
        <v>-1</v>
      </c>
      <c r="W960" s="76">
        <v>-1</v>
      </c>
      <c r="X960" s="76">
        <v>-1</v>
      </c>
      <c r="Y960" s="76">
        <v>-1</v>
      </c>
      <c r="Z960" s="76">
        <v>-1</v>
      </c>
      <c r="AA960" s="76">
        <v>-1</v>
      </c>
      <c r="AB960" s="76">
        <v>-1</v>
      </c>
      <c r="AC960" s="76">
        <v>-1</v>
      </c>
      <c r="AD960" s="76">
        <v>-1</v>
      </c>
      <c r="AE960" s="76">
        <v>-1</v>
      </c>
      <c r="AF960" s="76">
        <v>-1</v>
      </c>
      <c r="AG960" s="76">
        <v>-1</v>
      </c>
      <c r="AH960" s="76">
        <v>-1</v>
      </c>
      <c r="AI960" s="76">
        <v>-1</v>
      </c>
      <c r="AJ960">
        <v>-1</v>
      </c>
      <c r="AK960" s="73">
        <v>-1</v>
      </c>
      <c r="AL960" s="73">
        <v>-1</v>
      </c>
      <c r="AM960" s="73">
        <v>-1</v>
      </c>
      <c r="AN960" s="73">
        <v>-1</v>
      </c>
      <c r="AO960" s="73">
        <v>-1</v>
      </c>
      <c r="AP960" s="73">
        <v>-1</v>
      </c>
      <c r="AQ960" s="73">
        <v>-1</v>
      </c>
      <c r="AR960" s="73">
        <v>-1</v>
      </c>
      <c r="AS960" s="73">
        <v>-1</v>
      </c>
      <c r="AT960" s="73">
        <v>-1</v>
      </c>
      <c r="AU960" s="73">
        <v>-1</v>
      </c>
      <c r="AV960" s="73">
        <v>-1</v>
      </c>
      <c r="AW960" s="73">
        <v>-1</v>
      </c>
      <c r="AX960" s="73">
        <v>-1</v>
      </c>
      <c r="AY960" s="73">
        <v>-1</v>
      </c>
      <c r="AZ960" s="73">
        <v>-1</v>
      </c>
      <c r="BA960" s="73">
        <v>-1</v>
      </c>
      <c r="BB960" s="73">
        <v>-1</v>
      </c>
      <c r="BC960" s="73">
        <v>-1</v>
      </c>
      <c r="BD960" s="73">
        <v>-1</v>
      </c>
      <c r="BE960" s="73">
        <v>-1</v>
      </c>
      <c r="BF960" s="73">
        <v>-1</v>
      </c>
      <c r="BG960" s="73">
        <v>-1</v>
      </c>
      <c r="BH960" s="73">
        <v>-1</v>
      </c>
      <c r="BI960" s="73">
        <v>-1</v>
      </c>
      <c r="BJ960" s="73">
        <v>-1</v>
      </c>
      <c r="BK960" s="73">
        <v>-1</v>
      </c>
      <c r="BL960" s="73">
        <v>-1</v>
      </c>
      <c r="BM960" s="73">
        <v>-1</v>
      </c>
      <c r="BN960" s="73">
        <v>-1</v>
      </c>
      <c r="BO960" s="73">
        <v>-1</v>
      </c>
      <c r="BP960" s="73">
        <v>-1</v>
      </c>
      <c r="BQ960">
        <v>-1</v>
      </c>
      <c r="BR960">
        <v>-1</v>
      </c>
      <c r="BS960">
        <v>-1</v>
      </c>
      <c r="BT960">
        <v>-1</v>
      </c>
      <c r="BU960">
        <v>-1</v>
      </c>
      <c r="BV960">
        <v>-1</v>
      </c>
      <c r="BW960">
        <v>-1</v>
      </c>
      <c r="BX960">
        <v>-1</v>
      </c>
      <c r="BY960">
        <v>-1</v>
      </c>
      <c r="BZ960">
        <v>-1</v>
      </c>
      <c r="CA960">
        <v>-1</v>
      </c>
      <c r="CB960">
        <v>-1</v>
      </c>
      <c r="CC960">
        <v>-1</v>
      </c>
      <c r="CD960">
        <v>-1</v>
      </c>
      <c r="CE960">
        <v>-1</v>
      </c>
      <c r="CF960">
        <v>-1</v>
      </c>
      <c r="CG960">
        <v>-1</v>
      </c>
    </row>
    <row r="961" spans="1:85">
      <c r="A961" s="4"/>
      <c r="B961" s="4" t="s">
        <v>4</v>
      </c>
      <c r="C961" s="76">
        <v>-1</v>
      </c>
      <c r="D961" s="76">
        <v>-1</v>
      </c>
      <c r="E961" s="76">
        <v>-1</v>
      </c>
      <c r="F961" s="76">
        <v>-1</v>
      </c>
      <c r="G961" s="76">
        <v>-1</v>
      </c>
      <c r="H961" s="76">
        <v>-1</v>
      </c>
      <c r="I961" s="76">
        <v>-1</v>
      </c>
      <c r="J961" s="76">
        <v>-1</v>
      </c>
      <c r="K961" s="76">
        <v>-1</v>
      </c>
      <c r="L961" s="76">
        <v>-1</v>
      </c>
      <c r="M961" s="76">
        <v>-1</v>
      </c>
      <c r="N961" s="76">
        <v>-1</v>
      </c>
      <c r="O961" s="76">
        <v>-1</v>
      </c>
      <c r="P961" s="76">
        <v>-1</v>
      </c>
      <c r="Q961" s="76">
        <v>-1</v>
      </c>
      <c r="R961" s="76">
        <v>-1</v>
      </c>
      <c r="S961" s="76">
        <v>-1</v>
      </c>
      <c r="T961" s="76">
        <v>-1</v>
      </c>
      <c r="U961" s="76">
        <v>-1</v>
      </c>
      <c r="V961" s="76">
        <v>-1</v>
      </c>
      <c r="W961" s="76">
        <v>-1</v>
      </c>
      <c r="X961" s="76">
        <v>-1</v>
      </c>
      <c r="Y961" s="76">
        <v>-1</v>
      </c>
      <c r="Z961" s="76">
        <v>-1</v>
      </c>
      <c r="AA961" s="76">
        <v>-1</v>
      </c>
      <c r="AB961" s="76">
        <v>-1</v>
      </c>
      <c r="AC961" s="76">
        <v>-1</v>
      </c>
      <c r="AD961" s="76">
        <v>-1</v>
      </c>
      <c r="AE961" s="76">
        <v>-1</v>
      </c>
      <c r="AF961" s="76">
        <v>-1</v>
      </c>
      <c r="AG961" s="76">
        <v>-1</v>
      </c>
      <c r="AH961" s="76">
        <v>-1</v>
      </c>
      <c r="AI961" s="76">
        <v>-1</v>
      </c>
      <c r="AJ961">
        <v>-1</v>
      </c>
      <c r="AK961" s="73">
        <v>-1</v>
      </c>
      <c r="AL961" s="73">
        <v>-1</v>
      </c>
      <c r="AM961" s="73">
        <v>-1</v>
      </c>
      <c r="AN961" s="73">
        <v>-1</v>
      </c>
      <c r="AO961" s="73">
        <v>-1</v>
      </c>
      <c r="AP961" s="73">
        <v>-1</v>
      </c>
      <c r="AQ961" s="73">
        <v>-1</v>
      </c>
      <c r="AR961" s="73">
        <v>-1</v>
      </c>
      <c r="AS961" s="73">
        <v>-1</v>
      </c>
      <c r="AT961" s="73">
        <v>-1</v>
      </c>
      <c r="AU961" s="73">
        <v>-1</v>
      </c>
      <c r="AV961" s="73">
        <v>-1</v>
      </c>
      <c r="AW961" s="73">
        <v>-1</v>
      </c>
      <c r="AX961" s="73">
        <v>-1</v>
      </c>
      <c r="AY961" s="73">
        <v>-1</v>
      </c>
      <c r="AZ961" s="73">
        <v>-1</v>
      </c>
      <c r="BA961" s="73">
        <v>-1</v>
      </c>
      <c r="BB961" s="73">
        <v>-1</v>
      </c>
      <c r="BC961" s="73">
        <v>-1</v>
      </c>
      <c r="BD961" s="73">
        <v>-1</v>
      </c>
      <c r="BE961" s="73">
        <v>-1</v>
      </c>
      <c r="BF961" s="73">
        <v>-1</v>
      </c>
      <c r="BG961" s="73">
        <v>-1</v>
      </c>
      <c r="BH961" s="73">
        <v>-1</v>
      </c>
      <c r="BI961" s="73">
        <v>-1</v>
      </c>
      <c r="BJ961" s="73">
        <v>-1</v>
      </c>
      <c r="BK961" s="73">
        <v>-1</v>
      </c>
      <c r="BL961" s="73">
        <v>-1</v>
      </c>
      <c r="BM961" s="73">
        <v>-1</v>
      </c>
      <c r="BN961" s="73">
        <v>-1</v>
      </c>
      <c r="BO961" s="73">
        <v>-1</v>
      </c>
      <c r="BP961" s="73">
        <v>-1</v>
      </c>
      <c r="BQ961">
        <v>-1</v>
      </c>
      <c r="BR961">
        <v>-1</v>
      </c>
      <c r="BS961">
        <v>-1</v>
      </c>
      <c r="BT961">
        <v>-1</v>
      </c>
      <c r="BU961">
        <v>-1</v>
      </c>
      <c r="BV961">
        <v>-1</v>
      </c>
      <c r="BW961">
        <v>-1</v>
      </c>
      <c r="BX961">
        <v>-1</v>
      </c>
      <c r="BY961">
        <v>-1</v>
      </c>
      <c r="BZ961">
        <v>-1</v>
      </c>
      <c r="CA961">
        <v>-1</v>
      </c>
      <c r="CB961">
        <v>-1</v>
      </c>
      <c r="CC961">
        <v>-1</v>
      </c>
      <c r="CD961">
        <v>-1</v>
      </c>
      <c r="CE961">
        <v>-1</v>
      </c>
      <c r="CF961">
        <v>-1</v>
      </c>
      <c r="CG961">
        <v>-1</v>
      </c>
    </row>
    <row r="962" spans="1:85">
      <c r="A962" s="14" t="s">
        <v>7</v>
      </c>
      <c r="B962" s="14" t="s">
        <v>3</v>
      </c>
      <c r="C962" s="76">
        <v>-1</v>
      </c>
      <c r="D962" s="76">
        <v>-1</v>
      </c>
      <c r="E962" s="76">
        <v>-1</v>
      </c>
      <c r="F962" s="76">
        <v>-1</v>
      </c>
      <c r="G962" s="76">
        <v>-1</v>
      </c>
      <c r="H962" s="76">
        <v>-1</v>
      </c>
      <c r="I962" s="76">
        <v>-1</v>
      </c>
      <c r="J962" s="76">
        <v>-1</v>
      </c>
      <c r="K962" s="76">
        <v>-1</v>
      </c>
      <c r="L962" s="76">
        <v>-1</v>
      </c>
      <c r="M962" s="76">
        <v>-1</v>
      </c>
      <c r="N962" s="76">
        <v>-1</v>
      </c>
      <c r="O962" s="76">
        <v>-1</v>
      </c>
      <c r="P962" s="76">
        <v>-1</v>
      </c>
      <c r="Q962" s="76">
        <v>-1</v>
      </c>
      <c r="R962" s="76">
        <v>-1</v>
      </c>
      <c r="S962" s="76">
        <v>-1</v>
      </c>
      <c r="T962" s="76">
        <v>-1</v>
      </c>
      <c r="U962" s="76">
        <v>-1</v>
      </c>
      <c r="V962" s="76">
        <v>-1</v>
      </c>
      <c r="W962" s="76">
        <v>-1</v>
      </c>
      <c r="X962" s="76">
        <v>-1</v>
      </c>
      <c r="Y962" s="76">
        <v>-1</v>
      </c>
      <c r="Z962" s="76">
        <v>-1</v>
      </c>
      <c r="AA962" s="76">
        <v>-1</v>
      </c>
      <c r="AB962" s="76">
        <v>-1</v>
      </c>
      <c r="AC962" s="76">
        <v>-1</v>
      </c>
      <c r="AD962" s="76">
        <v>-1</v>
      </c>
      <c r="AE962" s="76">
        <v>-1</v>
      </c>
      <c r="AF962" s="76">
        <v>-1</v>
      </c>
      <c r="AG962" s="76">
        <v>-1</v>
      </c>
      <c r="AH962" s="76">
        <v>-1</v>
      </c>
      <c r="AI962" s="76">
        <v>-1</v>
      </c>
      <c r="AJ962">
        <v>-1</v>
      </c>
      <c r="AK962" s="73">
        <v>-1</v>
      </c>
      <c r="AL962" s="73">
        <v>-1</v>
      </c>
      <c r="AM962" s="73">
        <v>-1</v>
      </c>
      <c r="AN962" s="73">
        <v>-1</v>
      </c>
      <c r="AO962" s="73">
        <v>-1</v>
      </c>
      <c r="AP962" s="73">
        <v>-1</v>
      </c>
      <c r="AQ962" s="73">
        <v>-1</v>
      </c>
      <c r="AR962" s="73">
        <v>-1</v>
      </c>
      <c r="AS962" s="73">
        <v>-1</v>
      </c>
      <c r="AT962" s="73">
        <v>-1</v>
      </c>
      <c r="AU962" s="73">
        <v>-1</v>
      </c>
      <c r="AV962" s="73">
        <v>-1</v>
      </c>
      <c r="AW962" s="73">
        <v>-1</v>
      </c>
      <c r="AX962" s="73">
        <v>-1</v>
      </c>
      <c r="AY962" s="73">
        <v>-1</v>
      </c>
      <c r="AZ962" s="73">
        <v>-1</v>
      </c>
      <c r="BA962" s="73">
        <v>-1</v>
      </c>
      <c r="BB962" s="73">
        <v>-1</v>
      </c>
      <c r="BC962" s="73">
        <v>-1</v>
      </c>
      <c r="BD962" s="73">
        <v>-1</v>
      </c>
      <c r="BE962" s="73">
        <v>-1</v>
      </c>
      <c r="BF962" s="73">
        <v>-1</v>
      </c>
      <c r="BG962" s="73">
        <v>-1</v>
      </c>
      <c r="BH962" s="73">
        <v>-1</v>
      </c>
      <c r="BI962" s="73">
        <v>-1</v>
      </c>
      <c r="BJ962" s="73">
        <v>-1</v>
      </c>
      <c r="BK962" s="73">
        <v>-1</v>
      </c>
      <c r="BL962" s="73">
        <v>-1</v>
      </c>
      <c r="BM962" s="73">
        <v>-1</v>
      </c>
      <c r="BN962" s="73">
        <v>-1</v>
      </c>
      <c r="BO962" s="73">
        <v>-1</v>
      </c>
      <c r="BP962" s="73">
        <v>-1</v>
      </c>
      <c r="BQ962">
        <v>-1</v>
      </c>
      <c r="BR962">
        <v>-1</v>
      </c>
      <c r="BS962">
        <v>-1</v>
      </c>
      <c r="BT962">
        <v>-1</v>
      </c>
      <c r="BU962">
        <v>-1</v>
      </c>
      <c r="BV962">
        <v>-1</v>
      </c>
      <c r="BW962">
        <v>-1</v>
      </c>
      <c r="BX962">
        <v>-1</v>
      </c>
      <c r="BY962">
        <v>-1</v>
      </c>
      <c r="BZ962">
        <v>-1</v>
      </c>
      <c r="CA962">
        <v>-1</v>
      </c>
      <c r="CB962">
        <v>-1</v>
      </c>
      <c r="CC962">
        <v>-1</v>
      </c>
      <c r="CD962">
        <v>-1</v>
      </c>
      <c r="CE962">
        <v>-1</v>
      </c>
      <c r="CF962">
        <v>-1</v>
      </c>
      <c r="CG962">
        <v>-1</v>
      </c>
    </row>
    <row r="963" spans="1:85">
      <c r="A963" s="4"/>
      <c r="B963" s="4" t="s">
        <v>4</v>
      </c>
      <c r="C963" s="76">
        <v>-1</v>
      </c>
      <c r="D963" s="76">
        <v>-1</v>
      </c>
      <c r="E963" s="76">
        <v>-1</v>
      </c>
      <c r="F963" s="76">
        <v>-1</v>
      </c>
      <c r="G963" s="76">
        <v>-1</v>
      </c>
      <c r="H963" s="76">
        <v>-1</v>
      </c>
      <c r="I963" s="76">
        <v>-1</v>
      </c>
      <c r="J963" s="76">
        <v>-1</v>
      </c>
      <c r="K963" s="76">
        <v>-1</v>
      </c>
      <c r="L963" s="76">
        <v>-1</v>
      </c>
      <c r="M963" s="76">
        <v>-1</v>
      </c>
      <c r="N963" s="76">
        <v>-1</v>
      </c>
      <c r="O963" s="76">
        <v>-1</v>
      </c>
      <c r="P963" s="76">
        <v>-1</v>
      </c>
      <c r="Q963" s="76">
        <v>-1</v>
      </c>
      <c r="R963" s="76">
        <v>-1</v>
      </c>
      <c r="S963" s="76">
        <v>-1</v>
      </c>
      <c r="T963" s="76">
        <v>-1</v>
      </c>
      <c r="U963" s="76">
        <v>-1</v>
      </c>
      <c r="V963" s="76">
        <v>-1</v>
      </c>
      <c r="W963" s="76">
        <v>-1</v>
      </c>
      <c r="X963" s="76">
        <v>-1</v>
      </c>
      <c r="Y963" s="76">
        <v>-1</v>
      </c>
      <c r="Z963" s="76">
        <v>-1</v>
      </c>
      <c r="AA963" s="76">
        <v>-1</v>
      </c>
      <c r="AB963" s="76">
        <v>-1</v>
      </c>
      <c r="AC963" s="76">
        <v>-1</v>
      </c>
      <c r="AD963" s="76">
        <v>-1</v>
      </c>
      <c r="AE963" s="76">
        <v>-1</v>
      </c>
      <c r="AF963" s="76">
        <v>-1</v>
      </c>
      <c r="AG963" s="76">
        <v>-1</v>
      </c>
      <c r="AH963" s="76">
        <v>-1</v>
      </c>
      <c r="AI963" s="76">
        <v>-1</v>
      </c>
      <c r="AJ963">
        <v>-1</v>
      </c>
      <c r="AK963" s="73">
        <v>-1</v>
      </c>
      <c r="AL963" s="73">
        <v>-1</v>
      </c>
      <c r="AM963" s="73">
        <v>-1</v>
      </c>
      <c r="AN963" s="73">
        <v>-1</v>
      </c>
      <c r="AO963" s="73">
        <v>-1</v>
      </c>
      <c r="AP963" s="73">
        <v>-1</v>
      </c>
      <c r="AQ963" s="73">
        <v>-1</v>
      </c>
      <c r="AR963" s="73">
        <v>-1</v>
      </c>
      <c r="AS963" s="73">
        <v>-1</v>
      </c>
      <c r="AT963" s="73">
        <v>-1</v>
      </c>
      <c r="AU963" s="73">
        <v>-1</v>
      </c>
      <c r="AV963" s="73">
        <v>-1</v>
      </c>
      <c r="AW963" s="73">
        <v>-1</v>
      </c>
      <c r="AX963" s="73">
        <v>-1</v>
      </c>
      <c r="AY963" s="73">
        <v>-1</v>
      </c>
      <c r="AZ963" s="73">
        <v>-1</v>
      </c>
      <c r="BA963" s="73">
        <v>-1</v>
      </c>
      <c r="BB963" s="73">
        <v>-1</v>
      </c>
      <c r="BC963" s="73">
        <v>-1</v>
      </c>
      <c r="BD963" s="73">
        <v>-1</v>
      </c>
      <c r="BE963" s="73">
        <v>-1</v>
      </c>
      <c r="BF963" s="73">
        <v>-1</v>
      </c>
      <c r="BG963" s="73">
        <v>-1</v>
      </c>
      <c r="BH963" s="73">
        <v>-1</v>
      </c>
      <c r="BI963" s="73">
        <v>-1</v>
      </c>
      <c r="BJ963" s="73">
        <v>-1</v>
      </c>
      <c r="BK963" s="73">
        <v>-1</v>
      </c>
      <c r="BL963" s="73">
        <v>-1</v>
      </c>
      <c r="BM963" s="73">
        <v>-1</v>
      </c>
      <c r="BN963" s="73">
        <v>-1</v>
      </c>
      <c r="BO963" s="73">
        <v>-1</v>
      </c>
      <c r="BP963" s="73">
        <v>-1</v>
      </c>
      <c r="BQ963">
        <v>-1</v>
      </c>
      <c r="BR963">
        <v>-1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-1</v>
      </c>
      <c r="BY963">
        <v>-1</v>
      </c>
      <c r="BZ963">
        <v>-1</v>
      </c>
      <c r="CA963">
        <v>-1</v>
      </c>
      <c r="CB963">
        <v>-1</v>
      </c>
      <c r="CC963">
        <v>-1</v>
      </c>
      <c r="CD963">
        <v>-1</v>
      </c>
      <c r="CE963">
        <v>-1</v>
      </c>
      <c r="CF963">
        <v>-1</v>
      </c>
      <c r="CG963">
        <v>-1</v>
      </c>
    </row>
    <row r="964" spans="1:85">
      <c r="A964" s="14" t="s">
        <v>6</v>
      </c>
      <c r="B964" s="14" t="s">
        <v>3</v>
      </c>
      <c r="C964" s="76">
        <v>-1</v>
      </c>
      <c r="D964" s="76">
        <v>-1</v>
      </c>
      <c r="E964" s="76">
        <v>-1</v>
      </c>
      <c r="F964" s="76">
        <v>-1</v>
      </c>
      <c r="G964" s="76">
        <v>-1</v>
      </c>
      <c r="H964" s="76">
        <v>-1</v>
      </c>
      <c r="I964" s="76">
        <v>-1</v>
      </c>
      <c r="J964" s="76">
        <v>-1</v>
      </c>
      <c r="K964" s="76">
        <v>-1</v>
      </c>
      <c r="L964" s="76">
        <v>-1</v>
      </c>
      <c r="M964" s="76">
        <v>-1</v>
      </c>
      <c r="N964" s="76">
        <v>-1</v>
      </c>
      <c r="O964" s="76">
        <v>-1</v>
      </c>
      <c r="P964" s="76">
        <v>-1</v>
      </c>
      <c r="Q964" s="76">
        <v>-1</v>
      </c>
      <c r="R964" s="76">
        <v>-1</v>
      </c>
      <c r="S964" s="76">
        <v>-1</v>
      </c>
      <c r="T964" s="76">
        <v>-1</v>
      </c>
      <c r="U964" s="76">
        <v>-1</v>
      </c>
      <c r="V964" s="76">
        <v>-1</v>
      </c>
      <c r="W964" s="76">
        <v>-1</v>
      </c>
      <c r="X964" s="76">
        <v>-1</v>
      </c>
      <c r="Y964" s="76">
        <v>-1</v>
      </c>
      <c r="Z964" s="76">
        <v>-1</v>
      </c>
      <c r="AA964" s="76">
        <v>-1</v>
      </c>
      <c r="AB964" s="76">
        <v>-1</v>
      </c>
      <c r="AC964" s="76">
        <v>-1</v>
      </c>
      <c r="AD964" s="76">
        <v>-1</v>
      </c>
      <c r="AE964" s="76">
        <v>-1</v>
      </c>
      <c r="AF964" s="76">
        <v>-1</v>
      </c>
      <c r="AG964" s="76">
        <v>-1</v>
      </c>
      <c r="AH964" s="76">
        <v>-1</v>
      </c>
      <c r="AI964" s="76">
        <v>-1</v>
      </c>
      <c r="AJ964">
        <v>-1</v>
      </c>
      <c r="AK964" s="73">
        <v>-1</v>
      </c>
      <c r="AL964" s="73">
        <v>-1</v>
      </c>
      <c r="AM964" s="73">
        <v>-1</v>
      </c>
      <c r="AN964" s="73">
        <v>-1</v>
      </c>
      <c r="AO964" s="73">
        <v>-1</v>
      </c>
      <c r="AP964" s="73">
        <v>-1</v>
      </c>
      <c r="AQ964" s="73">
        <v>-1</v>
      </c>
      <c r="AR964" s="73">
        <v>-1</v>
      </c>
      <c r="AS964" s="73">
        <v>-1</v>
      </c>
      <c r="AT964" s="73">
        <v>-1</v>
      </c>
      <c r="AU964" s="73">
        <v>-1</v>
      </c>
      <c r="AV964" s="73">
        <v>-1</v>
      </c>
      <c r="AW964" s="73">
        <v>-1</v>
      </c>
      <c r="AX964" s="73">
        <v>-1</v>
      </c>
      <c r="AY964" s="73">
        <v>-1</v>
      </c>
      <c r="AZ964" s="73">
        <v>-1</v>
      </c>
      <c r="BA964" s="73">
        <v>-1</v>
      </c>
      <c r="BB964" s="73">
        <v>-1</v>
      </c>
      <c r="BC964" s="73">
        <v>-1</v>
      </c>
      <c r="BD964" s="73">
        <v>-1</v>
      </c>
      <c r="BE964" s="73">
        <v>-1</v>
      </c>
      <c r="BF964" s="73">
        <v>-1</v>
      </c>
      <c r="BG964" s="73">
        <v>-1</v>
      </c>
      <c r="BH964" s="73">
        <v>-1</v>
      </c>
      <c r="BI964" s="73">
        <v>-1</v>
      </c>
      <c r="BJ964" s="73">
        <v>-1</v>
      </c>
      <c r="BK964" s="73">
        <v>-1</v>
      </c>
      <c r="BL964" s="73">
        <v>-1</v>
      </c>
      <c r="BM964" s="73">
        <v>-1</v>
      </c>
      <c r="BN964" s="73">
        <v>-1</v>
      </c>
      <c r="BO964" s="73">
        <v>-1</v>
      </c>
      <c r="BP964" s="73">
        <v>-1</v>
      </c>
      <c r="BQ964">
        <v>-1</v>
      </c>
      <c r="BR964">
        <v>-1</v>
      </c>
      <c r="BS964">
        <v>-1</v>
      </c>
      <c r="BT964">
        <v>-1</v>
      </c>
      <c r="BU964">
        <v>-1</v>
      </c>
      <c r="BV964">
        <v>-1</v>
      </c>
      <c r="BW964">
        <v>-1</v>
      </c>
      <c r="BX964">
        <v>-1</v>
      </c>
      <c r="BY964">
        <v>-1</v>
      </c>
      <c r="BZ964">
        <v>-1</v>
      </c>
      <c r="CA964">
        <v>-1</v>
      </c>
      <c r="CB964">
        <v>-1</v>
      </c>
      <c r="CC964">
        <v>-1</v>
      </c>
      <c r="CD964">
        <v>-1</v>
      </c>
      <c r="CE964">
        <v>-1</v>
      </c>
      <c r="CF964">
        <v>-1</v>
      </c>
      <c r="CG964">
        <v>-1</v>
      </c>
    </row>
    <row r="965" spans="1:85">
      <c r="A965" s="5"/>
      <c r="B965" s="5" t="s">
        <v>4</v>
      </c>
      <c r="C965" s="76">
        <v>-1</v>
      </c>
      <c r="D965" s="76">
        <v>-1</v>
      </c>
      <c r="E965" s="76">
        <v>-1</v>
      </c>
      <c r="F965" s="76">
        <v>-1</v>
      </c>
      <c r="G965" s="76">
        <v>-1</v>
      </c>
      <c r="H965" s="76">
        <v>-1</v>
      </c>
      <c r="I965" s="76">
        <v>-1</v>
      </c>
      <c r="J965" s="76">
        <v>-1</v>
      </c>
      <c r="K965" s="76">
        <v>-1</v>
      </c>
      <c r="L965" s="76">
        <v>-1</v>
      </c>
      <c r="M965" s="76">
        <v>-1</v>
      </c>
      <c r="N965" s="76">
        <v>-1</v>
      </c>
      <c r="O965" s="76">
        <v>-1</v>
      </c>
      <c r="P965" s="76">
        <v>-1</v>
      </c>
      <c r="Q965" s="76">
        <v>-1</v>
      </c>
      <c r="R965" s="76">
        <v>-1</v>
      </c>
      <c r="S965" s="76">
        <v>-1</v>
      </c>
      <c r="T965" s="76">
        <v>-1</v>
      </c>
      <c r="U965" s="76">
        <v>-1</v>
      </c>
      <c r="V965" s="76">
        <v>-1</v>
      </c>
      <c r="W965" s="76">
        <v>-1</v>
      </c>
      <c r="X965" s="76">
        <v>-1</v>
      </c>
      <c r="Y965" s="76">
        <v>-1</v>
      </c>
      <c r="Z965" s="76">
        <v>-1</v>
      </c>
      <c r="AA965" s="76">
        <v>-1</v>
      </c>
      <c r="AB965" s="76">
        <v>-1</v>
      </c>
      <c r="AC965" s="76">
        <v>-1</v>
      </c>
      <c r="AD965" s="76">
        <v>-1</v>
      </c>
      <c r="AE965" s="76">
        <v>-1</v>
      </c>
      <c r="AF965" s="76">
        <v>-1</v>
      </c>
      <c r="AG965" s="76">
        <v>-1</v>
      </c>
      <c r="AH965" s="76">
        <v>-1</v>
      </c>
      <c r="AI965" s="76">
        <v>-1</v>
      </c>
      <c r="AJ965">
        <v>-1</v>
      </c>
      <c r="AK965" s="73">
        <v>-1</v>
      </c>
      <c r="AL965" s="73">
        <v>-1</v>
      </c>
      <c r="AM965" s="73">
        <v>-1</v>
      </c>
      <c r="AN965" s="73">
        <v>-1</v>
      </c>
      <c r="AO965" s="73">
        <v>-1</v>
      </c>
      <c r="AP965" s="73">
        <v>-1</v>
      </c>
      <c r="AQ965" s="73">
        <v>-1</v>
      </c>
      <c r="AR965" s="73">
        <v>-1</v>
      </c>
      <c r="AS965" s="73">
        <v>-1</v>
      </c>
      <c r="AT965" s="73">
        <v>-1</v>
      </c>
      <c r="AU965" s="73">
        <v>-1</v>
      </c>
      <c r="AV965" s="73">
        <v>-1</v>
      </c>
      <c r="AW965" s="73">
        <v>-1</v>
      </c>
      <c r="AX965" s="73">
        <v>-1</v>
      </c>
      <c r="AY965" s="73">
        <v>-1</v>
      </c>
      <c r="AZ965" s="73">
        <v>-1</v>
      </c>
      <c r="BA965" s="73">
        <v>-1</v>
      </c>
      <c r="BB965" s="73">
        <v>-1</v>
      </c>
      <c r="BC965" s="73">
        <v>-1</v>
      </c>
      <c r="BD965" s="73">
        <v>-1</v>
      </c>
      <c r="BE965" s="73">
        <v>-1</v>
      </c>
      <c r="BF965" s="73">
        <v>-1</v>
      </c>
      <c r="BG965" s="73">
        <v>-1</v>
      </c>
      <c r="BH965" s="73">
        <v>-1</v>
      </c>
      <c r="BI965" s="73">
        <v>-1</v>
      </c>
      <c r="BJ965" s="73">
        <v>-1</v>
      </c>
      <c r="BK965" s="73">
        <v>-1</v>
      </c>
      <c r="BL965" s="73">
        <v>-1</v>
      </c>
      <c r="BM965" s="73">
        <v>-1</v>
      </c>
      <c r="BN965" s="73">
        <v>-1</v>
      </c>
      <c r="BO965" s="73">
        <v>-1</v>
      </c>
      <c r="BP965" s="73">
        <v>-1</v>
      </c>
      <c r="BQ965">
        <v>-1</v>
      </c>
      <c r="BR965">
        <v>-1</v>
      </c>
      <c r="BS965">
        <v>-1</v>
      </c>
      <c r="BT965">
        <v>-1</v>
      </c>
      <c r="BU965">
        <v>-1</v>
      </c>
      <c r="BV965">
        <v>-1</v>
      </c>
      <c r="BW965">
        <v>-1</v>
      </c>
      <c r="BX965">
        <v>-1</v>
      </c>
      <c r="BY965">
        <v>-1</v>
      </c>
      <c r="BZ965">
        <v>-1</v>
      </c>
      <c r="CA965">
        <v>-1</v>
      </c>
      <c r="CB965">
        <v>-1</v>
      </c>
      <c r="CC965">
        <v>-1</v>
      </c>
      <c r="CD965">
        <v>-1</v>
      </c>
      <c r="CE965">
        <v>-1</v>
      </c>
      <c r="CF965">
        <v>-1</v>
      </c>
      <c r="CG965">
        <v>-1</v>
      </c>
    </row>
    <row r="966" spans="1:85">
      <c r="A966" s="5" t="s">
        <v>8</v>
      </c>
      <c r="B966" s="5" t="s">
        <v>3</v>
      </c>
      <c r="C966" s="76">
        <v>-1</v>
      </c>
      <c r="D966" s="76">
        <v>-1</v>
      </c>
      <c r="E966" s="76">
        <v>-1</v>
      </c>
      <c r="F966" s="76">
        <v>-1</v>
      </c>
      <c r="G966" s="76">
        <v>-1</v>
      </c>
      <c r="H966" s="76">
        <v>-1</v>
      </c>
      <c r="I966" s="76">
        <v>-1</v>
      </c>
      <c r="J966" s="76">
        <v>-1</v>
      </c>
      <c r="K966" s="76">
        <v>-1</v>
      </c>
      <c r="L966" s="76">
        <v>-1</v>
      </c>
      <c r="M966" s="76">
        <v>-1</v>
      </c>
      <c r="N966" s="76">
        <v>-1</v>
      </c>
      <c r="O966" s="76">
        <v>-1</v>
      </c>
      <c r="P966" s="76">
        <v>-1</v>
      </c>
      <c r="Q966" s="76">
        <v>-1</v>
      </c>
      <c r="R966" s="76">
        <v>-1</v>
      </c>
      <c r="S966" s="76">
        <v>-1</v>
      </c>
      <c r="T966" s="76">
        <v>-1</v>
      </c>
      <c r="U966" s="76">
        <v>-1</v>
      </c>
      <c r="V966" s="76">
        <v>-1</v>
      </c>
      <c r="W966" s="76">
        <v>-1</v>
      </c>
      <c r="X966" s="76">
        <v>-1</v>
      </c>
      <c r="Y966" s="76">
        <v>-1</v>
      </c>
      <c r="Z966" s="76">
        <v>-1</v>
      </c>
      <c r="AA966" s="76">
        <v>-1</v>
      </c>
      <c r="AB966" s="76">
        <v>-1</v>
      </c>
      <c r="AC966" s="76">
        <v>-1</v>
      </c>
      <c r="AD966" s="76">
        <v>-1</v>
      </c>
      <c r="AE966" s="76">
        <v>-1</v>
      </c>
      <c r="AF966" s="76">
        <v>-1</v>
      </c>
      <c r="AG966" s="76">
        <v>-1</v>
      </c>
      <c r="AH966" s="76">
        <v>-1</v>
      </c>
      <c r="AI966" s="76">
        <v>-1</v>
      </c>
      <c r="AJ966">
        <v>-1</v>
      </c>
      <c r="AK966" s="73">
        <v>-1</v>
      </c>
      <c r="AL966" s="73">
        <v>-1</v>
      </c>
      <c r="AM966" s="73">
        <v>-1</v>
      </c>
      <c r="AN966" s="73">
        <v>-1</v>
      </c>
      <c r="AO966" s="73">
        <v>-1</v>
      </c>
      <c r="AP966" s="73">
        <v>-1</v>
      </c>
      <c r="AQ966" s="73">
        <v>-1</v>
      </c>
      <c r="AR966" s="73">
        <v>-1</v>
      </c>
      <c r="AS966" s="73">
        <v>-1</v>
      </c>
      <c r="AT966" s="73">
        <v>-1</v>
      </c>
      <c r="AU966" s="73">
        <v>-1</v>
      </c>
      <c r="AV966" s="73">
        <v>-1</v>
      </c>
      <c r="AW966" s="73">
        <v>-1</v>
      </c>
      <c r="AX966" s="73">
        <v>-1</v>
      </c>
      <c r="AY966" s="73">
        <v>-1</v>
      </c>
      <c r="AZ966" s="73">
        <v>-1</v>
      </c>
      <c r="BA966" s="73">
        <v>-1</v>
      </c>
      <c r="BB966" s="73">
        <v>-1</v>
      </c>
      <c r="BC966" s="73">
        <v>-1</v>
      </c>
      <c r="BD966" s="73">
        <v>-1</v>
      </c>
      <c r="BE966" s="73">
        <v>-1</v>
      </c>
      <c r="BF966" s="73">
        <v>-1</v>
      </c>
      <c r="BG966" s="73">
        <v>-1</v>
      </c>
      <c r="BH966" s="73">
        <v>-1</v>
      </c>
      <c r="BI966" s="73">
        <v>-1</v>
      </c>
      <c r="BJ966" s="73">
        <v>-1</v>
      </c>
      <c r="BK966" s="73">
        <v>-1</v>
      </c>
      <c r="BL966" s="73">
        <v>-1</v>
      </c>
      <c r="BM966" s="73">
        <v>-1</v>
      </c>
      <c r="BN966" s="73">
        <v>-1</v>
      </c>
      <c r="BO966" s="73">
        <v>-1</v>
      </c>
      <c r="BP966" s="73">
        <v>-1</v>
      </c>
      <c r="BQ966">
        <v>-1</v>
      </c>
      <c r="BR966">
        <v>-1</v>
      </c>
      <c r="BS966">
        <v>-1</v>
      </c>
      <c r="BT966">
        <v>-1</v>
      </c>
      <c r="BU966">
        <v>-1</v>
      </c>
      <c r="BV966">
        <v>-1</v>
      </c>
      <c r="BW966">
        <v>-1</v>
      </c>
      <c r="BX966">
        <v>-1</v>
      </c>
      <c r="BY966">
        <v>-1</v>
      </c>
      <c r="BZ966">
        <v>-1</v>
      </c>
      <c r="CA966">
        <v>-1</v>
      </c>
      <c r="CB966">
        <v>-1</v>
      </c>
      <c r="CC966">
        <v>-1</v>
      </c>
      <c r="CD966">
        <v>-1</v>
      </c>
      <c r="CE966">
        <v>-1</v>
      </c>
      <c r="CF966">
        <v>-1</v>
      </c>
      <c r="CG966">
        <v>-1</v>
      </c>
    </row>
    <row r="967" spans="1:85">
      <c r="A967" s="4"/>
      <c r="B967" s="4" t="s">
        <v>37</v>
      </c>
      <c r="C967" s="76">
        <v>-1</v>
      </c>
      <c r="D967" s="76">
        <v>-1</v>
      </c>
      <c r="E967" s="76">
        <v>-1</v>
      </c>
      <c r="F967" s="76">
        <v>-1</v>
      </c>
      <c r="G967" s="76">
        <v>-1</v>
      </c>
      <c r="H967" s="76">
        <v>-1</v>
      </c>
      <c r="I967" s="76">
        <v>-1</v>
      </c>
      <c r="J967" s="76">
        <v>-1</v>
      </c>
      <c r="K967" s="76">
        <v>-1</v>
      </c>
      <c r="L967" s="76">
        <v>-1</v>
      </c>
      <c r="M967" s="76">
        <v>-1</v>
      </c>
      <c r="N967" s="76">
        <v>-1</v>
      </c>
      <c r="O967" s="76">
        <v>-1</v>
      </c>
      <c r="P967" s="76">
        <v>-1</v>
      </c>
      <c r="Q967" s="76">
        <v>-1</v>
      </c>
      <c r="R967" s="76">
        <v>-1</v>
      </c>
      <c r="S967" s="76">
        <v>-1</v>
      </c>
      <c r="T967" s="76">
        <v>-1</v>
      </c>
      <c r="U967" s="76">
        <v>-1</v>
      </c>
      <c r="V967" s="76">
        <v>-1</v>
      </c>
      <c r="W967" s="76">
        <v>-1</v>
      </c>
      <c r="X967" s="76">
        <v>-1</v>
      </c>
      <c r="Y967" s="76">
        <v>-1</v>
      </c>
      <c r="Z967" s="76">
        <v>-1</v>
      </c>
      <c r="AA967" s="76">
        <v>-1</v>
      </c>
      <c r="AB967" s="76">
        <v>-1</v>
      </c>
      <c r="AC967" s="76">
        <v>-1</v>
      </c>
      <c r="AD967" s="76">
        <v>-1</v>
      </c>
      <c r="AE967" s="76">
        <v>-1</v>
      </c>
      <c r="AF967" s="76">
        <v>-1</v>
      </c>
      <c r="AG967" s="76">
        <v>-1</v>
      </c>
      <c r="AH967" s="76">
        <v>-1</v>
      </c>
      <c r="AI967" s="76">
        <v>-1</v>
      </c>
      <c r="AJ967">
        <v>-1</v>
      </c>
      <c r="AK967">
        <v>-1</v>
      </c>
      <c r="AL967">
        <v>-1</v>
      </c>
      <c r="AM967">
        <v>-1</v>
      </c>
      <c r="AN967">
        <v>-1</v>
      </c>
      <c r="AO967">
        <v>-1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-1</v>
      </c>
      <c r="AW967">
        <v>-1</v>
      </c>
      <c r="AX967">
        <v>-1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v>-1</v>
      </c>
      <c r="BE967">
        <v>-1</v>
      </c>
      <c r="BF967">
        <v>-1</v>
      </c>
      <c r="BG967">
        <v>-1</v>
      </c>
      <c r="BH967">
        <v>-1</v>
      </c>
      <c r="BI967">
        <v>-1</v>
      </c>
      <c r="BJ967">
        <v>-1</v>
      </c>
      <c r="BK967">
        <v>-1</v>
      </c>
      <c r="BL967">
        <v>-1</v>
      </c>
      <c r="BM967">
        <v>-1</v>
      </c>
      <c r="BN967">
        <v>-1</v>
      </c>
      <c r="BO967">
        <v>-1</v>
      </c>
      <c r="BP967">
        <v>-1</v>
      </c>
      <c r="BQ967">
        <v>-1</v>
      </c>
      <c r="BR967">
        <v>-1</v>
      </c>
      <c r="BS967">
        <v>-1</v>
      </c>
      <c r="BT967">
        <v>-1</v>
      </c>
      <c r="BU967">
        <v>-1</v>
      </c>
      <c r="BV967">
        <v>-1</v>
      </c>
      <c r="BW967">
        <v>-1</v>
      </c>
      <c r="BX967">
        <v>-1</v>
      </c>
      <c r="BY967">
        <v>-1</v>
      </c>
      <c r="BZ967">
        <v>-1</v>
      </c>
      <c r="CA967">
        <v>-1</v>
      </c>
      <c r="CB967">
        <v>-1</v>
      </c>
      <c r="CC967">
        <v>-1</v>
      </c>
      <c r="CD967">
        <v>-1</v>
      </c>
      <c r="CE967">
        <v>-1</v>
      </c>
      <c r="CF967">
        <v>-1</v>
      </c>
      <c r="CG967">
        <v>-1</v>
      </c>
    </row>
    <row r="968" spans="1:85">
      <c r="A968" s="14" t="s">
        <v>36</v>
      </c>
      <c r="B968" s="14" t="s">
        <v>38</v>
      </c>
      <c r="C968" s="76">
        <v>-1</v>
      </c>
      <c r="D968" s="76">
        <v>-1</v>
      </c>
      <c r="E968" s="76">
        <v>-1</v>
      </c>
      <c r="F968" s="76">
        <v>-1</v>
      </c>
      <c r="G968" s="76">
        <v>-1</v>
      </c>
      <c r="H968" s="76">
        <v>-1</v>
      </c>
      <c r="I968" s="76">
        <v>-1</v>
      </c>
      <c r="J968" s="76">
        <v>-1</v>
      </c>
      <c r="K968" s="76">
        <v>-1</v>
      </c>
      <c r="L968" s="76">
        <v>-1</v>
      </c>
      <c r="M968" s="76">
        <v>-1</v>
      </c>
      <c r="N968" s="76">
        <v>-1</v>
      </c>
      <c r="O968" s="76">
        <v>-1</v>
      </c>
      <c r="P968" s="76">
        <v>-1</v>
      </c>
      <c r="Q968" s="76">
        <v>-1</v>
      </c>
      <c r="R968" s="76">
        <v>-1</v>
      </c>
      <c r="S968" s="76">
        <v>-1</v>
      </c>
      <c r="T968" s="76">
        <v>-1</v>
      </c>
      <c r="U968" s="76">
        <v>-1</v>
      </c>
      <c r="V968" s="76">
        <v>-1</v>
      </c>
      <c r="W968" s="76">
        <v>-1</v>
      </c>
      <c r="X968" s="76">
        <v>-1</v>
      </c>
      <c r="Y968" s="76">
        <v>-1</v>
      </c>
      <c r="Z968" s="76">
        <v>-1</v>
      </c>
      <c r="AA968" s="76">
        <v>-1</v>
      </c>
      <c r="AB968" s="76">
        <v>-1</v>
      </c>
      <c r="AC968" s="76">
        <v>-1</v>
      </c>
      <c r="AD968" s="76">
        <v>-1</v>
      </c>
      <c r="AE968" s="76">
        <v>-1</v>
      </c>
      <c r="AF968" s="76">
        <v>-1</v>
      </c>
      <c r="AG968" s="76">
        <v>-1</v>
      </c>
      <c r="AH968" s="76">
        <v>-1</v>
      </c>
      <c r="AI968" s="76">
        <v>-1</v>
      </c>
      <c r="AJ968">
        <v>-1</v>
      </c>
      <c r="AK968">
        <v>-1</v>
      </c>
      <c r="AL968">
        <v>-1</v>
      </c>
      <c r="AM968">
        <v>-1</v>
      </c>
      <c r="AN968">
        <v>-1</v>
      </c>
      <c r="AO968">
        <v>-1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-1</v>
      </c>
      <c r="AX968">
        <v>-1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v>-1</v>
      </c>
      <c r="BE968">
        <v>-1</v>
      </c>
      <c r="BF968">
        <v>-1</v>
      </c>
      <c r="BG968">
        <v>-1</v>
      </c>
      <c r="BH968">
        <v>-1</v>
      </c>
      <c r="BI968">
        <v>-1</v>
      </c>
      <c r="BJ968">
        <v>-1</v>
      </c>
      <c r="BK968">
        <v>-1</v>
      </c>
      <c r="BL968">
        <v>-1</v>
      </c>
      <c r="BM968">
        <v>-1</v>
      </c>
      <c r="BN968">
        <v>-1</v>
      </c>
      <c r="BO968">
        <v>-1</v>
      </c>
      <c r="BP968">
        <v>-1</v>
      </c>
      <c r="BQ968">
        <v>-1</v>
      </c>
      <c r="BR968">
        <v>-1</v>
      </c>
      <c r="BS968">
        <v>-1</v>
      </c>
      <c r="BT968">
        <v>-1</v>
      </c>
      <c r="BU968">
        <v>-1</v>
      </c>
      <c r="BV968">
        <v>-1</v>
      </c>
      <c r="BW968">
        <v>-1</v>
      </c>
      <c r="BX968">
        <v>-1</v>
      </c>
      <c r="BY968">
        <v>-1</v>
      </c>
      <c r="BZ968">
        <v>-1</v>
      </c>
      <c r="CA968">
        <v>-1</v>
      </c>
      <c r="CB968">
        <v>-1</v>
      </c>
      <c r="CC968">
        <v>-1</v>
      </c>
      <c r="CD968">
        <v>-1</v>
      </c>
      <c r="CE968">
        <v>-1</v>
      </c>
      <c r="CF968">
        <v>-1</v>
      </c>
      <c r="CG968">
        <v>-1</v>
      </c>
    </row>
    <row r="969" spans="1:85">
      <c r="A969" s="5"/>
      <c r="B969" s="5" t="s">
        <v>213</v>
      </c>
      <c r="C969" s="76">
        <v>-1</v>
      </c>
      <c r="D969" s="76">
        <v>-1</v>
      </c>
      <c r="E969" s="76">
        <v>-1</v>
      </c>
      <c r="F969" s="76">
        <v>-1</v>
      </c>
      <c r="G969" s="76">
        <v>-1</v>
      </c>
      <c r="H969" s="76">
        <v>-1</v>
      </c>
      <c r="I969" s="76">
        <v>-1</v>
      </c>
      <c r="J969" s="76">
        <v>-1</v>
      </c>
      <c r="K969" s="76">
        <v>-1</v>
      </c>
      <c r="L969" s="76">
        <v>-1</v>
      </c>
      <c r="M969" s="76">
        <v>-1</v>
      </c>
      <c r="N969" s="76">
        <v>-1</v>
      </c>
      <c r="O969" s="76">
        <v>-1</v>
      </c>
      <c r="P969" s="76">
        <v>-1</v>
      </c>
      <c r="Q969" s="76">
        <v>-1</v>
      </c>
      <c r="R969" s="76">
        <v>-1</v>
      </c>
      <c r="S969" s="76">
        <v>-1</v>
      </c>
      <c r="T969" s="76">
        <v>-1</v>
      </c>
      <c r="U969" s="76">
        <v>-1</v>
      </c>
      <c r="V969" s="76">
        <v>-1</v>
      </c>
      <c r="W969" s="76">
        <v>-1</v>
      </c>
      <c r="X969" s="76">
        <v>-1</v>
      </c>
      <c r="Y969" s="76">
        <v>-1</v>
      </c>
      <c r="Z969" s="76">
        <v>-1</v>
      </c>
      <c r="AA969" s="76">
        <v>-1</v>
      </c>
      <c r="AB969" s="76">
        <v>-1</v>
      </c>
      <c r="AC969" s="76">
        <v>-1</v>
      </c>
      <c r="AD969" s="76">
        <v>-1</v>
      </c>
      <c r="AE969" s="76">
        <v>-1</v>
      </c>
      <c r="AF969" s="76">
        <v>-1</v>
      </c>
      <c r="AG969" s="76">
        <v>-1</v>
      </c>
      <c r="AH969" s="76">
        <v>-1</v>
      </c>
      <c r="AI969" s="76">
        <v>-1</v>
      </c>
      <c r="AJ969">
        <v>-1</v>
      </c>
      <c r="AK969">
        <v>-1</v>
      </c>
      <c r="AL969">
        <v>-1</v>
      </c>
      <c r="AM969">
        <v>-1</v>
      </c>
      <c r="AN969">
        <v>-1</v>
      </c>
      <c r="AO969">
        <v>-1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-1</v>
      </c>
      <c r="AW969">
        <v>-1</v>
      </c>
      <c r="AX969">
        <v>-1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-1</v>
      </c>
      <c r="BJ969">
        <v>-1</v>
      </c>
      <c r="BK969">
        <v>-1</v>
      </c>
      <c r="BL969">
        <v>-1</v>
      </c>
      <c r="BM969">
        <v>-1</v>
      </c>
      <c r="BN969">
        <v>-1</v>
      </c>
      <c r="BO969">
        <v>-1</v>
      </c>
      <c r="BP969">
        <v>-1</v>
      </c>
      <c r="BQ969">
        <v>-1</v>
      </c>
      <c r="BR969">
        <v>-1</v>
      </c>
      <c r="BS969">
        <v>-1</v>
      </c>
      <c r="BT969">
        <v>-1</v>
      </c>
      <c r="BU969">
        <v>-1</v>
      </c>
      <c r="BV969">
        <v>-1</v>
      </c>
      <c r="BW969">
        <v>-1</v>
      </c>
      <c r="BX969">
        <v>-1</v>
      </c>
      <c r="BY969">
        <v>-1</v>
      </c>
      <c r="BZ969">
        <v>-1</v>
      </c>
      <c r="CA969">
        <v>-1</v>
      </c>
      <c r="CB969">
        <v>-1</v>
      </c>
      <c r="CC969">
        <v>-1</v>
      </c>
      <c r="CD969">
        <v>-1</v>
      </c>
      <c r="CE969">
        <v>-1</v>
      </c>
      <c r="CF969">
        <v>-1</v>
      </c>
      <c r="CG969">
        <v>-1</v>
      </c>
    </row>
    <row r="970" spans="1:85">
      <c r="A970" s="1" t="str">
        <f>LOOKUP(B970,[1]Regions!$A$4:$A$98,[1]Regions!$B$4:$B$98)</f>
        <v>Argentina</v>
      </c>
      <c r="B970" s="2">
        <v>45</v>
      </c>
      <c r="C970" s="72">
        <v>2018</v>
      </c>
      <c r="D970" s="72">
        <v>2019</v>
      </c>
      <c r="E970" s="72">
        <v>2020</v>
      </c>
      <c r="F970" s="72">
        <v>2021</v>
      </c>
      <c r="G970" s="72">
        <v>2022</v>
      </c>
      <c r="H970" s="72">
        <v>2023</v>
      </c>
      <c r="I970" s="72">
        <v>2024</v>
      </c>
      <c r="J970" s="72">
        <v>2025</v>
      </c>
      <c r="K970" s="72">
        <v>2026</v>
      </c>
      <c r="L970" s="72">
        <v>2027</v>
      </c>
      <c r="M970" s="72">
        <v>2028</v>
      </c>
      <c r="N970" s="72">
        <v>2029</v>
      </c>
      <c r="O970" s="72">
        <v>2030</v>
      </c>
      <c r="P970" s="72">
        <v>2031</v>
      </c>
      <c r="Q970" s="72">
        <v>2032</v>
      </c>
      <c r="R970" s="72">
        <v>2033</v>
      </c>
      <c r="S970" s="72">
        <v>2034</v>
      </c>
      <c r="T970" s="72">
        <v>2035</v>
      </c>
      <c r="U970" s="72">
        <v>2036</v>
      </c>
      <c r="V970" s="72">
        <v>2037</v>
      </c>
      <c r="W970" s="72">
        <v>2038</v>
      </c>
      <c r="X970" s="72">
        <v>2039</v>
      </c>
      <c r="Y970" s="72">
        <v>2040</v>
      </c>
      <c r="Z970" s="72">
        <v>2041</v>
      </c>
      <c r="AA970" s="72">
        <v>2042</v>
      </c>
      <c r="AB970" s="72">
        <v>2043</v>
      </c>
      <c r="AC970" s="72">
        <v>2044</v>
      </c>
      <c r="AD970" s="72">
        <v>2045</v>
      </c>
      <c r="AE970" s="72">
        <v>2046</v>
      </c>
      <c r="AF970" s="72">
        <v>2047</v>
      </c>
      <c r="AG970" s="72">
        <v>2048</v>
      </c>
      <c r="AH970" s="72">
        <v>2049</v>
      </c>
      <c r="AI970" s="72">
        <v>2050</v>
      </c>
      <c r="AJ970">
        <v>2051</v>
      </c>
      <c r="AK970">
        <v>2052</v>
      </c>
      <c r="AL970">
        <v>2053</v>
      </c>
      <c r="AM970">
        <v>2054</v>
      </c>
      <c r="AN970">
        <v>2055</v>
      </c>
      <c r="AO970">
        <v>2056</v>
      </c>
      <c r="AP970">
        <v>2057</v>
      </c>
      <c r="AQ970">
        <v>2058</v>
      </c>
      <c r="AR970">
        <v>2059</v>
      </c>
      <c r="AS970">
        <v>2060</v>
      </c>
      <c r="AT970">
        <v>2061</v>
      </c>
      <c r="AU970">
        <v>2062</v>
      </c>
      <c r="AV970">
        <v>2063</v>
      </c>
      <c r="AW970">
        <v>2064</v>
      </c>
      <c r="AX970">
        <v>2065</v>
      </c>
      <c r="AY970">
        <v>2066</v>
      </c>
      <c r="AZ970">
        <v>2067</v>
      </c>
      <c r="BA970">
        <v>2068</v>
      </c>
      <c r="BB970">
        <v>2069</v>
      </c>
      <c r="BC970">
        <v>2070</v>
      </c>
      <c r="BD970">
        <v>2071</v>
      </c>
      <c r="BE970">
        <v>2072</v>
      </c>
      <c r="BF970">
        <v>2073</v>
      </c>
      <c r="BG970">
        <v>2074</v>
      </c>
      <c r="BH970">
        <v>2075</v>
      </c>
      <c r="BI970">
        <v>2076</v>
      </c>
      <c r="BJ970">
        <v>2077</v>
      </c>
      <c r="BK970">
        <v>2078</v>
      </c>
      <c r="BL970">
        <v>2079</v>
      </c>
      <c r="BM970">
        <v>2080</v>
      </c>
      <c r="BN970">
        <v>2081</v>
      </c>
      <c r="BO970">
        <v>2082</v>
      </c>
      <c r="BP970">
        <v>2083</v>
      </c>
      <c r="BQ970">
        <v>2084</v>
      </c>
      <c r="BR970">
        <v>2085</v>
      </c>
      <c r="BS970">
        <v>2086</v>
      </c>
      <c r="BT970">
        <v>2087</v>
      </c>
      <c r="BU970">
        <v>2088</v>
      </c>
      <c r="BV970">
        <v>2089</v>
      </c>
      <c r="BW970">
        <v>2090</v>
      </c>
      <c r="BX970">
        <v>2091</v>
      </c>
      <c r="BY970">
        <v>2092</v>
      </c>
      <c r="BZ970">
        <v>2093</v>
      </c>
      <c r="CA970">
        <v>2094</v>
      </c>
      <c r="CB970">
        <v>2095</v>
      </c>
      <c r="CC970">
        <v>2096</v>
      </c>
      <c r="CD970">
        <v>2097</v>
      </c>
      <c r="CE970">
        <v>2098</v>
      </c>
      <c r="CF970">
        <v>2099</v>
      </c>
      <c r="CG970">
        <v>2100</v>
      </c>
    </row>
    <row r="971" spans="1:85">
      <c r="A971" s="74"/>
      <c r="B971" s="74" t="s">
        <v>4</v>
      </c>
      <c r="C971" s="76">
        <v>-1</v>
      </c>
      <c r="D971" s="76">
        <v>-1</v>
      </c>
      <c r="E971" s="76">
        <v>-1</v>
      </c>
      <c r="F971" s="76">
        <v>-1</v>
      </c>
      <c r="G971" s="76">
        <v>-1</v>
      </c>
      <c r="H971" s="76">
        <v>-1</v>
      </c>
      <c r="I971" s="76">
        <v>-1</v>
      </c>
      <c r="J971" s="76">
        <v>-1</v>
      </c>
      <c r="K971" s="76">
        <v>-1</v>
      </c>
      <c r="L971" s="76">
        <v>-1</v>
      </c>
      <c r="M971" s="76">
        <v>-1</v>
      </c>
      <c r="N971" s="76">
        <v>-1</v>
      </c>
      <c r="O971" s="76">
        <v>-1</v>
      </c>
      <c r="P971" s="76">
        <v>-1</v>
      </c>
      <c r="Q971" s="76">
        <v>-1</v>
      </c>
      <c r="R971" s="76">
        <v>-1</v>
      </c>
      <c r="S971" s="76">
        <v>-1</v>
      </c>
      <c r="T971" s="76">
        <v>-1</v>
      </c>
      <c r="U971" s="76">
        <v>-1</v>
      </c>
      <c r="V971" s="76">
        <v>-1</v>
      </c>
      <c r="W971" s="76">
        <v>-1</v>
      </c>
      <c r="X971" s="76">
        <v>-1</v>
      </c>
      <c r="Y971" s="76">
        <v>-1</v>
      </c>
      <c r="Z971" s="76">
        <v>-1</v>
      </c>
      <c r="AA971" s="76">
        <v>-1</v>
      </c>
      <c r="AB971" s="76">
        <v>-1</v>
      </c>
      <c r="AC971" s="76">
        <v>-1</v>
      </c>
      <c r="AD971" s="76">
        <v>-1</v>
      </c>
      <c r="AE971" s="76">
        <v>-1</v>
      </c>
      <c r="AF971" s="76">
        <v>-1</v>
      </c>
      <c r="AG971" s="76">
        <v>-1</v>
      </c>
      <c r="AH971" s="76">
        <v>-1</v>
      </c>
      <c r="AI971" s="76">
        <v>-1</v>
      </c>
      <c r="AJ971">
        <v>-1</v>
      </c>
      <c r="AK971">
        <v>-1</v>
      </c>
      <c r="AL971">
        <v>-1</v>
      </c>
      <c r="AM971">
        <v>-1</v>
      </c>
      <c r="AN971">
        <v>-1</v>
      </c>
      <c r="AO971">
        <v>-1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-1</v>
      </c>
      <c r="AX971">
        <v>-1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v>-1</v>
      </c>
      <c r="BE971">
        <v>-1</v>
      </c>
      <c r="BF971">
        <v>-1</v>
      </c>
      <c r="BG971">
        <v>-1</v>
      </c>
      <c r="BH971">
        <v>-1</v>
      </c>
      <c r="BI971">
        <v>-1</v>
      </c>
      <c r="BJ971">
        <v>-1</v>
      </c>
      <c r="BK971">
        <v>-1</v>
      </c>
      <c r="BL971">
        <v>-1</v>
      </c>
      <c r="BM971">
        <v>-1</v>
      </c>
      <c r="BN971">
        <v>-1</v>
      </c>
      <c r="BO971">
        <v>-1</v>
      </c>
      <c r="BP971">
        <v>-1</v>
      </c>
      <c r="BQ971">
        <v>-1</v>
      </c>
      <c r="BR971">
        <v>-1</v>
      </c>
      <c r="BS971">
        <v>-1</v>
      </c>
      <c r="BT971">
        <v>-1</v>
      </c>
      <c r="BU971">
        <v>-1</v>
      </c>
      <c r="BV971">
        <v>-1</v>
      </c>
      <c r="BW971">
        <v>-1</v>
      </c>
      <c r="BX971">
        <v>-1</v>
      </c>
      <c r="BY971">
        <v>-1</v>
      </c>
      <c r="BZ971">
        <v>-1</v>
      </c>
      <c r="CA971">
        <v>-1</v>
      </c>
      <c r="CB971">
        <v>-1</v>
      </c>
      <c r="CC971">
        <v>-1</v>
      </c>
      <c r="CD971">
        <v>-1</v>
      </c>
      <c r="CE971">
        <v>-1</v>
      </c>
      <c r="CF971">
        <v>-1</v>
      </c>
      <c r="CG971">
        <v>-1</v>
      </c>
    </row>
    <row r="972" spans="1:85">
      <c r="A972" s="74" t="s">
        <v>0</v>
      </c>
      <c r="B972" s="74" t="s">
        <v>3</v>
      </c>
      <c r="C972" s="76">
        <v>-1</v>
      </c>
      <c r="D972" s="76">
        <v>-1</v>
      </c>
      <c r="E972" s="76">
        <v>-1</v>
      </c>
      <c r="F972" s="76">
        <v>-1</v>
      </c>
      <c r="G972" s="76">
        <v>-1</v>
      </c>
      <c r="H972" s="76">
        <v>-1</v>
      </c>
      <c r="I972" s="76">
        <v>-1</v>
      </c>
      <c r="J972" s="76">
        <v>-1</v>
      </c>
      <c r="K972" s="76">
        <v>-1</v>
      </c>
      <c r="L972" s="76">
        <v>-1</v>
      </c>
      <c r="M972" s="76">
        <v>-1</v>
      </c>
      <c r="N972" s="76">
        <v>-1</v>
      </c>
      <c r="O972" s="76">
        <v>-1</v>
      </c>
      <c r="P972" s="76">
        <v>-1</v>
      </c>
      <c r="Q972" s="76">
        <v>-1</v>
      </c>
      <c r="R972" s="76">
        <v>-1</v>
      </c>
      <c r="S972" s="76">
        <v>-1</v>
      </c>
      <c r="T972" s="76">
        <v>-1</v>
      </c>
      <c r="U972" s="76">
        <v>-1</v>
      </c>
      <c r="V972" s="76">
        <v>-1</v>
      </c>
      <c r="W972" s="76">
        <v>-1</v>
      </c>
      <c r="X972" s="76">
        <v>-1</v>
      </c>
      <c r="Y972" s="76">
        <v>-1</v>
      </c>
      <c r="Z972" s="76">
        <v>-1</v>
      </c>
      <c r="AA972" s="76">
        <v>-1</v>
      </c>
      <c r="AB972" s="76">
        <v>-1</v>
      </c>
      <c r="AC972" s="76">
        <v>-1</v>
      </c>
      <c r="AD972" s="76">
        <v>-1</v>
      </c>
      <c r="AE972" s="76">
        <v>-1</v>
      </c>
      <c r="AF972" s="76">
        <v>-1</v>
      </c>
      <c r="AG972" s="76">
        <v>-1</v>
      </c>
      <c r="AH972" s="76">
        <v>-1</v>
      </c>
      <c r="AI972" s="76">
        <v>-1</v>
      </c>
      <c r="AJ972">
        <v>-1</v>
      </c>
      <c r="AK972">
        <v>-1</v>
      </c>
      <c r="AL972">
        <v>-1</v>
      </c>
      <c r="AM972">
        <v>-1</v>
      </c>
      <c r="AN972">
        <v>-1</v>
      </c>
      <c r="AO972">
        <v>-1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-1</v>
      </c>
      <c r="AX972">
        <v>-1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v>-1</v>
      </c>
      <c r="BE972">
        <v>-1</v>
      </c>
      <c r="BF972">
        <v>-1</v>
      </c>
      <c r="BG972">
        <v>-1</v>
      </c>
      <c r="BH972">
        <v>-1</v>
      </c>
      <c r="BI972">
        <v>-1</v>
      </c>
      <c r="BJ972">
        <v>-1</v>
      </c>
      <c r="BK972">
        <v>-1</v>
      </c>
      <c r="BL972">
        <v>-1</v>
      </c>
      <c r="BM972">
        <v>-1</v>
      </c>
      <c r="BN972">
        <v>-1</v>
      </c>
      <c r="BO972">
        <v>-1</v>
      </c>
      <c r="BP972">
        <v>-1</v>
      </c>
      <c r="BQ972">
        <v>-1</v>
      </c>
      <c r="BR972">
        <v>-1</v>
      </c>
      <c r="BS972">
        <v>-1</v>
      </c>
      <c r="BT972">
        <v>-1</v>
      </c>
      <c r="BU972">
        <v>-1</v>
      </c>
      <c r="BV972">
        <v>-1</v>
      </c>
      <c r="BW972">
        <v>-1</v>
      </c>
      <c r="BX972">
        <v>-1</v>
      </c>
      <c r="BY972">
        <v>-1</v>
      </c>
      <c r="BZ972">
        <v>-1</v>
      </c>
      <c r="CA972">
        <v>-1</v>
      </c>
      <c r="CB972">
        <v>-1</v>
      </c>
      <c r="CC972">
        <v>-1</v>
      </c>
      <c r="CD972">
        <v>-1</v>
      </c>
      <c r="CE972">
        <v>-1</v>
      </c>
      <c r="CF972">
        <v>-1</v>
      </c>
      <c r="CG972">
        <v>-1</v>
      </c>
    </row>
    <row r="973" spans="1:85">
      <c r="A973" s="74"/>
      <c r="B973" s="74" t="s">
        <v>34</v>
      </c>
      <c r="C973" s="76">
        <v>-1</v>
      </c>
      <c r="D973" s="76">
        <v>-1</v>
      </c>
      <c r="E973" s="76">
        <v>-1</v>
      </c>
      <c r="F973" s="76">
        <v>-1</v>
      </c>
      <c r="G973" s="76">
        <v>-1</v>
      </c>
      <c r="H973" s="76">
        <v>-1</v>
      </c>
      <c r="I973" s="76">
        <v>-1</v>
      </c>
      <c r="J973" s="76">
        <v>-1</v>
      </c>
      <c r="K973" s="76">
        <v>-1</v>
      </c>
      <c r="L973" s="76">
        <v>-1</v>
      </c>
      <c r="M973" s="76">
        <v>-1</v>
      </c>
      <c r="N973" s="76">
        <v>-1</v>
      </c>
      <c r="O973" s="76">
        <v>-1</v>
      </c>
      <c r="P973" s="76">
        <v>-1</v>
      </c>
      <c r="Q973" s="76">
        <v>-1</v>
      </c>
      <c r="R973" s="76">
        <v>-1</v>
      </c>
      <c r="S973" s="76">
        <v>-1</v>
      </c>
      <c r="T973" s="76">
        <v>-1</v>
      </c>
      <c r="U973" s="76">
        <v>-1</v>
      </c>
      <c r="V973" s="76">
        <v>-1</v>
      </c>
      <c r="W973" s="76">
        <v>-1</v>
      </c>
      <c r="X973" s="76">
        <v>-1</v>
      </c>
      <c r="Y973" s="76">
        <v>-1</v>
      </c>
      <c r="Z973" s="76">
        <v>-1</v>
      </c>
      <c r="AA973" s="76">
        <v>-1</v>
      </c>
      <c r="AB973" s="76">
        <v>-1</v>
      </c>
      <c r="AC973" s="76">
        <v>-1</v>
      </c>
      <c r="AD973" s="76">
        <v>-1</v>
      </c>
      <c r="AE973" s="76">
        <v>-1</v>
      </c>
      <c r="AF973" s="76">
        <v>-1</v>
      </c>
      <c r="AG973" s="76">
        <v>-1</v>
      </c>
      <c r="AH973" s="76">
        <v>-1</v>
      </c>
      <c r="AI973" s="76">
        <v>-1</v>
      </c>
      <c r="AJ973">
        <v>-1</v>
      </c>
      <c r="AK973">
        <v>-1</v>
      </c>
      <c r="AL973">
        <v>-1</v>
      </c>
      <c r="AM973">
        <v>-1</v>
      </c>
      <c r="AN973">
        <v>-1</v>
      </c>
      <c r="AO973">
        <v>-1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-1</v>
      </c>
      <c r="AW973">
        <v>-1</v>
      </c>
      <c r="AX973">
        <v>-1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v>-1</v>
      </c>
      <c r="BE973">
        <v>-1</v>
      </c>
      <c r="BF973">
        <v>-1</v>
      </c>
      <c r="BG973">
        <v>-1</v>
      </c>
      <c r="BH973">
        <v>-1</v>
      </c>
      <c r="BI973">
        <v>-1</v>
      </c>
      <c r="BJ973">
        <v>-1</v>
      </c>
      <c r="BK973">
        <v>-1</v>
      </c>
      <c r="BL973">
        <v>-1</v>
      </c>
      <c r="BM973">
        <v>-1</v>
      </c>
      <c r="BN973">
        <v>-1</v>
      </c>
      <c r="BO973">
        <v>-1</v>
      </c>
      <c r="BP973">
        <v>-1</v>
      </c>
      <c r="BQ973">
        <v>-1</v>
      </c>
      <c r="BR973">
        <v>-1</v>
      </c>
      <c r="BS973">
        <v>-1</v>
      </c>
      <c r="BT973">
        <v>-1</v>
      </c>
      <c r="BU973">
        <v>-1</v>
      </c>
      <c r="BV973">
        <v>-1</v>
      </c>
      <c r="BW973">
        <v>-1</v>
      </c>
      <c r="BX973">
        <v>-1</v>
      </c>
      <c r="BY973">
        <v>-1</v>
      </c>
      <c r="BZ973">
        <v>-1</v>
      </c>
      <c r="CA973">
        <v>-1</v>
      </c>
      <c r="CB973">
        <v>-1</v>
      </c>
      <c r="CC973">
        <v>-1</v>
      </c>
      <c r="CD973">
        <v>-1</v>
      </c>
      <c r="CE973">
        <v>-1</v>
      </c>
      <c r="CF973">
        <v>-1</v>
      </c>
      <c r="CG973">
        <v>-1</v>
      </c>
    </row>
    <row r="974" spans="1:85">
      <c r="A974" s="14"/>
      <c r="B974" s="14" t="s">
        <v>35</v>
      </c>
      <c r="C974" s="76">
        <v>-1</v>
      </c>
      <c r="D974" s="76">
        <v>-1</v>
      </c>
      <c r="E974" s="76">
        <v>-1</v>
      </c>
      <c r="F974" s="76">
        <v>-1</v>
      </c>
      <c r="G974" s="76">
        <v>-1</v>
      </c>
      <c r="H974" s="76">
        <v>-1</v>
      </c>
      <c r="I974" s="76">
        <v>-1</v>
      </c>
      <c r="J974" s="76">
        <v>-1</v>
      </c>
      <c r="K974" s="76">
        <v>-1</v>
      </c>
      <c r="L974" s="76">
        <v>-1</v>
      </c>
      <c r="M974" s="76">
        <v>-1</v>
      </c>
      <c r="N974" s="76">
        <v>-1</v>
      </c>
      <c r="O974" s="76">
        <v>-1</v>
      </c>
      <c r="P974" s="76">
        <v>-1</v>
      </c>
      <c r="Q974" s="76">
        <v>-1</v>
      </c>
      <c r="R974" s="76">
        <v>-1</v>
      </c>
      <c r="S974" s="76">
        <v>-1</v>
      </c>
      <c r="T974" s="76">
        <v>-1</v>
      </c>
      <c r="U974" s="76">
        <v>-1</v>
      </c>
      <c r="V974" s="76">
        <v>-1</v>
      </c>
      <c r="W974" s="76">
        <v>-1</v>
      </c>
      <c r="X974" s="76">
        <v>-1</v>
      </c>
      <c r="Y974" s="76">
        <v>-1</v>
      </c>
      <c r="Z974" s="76">
        <v>-1</v>
      </c>
      <c r="AA974" s="76">
        <v>-1</v>
      </c>
      <c r="AB974" s="76">
        <v>-1</v>
      </c>
      <c r="AC974" s="76">
        <v>-1</v>
      </c>
      <c r="AD974" s="76">
        <v>-1</v>
      </c>
      <c r="AE974" s="76">
        <v>-1</v>
      </c>
      <c r="AF974" s="76">
        <v>-1</v>
      </c>
      <c r="AG974" s="76">
        <v>-1</v>
      </c>
      <c r="AH974" s="76">
        <v>-1</v>
      </c>
      <c r="AI974" s="76">
        <v>-1</v>
      </c>
      <c r="AJ974">
        <v>-1</v>
      </c>
      <c r="AK974">
        <v>-1</v>
      </c>
      <c r="AL974">
        <v>-1</v>
      </c>
      <c r="AM974">
        <v>-1</v>
      </c>
      <c r="AN974">
        <v>-1</v>
      </c>
      <c r="AO974">
        <v>-1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-1</v>
      </c>
      <c r="AW974">
        <v>-1</v>
      </c>
      <c r="AX974">
        <v>-1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v>-1</v>
      </c>
      <c r="BE974">
        <v>-1</v>
      </c>
      <c r="BF974">
        <v>-1</v>
      </c>
      <c r="BG974">
        <v>-1</v>
      </c>
      <c r="BH974">
        <v>-1</v>
      </c>
      <c r="BI974">
        <v>-1</v>
      </c>
      <c r="BJ974">
        <v>-1</v>
      </c>
      <c r="BK974">
        <v>-1</v>
      </c>
      <c r="BL974">
        <v>-1</v>
      </c>
      <c r="BM974">
        <v>-1</v>
      </c>
      <c r="BN974">
        <v>-1</v>
      </c>
      <c r="BO974">
        <v>-1</v>
      </c>
      <c r="BP974">
        <v>-1</v>
      </c>
      <c r="BQ974">
        <v>-1</v>
      </c>
      <c r="BR974">
        <v>-1</v>
      </c>
      <c r="BS974">
        <v>-1</v>
      </c>
      <c r="BT974">
        <v>-1</v>
      </c>
      <c r="BU974">
        <v>-1</v>
      </c>
      <c r="BV974">
        <v>-1</v>
      </c>
      <c r="BW974">
        <v>-1</v>
      </c>
      <c r="BX974">
        <v>-1</v>
      </c>
      <c r="BY974">
        <v>-1</v>
      </c>
      <c r="BZ974">
        <v>-1</v>
      </c>
      <c r="CA974">
        <v>-1</v>
      </c>
      <c r="CB974">
        <v>-1</v>
      </c>
      <c r="CC974">
        <v>-1</v>
      </c>
      <c r="CD974">
        <v>-1</v>
      </c>
      <c r="CE974">
        <v>-1</v>
      </c>
      <c r="CF974">
        <v>-1</v>
      </c>
      <c r="CG974">
        <v>-1</v>
      </c>
    </row>
    <row r="975" spans="1:85">
      <c r="A975" s="4"/>
      <c r="B975" s="4" t="s">
        <v>4</v>
      </c>
      <c r="C975" s="76">
        <v>-1</v>
      </c>
      <c r="D975" s="76">
        <v>-1</v>
      </c>
      <c r="E975" s="76">
        <v>-1</v>
      </c>
      <c r="F975" s="76">
        <v>-1</v>
      </c>
      <c r="G975" s="76">
        <v>-1</v>
      </c>
      <c r="H975" s="76">
        <v>-1</v>
      </c>
      <c r="I975" s="76">
        <v>-1</v>
      </c>
      <c r="J975" s="76">
        <v>-1</v>
      </c>
      <c r="K975" s="76">
        <v>-1</v>
      </c>
      <c r="L975" s="76">
        <v>-1</v>
      </c>
      <c r="M975" s="76">
        <v>-1</v>
      </c>
      <c r="N975" s="76">
        <v>-1</v>
      </c>
      <c r="O975" s="76">
        <v>-1</v>
      </c>
      <c r="P975" s="76">
        <v>-1</v>
      </c>
      <c r="Q975" s="76">
        <v>-1</v>
      </c>
      <c r="R975" s="76">
        <v>-1</v>
      </c>
      <c r="S975" s="76">
        <v>-1</v>
      </c>
      <c r="T975" s="76">
        <v>-1</v>
      </c>
      <c r="U975" s="76">
        <v>-1</v>
      </c>
      <c r="V975" s="76">
        <v>-1</v>
      </c>
      <c r="W975" s="76">
        <v>-1</v>
      </c>
      <c r="X975" s="76">
        <v>-1</v>
      </c>
      <c r="Y975" s="76">
        <v>-1</v>
      </c>
      <c r="Z975" s="76">
        <v>-1</v>
      </c>
      <c r="AA975" s="76">
        <v>-1</v>
      </c>
      <c r="AB975" s="76">
        <v>-1</v>
      </c>
      <c r="AC975" s="76">
        <v>-1</v>
      </c>
      <c r="AD975" s="76">
        <v>-1</v>
      </c>
      <c r="AE975" s="76">
        <v>-1</v>
      </c>
      <c r="AF975" s="76">
        <v>-1</v>
      </c>
      <c r="AG975" s="76">
        <v>-1</v>
      </c>
      <c r="AH975" s="76">
        <v>-1</v>
      </c>
      <c r="AI975" s="76">
        <v>-1</v>
      </c>
      <c r="AJ975">
        <v>-1</v>
      </c>
      <c r="AK975">
        <v>-1</v>
      </c>
      <c r="AL975">
        <v>-1</v>
      </c>
      <c r="AM975">
        <v>-1</v>
      </c>
      <c r="AN975">
        <v>-1</v>
      </c>
      <c r="AO975">
        <v>-1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-1</v>
      </c>
      <c r="AW975">
        <v>-1</v>
      </c>
      <c r="AX975">
        <v>-1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v>-1</v>
      </c>
      <c r="BE975">
        <v>-1</v>
      </c>
      <c r="BF975">
        <v>-1</v>
      </c>
      <c r="BG975">
        <v>-1</v>
      </c>
      <c r="BH975">
        <v>-1</v>
      </c>
      <c r="BI975">
        <v>-1</v>
      </c>
      <c r="BJ975">
        <v>-1</v>
      </c>
      <c r="BK975">
        <v>-1</v>
      </c>
      <c r="BL975">
        <v>-1</v>
      </c>
      <c r="BM975">
        <v>-1</v>
      </c>
      <c r="BN975">
        <v>-1</v>
      </c>
      <c r="BO975">
        <v>-1</v>
      </c>
      <c r="BP975">
        <v>-1</v>
      </c>
      <c r="BQ975">
        <v>-1</v>
      </c>
      <c r="BR975">
        <v>-1</v>
      </c>
      <c r="BS975">
        <v>-1</v>
      </c>
      <c r="BT975">
        <v>-1</v>
      </c>
      <c r="BU975">
        <v>-1</v>
      </c>
      <c r="BV975">
        <v>-1</v>
      </c>
      <c r="BW975">
        <v>-1</v>
      </c>
      <c r="BX975">
        <v>-1</v>
      </c>
      <c r="BY975">
        <v>-1</v>
      </c>
      <c r="BZ975">
        <v>-1</v>
      </c>
      <c r="CA975">
        <v>-1</v>
      </c>
      <c r="CB975">
        <v>-1</v>
      </c>
      <c r="CC975">
        <v>-1</v>
      </c>
      <c r="CD975">
        <v>-1</v>
      </c>
      <c r="CE975">
        <v>-1</v>
      </c>
      <c r="CF975">
        <v>-1</v>
      </c>
      <c r="CG975">
        <v>-1</v>
      </c>
    </row>
    <row r="976" spans="1:85">
      <c r="A976" s="74" t="s">
        <v>1</v>
      </c>
      <c r="B976" s="74" t="s">
        <v>3</v>
      </c>
      <c r="C976" s="76">
        <v>-1</v>
      </c>
      <c r="D976" s="76">
        <v>-1</v>
      </c>
      <c r="E976" s="76">
        <v>-1</v>
      </c>
      <c r="F976" s="76">
        <v>-1</v>
      </c>
      <c r="G976" s="76">
        <v>-1</v>
      </c>
      <c r="H976" s="76">
        <v>-1</v>
      </c>
      <c r="I976" s="76">
        <v>-1</v>
      </c>
      <c r="J976" s="76">
        <v>-1</v>
      </c>
      <c r="K976" s="76">
        <v>-1</v>
      </c>
      <c r="L976" s="76">
        <v>-1</v>
      </c>
      <c r="M976" s="76">
        <v>-1</v>
      </c>
      <c r="N976" s="76">
        <v>-1</v>
      </c>
      <c r="O976" s="76">
        <v>-1</v>
      </c>
      <c r="P976" s="76">
        <v>-1</v>
      </c>
      <c r="Q976" s="76">
        <v>-1</v>
      </c>
      <c r="R976" s="76">
        <v>-1</v>
      </c>
      <c r="S976" s="76">
        <v>-1</v>
      </c>
      <c r="T976" s="76">
        <v>-1</v>
      </c>
      <c r="U976" s="76">
        <v>-1</v>
      </c>
      <c r="V976" s="76">
        <v>-1</v>
      </c>
      <c r="W976" s="76">
        <v>-1</v>
      </c>
      <c r="X976" s="76">
        <v>-1</v>
      </c>
      <c r="Y976" s="76">
        <v>-1</v>
      </c>
      <c r="Z976" s="76">
        <v>-1</v>
      </c>
      <c r="AA976" s="76">
        <v>-1</v>
      </c>
      <c r="AB976" s="76">
        <v>-1</v>
      </c>
      <c r="AC976" s="76">
        <v>-1</v>
      </c>
      <c r="AD976" s="76">
        <v>-1</v>
      </c>
      <c r="AE976" s="76">
        <v>-1</v>
      </c>
      <c r="AF976" s="76">
        <v>-1</v>
      </c>
      <c r="AG976" s="76">
        <v>-1</v>
      </c>
      <c r="AH976" s="76">
        <v>-1</v>
      </c>
      <c r="AI976" s="76">
        <v>-1</v>
      </c>
      <c r="AJ976">
        <v>-1</v>
      </c>
      <c r="AK976">
        <v>-1</v>
      </c>
      <c r="AL976">
        <v>-1</v>
      </c>
      <c r="AM976">
        <v>-1</v>
      </c>
      <c r="AN976">
        <v>-1</v>
      </c>
      <c r="AO976">
        <v>-1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-1</v>
      </c>
      <c r="AX976">
        <v>-1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v>-1</v>
      </c>
      <c r="BE976">
        <v>-1</v>
      </c>
      <c r="BF976">
        <v>-1</v>
      </c>
      <c r="BG976">
        <v>-1</v>
      </c>
      <c r="BH976">
        <v>-1</v>
      </c>
      <c r="BI976">
        <v>-1</v>
      </c>
      <c r="BJ976">
        <v>-1</v>
      </c>
      <c r="BK976">
        <v>-1</v>
      </c>
      <c r="BL976">
        <v>-1</v>
      </c>
      <c r="BM976">
        <v>-1</v>
      </c>
      <c r="BN976">
        <v>-1</v>
      </c>
      <c r="BO976">
        <v>-1</v>
      </c>
      <c r="BP976">
        <v>-1</v>
      </c>
      <c r="BQ976">
        <v>-1</v>
      </c>
      <c r="BR976">
        <v>-1</v>
      </c>
      <c r="BS976">
        <v>-1</v>
      </c>
      <c r="BT976">
        <v>-1</v>
      </c>
      <c r="BU976">
        <v>-1</v>
      </c>
      <c r="BV976">
        <v>-1</v>
      </c>
      <c r="BW976">
        <v>-1</v>
      </c>
      <c r="BX976">
        <v>-1</v>
      </c>
      <c r="BY976">
        <v>-1</v>
      </c>
      <c r="BZ976">
        <v>-1</v>
      </c>
      <c r="CA976">
        <v>-1</v>
      </c>
      <c r="CB976">
        <v>-1</v>
      </c>
      <c r="CC976">
        <v>-1</v>
      </c>
      <c r="CD976">
        <v>-1</v>
      </c>
      <c r="CE976">
        <v>-1</v>
      </c>
      <c r="CF976">
        <v>-1</v>
      </c>
      <c r="CG976">
        <v>-1</v>
      </c>
    </row>
    <row r="977" spans="1:85">
      <c r="A977" s="74"/>
      <c r="B977" s="74" t="s">
        <v>34</v>
      </c>
      <c r="C977" s="76">
        <v>-1</v>
      </c>
      <c r="D977" s="76">
        <v>-1</v>
      </c>
      <c r="E977" s="76">
        <v>-1</v>
      </c>
      <c r="F977" s="76">
        <v>-1</v>
      </c>
      <c r="G977" s="76">
        <v>-1</v>
      </c>
      <c r="H977" s="76">
        <v>-1</v>
      </c>
      <c r="I977" s="76">
        <v>-1</v>
      </c>
      <c r="J977" s="76">
        <v>-1</v>
      </c>
      <c r="K977" s="76">
        <v>-1</v>
      </c>
      <c r="L977" s="76">
        <v>-1</v>
      </c>
      <c r="M977" s="76">
        <v>-1</v>
      </c>
      <c r="N977" s="76">
        <v>-1</v>
      </c>
      <c r="O977" s="76">
        <v>-1</v>
      </c>
      <c r="P977" s="76">
        <v>-1</v>
      </c>
      <c r="Q977" s="76">
        <v>-1</v>
      </c>
      <c r="R977" s="76">
        <v>-1</v>
      </c>
      <c r="S977" s="76">
        <v>-1</v>
      </c>
      <c r="T977" s="76">
        <v>-1</v>
      </c>
      <c r="U977" s="76">
        <v>-1</v>
      </c>
      <c r="V977" s="76">
        <v>-1</v>
      </c>
      <c r="W977" s="76">
        <v>-1</v>
      </c>
      <c r="X977" s="76">
        <v>-1</v>
      </c>
      <c r="Y977" s="76">
        <v>-1</v>
      </c>
      <c r="Z977" s="76">
        <v>-1</v>
      </c>
      <c r="AA977" s="76">
        <v>-1</v>
      </c>
      <c r="AB977" s="76">
        <v>-1</v>
      </c>
      <c r="AC977" s="76">
        <v>-1</v>
      </c>
      <c r="AD977" s="76">
        <v>-1</v>
      </c>
      <c r="AE977" s="76">
        <v>-1</v>
      </c>
      <c r="AF977" s="76">
        <v>-1</v>
      </c>
      <c r="AG977" s="76">
        <v>-1</v>
      </c>
      <c r="AH977" s="76">
        <v>-1</v>
      </c>
      <c r="AI977" s="76">
        <v>-1</v>
      </c>
      <c r="AJ977">
        <v>-1</v>
      </c>
      <c r="AK977">
        <v>-1</v>
      </c>
      <c r="AL977">
        <v>-1</v>
      </c>
      <c r="AM977">
        <v>-1</v>
      </c>
      <c r="AN977">
        <v>-1</v>
      </c>
      <c r="AO977">
        <v>-1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-1</v>
      </c>
      <c r="AW977">
        <v>-1</v>
      </c>
      <c r="AX977">
        <v>-1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v>-1</v>
      </c>
      <c r="BE977">
        <v>-1</v>
      </c>
      <c r="BF977">
        <v>-1</v>
      </c>
      <c r="BG977">
        <v>-1</v>
      </c>
      <c r="BH977">
        <v>-1</v>
      </c>
      <c r="BI977">
        <v>-1</v>
      </c>
      <c r="BJ977">
        <v>-1</v>
      </c>
      <c r="BK977">
        <v>-1</v>
      </c>
      <c r="BL977">
        <v>-1</v>
      </c>
      <c r="BM977">
        <v>-1</v>
      </c>
      <c r="BN977">
        <v>-1</v>
      </c>
      <c r="BO977">
        <v>-1</v>
      </c>
      <c r="BP977">
        <v>-1</v>
      </c>
      <c r="BQ977">
        <v>-1</v>
      </c>
      <c r="BR977">
        <v>-1</v>
      </c>
      <c r="BS977">
        <v>-1</v>
      </c>
      <c r="BT977">
        <v>-1</v>
      </c>
      <c r="BU977">
        <v>-1</v>
      </c>
      <c r="BV977">
        <v>-1</v>
      </c>
      <c r="BW977">
        <v>-1</v>
      </c>
      <c r="BX977">
        <v>-1</v>
      </c>
      <c r="BY977">
        <v>-1</v>
      </c>
      <c r="BZ977">
        <v>-1</v>
      </c>
      <c r="CA977">
        <v>-1</v>
      </c>
      <c r="CB977">
        <v>-1</v>
      </c>
      <c r="CC977">
        <v>-1</v>
      </c>
      <c r="CD977">
        <v>-1</v>
      </c>
      <c r="CE977">
        <v>-1</v>
      </c>
      <c r="CF977">
        <v>-1</v>
      </c>
      <c r="CG977">
        <v>-1</v>
      </c>
    </row>
    <row r="978" spans="1:85">
      <c r="A978" s="14"/>
      <c r="B978" s="14" t="s">
        <v>35</v>
      </c>
      <c r="C978" s="76">
        <v>-1</v>
      </c>
      <c r="D978" s="76">
        <v>-1</v>
      </c>
      <c r="E978" s="76">
        <v>-1</v>
      </c>
      <c r="F978" s="76">
        <v>-1</v>
      </c>
      <c r="G978" s="76">
        <v>-1</v>
      </c>
      <c r="H978" s="76">
        <v>-1</v>
      </c>
      <c r="I978" s="76">
        <v>-1</v>
      </c>
      <c r="J978" s="76">
        <v>-1</v>
      </c>
      <c r="K978" s="76">
        <v>-1</v>
      </c>
      <c r="L978" s="76">
        <v>-1</v>
      </c>
      <c r="M978" s="76">
        <v>-1</v>
      </c>
      <c r="N978" s="76">
        <v>-1</v>
      </c>
      <c r="O978" s="76">
        <v>-1</v>
      </c>
      <c r="P978" s="76">
        <v>-1</v>
      </c>
      <c r="Q978" s="76">
        <v>-1</v>
      </c>
      <c r="R978" s="76">
        <v>-1</v>
      </c>
      <c r="S978" s="76">
        <v>-1</v>
      </c>
      <c r="T978" s="76">
        <v>-1</v>
      </c>
      <c r="U978" s="76">
        <v>-1</v>
      </c>
      <c r="V978" s="76">
        <v>-1</v>
      </c>
      <c r="W978" s="76">
        <v>-1</v>
      </c>
      <c r="X978" s="76">
        <v>-1</v>
      </c>
      <c r="Y978" s="76">
        <v>-1</v>
      </c>
      <c r="Z978" s="76">
        <v>-1</v>
      </c>
      <c r="AA978" s="76">
        <v>-1</v>
      </c>
      <c r="AB978" s="76">
        <v>-1</v>
      </c>
      <c r="AC978" s="76">
        <v>-1</v>
      </c>
      <c r="AD978" s="76">
        <v>-1</v>
      </c>
      <c r="AE978" s="76">
        <v>-1</v>
      </c>
      <c r="AF978" s="76">
        <v>-1</v>
      </c>
      <c r="AG978" s="76">
        <v>-1</v>
      </c>
      <c r="AH978" s="76">
        <v>-1</v>
      </c>
      <c r="AI978" s="76">
        <v>-1</v>
      </c>
      <c r="AJ978">
        <v>-1</v>
      </c>
      <c r="AK978">
        <v>-1</v>
      </c>
      <c r="AL978">
        <v>-1</v>
      </c>
      <c r="AM978">
        <v>-1</v>
      </c>
      <c r="AN978">
        <v>-1</v>
      </c>
      <c r="AO978">
        <v>-1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-1</v>
      </c>
      <c r="AX978">
        <v>-1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v>-1</v>
      </c>
      <c r="BE978">
        <v>-1</v>
      </c>
      <c r="BF978">
        <v>-1</v>
      </c>
      <c r="BG978">
        <v>-1</v>
      </c>
      <c r="BH978">
        <v>-1</v>
      </c>
      <c r="BI978">
        <v>-1</v>
      </c>
      <c r="BJ978">
        <v>-1</v>
      </c>
      <c r="BK978">
        <v>-1</v>
      </c>
      <c r="BL978">
        <v>-1</v>
      </c>
      <c r="BM978">
        <v>-1</v>
      </c>
      <c r="BN978">
        <v>-1</v>
      </c>
      <c r="BO978">
        <v>-1</v>
      </c>
      <c r="BP978">
        <v>-1</v>
      </c>
      <c r="BQ978">
        <v>-1</v>
      </c>
      <c r="BR978">
        <v>-1</v>
      </c>
      <c r="BS978">
        <v>-1</v>
      </c>
      <c r="BT978">
        <v>-1</v>
      </c>
      <c r="BU978">
        <v>-1</v>
      </c>
      <c r="BV978">
        <v>-1</v>
      </c>
      <c r="BW978">
        <v>-1</v>
      </c>
      <c r="BX978">
        <v>-1</v>
      </c>
      <c r="BY978">
        <v>-1</v>
      </c>
      <c r="BZ978">
        <v>-1</v>
      </c>
      <c r="CA978">
        <v>-1</v>
      </c>
      <c r="CB978">
        <v>-1</v>
      </c>
      <c r="CC978">
        <v>-1</v>
      </c>
      <c r="CD978">
        <v>-1</v>
      </c>
      <c r="CE978">
        <v>-1</v>
      </c>
      <c r="CF978">
        <v>-1</v>
      </c>
      <c r="CG978">
        <v>-1</v>
      </c>
    </row>
    <row r="979" spans="1:85">
      <c r="A979" s="4"/>
      <c r="B979" s="4" t="s">
        <v>4</v>
      </c>
      <c r="C979" s="76">
        <v>-1</v>
      </c>
      <c r="D979" s="76">
        <v>-1</v>
      </c>
      <c r="E979" s="76">
        <v>-1</v>
      </c>
      <c r="F979" s="76">
        <v>-1</v>
      </c>
      <c r="G979" s="76">
        <v>-1</v>
      </c>
      <c r="H979" s="76">
        <v>-1</v>
      </c>
      <c r="I979" s="76">
        <v>-1</v>
      </c>
      <c r="J979" s="76">
        <v>-1</v>
      </c>
      <c r="K979" s="76">
        <v>-1</v>
      </c>
      <c r="L979" s="76">
        <v>-1</v>
      </c>
      <c r="M979" s="76">
        <v>-1</v>
      </c>
      <c r="N979" s="76">
        <v>-1</v>
      </c>
      <c r="O979" s="76">
        <v>-1</v>
      </c>
      <c r="P979" s="76">
        <v>-1</v>
      </c>
      <c r="Q979" s="76">
        <v>-1</v>
      </c>
      <c r="R979" s="76">
        <v>-1</v>
      </c>
      <c r="S979" s="76">
        <v>-1</v>
      </c>
      <c r="T979" s="76">
        <v>-1</v>
      </c>
      <c r="U979" s="76">
        <v>-1</v>
      </c>
      <c r="V979" s="76">
        <v>-1</v>
      </c>
      <c r="W979" s="76">
        <v>-1</v>
      </c>
      <c r="X979" s="76">
        <v>-1</v>
      </c>
      <c r="Y979" s="76">
        <v>-1</v>
      </c>
      <c r="Z979" s="76">
        <v>-1</v>
      </c>
      <c r="AA979" s="76">
        <v>-1</v>
      </c>
      <c r="AB979" s="76">
        <v>-1</v>
      </c>
      <c r="AC979" s="76">
        <v>-1</v>
      </c>
      <c r="AD979" s="76">
        <v>-1</v>
      </c>
      <c r="AE979" s="76">
        <v>-1</v>
      </c>
      <c r="AF979" s="76">
        <v>-1</v>
      </c>
      <c r="AG979" s="76">
        <v>-1</v>
      </c>
      <c r="AH979" s="76">
        <v>-1</v>
      </c>
      <c r="AI979" s="76">
        <v>-1</v>
      </c>
      <c r="AJ979">
        <v>-1</v>
      </c>
      <c r="AK979">
        <v>-1</v>
      </c>
      <c r="AL979">
        <v>-1</v>
      </c>
      <c r="AM979">
        <v>-1</v>
      </c>
      <c r="AN979">
        <v>-1</v>
      </c>
      <c r="AO979">
        <v>-1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-1</v>
      </c>
      <c r="AW979">
        <v>-1</v>
      </c>
      <c r="AX979">
        <v>-1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v>-1</v>
      </c>
      <c r="BE979">
        <v>-1</v>
      </c>
      <c r="BF979">
        <v>-1</v>
      </c>
      <c r="BG979">
        <v>-1</v>
      </c>
      <c r="BH979">
        <v>-1</v>
      </c>
      <c r="BI979">
        <v>-1</v>
      </c>
      <c r="BJ979">
        <v>-1</v>
      </c>
      <c r="BK979">
        <v>-1</v>
      </c>
      <c r="BL979">
        <v>-1</v>
      </c>
      <c r="BM979">
        <v>-1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-1</v>
      </c>
      <c r="BT979">
        <v>-1</v>
      </c>
      <c r="BU979">
        <v>-1</v>
      </c>
      <c r="BV979">
        <v>-1</v>
      </c>
      <c r="BW979">
        <v>-1</v>
      </c>
      <c r="BX979">
        <v>-1</v>
      </c>
      <c r="BY979">
        <v>-1</v>
      </c>
      <c r="BZ979">
        <v>-1</v>
      </c>
      <c r="CA979">
        <v>-1</v>
      </c>
      <c r="CB979">
        <v>-1</v>
      </c>
      <c r="CC979">
        <v>-1</v>
      </c>
      <c r="CD979">
        <v>-1</v>
      </c>
      <c r="CE979">
        <v>-1</v>
      </c>
      <c r="CF979">
        <v>-1</v>
      </c>
      <c r="CG979">
        <v>-1</v>
      </c>
    </row>
    <row r="980" spans="1:85">
      <c r="A980" s="14" t="s">
        <v>5</v>
      </c>
      <c r="B980" s="14" t="s">
        <v>3</v>
      </c>
      <c r="C980" s="76">
        <v>-1</v>
      </c>
      <c r="D980" s="76">
        <v>-1</v>
      </c>
      <c r="E980" s="76">
        <v>-1</v>
      </c>
      <c r="F980" s="76">
        <v>-1</v>
      </c>
      <c r="G980" s="76">
        <v>-1</v>
      </c>
      <c r="H980" s="76">
        <v>-1</v>
      </c>
      <c r="I980" s="76">
        <v>-1</v>
      </c>
      <c r="J980" s="76">
        <v>-1</v>
      </c>
      <c r="K980" s="76">
        <v>-1</v>
      </c>
      <c r="L980" s="76">
        <v>-1</v>
      </c>
      <c r="M980" s="76">
        <v>-1</v>
      </c>
      <c r="N980" s="76">
        <v>-1</v>
      </c>
      <c r="O980" s="76">
        <v>-1</v>
      </c>
      <c r="P980" s="76">
        <v>-1</v>
      </c>
      <c r="Q980" s="76">
        <v>-1</v>
      </c>
      <c r="R980" s="76">
        <v>-1</v>
      </c>
      <c r="S980" s="76">
        <v>-1</v>
      </c>
      <c r="T980" s="76">
        <v>-1</v>
      </c>
      <c r="U980" s="76">
        <v>-1</v>
      </c>
      <c r="V980" s="76">
        <v>-1</v>
      </c>
      <c r="W980" s="76">
        <v>-1</v>
      </c>
      <c r="X980" s="76">
        <v>-1</v>
      </c>
      <c r="Y980" s="76">
        <v>-1</v>
      </c>
      <c r="Z980" s="76">
        <v>-1</v>
      </c>
      <c r="AA980" s="76">
        <v>-1</v>
      </c>
      <c r="AB980" s="76">
        <v>-1</v>
      </c>
      <c r="AC980" s="76">
        <v>-1</v>
      </c>
      <c r="AD980" s="76">
        <v>-1</v>
      </c>
      <c r="AE980" s="76">
        <v>-1</v>
      </c>
      <c r="AF980" s="76">
        <v>-1</v>
      </c>
      <c r="AG980" s="76">
        <v>-1</v>
      </c>
      <c r="AH980" s="76">
        <v>-1</v>
      </c>
      <c r="AI980" s="76">
        <v>-1</v>
      </c>
      <c r="AJ980">
        <v>-1</v>
      </c>
      <c r="AK980">
        <v>-1</v>
      </c>
      <c r="AL980">
        <v>-1</v>
      </c>
      <c r="AM980">
        <v>-1</v>
      </c>
      <c r="AN980">
        <v>-1</v>
      </c>
      <c r="AO980">
        <v>-1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-1</v>
      </c>
      <c r="AW980">
        <v>-1</v>
      </c>
      <c r="AX980">
        <v>-1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v>-1</v>
      </c>
      <c r="BE980">
        <v>-1</v>
      </c>
      <c r="BF980">
        <v>-1</v>
      </c>
      <c r="BG980">
        <v>-1</v>
      </c>
      <c r="BH980">
        <v>-1</v>
      </c>
      <c r="BI980">
        <v>-1</v>
      </c>
      <c r="BJ980">
        <v>-1</v>
      </c>
      <c r="BK980">
        <v>-1</v>
      </c>
      <c r="BL980">
        <v>-1</v>
      </c>
      <c r="BM980">
        <v>-1</v>
      </c>
      <c r="BN980">
        <v>-1</v>
      </c>
      <c r="BO980">
        <v>-1</v>
      </c>
      <c r="BP980">
        <v>-1</v>
      </c>
      <c r="BQ980">
        <v>-1</v>
      </c>
      <c r="BR980">
        <v>-1</v>
      </c>
      <c r="BS980">
        <v>-1</v>
      </c>
      <c r="BT980">
        <v>-1</v>
      </c>
      <c r="BU980">
        <v>-1</v>
      </c>
      <c r="BV980">
        <v>-1</v>
      </c>
      <c r="BW980">
        <v>-1</v>
      </c>
      <c r="BX980">
        <v>-1</v>
      </c>
      <c r="BY980">
        <v>-1</v>
      </c>
      <c r="BZ980">
        <v>-1</v>
      </c>
      <c r="CA980">
        <v>-1</v>
      </c>
      <c r="CB980">
        <v>-1</v>
      </c>
      <c r="CC980">
        <v>-1</v>
      </c>
      <c r="CD980">
        <v>-1</v>
      </c>
      <c r="CE980">
        <v>-1</v>
      </c>
      <c r="CF980">
        <v>-1</v>
      </c>
      <c r="CG980">
        <v>-1</v>
      </c>
    </row>
    <row r="981" spans="1:85">
      <c r="A981" s="5"/>
      <c r="B981" s="5" t="s">
        <v>4</v>
      </c>
      <c r="C981" s="76">
        <v>-1</v>
      </c>
      <c r="D981" s="76">
        <v>-1</v>
      </c>
      <c r="E981" s="76">
        <v>-1</v>
      </c>
      <c r="F981" s="76">
        <v>-1</v>
      </c>
      <c r="G981" s="76">
        <v>-1</v>
      </c>
      <c r="H981" s="76">
        <v>-1</v>
      </c>
      <c r="I981" s="76">
        <v>-1</v>
      </c>
      <c r="J981" s="76">
        <v>-1</v>
      </c>
      <c r="K981" s="76">
        <v>-1</v>
      </c>
      <c r="L981" s="76">
        <v>-1</v>
      </c>
      <c r="M981" s="76">
        <v>-1</v>
      </c>
      <c r="N981" s="76">
        <v>-1</v>
      </c>
      <c r="O981" s="76">
        <v>-1</v>
      </c>
      <c r="P981" s="76">
        <v>-1</v>
      </c>
      <c r="Q981" s="76">
        <v>-1</v>
      </c>
      <c r="R981" s="76">
        <v>-1</v>
      </c>
      <c r="S981" s="76">
        <v>-1</v>
      </c>
      <c r="T981" s="76">
        <v>-1</v>
      </c>
      <c r="U981" s="76">
        <v>-1</v>
      </c>
      <c r="V981" s="76">
        <v>-1</v>
      </c>
      <c r="W981" s="76">
        <v>-1</v>
      </c>
      <c r="X981" s="76">
        <v>-1</v>
      </c>
      <c r="Y981" s="76">
        <v>-1</v>
      </c>
      <c r="Z981" s="76">
        <v>-1</v>
      </c>
      <c r="AA981" s="76">
        <v>-1</v>
      </c>
      <c r="AB981" s="76">
        <v>-1</v>
      </c>
      <c r="AC981" s="76">
        <v>-1</v>
      </c>
      <c r="AD981" s="76">
        <v>-1</v>
      </c>
      <c r="AE981" s="76">
        <v>-1</v>
      </c>
      <c r="AF981" s="76">
        <v>-1</v>
      </c>
      <c r="AG981" s="76">
        <v>-1</v>
      </c>
      <c r="AH981" s="76">
        <v>-1</v>
      </c>
      <c r="AI981" s="76">
        <v>-1</v>
      </c>
      <c r="AJ981">
        <v>-1</v>
      </c>
      <c r="AK981">
        <v>-1</v>
      </c>
      <c r="AL981">
        <v>-1</v>
      </c>
      <c r="AM981">
        <v>-1</v>
      </c>
      <c r="AN981">
        <v>-1</v>
      </c>
      <c r="AO981">
        <v>-1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-1</v>
      </c>
      <c r="AX981">
        <v>-1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v>-1</v>
      </c>
      <c r="BE981">
        <v>-1</v>
      </c>
      <c r="BF981">
        <v>-1</v>
      </c>
      <c r="BG981">
        <v>-1</v>
      </c>
      <c r="BH981">
        <v>-1</v>
      </c>
      <c r="BI981">
        <v>-1</v>
      </c>
      <c r="BJ981">
        <v>-1</v>
      </c>
      <c r="BK981">
        <v>-1</v>
      </c>
      <c r="BL981">
        <v>-1</v>
      </c>
      <c r="BM981">
        <v>-1</v>
      </c>
      <c r="BN981">
        <v>-1</v>
      </c>
      <c r="BO981">
        <v>-1</v>
      </c>
      <c r="BP981">
        <v>-1</v>
      </c>
      <c r="BQ981">
        <v>-1</v>
      </c>
      <c r="BR981">
        <v>-1</v>
      </c>
      <c r="BS981">
        <v>-1</v>
      </c>
      <c r="BT981">
        <v>-1</v>
      </c>
      <c r="BU981">
        <v>-1</v>
      </c>
      <c r="BV981">
        <v>-1</v>
      </c>
      <c r="BW981">
        <v>-1</v>
      </c>
      <c r="BX981">
        <v>-1</v>
      </c>
      <c r="BY981">
        <v>-1</v>
      </c>
      <c r="BZ981">
        <v>-1</v>
      </c>
      <c r="CA981">
        <v>-1</v>
      </c>
      <c r="CB981">
        <v>-1</v>
      </c>
      <c r="CC981">
        <v>-1</v>
      </c>
      <c r="CD981">
        <v>-1</v>
      </c>
      <c r="CE981">
        <v>-1</v>
      </c>
      <c r="CF981">
        <v>-1</v>
      </c>
      <c r="CG981">
        <v>-1</v>
      </c>
    </row>
    <row r="982" spans="1:85">
      <c r="A982" s="5" t="s">
        <v>2</v>
      </c>
      <c r="B982" s="5" t="s">
        <v>3</v>
      </c>
      <c r="C982" s="76">
        <v>-1</v>
      </c>
      <c r="D982" s="76">
        <v>-1</v>
      </c>
      <c r="E982" s="76">
        <v>-1</v>
      </c>
      <c r="F982" s="76">
        <v>-1</v>
      </c>
      <c r="G982" s="76">
        <v>-1</v>
      </c>
      <c r="H982" s="76">
        <v>-1</v>
      </c>
      <c r="I982" s="76">
        <v>-1</v>
      </c>
      <c r="J982" s="76">
        <v>-1</v>
      </c>
      <c r="K982" s="76">
        <v>-1</v>
      </c>
      <c r="L982" s="76">
        <v>-1</v>
      </c>
      <c r="M982" s="76">
        <v>-1</v>
      </c>
      <c r="N982" s="76">
        <v>-1</v>
      </c>
      <c r="O982" s="76">
        <v>-1</v>
      </c>
      <c r="P982" s="76">
        <v>-1</v>
      </c>
      <c r="Q982" s="76">
        <v>-1</v>
      </c>
      <c r="R982" s="76">
        <v>-1</v>
      </c>
      <c r="S982" s="76">
        <v>-1</v>
      </c>
      <c r="T982" s="76">
        <v>-1</v>
      </c>
      <c r="U982" s="76">
        <v>-1</v>
      </c>
      <c r="V982" s="76">
        <v>-1</v>
      </c>
      <c r="W982" s="76">
        <v>-1</v>
      </c>
      <c r="X982" s="76">
        <v>-1</v>
      </c>
      <c r="Y982" s="76">
        <v>-1</v>
      </c>
      <c r="Z982" s="76">
        <v>-1</v>
      </c>
      <c r="AA982" s="76">
        <v>-1</v>
      </c>
      <c r="AB982" s="76">
        <v>-1</v>
      </c>
      <c r="AC982" s="76">
        <v>-1</v>
      </c>
      <c r="AD982" s="76">
        <v>-1</v>
      </c>
      <c r="AE982" s="76">
        <v>-1</v>
      </c>
      <c r="AF982" s="76">
        <v>-1</v>
      </c>
      <c r="AG982" s="76">
        <v>-1</v>
      </c>
      <c r="AH982" s="76">
        <v>-1</v>
      </c>
      <c r="AI982" s="76">
        <v>-1</v>
      </c>
      <c r="AJ982">
        <v>-1</v>
      </c>
      <c r="AK982">
        <v>-1</v>
      </c>
      <c r="AL982">
        <v>-1</v>
      </c>
      <c r="AM982">
        <v>-1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-1</v>
      </c>
      <c r="AW982">
        <v>-1</v>
      </c>
      <c r="AX982">
        <v>-1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v>-1</v>
      </c>
      <c r="BE982">
        <v>-1</v>
      </c>
      <c r="BF982">
        <v>-1</v>
      </c>
      <c r="BG982">
        <v>-1</v>
      </c>
      <c r="BH982">
        <v>-1</v>
      </c>
      <c r="BI982">
        <v>-1</v>
      </c>
      <c r="BJ982">
        <v>-1</v>
      </c>
      <c r="BK982">
        <v>-1</v>
      </c>
      <c r="BL982">
        <v>-1</v>
      </c>
      <c r="BM982">
        <v>-1</v>
      </c>
      <c r="BN982">
        <v>-1</v>
      </c>
      <c r="BO982">
        <v>-1</v>
      </c>
      <c r="BP982">
        <v>-1</v>
      </c>
      <c r="BQ982">
        <v>-1</v>
      </c>
      <c r="BR982">
        <v>-1</v>
      </c>
      <c r="BS982">
        <v>-1</v>
      </c>
      <c r="BT982">
        <v>-1</v>
      </c>
      <c r="BU982">
        <v>-1</v>
      </c>
      <c r="BV982">
        <v>-1</v>
      </c>
      <c r="BW982">
        <v>-1</v>
      </c>
      <c r="BX982">
        <v>-1</v>
      </c>
      <c r="BY982">
        <v>-1</v>
      </c>
      <c r="BZ982">
        <v>-1</v>
      </c>
      <c r="CA982">
        <v>-1</v>
      </c>
      <c r="CB982">
        <v>-1</v>
      </c>
      <c r="CC982">
        <v>-1</v>
      </c>
      <c r="CD982">
        <v>-1</v>
      </c>
      <c r="CE982">
        <v>-1</v>
      </c>
      <c r="CF982">
        <v>-1</v>
      </c>
      <c r="CG982">
        <v>-1</v>
      </c>
    </row>
    <row r="983" spans="1:85">
      <c r="A983" s="4"/>
      <c r="B983" s="4" t="s">
        <v>4</v>
      </c>
      <c r="C983" s="76">
        <v>-1</v>
      </c>
      <c r="D983" s="76">
        <v>-1</v>
      </c>
      <c r="E983" s="76">
        <v>-1</v>
      </c>
      <c r="F983" s="76">
        <v>-1</v>
      </c>
      <c r="G983" s="76">
        <v>-1</v>
      </c>
      <c r="H983" s="76">
        <v>-1</v>
      </c>
      <c r="I983" s="76">
        <v>-1</v>
      </c>
      <c r="J983" s="76">
        <v>-1</v>
      </c>
      <c r="K983" s="76">
        <v>-1</v>
      </c>
      <c r="L983" s="76">
        <v>-1</v>
      </c>
      <c r="M983" s="76">
        <v>-1</v>
      </c>
      <c r="N983" s="76">
        <v>-1</v>
      </c>
      <c r="O983" s="76">
        <v>-1</v>
      </c>
      <c r="P983" s="76">
        <v>-1</v>
      </c>
      <c r="Q983" s="76">
        <v>-1</v>
      </c>
      <c r="R983" s="76">
        <v>-1</v>
      </c>
      <c r="S983" s="76">
        <v>-1</v>
      </c>
      <c r="T983" s="76">
        <v>-1</v>
      </c>
      <c r="U983" s="76">
        <v>-1</v>
      </c>
      <c r="V983" s="76">
        <v>-1</v>
      </c>
      <c r="W983" s="76">
        <v>-1</v>
      </c>
      <c r="X983" s="76">
        <v>-1</v>
      </c>
      <c r="Y983" s="76">
        <v>-1</v>
      </c>
      <c r="Z983" s="76">
        <v>-1</v>
      </c>
      <c r="AA983" s="76">
        <v>-1</v>
      </c>
      <c r="AB983" s="76">
        <v>-1</v>
      </c>
      <c r="AC983" s="76">
        <v>-1</v>
      </c>
      <c r="AD983" s="76">
        <v>-1</v>
      </c>
      <c r="AE983" s="76">
        <v>-1</v>
      </c>
      <c r="AF983" s="76">
        <v>-1</v>
      </c>
      <c r="AG983" s="76">
        <v>-1</v>
      </c>
      <c r="AH983" s="76">
        <v>-1</v>
      </c>
      <c r="AI983" s="76">
        <v>-1</v>
      </c>
      <c r="AJ983">
        <v>-1</v>
      </c>
      <c r="AK983">
        <v>-1</v>
      </c>
      <c r="AL983">
        <v>-1</v>
      </c>
      <c r="AM983">
        <v>-1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-1</v>
      </c>
      <c r="AW983">
        <v>-1</v>
      </c>
      <c r="AX983">
        <v>-1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v>-1</v>
      </c>
      <c r="BE983">
        <v>-1</v>
      </c>
      <c r="BF983">
        <v>-1</v>
      </c>
      <c r="BG983">
        <v>-1</v>
      </c>
      <c r="BH983">
        <v>-1</v>
      </c>
      <c r="BI983">
        <v>-1</v>
      </c>
      <c r="BJ983">
        <v>-1</v>
      </c>
      <c r="BK983">
        <v>-1</v>
      </c>
      <c r="BL983">
        <v>-1</v>
      </c>
      <c r="BM983">
        <v>-1</v>
      </c>
      <c r="BN983">
        <v>-1</v>
      </c>
      <c r="BO983">
        <v>-1</v>
      </c>
      <c r="BP983">
        <v>-1</v>
      </c>
      <c r="BQ983">
        <v>-1</v>
      </c>
      <c r="BR983">
        <v>-1</v>
      </c>
      <c r="BS983">
        <v>-1</v>
      </c>
      <c r="BT983">
        <v>-1</v>
      </c>
      <c r="BU983">
        <v>-1</v>
      </c>
      <c r="BV983">
        <v>-1</v>
      </c>
      <c r="BW983">
        <v>-1</v>
      </c>
      <c r="BX983">
        <v>-1</v>
      </c>
      <c r="BY983">
        <v>-1</v>
      </c>
      <c r="BZ983">
        <v>-1</v>
      </c>
      <c r="CA983">
        <v>-1</v>
      </c>
      <c r="CB983">
        <v>-1</v>
      </c>
      <c r="CC983">
        <v>-1</v>
      </c>
      <c r="CD983">
        <v>-1</v>
      </c>
      <c r="CE983">
        <v>-1</v>
      </c>
      <c r="CF983">
        <v>-1</v>
      </c>
      <c r="CG983">
        <v>-1</v>
      </c>
    </row>
    <row r="984" spans="1:85">
      <c r="A984" s="14" t="s">
        <v>7</v>
      </c>
      <c r="B984" s="14" t="s">
        <v>3</v>
      </c>
      <c r="C984" s="76">
        <v>-1</v>
      </c>
      <c r="D984" s="76">
        <v>-1</v>
      </c>
      <c r="E984" s="76">
        <v>-1</v>
      </c>
      <c r="F984" s="76">
        <v>-1</v>
      </c>
      <c r="G984" s="76">
        <v>-1</v>
      </c>
      <c r="H984" s="76">
        <v>-1</v>
      </c>
      <c r="I984" s="76">
        <v>-1</v>
      </c>
      <c r="J984" s="76">
        <v>-1</v>
      </c>
      <c r="K984" s="76">
        <v>-1</v>
      </c>
      <c r="L984" s="76">
        <v>-1</v>
      </c>
      <c r="M984" s="76">
        <v>-1</v>
      </c>
      <c r="N984" s="76">
        <v>-1</v>
      </c>
      <c r="O984" s="76">
        <v>-1</v>
      </c>
      <c r="P984" s="76">
        <v>-1</v>
      </c>
      <c r="Q984" s="76">
        <v>-1</v>
      </c>
      <c r="R984" s="76">
        <v>-1</v>
      </c>
      <c r="S984" s="76">
        <v>-1</v>
      </c>
      <c r="T984" s="76">
        <v>-1</v>
      </c>
      <c r="U984" s="76">
        <v>-1</v>
      </c>
      <c r="V984" s="76">
        <v>-1</v>
      </c>
      <c r="W984" s="76">
        <v>-1</v>
      </c>
      <c r="X984" s="76">
        <v>-1</v>
      </c>
      <c r="Y984" s="76">
        <v>-1</v>
      </c>
      <c r="Z984" s="76">
        <v>-1</v>
      </c>
      <c r="AA984" s="76">
        <v>-1</v>
      </c>
      <c r="AB984" s="76">
        <v>-1</v>
      </c>
      <c r="AC984" s="76">
        <v>-1</v>
      </c>
      <c r="AD984" s="76">
        <v>-1</v>
      </c>
      <c r="AE984" s="76">
        <v>-1</v>
      </c>
      <c r="AF984" s="76">
        <v>-1</v>
      </c>
      <c r="AG984" s="76">
        <v>-1</v>
      </c>
      <c r="AH984" s="76">
        <v>-1</v>
      </c>
      <c r="AI984" s="76">
        <v>-1</v>
      </c>
      <c r="AJ984">
        <v>-1</v>
      </c>
      <c r="AK984">
        <v>-1</v>
      </c>
      <c r="AL984">
        <v>-1</v>
      </c>
      <c r="AM984">
        <v>-1</v>
      </c>
      <c r="AN984">
        <v>-1</v>
      </c>
      <c r="AO984">
        <v>-1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-1</v>
      </c>
      <c r="AX984">
        <v>-1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v>-1</v>
      </c>
      <c r="BE984">
        <v>-1</v>
      </c>
      <c r="BF984">
        <v>-1</v>
      </c>
      <c r="BG984">
        <v>-1</v>
      </c>
      <c r="BH984">
        <v>-1</v>
      </c>
      <c r="BI984">
        <v>-1</v>
      </c>
      <c r="BJ984">
        <v>-1</v>
      </c>
      <c r="BK984">
        <v>-1</v>
      </c>
      <c r="BL984">
        <v>-1</v>
      </c>
      <c r="BM984">
        <v>-1</v>
      </c>
      <c r="BN984">
        <v>-1</v>
      </c>
      <c r="BO984">
        <v>-1</v>
      </c>
      <c r="BP984">
        <v>-1</v>
      </c>
      <c r="BQ984">
        <v>-1</v>
      </c>
      <c r="BR984">
        <v>-1</v>
      </c>
      <c r="BS984">
        <v>-1</v>
      </c>
      <c r="BT984">
        <v>-1</v>
      </c>
      <c r="BU984">
        <v>-1</v>
      </c>
      <c r="BV984">
        <v>-1</v>
      </c>
      <c r="BW984">
        <v>-1</v>
      </c>
      <c r="BX984">
        <v>-1</v>
      </c>
      <c r="BY984">
        <v>-1</v>
      </c>
      <c r="BZ984">
        <v>-1</v>
      </c>
      <c r="CA984">
        <v>-1</v>
      </c>
      <c r="CB984">
        <v>-1</v>
      </c>
      <c r="CC984">
        <v>-1</v>
      </c>
      <c r="CD984">
        <v>-1</v>
      </c>
      <c r="CE984">
        <v>-1</v>
      </c>
      <c r="CF984">
        <v>-1</v>
      </c>
      <c r="CG984">
        <v>-1</v>
      </c>
    </row>
    <row r="985" spans="1:85">
      <c r="A985" s="4"/>
      <c r="B985" s="4" t="s">
        <v>4</v>
      </c>
      <c r="C985" s="76">
        <v>-1</v>
      </c>
      <c r="D985" s="76">
        <v>-1</v>
      </c>
      <c r="E985" s="76">
        <v>-1</v>
      </c>
      <c r="F985" s="76">
        <v>-1</v>
      </c>
      <c r="G985" s="76">
        <v>-1</v>
      </c>
      <c r="H985" s="76">
        <v>-1</v>
      </c>
      <c r="I985" s="76">
        <v>-1</v>
      </c>
      <c r="J985" s="76">
        <v>-1</v>
      </c>
      <c r="K985" s="76">
        <v>-1</v>
      </c>
      <c r="L985" s="76">
        <v>-1</v>
      </c>
      <c r="M985" s="76">
        <v>-1</v>
      </c>
      <c r="N985" s="76">
        <v>-1</v>
      </c>
      <c r="O985" s="76">
        <v>-1</v>
      </c>
      <c r="P985" s="76">
        <v>-1</v>
      </c>
      <c r="Q985" s="76">
        <v>-1</v>
      </c>
      <c r="R985" s="76">
        <v>-1</v>
      </c>
      <c r="S985" s="76">
        <v>-1</v>
      </c>
      <c r="T985" s="76">
        <v>-1</v>
      </c>
      <c r="U985" s="76">
        <v>-1</v>
      </c>
      <c r="V985" s="76">
        <v>-1</v>
      </c>
      <c r="W985" s="76">
        <v>-1</v>
      </c>
      <c r="X985" s="76">
        <v>-1</v>
      </c>
      <c r="Y985" s="76">
        <v>-1</v>
      </c>
      <c r="Z985" s="76">
        <v>-1</v>
      </c>
      <c r="AA985" s="76">
        <v>-1</v>
      </c>
      <c r="AB985" s="76">
        <v>-1</v>
      </c>
      <c r="AC985" s="76">
        <v>-1</v>
      </c>
      <c r="AD985" s="76">
        <v>-1</v>
      </c>
      <c r="AE985" s="76">
        <v>-1</v>
      </c>
      <c r="AF985" s="76">
        <v>-1</v>
      </c>
      <c r="AG985" s="76">
        <v>-1</v>
      </c>
      <c r="AH985" s="76">
        <v>-1</v>
      </c>
      <c r="AI985" s="76">
        <v>-1</v>
      </c>
      <c r="AJ985">
        <v>-1</v>
      </c>
      <c r="AK985">
        <v>-1</v>
      </c>
      <c r="AL985">
        <v>-1</v>
      </c>
      <c r="AM985">
        <v>-1</v>
      </c>
      <c r="AN985">
        <v>-1</v>
      </c>
      <c r="AO985">
        <v>-1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-1</v>
      </c>
      <c r="AW985">
        <v>-1</v>
      </c>
      <c r="AX985">
        <v>-1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v>-1</v>
      </c>
      <c r="BE985">
        <v>-1</v>
      </c>
      <c r="BF985">
        <v>-1</v>
      </c>
      <c r="BG985">
        <v>-1</v>
      </c>
      <c r="BH985">
        <v>-1</v>
      </c>
      <c r="BI985">
        <v>-1</v>
      </c>
      <c r="BJ985">
        <v>-1</v>
      </c>
      <c r="BK985">
        <v>-1</v>
      </c>
      <c r="BL985">
        <v>-1</v>
      </c>
      <c r="BM985">
        <v>-1</v>
      </c>
      <c r="BN985">
        <v>-1</v>
      </c>
      <c r="BO985">
        <v>-1</v>
      </c>
      <c r="BP985">
        <v>-1</v>
      </c>
      <c r="BQ985">
        <v>-1</v>
      </c>
      <c r="BR985">
        <v>-1</v>
      </c>
      <c r="BS985">
        <v>-1</v>
      </c>
      <c r="BT985">
        <v>-1</v>
      </c>
      <c r="BU985">
        <v>-1</v>
      </c>
      <c r="BV985">
        <v>-1</v>
      </c>
      <c r="BW985">
        <v>-1</v>
      </c>
      <c r="BX985">
        <v>-1</v>
      </c>
      <c r="BY985">
        <v>-1</v>
      </c>
      <c r="BZ985">
        <v>-1</v>
      </c>
      <c r="CA985">
        <v>-1</v>
      </c>
      <c r="CB985">
        <v>-1</v>
      </c>
      <c r="CC985">
        <v>-1</v>
      </c>
      <c r="CD985">
        <v>-1</v>
      </c>
      <c r="CE985">
        <v>-1</v>
      </c>
      <c r="CF985">
        <v>-1</v>
      </c>
      <c r="CG985">
        <v>-1</v>
      </c>
    </row>
    <row r="986" spans="1:85">
      <c r="A986" s="14" t="s">
        <v>6</v>
      </c>
      <c r="B986" s="14" t="s">
        <v>3</v>
      </c>
      <c r="C986" s="76">
        <v>-1</v>
      </c>
      <c r="D986" s="76">
        <v>-1</v>
      </c>
      <c r="E986" s="76">
        <v>-1</v>
      </c>
      <c r="F986" s="76">
        <v>-1</v>
      </c>
      <c r="G986" s="76">
        <v>-1</v>
      </c>
      <c r="H986" s="76">
        <v>-1</v>
      </c>
      <c r="I986" s="76">
        <v>-1</v>
      </c>
      <c r="J986" s="76">
        <v>-1</v>
      </c>
      <c r="K986" s="76">
        <v>-1</v>
      </c>
      <c r="L986" s="76">
        <v>-1</v>
      </c>
      <c r="M986" s="76">
        <v>-1</v>
      </c>
      <c r="N986" s="76">
        <v>-1</v>
      </c>
      <c r="O986" s="76">
        <v>-1</v>
      </c>
      <c r="P986" s="76">
        <v>-1</v>
      </c>
      <c r="Q986" s="76">
        <v>-1</v>
      </c>
      <c r="R986" s="76">
        <v>-1</v>
      </c>
      <c r="S986" s="76">
        <v>-1</v>
      </c>
      <c r="T986" s="76">
        <v>-1</v>
      </c>
      <c r="U986" s="76">
        <v>-1</v>
      </c>
      <c r="V986" s="76">
        <v>-1</v>
      </c>
      <c r="W986" s="76">
        <v>-1</v>
      </c>
      <c r="X986" s="76">
        <v>-1</v>
      </c>
      <c r="Y986" s="76">
        <v>-1</v>
      </c>
      <c r="Z986" s="76">
        <v>-1</v>
      </c>
      <c r="AA986" s="76">
        <v>-1</v>
      </c>
      <c r="AB986" s="76">
        <v>-1</v>
      </c>
      <c r="AC986" s="76">
        <v>-1</v>
      </c>
      <c r="AD986" s="76">
        <v>-1</v>
      </c>
      <c r="AE986" s="76">
        <v>-1</v>
      </c>
      <c r="AF986" s="76">
        <v>-1</v>
      </c>
      <c r="AG986" s="76">
        <v>-1</v>
      </c>
      <c r="AH986" s="76">
        <v>-1</v>
      </c>
      <c r="AI986" s="76">
        <v>-1</v>
      </c>
      <c r="AJ986">
        <v>-1</v>
      </c>
      <c r="AK986">
        <v>-1</v>
      </c>
      <c r="AL986">
        <v>-1</v>
      </c>
      <c r="AM986">
        <v>-1</v>
      </c>
      <c r="AN986">
        <v>-1</v>
      </c>
      <c r="AO986">
        <v>-1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-1</v>
      </c>
      <c r="AX986">
        <v>-1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v>-1</v>
      </c>
      <c r="BE986">
        <v>-1</v>
      </c>
      <c r="BF986">
        <v>-1</v>
      </c>
      <c r="BG986">
        <v>-1</v>
      </c>
      <c r="BH986">
        <v>-1</v>
      </c>
      <c r="BI986">
        <v>-1</v>
      </c>
      <c r="BJ986">
        <v>-1</v>
      </c>
      <c r="BK986">
        <v>-1</v>
      </c>
      <c r="BL986">
        <v>-1</v>
      </c>
      <c r="BM986">
        <v>-1</v>
      </c>
      <c r="BN986">
        <v>-1</v>
      </c>
      <c r="BO986">
        <v>-1</v>
      </c>
      <c r="BP986">
        <v>-1</v>
      </c>
      <c r="BQ986">
        <v>-1</v>
      </c>
      <c r="BR986">
        <v>-1</v>
      </c>
      <c r="BS986">
        <v>-1</v>
      </c>
      <c r="BT986">
        <v>-1</v>
      </c>
      <c r="BU986">
        <v>-1</v>
      </c>
      <c r="BV986">
        <v>-1</v>
      </c>
      <c r="BW986">
        <v>-1</v>
      </c>
      <c r="BX986">
        <v>-1</v>
      </c>
      <c r="BY986">
        <v>-1</v>
      </c>
      <c r="BZ986">
        <v>-1</v>
      </c>
      <c r="CA986">
        <v>-1</v>
      </c>
      <c r="CB986">
        <v>-1</v>
      </c>
      <c r="CC986">
        <v>-1</v>
      </c>
      <c r="CD986">
        <v>-1</v>
      </c>
      <c r="CE986">
        <v>-1</v>
      </c>
      <c r="CF986">
        <v>-1</v>
      </c>
      <c r="CG986">
        <v>-1</v>
      </c>
    </row>
    <row r="987" spans="1:85">
      <c r="A987" s="5"/>
      <c r="B987" s="5" t="s">
        <v>4</v>
      </c>
      <c r="C987" s="76">
        <v>-1</v>
      </c>
      <c r="D987" s="76">
        <v>-1</v>
      </c>
      <c r="E987" s="76">
        <v>-1</v>
      </c>
      <c r="F987" s="76">
        <v>-1</v>
      </c>
      <c r="G987" s="76">
        <v>-1</v>
      </c>
      <c r="H987" s="76">
        <v>-1</v>
      </c>
      <c r="I987" s="76">
        <v>-1</v>
      </c>
      <c r="J987" s="76">
        <v>-1</v>
      </c>
      <c r="K987" s="76">
        <v>-1</v>
      </c>
      <c r="L987" s="76">
        <v>-1</v>
      </c>
      <c r="M987" s="76">
        <v>-1</v>
      </c>
      <c r="N987" s="76">
        <v>-1</v>
      </c>
      <c r="O987" s="76">
        <v>-1</v>
      </c>
      <c r="P987" s="76">
        <v>-1</v>
      </c>
      <c r="Q987" s="76">
        <v>-1</v>
      </c>
      <c r="R987" s="76">
        <v>-1</v>
      </c>
      <c r="S987" s="76">
        <v>-1</v>
      </c>
      <c r="T987" s="76">
        <v>-1</v>
      </c>
      <c r="U987" s="76">
        <v>-1</v>
      </c>
      <c r="V987" s="76">
        <v>-1</v>
      </c>
      <c r="W987" s="76">
        <v>-1</v>
      </c>
      <c r="X987" s="76">
        <v>-1</v>
      </c>
      <c r="Y987" s="76">
        <v>-1</v>
      </c>
      <c r="Z987" s="76">
        <v>-1</v>
      </c>
      <c r="AA987" s="76">
        <v>-1</v>
      </c>
      <c r="AB987" s="76">
        <v>-1</v>
      </c>
      <c r="AC987" s="76">
        <v>-1</v>
      </c>
      <c r="AD987" s="76">
        <v>-1</v>
      </c>
      <c r="AE987" s="76">
        <v>-1</v>
      </c>
      <c r="AF987" s="76">
        <v>-1</v>
      </c>
      <c r="AG987" s="76">
        <v>-1</v>
      </c>
      <c r="AH987" s="76">
        <v>-1</v>
      </c>
      <c r="AI987" s="76">
        <v>-1</v>
      </c>
      <c r="AJ987">
        <v>-1</v>
      </c>
      <c r="AK987">
        <v>-1</v>
      </c>
      <c r="AL987">
        <v>-1</v>
      </c>
      <c r="AM987">
        <v>-1</v>
      </c>
      <c r="AN987">
        <v>-1</v>
      </c>
      <c r="AO987">
        <v>-1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-1</v>
      </c>
      <c r="AW987">
        <v>-1</v>
      </c>
      <c r="AX987">
        <v>-1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v>-1</v>
      </c>
      <c r="BE987">
        <v>-1</v>
      </c>
      <c r="BF987">
        <v>-1</v>
      </c>
      <c r="BG987">
        <v>-1</v>
      </c>
      <c r="BH987">
        <v>-1</v>
      </c>
      <c r="BI987">
        <v>-1</v>
      </c>
      <c r="BJ987">
        <v>-1</v>
      </c>
      <c r="BK987">
        <v>-1</v>
      </c>
      <c r="BL987">
        <v>-1</v>
      </c>
      <c r="BM987">
        <v>-1</v>
      </c>
      <c r="BN987">
        <v>-1</v>
      </c>
      <c r="BO987">
        <v>-1</v>
      </c>
      <c r="BP987">
        <v>-1</v>
      </c>
      <c r="BQ987">
        <v>-1</v>
      </c>
      <c r="BR987">
        <v>-1</v>
      </c>
      <c r="BS987">
        <v>-1</v>
      </c>
      <c r="BT987">
        <v>-1</v>
      </c>
      <c r="BU987">
        <v>-1</v>
      </c>
      <c r="BV987">
        <v>-1</v>
      </c>
      <c r="BW987">
        <v>-1</v>
      </c>
      <c r="BX987">
        <v>-1</v>
      </c>
      <c r="BY987">
        <v>-1</v>
      </c>
      <c r="BZ987">
        <v>-1</v>
      </c>
      <c r="CA987">
        <v>-1</v>
      </c>
      <c r="CB987">
        <v>-1</v>
      </c>
      <c r="CC987">
        <v>-1</v>
      </c>
      <c r="CD987">
        <v>-1</v>
      </c>
      <c r="CE987">
        <v>-1</v>
      </c>
      <c r="CF987">
        <v>-1</v>
      </c>
      <c r="CG987">
        <v>-1</v>
      </c>
    </row>
    <row r="988" spans="1:85">
      <c r="A988" s="5" t="s">
        <v>8</v>
      </c>
      <c r="B988" s="5" t="s">
        <v>3</v>
      </c>
      <c r="C988" s="76">
        <v>-1</v>
      </c>
      <c r="D988" s="76">
        <v>-1</v>
      </c>
      <c r="E988" s="76">
        <v>-1</v>
      </c>
      <c r="F988" s="76">
        <v>-1</v>
      </c>
      <c r="G988" s="76">
        <v>-1</v>
      </c>
      <c r="H988" s="76">
        <v>-1</v>
      </c>
      <c r="I988" s="76">
        <v>-1</v>
      </c>
      <c r="J988" s="76">
        <v>-1</v>
      </c>
      <c r="K988" s="76">
        <v>-1</v>
      </c>
      <c r="L988" s="76">
        <v>-1</v>
      </c>
      <c r="M988" s="76">
        <v>-1</v>
      </c>
      <c r="N988" s="76">
        <v>-1</v>
      </c>
      <c r="O988" s="76">
        <v>-1</v>
      </c>
      <c r="P988" s="76">
        <v>-1</v>
      </c>
      <c r="Q988" s="76">
        <v>-1</v>
      </c>
      <c r="R988" s="76">
        <v>-1</v>
      </c>
      <c r="S988" s="76">
        <v>-1</v>
      </c>
      <c r="T988" s="76">
        <v>-1</v>
      </c>
      <c r="U988" s="76">
        <v>-1</v>
      </c>
      <c r="V988" s="76">
        <v>-1</v>
      </c>
      <c r="W988" s="76">
        <v>-1</v>
      </c>
      <c r="X988" s="76">
        <v>-1</v>
      </c>
      <c r="Y988" s="76">
        <v>-1</v>
      </c>
      <c r="Z988" s="76">
        <v>-1</v>
      </c>
      <c r="AA988" s="76">
        <v>-1</v>
      </c>
      <c r="AB988" s="76">
        <v>-1</v>
      </c>
      <c r="AC988" s="76">
        <v>-1</v>
      </c>
      <c r="AD988" s="76">
        <v>-1</v>
      </c>
      <c r="AE988" s="76">
        <v>-1</v>
      </c>
      <c r="AF988" s="76">
        <v>-1</v>
      </c>
      <c r="AG988" s="76">
        <v>-1</v>
      </c>
      <c r="AH988" s="76">
        <v>-1</v>
      </c>
      <c r="AI988" s="76">
        <v>-1</v>
      </c>
      <c r="AJ988">
        <v>-1</v>
      </c>
      <c r="AK988">
        <v>-1</v>
      </c>
      <c r="AL988">
        <v>-1</v>
      </c>
      <c r="AM988">
        <v>-1</v>
      </c>
      <c r="AN988">
        <v>-1</v>
      </c>
      <c r="AO988">
        <v>-1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-1</v>
      </c>
      <c r="AW988">
        <v>-1</v>
      </c>
      <c r="AX988">
        <v>-1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v>-1</v>
      </c>
      <c r="BE988">
        <v>-1</v>
      </c>
      <c r="BF988">
        <v>-1</v>
      </c>
      <c r="BG988">
        <v>-1</v>
      </c>
      <c r="BH988">
        <v>-1</v>
      </c>
      <c r="BI988">
        <v>-1</v>
      </c>
      <c r="BJ988">
        <v>-1</v>
      </c>
      <c r="BK988">
        <v>-1</v>
      </c>
      <c r="BL988">
        <v>-1</v>
      </c>
      <c r="BM988">
        <v>-1</v>
      </c>
      <c r="BN988">
        <v>-1</v>
      </c>
      <c r="BO988">
        <v>-1</v>
      </c>
      <c r="BP988">
        <v>-1</v>
      </c>
      <c r="BQ988">
        <v>-1</v>
      </c>
      <c r="BR988">
        <v>-1</v>
      </c>
      <c r="BS988">
        <v>-1</v>
      </c>
      <c r="BT988">
        <v>-1</v>
      </c>
      <c r="BU988">
        <v>-1</v>
      </c>
      <c r="BV988">
        <v>-1</v>
      </c>
      <c r="BW988">
        <v>-1</v>
      </c>
      <c r="BX988">
        <v>-1</v>
      </c>
      <c r="BY988">
        <v>-1</v>
      </c>
      <c r="BZ988">
        <v>-1</v>
      </c>
      <c r="CA988">
        <v>-1</v>
      </c>
      <c r="CB988">
        <v>-1</v>
      </c>
      <c r="CC988">
        <v>-1</v>
      </c>
      <c r="CD988">
        <v>-1</v>
      </c>
      <c r="CE988">
        <v>-1</v>
      </c>
      <c r="CF988">
        <v>-1</v>
      </c>
      <c r="CG988">
        <v>-1</v>
      </c>
    </row>
    <row r="989" spans="1:85">
      <c r="A989" s="4"/>
      <c r="B989" s="4" t="s">
        <v>37</v>
      </c>
      <c r="C989" s="76">
        <v>-1</v>
      </c>
      <c r="D989" s="76">
        <v>-1</v>
      </c>
      <c r="E989" s="76">
        <v>-1</v>
      </c>
      <c r="F989" s="76">
        <v>-1</v>
      </c>
      <c r="G989" s="76">
        <v>-1</v>
      </c>
      <c r="H989" s="76">
        <v>-1</v>
      </c>
      <c r="I989" s="76">
        <v>-1</v>
      </c>
      <c r="J989" s="76">
        <v>-1</v>
      </c>
      <c r="K989" s="76">
        <v>-1</v>
      </c>
      <c r="L989" s="76">
        <v>-1</v>
      </c>
      <c r="M989" s="76">
        <v>-1</v>
      </c>
      <c r="N989" s="76">
        <v>-1</v>
      </c>
      <c r="O989" s="76">
        <v>-1</v>
      </c>
      <c r="P989" s="76">
        <v>-1</v>
      </c>
      <c r="Q989" s="76">
        <v>-1</v>
      </c>
      <c r="R989" s="76">
        <v>-1</v>
      </c>
      <c r="S989" s="76">
        <v>-1</v>
      </c>
      <c r="T989" s="76">
        <v>-1</v>
      </c>
      <c r="U989" s="76">
        <v>-1</v>
      </c>
      <c r="V989" s="76">
        <v>-1</v>
      </c>
      <c r="W989" s="76">
        <v>-1</v>
      </c>
      <c r="X989" s="76">
        <v>-1</v>
      </c>
      <c r="Y989" s="76">
        <v>-1</v>
      </c>
      <c r="Z989" s="76">
        <v>-1</v>
      </c>
      <c r="AA989" s="76">
        <v>-1</v>
      </c>
      <c r="AB989" s="76">
        <v>-1</v>
      </c>
      <c r="AC989" s="76">
        <v>-1</v>
      </c>
      <c r="AD989" s="76">
        <v>-1</v>
      </c>
      <c r="AE989" s="76">
        <v>-1</v>
      </c>
      <c r="AF989" s="76">
        <v>-1</v>
      </c>
      <c r="AG989" s="76">
        <v>-1</v>
      </c>
      <c r="AH989" s="76">
        <v>-1</v>
      </c>
      <c r="AI989" s="76">
        <v>-1</v>
      </c>
      <c r="AJ989">
        <v>-1</v>
      </c>
      <c r="AK989">
        <v>-1</v>
      </c>
      <c r="AL989">
        <v>-1</v>
      </c>
      <c r="AM989">
        <v>-1</v>
      </c>
      <c r="AN989">
        <v>-1</v>
      </c>
      <c r="AO989">
        <v>-1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-1</v>
      </c>
      <c r="AW989">
        <v>-1</v>
      </c>
      <c r="AX989">
        <v>-1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v>-1</v>
      </c>
      <c r="BE989">
        <v>-1</v>
      </c>
      <c r="BF989">
        <v>-1</v>
      </c>
      <c r="BG989">
        <v>-1</v>
      </c>
      <c r="BH989">
        <v>-1</v>
      </c>
      <c r="BI989">
        <v>-1</v>
      </c>
      <c r="BJ989">
        <v>-1</v>
      </c>
      <c r="BK989">
        <v>-1</v>
      </c>
      <c r="BL989">
        <v>-1</v>
      </c>
      <c r="BM989">
        <v>-1</v>
      </c>
      <c r="BN989">
        <v>-1</v>
      </c>
      <c r="BO989">
        <v>-1</v>
      </c>
      <c r="BP989">
        <v>-1</v>
      </c>
      <c r="BQ989">
        <v>-1</v>
      </c>
      <c r="BR989">
        <v>-1</v>
      </c>
      <c r="BS989">
        <v>-1</v>
      </c>
      <c r="BT989">
        <v>-1</v>
      </c>
      <c r="BU989">
        <v>-1</v>
      </c>
      <c r="BV989">
        <v>-1</v>
      </c>
      <c r="BW989">
        <v>-1</v>
      </c>
      <c r="BX989">
        <v>-1</v>
      </c>
      <c r="BY989">
        <v>-1</v>
      </c>
      <c r="BZ989">
        <v>-1</v>
      </c>
      <c r="CA989">
        <v>-1</v>
      </c>
      <c r="CB989">
        <v>-1</v>
      </c>
      <c r="CC989">
        <v>-1</v>
      </c>
      <c r="CD989">
        <v>-1</v>
      </c>
      <c r="CE989">
        <v>-1</v>
      </c>
      <c r="CF989">
        <v>-1</v>
      </c>
      <c r="CG989">
        <v>-1</v>
      </c>
    </row>
    <row r="990" spans="1:85">
      <c r="A990" s="14" t="s">
        <v>36</v>
      </c>
      <c r="B990" s="14" t="s">
        <v>38</v>
      </c>
      <c r="C990" s="76">
        <v>-1</v>
      </c>
      <c r="D990" s="76">
        <v>-1</v>
      </c>
      <c r="E990" s="76">
        <v>-1</v>
      </c>
      <c r="F990" s="76">
        <v>-1</v>
      </c>
      <c r="G990" s="76">
        <v>-1</v>
      </c>
      <c r="H990" s="76">
        <v>-1</v>
      </c>
      <c r="I990" s="76">
        <v>-1</v>
      </c>
      <c r="J990" s="76">
        <v>-1</v>
      </c>
      <c r="K990" s="76">
        <v>-1</v>
      </c>
      <c r="L990" s="76">
        <v>-1</v>
      </c>
      <c r="M990" s="76">
        <v>-1</v>
      </c>
      <c r="N990" s="76">
        <v>-1</v>
      </c>
      <c r="O990" s="76">
        <v>-1</v>
      </c>
      <c r="P990" s="76">
        <v>-1</v>
      </c>
      <c r="Q990" s="76">
        <v>-1</v>
      </c>
      <c r="R990" s="76">
        <v>-1</v>
      </c>
      <c r="S990" s="76">
        <v>-1</v>
      </c>
      <c r="T990" s="76">
        <v>-1</v>
      </c>
      <c r="U990" s="76">
        <v>-1</v>
      </c>
      <c r="V990" s="76">
        <v>-1</v>
      </c>
      <c r="W990" s="76">
        <v>-1</v>
      </c>
      <c r="X990" s="76">
        <v>-1</v>
      </c>
      <c r="Y990" s="76">
        <v>-1</v>
      </c>
      <c r="Z990" s="76">
        <v>-1</v>
      </c>
      <c r="AA990" s="76">
        <v>-1</v>
      </c>
      <c r="AB990" s="76">
        <v>-1</v>
      </c>
      <c r="AC990" s="76">
        <v>-1</v>
      </c>
      <c r="AD990" s="76">
        <v>-1</v>
      </c>
      <c r="AE990" s="76">
        <v>-1</v>
      </c>
      <c r="AF990" s="76">
        <v>-1</v>
      </c>
      <c r="AG990" s="76">
        <v>-1</v>
      </c>
      <c r="AH990" s="76">
        <v>-1</v>
      </c>
      <c r="AI990" s="76">
        <v>-1</v>
      </c>
      <c r="AJ990">
        <v>-1</v>
      </c>
      <c r="AK990">
        <v>-1</v>
      </c>
      <c r="AL990">
        <v>-1</v>
      </c>
      <c r="AM990">
        <v>-1</v>
      </c>
      <c r="AN990">
        <v>-1</v>
      </c>
      <c r="AO990">
        <v>-1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-1</v>
      </c>
      <c r="AX990">
        <v>-1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v>-1</v>
      </c>
      <c r="BE990">
        <v>-1</v>
      </c>
      <c r="BF990">
        <v>-1</v>
      </c>
      <c r="BG990">
        <v>-1</v>
      </c>
      <c r="BH990">
        <v>-1</v>
      </c>
      <c r="BI990">
        <v>-1</v>
      </c>
      <c r="BJ990">
        <v>-1</v>
      </c>
      <c r="BK990">
        <v>-1</v>
      </c>
      <c r="BL990">
        <v>-1</v>
      </c>
      <c r="BM990">
        <v>-1</v>
      </c>
      <c r="BN990">
        <v>-1</v>
      </c>
      <c r="BO990">
        <v>-1</v>
      </c>
      <c r="BP990">
        <v>-1</v>
      </c>
      <c r="BQ990">
        <v>-1</v>
      </c>
      <c r="BR990">
        <v>-1</v>
      </c>
      <c r="BS990">
        <v>-1</v>
      </c>
      <c r="BT990">
        <v>-1</v>
      </c>
      <c r="BU990">
        <v>-1</v>
      </c>
      <c r="BV990">
        <v>-1</v>
      </c>
      <c r="BW990">
        <v>-1</v>
      </c>
      <c r="BX990">
        <v>-1</v>
      </c>
      <c r="BY990">
        <v>-1</v>
      </c>
      <c r="BZ990">
        <v>-1</v>
      </c>
      <c r="CA990">
        <v>-1</v>
      </c>
      <c r="CB990">
        <v>-1</v>
      </c>
      <c r="CC990">
        <v>-1</v>
      </c>
      <c r="CD990">
        <v>-1</v>
      </c>
      <c r="CE990">
        <v>-1</v>
      </c>
      <c r="CF990">
        <v>-1</v>
      </c>
      <c r="CG990">
        <v>-1</v>
      </c>
    </row>
    <row r="991" spans="1:85">
      <c r="A991" s="5"/>
      <c r="B991" s="5" t="s">
        <v>213</v>
      </c>
      <c r="C991" s="76">
        <v>-1</v>
      </c>
      <c r="D991" s="76">
        <v>-1</v>
      </c>
      <c r="E991" s="76">
        <v>-1</v>
      </c>
      <c r="F991" s="76">
        <v>-1</v>
      </c>
      <c r="G991" s="76">
        <v>-1</v>
      </c>
      <c r="H991" s="76">
        <v>-1</v>
      </c>
      <c r="I991" s="76">
        <v>-1</v>
      </c>
      <c r="J991" s="76">
        <v>-1</v>
      </c>
      <c r="K991" s="76">
        <v>-1</v>
      </c>
      <c r="L991" s="76">
        <v>-1</v>
      </c>
      <c r="M991" s="76">
        <v>-1</v>
      </c>
      <c r="N991" s="76">
        <v>-1</v>
      </c>
      <c r="O991" s="76">
        <v>-1</v>
      </c>
      <c r="P991" s="76">
        <v>-1</v>
      </c>
      <c r="Q991" s="76">
        <v>-1</v>
      </c>
      <c r="R991" s="76">
        <v>-1</v>
      </c>
      <c r="S991" s="76">
        <v>-1</v>
      </c>
      <c r="T991" s="76">
        <v>-1</v>
      </c>
      <c r="U991" s="76">
        <v>-1</v>
      </c>
      <c r="V991" s="76">
        <v>-1</v>
      </c>
      <c r="W991" s="76">
        <v>-1</v>
      </c>
      <c r="X991" s="76">
        <v>-1</v>
      </c>
      <c r="Y991" s="76">
        <v>-1</v>
      </c>
      <c r="Z991" s="76">
        <v>-1</v>
      </c>
      <c r="AA991" s="76">
        <v>-1</v>
      </c>
      <c r="AB991" s="76">
        <v>-1</v>
      </c>
      <c r="AC991" s="76">
        <v>-1</v>
      </c>
      <c r="AD991" s="76">
        <v>-1</v>
      </c>
      <c r="AE991" s="76">
        <v>-1</v>
      </c>
      <c r="AF991" s="76">
        <v>-1</v>
      </c>
      <c r="AG991" s="76">
        <v>-1</v>
      </c>
      <c r="AH991" s="76">
        <v>-1</v>
      </c>
      <c r="AI991" s="76">
        <v>-1</v>
      </c>
      <c r="AJ991">
        <v>-1</v>
      </c>
      <c r="AK991">
        <v>-1</v>
      </c>
      <c r="AL991">
        <v>-1</v>
      </c>
      <c r="AM991">
        <v>-1</v>
      </c>
      <c r="AN991">
        <v>-1</v>
      </c>
      <c r="AO991">
        <v>-1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-1</v>
      </c>
      <c r="AX991">
        <v>-1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v>-1</v>
      </c>
      <c r="BE991">
        <v>-1</v>
      </c>
      <c r="BF991">
        <v>-1</v>
      </c>
      <c r="BG991">
        <v>-1</v>
      </c>
      <c r="BH991">
        <v>-1</v>
      </c>
      <c r="BI991">
        <v>-1</v>
      </c>
      <c r="BJ991">
        <v>-1</v>
      </c>
      <c r="BK991">
        <v>-1</v>
      </c>
      <c r="BL991">
        <v>-1</v>
      </c>
      <c r="BM991">
        <v>-1</v>
      </c>
      <c r="BN991">
        <v>-1</v>
      </c>
      <c r="BO991">
        <v>-1</v>
      </c>
      <c r="BP991">
        <v>-1</v>
      </c>
      <c r="BQ991">
        <v>-1</v>
      </c>
      <c r="BR991">
        <v>-1</v>
      </c>
      <c r="BS991">
        <v>-1</v>
      </c>
      <c r="BT991">
        <v>-1</v>
      </c>
      <c r="BU991">
        <v>-1</v>
      </c>
      <c r="BV991">
        <v>-1</v>
      </c>
      <c r="BW991">
        <v>-1</v>
      </c>
      <c r="BX991">
        <v>-1</v>
      </c>
      <c r="BY991">
        <v>-1</v>
      </c>
      <c r="BZ991">
        <v>-1</v>
      </c>
      <c r="CA991">
        <v>-1</v>
      </c>
      <c r="CB991">
        <v>-1</v>
      </c>
      <c r="CC991">
        <v>-1</v>
      </c>
      <c r="CD991">
        <v>-1</v>
      </c>
      <c r="CE991">
        <v>-1</v>
      </c>
      <c r="CF991">
        <v>-1</v>
      </c>
      <c r="CG991">
        <v>-1</v>
      </c>
    </row>
    <row r="992" spans="1:85">
      <c r="A992" s="1" t="str">
        <f>LOOKUP(B992,[1]Regions!$A$4:$A$98,[1]Regions!$B$4:$B$98)</f>
        <v>Colombia</v>
      </c>
      <c r="B992" s="2">
        <v>46</v>
      </c>
      <c r="C992" s="72">
        <v>2018</v>
      </c>
      <c r="D992" s="72">
        <v>2019</v>
      </c>
      <c r="E992" s="72">
        <v>2020</v>
      </c>
      <c r="F992" s="72">
        <v>2021</v>
      </c>
      <c r="G992" s="72">
        <v>2022</v>
      </c>
      <c r="H992" s="72">
        <v>2023</v>
      </c>
      <c r="I992" s="72">
        <v>2024</v>
      </c>
      <c r="J992" s="72">
        <v>2025</v>
      </c>
      <c r="K992" s="72">
        <v>2026</v>
      </c>
      <c r="L992" s="72">
        <v>2027</v>
      </c>
      <c r="M992" s="72">
        <v>2028</v>
      </c>
      <c r="N992" s="72">
        <v>2029</v>
      </c>
      <c r="O992" s="72">
        <v>2030</v>
      </c>
      <c r="P992" s="72">
        <v>2031</v>
      </c>
      <c r="Q992" s="72">
        <v>2032</v>
      </c>
      <c r="R992" s="72">
        <v>2033</v>
      </c>
      <c r="S992" s="72">
        <v>2034</v>
      </c>
      <c r="T992" s="72">
        <v>2035</v>
      </c>
      <c r="U992" s="72">
        <v>2036</v>
      </c>
      <c r="V992" s="72">
        <v>2037</v>
      </c>
      <c r="W992" s="72">
        <v>2038</v>
      </c>
      <c r="X992" s="72">
        <v>2039</v>
      </c>
      <c r="Y992" s="72">
        <v>2040</v>
      </c>
      <c r="Z992" s="72">
        <v>2041</v>
      </c>
      <c r="AA992" s="72">
        <v>2042</v>
      </c>
      <c r="AB992" s="72">
        <v>2043</v>
      </c>
      <c r="AC992" s="72">
        <v>2044</v>
      </c>
      <c r="AD992" s="72">
        <v>2045</v>
      </c>
      <c r="AE992" s="72">
        <v>2046</v>
      </c>
      <c r="AF992" s="72">
        <v>2047</v>
      </c>
      <c r="AG992" s="72">
        <v>2048</v>
      </c>
      <c r="AH992" s="72">
        <v>2049</v>
      </c>
      <c r="AI992" s="72">
        <v>2050</v>
      </c>
      <c r="AJ992">
        <v>2051</v>
      </c>
      <c r="AK992">
        <v>2052</v>
      </c>
      <c r="AL992">
        <v>2053</v>
      </c>
      <c r="AM992">
        <v>2054</v>
      </c>
      <c r="AN992">
        <v>2055</v>
      </c>
      <c r="AO992">
        <v>2056</v>
      </c>
      <c r="AP992">
        <v>2057</v>
      </c>
      <c r="AQ992">
        <v>2058</v>
      </c>
      <c r="AR992">
        <v>2059</v>
      </c>
      <c r="AS992">
        <v>2060</v>
      </c>
      <c r="AT992">
        <v>2061</v>
      </c>
      <c r="AU992">
        <v>2062</v>
      </c>
      <c r="AV992">
        <v>2063</v>
      </c>
      <c r="AW992">
        <v>2064</v>
      </c>
      <c r="AX992">
        <v>2065</v>
      </c>
      <c r="AY992">
        <v>2066</v>
      </c>
      <c r="AZ992">
        <v>2067</v>
      </c>
      <c r="BA992">
        <v>2068</v>
      </c>
      <c r="BB992">
        <v>2069</v>
      </c>
      <c r="BC992">
        <v>2070</v>
      </c>
      <c r="BD992">
        <v>2071</v>
      </c>
      <c r="BE992">
        <v>2072</v>
      </c>
      <c r="BF992">
        <v>2073</v>
      </c>
      <c r="BG992">
        <v>2074</v>
      </c>
      <c r="BH992">
        <v>2075</v>
      </c>
      <c r="BI992">
        <v>2076</v>
      </c>
      <c r="BJ992">
        <v>2077</v>
      </c>
      <c r="BK992">
        <v>2078</v>
      </c>
      <c r="BL992">
        <v>2079</v>
      </c>
      <c r="BM992">
        <v>2080</v>
      </c>
      <c r="BN992">
        <v>2081</v>
      </c>
      <c r="BO992">
        <v>2082</v>
      </c>
      <c r="BP992">
        <v>2083</v>
      </c>
      <c r="BQ992">
        <v>2084</v>
      </c>
      <c r="BR992">
        <v>2085</v>
      </c>
      <c r="BS992">
        <v>2086</v>
      </c>
      <c r="BT992">
        <v>2087</v>
      </c>
      <c r="BU992">
        <v>2088</v>
      </c>
      <c r="BV992">
        <v>2089</v>
      </c>
      <c r="BW992">
        <v>2090</v>
      </c>
      <c r="BX992">
        <v>2091</v>
      </c>
      <c r="BY992">
        <v>2092</v>
      </c>
      <c r="BZ992">
        <v>2093</v>
      </c>
      <c r="CA992">
        <v>2094</v>
      </c>
      <c r="CB992">
        <v>2095</v>
      </c>
      <c r="CC992">
        <v>2096</v>
      </c>
      <c r="CD992">
        <v>2097</v>
      </c>
      <c r="CE992">
        <v>2098</v>
      </c>
      <c r="CF992">
        <v>2099</v>
      </c>
      <c r="CG992">
        <v>2100</v>
      </c>
    </row>
    <row r="993" spans="1:85">
      <c r="A993" s="74"/>
      <c r="B993" s="74" t="s">
        <v>4</v>
      </c>
      <c r="C993" s="76">
        <v>-1</v>
      </c>
      <c r="D993" s="76">
        <v>-1</v>
      </c>
      <c r="E993" s="76">
        <v>-1</v>
      </c>
      <c r="F993" s="76">
        <v>-1</v>
      </c>
      <c r="G993" s="76">
        <v>-1</v>
      </c>
      <c r="H993" s="76">
        <v>-1</v>
      </c>
      <c r="I993" s="76">
        <v>-1</v>
      </c>
      <c r="J993" s="76">
        <v>-1</v>
      </c>
      <c r="K993" s="76">
        <v>-1</v>
      </c>
      <c r="L993" s="76">
        <v>-1</v>
      </c>
      <c r="M993" s="76">
        <v>-1</v>
      </c>
      <c r="N993" s="76">
        <v>-1</v>
      </c>
      <c r="O993" s="76">
        <v>-1</v>
      </c>
      <c r="P993" s="76">
        <v>-1</v>
      </c>
      <c r="Q993" s="76">
        <v>-1</v>
      </c>
      <c r="R993" s="76">
        <v>-1</v>
      </c>
      <c r="S993" s="76">
        <v>-1</v>
      </c>
      <c r="T993" s="76">
        <v>-1</v>
      </c>
      <c r="U993" s="76">
        <v>-1</v>
      </c>
      <c r="V993" s="76">
        <v>-1</v>
      </c>
      <c r="W993" s="76">
        <v>-1</v>
      </c>
      <c r="X993" s="76">
        <v>-1</v>
      </c>
      <c r="Y993" s="76">
        <v>-1</v>
      </c>
      <c r="Z993" s="76">
        <v>-1</v>
      </c>
      <c r="AA993" s="76">
        <v>-1</v>
      </c>
      <c r="AB993" s="76">
        <v>-1</v>
      </c>
      <c r="AC993" s="76">
        <v>-1</v>
      </c>
      <c r="AD993" s="76">
        <v>-1</v>
      </c>
      <c r="AE993" s="76">
        <v>-1</v>
      </c>
      <c r="AF993" s="76">
        <v>-1</v>
      </c>
      <c r="AG993" s="76">
        <v>-1</v>
      </c>
      <c r="AH993" s="76">
        <v>-1</v>
      </c>
      <c r="AI993" s="76">
        <v>-1</v>
      </c>
      <c r="AJ993">
        <v>-1</v>
      </c>
      <c r="AK993">
        <v>-1</v>
      </c>
      <c r="AL993">
        <v>-1</v>
      </c>
      <c r="AM993">
        <v>-1</v>
      </c>
      <c r="AN993">
        <v>-1</v>
      </c>
      <c r="AO993">
        <v>-1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-1</v>
      </c>
      <c r="AX993">
        <v>-1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v>-1</v>
      </c>
      <c r="BE993">
        <v>-1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-1</v>
      </c>
      <c r="BM993">
        <v>-1</v>
      </c>
      <c r="BN993">
        <v>-1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>
        <v>-1</v>
      </c>
      <c r="CB993">
        <v>-1</v>
      </c>
      <c r="CC993">
        <v>-1</v>
      </c>
      <c r="CD993">
        <v>-1</v>
      </c>
      <c r="CE993">
        <v>-1</v>
      </c>
      <c r="CF993">
        <v>-1</v>
      </c>
      <c r="CG993">
        <v>-1</v>
      </c>
    </row>
    <row r="994" spans="1:85">
      <c r="A994" s="74" t="s">
        <v>0</v>
      </c>
      <c r="B994" s="74" t="s">
        <v>3</v>
      </c>
      <c r="C994" s="76">
        <v>-1</v>
      </c>
      <c r="D994" s="76">
        <v>-1</v>
      </c>
      <c r="E994" s="76">
        <v>-1</v>
      </c>
      <c r="F994" s="76">
        <v>-1</v>
      </c>
      <c r="G994" s="76">
        <v>-1</v>
      </c>
      <c r="H994" s="76">
        <v>-1</v>
      </c>
      <c r="I994" s="76">
        <v>-1</v>
      </c>
      <c r="J994" s="76">
        <v>-1</v>
      </c>
      <c r="K994" s="76">
        <v>-1</v>
      </c>
      <c r="L994" s="76">
        <v>-1</v>
      </c>
      <c r="M994" s="76">
        <v>-1</v>
      </c>
      <c r="N994" s="76">
        <v>-1</v>
      </c>
      <c r="O994" s="76">
        <v>-1</v>
      </c>
      <c r="P994" s="76">
        <v>-1</v>
      </c>
      <c r="Q994" s="76">
        <v>-1</v>
      </c>
      <c r="R994" s="76">
        <v>-1</v>
      </c>
      <c r="S994" s="76">
        <v>-1</v>
      </c>
      <c r="T994" s="76">
        <v>-1</v>
      </c>
      <c r="U994" s="76">
        <v>-1</v>
      </c>
      <c r="V994" s="76">
        <v>-1</v>
      </c>
      <c r="W994" s="76">
        <v>-1</v>
      </c>
      <c r="X994" s="76">
        <v>-1</v>
      </c>
      <c r="Y994" s="76">
        <v>-1</v>
      </c>
      <c r="Z994" s="76">
        <v>-1</v>
      </c>
      <c r="AA994" s="76">
        <v>-1</v>
      </c>
      <c r="AB994" s="76">
        <v>-1</v>
      </c>
      <c r="AC994" s="76">
        <v>-1</v>
      </c>
      <c r="AD994" s="76">
        <v>-1</v>
      </c>
      <c r="AE994" s="76">
        <v>-1</v>
      </c>
      <c r="AF994" s="76">
        <v>-1</v>
      </c>
      <c r="AG994" s="76">
        <v>-1</v>
      </c>
      <c r="AH994" s="76">
        <v>-1</v>
      </c>
      <c r="AI994" s="76">
        <v>-1</v>
      </c>
      <c r="AJ994">
        <v>-1</v>
      </c>
      <c r="AK994">
        <v>-1</v>
      </c>
      <c r="AL994">
        <v>-1</v>
      </c>
      <c r="AM994">
        <v>-1</v>
      </c>
      <c r="AN994">
        <v>-1</v>
      </c>
      <c r="AO994">
        <v>-1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-1</v>
      </c>
      <c r="AW994">
        <v>-1</v>
      </c>
      <c r="AX994">
        <v>-1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v>-1</v>
      </c>
      <c r="BE994">
        <v>-1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-1</v>
      </c>
      <c r="BM994">
        <v>-1</v>
      </c>
      <c r="BN994">
        <v>-1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-1</v>
      </c>
    </row>
    <row r="995" spans="1:85">
      <c r="A995" s="74"/>
      <c r="B995" s="74" t="s">
        <v>34</v>
      </c>
      <c r="C995" s="76">
        <v>-1</v>
      </c>
      <c r="D995" s="76">
        <v>-1</v>
      </c>
      <c r="E995" s="76">
        <v>-1</v>
      </c>
      <c r="F995" s="76">
        <v>-1</v>
      </c>
      <c r="G995" s="76">
        <v>-1</v>
      </c>
      <c r="H995" s="76">
        <v>-1</v>
      </c>
      <c r="I995" s="76">
        <v>-1</v>
      </c>
      <c r="J995" s="76">
        <v>-1</v>
      </c>
      <c r="K995" s="76">
        <v>-1</v>
      </c>
      <c r="L995" s="76">
        <v>-1</v>
      </c>
      <c r="M995" s="76">
        <v>-1</v>
      </c>
      <c r="N995" s="76">
        <v>-1</v>
      </c>
      <c r="O995" s="76">
        <v>-1</v>
      </c>
      <c r="P995" s="76">
        <v>-1</v>
      </c>
      <c r="Q995" s="76">
        <v>-1</v>
      </c>
      <c r="R995" s="76">
        <v>-1</v>
      </c>
      <c r="S995" s="76">
        <v>-1</v>
      </c>
      <c r="T995" s="76">
        <v>-1</v>
      </c>
      <c r="U995" s="76">
        <v>-1</v>
      </c>
      <c r="V995" s="76">
        <v>-1</v>
      </c>
      <c r="W995" s="76">
        <v>-1</v>
      </c>
      <c r="X995" s="76">
        <v>-1</v>
      </c>
      <c r="Y995" s="76">
        <v>-1</v>
      </c>
      <c r="Z995" s="76">
        <v>-1</v>
      </c>
      <c r="AA995" s="76">
        <v>-1</v>
      </c>
      <c r="AB995" s="76">
        <v>-1</v>
      </c>
      <c r="AC995" s="76">
        <v>-1</v>
      </c>
      <c r="AD995" s="76">
        <v>-1</v>
      </c>
      <c r="AE995" s="76">
        <v>-1</v>
      </c>
      <c r="AF995" s="76">
        <v>-1</v>
      </c>
      <c r="AG995" s="76">
        <v>-1</v>
      </c>
      <c r="AH995" s="76">
        <v>-1</v>
      </c>
      <c r="AI995" s="76">
        <v>-1</v>
      </c>
      <c r="AJ995">
        <v>-1</v>
      </c>
      <c r="AK995">
        <v>-1</v>
      </c>
      <c r="AL995">
        <v>-1</v>
      </c>
      <c r="AM995">
        <v>-1</v>
      </c>
      <c r="AN995">
        <v>-1</v>
      </c>
      <c r="AO995">
        <v>-1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-1</v>
      </c>
      <c r="AX995">
        <v>-1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-1</v>
      </c>
      <c r="BH995">
        <v>-1</v>
      </c>
      <c r="BI995">
        <v>-1</v>
      </c>
      <c r="BJ995">
        <v>-1</v>
      </c>
      <c r="BK995">
        <v>-1</v>
      </c>
      <c r="BL995">
        <v>-1</v>
      </c>
      <c r="BM995">
        <v>-1</v>
      </c>
      <c r="BN995">
        <v>-1</v>
      </c>
      <c r="BO995">
        <v>-1</v>
      </c>
      <c r="BP995">
        <v>-1</v>
      </c>
      <c r="BQ995">
        <v>-1</v>
      </c>
      <c r="BR995">
        <v>-1</v>
      </c>
      <c r="BS995">
        <v>-1</v>
      </c>
      <c r="BT995">
        <v>-1</v>
      </c>
      <c r="BU995">
        <v>-1</v>
      </c>
      <c r="BV995">
        <v>-1</v>
      </c>
      <c r="BW995">
        <v>-1</v>
      </c>
      <c r="BX995">
        <v>-1</v>
      </c>
      <c r="BY995">
        <v>-1</v>
      </c>
      <c r="BZ995">
        <v>-1</v>
      </c>
      <c r="CA995">
        <v>-1</v>
      </c>
      <c r="CB995">
        <v>-1</v>
      </c>
      <c r="CC995">
        <v>-1</v>
      </c>
      <c r="CD995">
        <v>-1</v>
      </c>
      <c r="CE995">
        <v>-1</v>
      </c>
      <c r="CF995">
        <v>-1</v>
      </c>
      <c r="CG995">
        <v>-1</v>
      </c>
    </row>
    <row r="996" spans="1:85">
      <c r="A996" s="14"/>
      <c r="B996" s="14" t="s">
        <v>35</v>
      </c>
      <c r="C996" s="76">
        <v>-1</v>
      </c>
      <c r="D996" s="76">
        <v>-1</v>
      </c>
      <c r="E996" s="76">
        <v>-1</v>
      </c>
      <c r="F996" s="76">
        <v>-1</v>
      </c>
      <c r="G996" s="76">
        <v>-1</v>
      </c>
      <c r="H996" s="76">
        <v>-1</v>
      </c>
      <c r="I996" s="76">
        <v>-1</v>
      </c>
      <c r="J996" s="76">
        <v>-1</v>
      </c>
      <c r="K996" s="76">
        <v>-1</v>
      </c>
      <c r="L996" s="76">
        <v>-1</v>
      </c>
      <c r="M996" s="76">
        <v>-1</v>
      </c>
      <c r="N996" s="76">
        <v>-1</v>
      </c>
      <c r="O996" s="76">
        <v>-1</v>
      </c>
      <c r="P996" s="76">
        <v>-1</v>
      </c>
      <c r="Q996" s="76">
        <v>-1</v>
      </c>
      <c r="R996" s="76">
        <v>-1</v>
      </c>
      <c r="S996" s="76">
        <v>-1</v>
      </c>
      <c r="T996" s="76">
        <v>-1</v>
      </c>
      <c r="U996" s="76">
        <v>-1</v>
      </c>
      <c r="V996" s="76">
        <v>-1</v>
      </c>
      <c r="W996" s="76">
        <v>-1</v>
      </c>
      <c r="X996" s="76">
        <v>-1</v>
      </c>
      <c r="Y996" s="76">
        <v>-1</v>
      </c>
      <c r="Z996" s="76">
        <v>-1</v>
      </c>
      <c r="AA996" s="76">
        <v>-1</v>
      </c>
      <c r="AB996" s="76">
        <v>-1</v>
      </c>
      <c r="AC996" s="76">
        <v>-1</v>
      </c>
      <c r="AD996" s="76">
        <v>-1</v>
      </c>
      <c r="AE996" s="76">
        <v>-1</v>
      </c>
      <c r="AF996" s="76">
        <v>-1</v>
      </c>
      <c r="AG996" s="76">
        <v>-1</v>
      </c>
      <c r="AH996" s="76">
        <v>-1</v>
      </c>
      <c r="AI996" s="76">
        <v>-1</v>
      </c>
      <c r="AJ996">
        <v>-1</v>
      </c>
      <c r="AK996">
        <v>-1</v>
      </c>
      <c r="AL996">
        <v>-1</v>
      </c>
      <c r="AM996">
        <v>-1</v>
      </c>
      <c r="AN996">
        <v>-1</v>
      </c>
      <c r="AO996">
        <v>-1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v>-1</v>
      </c>
      <c r="BE996">
        <v>-1</v>
      </c>
      <c r="BF996">
        <v>-1</v>
      </c>
      <c r="BG996">
        <v>-1</v>
      </c>
      <c r="BH996">
        <v>-1</v>
      </c>
      <c r="BI996">
        <v>-1</v>
      </c>
      <c r="BJ996">
        <v>-1</v>
      </c>
      <c r="BK996">
        <v>-1</v>
      </c>
      <c r="BL996">
        <v>-1</v>
      </c>
      <c r="BM996">
        <v>-1</v>
      </c>
      <c r="BN996">
        <v>-1</v>
      </c>
      <c r="BO996">
        <v>-1</v>
      </c>
      <c r="BP996">
        <v>-1</v>
      </c>
      <c r="BQ996">
        <v>-1</v>
      </c>
      <c r="BR996">
        <v>-1</v>
      </c>
      <c r="BS996">
        <v>-1</v>
      </c>
      <c r="BT996">
        <v>-1</v>
      </c>
      <c r="BU996">
        <v>-1</v>
      </c>
      <c r="BV996">
        <v>-1</v>
      </c>
      <c r="BW996">
        <v>-1</v>
      </c>
      <c r="BX996">
        <v>-1</v>
      </c>
      <c r="BY996">
        <v>-1</v>
      </c>
      <c r="BZ996">
        <v>-1</v>
      </c>
      <c r="CA996">
        <v>-1</v>
      </c>
      <c r="CB996">
        <v>-1</v>
      </c>
      <c r="CC996">
        <v>-1</v>
      </c>
      <c r="CD996">
        <v>-1</v>
      </c>
      <c r="CE996">
        <v>-1</v>
      </c>
      <c r="CF996">
        <v>-1</v>
      </c>
      <c r="CG996">
        <v>-1</v>
      </c>
    </row>
    <row r="997" spans="1:85">
      <c r="A997" s="4"/>
      <c r="B997" s="4" t="s">
        <v>4</v>
      </c>
      <c r="C997" s="76">
        <v>-1</v>
      </c>
      <c r="D997" s="76">
        <v>-1</v>
      </c>
      <c r="E997" s="76">
        <v>-1</v>
      </c>
      <c r="F997" s="76">
        <v>-1</v>
      </c>
      <c r="G997" s="76">
        <v>-1</v>
      </c>
      <c r="H997" s="76">
        <v>-1</v>
      </c>
      <c r="I997" s="76">
        <v>-1</v>
      </c>
      <c r="J997" s="76">
        <v>-1</v>
      </c>
      <c r="K997" s="76">
        <v>-1</v>
      </c>
      <c r="L997" s="76">
        <v>-1</v>
      </c>
      <c r="M997" s="76">
        <v>-1</v>
      </c>
      <c r="N997" s="76">
        <v>-1</v>
      </c>
      <c r="O997" s="76">
        <v>-1</v>
      </c>
      <c r="P997" s="76">
        <v>-1</v>
      </c>
      <c r="Q997" s="76">
        <v>-1</v>
      </c>
      <c r="R997" s="76">
        <v>-1</v>
      </c>
      <c r="S997" s="76">
        <v>-1</v>
      </c>
      <c r="T997" s="76">
        <v>-1</v>
      </c>
      <c r="U997" s="76">
        <v>-1</v>
      </c>
      <c r="V997" s="76">
        <v>-1</v>
      </c>
      <c r="W997" s="76">
        <v>-1</v>
      </c>
      <c r="X997" s="76">
        <v>-1</v>
      </c>
      <c r="Y997" s="76">
        <v>-1</v>
      </c>
      <c r="Z997" s="76">
        <v>-1</v>
      </c>
      <c r="AA997" s="76">
        <v>-1</v>
      </c>
      <c r="AB997" s="76">
        <v>-1</v>
      </c>
      <c r="AC997" s="76">
        <v>-1</v>
      </c>
      <c r="AD997" s="76">
        <v>-1</v>
      </c>
      <c r="AE997" s="76">
        <v>-1</v>
      </c>
      <c r="AF997" s="76">
        <v>-1</v>
      </c>
      <c r="AG997" s="76">
        <v>-1</v>
      </c>
      <c r="AH997" s="76">
        <v>-1</v>
      </c>
      <c r="AI997" s="76">
        <v>-1</v>
      </c>
      <c r="AJ997">
        <v>-1</v>
      </c>
      <c r="AK997">
        <v>-1</v>
      </c>
      <c r="AL997">
        <v>-1</v>
      </c>
      <c r="AM997">
        <v>-1</v>
      </c>
      <c r="AN997">
        <v>-1</v>
      </c>
      <c r="AO997">
        <v>-1</v>
      </c>
      <c r="AP997">
        <v>-1</v>
      </c>
      <c r="AQ997">
        <v>-1</v>
      </c>
      <c r="AR997">
        <v>-1</v>
      </c>
      <c r="AS997">
        <v>-1</v>
      </c>
      <c r="AT997">
        <v>-1</v>
      </c>
      <c r="AU997">
        <v>-1</v>
      </c>
      <c r="AV997">
        <v>-1</v>
      </c>
      <c r="AW997">
        <v>-1</v>
      </c>
      <c r="AX997">
        <v>-1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v>-1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-1</v>
      </c>
      <c r="BM997">
        <v>-1</v>
      </c>
      <c r="BN997">
        <v>-1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>
        <v>-1</v>
      </c>
      <c r="CB997">
        <v>-1</v>
      </c>
      <c r="CC997">
        <v>-1</v>
      </c>
      <c r="CD997">
        <v>-1</v>
      </c>
      <c r="CE997">
        <v>-1</v>
      </c>
      <c r="CF997">
        <v>-1</v>
      </c>
      <c r="CG997">
        <v>-1</v>
      </c>
    </row>
    <row r="998" spans="1:85">
      <c r="A998" s="74" t="s">
        <v>1</v>
      </c>
      <c r="B998" s="74" t="s">
        <v>3</v>
      </c>
      <c r="C998" s="76">
        <v>-1</v>
      </c>
      <c r="D998" s="76">
        <v>-1</v>
      </c>
      <c r="E998" s="76">
        <v>-1</v>
      </c>
      <c r="F998" s="76">
        <v>-1</v>
      </c>
      <c r="G998" s="76">
        <v>-1</v>
      </c>
      <c r="H998" s="76">
        <v>-1</v>
      </c>
      <c r="I998" s="76">
        <v>-1</v>
      </c>
      <c r="J998" s="76">
        <v>-1</v>
      </c>
      <c r="K998" s="76">
        <v>-1</v>
      </c>
      <c r="L998" s="76">
        <v>-1</v>
      </c>
      <c r="M998" s="76">
        <v>-1</v>
      </c>
      <c r="N998" s="76">
        <v>-1</v>
      </c>
      <c r="O998" s="76">
        <v>-1</v>
      </c>
      <c r="P998" s="76">
        <v>-1</v>
      </c>
      <c r="Q998" s="76">
        <v>-1</v>
      </c>
      <c r="R998" s="76">
        <v>-1</v>
      </c>
      <c r="S998" s="76">
        <v>-1</v>
      </c>
      <c r="T998" s="76">
        <v>-1</v>
      </c>
      <c r="U998" s="76">
        <v>-1</v>
      </c>
      <c r="V998" s="76">
        <v>-1</v>
      </c>
      <c r="W998" s="76">
        <v>-1</v>
      </c>
      <c r="X998" s="76">
        <v>-1</v>
      </c>
      <c r="Y998" s="76">
        <v>-1</v>
      </c>
      <c r="Z998" s="76">
        <v>-1</v>
      </c>
      <c r="AA998" s="76">
        <v>-1</v>
      </c>
      <c r="AB998" s="76">
        <v>-1</v>
      </c>
      <c r="AC998" s="76">
        <v>-1</v>
      </c>
      <c r="AD998" s="76">
        <v>-1</v>
      </c>
      <c r="AE998" s="76">
        <v>-1</v>
      </c>
      <c r="AF998" s="76">
        <v>-1</v>
      </c>
      <c r="AG998" s="76">
        <v>-1</v>
      </c>
      <c r="AH998" s="76">
        <v>-1</v>
      </c>
      <c r="AI998" s="76">
        <v>-1</v>
      </c>
      <c r="AJ998">
        <v>-1</v>
      </c>
      <c r="AK998">
        <v>-1</v>
      </c>
      <c r="AL998">
        <v>-1</v>
      </c>
      <c r="AM998">
        <v>-1</v>
      </c>
      <c r="AN998">
        <v>-1</v>
      </c>
      <c r="AO998">
        <v>-1</v>
      </c>
      <c r="AP998">
        <v>-1</v>
      </c>
      <c r="AQ998">
        <v>-1</v>
      </c>
      <c r="AR998">
        <v>-1</v>
      </c>
      <c r="AS998">
        <v>-1</v>
      </c>
      <c r="AT998">
        <v>-1</v>
      </c>
      <c r="AU998">
        <v>-1</v>
      </c>
      <c r="AV998">
        <v>-1</v>
      </c>
      <c r="AW998">
        <v>-1</v>
      </c>
      <c r="AX998">
        <v>-1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v>-1</v>
      </c>
      <c r="BE998">
        <v>-1</v>
      </c>
      <c r="BF998">
        <v>-1</v>
      </c>
      <c r="BG998">
        <v>-1</v>
      </c>
      <c r="BH998">
        <v>-1</v>
      </c>
      <c r="BI998">
        <v>-1</v>
      </c>
      <c r="BJ998">
        <v>-1</v>
      </c>
      <c r="BK998">
        <v>-1</v>
      </c>
      <c r="BL998">
        <v>-1</v>
      </c>
      <c r="BM998">
        <v>-1</v>
      </c>
      <c r="BN998">
        <v>-1</v>
      </c>
      <c r="BO998">
        <v>-1</v>
      </c>
      <c r="BP998">
        <v>-1</v>
      </c>
      <c r="BQ998">
        <v>-1</v>
      </c>
      <c r="BR998">
        <v>-1</v>
      </c>
      <c r="BS998">
        <v>-1</v>
      </c>
      <c r="BT998">
        <v>-1</v>
      </c>
      <c r="BU998">
        <v>-1</v>
      </c>
      <c r="BV998">
        <v>-1</v>
      </c>
      <c r="BW998">
        <v>-1</v>
      </c>
      <c r="BX998">
        <v>-1</v>
      </c>
      <c r="BY998">
        <v>-1</v>
      </c>
      <c r="BZ998">
        <v>-1</v>
      </c>
      <c r="CA998">
        <v>-1</v>
      </c>
      <c r="CB998">
        <v>-1</v>
      </c>
      <c r="CC998">
        <v>-1</v>
      </c>
      <c r="CD998">
        <v>-1</v>
      </c>
      <c r="CE998">
        <v>-1</v>
      </c>
      <c r="CF998">
        <v>-1</v>
      </c>
      <c r="CG998">
        <v>-1</v>
      </c>
    </row>
    <row r="999" spans="1:85">
      <c r="A999" s="74"/>
      <c r="B999" s="74" t="s">
        <v>34</v>
      </c>
      <c r="C999" s="76">
        <v>-1</v>
      </c>
      <c r="D999" s="76">
        <v>-1</v>
      </c>
      <c r="E999" s="76">
        <v>-1</v>
      </c>
      <c r="F999" s="76">
        <v>-1</v>
      </c>
      <c r="G999" s="76">
        <v>-1</v>
      </c>
      <c r="H999" s="76">
        <v>-1</v>
      </c>
      <c r="I999" s="76">
        <v>-1</v>
      </c>
      <c r="J999" s="76">
        <v>-1</v>
      </c>
      <c r="K999" s="76">
        <v>-1</v>
      </c>
      <c r="L999" s="76">
        <v>-1</v>
      </c>
      <c r="M999" s="76">
        <v>-1</v>
      </c>
      <c r="N999" s="76">
        <v>-1</v>
      </c>
      <c r="O999" s="76">
        <v>-1</v>
      </c>
      <c r="P999" s="76">
        <v>-1</v>
      </c>
      <c r="Q999" s="76">
        <v>-1</v>
      </c>
      <c r="R999" s="76">
        <v>-1</v>
      </c>
      <c r="S999" s="76">
        <v>-1</v>
      </c>
      <c r="T999" s="76">
        <v>-1</v>
      </c>
      <c r="U999" s="76">
        <v>-1</v>
      </c>
      <c r="V999" s="76">
        <v>-1</v>
      </c>
      <c r="W999" s="76">
        <v>-1</v>
      </c>
      <c r="X999" s="76">
        <v>-1</v>
      </c>
      <c r="Y999" s="76">
        <v>-1</v>
      </c>
      <c r="Z999" s="76">
        <v>-1</v>
      </c>
      <c r="AA999" s="76">
        <v>-1</v>
      </c>
      <c r="AB999" s="76">
        <v>-1</v>
      </c>
      <c r="AC999" s="76">
        <v>-1</v>
      </c>
      <c r="AD999" s="76">
        <v>-1</v>
      </c>
      <c r="AE999" s="76">
        <v>-1</v>
      </c>
      <c r="AF999" s="76">
        <v>-1</v>
      </c>
      <c r="AG999" s="76">
        <v>-1</v>
      </c>
      <c r="AH999" s="76">
        <v>-1</v>
      </c>
      <c r="AI999" s="76">
        <v>-1</v>
      </c>
      <c r="AJ999">
        <v>-1</v>
      </c>
      <c r="AK999">
        <v>-1</v>
      </c>
      <c r="AL999">
        <v>-1</v>
      </c>
      <c r="AM999">
        <v>-1</v>
      </c>
      <c r="AN999">
        <v>-1</v>
      </c>
      <c r="AO999">
        <v>-1</v>
      </c>
      <c r="AP999">
        <v>-1</v>
      </c>
      <c r="AQ999">
        <v>-1</v>
      </c>
      <c r="AR999">
        <v>-1</v>
      </c>
      <c r="AS999">
        <v>-1</v>
      </c>
      <c r="AT999">
        <v>-1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v>-1</v>
      </c>
      <c r="BE999">
        <v>-1</v>
      </c>
      <c r="BF999">
        <v>-1</v>
      </c>
      <c r="BG999">
        <v>-1</v>
      </c>
      <c r="BH999">
        <v>-1</v>
      </c>
      <c r="BI999">
        <v>-1</v>
      </c>
      <c r="BJ999">
        <v>-1</v>
      </c>
      <c r="BK999">
        <v>-1</v>
      </c>
      <c r="BL999">
        <v>-1</v>
      </c>
      <c r="BM999">
        <v>-1</v>
      </c>
      <c r="BN999">
        <v>-1</v>
      </c>
      <c r="BO999">
        <v>-1</v>
      </c>
      <c r="BP999">
        <v>-1</v>
      </c>
      <c r="BQ999">
        <v>-1</v>
      </c>
      <c r="BR999">
        <v>-1</v>
      </c>
      <c r="BS999">
        <v>-1</v>
      </c>
      <c r="BT999">
        <v>-1</v>
      </c>
      <c r="BU999">
        <v>-1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-1</v>
      </c>
      <c r="CB999">
        <v>-1</v>
      </c>
      <c r="CC999">
        <v>-1</v>
      </c>
      <c r="CD999">
        <v>-1</v>
      </c>
      <c r="CE999">
        <v>-1</v>
      </c>
      <c r="CF999">
        <v>-1</v>
      </c>
      <c r="CG999">
        <v>-1</v>
      </c>
    </row>
    <row r="1000" spans="1:85">
      <c r="A1000" s="14"/>
      <c r="B1000" s="14" t="s">
        <v>35</v>
      </c>
      <c r="C1000" s="76">
        <v>-1</v>
      </c>
      <c r="D1000" s="76">
        <v>-1</v>
      </c>
      <c r="E1000" s="76">
        <v>-1</v>
      </c>
      <c r="F1000" s="76">
        <v>-1</v>
      </c>
      <c r="G1000" s="76">
        <v>-1</v>
      </c>
      <c r="H1000" s="76">
        <v>-1</v>
      </c>
      <c r="I1000" s="76">
        <v>-1</v>
      </c>
      <c r="J1000" s="76">
        <v>-1</v>
      </c>
      <c r="K1000" s="76">
        <v>-1</v>
      </c>
      <c r="L1000" s="76">
        <v>-1</v>
      </c>
      <c r="M1000" s="76">
        <v>-1</v>
      </c>
      <c r="N1000" s="76">
        <v>-1</v>
      </c>
      <c r="O1000" s="76">
        <v>-1</v>
      </c>
      <c r="P1000" s="76">
        <v>-1</v>
      </c>
      <c r="Q1000" s="76">
        <v>-1</v>
      </c>
      <c r="R1000" s="76">
        <v>-1</v>
      </c>
      <c r="S1000" s="76">
        <v>-1</v>
      </c>
      <c r="T1000" s="76">
        <v>-1</v>
      </c>
      <c r="U1000" s="76">
        <v>-1</v>
      </c>
      <c r="V1000" s="76">
        <v>-1</v>
      </c>
      <c r="W1000" s="76">
        <v>-1</v>
      </c>
      <c r="X1000" s="76">
        <v>-1</v>
      </c>
      <c r="Y1000" s="76">
        <v>-1</v>
      </c>
      <c r="Z1000" s="76">
        <v>-1</v>
      </c>
      <c r="AA1000" s="76">
        <v>-1</v>
      </c>
      <c r="AB1000" s="76">
        <v>-1</v>
      </c>
      <c r="AC1000" s="76">
        <v>-1</v>
      </c>
      <c r="AD1000" s="76">
        <v>-1</v>
      </c>
      <c r="AE1000" s="76">
        <v>-1</v>
      </c>
      <c r="AF1000" s="76">
        <v>-1</v>
      </c>
      <c r="AG1000" s="76">
        <v>-1</v>
      </c>
      <c r="AH1000" s="76">
        <v>-1</v>
      </c>
      <c r="AI1000" s="76">
        <v>-1</v>
      </c>
      <c r="AJ1000">
        <v>-1</v>
      </c>
      <c r="AK1000">
        <v>-1</v>
      </c>
      <c r="AL1000">
        <v>-1</v>
      </c>
      <c r="AM1000">
        <v>-1</v>
      </c>
      <c r="AN1000">
        <v>-1</v>
      </c>
      <c r="AO1000">
        <v>-1</v>
      </c>
      <c r="AP1000">
        <v>-1</v>
      </c>
      <c r="AQ1000">
        <v>-1</v>
      </c>
      <c r="AR1000">
        <v>-1</v>
      </c>
      <c r="AS1000">
        <v>-1</v>
      </c>
      <c r="AT1000">
        <v>-1</v>
      </c>
      <c r="AU1000">
        <v>-1</v>
      </c>
      <c r="AV1000">
        <v>-1</v>
      </c>
      <c r="AW1000">
        <v>-1</v>
      </c>
      <c r="AX1000">
        <v>-1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v>-1</v>
      </c>
      <c r="BE1000">
        <v>-1</v>
      </c>
      <c r="BF1000">
        <v>-1</v>
      </c>
      <c r="BG1000">
        <v>-1</v>
      </c>
      <c r="BH1000">
        <v>-1</v>
      </c>
      <c r="BI1000">
        <v>-1</v>
      </c>
      <c r="BJ1000">
        <v>-1</v>
      </c>
      <c r="BK1000">
        <v>-1</v>
      </c>
      <c r="BL1000">
        <v>-1</v>
      </c>
      <c r="BM1000">
        <v>-1</v>
      </c>
      <c r="BN1000">
        <v>-1</v>
      </c>
      <c r="BO1000">
        <v>-1</v>
      </c>
      <c r="BP1000">
        <v>-1</v>
      </c>
      <c r="BQ1000">
        <v>-1</v>
      </c>
      <c r="BR1000">
        <v>-1</v>
      </c>
      <c r="BS1000">
        <v>-1</v>
      </c>
      <c r="BT1000">
        <v>-1</v>
      </c>
      <c r="BU1000">
        <v>-1</v>
      </c>
      <c r="BV1000">
        <v>-1</v>
      </c>
      <c r="BW1000">
        <v>-1</v>
      </c>
      <c r="BX1000">
        <v>-1</v>
      </c>
      <c r="BY1000">
        <v>-1</v>
      </c>
      <c r="BZ1000">
        <v>-1</v>
      </c>
      <c r="CA1000">
        <v>-1</v>
      </c>
      <c r="CB1000">
        <v>-1</v>
      </c>
      <c r="CC1000">
        <v>-1</v>
      </c>
      <c r="CD1000">
        <v>-1</v>
      </c>
      <c r="CE1000">
        <v>-1</v>
      </c>
      <c r="CF1000">
        <v>-1</v>
      </c>
      <c r="CG1000">
        <v>-1</v>
      </c>
    </row>
    <row r="1001" spans="1:85">
      <c r="A1001" s="4"/>
      <c r="B1001" s="4" t="s">
        <v>4</v>
      </c>
      <c r="C1001" s="76">
        <v>-1</v>
      </c>
      <c r="D1001" s="76">
        <v>-1</v>
      </c>
      <c r="E1001" s="76">
        <v>-1</v>
      </c>
      <c r="F1001" s="76">
        <v>-1</v>
      </c>
      <c r="G1001" s="76">
        <v>-1</v>
      </c>
      <c r="H1001" s="76">
        <v>-1</v>
      </c>
      <c r="I1001" s="76">
        <v>-1</v>
      </c>
      <c r="J1001" s="76">
        <v>-1</v>
      </c>
      <c r="K1001" s="76">
        <v>-1</v>
      </c>
      <c r="L1001" s="76">
        <v>-1</v>
      </c>
      <c r="M1001" s="76">
        <v>-1</v>
      </c>
      <c r="N1001" s="76">
        <v>-1</v>
      </c>
      <c r="O1001" s="76">
        <v>-1</v>
      </c>
      <c r="P1001" s="76">
        <v>-1</v>
      </c>
      <c r="Q1001" s="76">
        <v>-1</v>
      </c>
      <c r="R1001" s="76">
        <v>-1</v>
      </c>
      <c r="S1001" s="76">
        <v>-1</v>
      </c>
      <c r="T1001" s="76">
        <v>-1</v>
      </c>
      <c r="U1001" s="76">
        <v>-1</v>
      </c>
      <c r="V1001" s="76">
        <v>-1</v>
      </c>
      <c r="W1001" s="76">
        <v>-1</v>
      </c>
      <c r="X1001" s="76">
        <v>-1</v>
      </c>
      <c r="Y1001" s="76">
        <v>-1</v>
      </c>
      <c r="Z1001" s="76">
        <v>-1</v>
      </c>
      <c r="AA1001" s="76">
        <v>-1</v>
      </c>
      <c r="AB1001" s="76">
        <v>-1</v>
      </c>
      <c r="AC1001" s="76">
        <v>-1</v>
      </c>
      <c r="AD1001" s="76">
        <v>-1</v>
      </c>
      <c r="AE1001" s="76">
        <v>-1</v>
      </c>
      <c r="AF1001" s="76">
        <v>-1</v>
      </c>
      <c r="AG1001" s="76">
        <v>-1</v>
      </c>
      <c r="AH1001" s="76">
        <v>-1</v>
      </c>
      <c r="AI1001" s="76">
        <v>-1</v>
      </c>
      <c r="AJ1001">
        <v>-1</v>
      </c>
      <c r="AK1001">
        <v>-1</v>
      </c>
      <c r="AL1001">
        <v>-1</v>
      </c>
      <c r="AM1001">
        <v>-1</v>
      </c>
      <c r="AN1001">
        <v>-1</v>
      </c>
      <c r="AO1001">
        <v>-1</v>
      </c>
      <c r="AP1001">
        <v>-1</v>
      </c>
      <c r="AQ1001">
        <v>-1</v>
      </c>
      <c r="AR1001">
        <v>-1</v>
      </c>
      <c r="AS1001">
        <v>-1</v>
      </c>
      <c r="AT1001">
        <v>-1</v>
      </c>
      <c r="AU1001">
        <v>-1</v>
      </c>
      <c r="AV1001">
        <v>-1</v>
      </c>
      <c r="AW1001">
        <v>-1</v>
      </c>
      <c r="AX1001">
        <v>-1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v>-1</v>
      </c>
      <c r="BE1001">
        <v>-1</v>
      </c>
      <c r="BF1001">
        <v>-1</v>
      </c>
      <c r="BG1001">
        <v>-1</v>
      </c>
      <c r="BH1001">
        <v>-1</v>
      </c>
      <c r="BI1001">
        <v>-1</v>
      </c>
      <c r="BJ1001">
        <v>-1</v>
      </c>
      <c r="BK1001">
        <v>-1</v>
      </c>
      <c r="BL1001">
        <v>-1</v>
      </c>
      <c r="BM1001">
        <v>-1</v>
      </c>
      <c r="BN1001">
        <v>-1</v>
      </c>
      <c r="BO1001">
        <v>-1</v>
      </c>
      <c r="BP1001">
        <v>-1</v>
      </c>
      <c r="BQ1001">
        <v>-1</v>
      </c>
      <c r="BR1001">
        <v>-1</v>
      </c>
      <c r="BS1001">
        <v>-1</v>
      </c>
      <c r="BT1001">
        <v>-1</v>
      </c>
      <c r="BU1001">
        <v>-1</v>
      </c>
      <c r="BV1001">
        <v>-1</v>
      </c>
      <c r="BW1001">
        <v>-1</v>
      </c>
      <c r="BX1001">
        <v>-1</v>
      </c>
      <c r="BY1001">
        <v>-1</v>
      </c>
      <c r="BZ1001">
        <v>-1</v>
      </c>
      <c r="CA1001">
        <v>-1</v>
      </c>
      <c r="CB1001">
        <v>-1</v>
      </c>
      <c r="CC1001">
        <v>-1</v>
      </c>
      <c r="CD1001">
        <v>-1</v>
      </c>
      <c r="CE1001">
        <v>-1</v>
      </c>
      <c r="CF1001">
        <v>-1</v>
      </c>
      <c r="CG1001">
        <v>-1</v>
      </c>
    </row>
    <row r="1002" spans="1:85">
      <c r="A1002" s="14" t="s">
        <v>5</v>
      </c>
      <c r="B1002" s="14" t="s">
        <v>3</v>
      </c>
      <c r="C1002" s="76">
        <v>-1</v>
      </c>
      <c r="D1002" s="76">
        <v>-1</v>
      </c>
      <c r="E1002" s="76">
        <v>-1</v>
      </c>
      <c r="F1002" s="76">
        <v>-1</v>
      </c>
      <c r="G1002" s="76">
        <v>-1</v>
      </c>
      <c r="H1002" s="76">
        <v>-1</v>
      </c>
      <c r="I1002" s="76">
        <v>-1</v>
      </c>
      <c r="J1002" s="76">
        <v>-1</v>
      </c>
      <c r="K1002" s="76">
        <v>-1</v>
      </c>
      <c r="L1002" s="76">
        <v>-1</v>
      </c>
      <c r="M1002" s="76">
        <v>-1</v>
      </c>
      <c r="N1002" s="76">
        <v>-1</v>
      </c>
      <c r="O1002" s="76">
        <v>-1</v>
      </c>
      <c r="P1002" s="76">
        <v>-1</v>
      </c>
      <c r="Q1002" s="76">
        <v>-1</v>
      </c>
      <c r="R1002" s="76">
        <v>-1</v>
      </c>
      <c r="S1002" s="76">
        <v>-1</v>
      </c>
      <c r="T1002" s="76">
        <v>-1</v>
      </c>
      <c r="U1002" s="76">
        <v>-1</v>
      </c>
      <c r="V1002" s="76">
        <v>-1</v>
      </c>
      <c r="W1002" s="76">
        <v>-1</v>
      </c>
      <c r="X1002" s="76">
        <v>-1</v>
      </c>
      <c r="Y1002" s="76">
        <v>-1</v>
      </c>
      <c r="Z1002" s="76">
        <v>-1</v>
      </c>
      <c r="AA1002" s="76">
        <v>-1</v>
      </c>
      <c r="AB1002" s="76">
        <v>-1</v>
      </c>
      <c r="AC1002" s="76">
        <v>-1</v>
      </c>
      <c r="AD1002" s="76">
        <v>-1</v>
      </c>
      <c r="AE1002" s="76">
        <v>-1</v>
      </c>
      <c r="AF1002" s="76">
        <v>-1</v>
      </c>
      <c r="AG1002" s="76">
        <v>-1</v>
      </c>
      <c r="AH1002" s="76">
        <v>-1</v>
      </c>
      <c r="AI1002" s="76">
        <v>-1</v>
      </c>
      <c r="AJ1002">
        <v>-1</v>
      </c>
      <c r="AK1002">
        <v>-1</v>
      </c>
      <c r="AL1002">
        <v>-1</v>
      </c>
      <c r="AM1002">
        <v>-1</v>
      </c>
      <c r="AN1002">
        <v>-1</v>
      </c>
      <c r="AO1002">
        <v>-1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-1</v>
      </c>
      <c r="AW1002">
        <v>-1</v>
      </c>
      <c r="AX1002">
        <v>-1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v>-1</v>
      </c>
      <c r="BE1002">
        <v>-1</v>
      </c>
      <c r="BF1002">
        <v>-1</v>
      </c>
      <c r="BG1002">
        <v>-1</v>
      </c>
      <c r="BH1002">
        <v>-1</v>
      </c>
      <c r="BI1002">
        <v>-1</v>
      </c>
      <c r="BJ1002">
        <v>-1</v>
      </c>
      <c r="BK1002">
        <v>-1</v>
      </c>
      <c r="BL1002">
        <v>-1</v>
      </c>
      <c r="BM1002">
        <v>-1</v>
      </c>
      <c r="BN1002">
        <v>-1</v>
      </c>
      <c r="BO1002">
        <v>-1</v>
      </c>
      <c r="BP1002">
        <v>-1</v>
      </c>
      <c r="BQ1002">
        <v>-1</v>
      </c>
      <c r="BR1002">
        <v>-1</v>
      </c>
      <c r="BS1002">
        <v>-1</v>
      </c>
      <c r="BT1002">
        <v>-1</v>
      </c>
      <c r="BU1002">
        <v>-1</v>
      </c>
      <c r="BV1002">
        <v>-1</v>
      </c>
      <c r="BW1002">
        <v>-1</v>
      </c>
      <c r="BX1002">
        <v>-1</v>
      </c>
      <c r="BY1002">
        <v>-1</v>
      </c>
      <c r="BZ1002">
        <v>-1</v>
      </c>
      <c r="CA1002">
        <v>-1</v>
      </c>
      <c r="CB1002">
        <v>-1</v>
      </c>
      <c r="CC1002">
        <v>-1</v>
      </c>
      <c r="CD1002">
        <v>-1</v>
      </c>
      <c r="CE1002">
        <v>-1</v>
      </c>
      <c r="CF1002">
        <v>-1</v>
      </c>
      <c r="CG1002">
        <v>-1</v>
      </c>
    </row>
    <row r="1003" spans="1:85">
      <c r="A1003" s="5"/>
      <c r="B1003" s="5" t="s">
        <v>4</v>
      </c>
      <c r="C1003" s="76">
        <v>-1</v>
      </c>
      <c r="D1003" s="76">
        <v>-1</v>
      </c>
      <c r="E1003" s="76">
        <v>-1</v>
      </c>
      <c r="F1003" s="76">
        <v>-1</v>
      </c>
      <c r="G1003" s="76">
        <v>-1</v>
      </c>
      <c r="H1003" s="76">
        <v>-1</v>
      </c>
      <c r="I1003" s="76">
        <v>-1</v>
      </c>
      <c r="J1003" s="76">
        <v>-1</v>
      </c>
      <c r="K1003" s="76">
        <v>-1</v>
      </c>
      <c r="L1003" s="76">
        <v>-1</v>
      </c>
      <c r="M1003" s="76">
        <v>-1</v>
      </c>
      <c r="N1003" s="76">
        <v>-1</v>
      </c>
      <c r="O1003" s="76">
        <v>-1</v>
      </c>
      <c r="P1003" s="76">
        <v>-1</v>
      </c>
      <c r="Q1003" s="76">
        <v>-1</v>
      </c>
      <c r="R1003" s="76">
        <v>-1</v>
      </c>
      <c r="S1003" s="76">
        <v>-1</v>
      </c>
      <c r="T1003" s="76">
        <v>-1</v>
      </c>
      <c r="U1003" s="76">
        <v>-1</v>
      </c>
      <c r="V1003" s="76">
        <v>-1</v>
      </c>
      <c r="W1003" s="76">
        <v>-1</v>
      </c>
      <c r="X1003" s="76">
        <v>-1</v>
      </c>
      <c r="Y1003" s="76">
        <v>-1</v>
      </c>
      <c r="Z1003" s="76">
        <v>-1</v>
      </c>
      <c r="AA1003" s="76">
        <v>-1</v>
      </c>
      <c r="AB1003" s="76">
        <v>-1</v>
      </c>
      <c r="AC1003" s="76">
        <v>-1</v>
      </c>
      <c r="AD1003" s="76">
        <v>-1</v>
      </c>
      <c r="AE1003" s="76">
        <v>-1</v>
      </c>
      <c r="AF1003" s="76">
        <v>-1</v>
      </c>
      <c r="AG1003" s="76">
        <v>-1</v>
      </c>
      <c r="AH1003" s="76">
        <v>-1</v>
      </c>
      <c r="AI1003" s="76">
        <v>-1</v>
      </c>
      <c r="AJ1003">
        <v>-1</v>
      </c>
      <c r="AK1003">
        <v>-1</v>
      </c>
      <c r="AL1003">
        <v>-1</v>
      </c>
      <c r="AM1003">
        <v>-1</v>
      </c>
      <c r="AN1003">
        <v>-1</v>
      </c>
      <c r="AO1003">
        <v>-1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-1</v>
      </c>
      <c r="AX1003">
        <v>-1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v>-1</v>
      </c>
      <c r="BE1003">
        <v>-1</v>
      </c>
      <c r="BF1003">
        <v>-1</v>
      </c>
      <c r="BG1003">
        <v>-1</v>
      </c>
      <c r="BH1003">
        <v>-1</v>
      </c>
      <c r="BI1003">
        <v>-1</v>
      </c>
      <c r="BJ1003">
        <v>-1</v>
      </c>
      <c r="BK1003">
        <v>-1</v>
      </c>
      <c r="BL1003">
        <v>-1</v>
      </c>
      <c r="BM1003">
        <v>-1</v>
      </c>
      <c r="BN1003">
        <v>-1</v>
      </c>
      <c r="BO1003">
        <v>-1</v>
      </c>
      <c r="BP1003">
        <v>-1</v>
      </c>
      <c r="BQ1003">
        <v>-1</v>
      </c>
      <c r="BR1003">
        <v>-1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-1</v>
      </c>
      <c r="BZ1003">
        <v>-1</v>
      </c>
      <c r="CA1003">
        <v>-1</v>
      </c>
      <c r="CB1003">
        <v>-1</v>
      </c>
      <c r="CC1003">
        <v>-1</v>
      </c>
      <c r="CD1003">
        <v>-1</v>
      </c>
      <c r="CE1003">
        <v>-1</v>
      </c>
      <c r="CF1003">
        <v>-1</v>
      </c>
      <c r="CG1003">
        <v>-1</v>
      </c>
    </row>
    <row r="1004" spans="1:85">
      <c r="A1004" s="5" t="s">
        <v>2</v>
      </c>
      <c r="B1004" s="5" t="s">
        <v>3</v>
      </c>
      <c r="C1004" s="76">
        <v>-1</v>
      </c>
      <c r="D1004" s="76">
        <v>-1</v>
      </c>
      <c r="E1004" s="76">
        <v>-1</v>
      </c>
      <c r="F1004" s="76">
        <v>-1</v>
      </c>
      <c r="G1004" s="76">
        <v>-1</v>
      </c>
      <c r="H1004" s="76">
        <v>-1</v>
      </c>
      <c r="I1004" s="76">
        <v>-1</v>
      </c>
      <c r="J1004" s="76">
        <v>-1</v>
      </c>
      <c r="K1004" s="76">
        <v>-1</v>
      </c>
      <c r="L1004" s="76">
        <v>-1</v>
      </c>
      <c r="M1004" s="76">
        <v>-1</v>
      </c>
      <c r="N1004" s="76">
        <v>-1</v>
      </c>
      <c r="O1004" s="76">
        <v>-1</v>
      </c>
      <c r="P1004" s="76">
        <v>-1</v>
      </c>
      <c r="Q1004" s="76">
        <v>-1</v>
      </c>
      <c r="R1004" s="76">
        <v>-1</v>
      </c>
      <c r="S1004" s="76">
        <v>-1</v>
      </c>
      <c r="T1004" s="76">
        <v>-1</v>
      </c>
      <c r="U1004" s="76">
        <v>-1</v>
      </c>
      <c r="V1004" s="76">
        <v>-1</v>
      </c>
      <c r="W1004" s="76">
        <v>-1</v>
      </c>
      <c r="X1004" s="76">
        <v>-1</v>
      </c>
      <c r="Y1004" s="76">
        <v>-1</v>
      </c>
      <c r="Z1004" s="76">
        <v>-1</v>
      </c>
      <c r="AA1004" s="76">
        <v>-1</v>
      </c>
      <c r="AB1004" s="76">
        <v>-1</v>
      </c>
      <c r="AC1004" s="76">
        <v>-1</v>
      </c>
      <c r="AD1004" s="76">
        <v>-1</v>
      </c>
      <c r="AE1004" s="76">
        <v>-1</v>
      </c>
      <c r="AF1004" s="76">
        <v>-1</v>
      </c>
      <c r="AG1004" s="76">
        <v>-1</v>
      </c>
      <c r="AH1004" s="76">
        <v>-1</v>
      </c>
      <c r="AI1004" s="76">
        <v>-1</v>
      </c>
      <c r="AJ1004">
        <v>-1</v>
      </c>
      <c r="AK1004">
        <v>-1</v>
      </c>
      <c r="AL1004">
        <v>-1</v>
      </c>
      <c r="AM1004">
        <v>-1</v>
      </c>
      <c r="AN1004">
        <v>-1</v>
      </c>
      <c r="AO1004">
        <v>-1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-1</v>
      </c>
      <c r="AW1004">
        <v>-1</v>
      </c>
      <c r="AX1004">
        <v>-1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v>-1</v>
      </c>
      <c r="BE1004">
        <v>-1</v>
      </c>
      <c r="BF1004">
        <v>-1</v>
      </c>
      <c r="BG1004">
        <v>-1</v>
      </c>
      <c r="BH1004">
        <v>-1</v>
      </c>
      <c r="BI1004">
        <v>-1</v>
      </c>
      <c r="BJ1004">
        <v>-1</v>
      </c>
      <c r="BK1004">
        <v>-1</v>
      </c>
      <c r="BL1004">
        <v>-1</v>
      </c>
      <c r="BM1004">
        <v>-1</v>
      </c>
      <c r="BN1004">
        <v>-1</v>
      </c>
      <c r="BO1004">
        <v>-1</v>
      </c>
      <c r="BP1004">
        <v>-1</v>
      </c>
      <c r="BQ1004">
        <v>-1</v>
      </c>
      <c r="BR1004">
        <v>-1</v>
      </c>
      <c r="BS1004">
        <v>-1</v>
      </c>
      <c r="BT1004">
        <v>-1</v>
      </c>
      <c r="BU1004">
        <v>-1</v>
      </c>
      <c r="BV1004">
        <v>-1</v>
      </c>
      <c r="BW1004">
        <v>-1</v>
      </c>
      <c r="BX1004">
        <v>-1</v>
      </c>
      <c r="BY1004">
        <v>-1</v>
      </c>
      <c r="BZ1004">
        <v>-1</v>
      </c>
      <c r="CA1004">
        <v>-1</v>
      </c>
      <c r="CB1004">
        <v>-1</v>
      </c>
      <c r="CC1004">
        <v>-1</v>
      </c>
      <c r="CD1004">
        <v>-1</v>
      </c>
      <c r="CE1004">
        <v>-1</v>
      </c>
      <c r="CF1004">
        <v>-1</v>
      </c>
      <c r="CG1004">
        <v>-1</v>
      </c>
    </row>
    <row r="1005" spans="1:85">
      <c r="A1005" s="4"/>
      <c r="B1005" s="4" t="s">
        <v>4</v>
      </c>
      <c r="C1005" s="76">
        <v>-1</v>
      </c>
      <c r="D1005" s="76">
        <v>-1</v>
      </c>
      <c r="E1005" s="76">
        <v>-1</v>
      </c>
      <c r="F1005" s="76">
        <v>-1</v>
      </c>
      <c r="G1005" s="76">
        <v>-1</v>
      </c>
      <c r="H1005" s="76">
        <v>-1</v>
      </c>
      <c r="I1005" s="76">
        <v>-1</v>
      </c>
      <c r="J1005" s="76">
        <v>-1</v>
      </c>
      <c r="K1005" s="76">
        <v>-1</v>
      </c>
      <c r="L1005" s="76">
        <v>-1</v>
      </c>
      <c r="M1005" s="76">
        <v>-1</v>
      </c>
      <c r="N1005" s="76">
        <v>-1</v>
      </c>
      <c r="O1005" s="76">
        <v>-1</v>
      </c>
      <c r="P1005" s="76">
        <v>-1</v>
      </c>
      <c r="Q1005" s="76">
        <v>-1</v>
      </c>
      <c r="R1005" s="76">
        <v>-1</v>
      </c>
      <c r="S1005" s="76">
        <v>-1</v>
      </c>
      <c r="T1005" s="76">
        <v>-1</v>
      </c>
      <c r="U1005" s="76">
        <v>-1</v>
      </c>
      <c r="V1005" s="76">
        <v>-1</v>
      </c>
      <c r="W1005" s="76">
        <v>-1</v>
      </c>
      <c r="X1005" s="76">
        <v>-1</v>
      </c>
      <c r="Y1005" s="76">
        <v>-1</v>
      </c>
      <c r="Z1005" s="76">
        <v>-1</v>
      </c>
      <c r="AA1005" s="76">
        <v>-1</v>
      </c>
      <c r="AB1005" s="76">
        <v>-1</v>
      </c>
      <c r="AC1005" s="76">
        <v>-1</v>
      </c>
      <c r="AD1005" s="76">
        <v>-1</v>
      </c>
      <c r="AE1005" s="76">
        <v>-1</v>
      </c>
      <c r="AF1005" s="76">
        <v>-1</v>
      </c>
      <c r="AG1005" s="76">
        <v>-1</v>
      </c>
      <c r="AH1005" s="76">
        <v>-1</v>
      </c>
      <c r="AI1005" s="76">
        <v>-1</v>
      </c>
      <c r="AJ1005">
        <v>-1</v>
      </c>
      <c r="AK1005">
        <v>-1</v>
      </c>
      <c r="AL1005">
        <v>-1</v>
      </c>
      <c r="AM1005">
        <v>-1</v>
      </c>
      <c r="AN1005">
        <v>-1</v>
      </c>
      <c r="AO1005">
        <v>-1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-1</v>
      </c>
      <c r="AW1005">
        <v>-1</v>
      </c>
      <c r="AX1005">
        <v>-1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v>-1</v>
      </c>
      <c r="BE1005">
        <v>-1</v>
      </c>
      <c r="BF1005">
        <v>-1</v>
      </c>
      <c r="BG1005">
        <v>-1</v>
      </c>
      <c r="BH1005">
        <v>-1</v>
      </c>
      <c r="BI1005">
        <v>-1</v>
      </c>
      <c r="BJ1005">
        <v>-1</v>
      </c>
      <c r="BK1005">
        <v>-1</v>
      </c>
      <c r="BL1005">
        <v>-1</v>
      </c>
      <c r="BM1005">
        <v>-1</v>
      </c>
      <c r="BN1005">
        <v>-1</v>
      </c>
      <c r="BO1005">
        <v>-1</v>
      </c>
      <c r="BP1005">
        <v>-1</v>
      </c>
      <c r="BQ1005">
        <v>-1</v>
      </c>
      <c r="BR1005">
        <v>-1</v>
      </c>
      <c r="BS1005">
        <v>-1</v>
      </c>
      <c r="BT1005">
        <v>-1</v>
      </c>
      <c r="BU1005">
        <v>-1</v>
      </c>
      <c r="BV1005">
        <v>-1</v>
      </c>
      <c r="BW1005">
        <v>-1</v>
      </c>
      <c r="BX1005">
        <v>-1</v>
      </c>
      <c r="BY1005">
        <v>-1</v>
      </c>
      <c r="BZ1005">
        <v>-1</v>
      </c>
      <c r="CA1005">
        <v>-1</v>
      </c>
      <c r="CB1005">
        <v>-1</v>
      </c>
      <c r="CC1005">
        <v>-1</v>
      </c>
      <c r="CD1005">
        <v>-1</v>
      </c>
      <c r="CE1005">
        <v>-1</v>
      </c>
      <c r="CF1005">
        <v>-1</v>
      </c>
      <c r="CG1005">
        <v>-1</v>
      </c>
    </row>
    <row r="1006" spans="1:85">
      <c r="A1006" s="14" t="s">
        <v>7</v>
      </c>
      <c r="B1006" s="14" t="s">
        <v>3</v>
      </c>
      <c r="C1006" s="76">
        <v>-1</v>
      </c>
      <c r="D1006" s="76">
        <v>-1</v>
      </c>
      <c r="E1006" s="76">
        <v>-1</v>
      </c>
      <c r="F1006" s="76">
        <v>-1</v>
      </c>
      <c r="G1006" s="76">
        <v>-1</v>
      </c>
      <c r="H1006" s="76">
        <v>-1</v>
      </c>
      <c r="I1006" s="76">
        <v>-1</v>
      </c>
      <c r="J1006" s="76">
        <v>-1</v>
      </c>
      <c r="K1006" s="76">
        <v>-1</v>
      </c>
      <c r="L1006" s="76">
        <v>-1</v>
      </c>
      <c r="M1006" s="76">
        <v>-1</v>
      </c>
      <c r="N1006" s="76">
        <v>-1</v>
      </c>
      <c r="O1006" s="76">
        <v>-1</v>
      </c>
      <c r="P1006" s="76">
        <v>-1</v>
      </c>
      <c r="Q1006" s="76">
        <v>-1</v>
      </c>
      <c r="R1006" s="76">
        <v>-1</v>
      </c>
      <c r="S1006" s="76">
        <v>-1</v>
      </c>
      <c r="T1006" s="76">
        <v>-1</v>
      </c>
      <c r="U1006" s="76">
        <v>-1</v>
      </c>
      <c r="V1006" s="76">
        <v>-1</v>
      </c>
      <c r="W1006" s="76">
        <v>-1</v>
      </c>
      <c r="X1006" s="76">
        <v>-1</v>
      </c>
      <c r="Y1006" s="76">
        <v>-1</v>
      </c>
      <c r="Z1006" s="76">
        <v>-1</v>
      </c>
      <c r="AA1006" s="76">
        <v>-1</v>
      </c>
      <c r="AB1006" s="76">
        <v>-1</v>
      </c>
      <c r="AC1006" s="76">
        <v>-1</v>
      </c>
      <c r="AD1006" s="76">
        <v>-1</v>
      </c>
      <c r="AE1006" s="76">
        <v>-1</v>
      </c>
      <c r="AF1006" s="76">
        <v>-1</v>
      </c>
      <c r="AG1006" s="76">
        <v>-1</v>
      </c>
      <c r="AH1006" s="76">
        <v>-1</v>
      </c>
      <c r="AI1006" s="76">
        <v>-1</v>
      </c>
      <c r="AJ1006">
        <v>-1</v>
      </c>
      <c r="AK1006">
        <v>-1</v>
      </c>
      <c r="AL1006">
        <v>-1</v>
      </c>
      <c r="AM1006">
        <v>-1</v>
      </c>
      <c r="AN1006">
        <v>-1</v>
      </c>
      <c r="AO1006">
        <v>-1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-1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v>-1</v>
      </c>
      <c r="BE1006">
        <v>-1</v>
      </c>
      <c r="BF1006">
        <v>-1</v>
      </c>
      <c r="BG1006">
        <v>-1</v>
      </c>
      <c r="BH1006">
        <v>-1</v>
      </c>
      <c r="BI1006">
        <v>-1</v>
      </c>
      <c r="BJ1006">
        <v>-1</v>
      </c>
      <c r="BK1006">
        <v>-1</v>
      </c>
      <c r="BL1006">
        <v>-1</v>
      </c>
      <c r="BM1006">
        <v>-1</v>
      </c>
      <c r="BN1006">
        <v>-1</v>
      </c>
      <c r="BO1006">
        <v>-1</v>
      </c>
      <c r="BP1006">
        <v>-1</v>
      </c>
      <c r="BQ1006">
        <v>-1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-1</v>
      </c>
      <c r="BX1006">
        <v>-1</v>
      </c>
      <c r="BY1006">
        <v>-1</v>
      </c>
      <c r="BZ1006">
        <v>-1</v>
      </c>
      <c r="CA1006">
        <v>-1</v>
      </c>
      <c r="CB1006">
        <v>-1</v>
      </c>
      <c r="CC1006">
        <v>-1</v>
      </c>
      <c r="CD1006">
        <v>-1</v>
      </c>
      <c r="CE1006">
        <v>-1</v>
      </c>
      <c r="CF1006">
        <v>-1</v>
      </c>
      <c r="CG1006">
        <v>-1</v>
      </c>
    </row>
    <row r="1007" spans="1:85">
      <c r="A1007" s="4"/>
      <c r="B1007" s="4" t="s">
        <v>4</v>
      </c>
      <c r="C1007" s="76">
        <v>-1</v>
      </c>
      <c r="D1007" s="76">
        <v>-1</v>
      </c>
      <c r="E1007" s="76">
        <v>-1</v>
      </c>
      <c r="F1007" s="76">
        <v>-1</v>
      </c>
      <c r="G1007" s="76">
        <v>-1</v>
      </c>
      <c r="H1007" s="76">
        <v>-1</v>
      </c>
      <c r="I1007" s="76">
        <v>-1</v>
      </c>
      <c r="J1007" s="76">
        <v>-1</v>
      </c>
      <c r="K1007" s="76">
        <v>-1</v>
      </c>
      <c r="L1007" s="76">
        <v>-1</v>
      </c>
      <c r="M1007" s="76">
        <v>-1</v>
      </c>
      <c r="N1007" s="76">
        <v>-1</v>
      </c>
      <c r="O1007" s="76">
        <v>-1</v>
      </c>
      <c r="P1007" s="76">
        <v>-1</v>
      </c>
      <c r="Q1007" s="76">
        <v>-1</v>
      </c>
      <c r="R1007" s="76">
        <v>-1</v>
      </c>
      <c r="S1007" s="76">
        <v>-1</v>
      </c>
      <c r="T1007" s="76">
        <v>-1</v>
      </c>
      <c r="U1007" s="76">
        <v>-1</v>
      </c>
      <c r="V1007" s="76">
        <v>-1</v>
      </c>
      <c r="W1007" s="76">
        <v>-1</v>
      </c>
      <c r="X1007" s="76">
        <v>-1</v>
      </c>
      <c r="Y1007" s="76">
        <v>-1</v>
      </c>
      <c r="Z1007" s="76">
        <v>-1</v>
      </c>
      <c r="AA1007" s="76">
        <v>-1</v>
      </c>
      <c r="AB1007" s="76">
        <v>-1</v>
      </c>
      <c r="AC1007" s="76">
        <v>-1</v>
      </c>
      <c r="AD1007" s="76">
        <v>-1</v>
      </c>
      <c r="AE1007" s="76">
        <v>-1</v>
      </c>
      <c r="AF1007" s="76">
        <v>-1</v>
      </c>
      <c r="AG1007" s="76">
        <v>-1</v>
      </c>
      <c r="AH1007" s="76">
        <v>-1</v>
      </c>
      <c r="AI1007" s="76">
        <v>-1</v>
      </c>
      <c r="AJ1007">
        <v>-1</v>
      </c>
      <c r="AK1007">
        <v>-1</v>
      </c>
      <c r="AL1007">
        <v>-1</v>
      </c>
      <c r="AM1007">
        <v>-1</v>
      </c>
      <c r="AN1007">
        <v>-1</v>
      </c>
      <c r="AO1007">
        <v>-1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-1</v>
      </c>
      <c r="AW1007">
        <v>-1</v>
      </c>
      <c r="AX1007">
        <v>-1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v>-1</v>
      </c>
      <c r="BE1007">
        <v>-1</v>
      </c>
      <c r="BF1007">
        <v>-1</v>
      </c>
      <c r="BG1007">
        <v>-1</v>
      </c>
      <c r="BH1007">
        <v>-1</v>
      </c>
      <c r="BI1007">
        <v>-1</v>
      </c>
      <c r="BJ1007">
        <v>-1</v>
      </c>
      <c r="BK1007">
        <v>-1</v>
      </c>
      <c r="BL1007">
        <v>-1</v>
      </c>
      <c r="BM1007">
        <v>-1</v>
      </c>
      <c r="BN1007">
        <v>-1</v>
      </c>
      <c r="BO1007">
        <v>-1</v>
      </c>
      <c r="BP1007">
        <v>-1</v>
      </c>
      <c r="BQ1007">
        <v>-1</v>
      </c>
      <c r="BR1007">
        <v>-1</v>
      </c>
      <c r="BS1007">
        <v>-1</v>
      </c>
      <c r="BT1007">
        <v>-1</v>
      </c>
      <c r="BU1007">
        <v>-1</v>
      </c>
      <c r="BV1007">
        <v>-1</v>
      </c>
      <c r="BW1007">
        <v>-1</v>
      </c>
      <c r="BX1007">
        <v>-1</v>
      </c>
      <c r="BY1007">
        <v>-1</v>
      </c>
      <c r="BZ1007">
        <v>-1</v>
      </c>
      <c r="CA1007">
        <v>-1</v>
      </c>
      <c r="CB1007">
        <v>-1</v>
      </c>
      <c r="CC1007">
        <v>-1</v>
      </c>
      <c r="CD1007">
        <v>-1</v>
      </c>
      <c r="CE1007">
        <v>-1</v>
      </c>
      <c r="CF1007">
        <v>-1</v>
      </c>
      <c r="CG1007">
        <v>-1</v>
      </c>
    </row>
    <row r="1008" spans="1:85">
      <c r="A1008" s="14" t="s">
        <v>6</v>
      </c>
      <c r="B1008" s="14" t="s">
        <v>3</v>
      </c>
      <c r="C1008" s="76">
        <v>-1</v>
      </c>
      <c r="D1008" s="76">
        <v>-1</v>
      </c>
      <c r="E1008" s="76">
        <v>-1</v>
      </c>
      <c r="F1008" s="76">
        <v>-1</v>
      </c>
      <c r="G1008" s="76">
        <v>-1</v>
      </c>
      <c r="H1008" s="76">
        <v>-1</v>
      </c>
      <c r="I1008" s="76">
        <v>-1</v>
      </c>
      <c r="J1008" s="76">
        <v>-1</v>
      </c>
      <c r="K1008" s="76">
        <v>-1</v>
      </c>
      <c r="L1008" s="76">
        <v>-1</v>
      </c>
      <c r="M1008" s="76">
        <v>-1</v>
      </c>
      <c r="N1008" s="76">
        <v>-1</v>
      </c>
      <c r="O1008" s="76">
        <v>-1</v>
      </c>
      <c r="P1008" s="76">
        <v>-1</v>
      </c>
      <c r="Q1008" s="76">
        <v>-1</v>
      </c>
      <c r="R1008" s="76">
        <v>-1</v>
      </c>
      <c r="S1008" s="76">
        <v>-1</v>
      </c>
      <c r="T1008" s="76">
        <v>-1</v>
      </c>
      <c r="U1008" s="76">
        <v>-1</v>
      </c>
      <c r="V1008" s="76">
        <v>-1</v>
      </c>
      <c r="W1008" s="76">
        <v>-1</v>
      </c>
      <c r="X1008" s="76">
        <v>-1</v>
      </c>
      <c r="Y1008" s="76">
        <v>-1</v>
      </c>
      <c r="Z1008" s="76">
        <v>-1</v>
      </c>
      <c r="AA1008" s="76">
        <v>-1</v>
      </c>
      <c r="AB1008" s="76">
        <v>-1</v>
      </c>
      <c r="AC1008" s="76">
        <v>-1</v>
      </c>
      <c r="AD1008" s="76">
        <v>-1</v>
      </c>
      <c r="AE1008" s="76">
        <v>-1</v>
      </c>
      <c r="AF1008" s="76">
        <v>-1</v>
      </c>
      <c r="AG1008" s="76">
        <v>-1</v>
      </c>
      <c r="AH1008" s="76">
        <v>-1</v>
      </c>
      <c r="AI1008" s="76">
        <v>-1</v>
      </c>
      <c r="AJ1008">
        <v>-1</v>
      </c>
      <c r="AK1008">
        <v>-1</v>
      </c>
      <c r="AL1008">
        <v>-1</v>
      </c>
      <c r="AM1008">
        <v>-1</v>
      </c>
      <c r="AN1008">
        <v>-1</v>
      </c>
      <c r="AO1008">
        <v>-1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-1</v>
      </c>
      <c r="AX1008">
        <v>-1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v>-1</v>
      </c>
      <c r="BE1008">
        <v>-1</v>
      </c>
      <c r="BF1008">
        <v>-1</v>
      </c>
      <c r="BG1008">
        <v>-1</v>
      </c>
      <c r="BH1008">
        <v>-1</v>
      </c>
      <c r="BI1008">
        <v>-1</v>
      </c>
      <c r="BJ1008">
        <v>-1</v>
      </c>
      <c r="BK1008">
        <v>-1</v>
      </c>
      <c r="BL1008">
        <v>-1</v>
      </c>
      <c r="BM1008">
        <v>-1</v>
      </c>
      <c r="BN1008">
        <v>-1</v>
      </c>
      <c r="BO1008">
        <v>-1</v>
      </c>
      <c r="BP1008">
        <v>-1</v>
      </c>
      <c r="BQ1008">
        <v>-1</v>
      </c>
      <c r="BR1008">
        <v>-1</v>
      </c>
      <c r="BS1008">
        <v>-1</v>
      </c>
      <c r="BT1008">
        <v>-1</v>
      </c>
      <c r="BU1008">
        <v>-1</v>
      </c>
      <c r="BV1008">
        <v>-1</v>
      </c>
      <c r="BW1008">
        <v>-1</v>
      </c>
      <c r="BX1008">
        <v>-1</v>
      </c>
      <c r="BY1008">
        <v>-1</v>
      </c>
      <c r="BZ1008">
        <v>-1</v>
      </c>
      <c r="CA1008">
        <v>-1</v>
      </c>
      <c r="CB1008">
        <v>-1</v>
      </c>
      <c r="CC1008">
        <v>-1</v>
      </c>
      <c r="CD1008">
        <v>-1</v>
      </c>
      <c r="CE1008">
        <v>-1</v>
      </c>
      <c r="CF1008">
        <v>-1</v>
      </c>
      <c r="CG1008">
        <v>-1</v>
      </c>
    </row>
    <row r="1009" spans="1:85">
      <c r="A1009" s="5"/>
      <c r="B1009" s="5" t="s">
        <v>4</v>
      </c>
      <c r="C1009" s="76">
        <v>-1</v>
      </c>
      <c r="D1009" s="76">
        <v>-1</v>
      </c>
      <c r="E1009" s="76">
        <v>-1</v>
      </c>
      <c r="F1009" s="76">
        <v>-1</v>
      </c>
      <c r="G1009" s="76">
        <v>-1</v>
      </c>
      <c r="H1009" s="76">
        <v>-1</v>
      </c>
      <c r="I1009" s="76">
        <v>-1</v>
      </c>
      <c r="J1009" s="76">
        <v>-1</v>
      </c>
      <c r="K1009" s="76">
        <v>-1</v>
      </c>
      <c r="L1009" s="76">
        <v>-1</v>
      </c>
      <c r="M1009" s="76">
        <v>-1</v>
      </c>
      <c r="N1009" s="76">
        <v>-1</v>
      </c>
      <c r="O1009" s="76">
        <v>-1</v>
      </c>
      <c r="P1009" s="76">
        <v>-1</v>
      </c>
      <c r="Q1009" s="76">
        <v>-1</v>
      </c>
      <c r="R1009" s="76">
        <v>-1</v>
      </c>
      <c r="S1009" s="76">
        <v>-1</v>
      </c>
      <c r="T1009" s="76">
        <v>-1</v>
      </c>
      <c r="U1009" s="76">
        <v>-1</v>
      </c>
      <c r="V1009" s="76">
        <v>-1</v>
      </c>
      <c r="W1009" s="76">
        <v>-1</v>
      </c>
      <c r="X1009" s="76">
        <v>-1</v>
      </c>
      <c r="Y1009" s="76">
        <v>-1</v>
      </c>
      <c r="Z1009" s="76">
        <v>-1</v>
      </c>
      <c r="AA1009" s="76">
        <v>-1</v>
      </c>
      <c r="AB1009" s="76">
        <v>-1</v>
      </c>
      <c r="AC1009" s="76">
        <v>-1</v>
      </c>
      <c r="AD1009" s="76">
        <v>-1</v>
      </c>
      <c r="AE1009" s="76">
        <v>-1</v>
      </c>
      <c r="AF1009" s="76">
        <v>-1</v>
      </c>
      <c r="AG1009" s="76">
        <v>-1</v>
      </c>
      <c r="AH1009" s="76">
        <v>-1</v>
      </c>
      <c r="AI1009" s="76">
        <v>-1</v>
      </c>
      <c r="AJ1009">
        <v>-1</v>
      </c>
      <c r="AK1009">
        <v>-1</v>
      </c>
      <c r="AL1009">
        <v>-1</v>
      </c>
      <c r="AM1009">
        <v>-1</v>
      </c>
      <c r="AN1009">
        <v>-1</v>
      </c>
      <c r="AO1009">
        <v>-1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-1</v>
      </c>
      <c r="AW1009">
        <v>-1</v>
      </c>
      <c r="AX1009">
        <v>-1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v>-1</v>
      </c>
      <c r="BE1009">
        <v>-1</v>
      </c>
      <c r="BF1009">
        <v>-1</v>
      </c>
      <c r="BG1009">
        <v>-1</v>
      </c>
      <c r="BH1009">
        <v>-1</v>
      </c>
      <c r="BI1009">
        <v>-1</v>
      </c>
      <c r="BJ1009">
        <v>-1</v>
      </c>
      <c r="BK1009">
        <v>-1</v>
      </c>
      <c r="BL1009">
        <v>-1</v>
      </c>
      <c r="BM1009">
        <v>-1</v>
      </c>
      <c r="BN1009">
        <v>-1</v>
      </c>
      <c r="BO1009">
        <v>-1</v>
      </c>
      <c r="BP1009">
        <v>-1</v>
      </c>
      <c r="BQ1009">
        <v>-1</v>
      </c>
      <c r="BR1009">
        <v>-1</v>
      </c>
      <c r="BS1009">
        <v>-1</v>
      </c>
      <c r="BT1009">
        <v>-1</v>
      </c>
      <c r="BU1009">
        <v>-1</v>
      </c>
      <c r="BV1009">
        <v>-1</v>
      </c>
      <c r="BW1009">
        <v>-1</v>
      </c>
      <c r="BX1009">
        <v>-1</v>
      </c>
      <c r="BY1009">
        <v>-1</v>
      </c>
      <c r="BZ1009">
        <v>-1</v>
      </c>
      <c r="CA1009">
        <v>-1</v>
      </c>
      <c r="CB1009">
        <v>-1</v>
      </c>
      <c r="CC1009">
        <v>-1</v>
      </c>
      <c r="CD1009">
        <v>-1</v>
      </c>
      <c r="CE1009">
        <v>-1</v>
      </c>
      <c r="CF1009">
        <v>-1</v>
      </c>
      <c r="CG1009">
        <v>-1</v>
      </c>
    </row>
    <row r="1010" spans="1:85">
      <c r="A1010" s="5" t="s">
        <v>8</v>
      </c>
      <c r="B1010" s="5" t="s">
        <v>3</v>
      </c>
      <c r="C1010" s="76">
        <v>-1</v>
      </c>
      <c r="D1010" s="76">
        <v>-1</v>
      </c>
      <c r="E1010" s="76">
        <v>-1</v>
      </c>
      <c r="F1010" s="76">
        <v>-1</v>
      </c>
      <c r="G1010" s="76">
        <v>-1</v>
      </c>
      <c r="H1010" s="76">
        <v>-1</v>
      </c>
      <c r="I1010" s="76">
        <v>-1</v>
      </c>
      <c r="J1010" s="76">
        <v>-1</v>
      </c>
      <c r="K1010" s="76">
        <v>-1</v>
      </c>
      <c r="L1010" s="76">
        <v>-1</v>
      </c>
      <c r="M1010" s="76">
        <v>-1</v>
      </c>
      <c r="N1010" s="76">
        <v>-1</v>
      </c>
      <c r="O1010" s="76">
        <v>-1</v>
      </c>
      <c r="P1010" s="76">
        <v>-1</v>
      </c>
      <c r="Q1010" s="76">
        <v>-1</v>
      </c>
      <c r="R1010" s="76">
        <v>-1</v>
      </c>
      <c r="S1010" s="76">
        <v>-1</v>
      </c>
      <c r="T1010" s="76">
        <v>-1</v>
      </c>
      <c r="U1010" s="76">
        <v>-1</v>
      </c>
      <c r="V1010" s="76">
        <v>-1</v>
      </c>
      <c r="W1010" s="76">
        <v>-1</v>
      </c>
      <c r="X1010" s="76">
        <v>-1</v>
      </c>
      <c r="Y1010" s="76">
        <v>-1</v>
      </c>
      <c r="Z1010" s="76">
        <v>-1</v>
      </c>
      <c r="AA1010" s="76">
        <v>-1</v>
      </c>
      <c r="AB1010" s="76">
        <v>-1</v>
      </c>
      <c r="AC1010" s="76">
        <v>-1</v>
      </c>
      <c r="AD1010" s="76">
        <v>-1</v>
      </c>
      <c r="AE1010" s="76">
        <v>-1</v>
      </c>
      <c r="AF1010" s="76">
        <v>-1</v>
      </c>
      <c r="AG1010" s="76">
        <v>-1</v>
      </c>
      <c r="AH1010" s="76">
        <v>-1</v>
      </c>
      <c r="AI1010" s="76">
        <v>-1</v>
      </c>
      <c r="AJ1010">
        <v>-1</v>
      </c>
      <c r="AK1010">
        <v>-1</v>
      </c>
      <c r="AL1010">
        <v>-1</v>
      </c>
      <c r="AM1010">
        <v>-1</v>
      </c>
      <c r="AN1010">
        <v>-1</v>
      </c>
      <c r="AO1010">
        <v>-1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-1</v>
      </c>
      <c r="AW1010">
        <v>-1</v>
      </c>
      <c r="AX1010">
        <v>-1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v>-1</v>
      </c>
      <c r="BE1010">
        <v>-1</v>
      </c>
      <c r="BF1010">
        <v>-1</v>
      </c>
      <c r="BG1010">
        <v>-1</v>
      </c>
      <c r="BH1010">
        <v>-1</v>
      </c>
      <c r="BI1010">
        <v>-1</v>
      </c>
      <c r="BJ1010">
        <v>-1</v>
      </c>
      <c r="BK1010">
        <v>-1</v>
      </c>
      <c r="BL1010">
        <v>-1</v>
      </c>
      <c r="BM1010">
        <v>-1</v>
      </c>
      <c r="BN1010">
        <v>-1</v>
      </c>
      <c r="BO1010">
        <v>-1</v>
      </c>
      <c r="BP1010">
        <v>-1</v>
      </c>
      <c r="BQ1010">
        <v>-1</v>
      </c>
      <c r="BR1010">
        <v>-1</v>
      </c>
      <c r="BS1010">
        <v>-1</v>
      </c>
      <c r="BT1010">
        <v>-1</v>
      </c>
      <c r="BU1010">
        <v>-1</v>
      </c>
      <c r="BV1010">
        <v>-1</v>
      </c>
      <c r="BW1010">
        <v>-1</v>
      </c>
      <c r="BX1010">
        <v>-1</v>
      </c>
      <c r="BY1010">
        <v>-1</v>
      </c>
      <c r="BZ1010">
        <v>-1</v>
      </c>
      <c r="CA1010">
        <v>-1</v>
      </c>
      <c r="CB1010">
        <v>-1</v>
      </c>
      <c r="CC1010">
        <v>-1</v>
      </c>
      <c r="CD1010">
        <v>-1</v>
      </c>
      <c r="CE1010">
        <v>-1</v>
      </c>
      <c r="CF1010">
        <v>-1</v>
      </c>
      <c r="CG1010">
        <v>-1</v>
      </c>
    </row>
    <row r="1011" spans="1:85">
      <c r="A1011" s="4"/>
      <c r="B1011" s="4" t="s">
        <v>37</v>
      </c>
      <c r="C1011" s="76">
        <v>-1</v>
      </c>
      <c r="D1011" s="76">
        <v>-1</v>
      </c>
      <c r="E1011" s="76">
        <v>-1</v>
      </c>
      <c r="F1011" s="76">
        <v>-1</v>
      </c>
      <c r="G1011" s="76">
        <v>-1</v>
      </c>
      <c r="H1011" s="76">
        <v>-1</v>
      </c>
      <c r="I1011" s="76">
        <v>-1</v>
      </c>
      <c r="J1011" s="76">
        <v>-1</v>
      </c>
      <c r="K1011" s="76">
        <v>-1</v>
      </c>
      <c r="L1011" s="76">
        <v>-1</v>
      </c>
      <c r="M1011" s="76">
        <v>-1</v>
      </c>
      <c r="N1011" s="76">
        <v>-1</v>
      </c>
      <c r="O1011" s="76">
        <v>-1</v>
      </c>
      <c r="P1011" s="76">
        <v>-1</v>
      </c>
      <c r="Q1011" s="76">
        <v>-1</v>
      </c>
      <c r="R1011" s="76">
        <v>-1</v>
      </c>
      <c r="S1011" s="76">
        <v>-1</v>
      </c>
      <c r="T1011" s="76">
        <v>-1</v>
      </c>
      <c r="U1011" s="76">
        <v>-1</v>
      </c>
      <c r="V1011" s="76">
        <v>-1</v>
      </c>
      <c r="W1011" s="76">
        <v>-1</v>
      </c>
      <c r="X1011" s="76">
        <v>-1</v>
      </c>
      <c r="Y1011" s="76">
        <v>-1</v>
      </c>
      <c r="Z1011" s="76">
        <v>-1</v>
      </c>
      <c r="AA1011" s="76">
        <v>-1</v>
      </c>
      <c r="AB1011" s="76">
        <v>-1</v>
      </c>
      <c r="AC1011" s="76">
        <v>-1</v>
      </c>
      <c r="AD1011" s="76">
        <v>-1</v>
      </c>
      <c r="AE1011" s="76">
        <v>-1</v>
      </c>
      <c r="AF1011" s="76">
        <v>-1</v>
      </c>
      <c r="AG1011" s="76">
        <v>-1</v>
      </c>
      <c r="AH1011" s="76">
        <v>-1</v>
      </c>
      <c r="AI1011" s="76">
        <v>-1</v>
      </c>
      <c r="AJ1011">
        <v>-1</v>
      </c>
      <c r="AK1011">
        <v>-1</v>
      </c>
      <c r="AL1011">
        <v>-1</v>
      </c>
      <c r="AM1011">
        <v>-1</v>
      </c>
      <c r="AN1011">
        <v>-1</v>
      </c>
      <c r="AO1011">
        <v>-1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-1</v>
      </c>
      <c r="AX1011">
        <v>-1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v>-1</v>
      </c>
      <c r="BE1011">
        <v>-1</v>
      </c>
      <c r="BF1011">
        <v>-1</v>
      </c>
      <c r="BG1011">
        <v>-1</v>
      </c>
      <c r="BH1011">
        <v>-1</v>
      </c>
      <c r="BI1011">
        <v>-1</v>
      </c>
      <c r="BJ1011">
        <v>-1</v>
      </c>
      <c r="BK1011">
        <v>-1</v>
      </c>
      <c r="BL1011">
        <v>-1</v>
      </c>
      <c r="BM1011">
        <v>-1</v>
      </c>
      <c r="BN1011">
        <v>-1</v>
      </c>
      <c r="BO1011">
        <v>-1</v>
      </c>
      <c r="BP1011">
        <v>-1</v>
      </c>
      <c r="BQ1011">
        <v>-1</v>
      </c>
      <c r="BR1011">
        <v>-1</v>
      </c>
      <c r="BS1011">
        <v>-1</v>
      </c>
      <c r="BT1011">
        <v>-1</v>
      </c>
      <c r="BU1011">
        <v>-1</v>
      </c>
      <c r="BV1011">
        <v>-1</v>
      </c>
      <c r="BW1011">
        <v>-1</v>
      </c>
      <c r="BX1011">
        <v>-1</v>
      </c>
      <c r="BY1011">
        <v>-1</v>
      </c>
      <c r="BZ1011">
        <v>-1</v>
      </c>
      <c r="CA1011">
        <v>-1</v>
      </c>
      <c r="CB1011">
        <v>-1</v>
      </c>
      <c r="CC1011">
        <v>-1</v>
      </c>
      <c r="CD1011">
        <v>-1</v>
      </c>
      <c r="CE1011">
        <v>-1</v>
      </c>
      <c r="CF1011">
        <v>-1</v>
      </c>
      <c r="CG1011">
        <v>-1</v>
      </c>
    </row>
    <row r="1012" spans="1:85">
      <c r="A1012" s="14" t="s">
        <v>36</v>
      </c>
      <c r="B1012" s="14" t="s">
        <v>38</v>
      </c>
      <c r="C1012" s="76">
        <v>-1</v>
      </c>
      <c r="D1012" s="76">
        <v>-1</v>
      </c>
      <c r="E1012" s="76">
        <v>-1</v>
      </c>
      <c r="F1012" s="76">
        <v>-1</v>
      </c>
      <c r="G1012" s="76">
        <v>-1</v>
      </c>
      <c r="H1012" s="76">
        <v>-1</v>
      </c>
      <c r="I1012" s="76">
        <v>-1</v>
      </c>
      <c r="J1012" s="76">
        <v>-1</v>
      </c>
      <c r="K1012" s="76">
        <v>-1</v>
      </c>
      <c r="L1012" s="76">
        <v>-1</v>
      </c>
      <c r="M1012" s="76">
        <v>-1</v>
      </c>
      <c r="N1012" s="76">
        <v>-1</v>
      </c>
      <c r="O1012" s="76">
        <v>-1</v>
      </c>
      <c r="P1012" s="76">
        <v>-1</v>
      </c>
      <c r="Q1012" s="76">
        <v>-1</v>
      </c>
      <c r="R1012" s="76">
        <v>-1</v>
      </c>
      <c r="S1012" s="76">
        <v>-1</v>
      </c>
      <c r="T1012" s="76">
        <v>-1</v>
      </c>
      <c r="U1012" s="76">
        <v>-1</v>
      </c>
      <c r="V1012" s="76">
        <v>-1</v>
      </c>
      <c r="W1012" s="76">
        <v>-1</v>
      </c>
      <c r="X1012" s="76">
        <v>-1</v>
      </c>
      <c r="Y1012" s="76">
        <v>-1</v>
      </c>
      <c r="Z1012" s="76">
        <v>-1</v>
      </c>
      <c r="AA1012" s="76">
        <v>-1</v>
      </c>
      <c r="AB1012" s="76">
        <v>-1</v>
      </c>
      <c r="AC1012" s="76">
        <v>-1</v>
      </c>
      <c r="AD1012" s="76">
        <v>-1</v>
      </c>
      <c r="AE1012" s="76">
        <v>-1</v>
      </c>
      <c r="AF1012" s="76">
        <v>-1</v>
      </c>
      <c r="AG1012" s="76">
        <v>-1</v>
      </c>
      <c r="AH1012" s="76">
        <v>-1</v>
      </c>
      <c r="AI1012" s="76">
        <v>-1</v>
      </c>
      <c r="AJ1012">
        <v>-1</v>
      </c>
      <c r="AK1012">
        <v>-1</v>
      </c>
      <c r="AL1012">
        <v>-1</v>
      </c>
      <c r="AM1012">
        <v>-1</v>
      </c>
      <c r="AN1012">
        <v>-1</v>
      </c>
      <c r="AO1012">
        <v>-1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-1</v>
      </c>
      <c r="AW1012">
        <v>-1</v>
      </c>
      <c r="AX1012">
        <v>-1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v>-1</v>
      </c>
      <c r="BE1012">
        <v>-1</v>
      </c>
      <c r="BF1012">
        <v>-1</v>
      </c>
      <c r="BG1012">
        <v>-1</v>
      </c>
      <c r="BH1012">
        <v>-1</v>
      </c>
      <c r="BI1012">
        <v>-1</v>
      </c>
      <c r="BJ1012">
        <v>-1</v>
      </c>
      <c r="BK1012">
        <v>-1</v>
      </c>
      <c r="BL1012">
        <v>-1</v>
      </c>
      <c r="BM1012">
        <v>-1</v>
      </c>
      <c r="BN1012">
        <v>-1</v>
      </c>
      <c r="BO1012">
        <v>-1</v>
      </c>
      <c r="BP1012">
        <v>-1</v>
      </c>
      <c r="BQ1012">
        <v>-1</v>
      </c>
      <c r="BR1012">
        <v>-1</v>
      </c>
      <c r="BS1012">
        <v>-1</v>
      </c>
      <c r="BT1012">
        <v>-1</v>
      </c>
      <c r="BU1012">
        <v>-1</v>
      </c>
      <c r="BV1012">
        <v>-1</v>
      </c>
      <c r="BW1012">
        <v>-1</v>
      </c>
      <c r="BX1012">
        <v>-1</v>
      </c>
      <c r="BY1012">
        <v>-1</v>
      </c>
      <c r="BZ1012">
        <v>-1</v>
      </c>
      <c r="CA1012">
        <v>-1</v>
      </c>
      <c r="CB1012">
        <v>-1</v>
      </c>
      <c r="CC1012">
        <v>-1</v>
      </c>
      <c r="CD1012">
        <v>-1</v>
      </c>
      <c r="CE1012">
        <v>-1</v>
      </c>
      <c r="CF1012">
        <v>-1</v>
      </c>
      <c r="CG1012">
        <v>-1</v>
      </c>
    </row>
    <row r="1013" spans="1:85">
      <c r="A1013" s="5"/>
      <c r="B1013" s="5" t="s">
        <v>213</v>
      </c>
      <c r="C1013" s="76">
        <v>-1</v>
      </c>
      <c r="D1013" s="76">
        <v>-1</v>
      </c>
      <c r="E1013" s="76">
        <v>-1</v>
      </c>
      <c r="F1013" s="76">
        <v>-1</v>
      </c>
      <c r="G1013" s="76">
        <v>-1</v>
      </c>
      <c r="H1013" s="76">
        <v>-1</v>
      </c>
      <c r="I1013" s="76">
        <v>-1</v>
      </c>
      <c r="J1013" s="76">
        <v>-1</v>
      </c>
      <c r="K1013" s="76">
        <v>-1</v>
      </c>
      <c r="L1013" s="76">
        <v>-1</v>
      </c>
      <c r="M1013" s="76">
        <v>-1</v>
      </c>
      <c r="N1013" s="76">
        <v>-1</v>
      </c>
      <c r="O1013" s="76">
        <v>-1</v>
      </c>
      <c r="P1013" s="76">
        <v>-1</v>
      </c>
      <c r="Q1013" s="76">
        <v>-1</v>
      </c>
      <c r="R1013" s="76">
        <v>-1</v>
      </c>
      <c r="S1013" s="76">
        <v>-1</v>
      </c>
      <c r="T1013" s="76">
        <v>-1</v>
      </c>
      <c r="U1013" s="76">
        <v>-1</v>
      </c>
      <c r="V1013" s="76">
        <v>-1</v>
      </c>
      <c r="W1013" s="76">
        <v>-1</v>
      </c>
      <c r="X1013" s="76">
        <v>-1</v>
      </c>
      <c r="Y1013" s="76">
        <v>-1</v>
      </c>
      <c r="Z1013" s="76">
        <v>-1</v>
      </c>
      <c r="AA1013" s="76">
        <v>-1</v>
      </c>
      <c r="AB1013" s="76">
        <v>-1</v>
      </c>
      <c r="AC1013" s="76">
        <v>-1</v>
      </c>
      <c r="AD1013" s="76">
        <v>-1</v>
      </c>
      <c r="AE1013" s="76">
        <v>-1</v>
      </c>
      <c r="AF1013" s="76">
        <v>-1</v>
      </c>
      <c r="AG1013" s="76">
        <v>-1</v>
      </c>
      <c r="AH1013" s="76">
        <v>-1</v>
      </c>
      <c r="AI1013" s="76">
        <v>-1</v>
      </c>
      <c r="AJ1013">
        <v>-1</v>
      </c>
      <c r="AK1013">
        <v>-1</v>
      </c>
      <c r="AL1013">
        <v>-1</v>
      </c>
      <c r="AM1013">
        <v>-1</v>
      </c>
      <c r="AN1013">
        <v>-1</v>
      </c>
      <c r="AO1013">
        <v>-1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-1</v>
      </c>
      <c r="AX1013">
        <v>-1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v>-1</v>
      </c>
      <c r="BE1013">
        <v>-1</v>
      </c>
      <c r="BF1013">
        <v>-1</v>
      </c>
      <c r="BG1013">
        <v>-1</v>
      </c>
      <c r="BH1013">
        <v>-1</v>
      </c>
      <c r="BI1013">
        <v>-1</v>
      </c>
      <c r="BJ1013">
        <v>-1</v>
      </c>
      <c r="BK1013">
        <v>-1</v>
      </c>
      <c r="BL1013">
        <v>-1</v>
      </c>
      <c r="BM1013">
        <v>-1</v>
      </c>
      <c r="BN1013">
        <v>-1</v>
      </c>
      <c r="BO1013">
        <v>-1</v>
      </c>
      <c r="BP1013">
        <v>-1</v>
      </c>
      <c r="BQ1013">
        <v>-1</v>
      </c>
      <c r="BR1013">
        <v>-1</v>
      </c>
      <c r="BS1013">
        <v>-1</v>
      </c>
      <c r="BT1013">
        <v>-1</v>
      </c>
      <c r="BU1013">
        <v>-1</v>
      </c>
      <c r="BV1013">
        <v>-1</v>
      </c>
      <c r="BW1013">
        <v>-1</v>
      </c>
      <c r="BX1013">
        <v>-1</v>
      </c>
      <c r="BY1013">
        <v>-1</v>
      </c>
      <c r="BZ1013">
        <v>-1</v>
      </c>
      <c r="CA1013">
        <v>-1</v>
      </c>
      <c r="CB1013">
        <v>-1</v>
      </c>
      <c r="CC1013">
        <v>-1</v>
      </c>
      <c r="CD1013">
        <v>-1</v>
      </c>
      <c r="CE1013">
        <v>-1</v>
      </c>
      <c r="CF1013">
        <v>-1</v>
      </c>
      <c r="CG1013">
        <v>-1</v>
      </c>
    </row>
    <row r="1014" spans="1:85">
      <c r="A1014" s="1" t="str">
        <f>LOOKUP(B1014,[1]Regions!$A$4:$A$98,[1]Regions!$B$4:$B$98)</f>
        <v>Rest of Latin America</v>
      </c>
      <c r="B1014" s="2">
        <v>47</v>
      </c>
      <c r="C1014" s="72">
        <v>2018</v>
      </c>
      <c r="D1014" s="72">
        <v>2019</v>
      </c>
      <c r="E1014" s="72">
        <v>2020</v>
      </c>
      <c r="F1014" s="72">
        <v>2021</v>
      </c>
      <c r="G1014" s="72">
        <v>2022</v>
      </c>
      <c r="H1014" s="72">
        <v>2023</v>
      </c>
      <c r="I1014" s="72">
        <v>2024</v>
      </c>
      <c r="J1014" s="72">
        <v>2025</v>
      </c>
      <c r="K1014" s="72">
        <v>2026</v>
      </c>
      <c r="L1014" s="72">
        <v>2027</v>
      </c>
      <c r="M1014" s="72">
        <v>2028</v>
      </c>
      <c r="N1014" s="72">
        <v>2029</v>
      </c>
      <c r="O1014" s="72">
        <v>2030</v>
      </c>
      <c r="P1014" s="72">
        <v>2031</v>
      </c>
      <c r="Q1014" s="72">
        <v>2032</v>
      </c>
      <c r="R1014" s="72">
        <v>2033</v>
      </c>
      <c r="S1014" s="72">
        <v>2034</v>
      </c>
      <c r="T1014" s="72">
        <v>2035</v>
      </c>
      <c r="U1014" s="72">
        <v>2036</v>
      </c>
      <c r="V1014" s="72">
        <v>2037</v>
      </c>
      <c r="W1014" s="72">
        <v>2038</v>
      </c>
      <c r="X1014" s="72">
        <v>2039</v>
      </c>
      <c r="Y1014" s="72">
        <v>2040</v>
      </c>
      <c r="Z1014" s="72">
        <v>2041</v>
      </c>
      <c r="AA1014" s="72">
        <v>2042</v>
      </c>
      <c r="AB1014" s="72">
        <v>2043</v>
      </c>
      <c r="AC1014" s="72">
        <v>2044</v>
      </c>
      <c r="AD1014" s="72">
        <v>2045</v>
      </c>
      <c r="AE1014" s="72">
        <v>2046</v>
      </c>
      <c r="AF1014" s="72">
        <v>2047</v>
      </c>
      <c r="AG1014" s="72">
        <v>2048</v>
      </c>
      <c r="AH1014" s="72">
        <v>2049</v>
      </c>
      <c r="AI1014" s="72">
        <v>2050</v>
      </c>
      <c r="AJ1014">
        <v>2051</v>
      </c>
      <c r="AK1014">
        <v>2052</v>
      </c>
      <c r="AL1014">
        <v>2053</v>
      </c>
      <c r="AM1014">
        <v>2054</v>
      </c>
      <c r="AN1014">
        <v>2055</v>
      </c>
      <c r="AO1014">
        <v>2056</v>
      </c>
      <c r="AP1014">
        <v>2057</v>
      </c>
      <c r="AQ1014">
        <v>2058</v>
      </c>
      <c r="AR1014">
        <v>2059</v>
      </c>
      <c r="AS1014">
        <v>2060</v>
      </c>
      <c r="AT1014">
        <v>2061</v>
      </c>
      <c r="AU1014">
        <v>2062</v>
      </c>
      <c r="AV1014">
        <v>2063</v>
      </c>
      <c r="AW1014">
        <v>2064</v>
      </c>
      <c r="AX1014">
        <v>2065</v>
      </c>
      <c r="AY1014">
        <v>2066</v>
      </c>
      <c r="AZ1014">
        <v>2067</v>
      </c>
      <c r="BA1014">
        <v>2068</v>
      </c>
      <c r="BB1014">
        <v>2069</v>
      </c>
      <c r="BC1014">
        <v>2070</v>
      </c>
      <c r="BD1014">
        <v>2071</v>
      </c>
      <c r="BE1014">
        <v>2072</v>
      </c>
      <c r="BF1014">
        <v>2073</v>
      </c>
      <c r="BG1014">
        <v>2074</v>
      </c>
      <c r="BH1014">
        <v>2075</v>
      </c>
      <c r="BI1014">
        <v>2076</v>
      </c>
      <c r="BJ1014">
        <v>2077</v>
      </c>
      <c r="BK1014">
        <v>2078</v>
      </c>
      <c r="BL1014">
        <v>2079</v>
      </c>
      <c r="BM1014">
        <v>2080</v>
      </c>
      <c r="BN1014">
        <v>2081</v>
      </c>
      <c r="BO1014">
        <v>2082</v>
      </c>
      <c r="BP1014">
        <v>2083</v>
      </c>
      <c r="BQ1014">
        <v>2084</v>
      </c>
      <c r="BR1014">
        <v>2085</v>
      </c>
      <c r="BS1014">
        <v>2086</v>
      </c>
      <c r="BT1014">
        <v>2087</v>
      </c>
      <c r="BU1014">
        <v>2088</v>
      </c>
      <c r="BV1014">
        <v>2089</v>
      </c>
      <c r="BW1014">
        <v>2090</v>
      </c>
      <c r="BX1014">
        <v>2091</v>
      </c>
      <c r="BY1014">
        <v>2092</v>
      </c>
      <c r="BZ1014">
        <v>2093</v>
      </c>
      <c r="CA1014">
        <v>2094</v>
      </c>
      <c r="CB1014">
        <v>2095</v>
      </c>
      <c r="CC1014">
        <v>2096</v>
      </c>
      <c r="CD1014">
        <v>2097</v>
      </c>
      <c r="CE1014">
        <v>2098</v>
      </c>
      <c r="CF1014">
        <v>2099</v>
      </c>
      <c r="CG1014">
        <v>2100</v>
      </c>
    </row>
    <row r="1015" spans="1:85">
      <c r="A1015" s="74"/>
      <c r="B1015" s="74" t="s">
        <v>4</v>
      </c>
      <c r="C1015" s="76">
        <v>-1</v>
      </c>
      <c r="D1015" s="76">
        <v>-1</v>
      </c>
      <c r="E1015" s="76">
        <v>-1</v>
      </c>
      <c r="F1015" s="76">
        <v>-1</v>
      </c>
      <c r="G1015" s="76">
        <v>-1</v>
      </c>
      <c r="H1015" s="76">
        <v>-1</v>
      </c>
      <c r="I1015" s="76">
        <v>-1</v>
      </c>
      <c r="J1015" s="76">
        <v>-1</v>
      </c>
      <c r="K1015" s="76">
        <v>-1</v>
      </c>
      <c r="L1015" s="76">
        <v>-1</v>
      </c>
      <c r="M1015" s="76">
        <v>-1</v>
      </c>
      <c r="N1015" s="76">
        <v>-1</v>
      </c>
      <c r="O1015" s="76">
        <v>-1</v>
      </c>
      <c r="P1015" s="76">
        <v>-1</v>
      </c>
      <c r="Q1015" s="76">
        <v>-1</v>
      </c>
      <c r="R1015" s="76">
        <v>-1</v>
      </c>
      <c r="S1015" s="76">
        <v>-1</v>
      </c>
      <c r="T1015" s="76">
        <v>-1</v>
      </c>
      <c r="U1015" s="76">
        <v>-1</v>
      </c>
      <c r="V1015" s="76">
        <v>-1</v>
      </c>
      <c r="W1015" s="76">
        <v>-1</v>
      </c>
      <c r="X1015" s="76">
        <v>-1</v>
      </c>
      <c r="Y1015" s="76">
        <v>-1</v>
      </c>
      <c r="Z1015" s="76">
        <v>-1</v>
      </c>
      <c r="AA1015" s="76">
        <v>-1</v>
      </c>
      <c r="AB1015" s="76">
        <v>-1</v>
      </c>
      <c r="AC1015" s="76">
        <v>-1</v>
      </c>
      <c r="AD1015" s="76">
        <v>-1</v>
      </c>
      <c r="AE1015" s="76">
        <v>-1</v>
      </c>
      <c r="AF1015" s="76">
        <v>-1</v>
      </c>
      <c r="AG1015" s="76">
        <v>-1</v>
      </c>
      <c r="AH1015" s="76">
        <v>-1</v>
      </c>
      <c r="AI1015" s="76">
        <v>-1</v>
      </c>
      <c r="AJ1015">
        <v>-1</v>
      </c>
      <c r="AK1015">
        <v>-1</v>
      </c>
      <c r="AL1015">
        <v>-1</v>
      </c>
      <c r="AM1015">
        <v>-1</v>
      </c>
      <c r="AN1015">
        <v>-1</v>
      </c>
      <c r="AO1015">
        <v>-1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-1</v>
      </c>
      <c r="AW1015">
        <v>-1</v>
      </c>
      <c r="AX1015">
        <v>-1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v>-1</v>
      </c>
      <c r="BE1015">
        <v>-1</v>
      </c>
      <c r="BF1015">
        <v>-1</v>
      </c>
      <c r="BG1015">
        <v>-1</v>
      </c>
      <c r="BH1015">
        <v>-1</v>
      </c>
      <c r="BI1015">
        <v>-1</v>
      </c>
      <c r="BJ1015">
        <v>-1</v>
      </c>
      <c r="BK1015">
        <v>-1</v>
      </c>
      <c r="BL1015">
        <v>-1</v>
      </c>
      <c r="BM1015">
        <v>-1</v>
      </c>
      <c r="BN1015">
        <v>-1</v>
      </c>
      <c r="BO1015">
        <v>-1</v>
      </c>
      <c r="BP1015">
        <v>-1</v>
      </c>
      <c r="BQ1015">
        <v>-1</v>
      </c>
      <c r="BR1015">
        <v>-1</v>
      </c>
      <c r="BS1015">
        <v>-1</v>
      </c>
      <c r="BT1015">
        <v>-1</v>
      </c>
      <c r="BU1015">
        <v>-1</v>
      </c>
      <c r="BV1015">
        <v>-1</v>
      </c>
      <c r="BW1015">
        <v>-1</v>
      </c>
      <c r="BX1015">
        <v>-1</v>
      </c>
      <c r="BY1015">
        <v>-1</v>
      </c>
      <c r="BZ1015">
        <v>-1</v>
      </c>
      <c r="CA1015">
        <v>-1</v>
      </c>
      <c r="CB1015">
        <v>-1</v>
      </c>
      <c r="CC1015">
        <v>-1</v>
      </c>
      <c r="CD1015">
        <v>-1</v>
      </c>
      <c r="CE1015">
        <v>-1</v>
      </c>
      <c r="CF1015">
        <v>-1</v>
      </c>
      <c r="CG1015">
        <v>-1</v>
      </c>
    </row>
    <row r="1016" spans="1:85">
      <c r="A1016" s="74" t="s">
        <v>0</v>
      </c>
      <c r="B1016" s="74" t="s">
        <v>3</v>
      </c>
      <c r="C1016" s="76">
        <v>-1</v>
      </c>
      <c r="D1016" s="76">
        <v>-1</v>
      </c>
      <c r="E1016" s="76">
        <v>-1</v>
      </c>
      <c r="F1016" s="76">
        <v>-1</v>
      </c>
      <c r="G1016" s="76">
        <v>-1</v>
      </c>
      <c r="H1016" s="76">
        <v>-1</v>
      </c>
      <c r="I1016" s="76">
        <v>-1</v>
      </c>
      <c r="J1016" s="76">
        <v>-1</v>
      </c>
      <c r="K1016" s="76">
        <v>-1</v>
      </c>
      <c r="L1016" s="76">
        <v>-1</v>
      </c>
      <c r="M1016" s="76">
        <v>-1</v>
      </c>
      <c r="N1016" s="76">
        <v>-1</v>
      </c>
      <c r="O1016" s="76">
        <v>-1</v>
      </c>
      <c r="P1016" s="76">
        <v>-1</v>
      </c>
      <c r="Q1016" s="76">
        <v>-1</v>
      </c>
      <c r="R1016" s="76">
        <v>-1</v>
      </c>
      <c r="S1016" s="76">
        <v>-1</v>
      </c>
      <c r="T1016" s="76">
        <v>-1</v>
      </c>
      <c r="U1016" s="76">
        <v>-1</v>
      </c>
      <c r="V1016" s="76">
        <v>-1</v>
      </c>
      <c r="W1016" s="76">
        <v>-1</v>
      </c>
      <c r="X1016" s="76">
        <v>-1</v>
      </c>
      <c r="Y1016" s="76">
        <v>-1</v>
      </c>
      <c r="Z1016" s="76">
        <v>-1</v>
      </c>
      <c r="AA1016" s="76">
        <v>-1</v>
      </c>
      <c r="AB1016" s="76">
        <v>-1</v>
      </c>
      <c r="AC1016" s="76">
        <v>-1</v>
      </c>
      <c r="AD1016" s="76">
        <v>-1</v>
      </c>
      <c r="AE1016" s="76">
        <v>-1</v>
      </c>
      <c r="AF1016" s="76">
        <v>-1</v>
      </c>
      <c r="AG1016" s="76">
        <v>-1</v>
      </c>
      <c r="AH1016" s="76">
        <v>-1</v>
      </c>
      <c r="AI1016" s="76">
        <v>-1</v>
      </c>
      <c r="AJ1016">
        <v>-1</v>
      </c>
      <c r="AK1016">
        <v>-1</v>
      </c>
      <c r="AL1016">
        <v>-1</v>
      </c>
      <c r="AM1016">
        <v>-1</v>
      </c>
      <c r="AN1016">
        <v>-1</v>
      </c>
      <c r="AO1016">
        <v>-1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-1</v>
      </c>
      <c r="AX1016">
        <v>-1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v>-1</v>
      </c>
      <c r="BE1016">
        <v>-1</v>
      </c>
      <c r="BF1016">
        <v>-1</v>
      </c>
      <c r="BG1016">
        <v>-1</v>
      </c>
      <c r="BH1016">
        <v>-1</v>
      </c>
      <c r="BI1016">
        <v>-1</v>
      </c>
      <c r="BJ1016">
        <v>-1</v>
      </c>
      <c r="BK1016">
        <v>-1</v>
      </c>
      <c r="BL1016">
        <v>-1</v>
      </c>
      <c r="BM1016">
        <v>-1</v>
      </c>
      <c r="BN1016">
        <v>-1</v>
      </c>
      <c r="BO1016">
        <v>-1</v>
      </c>
      <c r="BP1016">
        <v>-1</v>
      </c>
      <c r="BQ1016">
        <v>-1</v>
      </c>
      <c r="BR1016">
        <v>-1</v>
      </c>
      <c r="BS1016">
        <v>-1</v>
      </c>
      <c r="BT1016">
        <v>-1</v>
      </c>
      <c r="BU1016">
        <v>-1</v>
      </c>
      <c r="BV1016">
        <v>-1</v>
      </c>
      <c r="BW1016">
        <v>-1</v>
      </c>
      <c r="BX1016">
        <v>-1</v>
      </c>
      <c r="BY1016">
        <v>-1</v>
      </c>
      <c r="BZ1016">
        <v>-1</v>
      </c>
      <c r="CA1016">
        <v>-1</v>
      </c>
      <c r="CB1016">
        <v>-1</v>
      </c>
      <c r="CC1016">
        <v>-1</v>
      </c>
      <c r="CD1016">
        <v>-1</v>
      </c>
      <c r="CE1016">
        <v>-1</v>
      </c>
      <c r="CF1016">
        <v>-1</v>
      </c>
      <c r="CG1016">
        <v>-1</v>
      </c>
    </row>
    <row r="1017" spans="1:85">
      <c r="A1017" s="74"/>
      <c r="B1017" s="74" t="s">
        <v>34</v>
      </c>
      <c r="C1017" s="76">
        <v>-1</v>
      </c>
      <c r="D1017" s="76">
        <v>-1</v>
      </c>
      <c r="E1017" s="76">
        <v>-1</v>
      </c>
      <c r="F1017" s="76">
        <v>-1</v>
      </c>
      <c r="G1017" s="76">
        <v>-1</v>
      </c>
      <c r="H1017" s="76">
        <v>-1</v>
      </c>
      <c r="I1017" s="76">
        <v>-1</v>
      </c>
      <c r="J1017" s="76">
        <v>-1</v>
      </c>
      <c r="K1017" s="76">
        <v>-1</v>
      </c>
      <c r="L1017" s="76">
        <v>-1</v>
      </c>
      <c r="M1017" s="76">
        <v>-1</v>
      </c>
      <c r="N1017" s="76">
        <v>-1</v>
      </c>
      <c r="O1017" s="76">
        <v>-1</v>
      </c>
      <c r="P1017" s="76">
        <v>-1</v>
      </c>
      <c r="Q1017" s="76">
        <v>-1</v>
      </c>
      <c r="R1017" s="76">
        <v>-1</v>
      </c>
      <c r="S1017" s="76">
        <v>-1</v>
      </c>
      <c r="T1017" s="76">
        <v>-1</v>
      </c>
      <c r="U1017" s="76">
        <v>-1</v>
      </c>
      <c r="V1017" s="76">
        <v>-1</v>
      </c>
      <c r="W1017" s="76">
        <v>-1</v>
      </c>
      <c r="X1017" s="76">
        <v>-1</v>
      </c>
      <c r="Y1017" s="76">
        <v>-1</v>
      </c>
      <c r="Z1017" s="76">
        <v>-1</v>
      </c>
      <c r="AA1017" s="76">
        <v>-1</v>
      </c>
      <c r="AB1017" s="76">
        <v>-1</v>
      </c>
      <c r="AC1017" s="76">
        <v>-1</v>
      </c>
      <c r="AD1017" s="76">
        <v>-1</v>
      </c>
      <c r="AE1017" s="76">
        <v>-1</v>
      </c>
      <c r="AF1017" s="76">
        <v>-1</v>
      </c>
      <c r="AG1017" s="76">
        <v>-1</v>
      </c>
      <c r="AH1017" s="76">
        <v>-1</v>
      </c>
      <c r="AI1017" s="76">
        <v>-1</v>
      </c>
      <c r="AJ1017">
        <v>-1</v>
      </c>
      <c r="AK1017">
        <v>-1</v>
      </c>
      <c r="AL1017">
        <v>-1</v>
      </c>
      <c r="AM1017">
        <v>-1</v>
      </c>
      <c r="AN1017">
        <v>-1</v>
      </c>
      <c r="AO1017">
        <v>-1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-1</v>
      </c>
      <c r="AX1017">
        <v>-1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v>-1</v>
      </c>
      <c r="BE1017">
        <v>-1</v>
      </c>
      <c r="BF1017">
        <v>-1</v>
      </c>
      <c r="BG1017">
        <v>-1</v>
      </c>
      <c r="BH1017">
        <v>-1</v>
      </c>
      <c r="BI1017">
        <v>-1</v>
      </c>
      <c r="BJ1017">
        <v>-1</v>
      </c>
      <c r="BK1017">
        <v>-1</v>
      </c>
      <c r="BL1017">
        <v>-1</v>
      </c>
      <c r="BM1017">
        <v>-1</v>
      </c>
      <c r="BN1017">
        <v>-1</v>
      </c>
      <c r="BO1017">
        <v>-1</v>
      </c>
      <c r="BP1017">
        <v>-1</v>
      </c>
      <c r="BQ1017">
        <v>-1</v>
      </c>
      <c r="BR1017">
        <v>-1</v>
      </c>
      <c r="BS1017">
        <v>-1</v>
      </c>
      <c r="BT1017">
        <v>-1</v>
      </c>
      <c r="BU1017">
        <v>-1</v>
      </c>
      <c r="BV1017">
        <v>-1</v>
      </c>
      <c r="BW1017">
        <v>-1</v>
      </c>
      <c r="BX1017">
        <v>-1</v>
      </c>
      <c r="BY1017">
        <v>-1</v>
      </c>
      <c r="BZ1017">
        <v>-1</v>
      </c>
      <c r="CA1017">
        <v>-1</v>
      </c>
      <c r="CB1017">
        <v>-1</v>
      </c>
      <c r="CC1017">
        <v>-1</v>
      </c>
      <c r="CD1017">
        <v>-1</v>
      </c>
      <c r="CE1017">
        <v>-1</v>
      </c>
      <c r="CF1017">
        <v>-1</v>
      </c>
      <c r="CG1017">
        <v>-1</v>
      </c>
    </row>
    <row r="1018" spans="1:85">
      <c r="A1018" s="14"/>
      <c r="B1018" s="14" t="s">
        <v>35</v>
      </c>
      <c r="C1018" s="76">
        <v>-1</v>
      </c>
      <c r="D1018" s="76">
        <v>-1</v>
      </c>
      <c r="E1018" s="76">
        <v>-1</v>
      </c>
      <c r="F1018" s="76">
        <v>-1</v>
      </c>
      <c r="G1018" s="76">
        <v>-1</v>
      </c>
      <c r="H1018" s="76">
        <v>-1</v>
      </c>
      <c r="I1018" s="76">
        <v>-1</v>
      </c>
      <c r="J1018" s="76">
        <v>-1</v>
      </c>
      <c r="K1018" s="76">
        <v>-1</v>
      </c>
      <c r="L1018" s="76">
        <v>-1</v>
      </c>
      <c r="M1018" s="76">
        <v>-1</v>
      </c>
      <c r="N1018" s="76">
        <v>-1</v>
      </c>
      <c r="O1018" s="76">
        <v>-1</v>
      </c>
      <c r="P1018" s="76">
        <v>-1</v>
      </c>
      <c r="Q1018" s="76">
        <v>-1</v>
      </c>
      <c r="R1018" s="76">
        <v>-1</v>
      </c>
      <c r="S1018" s="76">
        <v>-1</v>
      </c>
      <c r="T1018" s="76">
        <v>-1</v>
      </c>
      <c r="U1018" s="76">
        <v>-1</v>
      </c>
      <c r="V1018" s="76">
        <v>-1</v>
      </c>
      <c r="W1018" s="76">
        <v>-1</v>
      </c>
      <c r="X1018" s="76">
        <v>-1</v>
      </c>
      <c r="Y1018" s="76">
        <v>-1</v>
      </c>
      <c r="Z1018" s="76">
        <v>-1</v>
      </c>
      <c r="AA1018" s="76">
        <v>-1</v>
      </c>
      <c r="AB1018" s="76">
        <v>-1</v>
      </c>
      <c r="AC1018" s="76">
        <v>-1</v>
      </c>
      <c r="AD1018" s="76">
        <v>-1</v>
      </c>
      <c r="AE1018" s="76">
        <v>-1</v>
      </c>
      <c r="AF1018" s="76">
        <v>-1</v>
      </c>
      <c r="AG1018" s="76">
        <v>-1</v>
      </c>
      <c r="AH1018" s="76">
        <v>-1</v>
      </c>
      <c r="AI1018" s="76">
        <v>-1</v>
      </c>
      <c r="AJ1018">
        <v>-1</v>
      </c>
      <c r="AK1018">
        <v>-1</v>
      </c>
      <c r="AL1018">
        <v>-1</v>
      </c>
      <c r="AM1018">
        <v>-1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-1</v>
      </c>
      <c r="AW1018">
        <v>-1</v>
      </c>
      <c r="AX1018">
        <v>-1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v>-1</v>
      </c>
      <c r="BE1018">
        <v>-1</v>
      </c>
      <c r="BF1018">
        <v>-1</v>
      </c>
      <c r="BG1018">
        <v>-1</v>
      </c>
      <c r="BH1018">
        <v>-1</v>
      </c>
      <c r="BI1018">
        <v>-1</v>
      </c>
      <c r="BJ1018">
        <v>-1</v>
      </c>
      <c r="BK1018">
        <v>-1</v>
      </c>
      <c r="BL1018">
        <v>-1</v>
      </c>
      <c r="BM1018">
        <v>-1</v>
      </c>
      <c r="BN1018">
        <v>-1</v>
      </c>
      <c r="BO1018">
        <v>-1</v>
      </c>
      <c r="BP1018">
        <v>-1</v>
      </c>
      <c r="BQ1018">
        <v>-1</v>
      </c>
      <c r="BR1018">
        <v>-1</v>
      </c>
      <c r="BS1018">
        <v>-1</v>
      </c>
      <c r="BT1018">
        <v>-1</v>
      </c>
      <c r="BU1018">
        <v>-1</v>
      </c>
      <c r="BV1018">
        <v>-1</v>
      </c>
      <c r="BW1018">
        <v>-1</v>
      </c>
      <c r="BX1018">
        <v>-1</v>
      </c>
      <c r="BY1018">
        <v>-1</v>
      </c>
      <c r="BZ1018">
        <v>-1</v>
      </c>
      <c r="CA1018">
        <v>-1</v>
      </c>
      <c r="CB1018">
        <v>-1</v>
      </c>
      <c r="CC1018">
        <v>-1</v>
      </c>
      <c r="CD1018">
        <v>-1</v>
      </c>
      <c r="CE1018">
        <v>-1</v>
      </c>
      <c r="CF1018">
        <v>-1</v>
      </c>
      <c r="CG1018">
        <v>-1</v>
      </c>
    </row>
    <row r="1019" spans="1:85">
      <c r="A1019" s="4"/>
      <c r="B1019" s="4" t="s">
        <v>4</v>
      </c>
      <c r="C1019" s="76">
        <v>-1</v>
      </c>
      <c r="D1019" s="76">
        <v>-1</v>
      </c>
      <c r="E1019" s="76">
        <v>-1</v>
      </c>
      <c r="F1019" s="76">
        <v>-1</v>
      </c>
      <c r="G1019" s="76">
        <v>-1</v>
      </c>
      <c r="H1019" s="76">
        <v>-1</v>
      </c>
      <c r="I1019" s="76">
        <v>-1</v>
      </c>
      <c r="J1019" s="76">
        <v>-1</v>
      </c>
      <c r="K1019" s="76">
        <v>-1</v>
      </c>
      <c r="L1019" s="76">
        <v>-1</v>
      </c>
      <c r="M1019" s="76">
        <v>-1</v>
      </c>
      <c r="N1019" s="76">
        <v>-1</v>
      </c>
      <c r="O1019" s="76">
        <v>-1</v>
      </c>
      <c r="P1019" s="76">
        <v>-1</v>
      </c>
      <c r="Q1019" s="76">
        <v>-1</v>
      </c>
      <c r="R1019" s="76">
        <v>-1</v>
      </c>
      <c r="S1019" s="76">
        <v>-1</v>
      </c>
      <c r="T1019" s="76">
        <v>-1</v>
      </c>
      <c r="U1019" s="76">
        <v>-1</v>
      </c>
      <c r="V1019" s="76">
        <v>-1</v>
      </c>
      <c r="W1019" s="76">
        <v>-1</v>
      </c>
      <c r="X1019" s="76">
        <v>-1</v>
      </c>
      <c r="Y1019" s="76">
        <v>-1</v>
      </c>
      <c r="Z1019" s="76">
        <v>-1</v>
      </c>
      <c r="AA1019" s="76">
        <v>-1</v>
      </c>
      <c r="AB1019" s="76">
        <v>-1</v>
      </c>
      <c r="AC1019" s="76">
        <v>-1</v>
      </c>
      <c r="AD1019" s="76">
        <v>-1</v>
      </c>
      <c r="AE1019" s="76">
        <v>-1</v>
      </c>
      <c r="AF1019" s="76">
        <v>-1</v>
      </c>
      <c r="AG1019" s="76">
        <v>-1</v>
      </c>
      <c r="AH1019" s="76">
        <v>-1</v>
      </c>
      <c r="AI1019" s="76">
        <v>-1</v>
      </c>
      <c r="AJ1019">
        <v>-1</v>
      </c>
      <c r="AK1019">
        <v>-1</v>
      </c>
      <c r="AL1019">
        <v>-1</v>
      </c>
      <c r="AM1019">
        <v>-1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-1</v>
      </c>
      <c r="AW1019">
        <v>-1</v>
      </c>
      <c r="AX1019">
        <v>-1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v>-1</v>
      </c>
      <c r="BE1019">
        <v>-1</v>
      </c>
      <c r="BF1019">
        <v>-1</v>
      </c>
      <c r="BG1019">
        <v>-1</v>
      </c>
      <c r="BH1019">
        <v>-1</v>
      </c>
      <c r="BI1019">
        <v>-1</v>
      </c>
      <c r="BJ1019">
        <v>-1</v>
      </c>
      <c r="BK1019">
        <v>-1</v>
      </c>
      <c r="BL1019">
        <v>-1</v>
      </c>
      <c r="BM1019">
        <v>-1</v>
      </c>
      <c r="BN1019">
        <v>-1</v>
      </c>
      <c r="BO1019">
        <v>-1</v>
      </c>
      <c r="BP1019">
        <v>-1</v>
      </c>
      <c r="BQ1019">
        <v>-1</v>
      </c>
      <c r="BR1019">
        <v>-1</v>
      </c>
      <c r="BS1019">
        <v>-1</v>
      </c>
      <c r="BT1019">
        <v>-1</v>
      </c>
      <c r="BU1019">
        <v>-1</v>
      </c>
      <c r="BV1019">
        <v>-1</v>
      </c>
      <c r="BW1019">
        <v>-1</v>
      </c>
      <c r="BX1019">
        <v>-1</v>
      </c>
      <c r="BY1019">
        <v>-1</v>
      </c>
      <c r="BZ1019">
        <v>-1</v>
      </c>
      <c r="CA1019">
        <v>-1</v>
      </c>
      <c r="CB1019">
        <v>-1</v>
      </c>
      <c r="CC1019">
        <v>-1</v>
      </c>
      <c r="CD1019">
        <v>-1</v>
      </c>
      <c r="CE1019">
        <v>-1</v>
      </c>
      <c r="CF1019">
        <v>-1</v>
      </c>
      <c r="CG1019">
        <v>-1</v>
      </c>
    </row>
    <row r="1020" spans="1:85">
      <c r="A1020" s="74" t="s">
        <v>1</v>
      </c>
      <c r="B1020" s="74" t="s">
        <v>3</v>
      </c>
      <c r="C1020" s="76">
        <v>-1</v>
      </c>
      <c r="D1020" s="76">
        <v>-1</v>
      </c>
      <c r="E1020" s="76">
        <v>-1</v>
      </c>
      <c r="F1020" s="76">
        <v>-1</v>
      </c>
      <c r="G1020" s="76">
        <v>-1</v>
      </c>
      <c r="H1020" s="76">
        <v>-1</v>
      </c>
      <c r="I1020" s="76">
        <v>-1</v>
      </c>
      <c r="J1020" s="76">
        <v>-1</v>
      </c>
      <c r="K1020" s="76">
        <v>-1</v>
      </c>
      <c r="L1020" s="76">
        <v>-1</v>
      </c>
      <c r="M1020" s="76">
        <v>-1</v>
      </c>
      <c r="N1020" s="76">
        <v>-1</v>
      </c>
      <c r="O1020" s="76">
        <v>-1</v>
      </c>
      <c r="P1020" s="76">
        <v>-1</v>
      </c>
      <c r="Q1020" s="76">
        <v>-1</v>
      </c>
      <c r="R1020" s="76">
        <v>-1</v>
      </c>
      <c r="S1020" s="76">
        <v>-1</v>
      </c>
      <c r="T1020" s="76">
        <v>-1</v>
      </c>
      <c r="U1020" s="76">
        <v>-1</v>
      </c>
      <c r="V1020" s="76">
        <v>-1</v>
      </c>
      <c r="W1020" s="76">
        <v>-1</v>
      </c>
      <c r="X1020" s="76">
        <v>-1</v>
      </c>
      <c r="Y1020" s="76">
        <v>-1</v>
      </c>
      <c r="Z1020" s="76">
        <v>-1</v>
      </c>
      <c r="AA1020" s="76">
        <v>-1</v>
      </c>
      <c r="AB1020" s="76">
        <v>-1</v>
      </c>
      <c r="AC1020" s="76">
        <v>-1</v>
      </c>
      <c r="AD1020" s="76">
        <v>-1</v>
      </c>
      <c r="AE1020" s="76">
        <v>-1</v>
      </c>
      <c r="AF1020" s="76">
        <v>-1</v>
      </c>
      <c r="AG1020" s="76">
        <v>-1</v>
      </c>
      <c r="AH1020" s="76">
        <v>-1</v>
      </c>
      <c r="AI1020" s="76">
        <v>-1</v>
      </c>
      <c r="AJ1020">
        <v>-1</v>
      </c>
      <c r="AK1020">
        <v>-1</v>
      </c>
      <c r="AL1020">
        <v>-1</v>
      </c>
      <c r="AM1020">
        <v>-1</v>
      </c>
      <c r="AN1020">
        <v>-1</v>
      </c>
      <c r="AO1020">
        <v>-1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-1</v>
      </c>
      <c r="AW1020">
        <v>-1</v>
      </c>
      <c r="AX1020">
        <v>-1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v>-1</v>
      </c>
      <c r="BE1020">
        <v>-1</v>
      </c>
      <c r="BF1020">
        <v>-1</v>
      </c>
      <c r="BG1020">
        <v>-1</v>
      </c>
      <c r="BH1020">
        <v>-1</v>
      </c>
      <c r="BI1020">
        <v>-1</v>
      </c>
      <c r="BJ1020">
        <v>-1</v>
      </c>
      <c r="BK1020">
        <v>-1</v>
      </c>
      <c r="BL1020">
        <v>-1</v>
      </c>
      <c r="BM1020">
        <v>-1</v>
      </c>
      <c r="BN1020">
        <v>-1</v>
      </c>
      <c r="BO1020">
        <v>-1</v>
      </c>
      <c r="BP1020">
        <v>-1</v>
      </c>
      <c r="BQ1020">
        <v>-1</v>
      </c>
      <c r="BR1020">
        <v>-1</v>
      </c>
      <c r="BS1020">
        <v>-1</v>
      </c>
      <c r="BT1020">
        <v>-1</v>
      </c>
      <c r="BU1020">
        <v>-1</v>
      </c>
      <c r="BV1020">
        <v>-1</v>
      </c>
      <c r="BW1020">
        <v>-1</v>
      </c>
      <c r="BX1020">
        <v>-1</v>
      </c>
      <c r="BY1020">
        <v>-1</v>
      </c>
      <c r="BZ1020">
        <v>-1</v>
      </c>
      <c r="CA1020">
        <v>-1</v>
      </c>
      <c r="CB1020">
        <v>-1</v>
      </c>
      <c r="CC1020">
        <v>-1</v>
      </c>
      <c r="CD1020">
        <v>-1</v>
      </c>
      <c r="CE1020">
        <v>-1</v>
      </c>
      <c r="CF1020">
        <v>-1</v>
      </c>
      <c r="CG1020">
        <v>-1</v>
      </c>
    </row>
    <row r="1021" spans="1:85">
      <c r="A1021" s="74"/>
      <c r="B1021" s="74" t="s">
        <v>34</v>
      </c>
      <c r="C1021" s="76">
        <v>-1</v>
      </c>
      <c r="D1021" s="76">
        <v>-1</v>
      </c>
      <c r="E1021" s="76">
        <v>-1</v>
      </c>
      <c r="F1021" s="76">
        <v>-1</v>
      </c>
      <c r="G1021" s="76">
        <v>-1</v>
      </c>
      <c r="H1021" s="76">
        <v>-1</v>
      </c>
      <c r="I1021" s="76">
        <v>-1</v>
      </c>
      <c r="J1021" s="76">
        <v>-1</v>
      </c>
      <c r="K1021" s="76">
        <v>-1</v>
      </c>
      <c r="L1021" s="76">
        <v>-1</v>
      </c>
      <c r="M1021" s="76">
        <v>-1</v>
      </c>
      <c r="N1021" s="76">
        <v>-1</v>
      </c>
      <c r="O1021" s="76">
        <v>-1</v>
      </c>
      <c r="P1021" s="76">
        <v>-1</v>
      </c>
      <c r="Q1021" s="76">
        <v>-1</v>
      </c>
      <c r="R1021" s="76">
        <v>-1</v>
      </c>
      <c r="S1021" s="76">
        <v>-1</v>
      </c>
      <c r="T1021" s="76">
        <v>-1</v>
      </c>
      <c r="U1021" s="76">
        <v>-1</v>
      </c>
      <c r="V1021" s="76">
        <v>-1</v>
      </c>
      <c r="W1021" s="76">
        <v>-1</v>
      </c>
      <c r="X1021" s="76">
        <v>-1</v>
      </c>
      <c r="Y1021" s="76">
        <v>-1</v>
      </c>
      <c r="Z1021" s="76">
        <v>-1</v>
      </c>
      <c r="AA1021" s="76">
        <v>-1</v>
      </c>
      <c r="AB1021" s="76">
        <v>-1</v>
      </c>
      <c r="AC1021" s="76">
        <v>-1</v>
      </c>
      <c r="AD1021" s="76">
        <v>-1</v>
      </c>
      <c r="AE1021" s="76">
        <v>-1</v>
      </c>
      <c r="AF1021" s="76">
        <v>-1</v>
      </c>
      <c r="AG1021" s="76">
        <v>-1</v>
      </c>
      <c r="AH1021" s="76">
        <v>-1</v>
      </c>
      <c r="AI1021" s="76">
        <v>-1</v>
      </c>
      <c r="AJ1021">
        <v>-1</v>
      </c>
      <c r="AK1021">
        <v>-1</v>
      </c>
      <c r="AL1021">
        <v>-1</v>
      </c>
      <c r="AM1021">
        <v>-1</v>
      </c>
      <c r="AN1021">
        <v>-1</v>
      </c>
      <c r="AO1021">
        <v>-1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-1</v>
      </c>
      <c r="AX1021">
        <v>-1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v>-1</v>
      </c>
      <c r="BE1021">
        <v>-1</v>
      </c>
      <c r="BF1021">
        <v>-1</v>
      </c>
      <c r="BG1021">
        <v>-1</v>
      </c>
      <c r="BH1021">
        <v>-1</v>
      </c>
      <c r="BI1021">
        <v>-1</v>
      </c>
      <c r="BJ1021">
        <v>-1</v>
      </c>
      <c r="BK1021">
        <v>-1</v>
      </c>
      <c r="BL1021">
        <v>-1</v>
      </c>
      <c r="BM1021">
        <v>-1</v>
      </c>
      <c r="BN1021">
        <v>-1</v>
      </c>
      <c r="BO1021">
        <v>-1</v>
      </c>
      <c r="BP1021">
        <v>-1</v>
      </c>
      <c r="BQ1021">
        <v>-1</v>
      </c>
      <c r="BR1021">
        <v>-1</v>
      </c>
      <c r="BS1021">
        <v>-1</v>
      </c>
      <c r="BT1021">
        <v>-1</v>
      </c>
      <c r="BU1021">
        <v>-1</v>
      </c>
      <c r="BV1021">
        <v>-1</v>
      </c>
      <c r="BW1021">
        <v>-1</v>
      </c>
      <c r="BX1021">
        <v>-1</v>
      </c>
      <c r="BY1021">
        <v>-1</v>
      </c>
      <c r="BZ1021">
        <v>-1</v>
      </c>
      <c r="CA1021">
        <v>-1</v>
      </c>
      <c r="CB1021">
        <v>-1</v>
      </c>
      <c r="CC1021">
        <v>-1</v>
      </c>
      <c r="CD1021">
        <v>-1</v>
      </c>
      <c r="CE1021">
        <v>-1</v>
      </c>
      <c r="CF1021">
        <v>-1</v>
      </c>
      <c r="CG1021">
        <v>-1</v>
      </c>
    </row>
    <row r="1022" spans="1:85">
      <c r="A1022" s="14"/>
      <c r="B1022" s="14" t="s">
        <v>35</v>
      </c>
      <c r="C1022" s="76">
        <v>-1</v>
      </c>
      <c r="D1022" s="76">
        <v>-1</v>
      </c>
      <c r="E1022" s="76">
        <v>-1</v>
      </c>
      <c r="F1022" s="76">
        <v>-1</v>
      </c>
      <c r="G1022" s="76">
        <v>-1</v>
      </c>
      <c r="H1022" s="76">
        <v>-1</v>
      </c>
      <c r="I1022" s="76">
        <v>-1</v>
      </c>
      <c r="J1022" s="76">
        <v>-1</v>
      </c>
      <c r="K1022" s="76">
        <v>-1</v>
      </c>
      <c r="L1022" s="76">
        <v>-1</v>
      </c>
      <c r="M1022" s="76">
        <v>-1</v>
      </c>
      <c r="N1022" s="76">
        <v>-1</v>
      </c>
      <c r="O1022" s="76">
        <v>-1</v>
      </c>
      <c r="P1022" s="76">
        <v>-1</v>
      </c>
      <c r="Q1022" s="76">
        <v>-1</v>
      </c>
      <c r="R1022" s="76">
        <v>-1</v>
      </c>
      <c r="S1022" s="76">
        <v>-1</v>
      </c>
      <c r="T1022" s="76">
        <v>-1</v>
      </c>
      <c r="U1022" s="76">
        <v>-1</v>
      </c>
      <c r="V1022" s="76">
        <v>-1</v>
      </c>
      <c r="W1022" s="76">
        <v>-1</v>
      </c>
      <c r="X1022" s="76">
        <v>-1</v>
      </c>
      <c r="Y1022" s="76">
        <v>-1</v>
      </c>
      <c r="Z1022" s="76">
        <v>-1</v>
      </c>
      <c r="AA1022" s="76">
        <v>-1</v>
      </c>
      <c r="AB1022" s="76">
        <v>-1</v>
      </c>
      <c r="AC1022" s="76">
        <v>-1</v>
      </c>
      <c r="AD1022" s="76">
        <v>-1</v>
      </c>
      <c r="AE1022" s="76">
        <v>-1</v>
      </c>
      <c r="AF1022" s="76">
        <v>-1</v>
      </c>
      <c r="AG1022" s="76">
        <v>-1</v>
      </c>
      <c r="AH1022" s="76">
        <v>-1</v>
      </c>
      <c r="AI1022" s="76">
        <v>-1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-1</v>
      </c>
      <c r="BE1022">
        <v>-1</v>
      </c>
      <c r="BF1022">
        <v>-1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-1</v>
      </c>
      <c r="BM1022">
        <v>-1</v>
      </c>
      <c r="BN1022">
        <v>-1</v>
      </c>
      <c r="BO1022">
        <v>-1</v>
      </c>
      <c r="BP1022">
        <v>-1</v>
      </c>
      <c r="BQ1022">
        <v>-1</v>
      </c>
      <c r="BR1022">
        <v>-1</v>
      </c>
      <c r="BS1022">
        <v>-1</v>
      </c>
      <c r="BT1022">
        <v>-1</v>
      </c>
      <c r="BU1022">
        <v>-1</v>
      </c>
      <c r="BV1022">
        <v>-1</v>
      </c>
      <c r="BW1022">
        <v>-1</v>
      </c>
      <c r="BX1022">
        <v>-1</v>
      </c>
      <c r="BY1022">
        <v>-1</v>
      </c>
      <c r="BZ1022">
        <v>-1</v>
      </c>
      <c r="CA1022">
        <v>-1</v>
      </c>
      <c r="CB1022">
        <v>-1</v>
      </c>
      <c r="CC1022">
        <v>-1</v>
      </c>
      <c r="CD1022">
        <v>-1</v>
      </c>
      <c r="CE1022">
        <v>-1</v>
      </c>
      <c r="CF1022">
        <v>-1</v>
      </c>
      <c r="CG1022">
        <v>-1</v>
      </c>
    </row>
    <row r="1023" spans="1:85">
      <c r="A1023" s="4"/>
      <c r="B1023" s="4" t="s">
        <v>4</v>
      </c>
      <c r="C1023" s="76">
        <v>-1</v>
      </c>
      <c r="D1023" s="76">
        <v>-1</v>
      </c>
      <c r="E1023" s="76">
        <v>-1</v>
      </c>
      <c r="F1023" s="76">
        <v>-1</v>
      </c>
      <c r="G1023" s="76">
        <v>-1</v>
      </c>
      <c r="H1023" s="76">
        <v>-1</v>
      </c>
      <c r="I1023" s="76">
        <v>-1</v>
      </c>
      <c r="J1023" s="76">
        <v>-1</v>
      </c>
      <c r="K1023" s="76">
        <v>-1</v>
      </c>
      <c r="L1023" s="76">
        <v>-1</v>
      </c>
      <c r="M1023" s="76">
        <v>-1</v>
      </c>
      <c r="N1023" s="76">
        <v>-1</v>
      </c>
      <c r="O1023" s="76">
        <v>-1</v>
      </c>
      <c r="P1023" s="76">
        <v>-1</v>
      </c>
      <c r="Q1023" s="76">
        <v>-1</v>
      </c>
      <c r="R1023" s="76">
        <v>-1</v>
      </c>
      <c r="S1023" s="76">
        <v>-1</v>
      </c>
      <c r="T1023" s="76">
        <v>-1</v>
      </c>
      <c r="U1023" s="76">
        <v>-1</v>
      </c>
      <c r="V1023" s="76">
        <v>-1</v>
      </c>
      <c r="W1023" s="76">
        <v>-1</v>
      </c>
      <c r="X1023" s="76">
        <v>-1</v>
      </c>
      <c r="Y1023" s="76">
        <v>-1</v>
      </c>
      <c r="Z1023" s="76">
        <v>-1</v>
      </c>
      <c r="AA1023" s="76">
        <v>-1</v>
      </c>
      <c r="AB1023" s="76">
        <v>-1</v>
      </c>
      <c r="AC1023" s="76">
        <v>-1</v>
      </c>
      <c r="AD1023" s="76">
        <v>-1</v>
      </c>
      <c r="AE1023" s="76">
        <v>-1</v>
      </c>
      <c r="AF1023" s="76">
        <v>-1</v>
      </c>
      <c r="AG1023" s="76">
        <v>-1</v>
      </c>
      <c r="AH1023" s="76">
        <v>-1</v>
      </c>
      <c r="AI1023" s="76">
        <v>-1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-1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-1</v>
      </c>
      <c r="BE1023">
        <v>-1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-1</v>
      </c>
      <c r="BW1023">
        <v>-1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>
        <v>-1</v>
      </c>
      <c r="CD1023">
        <v>-1</v>
      </c>
      <c r="CE1023">
        <v>-1</v>
      </c>
      <c r="CF1023">
        <v>-1</v>
      </c>
      <c r="CG1023">
        <v>-1</v>
      </c>
    </row>
    <row r="1024" spans="1:85">
      <c r="A1024" s="14" t="s">
        <v>5</v>
      </c>
      <c r="B1024" s="14" t="s">
        <v>3</v>
      </c>
      <c r="C1024" s="76">
        <v>-1</v>
      </c>
      <c r="D1024" s="76">
        <v>-1</v>
      </c>
      <c r="E1024" s="76">
        <v>-1</v>
      </c>
      <c r="F1024" s="76">
        <v>-1</v>
      </c>
      <c r="G1024" s="76">
        <v>-1</v>
      </c>
      <c r="H1024" s="76">
        <v>-1</v>
      </c>
      <c r="I1024" s="76">
        <v>-1</v>
      </c>
      <c r="J1024" s="76">
        <v>-1</v>
      </c>
      <c r="K1024" s="76">
        <v>-1</v>
      </c>
      <c r="L1024" s="76">
        <v>-1</v>
      </c>
      <c r="M1024" s="76">
        <v>-1</v>
      </c>
      <c r="N1024" s="76">
        <v>-1</v>
      </c>
      <c r="O1024" s="76">
        <v>-1</v>
      </c>
      <c r="P1024" s="76">
        <v>-1</v>
      </c>
      <c r="Q1024" s="76">
        <v>-1</v>
      </c>
      <c r="R1024" s="76">
        <v>-1</v>
      </c>
      <c r="S1024" s="76">
        <v>-1</v>
      </c>
      <c r="T1024" s="76">
        <v>-1</v>
      </c>
      <c r="U1024" s="76">
        <v>-1</v>
      </c>
      <c r="V1024" s="76">
        <v>-1</v>
      </c>
      <c r="W1024" s="76">
        <v>-1</v>
      </c>
      <c r="X1024" s="76">
        <v>-1</v>
      </c>
      <c r="Y1024" s="76">
        <v>-1</v>
      </c>
      <c r="Z1024" s="76">
        <v>-1</v>
      </c>
      <c r="AA1024" s="76">
        <v>-1</v>
      </c>
      <c r="AB1024" s="76">
        <v>-1</v>
      </c>
      <c r="AC1024" s="76">
        <v>-1</v>
      </c>
      <c r="AD1024" s="76">
        <v>-1</v>
      </c>
      <c r="AE1024" s="76">
        <v>-1</v>
      </c>
      <c r="AF1024" s="76">
        <v>-1</v>
      </c>
      <c r="AG1024" s="76">
        <v>-1</v>
      </c>
      <c r="AH1024" s="76">
        <v>-1</v>
      </c>
      <c r="AI1024" s="76">
        <v>-1</v>
      </c>
      <c r="AJ1024">
        <v>-1</v>
      </c>
      <c r="AK1024">
        <v>-1</v>
      </c>
      <c r="AL1024">
        <v>-1</v>
      </c>
      <c r="AM1024">
        <v>-1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-1</v>
      </c>
      <c r="AW1024">
        <v>-1</v>
      </c>
      <c r="AX1024">
        <v>-1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v>-1</v>
      </c>
      <c r="BE1024">
        <v>-1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-1</v>
      </c>
      <c r="CB1024">
        <v>-1</v>
      </c>
      <c r="CC1024">
        <v>-1</v>
      </c>
      <c r="CD1024">
        <v>-1</v>
      </c>
      <c r="CE1024">
        <v>-1</v>
      </c>
      <c r="CF1024">
        <v>-1</v>
      </c>
      <c r="CG1024">
        <v>-1</v>
      </c>
    </row>
    <row r="1025" spans="1:85">
      <c r="A1025" s="5"/>
      <c r="B1025" s="5" t="s">
        <v>4</v>
      </c>
      <c r="C1025" s="76">
        <v>-1</v>
      </c>
      <c r="D1025" s="76">
        <v>-1</v>
      </c>
      <c r="E1025" s="76">
        <v>-1</v>
      </c>
      <c r="F1025" s="76">
        <v>-1</v>
      </c>
      <c r="G1025" s="76">
        <v>-1</v>
      </c>
      <c r="H1025" s="76">
        <v>-1</v>
      </c>
      <c r="I1025" s="76">
        <v>-1</v>
      </c>
      <c r="J1025" s="76">
        <v>-1</v>
      </c>
      <c r="K1025" s="76">
        <v>-1</v>
      </c>
      <c r="L1025" s="76">
        <v>-1</v>
      </c>
      <c r="M1025" s="76">
        <v>-1</v>
      </c>
      <c r="N1025" s="76">
        <v>-1</v>
      </c>
      <c r="O1025" s="76">
        <v>-1</v>
      </c>
      <c r="P1025" s="76">
        <v>-1</v>
      </c>
      <c r="Q1025" s="76">
        <v>-1</v>
      </c>
      <c r="R1025" s="76">
        <v>-1</v>
      </c>
      <c r="S1025" s="76">
        <v>-1</v>
      </c>
      <c r="T1025" s="76">
        <v>-1</v>
      </c>
      <c r="U1025" s="76">
        <v>-1</v>
      </c>
      <c r="V1025" s="76">
        <v>-1</v>
      </c>
      <c r="W1025" s="76">
        <v>-1</v>
      </c>
      <c r="X1025" s="76">
        <v>-1</v>
      </c>
      <c r="Y1025" s="76">
        <v>-1</v>
      </c>
      <c r="Z1025" s="76">
        <v>-1</v>
      </c>
      <c r="AA1025" s="76">
        <v>-1</v>
      </c>
      <c r="AB1025" s="76">
        <v>-1</v>
      </c>
      <c r="AC1025" s="76">
        <v>-1</v>
      </c>
      <c r="AD1025" s="76">
        <v>-1</v>
      </c>
      <c r="AE1025" s="76">
        <v>-1</v>
      </c>
      <c r="AF1025" s="76">
        <v>-1</v>
      </c>
      <c r="AG1025" s="76">
        <v>-1</v>
      </c>
      <c r="AH1025" s="76">
        <v>-1</v>
      </c>
      <c r="AI1025" s="76">
        <v>-1</v>
      </c>
      <c r="AJ1025">
        <v>-1</v>
      </c>
      <c r="AK1025">
        <v>-1</v>
      </c>
      <c r="AL1025">
        <v>-1</v>
      </c>
      <c r="AM1025">
        <v>-1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-1</v>
      </c>
      <c r="AW1025">
        <v>-1</v>
      </c>
      <c r="AX1025">
        <v>-1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v>-1</v>
      </c>
      <c r="BE1025">
        <v>-1</v>
      </c>
      <c r="BF1025">
        <v>-1</v>
      </c>
      <c r="BG1025">
        <v>-1</v>
      </c>
      <c r="BH1025">
        <v>-1</v>
      </c>
      <c r="BI1025">
        <v>-1</v>
      </c>
      <c r="BJ1025">
        <v>-1</v>
      </c>
      <c r="BK1025">
        <v>-1</v>
      </c>
      <c r="BL1025">
        <v>-1</v>
      </c>
      <c r="BM1025">
        <v>-1</v>
      </c>
      <c r="BN1025">
        <v>-1</v>
      </c>
      <c r="BO1025">
        <v>-1</v>
      </c>
      <c r="BP1025">
        <v>-1</v>
      </c>
      <c r="BQ1025">
        <v>-1</v>
      </c>
      <c r="BR1025">
        <v>-1</v>
      </c>
      <c r="BS1025">
        <v>-1</v>
      </c>
      <c r="BT1025">
        <v>-1</v>
      </c>
      <c r="BU1025">
        <v>-1</v>
      </c>
      <c r="BV1025">
        <v>-1</v>
      </c>
      <c r="BW1025">
        <v>-1</v>
      </c>
      <c r="BX1025">
        <v>-1</v>
      </c>
      <c r="BY1025">
        <v>-1</v>
      </c>
      <c r="BZ1025">
        <v>-1</v>
      </c>
      <c r="CA1025">
        <v>-1</v>
      </c>
      <c r="CB1025">
        <v>-1</v>
      </c>
      <c r="CC1025">
        <v>-1</v>
      </c>
      <c r="CD1025">
        <v>-1</v>
      </c>
      <c r="CE1025">
        <v>-1</v>
      </c>
      <c r="CF1025">
        <v>-1</v>
      </c>
      <c r="CG1025">
        <v>-1</v>
      </c>
    </row>
    <row r="1026" spans="1:85">
      <c r="A1026" s="5" t="s">
        <v>2</v>
      </c>
      <c r="B1026" s="5" t="s">
        <v>3</v>
      </c>
      <c r="C1026" s="76">
        <v>-1</v>
      </c>
      <c r="D1026" s="76">
        <v>-1</v>
      </c>
      <c r="E1026" s="76">
        <v>-1</v>
      </c>
      <c r="F1026" s="76">
        <v>-1</v>
      </c>
      <c r="G1026" s="76">
        <v>-1</v>
      </c>
      <c r="H1026" s="76">
        <v>-1</v>
      </c>
      <c r="I1026" s="76">
        <v>-1</v>
      </c>
      <c r="J1026" s="76">
        <v>-1</v>
      </c>
      <c r="K1026" s="76">
        <v>-1</v>
      </c>
      <c r="L1026" s="76">
        <v>-1</v>
      </c>
      <c r="M1026" s="76">
        <v>-1</v>
      </c>
      <c r="N1026" s="76">
        <v>-1</v>
      </c>
      <c r="O1026" s="76">
        <v>-1</v>
      </c>
      <c r="P1026" s="76">
        <v>-1</v>
      </c>
      <c r="Q1026" s="76">
        <v>-1</v>
      </c>
      <c r="R1026" s="76">
        <v>-1</v>
      </c>
      <c r="S1026" s="76">
        <v>-1</v>
      </c>
      <c r="T1026" s="76">
        <v>-1</v>
      </c>
      <c r="U1026" s="76">
        <v>-1</v>
      </c>
      <c r="V1026" s="76">
        <v>-1</v>
      </c>
      <c r="W1026" s="76">
        <v>-1</v>
      </c>
      <c r="X1026" s="76">
        <v>-1</v>
      </c>
      <c r="Y1026" s="76">
        <v>-1</v>
      </c>
      <c r="Z1026" s="76">
        <v>-1</v>
      </c>
      <c r="AA1026" s="76">
        <v>-1</v>
      </c>
      <c r="AB1026" s="76">
        <v>-1</v>
      </c>
      <c r="AC1026" s="76">
        <v>-1</v>
      </c>
      <c r="AD1026" s="76">
        <v>-1</v>
      </c>
      <c r="AE1026" s="76">
        <v>-1</v>
      </c>
      <c r="AF1026" s="76">
        <v>-1</v>
      </c>
      <c r="AG1026" s="76">
        <v>-1</v>
      </c>
      <c r="AH1026" s="76">
        <v>-1</v>
      </c>
      <c r="AI1026" s="76">
        <v>-1</v>
      </c>
      <c r="AJ1026">
        <v>-1</v>
      </c>
      <c r="AK1026">
        <v>-1</v>
      </c>
      <c r="AL1026">
        <v>-1</v>
      </c>
      <c r="AM1026">
        <v>-1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-1</v>
      </c>
      <c r="AX1026">
        <v>-1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v>-1</v>
      </c>
      <c r="BE1026">
        <v>-1</v>
      </c>
      <c r="BF1026">
        <v>-1</v>
      </c>
      <c r="BG1026">
        <v>-1</v>
      </c>
      <c r="BH1026">
        <v>-1</v>
      </c>
      <c r="BI1026">
        <v>-1</v>
      </c>
      <c r="BJ1026">
        <v>-1</v>
      </c>
      <c r="BK1026">
        <v>-1</v>
      </c>
      <c r="BL1026">
        <v>-1</v>
      </c>
      <c r="BM1026">
        <v>-1</v>
      </c>
      <c r="BN1026">
        <v>-1</v>
      </c>
      <c r="BO1026">
        <v>-1</v>
      </c>
      <c r="BP1026">
        <v>-1</v>
      </c>
      <c r="BQ1026">
        <v>-1</v>
      </c>
      <c r="BR1026">
        <v>-1</v>
      </c>
      <c r="BS1026">
        <v>-1</v>
      </c>
      <c r="BT1026">
        <v>-1</v>
      </c>
      <c r="BU1026">
        <v>-1</v>
      </c>
      <c r="BV1026">
        <v>-1</v>
      </c>
      <c r="BW1026">
        <v>-1</v>
      </c>
      <c r="BX1026">
        <v>-1</v>
      </c>
      <c r="BY1026">
        <v>-1</v>
      </c>
      <c r="BZ1026">
        <v>-1</v>
      </c>
      <c r="CA1026">
        <v>-1</v>
      </c>
      <c r="CB1026">
        <v>-1</v>
      </c>
      <c r="CC1026">
        <v>-1</v>
      </c>
      <c r="CD1026">
        <v>-1</v>
      </c>
      <c r="CE1026">
        <v>-1</v>
      </c>
      <c r="CF1026">
        <v>-1</v>
      </c>
      <c r="CG1026">
        <v>-1</v>
      </c>
    </row>
    <row r="1027" spans="1:85">
      <c r="A1027" s="4"/>
      <c r="B1027" s="4" t="s">
        <v>4</v>
      </c>
      <c r="C1027" s="76">
        <v>-1</v>
      </c>
      <c r="D1027" s="76">
        <v>-1</v>
      </c>
      <c r="E1027" s="76">
        <v>-1</v>
      </c>
      <c r="F1027" s="76">
        <v>-1</v>
      </c>
      <c r="G1027" s="76">
        <v>-1</v>
      </c>
      <c r="H1027" s="76">
        <v>-1</v>
      </c>
      <c r="I1027" s="76">
        <v>-1</v>
      </c>
      <c r="J1027" s="76">
        <v>-1</v>
      </c>
      <c r="K1027" s="76">
        <v>-1</v>
      </c>
      <c r="L1027" s="76">
        <v>-1</v>
      </c>
      <c r="M1027" s="76">
        <v>-1</v>
      </c>
      <c r="N1027" s="76">
        <v>-1</v>
      </c>
      <c r="O1027" s="76">
        <v>-1</v>
      </c>
      <c r="P1027" s="76">
        <v>-1</v>
      </c>
      <c r="Q1027" s="76">
        <v>-1</v>
      </c>
      <c r="R1027" s="76">
        <v>-1</v>
      </c>
      <c r="S1027" s="76">
        <v>-1</v>
      </c>
      <c r="T1027" s="76">
        <v>-1</v>
      </c>
      <c r="U1027" s="76">
        <v>-1</v>
      </c>
      <c r="V1027" s="76">
        <v>-1</v>
      </c>
      <c r="W1027" s="76">
        <v>-1</v>
      </c>
      <c r="X1027" s="76">
        <v>-1</v>
      </c>
      <c r="Y1027" s="76">
        <v>-1</v>
      </c>
      <c r="Z1027" s="76">
        <v>-1</v>
      </c>
      <c r="AA1027" s="76">
        <v>-1</v>
      </c>
      <c r="AB1027" s="76">
        <v>-1</v>
      </c>
      <c r="AC1027" s="76">
        <v>-1</v>
      </c>
      <c r="AD1027" s="76">
        <v>-1</v>
      </c>
      <c r="AE1027" s="76">
        <v>-1</v>
      </c>
      <c r="AF1027" s="76">
        <v>-1</v>
      </c>
      <c r="AG1027" s="76">
        <v>-1</v>
      </c>
      <c r="AH1027" s="76">
        <v>-1</v>
      </c>
      <c r="AI1027" s="76">
        <v>-1</v>
      </c>
      <c r="AJ1027">
        <v>-1</v>
      </c>
      <c r="AK1027">
        <v>-1</v>
      </c>
      <c r="AL1027">
        <v>-1</v>
      </c>
      <c r="AM1027">
        <v>-1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-1</v>
      </c>
      <c r="BM1027">
        <v>-1</v>
      </c>
      <c r="BN1027">
        <v>-1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>
        <v>-1</v>
      </c>
      <c r="CE1027">
        <v>-1</v>
      </c>
      <c r="CF1027">
        <v>-1</v>
      </c>
      <c r="CG1027">
        <v>-1</v>
      </c>
    </row>
    <row r="1028" spans="1:85">
      <c r="A1028" s="14" t="s">
        <v>7</v>
      </c>
      <c r="B1028" s="14" t="s">
        <v>3</v>
      </c>
      <c r="C1028" s="76">
        <v>-1</v>
      </c>
      <c r="D1028" s="76">
        <v>-1</v>
      </c>
      <c r="E1028" s="76">
        <v>-1</v>
      </c>
      <c r="F1028" s="76">
        <v>-1</v>
      </c>
      <c r="G1028" s="76">
        <v>-1</v>
      </c>
      <c r="H1028" s="76">
        <v>-1</v>
      </c>
      <c r="I1028" s="76">
        <v>-1</v>
      </c>
      <c r="J1028" s="76">
        <v>-1</v>
      </c>
      <c r="K1028" s="76">
        <v>-1</v>
      </c>
      <c r="L1028" s="76">
        <v>-1</v>
      </c>
      <c r="M1028" s="76">
        <v>-1</v>
      </c>
      <c r="N1028" s="76">
        <v>-1</v>
      </c>
      <c r="O1028" s="76">
        <v>-1</v>
      </c>
      <c r="P1028" s="76">
        <v>-1</v>
      </c>
      <c r="Q1028" s="76">
        <v>-1</v>
      </c>
      <c r="R1028" s="76">
        <v>-1</v>
      </c>
      <c r="S1028" s="76">
        <v>-1</v>
      </c>
      <c r="T1028" s="76">
        <v>-1</v>
      </c>
      <c r="U1028" s="76">
        <v>-1</v>
      </c>
      <c r="V1028" s="76">
        <v>-1</v>
      </c>
      <c r="W1028" s="76">
        <v>-1</v>
      </c>
      <c r="X1028" s="76">
        <v>-1</v>
      </c>
      <c r="Y1028" s="76">
        <v>-1</v>
      </c>
      <c r="Z1028" s="76">
        <v>-1</v>
      </c>
      <c r="AA1028" s="76">
        <v>-1</v>
      </c>
      <c r="AB1028" s="76">
        <v>-1</v>
      </c>
      <c r="AC1028" s="76">
        <v>-1</v>
      </c>
      <c r="AD1028" s="76">
        <v>-1</v>
      </c>
      <c r="AE1028" s="76">
        <v>-1</v>
      </c>
      <c r="AF1028" s="76">
        <v>-1</v>
      </c>
      <c r="AG1028" s="76">
        <v>-1</v>
      </c>
      <c r="AH1028" s="76">
        <v>-1</v>
      </c>
      <c r="AI1028" s="76">
        <v>-1</v>
      </c>
      <c r="AJ1028">
        <v>-1</v>
      </c>
      <c r="AK1028">
        <v>-1</v>
      </c>
      <c r="AL1028">
        <v>-1</v>
      </c>
      <c r="AM1028">
        <v>-1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-1</v>
      </c>
      <c r="BM1028">
        <v>-1</v>
      </c>
      <c r="BN1028">
        <v>-1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>
        <v>-1</v>
      </c>
      <c r="CE1028">
        <v>-1</v>
      </c>
      <c r="CF1028">
        <v>-1</v>
      </c>
      <c r="CG1028">
        <v>-1</v>
      </c>
    </row>
    <row r="1029" spans="1:85">
      <c r="A1029" s="4"/>
      <c r="B1029" s="4" t="s">
        <v>4</v>
      </c>
      <c r="C1029" s="76">
        <v>-1</v>
      </c>
      <c r="D1029" s="76">
        <v>-1</v>
      </c>
      <c r="E1029" s="76">
        <v>-1</v>
      </c>
      <c r="F1029" s="76">
        <v>-1</v>
      </c>
      <c r="G1029" s="76">
        <v>-1</v>
      </c>
      <c r="H1029" s="76">
        <v>-1</v>
      </c>
      <c r="I1029" s="76">
        <v>-1</v>
      </c>
      <c r="J1029" s="76">
        <v>-1</v>
      </c>
      <c r="K1029" s="76">
        <v>-1</v>
      </c>
      <c r="L1029" s="76">
        <v>-1</v>
      </c>
      <c r="M1029" s="76">
        <v>-1</v>
      </c>
      <c r="N1029" s="76">
        <v>-1</v>
      </c>
      <c r="O1029" s="76">
        <v>-1</v>
      </c>
      <c r="P1029" s="76">
        <v>-1</v>
      </c>
      <c r="Q1029" s="76">
        <v>-1</v>
      </c>
      <c r="R1029" s="76">
        <v>-1</v>
      </c>
      <c r="S1029" s="76">
        <v>-1</v>
      </c>
      <c r="T1029" s="76">
        <v>-1</v>
      </c>
      <c r="U1029" s="76">
        <v>-1</v>
      </c>
      <c r="V1029" s="76">
        <v>-1</v>
      </c>
      <c r="W1029" s="76">
        <v>-1</v>
      </c>
      <c r="X1029" s="76">
        <v>-1</v>
      </c>
      <c r="Y1029" s="76">
        <v>-1</v>
      </c>
      <c r="Z1029" s="76">
        <v>-1</v>
      </c>
      <c r="AA1029" s="76">
        <v>-1</v>
      </c>
      <c r="AB1029" s="76">
        <v>-1</v>
      </c>
      <c r="AC1029" s="76">
        <v>-1</v>
      </c>
      <c r="AD1029" s="76">
        <v>-1</v>
      </c>
      <c r="AE1029" s="76">
        <v>-1</v>
      </c>
      <c r="AF1029" s="76">
        <v>-1</v>
      </c>
      <c r="AG1029" s="76">
        <v>-1</v>
      </c>
      <c r="AH1029" s="76">
        <v>-1</v>
      </c>
      <c r="AI1029" s="76">
        <v>-1</v>
      </c>
      <c r="AJ1029">
        <v>-1</v>
      </c>
      <c r="AK1029">
        <v>-1</v>
      </c>
      <c r="AL1029">
        <v>-1</v>
      </c>
      <c r="AM1029">
        <v>-1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-1</v>
      </c>
      <c r="AW1029">
        <v>-1</v>
      </c>
      <c r="AX1029">
        <v>-1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v>-1</v>
      </c>
      <c r="BE1029">
        <v>-1</v>
      </c>
      <c r="BF1029">
        <v>-1</v>
      </c>
      <c r="BG1029">
        <v>-1</v>
      </c>
      <c r="BH1029">
        <v>-1</v>
      </c>
      <c r="BI1029">
        <v>-1</v>
      </c>
      <c r="BJ1029">
        <v>-1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-1</v>
      </c>
      <c r="BS1029">
        <v>-1</v>
      </c>
      <c r="BT1029">
        <v>-1</v>
      </c>
      <c r="BU1029">
        <v>-1</v>
      </c>
      <c r="BV1029">
        <v>-1</v>
      </c>
      <c r="BW1029">
        <v>-1</v>
      </c>
      <c r="BX1029">
        <v>-1</v>
      </c>
      <c r="BY1029">
        <v>-1</v>
      </c>
      <c r="BZ1029">
        <v>-1</v>
      </c>
      <c r="CA1029">
        <v>-1</v>
      </c>
      <c r="CB1029">
        <v>-1</v>
      </c>
      <c r="CC1029">
        <v>-1</v>
      </c>
      <c r="CD1029">
        <v>-1</v>
      </c>
      <c r="CE1029">
        <v>-1</v>
      </c>
      <c r="CF1029">
        <v>-1</v>
      </c>
      <c r="CG1029">
        <v>-1</v>
      </c>
    </row>
    <row r="1030" spans="1:85">
      <c r="A1030" s="14" t="s">
        <v>6</v>
      </c>
      <c r="B1030" s="14" t="s">
        <v>3</v>
      </c>
      <c r="C1030" s="76">
        <v>-1</v>
      </c>
      <c r="D1030" s="76">
        <v>-1</v>
      </c>
      <c r="E1030" s="76">
        <v>-1</v>
      </c>
      <c r="F1030" s="76">
        <v>-1</v>
      </c>
      <c r="G1030" s="76">
        <v>-1</v>
      </c>
      <c r="H1030" s="76">
        <v>-1</v>
      </c>
      <c r="I1030" s="76">
        <v>-1</v>
      </c>
      <c r="J1030" s="76">
        <v>-1</v>
      </c>
      <c r="K1030" s="76">
        <v>-1</v>
      </c>
      <c r="L1030" s="76">
        <v>-1</v>
      </c>
      <c r="M1030" s="76">
        <v>-1</v>
      </c>
      <c r="N1030" s="76">
        <v>-1</v>
      </c>
      <c r="O1030" s="76">
        <v>-1</v>
      </c>
      <c r="P1030" s="76">
        <v>-1</v>
      </c>
      <c r="Q1030" s="76">
        <v>-1</v>
      </c>
      <c r="R1030" s="76">
        <v>-1</v>
      </c>
      <c r="S1030" s="76">
        <v>-1</v>
      </c>
      <c r="T1030" s="76">
        <v>-1</v>
      </c>
      <c r="U1030" s="76">
        <v>-1</v>
      </c>
      <c r="V1030" s="76">
        <v>-1</v>
      </c>
      <c r="W1030" s="76">
        <v>-1</v>
      </c>
      <c r="X1030" s="76">
        <v>-1</v>
      </c>
      <c r="Y1030" s="76">
        <v>-1</v>
      </c>
      <c r="Z1030" s="76">
        <v>-1</v>
      </c>
      <c r="AA1030" s="76">
        <v>-1</v>
      </c>
      <c r="AB1030" s="76">
        <v>-1</v>
      </c>
      <c r="AC1030" s="76">
        <v>-1</v>
      </c>
      <c r="AD1030" s="76">
        <v>-1</v>
      </c>
      <c r="AE1030" s="76">
        <v>-1</v>
      </c>
      <c r="AF1030" s="76">
        <v>-1</v>
      </c>
      <c r="AG1030" s="76">
        <v>-1</v>
      </c>
      <c r="AH1030" s="76">
        <v>-1</v>
      </c>
      <c r="AI1030" s="76">
        <v>-1</v>
      </c>
      <c r="AJ1030">
        <v>-1</v>
      </c>
      <c r="AK1030">
        <v>-1</v>
      </c>
      <c r="AL1030">
        <v>-1</v>
      </c>
      <c r="AM1030">
        <v>-1</v>
      </c>
      <c r="AN1030">
        <v>-1</v>
      </c>
      <c r="AO1030">
        <v>-1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-1</v>
      </c>
      <c r="AW1030">
        <v>-1</v>
      </c>
      <c r="AX1030">
        <v>-1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v>-1</v>
      </c>
      <c r="BE1030">
        <v>-1</v>
      </c>
      <c r="BF1030">
        <v>-1</v>
      </c>
      <c r="BG1030">
        <v>-1</v>
      </c>
      <c r="BH1030">
        <v>-1</v>
      </c>
      <c r="BI1030">
        <v>-1</v>
      </c>
      <c r="BJ1030">
        <v>-1</v>
      </c>
      <c r="BK1030">
        <v>-1</v>
      </c>
      <c r="BL1030">
        <v>-1</v>
      </c>
      <c r="BM1030">
        <v>-1</v>
      </c>
      <c r="BN1030">
        <v>-1</v>
      </c>
      <c r="BO1030">
        <v>-1</v>
      </c>
      <c r="BP1030">
        <v>-1</v>
      </c>
      <c r="BQ1030">
        <v>-1</v>
      </c>
      <c r="BR1030">
        <v>-1</v>
      </c>
      <c r="BS1030">
        <v>-1</v>
      </c>
      <c r="BT1030">
        <v>-1</v>
      </c>
      <c r="BU1030">
        <v>-1</v>
      </c>
      <c r="BV1030">
        <v>-1</v>
      </c>
      <c r="BW1030">
        <v>-1</v>
      </c>
      <c r="BX1030">
        <v>-1</v>
      </c>
      <c r="BY1030">
        <v>-1</v>
      </c>
      <c r="BZ1030">
        <v>-1</v>
      </c>
      <c r="CA1030">
        <v>-1</v>
      </c>
      <c r="CB1030">
        <v>-1</v>
      </c>
      <c r="CC1030">
        <v>-1</v>
      </c>
      <c r="CD1030">
        <v>-1</v>
      </c>
      <c r="CE1030">
        <v>-1</v>
      </c>
      <c r="CF1030">
        <v>-1</v>
      </c>
      <c r="CG1030">
        <v>-1</v>
      </c>
    </row>
    <row r="1031" spans="1:85">
      <c r="A1031" s="5"/>
      <c r="B1031" s="5" t="s">
        <v>4</v>
      </c>
      <c r="C1031" s="76">
        <v>-1</v>
      </c>
      <c r="D1031" s="76">
        <v>-1</v>
      </c>
      <c r="E1031" s="76">
        <v>-1</v>
      </c>
      <c r="F1031" s="76">
        <v>-1</v>
      </c>
      <c r="G1031" s="76">
        <v>-1</v>
      </c>
      <c r="H1031" s="76">
        <v>-1</v>
      </c>
      <c r="I1031" s="76">
        <v>-1</v>
      </c>
      <c r="J1031" s="76">
        <v>-1</v>
      </c>
      <c r="K1031" s="76">
        <v>-1</v>
      </c>
      <c r="L1031" s="76">
        <v>-1</v>
      </c>
      <c r="M1031" s="76">
        <v>-1</v>
      </c>
      <c r="N1031" s="76">
        <v>-1</v>
      </c>
      <c r="O1031" s="76">
        <v>-1</v>
      </c>
      <c r="P1031" s="76">
        <v>-1</v>
      </c>
      <c r="Q1031" s="76">
        <v>-1</v>
      </c>
      <c r="R1031" s="76">
        <v>-1</v>
      </c>
      <c r="S1031" s="76">
        <v>-1</v>
      </c>
      <c r="T1031" s="76">
        <v>-1</v>
      </c>
      <c r="U1031" s="76">
        <v>-1</v>
      </c>
      <c r="V1031" s="76">
        <v>-1</v>
      </c>
      <c r="W1031" s="76">
        <v>-1</v>
      </c>
      <c r="X1031" s="76">
        <v>-1</v>
      </c>
      <c r="Y1031" s="76">
        <v>-1</v>
      </c>
      <c r="Z1031" s="76">
        <v>-1</v>
      </c>
      <c r="AA1031" s="76">
        <v>-1</v>
      </c>
      <c r="AB1031" s="76">
        <v>-1</v>
      </c>
      <c r="AC1031" s="76">
        <v>-1</v>
      </c>
      <c r="AD1031" s="76">
        <v>-1</v>
      </c>
      <c r="AE1031" s="76">
        <v>-1</v>
      </c>
      <c r="AF1031" s="76">
        <v>-1</v>
      </c>
      <c r="AG1031" s="76">
        <v>-1</v>
      </c>
      <c r="AH1031" s="76">
        <v>-1</v>
      </c>
      <c r="AI1031" s="76">
        <v>-1</v>
      </c>
      <c r="AJ1031">
        <v>-1</v>
      </c>
      <c r="AK1031">
        <v>-1</v>
      </c>
      <c r="AL1031">
        <v>-1</v>
      </c>
      <c r="AM1031">
        <v>-1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-1</v>
      </c>
      <c r="BM1031">
        <v>-1</v>
      </c>
      <c r="BN1031">
        <v>-1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>
        <v>-1</v>
      </c>
      <c r="CE1031">
        <v>-1</v>
      </c>
      <c r="CF1031">
        <v>-1</v>
      </c>
      <c r="CG1031">
        <v>-1</v>
      </c>
    </row>
    <row r="1032" spans="1:85">
      <c r="A1032" s="5" t="s">
        <v>8</v>
      </c>
      <c r="B1032" s="5" t="s">
        <v>3</v>
      </c>
      <c r="C1032" s="76">
        <v>-1</v>
      </c>
      <c r="D1032" s="76">
        <v>-1</v>
      </c>
      <c r="E1032" s="76">
        <v>-1</v>
      </c>
      <c r="F1032" s="76">
        <v>-1</v>
      </c>
      <c r="G1032" s="76">
        <v>-1</v>
      </c>
      <c r="H1032" s="76">
        <v>-1</v>
      </c>
      <c r="I1032" s="76">
        <v>-1</v>
      </c>
      <c r="J1032" s="76">
        <v>-1</v>
      </c>
      <c r="K1032" s="76">
        <v>-1</v>
      </c>
      <c r="L1032" s="76">
        <v>-1</v>
      </c>
      <c r="M1032" s="76">
        <v>-1</v>
      </c>
      <c r="N1032" s="76">
        <v>-1</v>
      </c>
      <c r="O1032" s="76">
        <v>-1</v>
      </c>
      <c r="P1032" s="76">
        <v>-1</v>
      </c>
      <c r="Q1032" s="76">
        <v>-1</v>
      </c>
      <c r="R1032" s="76">
        <v>-1</v>
      </c>
      <c r="S1032" s="76">
        <v>-1</v>
      </c>
      <c r="T1032" s="76">
        <v>-1</v>
      </c>
      <c r="U1032" s="76">
        <v>-1</v>
      </c>
      <c r="V1032" s="76">
        <v>-1</v>
      </c>
      <c r="W1032" s="76">
        <v>-1</v>
      </c>
      <c r="X1032" s="76">
        <v>-1</v>
      </c>
      <c r="Y1032" s="76">
        <v>-1</v>
      </c>
      <c r="Z1032" s="76">
        <v>-1</v>
      </c>
      <c r="AA1032" s="76">
        <v>-1</v>
      </c>
      <c r="AB1032" s="76">
        <v>-1</v>
      </c>
      <c r="AC1032" s="76">
        <v>-1</v>
      </c>
      <c r="AD1032" s="76">
        <v>-1</v>
      </c>
      <c r="AE1032" s="76">
        <v>-1</v>
      </c>
      <c r="AF1032" s="76">
        <v>-1</v>
      </c>
      <c r="AG1032" s="76">
        <v>-1</v>
      </c>
      <c r="AH1032" s="76">
        <v>-1</v>
      </c>
      <c r="AI1032" s="76">
        <v>-1</v>
      </c>
      <c r="AJ1032">
        <v>-1</v>
      </c>
      <c r="AK1032">
        <v>-1</v>
      </c>
      <c r="AL1032">
        <v>-1</v>
      </c>
      <c r="AM1032">
        <v>-1</v>
      </c>
      <c r="AN1032">
        <v>-1</v>
      </c>
      <c r="AO1032">
        <v>-1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-1</v>
      </c>
      <c r="AX1032">
        <v>-1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v>-1</v>
      </c>
      <c r="BE1032">
        <v>-1</v>
      </c>
      <c r="BF1032">
        <v>-1</v>
      </c>
      <c r="BG1032">
        <v>-1</v>
      </c>
      <c r="BH1032">
        <v>-1</v>
      </c>
      <c r="BI1032">
        <v>-1</v>
      </c>
      <c r="BJ1032">
        <v>-1</v>
      </c>
      <c r="BK1032">
        <v>-1</v>
      </c>
      <c r="BL1032">
        <v>-1</v>
      </c>
      <c r="BM1032">
        <v>-1</v>
      </c>
      <c r="BN1032">
        <v>-1</v>
      </c>
      <c r="BO1032">
        <v>-1</v>
      </c>
      <c r="BP1032">
        <v>-1</v>
      </c>
      <c r="BQ1032">
        <v>-1</v>
      </c>
      <c r="BR1032">
        <v>-1</v>
      </c>
      <c r="BS1032">
        <v>-1</v>
      </c>
      <c r="BT1032">
        <v>-1</v>
      </c>
      <c r="BU1032">
        <v>-1</v>
      </c>
      <c r="BV1032">
        <v>-1</v>
      </c>
      <c r="BW1032">
        <v>-1</v>
      </c>
      <c r="BX1032">
        <v>-1</v>
      </c>
      <c r="BY1032">
        <v>-1</v>
      </c>
      <c r="BZ1032">
        <v>-1</v>
      </c>
      <c r="CA1032">
        <v>-1</v>
      </c>
      <c r="CB1032">
        <v>-1</v>
      </c>
      <c r="CC1032">
        <v>-1</v>
      </c>
      <c r="CD1032">
        <v>-1</v>
      </c>
      <c r="CE1032">
        <v>-1</v>
      </c>
      <c r="CF1032">
        <v>-1</v>
      </c>
      <c r="CG1032">
        <v>-1</v>
      </c>
    </row>
    <row r="1033" spans="1:85">
      <c r="A1033" s="4"/>
      <c r="B1033" s="4" t="s">
        <v>37</v>
      </c>
      <c r="C1033" s="76">
        <v>-1</v>
      </c>
      <c r="D1033" s="76">
        <v>-1</v>
      </c>
      <c r="E1033" s="76">
        <v>-1</v>
      </c>
      <c r="F1033" s="76">
        <v>-1</v>
      </c>
      <c r="G1033" s="76">
        <v>-1</v>
      </c>
      <c r="H1033" s="76">
        <v>-1</v>
      </c>
      <c r="I1033" s="76">
        <v>-1</v>
      </c>
      <c r="J1033" s="76">
        <v>-1</v>
      </c>
      <c r="K1033" s="76">
        <v>-1</v>
      </c>
      <c r="L1033" s="76">
        <v>-1</v>
      </c>
      <c r="M1033" s="76">
        <v>-1</v>
      </c>
      <c r="N1033" s="76">
        <v>-1</v>
      </c>
      <c r="O1033" s="76">
        <v>-1</v>
      </c>
      <c r="P1033" s="76">
        <v>-1</v>
      </c>
      <c r="Q1033" s="76">
        <v>-1</v>
      </c>
      <c r="R1033" s="76">
        <v>-1</v>
      </c>
      <c r="S1033" s="76">
        <v>-1</v>
      </c>
      <c r="T1033" s="76">
        <v>-1</v>
      </c>
      <c r="U1033" s="76">
        <v>-1</v>
      </c>
      <c r="V1033" s="76">
        <v>-1</v>
      </c>
      <c r="W1033" s="76">
        <v>-1</v>
      </c>
      <c r="X1033" s="76">
        <v>-1</v>
      </c>
      <c r="Y1033" s="76">
        <v>-1</v>
      </c>
      <c r="Z1033" s="76">
        <v>-1</v>
      </c>
      <c r="AA1033" s="76">
        <v>-1</v>
      </c>
      <c r="AB1033" s="76">
        <v>-1</v>
      </c>
      <c r="AC1033" s="76">
        <v>-1</v>
      </c>
      <c r="AD1033" s="76">
        <v>-1</v>
      </c>
      <c r="AE1033" s="76">
        <v>-1</v>
      </c>
      <c r="AF1033" s="76">
        <v>-1</v>
      </c>
      <c r="AG1033" s="76">
        <v>-1</v>
      </c>
      <c r="AH1033" s="76">
        <v>-1</v>
      </c>
      <c r="AI1033" s="76">
        <v>-1</v>
      </c>
      <c r="AJ1033">
        <v>-1</v>
      </c>
      <c r="AK1033">
        <v>-1</v>
      </c>
      <c r="AL1033">
        <v>-1</v>
      </c>
      <c r="AM1033">
        <v>-1</v>
      </c>
      <c r="AN1033">
        <v>-1</v>
      </c>
      <c r="AO1033">
        <v>-1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-1</v>
      </c>
      <c r="AW1033">
        <v>-1</v>
      </c>
      <c r="AX1033">
        <v>-1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v>-1</v>
      </c>
      <c r="BE1033">
        <v>-1</v>
      </c>
      <c r="BF1033">
        <v>-1</v>
      </c>
      <c r="BG1033">
        <v>-1</v>
      </c>
      <c r="BH1033">
        <v>-1</v>
      </c>
      <c r="BI1033">
        <v>-1</v>
      </c>
      <c r="BJ1033">
        <v>-1</v>
      </c>
      <c r="BK1033">
        <v>-1</v>
      </c>
      <c r="BL1033">
        <v>-1</v>
      </c>
      <c r="BM1033">
        <v>-1</v>
      </c>
      <c r="BN1033">
        <v>-1</v>
      </c>
      <c r="BO1033">
        <v>-1</v>
      </c>
      <c r="BP1033">
        <v>-1</v>
      </c>
      <c r="BQ1033">
        <v>-1</v>
      </c>
      <c r="BR1033">
        <v>-1</v>
      </c>
      <c r="BS1033">
        <v>-1</v>
      </c>
      <c r="BT1033">
        <v>-1</v>
      </c>
      <c r="BU1033">
        <v>-1</v>
      </c>
      <c r="BV1033">
        <v>-1</v>
      </c>
      <c r="BW1033">
        <v>-1</v>
      </c>
      <c r="BX1033">
        <v>-1</v>
      </c>
      <c r="BY1033">
        <v>-1</v>
      </c>
      <c r="BZ1033">
        <v>-1</v>
      </c>
      <c r="CA1033">
        <v>-1</v>
      </c>
      <c r="CB1033">
        <v>-1</v>
      </c>
      <c r="CC1033">
        <v>-1</v>
      </c>
      <c r="CD1033">
        <v>-1</v>
      </c>
      <c r="CE1033">
        <v>-1</v>
      </c>
      <c r="CF1033">
        <v>-1</v>
      </c>
      <c r="CG1033">
        <v>-1</v>
      </c>
    </row>
    <row r="1034" spans="1:85">
      <c r="A1034" s="14" t="s">
        <v>36</v>
      </c>
      <c r="B1034" s="14" t="s">
        <v>38</v>
      </c>
      <c r="C1034" s="76">
        <v>-1</v>
      </c>
      <c r="D1034" s="76">
        <v>-1</v>
      </c>
      <c r="E1034" s="76">
        <v>-1</v>
      </c>
      <c r="F1034" s="76">
        <v>-1</v>
      </c>
      <c r="G1034" s="76">
        <v>-1</v>
      </c>
      <c r="H1034" s="76">
        <v>-1</v>
      </c>
      <c r="I1034" s="76">
        <v>-1</v>
      </c>
      <c r="J1034" s="76">
        <v>-1</v>
      </c>
      <c r="K1034" s="76">
        <v>-1</v>
      </c>
      <c r="L1034" s="76">
        <v>-1</v>
      </c>
      <c r="M1034" s="76">
        <v>-1</v>
      </c>
      <c r="N1034" s="76">
        <v>-1</v>
      </c>
      <c r="O1034" s="76">
        <v>-1</v>
      </c>
      <c r="P1034" s="76">
        <v>-1</v>
      </c>
      <c r="Q1034" s="76">
        <v>-1</v>
      </c>
      <c r="R1034" s="76">
        <v>-1</v>
      </c>
      <c r="S1034" s="76">
        <v>-1</v>
      </c>
      <c r="T1034" s="76">
        <v>-1</v>
      </c>
      <c r="U1034" s="76">
        <v>-1</v>
      </c>
      <c r="V1034" s="76">
        <v>-1</v>
      </c>
      <c r="W1034" s="76">
        <v>-1</v>
      </c>
      <c r="X1034" s="76">
        <v>-1</v>
      </c>
      <c r="Y1034" s="76">
        <v>-1</v>
      </c>
      <c r="Z1034" s="76">
        <v>-1</v>
      </c>
      <c r="AA1034" s="76">
        <v>-1</v>
      </c>
      <c r="AB1034" s="76">
        <v>-1</v>
      </c>
      <c r="AC1034" s="76">
        <v>-1</v>
      </c>
      <c r="AD1034" s="76">
        <v>-1</v>
      </c>
      <c r="AE1034" s="76">
        <v>-1</v>
      </c>
      <c r="AF1034" s="76">
        <v>-1</v>
      </c>
      <c r="AG1034" s="76">
        <v>-1</v>
      </c>
      <c r="AH1034" s="76">
        <v>-1</v>
      </c>
      <c r="AI1034" s="76">
        <v>-1</v>
      </c>
      <c r="AJ1034">
        <v>-1</v>
      </c>
      <c r="AK1034">
        <v>-1</v>
      </c>
      <c r="AL1034">
        <v>-1</v>
      </c>
      <c r="AM1034">
        <v>-1</v>
      </c>
      <c r="AN1034">
        <v>-1</v>
      </c>
      <c r="AO1034">
        <v>-1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-1</v>
      </c>
      <c r="AW1034">
        <v>-1</v>
      </c>
      <c r="AX1034">
        <v>-1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v>-1</v>
      </c>
      <c r="BE1034">
        <v>-1</v>
      </c>
      <c r="BF1034">
        <v>-1</v>
      </c>
      <c r="BG1034">
        <v>-1</v>
      </c>
      <c r="BH1034">
        <v>-1</v>
      </c>
      <c r="BI1034">
        <v>-1</v>
      </c>
      <c r="BJ1034">
        <v>-1</v>
      </c>
      <c r="BK1034">
        <v>-1</v>
      </c>
      <c r="BL1034">
        <v>-1</v>
      </c>
      <c r="BM1034">
        <v>-1</v>
      </c>
      <c r="BN1034">
        <v>-1</v>
      </c>
      <c r="BO1034">
        <v>-1</v>
      </c>
      <c r="BP1034">
        <v>-1</v>
      </c>
      <c r="BQ1034">
        <v>-1</v>
      </c>
      <c r="BR1034">
        <v>-1</v>
      </c>
      <c r="BS1034">
        <v>-1</v>
      </c>
      <c r="BT1034">
        <v>-1</v>
      </c>
      <c r="BU1034">
        <v>-1</v>
      </c>
      <c r="BV1034">
        <v>-1</v>
      </c>
      <c r="BW1034">
        <v>-1</v>
      </c>
      <c r="BX1034">
        <v>-1</v>
      </c>
      <c r="BY1034">
        <v>-1</v>
      </c>
      <c r="BZ1034">
        <v>-1</v>
      </c>
      <c r="CA1034">
        <v>-1</v>
      </c>
      <c r="CB1034">
        <v>-1</v>
      </c>
      <c r="CC1034">
        <v>-1</v>
      </c>
      <c r="CD1034">
        <v>-1</v>
      </c>
      <c r="CE1034">
        <v>-1</v>
      </c>
      <c r="CF1034">
        <v>-1</v>
      </c>
      <c r="CG1034">
        <v>-1</v>
      </c>
    </row>
    <row r="1035" spans="1:85">
      <c r="A1035" s="5"/>
      <c r="B1035" s="5" t="s">
        <v>213</v>
      </c>
      <c r="C1035" s="76">
        <v>-1</v>
      </c>
      <c r="D1035" s="76">
        <v>-1</v>
      </c>
      <c r="E1035" s="76">
        <v>-1</v>
      </c>
      <c r="F1035" s="76">
        <v>-1</v>
      </c>
      <c r="G1035" s="76">
        <v>-1</v>
      </c>
      <c r="H1035" s="76">
        <v>-1</v>
      </c>
      <c r="I1035" s="76">
        <v>-1</v>
      </c>
      <c r="J1035" s="76">
        <v>-1</v>
      </c>
      <c r="K1035" s="76">
        <v>-1</v>
      </c>
      <c r="L1035" s="76">
        <v>-1</v>
      </c>
      <c r="M1035" s="76">
        <v>-1</v>
      </c>
      <c r="N1035" s="76">
        <v>-1</v>
      </c>
      <c r="O1035" s="76">
        <v>-1</v>
      </c>
      <c r="P1035" s="76">
        <v>-1</v>
      </c>
      <c r="Q1035" s="76">
        <v>-1</v>
      </c>
      <c r="R1035" s="76">
        <v>-1</v>
      </c>
      <c r="S1035" s="76">
        <v>-1</v>
      </c>
      <c r="T1035" s="76">
        <v>-1</v>
      </c>
      <c r="U1035" s="76">
        <v>-1</v>
      </c>
      <c r="V1035" s="76">
        <v>-1</v>
      </c>
      <c r="W1035" s="76">
        <v>-1</v>
      </c>
      <c r="X1035" s="76">
        <v>-1</v>
      </c>
      <c r="Y1035" s="76">
        <v>-1</v>
      </c>
      <c r="Z1035" s="76">
        <v>-1</v>
      </c>
      <c r="AA1035" s="76">
        <v>-1</v>
      </c>
      <c r="AB1035" s="76">
        <v>-1</v>
      </c>
      <c r="AC1035" s="76">
        <v>-1</v>
      </c>
      <c r="AD1035" s="76">
        <v>-1</v>
      </c>
      <c r="AE1035" s="76">
        <v>-1</v>
      </c>
      <c r="AF1035" s="76">
        <v>-1</v>
      </c>
      <c r="AG1035" s="76">
        <v>-1</v>
      </c>
      <c r="AH1035" s="76">
        <v>-1</v>
      </c>
      <c r="AI1035" s="76">
        <v>-1</v>
      </c>
      <c r="AJ1035">
        <v>-1</v>
      </c>
      <c r="AK1035">
        <v>-1</v>
      </c>
      <c r="AL1035">
        <v>-1</v>
      </c>
      <c r="AM1035">
        <v>-1</v>
      </c>
      <c r="AN1035">
        <v>-1</v>
      </c>
      <c r="AO1035">
        <v>-1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-1</v>
      </c>
      <c r="AX1035">
        <v>-1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v>-1</v>
      </c>
      <c r="BE1035">
        <v>-1</v>
      </c>
      <c r="BF1035">
        <v>-1</v>
      </c>
      <c r="BG1035">
        <v>-1</v>
      </c>
      <c r="BH1035">
        <v>-1</v>
      </c>
      <c r="BI1035">
        <v>-1</v>
      </c>
      <c r="BJ1035">
        <v>-1</v>
      </c>
      <c r="BK1035">
        <v>-1</v>
      </c>
      <c r="BL1035">
        <v>-1</v>
      </c>
      <c r="BM1035">
        <v>-1</v>
      </c>
      <c r="BN1035">
        <v>-1</v>
      </c>
      <c r="BO1035">
        <v>-1</v>
      </c>
      <c r="BP1035">
        <v>-1</v>
      </c>
      <c r="BQ1035">
        <v>-1</v>
      </c>
      <c r="BR1035">
        <v>-1</v>
      </c>
      <c r="BS1035">
        <v>-1</v>
      </c>
      <c r="BT1035">
        <v>-1</v>
      </c>
      <c r="BU1035">
        <v>-1</v>
      </c>
      <c r="BV1035">
        <v>-1</v>
      </c>
      <c r="BW1035">
        <v>-1</v>
      </c>
      <c r="BX1035">
        <v>-1</v>
      </c>
      <c r="BY1035">
        <v>-1</v>
      </c>
      <c r="BZ1035">
        <v>-1</v>
      </c>
      <c r="CA1035">
        <v>-1</v>
      </c>
      <c r="CB1035">
        <v>-1</v>
      </c>
      <c r="CC1035">
        <v>-1</v>
      </c>
      <c r="CD1035">
        <v>-1</v>
      </c>
      <c r="CE1035">
        <v>-1</v>
      </c>
      <c r="CF1035">
        <v>-1</v>
      </c>
      <c r="CG1035">
        <v>-1</v>
      </c>
    </row>
    <row r="1036" spans="1:85">
      <c r="A1036" s="1" t="str">
        <f>LOOKUP(B1036,[1]Regions!$A$4:$A$98,[1]Regions!$B$4:$B$98)</f>
        <v>Korea</v>
      </c>
      <c r="B1036" s="2">
        <v>48</v>
      </c>
      <c r="C1036" s="72">
        <v>2018</v>
      </c>
      <c r="D1036" s="72">
        <v>2019</v>
      </c>
      <c r="E1036" s="72">
        <v>2020</v>
      </c>
      <c r="F1036" s="72">
        <v>2021</v>
      </c>
      <c r="G1036" s="72">
        <v>2022</v>
      </c>
      <c r="H1036" s="72">
        <v>2023</v>
      </c>
      <c r="I1036" s="72">
        <v>2024</v>
      </c>
      <c r="J1036" s="72">
        <v>2025</v>
      </c>
      <c r="K1036" s="72">
        <v>2026</v>
      </c>
      <c r="L1036" s="72">
        <v>2027</v>
      </c>
      <c r="M1036" s="72">
        <v>2028</v>
      </c>
      <c r="N1036" s="72">
        <v>2029</v>
      </c>
      <c r="O1036" s="72">
        <v>2030</v>
      </c>
      <c r="P1036" s="72">
        <v>2031</v>
      </c>
      <c r="Q1036" s="72">
        <v>2032</v>
      </c>
      <c r="R1036" s="72">
        <v>2033</v>
      </c>
      <c r="S1036" s="72">
        <v>2034</v>
      </c>
      <c r="T1036" s="72">
        <v>2035</v>
      </c>
      <c r="U1036" s="72">
        <v>2036</v>
      </c>
      <c r="V1036" s="72">
        <v>2037</v>
      </c>
      <c r="W1036" s="72">
        <v>2038</v>
      </c>
      <c r="X1036" s="72">
        <v>2039</v>
      </c>
      <c r="Y1036" s="72">
        <v>2040</v>
      </c>
      <c r="Z1036" s="72">
        <v>2041</v>
      </c>
      <c r="AA1036" s="72">
        <v>2042</v>
      </c>
      <c r="AB1036" s="72">
        <v>2043</v>
      </c>
      <c r="AC1036" s="72">
        <v>2044</v>
      </c>
      <c r="AD1036" s="72">
        <v>2045</v>
      </c>
      <c r="AE1036" s="72">
        <v>2046</v>
      </c>
      <c r="AF1036" s="72">
        <v>2047</v>
      </c>
      <c r="AG1036" s="72">
        <v>2048</v>
      </c>
      <c r="AH1036" s="72">
        <v>2049</v>
      </c>
      <c r="AI1036" s="72">
        <v>2050</v>
      </c>
      <c r="AJ1036">
        <v>2051</v>
      </c>
      <c r="AK1036">
        <v>2052</v>
      </c>
      <c r="AL1036">
        <v>2053</v>
      </c>
      <c r="AM1036">
        <v>2054</v>
      </c>
      <c r="AN1036">
        <v>2055</v>
      </c>
      <c r="AO1036">
        <v>2056</v>
      </c>
      <c r="AP1036">
        <v>2057</v>
      </c>
      <c r="AQ1036">
        <v>2058</v>
      </c>
      <c r="AR1036">
        <v>2059</v>
      </c>
      <c r="AS1036">
        <v>2060</v>
      </c>
      <c r="AT1036">
        <v>2061</v>
      </c>
      <c r="AU1036">
        <v>2062</v>
      </c>
      <c r="AV1036">
        <v>2063</v>
      </c>
      <c r="AW1036">
        <v>2064</v>
      </c>
      <c r="AX1036">
        <v>2065</v>
      </c>
      <c r="AY1036">
        <v>2066</v>
      </c>
      <c r="AZ1036">
        <v>2067</v>
      </c>
      <c r="BA1036">
        <v>2068</v>
      </c>
      <c r="BB1036">
        <v>2069</v>
      </c>
      <c r="BC1036">
        <v>2070</v>
      </c>
      <c r="BD1036">
        <v>2071</v>
      </c>
      <c r="BE1036">
        <v>2072</v>
      </c>
      <c r="BF1036">
        <v>2073</v>
      </c>
      <c r="BG1036">
        <v>2074</v>
      </c>
      <c r="BH1036">
        <v>2075</v>
      </c>
      <c r="BI1036">
        <v>2076</v>
      </c>
      <c r="BJ1036">
        <v>2077</v>
      </c>
      <c r="BK1036">
        <v>2078</v>
      </c>
      <c r="BL1036">
        <v>2079</v>
      </c>
      <c r="BM1036">
        <v>2080</v>
      </c>
      <c r="BN1036">
        <v>2081</v>
      </c>
      <c r="BO1036">
        <v>2082</v>
      </c>
      <c r="BP1036">
        <v>2083</v>
      </c>
      <c r="BQ1036">
        <v>2084</v>
      </c>
      <c r="BR1036">
        <v>2085</v>
      </c>
      <c r="BS1036">
        <v>2086</v>
      </c>
      <c r="BT1036">
        <v>2087</v>
      </c>
      <c r="BU1036">
        <v>2088</v>
      </c>
      <c r="BV1036">
        <v>2089</v>
      </c>
      <c r="BW1036">
        <v>2090</v>
      </c>
      <c r="BX1036">
        <v>2091</v>
      </c>
      <c r="BY1036">
        <v>2092</v>
      </c>
      <c r="BZ1036">
        <v>2093</v>
      </c>
      <c r="CA1036">
        <v>2094</v>
      </c>
      <c r="CB1036">
        <v>2095</v>
      </c>
      <c r="CC1036">
        <v>2096</v>
      </c>
      <c r="CD1036">
        <v>2097</v>
      </c>
      <c r="CE1036">
        <v>2098</v>
      </c>
      <c r="CF1036">
        <v>2099</v>
      </c>
      <c r="CG1036">
        <v>2100</v>
      </c>
    </row>
    <row r="1037" spans="1:85">
      <c r="A1037" s="74"/>
      <c r="B1037" s="74" t="s">
        <v>4</v>
      </c>
      <c r="C1037" s="76">
        <v>-1</v>
      </c>
      <c r="D1037" s="76">
        <v>-1</v>
      </c>
      <c r="E1037" s="76">
        <v>-1</v>
      </c>
      <c r="F1037" s="76">
        <v>-1</v>
      </c>
      <c r="G1037" s="76">
        <v>-1</v>
      </c>
      <c r="H1037" s="76">
        <v>-1</v>
      </c>
      <c r="I1037" s="76">
        <v>-1</v>
      </c>
      <c r="J1037" s="76">
        <v>-1</v>
      </c>
      <c r="K1037" s="76">
        <v>-1</v>
      </c>
      <c r="L1037" s="76">
        <v>-1</v>
      </c>
      <c r="M1037" s="76">
        <v>-1</v>
      </c>
      <c r="N1037" s="76">
        <v>-1</v>
      </c>
      <c r="O1037" s="76">
        <v>-1</v>
      </c>
      <c r="P1037" s="76">
        <v>-1</v>
      </c>
      <c r="Q1037" s="76">
        <v>-1</v>
      </c>
      <c r="R1037" s="76">
        <v>-1</v>
      </c>
      <c r="S1037" s="76">
        <v>-1</v>
      </c>
      <c r="T1037" s="76">
        <v>-1</v>
      </c>
      <c r="U1037" s="76">
        <v>-1</v>
      </c>
      <c r="V1037" s="76">
        <v>-1</v>
      </c>
      <c r="W1037" s="76">
        <v>-1</v>
      </c>
      <c r="X1037" s="76">
        <v>-1</v>
      </c>
      <c r="Y1037" s="76">
        <v>-1</v>
      </c>
      <c r="Z1037" s="76">
        <v>-1</v>
      </c>
      <c r="AA1037" s="76">
        <v>-1</v>
      </c>
      <c r="AB1037" s="76">
        <v>-1</v>
      </c>
      <c r="AC1037" s="76">
        <v>-1</v>
      </c>
      <c r="AD1037" s="76">
        <v>-1</v>
      </c>
      <c r="AE1037" s="76">
        <v>-1</v>
      </c>
      <c r="AF1037" s="76">
        <v>-1</v>
      </c>
      <c r="AG1037" s="76">
        <v>-1</v>
      </c>
      <c r="AH1037" s="76">
        <v>-1</v>
      </c>
      <c r="AI1037" s="76">
        <v>-1</v>
      </c>
      <c r="AJ1037">
        <v>-1</v>
      </c>
      <c r="AK1037">
        <v>-1</v>
      </c>
      <c r="AL1037">
        <v>-1</v>
      </c>
      <c r="AM1037">
        <v>-1</v>
      </c>
      <c r="AN1037">
        <v>-1</v>
      </c>
      <c r="AO1037">
        <v>-1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-1</v>
      </c>
      <c r="AX1037">
        <v>-1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v>-1</v>
      </c>
      <c r="BE1037">
        <v>-1</v>
      </c>
      <c r="BF1037">
        <v>-1</v>
      </c>
      <c r="BG1037">
        <v>-1</v>
      </c>
      <c r="BH1037">
        <v>-1</v>
      </c>
      <c r="BI1037">
        <v>-1</v>
      </c>
      <c r="BJ1037">
        <v>-1</v>
      </c>
      <c r="BK1037">
        <v>-1</v>
      </c>
      <c r="BL1037">
        <v>-1</v>
      </c>
      <c r="BM1037">
        <v>-1</v>
      </c>
      <c r="BN1037">
        <v>-1</v>
      </c>
      <c r="BO1037">
        <v>-1</v>
      </c>
      <c r="BP1037">
        <v>-1</v>
      </c>
      <c r="BQ1037">
        <v>-1</v>
      </c>
      <c r="BR1037">
        <v>-1</v>
      </c>
      <c r="BS1037">
        <v>-1</v>
      </c>
      <c r="BT1037">
        <v>-1</v>
      </c>
      <c r="BU1037">
        <v>-1</v>
      </c>
      <c r="BV1037">
        <v>-1</v>
      </c>
      <c r="BW1037">
        <v>-1</v>
      </c>
      <c r="BX1037">
        <v>-1</v>
      </c>
      <c r="BY1037">
        <v>-1</v>
      </c>
      <c r="BZ1037">
        <v>-1</v>
      </c>
      <c r="CA1037">
        <v>-1</v>
      </c>
      <c r="CB1037">
        <v>-1</v>
      </c>
      <c r="CC1037">
        <v>-1</v>
      </c>
      <c r="CD1037">
        <v>-1</v>
      </c>
      <c r="CE1037">
        <v>-1</v>
      </c>
      <c r="CF1037">
        <v>-1</v>
      </c>
      <c r="CG1037">
        <v>-1</v>
      </c>
    </row>
    <row r="1038" spans="1:85">
      <c r="A1038" s="74" t="s">
        <v>0</v>
      </c>
      <c r="B1038" s="74" t="s">
        <v>3</v>
      </c>
      <c r="C1038" s="76">
        <v>-1</v>
      </c>
      <c r="D1038" s="76">
        <v>-1</v>
      </c>
      <c r="E1038" s="76">
        <v>-1</v>
      </c>
      <c r="F1038" s="76">
        <v>-1</v>
      </c>
      <c r="G1038" s="76">
        <v>-1</v>
      </c>
      <c r="H1038" s="76">
        <v>-1</v>
      </c>
      <c r="I1038" s="76">
        <v>-1</v>
      </c>
      <c r="J1038" s="76">
        <v>-1</v>
      </c>
      <c r="K1038" s="76">
        <v>-1</v>
      </c>
      <c r="L1038" s="76">
        <v>-1</v>
      </c>
      <c r="M1038" s="76">
        <v>-1</v>
      </c>
      <c r="N1038" s="76">
        <v>-1</v>
      </c>
      <c r="O1038" s="76">
        <v>-1</v>
      </c>
      <c r="P1038" s="76">
        <v>-1</v>
      </c>
      <c r="Q1038" s="76">
        <v>-1</v>
      </c>
      <c r="R1038" s="76">
        <v>-1</v>
      </c>
      <c r="S1038" s="76">
        <v>-1</v>
      </c>
      <c r="T1038" s="76">
        <v>-1</v>
      </c>
      <c r="U1038" s="76">
        <v>-1</v>
      </c>
      <c r="V1038" s="76">
        <v>-1</v>
      </c>
      <c r="W1038" s="76">
        <v>-1</v>
      </c>
      <c r="X1038" s="76">
        <v>-1</v>
      </c>
      <c r="Y1038" s="76">
        <v>-1</v>
      </c>
      <c r="Z1038" s="76">
        <v>-1</v>
      </c>
      <c r="AA1038" s="76">
        <v>-1</v>
      </c>
      <c r="AB1038" s="76">
        <v>-1</v>
      </c>
      <c r="AC1038" s="76">
        <v>-1</v>
      </c>
      <c r="AD1038" s="76">
        <v>-1</v>
      </c>
      <c r="AE1038" s="76">
        <v>-1</v>
      </c>
      <c r="AF1038" s="76">
        <v>-1</v>
      </c>
      <c r="AG1038" s="76">
        <v>-1</v>
      </c>
      <c r="AH1038" s="76">
        <v>-1</v>
      </c>
      <c r="AI1038" s="76">
        <v>-1</v>
      </c>
      <c r="AJ1038">
        <v>-1</v>
      </c>
      <c r="AK1038">
        <v>-1</v>
      </c>
      <c r="AL1038">
        <v>-1</v>
      </c>
      <c r="AM1038">
        <v>-1</v>
      </c>
      <c r="AN1038">
        <v>-1</v>
      </c>
      <c r="AO1038">
        <v>-1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-1</v>
      </c>
      <c r="AX1038">
        <v>-1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v>-1</v>
      </c>
      <c r="BE1038">
        <v>-1</v>
      </c>
      <c r="BF1038">
        <v>-1</v>
      </c>
      <c r="BG1038">
        <v>-1</v>
      </c>
      <c r="BH1038">
        <v>-1</v>
      </c>
      <c r="BI1038">
        <v>-1</v>
      </c>
      <c r="BJ1038">
        <v>-1</v>
      </c>
      <c r="BK1038">
        <v>-1</v>
      </c>
      <c r="BL1038">
        <v>-1</v>
      </c>
      <c r="BM1038">
        <v>-1</v>
      </c>
      <c r="BN1038">
        <v>-1</v>
      </c>
      <c r="BO1038">
        <v>-1</v>
      </c>
      <c r="BP1038">
        <v>-1</v>
      </c>
      <c r="BQ1038">
        <v>-1</v>
      </c>
      <c r="BR1038">
        <v>-1</v>
      </c>
      <c r="BS1038">
        <v>-1</v>
      </c>
      <c r="BT1038">
        <v>-1</v>
      </c>
      <c r="BU1038">
        <v>-1</v>
      </c>
      <c r="BV1038">
        <v>-1</v>
      </c>
      <c r="BW1038">
        <v>-1</v>
      </c>
      <c r="BX1038">
        <v>-1</v>
      </c>
      <c r="BY1038">
        <v>-1</v>
      </c>
      <c r="BZ1038">
        <v>-1</v>
      </c>
      <c r="CA1038">
        <v>-1</v>
      </c>
      <c r="CB1038">
        <v>-1</v>
      </c>
      <c r="CC1038">
        <v>-1</v>
      </c>
      <c r="CD1038">
        <v>-1</v>
      </c>
      <c r="CE1038">
        <v>-1</v>
      </c>
      <c r="CF1038">
        <v>-1</v>
      </c>
      <c r="CG1038">
        <v>-1</v>
      </c>
    </row>
    <row r="1039" spans="1:85">
      <c r="A1039" s="74"/>
      <c r="B1039" s="74" t="s">
        <v>34</v>
      </c>
      <c r="C1039" s="76">
        <v>-1</v>
      </c>
      <c r="D1039" s="76">
        <v>-1</v>
      </c>
      <c r="E1039" s="76">
        <v>-1</v>
      </c>
      <c r="F1039" s="76">
        <v>-1</v>
      </c>
      <c r="G1039" s="76">
        <v>-1</v>
      </c>
      <c r="H1039" s="76">
        <v>-1</v>
      </c>
      <c r="I1039" s="76">
        <v>-1</v>
      </c>
      <c r="J1039" s="76">
        <v>-1</v>
      </c>
      <c r="K1039" s="76">
        <v>-1</v>
      </c>
      <c r="L1039" s="76">
        <v>-1</v>
      </c>
      <c r="M1039" s="76">
        <v>-1</v>
      </c>
      <c r="N1039" s="76">
        <v>-1</v>
      </c>
      <c r="O1039" s="76">
        <v>-1</v>
      </c>
      <c r="P1039" s="76">
        <v>-1</v>
      </c>
      <c r="Q1039" s="76">
        <v>-1</v>
      </c>
      <c r="R1039" s="76">
        <v>-1</v>
      </c>
      <c r="S1039" s="76">
        <v>-1</v>
      </c>
      <c r="T1039" s="76">
        <v>-1</v>
      </c>
      <c r="U1039" s="76">
        <v>-1</v>
      </c>
      <c r="V1039" s="76">
        <v>-1</v>
      </c>
      <c r="W1039" s="76">
        <v>-1</v>
      </c>
      <c r="X1039" s="76">
        <v>-1</v>
      </c>
      <c r="Y1039" s="76">
        <v>-1</v>
      </c>
      <c r="Z1039" s="76">
        <v>-1</v>
      </c>
      <c r="AA1039" s="76">
        <v>-1</v>
      </c>
      <c r="AB1039" s="76">
        <v>-1</v>
      </c>
      <c r="AC1039" s="76">
        <v>-1</v>
      </c>
      <c r="AD1039" s="76">
        <v>-1</v>
      </c>
      <c r="AE1039" s="76">
        <v>-1</v>
      </c>
      <c r="AF1039" s="76">
        <v>-1</v>
      </c>
      <c r="AG1039" s="76">
        <v>-1</v>
      </c>
      <c r="AH1039" s="76">
        <v>-1</v>
      </c>
      <c r="AI1039" s="76">
        <v>-1</v>
      </c>
      <c r="AJ1039">
        <v>-1</v>
      </c>
      <c r="AK1039">
        <v>-1</v>
      </c>
      <c r="AL1039">
        <v>-1</v>
      </c>
      <c r="AM1039">
        <v>-1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-1</v>
      </c>
      <c r="AW1039">
        <v>-1</v>
      </c>
      <c r="AX1039">
        <v>-1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v>-1</v>
      </c>
      <c r="BE1039">
        <v>-1</v>
      </c>
      <c r="BF1039">
        <v>-1</v>
      </c>
      <c r="BG1039">
        <v>-1</v>
      </c>
      <c r="BH1039">
        <v>-1</v>
      </c>
      <c r="BI1039">
        <v>-1</v>
      </c>
      <c r="BJ1039">
        <v>-1</v>
      </c>
      <c r="BK1039">
        <v>-1</v>
      </c>
      <c r="BL1039">
        <v>-1</v>
      </c>
      <c r="BM1039">
        <v>-1</v>
      </c>
      <c r="BN1039">
        <v>-1</v>
      </c>
      <c r="BO1039">
        <v>-1</v>
      </c>
      <c r="BP1039">
        <v>-1</v>
      </c>
      <c r="BQ1039">
        <v>-1</v>
      </c>
      <c r="BR1039">
        <v>-1</v>
      </c>
      <c r="BS1039">
        <v>-1</v>
      </c>
      <c r="BT1039">
        <v>-1</v>
      </c>
      <c r="BU1039">
        <v>-1</v>
      </c>
      <c r="BV1039">
        <v>-1</v>
      </c>
      <c r="BW1039">
        <v>-1</v>
      </c>
      <c r="BX1039">
        <v>-1</v>
      </c>
      <c r="BY1039">
        <v>-1</v>
      </c>
      <c r="BZ1039">
        <v>-1</v>
      </c>
      <c r="CA1039">
        <v>-1</v>
      </c>
      <c r="CB1039">
        <v>-1</v>
      </c>
      <c r="CC1039">
        <v>-1</v>
      </c>
      <c r="CD1039">
        <v>-1</v>
      </c>
      <c r="CE1039">
        <v>-1</v>
      </c>
      <c r="CF1039">
        <v>-1</v>
      </c>
      <c r="CG1039">
        <v>-1</v>
      </c>
    </row>
    <row r="1040" spans="1:85">
      <c r="A1040" s="14"/>
      <c r="B1040" s="14" t="s">
        <v>35</v>
      </c>
      <c r="C1040" s="76">
        <v>-1</v>
      </c>
      <c r="D1040" s="76">
        <v>-1</v>
      </c>
      <c r="E1040" s="76">
        <v>-1</v>
      </c>
      <c r="F1040" s="76">
        <v>-1</v>
      </c>
      <c r="G1040" s="76">
        <v>-1</v>
      </c>
      <c r="H1040" s="76">
        <v>-1</v>
      </c>
      <c r="I1040" s="76">
        <v>-1</v>
      </c>
      <c r="J1040" s="76">
        <v>-1</v>
      </c>
      <c r="K1040" s="76">
        <v>-1</v>
      </c>
      <c r="L1040" s="76">
        <v>-1</v>
      </c>
      <c r="M1040" s="76">
        <v>-1</v>
      </c>
      <c r="N1040" s="76">
        <v>-1</v>
      </c>
      <c r="O1040" s="76">
        <v>-1</v>
      </c>
      <c r="P1040" s="76">
        <v>-1</v>
      </c>
      <c r="Q1040" s="76">
        <v>-1</v>
      </c>
      <c r="R1040" s="76">
        <v>-1</v>
      </c>
      <c r="S1040" s="76">
        <v>-1</v>
      </c>
      <c r="T1040" s="76">
        <v>-1</v>
      </c>
      <c r="U1040" s="76">
        <v>-1</v>
      </c>
      <c r="V1040" s="76">
        <v>-1</v>
      </c>
      <c r="W1040" s="76">
        <v>-1</v>
      </c>
      <c r="X1040" s="76">
        <v>-1</v>
      </c>
      <c r="Y1040" s="76">
        <v>-1</v>
      </c>
      <c r="Z1040" s="76">
        <v>-1</v>
      </c>
      <c r="AA1040" s="76">
        <v>-1</v>
      </c>
      <c r="AB1040" s="76">
        <v>-1</v>
      </c>
      <c r="AC1040" s="76">
        <v>-1</v>
      </c>
      <c r="AD1040" s="76">
        <v>-1</v>
      </c>
      <c r="AE1040" s="76">
        <v>-1</v>
      </c>
      <c r="AF1040" s="76">
        <v>-1</v>
      </c>
      <c r="AG1040" s="76">
        <v>-1</v>
      </c>
      <c r="AH1040" s="76">
        <v>-1</v>
      </c>
      <c r="AI1040" s="76">
        <v>-1</v>
      </c>
      <c r="AJ1040">
        <v>-1</v>
      </c>
      <c r="AK1040">
        <v>-1</v>
      </c>
      <c r="AL1040">
        <v>-1</v>
      </c>
      <c r="AM1040">
        <v>-1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-1</v>
      </c>
      <c r="AW1040">
        <v>-1</v>
      </c>
      <c r="AX1040">
        <v>-1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v>-1</v>
      </c>
      <c r="BE1040">
        <v>-1</v>
      </c>
      <c r="BF1040">
        <v>-1</v>
      </c>
      <c r="BG1040">
        <v>-1</v>
      </c>
      <c r="BH1040">
        <v>-1</v>
      </c>
      <c r="BI1040">
        <v>-1</v>
      </c>
      <c r="BJ1040">
        <v>-1</v>
      </c>
      <c r="BK1040">
        <v>-1</v>
      </c>
      <c r="BL1040">
        <v>-1</v>
      </c>
      <c r="BM1040">
        <v>-1</v>
      </c>
      <c r="BN1040">
        <v>-1</v>
      </c>
      <c r="BO1040">
        <v>-1</v>
      </c>
      <c r="BP1040">
        <v>-1</v>
      </c>
      <c r="BQ1040">
        <v>-1</v>
      </c>
      <c r="BR1040">
        <v>-1</v>
      </c>
      <c r="BS1040">
        <v>-1</v>
      </c>
      <c r="BT1040">
        <v>-1</v>
      </c>
      <c r="BU1040">
        <v>-1</v>
      </c>
      <c r="BV1040">
        <v>-1</v>
      </c>
      <c r="BW1040">
        <v>-1</v>
      </c>
      <c r="BX1040">
        <v>-1</v>
      </c>
      <c r="BY1040">
        <v>-1</v>
      </c>
      <c r="BZ1040">
        <v>-1</v>
      </c>
      <c r="CA1040">
        <v>-1</v>
      </c>
      <c r="CB1040">
        <v>-1</v>
      </c>
      <c r="CC1040">
        <v>-1</v>
      </c>
      <c r="CD1040">
        <v>-1</v>
      </c>
      <c r="CE1040">
        <v>-1</v>
      </c>
      <c r="CF1040">
        <v>-1</v>
      </c>
      <c r="CG1040">
        <v>-1</v>
      </c>
    </row>
    <row r="1041" spans="1:85">
      <c r="A1041" s="4"/>
      <c r="B1041" s="4" t="s">
        <v>4</v>
      </c>
      <c r="C1041" s="76">
        <v>-1</v>
      </c>
      <c r="D1041" s="76">
        <v>-1</v>
      </c>
      <c r="E1041" s="76">
        <v>-1</v>
      </c>
      <c r="F1041" s="76">
        <v>-1</v>
      </c>
      <c r="G1041" s="76">
        <v>-1</v>
      </c>
      <c r="H1041" s="76">
        <v>-1</v>
      </c>
      <c r="I1041" s="76">
        <v>-1</v>
      </c>
      <c r="J1041" s="76">
        <v>-1</v>
      </c>
      <c r="K1041" s="76">
        <v>-1</v>
      </c>
      <c r="L1041" s="76">
        <v>-1</v>
      </c>
      <c r="M1041" s="76">
        <v>-1</v>
      </c>
      <c r="N1041" s="76">
        <v>-1</v>
      </c>
      <c r="O1041" s="76">
        <v>-1</v>
      </c>
      <c r="P1041" s="76">
        <v>-1</v>
      </c>
      <c r="Q1041" s="76">
        <v>-1</v>
      </c>
      <c r="R1041" s="76">
        <v>-1</v>
      </c>
      <c r="S1041" s="76">
        <v>-1</v>
      </c>
      <c r="T1041" s="76">
        <v>-1</v>
      </c>
      <c r="U1041" s="76">
        <v>-1</v>
      </c>
      <c r="V1041" s="76">
        <v>-1</v>
      </c>
      <c r="W1041" s="76">
        <v>-1</v>
      </c>
      <c r="X1041" s="76">
        <v>-1</v>
      </c>
      <c r="Y1041" s="76">
        <v>-1</v>
      </c>
      <c r="Z1041" s="76">
        <v>-1</v>
      </c>
      <c r="AA1041" s="76">
        <v>-1</v>
      </c>
      <c r="AB1041" s="76">
        <v>-1</v>
      </c>
      <c r="AC1041" s="76">
        <v>-1</v>
      </c>
      <c r="AD1041" s="76">
        <v>-1</v>
      </c>
      <c r="AE1041" s="76">
        <v>-1</v>
      </c>
      <c r="AF1041" s="76">
        <v>-1</v>
      </c>
      <c r="AG1041" s="76">
        <v>-1</v>
      </c>
      <c r="AH1041" s="76">
        <v>-1</v>
      </c>
      <c r="AI1041" s="76">
        <v>-1</v>
      </c>
      <c r="AJ1041">
        <v>-1</v>
      </c>
      <c r="AK1041">
        <v>-1</v>
      </c>
      <c r="AL1041">
        <v>-1</v>
      </c>
      <c r="AM1041">
        <v>-1</v>
      </c>
      <c r="AN1041">
        <v>-1</v>
      </c>
      <c r="AO1041">
        <v>-1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v>-1</v>
      </c>
      <c r="BE1041">
        <v>-1</v>
      </c>
      <c r="BF1041">
        <v>-1</v>
      </c>
      <c r="BG1041">
        <v>-1</v>
      </c>
      <c r="BH1041">
        <v>-1</v>
      </c>
      <c r="BI1041">
        <v>-1</v>
      </c>
      <c r="BJ1041">
        <v>-1</v>
      </c>
      <c r="BK1041">
        <v>-1</v>
      </c>
      <c r="BL1041">
        <v>-1</v>
      </c>
      <c r="BM1041">
        <v>-1</v>
      </c>
      <c r="BN1041">
        <v>-1</v>
      </c>
      <c r="BO1041">
        <v>-1</v>
      </c>
      <c r="BP1041">
        <v>-1</v>
      </c>
      <c r="BQ1041">
        <v>-1</v>
      </c>
      <c r="BR1041">
        <v>-1</v>
      </c>
      <c r="BS1041">
        <v>-1</v>
      </c>
      <c r="BT1041">
        <v>-1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-1</v>
      </c>
      <c r="CA1041">
        <v>-1</v>
      </c>
      <c r="CB1041">
        <v>-1</v>
      </c>
      <c r="CC1041">
        <v>-1</v>
      </c>
      <c r="CD1041">
        <v>-1</v>
      </c>
      <c r="CE1041">
        <v>-1</v>
      </c>
      <c r="CF1041">
        <v>-1</v>
      </c>
      <c r="CG1041">
        <v>-1</v>
      </c>
    </row>
    <row r="1042" spans="1:85">
      <c r="A1042" s="74" t="s">
        <v>1</v>
      </c>
      <c r="B1042" s="74" t="s">
        <v>3</v>
      </c>
      <c r="C1042" s="76">
        <v>-1</v>
      </c>
      <c r="D1042" s="76">
        <v>-1</v>
      </c>
      <c r="E1042" s="76">
        <v>-1</v>
      </c>
      <c r="F1042" s="76">
        <v>-1</v>
      </c>
      <c r="G1042" s="76">
        <v>-1</v>
      </c>
      <c r="H1042" s="76">
        <v>-1</v>
      </c>
      <c r="I1042" s="76">
        <v>-1</v>
      </c>
      <c r="J1042" s="76">
        <v>-1</v>
      </c>
      <c r="K1042" s="76">
        <v>-1</v>
      </c>
      <c r="L1042" s="76">
        <v>-1</v>
      </c>
      <c r="M1042" s="76">
        <v>-1</v>
      </c>
      <c r="N1042" s="76">
        <v>-1</v>
      </c>
      <c r="O1042" s="76">
        <v>-1</v>
      </c>
      <c r="P1042" s="76">
        <v>-1</v>
      </c>
      <c r="Q1042" s="76">
        <v>-1</v>
      </c>
      <c r="R1042" s="76">
        <v>-1</v>
      </c>
      <c r="S1042" s="76">
        <v>-1</v>
      </c>
      <c r="T1042" s="76">
        <v>-1</v>
      </c>
      <c r="U1042" s="76">
        <v>-1</v>
      </c>
      <c r="V1042" s="76">
        <v>-1</v>
      </c>
      <c r="W1042" s="76">
        <v>-1</v>
      </c>
      <c r="X1042" s="76">
        <v>-1</v>
      </c>
      <c r="Y1042" s="76">
        <v>-1</v>
      </c>
      <c r="Z1042" s="76">
        <v>-1</v>
      </c>
      <c r="AA1042" s="76">
        <v>-1</v>
      </c>
      <c r="AB1042" s="76">
        <v>-1</v>
      </c>
      <c r="AC1042" s="76">
        <v>-1</v>
      </c>
      <c r="AD1042" s="76">
        <v>-1</v>
      </c>
      <c r="AE1042" s="76">
        <v>-1</v>
      </c>
      <c r="AF1042" s="76">
        <v>-1</v>
      </c>
      <c r="AG1042" s="76">
        <v>-1</v>
      </c>
      <c r="AH1042" s="76">
        <v>-1</v>
      </c>
      <c r="AI1042" s="76">
        <v>-1</v>
      </c>
      <c r="AJ1042">
        <v>-1</v>
      </c>
      <c r="AK1042">
        <v>-1</v>
      </c>
      <c r="AL1042">
        <v>-1</v>
      </c>
      <c r="AM1042">
        <v>-1</v>
      </c>
      <c r="AN1042">
        <v>-1</v>
      </c>
      <c r="AO1042">
        <v>-1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-1</v>
      </c>
      <c r="AW1042">
        <v>-1</v>
      </c>
      <c r="AX1042">
        <v>-1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v>-1</v>
      </c>
      <c r="BE1042">
        <v>-1</v>
      </c>
      <c r="BF1042">
        <v>-1</v>
      </c>
      <c r="BG1042">
        <v>-1</v>
      </c>
      <c r="BH1042">
        <v>-1</v>
      </c>
      <c r="BI1042">
        <v>-1</v>
      </c>
      <c r="BJ1042">
        <v>-1</v>
      </c>
      <c r="BK1042">
        <v>-1</v>
      </c>
      <c r="BL1042">
        <v>-1</v>
      </c>
      <c r="BM1042">
        <v>-1</v>
      </c>
      <c r="BN1042">
        <v>-1</v>
      </c>
      <c r="BO1042">
        <v>-1</v>
      </c>
      <c r="BP1042">
        <v>-1</v>
      </c>
      <c r="BQ1042">
        <v>-1</v>
      </c>
      <c r="BR1042">
        <v>-1</v>
      </c>
      <c r="BS1042">
        <v>-1</v>
      </c>
      <c r="BT1042">
        <v>-1</v>
      </c>
      <c r="BU1042">
        <v>-1</v>
      </c>
      <c r="BV1042">
        <v>-1</v>
      </c>
      <c r="BW1042">
        <v>-1</v>
      </c>
      <c r="BX1042">
        <v>-1</v>
      </c>
      <c r="BY1042">
        <v>-1</v>
      </c>
      <c r="BZ1042">
        <v>-1</v>
      </c>
      <c r="CA1042">
        <v>-1</v>
      </c>
      <c r="CB1042">
        <v>-1</v>
      </c>
      <c r="CC1042">
        <v>-1</v>
      </c>
      <c r="CD1042">
        <v>-1</v>
      </c>
      <c r="CE1042">
        <v>-1</v>
      </c>
      <c r="CF1042">
        <v>-1</v>
      </c>
      <c r="CG1042">
        <v>-1</v>
      </c>
    </row>
    <row r="1043" spans="1:85">
      <c r="A1043" s="74"/>
      <c r="B1043" s="74" t="s">
        <v>34</v>
      </c>
      <c r="C1043" s="76">
        <v>-1</v>
      </c>
      <c r="D1043" s="76">
        <v>-1</v>
      </c>
      <c r="E1043" s="76">
        <v>-1</v>
      </c>
      <c r="F1043" s="76">
        <v>-1</v>
      </c>
      <c r="G1043" s="76">
        <v>-1</v>
      </c>
      <c r="H1043" s="76">
        <v>-1</v>
      </c>
      <c r="I1043" s="76">
        <v>-1</v>
      </c>
      <c r="J1043" s="76">
        <v>-1</v>
      </c>
      <c r="K1043" s="76">
        <v>-1</v>
      </c>
      <c r="L1043" s="76">
        <v>-1</v>
      </c>
      <c r="M1043" s="76">
        <v>-1</v>
      </c>
      <c r="N1043" s="76">
        <v>-1</v>
      </c>
      <c r="O1043" s="76">
        <v>-1</v>
      </c>
      <c r="P1043" s="76">
        <v>-1</v>
      </c>
      <c r="Q1043" s="76">
        <v>-1</v>
      </c>
      <c r="R1043" s="76">
        <v>-1</v>
      </c>
      <c r="S1043" s="76">
        <v>-1</v>
      </c>
      <c r="T1043" s="76">
        <v>-1</v>
      </c>
      <c r="U1043" s="76">
        <v>-1</v>
      </c>
      <c r="V1043" s="76">
        <v>-1</v>
      </c>
      <c r="W1043" s="76">
        <v>-1</v>
      </c>
      <c r="X1043" s="76">
        <v>-1</v>
      </c>
      <c r="Y1043" s="76">
        <v>-1</v>
      </c>
      <c r="Z1043" s="76">
        <v>-1</v>
      </c>
      <c r="AA1043" s="76">
        <v>-1</v>
      </c>
      <c r="AB1043" s="76">
        <v>-1</v>
      </c>
      <c r="AC1043" s="76">
        <v>-1</v>
      </c>
      <c r="AD1043" s="76">
        <v>-1</v>
      </c>
      <c r="AE1043" s="76">
        <v>-1</v>
      </c>
      <c r="AF1043" s="76">
        <v>-1</v>
      </c>
      <c r="AG1043" s="76">
        <v>-1</v>
      </c>
      <c r="AH1043" s="76">
        <v>-1</v>
      </c>
      <c r="AI1043" s="76">
        <v>-1</v>
      </c>
      <c r="AJ1043">
        <v>-1</v>
      </c>
      <c r="AK1043">
        <v>-1</v>
      </c>
      <c r="AL1043">
        <v>-1</v>
      </c>
      <c r="AM1043">
        <v>-1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-1</v>
      </c>
      <c r="AX1043">
        <v>-1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v>-1</v>
      </c>
      <c r="BE1043">
        <v>-1</v>
      </c>
      <c r="BF1043">
        <v>-1</v>
      </c>
      <c r="BG1043">
        <v>-1</v>
      </c>
      <c r="BH1043">
        <v>-1</v>
      </c>
      <c r="BI1043">
        <v>-1</v>
      </c>
      <c r="BJ1043">
        <v>-1</v>
      </c>
      <c r="BK1043">
        <v>-1</v>
      </c>
      <c r="BL1043">
        <v>-1</v>
      </c>
      <c r="BM1043">
        <v>-1</v>
      </c>
      <c r="BN1043">
        <v>-1</v>
      </c>
      <c r="BO1043">
        <v>-1</v>
      </c>
      <c r="BP1043">
        <v>-1</v>
      </c>
      <c r="BQ1043">
        <v>-1</v>
      </c>
      <c r="BR1043">
        <v>-1</v>
      </c>
      <c r="BS1043">
        <v>-1</v>
      </c>
      <c r="BT1043">
        <v>-1</v>
      </c>
      <c r="BU1043">
        <v>-1</v>
      </c>
      <c r="BV1043">
        <v>-1</v>
      </c>
      <c r="BW1043">
        <v>-1</v>
      </c>
      <c r="BX1043">
        <v>-1</v>
      </c>
      <c r="BY1043">
        <v>-1</v>
      </c>
      <c r="BZ1043">
        <v>-1</v>
      </c>
      <c r="CA1043">
        <v>-1</v>
      </c>
      <c r="CB1043">
        <v>-1</v>
      </c>
      <c r="CC1043">
        <v>-1</v>
      </c>
      <c r="CD1043">
        <v>-1</v>
      </c>
      <c r="CE1043">
        <v>-1</v>
      </c>
      <c r="CF1043">
        <v>-1</v>
      </c>
      <c r="CG1043">
        <v>-1</v>
      </c>
    </row>
    <row r="1044" spans="1:85">
      <c r="A1044" s="14"/>
      <c r="B1044" s="14" t="s">
        <v>35</v>
      </c>
      <c r="C1044" s="76">
        <v>-1</v>
      </c>
      <c r="D1044" s="76">
        <v>-1</v>
      </c>
      <c r="E1044" s="76">
        <v>-1</v>
      </c>
      <c r="F1044" s="76">
        <v>-1</v>
      </c>
      <c r="G1044" s="76">
        <v>-1</v>
      </c>
      <c r="H1044" s="76">
        <v>-1</v>
      </c>
      <c r="I1044" s="76">
        <v>-1</v>
      </c>
      <c r="J1044" s="76">
        <v>-1</v>
      </c>
      <c r="K1044" s="76">
        <v>-1</v>
      </c>
      <c r="L1044" s="76">
        <v>-1</v>
      </c>
      <c r="M1044" s="76">
        <v>-1</v>
      </c>
      <c r="N1044" s="76">
        <v>-1</v>
      </c>
      <c r="O1044" s="76">
        <v>-1</v>
      </c>
      <c r="P1044" s="76">
        <v>-1</v>
      </c>
      <c r="Q1044" s="76">
        <v>-1</v>
      </c>
      <c r="R1044" s="76">
        <v>-1</v>
      </c>
      <c r="S1044" s="76">
        <v>-1</v>
      </c>
      <c r="T1044" s="76">
        <v>-1</v>
      </c>
      <c r="U1044" s="76">
        <v>-1</v>
      </c>
      <c r="V1044" s="76">
        <v>-1</v>
      </c>
      <c r="W1044" s="76">
        <v>-1</v>
      </c>
      <c r="X1044" s="76">
        <v>-1</v>
      </c>
      <c r="Y1044" s="76">
        <v>-1</v>
      </c>
      <c r="Z1044" s="76">
        <v>-1</v>
      </c>
      <c r="AA1044" s="76">
        <v>-1</v>
      </c>
      <c r="AB1044" s="76">
        <v>-1</v>
      </c>
      <c r="AC1044" s="76">
        <v>-1</v>
      </c>
      <c r="AD1044" s="76">
        <v>-1</v>
      </c>
      <c r="AE1044" s="76">
        <v>-1</v>
      </c>
      <c r="AF1044" s="76">
        <v>-1</v>
      </c>
      <c r="AG1044" s="76">
        <v>-1</v>
      </c>
      <c r="AH1044" s="76">
        <v>-1</v>
      </c>
      <c r="AI1044" s="76">
        <v>-1</v>
      </c>
      <c r="AJ1044">
        <v>-1</v>
      </c>
      <c r="AK1044">
        <v>-1</v>
      </c>
      <c r="AL1044">
        <v>-1</v>
      </c>
      <c r="AM1044">
        <v>-1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-1</v>
      </c>
      <c r="AW1044">
        <v>-1</v>
      </c>
      <c r="AX1044">
        <v>-1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v>-1</v>
      </c>
      <c r="BE1044">
        <v>-1</v>
      </c>
      <c r="BF1044">
        <v>-1</v>
      </c>
      <c r="BG1044">
        <v>-1</v>
      </c>
      <c r="BH1044">
        <v>-1</v>
      </c>
      <c r="BI1044">
        <v>-1</v>
      </c>
      <c r="BJ1044">
        <v>-1</v>
      </c>
      <c r="BK1044">
        <v>-1</v>
      </c>
      <c r="BL1044">
        <v>-1</v>
      </c>
      <c r="BM1044">
        <v>-1</v>
      </c>
      <c r="BN1044">
        <v>-1</v>
      </c>
      <c r="BO1044">
        <v>-1</v>
      </c>
      <c r="BP1044">
        <v>-1</v>
      </c>
      <c r="BQ1044">
        <v>-1</v>
      </c>
      <c r="BR1044">
        <v>-1</v>
      </c>
      <c r="BS1044">
        <v>-1</v>
      </c>
      <c r="BT1044">
        <v>-1</v>
      </c>
      <c r="BU1044">
        <v>-1</v>
      </c>
      <c r="BV1044">
        <v>-1</v>
      </c>
      <c r="BW1044">
        <v>-1</v>
      </c>
      <c r="BX1044">
        <v>-1</v>
      </c>
      <c r="BY1044">
        <v>-1</v>
      </c>
      <c r="BZ1044">
        <v>-1</v>
      </c>
      <c r="CA1044">
        <v>-1</v>
      </c>
      <c r="CB1044">
        <v>-1</v>
      </c>
      <c r="CC1044">
        <v>-1</v>
      </c>
      <c r="CD1044">
        <v>-1</v>
      </c>
      <c r="CE1044">
        <v>-1</v>
      </c>
      <c r="CF1044">
        <v>-1</v>
      </c>
      <c r="CG1044">
        <v>-1</v>
      </c>
    </row>
    <row r="1045" spans="1:85">
      <c r="A1045" s="4"/>
      <c r="B1045" s="4" t="s">
        <v>4</v>
      </c>
      <c r="C1045" s="76">
        <v>-1</v>
      </c>
      <c r="D1045" s="76">
        <v>-1</v>
      </c>
      <c r="E1045" s="76">
        <v>-1</v>
      </c>
      <c r="F1045" s="76">
        <v>-1</v>
      </c>
      <c r="G1045" s="76">
        <v>-1</v>
      </c>
      <c r="H1045" s="76">
        <v>-1</v>
      </c>
      <c r="I1045" s="76">
        <v>-1</v>
      </c>
      <c r="J1045" s="76">
        <v>-1</v>
      </c>
      <c r="K1045" s="76">
        <v>-1</v>
      </c>
      <c r="L1045" s="76">
        <v>-1</v>
      </c>
      <c r="M1045" s="76">
        <v>-1</v>
      </c>
      <c r="N1045" s="76">
        <v>-1</v>
      </c>
      <c r="O1045" s="76">
        <v>-1</v>
      </c>
      <c r="P1045" s="76">
        <v>-1</v>
      </c>
      <c r="Q1045" s="76">
        <v>-1</v>
      </c>
      <c r="R1045" s="76">
        <v>-1</v>
      </c>
      <c r="S1045" s="76">
        <v>-1</v>
      </c>
      <c r="T1045" s="76">
        <v>-1</v>
      </c>
      <c r="U1045" s="76">
        <v>-1</v>
      </c>
      <c r="V1045" s="76">
        <v>-1</v>
      </c>
      <c r="W1045" s="76">
        <v>-1</v>
      </c>
      <c r="X1045" s="76">
        <v>-1</v>
      </c>
      <c r="Y1045" s="76">
        <v>-1</v>
      </c>
      <c r="Z1045" s="76">
        <v>-1</v>
      </c>
      <c r="AA1045" s="76">
        <v>-1</v>
      </c>
      <c r="AB1045" s="76">
        <v>-1</v>
      </c>
      <c r="AC1045" s="76">
        <v>-1</v>
      </c>
      <c r="AD1045" s="76">
        <v>-1</v>
      </c>
      <c r="AE1045" s="76">
        <v>-1</v>
      </c>
      <c r="AF1045" s="76">
        <v>-1</v>
      </c>
      <c r="AG1045" s="76">
        <v>-1</v>
      </c>
      <c r="AH1045" s="76">
        <v>-1</v>
      </c>
      <c r="AI1045" s="76">
        <v>-1</v>
      </c>
      <c r="AJ1045">
        <v>-1</v>
      </c>
      <c r="AK1045">
        <v>-1</v>
      </c>
      <c r="AL1045">
        <v>-1</v>
      </c>
      <c r="AM1045">
        <v>-1</v>
      </c>
      <c r="AN1045">
        <v>-1</v>
      </c>
      <c r="AO1045">
        <v>-1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-1</v>
      </c>
      <c r="AW1045">
        <v>-1</v>
      </c>
      <c r="AX1045">
        <v>-1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v>-1</v>
      </c>
      <c r="BE1045">
        <v>-1</v>
      </c>
      <c r="BF1045">
        <v>-1</v>
      </c>
      <c r="BG1045">
        <v>-1</v>
      </c>
      <c r="BH1045">
        <v>-1</v>
      </c>
      <c r="BI1045">
        <v>-1</v>
      </c>
      <c r="BJ1045">
        <v>-1</v>
      </c>
      <c r="BK1045">
        <v>-1</v>
      </c>
      <c r="BL1045">
        <v>-1</v>
      </c>
      <c r="BM1045">
        <v>-1</v>
      </c>
      <c r="BN1045">
        <v>-1</v>
      </c>
      <c r="BO1045">
        <v>-1</v>
      </c>
      <c r="BP1045">
        <v>-1</v>
      </c>
      <c r="BQ1045">
        <v>-1</v>
      </c>
      <c r="BR1045">
        <v>-1</v>
      </c>
      <c r="BS1045">
        <v>-1</v>
      </c>
      <c r="BT1045">
        <v>-1</v>
      </c>
      <c r="BU1045">
        <v>-1</v>
      </c>
      <c r="BV1045">
        <v>-1</v>
      </c>
      <c r="BW1045">
        <v>-1</v>
      </c>
      <c r="BX1045">
        <v>-1</v>
      </c>
      <c r="BY1045">
        <v>-1</v>
      </c>
      <c r="BZ1045">
        <v>-1</v>
      </c>
      <c r="CA1045">
        <v>-1</v>
      </c>
      <c r="CB1045">
        <v>-1</v>
      </c>
      <c r="CC1045">
        <v>-1</v>
      </c>
      <c r="CD1045">
        <v>-1</v>
      </c>
      <c r="CE1045">
        <v>-1</v>
      </c>
      <c r="CF1045">
        <v>-1</v>
      </c>
      <c r="CG1045">
        <v>-1</v>
      </c>
    </row>
    <row r="1046" spans="1:85">
      <c r="A1046" s="14" t="s">
        <v>5</v>
      </c>
      <c r="B1046" s="14" t="s">
        <v>3</v>
      </c>
      <c r="C1046" s="76">
        <v>-1</v>
      </c>
      <c r="D1046" s="76">
        <v>-1</v>
      </c>
      <c r="E1046" s="76">
        <v>-1</v>
      </c>
      <c r="F1046" s="76">
        <v>-1</v>
      </c>
      <c r="G1046" s="76">
        <v>-1</v>
      </c>
      <c r="H1046" s="76">
        <v>-1</v>
      </c>
      <c r="I1046" s="76">
        <v>-1</v>
      </c>
      <c r="J1046" s="76">
        <v>-1</v>
      </c>
      <c r="K1046" s="76">
        <v>-1</v>
      </c>
      <c r="L1046" s="76">
        <v>-1</v>
      </c>
      <c r="M1046" s="76">
        <v>-1</v>
      </c>
      <c r="N1046" s="76">
        <v>-1</v>
      </c>
      <c r="O1046" s="76">
        <v>-1</v>
      </c>
      <c r="P1046" s="76">
        <v>-1</v>
      </c>
      <c r="Q1046" s="76">
        <v>-1</v>
      </c>
      <c r="R1046" s="76">
        <v>-1</v>
      </c>
      <c r="S1046" s="76">
        <v>-1</v>
      </c>
      <c r="T1046" s="76">
        <v>-1</v>
      </c>
      <c r="U1046" s="76">
        <v>-1</v>
      </c>
      <c r="V1046" s="76">
        <v>-1</v>
      </c>
      <c r="W1046" s="76">
        <v>-1</v>
      </c>
      <c r="X1046" s="76">
        <v>-1</v>
      </c>
      <c r="Y1046" s="76">
        <v>-1</v>
      </c>
      <c r="Z1046" s="76">
        <v>-1</v>
      </c>
      <c r="AA1046" s="76">
        <v>-1</v>
      </c>
      <c r="AB1046" s="76">
        <v>-1</v>
      </c>
      <c r="AC1046" s="76">
        <v>-1</v>
      </c>
      <c r="AD1046" s="76">
        <v>-1</v>
      </c>
      <c r="AE1046" s="76">
        <v>-1</v>
      </c>
      <c r="AF1046" s="76">
        <v>-1</v>
      </c>
      <c r="AG1046" s="76">
        <v>-1</v>
      </c>
      <c r="AH1046" s="76">
        <v>-1</v>
      </c>
      <c r="AI1046" s="76">
        <v>-1</v>
      </c>
      <c r="AJ1046">
        <v>-1</v>
      </c>
      <c r="AK1046">
        <v>-1</v>
      </c>
      <c r="AL1046">
        <v>-1</v>
      </c>
      <c r="AM1046">
        <v>-1</v>
      </c>
      <c r="AN1046">
        <v>-1</v>
      </c>
      <c r="AO1046">
        <v>-1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-1</v>
      </c>
      <c r="AX1046">
        <v>-1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v>-1</v>
      </c>
      <c r="BE1046">
        <v>-1</v>
      </c>
      <c r="BF1046">
        <v>-1</v>
      </c>
      <c r="BG1046">
        <v>-1</v>
      </c>
      <c r="BH1046">
        <v>-1</v>
      </c>
      <c r="BI1046">
        <v>-1</v>
      </c>
      <c r="BJ1046">
        <v>-1</v>
      </c>
      <c r="BK1046">
        <v>-1</v>
      </c>
      <c r="BL1046">
        <v>-1</v>
      </c>
      <c r="BM1046">
        <v>-1</v>
      </c>
      <c r="BN1046">
        <v>-1</v>
      </c>
      <c r="BO1046">
        <v>-1</v>
      </c>
      <c r="BP1046">
        <v>-1</v>
      </c>
      <c r="BQ1046">
        <v>-1</v>
      </c>
      <c r="BR1046">
        <v>-1</v>
      </c>
      <c r="BS1046">
        <v>-1</v>
      </c>
      <c r="BT1046">
        <v>-1</v>
      </c>
      <c r="BU1046">
        <v>-1</v>
      </c>
      <c r="BV1046">
        <v>-1</v>
      </c>
      <c r="BW1046">
        <v>-1</v>
      </c>
      <c r="BX1046">
        <v>-1</v>
      </c>
      <c r="BY1046">
        <v>-1</v>
      </c>
      <c r="BZ1046">
        <v>-1</v>
      </c>
      <c r="CA1046">
        <v>-1</v>
      </c>
      <c r="CB1046">
        <v>-1</v>
      </c>
      <c r="CC1046">
        <v>-1</v>
      </c>
      <c r="CD1046">
        <v>-1</v>
      </c>
      <c r="CE1046">
        <v>-1</v>
      </c>
      <c r="CF1046">
        <v>-1</v>
      </c>
      <c r="CG1046">
        <v>-1</v>
      </c>
    </row>
    <row r="1047" spans="1:85">
      <c r="A1047" s="5"/>
      <c r="B1047" s="5" t="s">
        <v>4</v>
      </c>
      <c r="C1047" s="76">
        <v>-1</v>
      </c>
      <c r="D1047" s="76">
        <v>-1</v>
      </c>
      <c r="E1047" s="76">
        <v>-1</v>
      </c>
      <c r="F1047" s="76">
        <v>-1</v>
      </c>
      <c r="G1047" s="76">
        <v>-1</v>
      </c>
      <c r="H1047" s="76">
        <v>-1</v>
      </c>
      <c r="I1047" s="76">
        <v>-1</v>
      </c>
      <c r="J1047" s="76">
        <v>-1</v>
      </c>
      <c r="K1047" s="76">
        <v>-1</v>
      </c>
      <c r="L1047" s="76">
        <v>-1</v>
      </c>
      <c r="M1047" s="76">
        <v>-1</v>
      </c>
      <c r="N1047" s="76">
        <v>-1</v>
      </c>
      <c r="O1047" s="76">
        <v>-1</v>
      </c>
      <c r="P1047" s="76">
        <v>-1</v>
      </c>
      <c r="Q1047" s="76">
        <v>-1</v>
      </c>
      <c r="R1047" s="76">
        <v>-1</v>
      </c>
      <c r="S1047" s="76">
        <v>-1</v>
      </c>
      <c r="T1047" s="76">
        <v>-1</v>
      </c>
      <c r="U1047" s="76">
        <v>-1</v>
      </c>
      <c r="V1047" s="76">
        <v>-1</v>
      </c>
      <c r="W1047" s="76">
        <v>-1</v>
      </c>
      <c r="X1047" s="76">
        <v>-1</v>
      </c>
      <c r="Y1047" s="76">
        <v>-1</v>
      </c>
      <c r="Z1047" s="76">
        <v>-1</v>
      </c>
      <c r="AA1047" s="76">
        <v>-1</v>
      </c>
      <c r="AB1047" s="76">
        <v>-1</v>
      </c>
      <c r="AC1047" s="76">
        <v>-1</v>
      </c>
      <c r="AD1047" s="76">
        <v>-1</v>
      </c>
      <c r="AE1047" s="76">
        <v>-1</v>
      </c>
      <c r="AF1047" s="76">
        <v>-1</v>
      </c>
      <c r="AG1047" s="76">
        <v>-1</v>
      </c>
      <c r="AH1047" s="76">
        <v>-1</v>
      </c>
      <c r="AI1047" s="76">
        <v>-1</v>
      </c>
      <c r="AJ1047">
        <v>-1</v>
      </c>
      <c r="AK1047">
        <v>-1</v>
      </c>
      <c r="AL1047">
        <v>-1</v>
      </c>
      <c r="AM1047">
        <v>-1</v>
      </c>
      <c r="AN1047">
        <v>-1</v>
      </c>
      <c r="AO1047">
        <v>-1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-1</v>
      </c>
      <c r="AX1047">
        <v>-1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v>-1</v>
      </c>
      <c r="BE1047">
        <v>-1</v>
      </c>
      <c r="BF1047">
        <v>-1</v>
      </c>
      <c r="BG1047">
        <v>-1</v>
      </c>
      <c r="BH1047">
        <v>-1</v>
      </c>
      <c r="BI1047">
        <v>-1</v>
      </c>
      <c r="BJ1047">
        <v>-1</v>
      </c>
      <c r="BK1047">
        <v>-1</v>
      </c>
      <c r="BL1047">
        <v>-1</v>
      </c>
      <c r="BM1047">
        <v>-1</v>
      </c>
      <c r="BN1047">
        <v>-1</v>
      </c>
      <c r="BO1047">
        <v>-1</v>
      </c>
      <c r="BP1047">
        <v>-1</v>
      </c>
      <c r="BQ1047">
        <v>-1</v>
      </c>
      <c r="BR1047">
        <v>-1</v>
      </c>
      <c r="BS1047">
        <v>-1</v>
      </c>
      <c r="BT1047">
        <v>-1</v>
      </c>
      <c r="BU1047">
        <v>-1</v>
      </c>
      <c r="BV1047">
        <v>-1</v>
      </c>
      <c r="BW1047">
        <v>-1</v>
      </c>
      <c r="BX1047">
        <v>-1</v>
      </c>
      <c r="BY1047">
        <v>-1</v>
      </c>
      <c r="BZ1047">
        <v>-1</v>
      </c>
      <c r="CA1047">
        <v>-1</v>
      </c>
      <c r="CB1047">
        <v>-1</v>
      </c>
      <c r="CC1047">
        <v>-1</v>
      </c>
      <c r="CD1047">
        <v>-1</v>
      </c>
      <c r="CE1047">
        <v>-1</v>
      </c>
      <c r="CF1047">
        <v>-1</v>
      </c>
      <c r="CG1047">
        <v>-1</v>
      </c>
    </row>
    <row r="1048" spans="1:85">
      <c r="A1048" s="5" t="s">
        <v>2</v>
      </c>
      <c r="B1048" s="5" t="s">
        <v>3</v>
      </c>
      <c r="C1048" s="76">
        <v>-1</v>
      </c>
      <c r="D1048" s="76">
        <v>-1</v>
      </c>
      <c r="E1048" s="76">
        <v>-1</v>
      </c>
      <c r="F1048" s="76">
        <v>-1</v>
      </c>
      <c r="G1048" s="76">
        <v>-1</v>
      </c>
      <c r="H1048" s="76">
        <v>-1</v>
      </c>
      <c r="I1048" s="76">
        <v>-1</v>
      </c>
      <c r="J1048" s="76">
        <v>-1</v>
      </c>
      <c r="K1048" s="76">
        <v>-1</v>
      </c>
      <c r="L1048" s="76">
        <v>-1</v>
      </c>
      <c r="M1048" s="76">
        <v>-1</v>
      </c>
      <c r="N1048" s="76">
        <v>-1</v>
      </c>
      <c r="O1048" s="76">
        <v>-1</v>
      </c>
      <c r="P1048" s="76">
        <v>-1</v>
      </c>
      <c r="Q1048" s="76">
        <v>-1</v>
      </c>
      <c r="R1048" s="76">
        <v>-1</v>
      </c>
      <c r="S1048" s="76">
        <v>-1</v>
      </c>
      <c r="T1048" s="76">
        <v>-1</v>
      </c>
      <c r="U1048" s="76">
        <v>-1</v>
      </c>
      <c r="V1048" s="76">
        <v>-1</v>
      </c>
      <c r="W1048" s="76">
        <v>-1</v>
      </c>
      <c r="X1048" s="76">
        <v>-1</v>
      </c>
      <c r="Y1048" s="76">
        <v>-1</v>
      </c>
      <c r="Z1048" s="76">
        <v>-1</v>
      </c>
      <c r="AA1048" s="76">
        <v>-1</v>
      </c>
      <c r="AB1048" s="76">
        <v>-1</v>
      </c>
      <c r="AC1048" s="76">
        <v>-1</v>
      </c>
      <c r="AD1048" s="76">
        <v>-1</v>
      </c>
      <c r="AE1048" s="76">
        <v>-1</v>
      </c>
      <c r="AF1048" s="76">
        <v>-1</v>
      </c>
      <c r="AG1048" s="76">
        <v>-1</v>
      </c>
      <c r="AH1048" s="76">
        <v>-1</v>
      </c>
      <c r="AI1048" s="76">
        <v>-1</v>
      </c>
      <c r="AJ1048">
        <v>-1</v>
      </c>
      <c r="AK1048">
        <v>-1</v>
      </c>
      <c r="AL1048">
        <v>-1</v>
      </c>
      <c r="AM1048">
        <v>-1</v>
      </c>
      <c r="AN1048">
        <v>-1</v>
      </c>
      <c r="AO1048">
        <v>-1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-1</v>
      </c>
      <c r="AW1048">
        <v>-1</v>
      </c>
      <c r="AX1048">
        <v>-1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v>-1</v>
      </c>
      <c r="BE1048">
        <v>-1</v>
      </c>
      <c r="BF1048">
        <v>-1</v>
      </c>
      <c r="BG1048">
        <v>-1</v>
      </c>
      <c r="BH1048">
        <v>-1</v>
      </c>
      <c r="BI1048">
        <v>-1</v>
      </c>
      <c r="BJ1048">
        <v>-1</v>
      </c>
      <c r="BK1048">
        <v>-1</v>
      </c>
      <c r="BL1048">
        <v>-1</v>
      </c>
      <c r="BM1048">
        <v>-1</v>
      </c>
      <c r="BN1048">
        <v>-1</v>
      </c>
      <c r="BO1048">
        <v>-1</v>
      </c>
      <c r="BP1048">
        <v>-1</v>
      </c>
      <c r="BQ1048">
        <v>-1</v>
      </c>
      <c r="BR1048">
        <v>-1</v>
      </c>
      <c r="BS1048">
        <v>-1</v>
      </c>
      <c r="BT1048">
        <v>-1</v>
      </c>
      <c r="BU1048">
        <v>-1</v>
      </c>
      <c r="BV1048">
        <v>-1</v>
      </c>
      <c r="BW1048">
        <v>-1</v>
      </c>
      <c r="BX1048">
        <v>-1</v>
      </c>
      <c r="BY1048">
        <v>-1</v>
      </c>
      <c r="BZ1048">
        <v>-1</v>
      </c>
      <c r="CA1048">
        <v>-1</v>
      </c>
      <c r="CB1048">
        <v>-1</v>
      </c>
      <c r="CC1048">
        <v>-1</v>
      </c>
      <c r="CD1048">
        <v>-1</v>
      </c>
      <c r="CE1048">
        <v>-1</v>
      </c>
      <c r="CF1048">
        <v>-1</v>
      </c>
      <c r="CG1048">
        <v>-1</v>
      </c>
    </row>
    <row r="1049" spans="1:85">
      <c r="A1049" s="4"/>
      <c r="B1049" s="4" t="s">
        <v>4</v>
      </c>
      <c r="C1049" s="76">
        <v>-1</v>
      </c>
      <c r="D1049" s="76">
        <v>-1</v>
      </c>
      <c r="E1049" s="76">
        <v>-1</v>
      </c>
      <c r="F1049" s="76">
        <v>-1</v>
      </c>
      <c r="G1049" s="76">
        <v>-1</v>
      </c>
      <c r="H1049" s="76">
        <v>-1</v>
      </c>
      <c r="I1049" s="76">
        <v>-1</v>
      </c>
      <c r="J1049" s="76">
        <v>-1</v>
      </c>
      <c r="K1049" s="76">
        <v>-1</v>
      </c>
      <c r="L1049" s="76">
        <v>-1</v>
      </c>
      <c r="M1049" s="76">
        <v>-1</v>
      </c>
      <c r="N1049" s="76">
        <v>-1</v>
      </c>
      <c r="O1049" s="76">
        <v>-1</v>
      </c>
      <c r="P1049" s="76">
        <v>-1</v>
      </c>
      <c r="Q1049" s="76">
        <v>-1</v>
      </c>
      <c r="R1049" s="76">
        <v>-1</v>
      </c>
      <c r="S1049" s="76">
        <v>-1</v>
      </c>
      <c r="T1049" s="76">
        <v>-1</v>
      </c>
      <c r="U1049" s="76">
        <v>-1</v>
      </c>
      <c r="V1049" s="76">
        <v>-1</v>
      </c>
      <c r="W1049" s="76">
        <v>-1</v>
      </c>
      <c r="X1049" s="76">
        <v>-1</v>
      </c>
      <c r="Y1049" s="76">
        <v>-1</v>
      </c>
      <c r="Z1049" s="76">
        <v>-1</v>
      </c>
      <c r="AA1049" s="76">
        <v>-1</v>
      </c>
      <c r="AB1049" s="76">
        <v>-1</v>
      </c>
      <c r="AC1049" s="76">
        <v>-1</v>
      </c>
      <c r="AD1049" s="76">
        <v>-1</v>
      </c>
      <c r="AE1049" s="76">
        <v>-1</v>
      </c>
      <c r="AF1049" s="76">
        <v>-1</v>
      </c>
      <c r="AG1049" s="76">
        <v>-1</v>
      </c>
      <c r="AH1049" s="76">
        <v>-1</v>
      </c>
      <c r="AI1049" s="76">
        <v>-1</v>
      </c>
      <c r="AJ1049">
        <v>-1</v>
      </c>
      <c r="AK1049">
        <v>-1</v>
      </c>
      <c r="AL1049">
        <v>-1</v>
      </c>
      <c r="AM1049">
        <v>-1</v>
      </c>
      <c r="AN1049">
        <v>-1</v>
      </c>
      <c r="AO1049">
        <v>-1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-1</v>
      </c>
      <c r="AX1049">
        <v>-1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v>-1</v>
      </c>
      <c r="BE1049">
        <v>-1</v>
      </c>
      <c r="BF1049">
        <v>-1</v>
      </c>
      <c r="BG1049">
        <v>-1</v>
      </c>
      <c r="BH1049">
        <v>-1</v>
      </c>
      <c r="BI1049">
        <v>-1</v>
      </c>
      <c r="BJ1049">
        <v>-1</v>
      </c>
      <c r="BK1049">
        <v>-1</v>
      </c>
      <c r="BL1049">
        <v>-1</v>
      </c>
      <c r="BM1049">
        <v>-1</v>
      </c>
      <c r="BN1049">
        <v>-1</v>
      </c>
      <c r="BO1049">
        <v>-1</v>
      </c>
      <c r="BP1049">
        <v>-1</v>
      </c>
      <c r="BQ1049">
        <v>-1</v>
      </c>
      <c r="BR1049">
        <v>-1</v>
      </c>
      <c r="BS1049">
        <v>-1</v>
      </c>
      <c r="BT1049">
        <v>-1</v>
      </c>
      <c r="BU1049">
        <v>-1</v>
      </c>
      <c r="BV1049">
        <v>-1</v>
      </c>
      <c r="BW1049">
        <v>-1</v>
      </c>
      <c r="BX1049">
        <v>-1</v>
      </c>
      <c r="BY1049">
        <v>-1</v>
      </c>
      <c r="BZ1049">
        <v>-1</v>
      </c>
      <c r="CA1049">
        <v>-1</v>
      </c>
      <c r="CB1049">
        <v>-1</v>
      </c>
      <c r="CC1049">
        <v>-1</v>
      </c>
      <c r="CD1049">
        <v>-1</v>
      </c>
      <c r="CE1049">
        <v>-1</v>
      </c>
      <c r="CF1049">
        <v>-1</v>
      </c>
      <c r="CG1049">
        <v>-1</v>
      </c>
    </row>
    <row r="1050" spans="1:85">
      <c r="A1050" s="14" t="s">
        <v>7</v>
      </c>
      <c r="B1050" s="14" t="s">
        <v>3</v>
      </c>
      <c r="C1050" s="76">
        <v>-1</v>
      </c>
      <c r="D1050" s="76">
        <v>-1</v>
      </c>
      <c r="E1050" s="76">
        <v>-1</v>
      </c>
      <c r="F1050" s="76">
        <v>-1</v>
      </c>
      <c r="G1050" s="76">
        <v>-1</v>
      </c>
      <c r="H1050" s="76">
        <v>-1</v>
      </c>
      <c r="I1050" s="76">
        <v>-1</v>
      </c>
      <c r="J1050" s="76">
        <v>-1</v>
      </c>
      <c r="K1050" s="76">
        <v>-1</v>
      </c>
      <c r="L1050" s="76">
        <v>-1</v>
      </c>
      <c r="M1050" s="76">
        <v>-1</v>
      </c>
      <c r="N1050" s="76">
        <v>-1</v>
      </c>
      <c r="O1050" s="76">
        <v>-1</v>
      </c>
      <c r="P1050" s="76">
        <v>-1</v>
      </c>
      <c r="Q1050" s="76">
        <v>-1</v>
      </c>
      <c r="R1050" s="76">
        <v>-1</v>
      </c>
      <c r="S1050" s="76">
        <v>-1</v>
      </c>
      <c r="T1050" s="76">
        <v>-1</v>
      </c>
      <c r="U1050" s="76">
        <v>-1</v>
      </c>
      <c r="V1050" s="76">
        <v>-1</v>
      </c>
      <c r="W1050" s="76">
        <v>-1</v>
      </c>
      <c r="X1050" s="76">
        <v>-1</v>
      </c>
      <c r="Y1050" s="76">
        <v>-1</v>
      </c>
      <c r="Z1050" s="76">
        <v>-1</v>
      </c>
      <c r="AA1050" s="76">
        <v>-1</v>
      </c>
      <c r="AB1050" s="76">
        <v>-1</v>
      </c>
      <c r="AC1050" s="76">
        <v>-1</v>
      </c>
      <c r="AD1050" s="76">
        <v>-1</v>
      </c>
      <c r="AE1050" s="76">
        <v>-1</v>
      </c>
      <c r="AF1050" s="76">
        <v>-1</v>
      </c>
      <c r="AG1050" s="76">
        <v>-1</v>
      </c>
      <c r="AH1050" s="76">
        <v>-1</v>
      </c>
      <c r="AI1050" s="76">
        <v>-1</v>
      </c>
      <c r="AJ1050">
        <v>-1</v>
      </c>
      <c r="AK1050">
        <v>-1</v>
      </c>
      <c r="AL1050">
        <v>-1</v>
      </c>
      <c r="AM1050">
        <v>-1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-1</v>
      </c>
      <c r="AW1050">
        <v>-1</v>
      </c>
      <c r="AX1050">
        <v>-1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v>-1</v>
      </c>
      <c r="BE1050">
        <v>-1</v>
      </c>
      <c r="BF1050">
        <v>-1</v>
      </c>
      <c r="BG1050">
        <v>-1</v>
      </c>
      <c r="BH1050">
        <v>-1</v>
      </c>
      <c r="BI1050">
        <v>-1</v>
      </c>
      <c r="BJ1050">
        <v>-1</v>
      </c>
      <c r="BK1050">
        <v>-1</v>
      </c>
      <c r="BL1050">
        <v>-1</v>
      </c>
      <c r="BM1050">
        <v>-1</v>
      </c>
      <c r="BN1050">
        <v>-1</v>
      </c>
      <c r="BO1050">
        <v>-1</v>
      </c>
      <c r="BP1050">
        <v>-1</v>
      </c>
      <c r="BQ1050">
        <v>-1</v>
      </c>
      <c r="BR1050">
        <v>-1</v>
      </c>
      <c r="BS1050">
        <v>-1</v>
      </c>
      <c r="BT1050">
        <v>-1</v>
      </c>
      <c r="BU1050">
        <v>-1</v>
      </c>
      <c r="BV1050">
        <v>-1</v>
      </c>
      <c r="BW1050">
        <v>-1</v>
      </c>
      <c r="BX1050">
        <v>-1</v>
      </c>
      <c r="BY1050">
        <v>-1</v>
      </c>
      <c r="BZ1050">
        <v>-1</v>
      </c>
      <c r="CA1050">
        <v>-1</v>
      </c>
      <c r="CB1050">
        <v>-1</v>
      </c>
      <c r="CC1050">
        <v>-1</v>
      </c>
      <c r="CD1050">
        <v>-1</v>
      </c>
      <c r="CE1050">
        <v>-1</v>
      </c>
      <c r="CF1050">
        <v>-1</v>
      </c>
      <c r="CG1050">
        <v>-1</v>
      </c>
    </row>
    <row r="1051" spans="1:85">
      <c r="A1051" s="4"/>
      <c r="B1051" s="4" t="s">
        <v>4</v>
      </c>
      <c r="C1051" s="76">
        <v>-1</v>
      </c>
      <c r="D1051" s="76">
        <v>-1</v>
      </c>
      <c r="E1051" s="76">
        <v>-1</v>
      </c>
      <c r="F1051" s="76">
        <v>-1</v>
      </c>
      <c r="G1051" s="76">
        <v>-1</v>
      </c>
      <c r="H1051" s="76">
        <v>-1</v>
      </c>
      <c r="I1051" s="76">
        <v>-1</v>
      </c>
      <c r="J1051" s="76">
        <v>-1</v>
      </c>
      <c r="K1051" s="76">
        <v>-1</v>
      </c>
      <c r="L1051" s="76">
        <v>-1</v>
      </c>
      <c r="M1051" s="76">
        <v>-1</v>
      </c>
      <c r="N1051" s="76">
        <v>-1</v>
      </c>
      <c r="O1051" s="76">
        <v>-1</v>
      </c>
      <c r="P1051" s="76">
        <v>-1</v>
      </c>
      <c r="Q1051" s="76">
        <v>-1</v>
      </c>
      <c r="R1051" s="76">
        <v>-1</v>
      </c>
      <c r="S1051" s="76">
        <v>-1</v>
      </c>
      <c r="T1051" s="76">
        <v>-1</v>
      </c>
      <c r="U1051" s="76">
        <v>-1</v>
      </c>
      <c r="V1051" s="76">
        <v>-1</v>
      </c>
      <c r="W1051" s="76">
        <v>-1</v>
      </c>
      <c r="X1051" s="76">
        <v>-1</v>
      </c>
      <c r="Y1051" s="76">
        <v>-1</v>
      </c>
      <c r="Z1051" s="76">
        <v>-1</v>
      </c>
      <c r="AA1051" s="76">
        <v>-1</v>
      </c>
      <c r="AB1051" s="76">
        <v>-1</v>
      </c>
      <c r="AC1051" s="76">
        <v>-1</v>
      </c>
      <c r="AD1051" s="76">
        <v>-1</v>
      </c>
      <c r="AE1051" s="76">
        <v>-1</v>
      </c>
      <c r="AF1051" s="76">
        <v>-1</v>
      </c>
      <c r="AG1051" s="76">
        <v>-1</v>
      </c>
      <c r="AH1051" s="76">
        <v>-1</v>
      </c>
      <c r="AI1051" s="76">
        <v>-1</v>
      </c>
      <c r="AJ1051">
        <v>-1</v>
      </c>
      <c r="AK1051">
        <v>-1</v>
      </c>
      <c r="AL1051">
        <v>-1</v>
      </c>
      <c r="AM1051">
        <v>-1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-1</v>
      </c>
      <c r="AX1051">
        <v>-1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v>-1</v>
      </c>
      <c r="BE1051">
        <v>-1</v>
      </c>
      <c r="BF1051">
        <v>-1</v>
      </c>
      <c r="BG1051">
        <v>-1</v>
      </c>
      <c r="BH1051">
        <v>-1</v>
      </c>
      <c r="BI1051">
        <v>-1</v>
      </c>
      <c r="BJ1051">
        <v>-1</v>
      </c>
      <c r="BK1051">
        <v>-1</v>
      </c>
      <c r="BL1051">
        <v>-1</v>
      </c>
      <c r="BM1051">
        <v>-1</v>
      </c>
      <c r="BN1051">
        <v>-1</v>
      </c>
      <c r="BO1051">
        <v>-1</v>
      </c>
      <c r="BP1051">
        <v>-1</v>
      </c>
      <c r="BQ1051">
        <v>-1</v>
      </c>
      <c r="BR1051">
        <v>-1</v>
      </c>
      <c r="BS1051">
        <v>-1</v>
      </c>
      <c r="BT1051">
        <v>-1</v>
      </c>
      <c r="BU1051">
        <v>-1</v>
      </c>
      <c r="BV1051">
        <v>-1</v>
      </c>
      <c r="BW1051">
        <v>-1</v>
      </c>
      <c r="BX1051">
        <v>-1</v>
      </c>
      <c r="BY1051">
        <v>-1</v>
      </c>
      <c r="BZ1051">
        <v>-1</v>
      </c>
      <c r="CA1051">
        <v>-1</v>
      </c>
      <c r="CB1051">
        <v>-1</v>
      </c>
      <c r="CC1051">
        <v>-1</v>
      </c>
      <c r="CD1051">
        <v>-1</v>
      </c>
      <c r="CE1051">
        <v>-1</v>
      </c>
      <c r="CF1051">
        <v>-1</v>
      </c>
      <c r="CG1051">
        <v>-1</v>
      </c>
    </row>
    <row r="1052" spans="1:85">
      <c r="A1052" s="14" t="s">
        <v>6</v>
      </c>
      <c r="B1052" s="14" t="s">
        <v>3</v>
      </c>
      <c r="C1052" s="76">
        <v>-1</v>
      </c>
      <c r="D1052" s="76">
        <v>-1</v>
      </c>
      <c r="E1052" s="76">
        <v>-1</v>
      </c>
      <c r="F1052" s="76">
        <v>-1</v>
      </c>
      <c r="G1052" s="76">
        <v>-1</v>
      </c>
      <c r="H1052" s="76">
        <v>-1</v>
      </c>
      <c r="I1052" s="76">
        <v>-1</v>
      </c>
      <c r="J1052" s="76">
        <v>-1</v>
      </c>
      <c r="K1052" s="76">
        <v>-1</v>
      </c>
      <c r="L1052" s="76">
        <v>-1</v>
      </c>
      <c r="M1052" s="76">
        <v>-1</v>
      </c>
      <c r="N1052" s="76">
        <v>-1</v>
      </c>
      <c r="O1052" s="76">
        <v>-1</v>
      </c>
      <c r="P1052" s="76">
        <v>-1</v>
      </c>
      <c r="Q1052" s="76">
        <v>-1</v>
      </c>
      <c r="R1052" s="76">
        <v>-1</v>
      </c>
      <c r="S1052" s="76">
        <v>-1</v>
      </c>
      <c r="T1052" s="76">
        <v>-1</v>
      </c>
      <c r="U1052" s="76">
        <v>-1</v>
      </c>
      <c r="V1052" s="76">
        <v>-1</v>
      </c>
      <c r="W1052" s="76">
        <v>-1</v>
      </c>
      <c r="X1052" s="76">
        <v>-1</v>
      </c>
      <c r="Y1052" s="76">
        <v>-1</v>
      </c>
      <c r="Z1052" s="76">
        <v>-1</v>
      </c>
      <c r="AA1052" s="76">
        <v>-1</v>
      </c>
      <c r="AB1052" s="76">
        <v>-1</v>
      </c>
      <c r="AC1052" s="76">
        <v>-1</v>
      </c>
      <c r="AD1052" s="76">
        <v>-1</v>
      </c>
      <c r="AE1052" s="76">
        <v>-1</v>
      </c>
      <c r="AF1052" s="76">
        <v>-1</v>
      </c>
      <c r="AG1052" s="76">
        <v>-1</v>
      </c>
      <c r="AH1052" s="76">
        <v>-1</v>
      </c>
      <c r="AI1052" s="76">
        <v>-1</v>
      </c>
      <c r="AJ1052">
        <v>-1</v>
      </c>
      <c r="AK1052">
        <v>-1</v>
      </c>
      <c r="AL1052">
        <v>-1</v>
      </c>
      <c r="AM1052">
        <v>-1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-1</v>
      </c>
      <c r="AW1052">
        <v>-1</v>
      </c>
      <c r="AX1052">
        <v>-1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v>-1</v>
      </c>
      <c r="BE1052">
        <v>-1</v>
      </c>
      <c r="BF1052">
        <v>-1</v>
      </c>
      <c r="BG1052">
        <v>-1</v>
      </c>
      <c r="BH1052">
        <v>-1</v>
      </c>
      <c r="BI1052">
        <v>-1</v>
      </c>
      <c r="BJ1052">
        <v>-1</v>
      </c>
      <c r="BK1052">
        <v>-1</v>
      </c>
      <c r="BL1052">
        <v>-1</v>
      </c>
      <c r="BM1052">
        <v>-1</v>
      </c>
      <c r="BN1052">
        <v>-1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-1</v>
      </c>
      <c r="BV1052">
        <v>-1</v>
      </c>
      <c r="BW1052">
        <v>-1</v>
      </c>
      <c r="BX1052">
        <v>-1</v>
      </c>
      <c r="BY1052">
        <v>-1</v>
      </c>
      <c r="BZ1052">
        <v>-1</v>
      </c>
      <c r="CA1052">
        <v>-1</v>
      </c>
      <c r="CB1052">
        <v>-1</v>
      </c>
      <c r="CC1052">
        <v>-1</v>
      </c>
      <c r="CD1052">
        <v>-1</v>
      </c>
      <c r="CE1052">
        <v>-1</v>
      </c>
      <c r="CF1052">
        <v>-1</v>
      </c>
      <c r="CG1052">
        <v>-1</v>
      </c>
    </row>
    <row r="1053" spans="1:85">
      <c r="A1053" s="5"/>
      <c r="B1053" s="5" t="s">
        <v>4</v>
      </c>
      <c r="C1053" s="76">
        <v>-1</v>
      </c>
      <c r="D1053" s="76">
        <v>-1</v>
      </c>
      <c r="E1053" s="76">
        <v>-1</v>
      </c>
      <c r="F1053" s="76">
        <v>-1</v>
      </c>
      <c r="G1053" s="76">
        <v>-1</v>
      </c>
      <c r="H1053" s="76">
        <v>-1</v>
      </c>
      <c r="I1053" s="76">
        <v>-1</v>
      </c>
      <c r="J1053" s="76">
        <v>-1</v>
      </c>
      <c r="K1053" s="76">
        <v>-1</v>
      </c>
      <c r="L1053" s="76">
        <v>-1</v>
      </c>
      <c r="M1053" s="76">
        <v>-1</v>
      </c>
      <c r="N1053" s="76">
        <v>-1</v>
      </c>
      <c r="O1053" s="76">
        <v>-1</v>
      </c>
      <c r="P1053" s="76">
        <v>-1</v>
      </c>
      <c r="Q1053" s="76">
        <v>-1</v>
      </c>
      <c r="R1053" s="76">
        <v>-1</v>
      </c>
      <c r="S1053" s="76">
        <v>-1</v>
      </c>
      <c r="T1053" s="76">
        <v>-1</v>
      </c>
      <c r="U1053" s="76">
        <v>-1</v>
      </c>
      <c r="V1053" s="76">
        <v>-1</v>
      </c>
      <c r="W1053" s="76">
        <v>-1</v>
      </c>
      <c r="X1053" s="76">
        <v>-1</v>
      </c>
      <c r="Y1053" s="76">
        <v>-1</v>
      </c>
      <c r="Z1053" s="76">
        <v>-1</v>
      </c>
      <c r="AA1053" s="76">
        <v>-1</v>
      </c>
      <c r="AB1053" s="76">
        <v>-1</v>
      </c>
      <c r="AC1053" s="76">
        <v>-1</v>
      </c>
      <c r="AD1053" s="76">
        <v>-1</v>
      </c>
      <c r="AE1053" s="76">
        <v>-1</v>
      </c>
      <c r="AF1053" s="76">
        <v>-1</v>
      </c>
      <c r="AG1053" s="76">
        <v>-1</v>
      </c>
      <c r="AH1053" s="76">
        <v>-1</v>
      </c>
      <c r="AI1053" s="76">
        <v>-1</v>
      </c>
      <c r="AJ1053">
        <v>-1</v>
      </c>
      <c r="AK1053">
        <v>-1</v>
      </c>
      <c r="AL1053">
        <v>-1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-1</v>
      </c>
      <c r="AX1053">
        <v>-1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v>-1</v>
      </c>
      <c r="BE1053">
        <v>-1</v>
      </c>
      <c r="BF1053">
        <v>-1</v>
      </c>
      <c r="BG1053">
        <v>-1</v>
      </c>
      <c r="BH1053">
        <v>-1</v>
      </c>
      <c r="BI1053">
        <v>-1</v>
      </c>
      <c r="BJ1053">
        <v>-1</v>
      </c>
      <c r="BK1053">
        <v>-1</v>
      </c>
      <c r="BL1053">
        <v>-1</v>
      </c>
      <c r="BM1053">
        <v>-1</v>
      </c>
      <c r="BN1053">
        <v>-1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-1</v>
      </c>
      <c r="BW1053">
        <v>-1</v>
      </c>
      <c r="BX1053">
        <v>-1</v>
      </c>
      <c r="BY1053">
        <v>-1</v>
      </c>
      <c r="BZ1053">
        <v>-1</v>
      </c>
      <c r="CA1053">
        <v>-1</v>
      </c>
      <c r="CB1053">
        <v>-1</v>
      </c>
      <c r="CC1053">
        <v>-1</v>
      </c>
      <c r="CD1053">
        <v>-1</v>
      </c>
      <c r="CE1053">
        <v>-1</v>
      </c>
      <c r="CF1053">
        <v>-1</v>
      </c>
      <c r="CG1053">
        <v>-1</v>
      </c>
    </row>
    <row r="1054" spans="1:85">
      <c r="A1054" s="5" t="s">
        <v>8</v>
      </c>
      <c r="B1054" s="5" t="s">
        <v>3</v>
      </c>
      <c r="C1054" s="76">
        <v>-1</v>
      </c>
      <c r="D1054" s="76">
        <v>-1</v>
      </c>
      <c r="E1054" s="76">
        <v>-1</v>
      </c>
      <c r="F1054" s="76">
        <v>-1</v>
      </c>
      <c r="G1054" s="76">
        <v>-1</v>
      </c>
      <c r="H1054" s="76">
        <v>-1</v>
      </c>
      <c r="I1054" s="76">
        <v>-1</v>
      </c>
      <c r="J1054" s="76">
        <v>-1</v>
      </c>
      <c r="K1054" s="76">
        <v>-1</v>
      </c>
      <c r="L1054" s="76">
        <v>-1</v>
      </c>
      <c r="M1054" s="76">
        <v>-1</v>
      </c>
      <c r="N1054" s="76">
        <v>-1</v>
      </c>
      <c r="O1054" s="76">
        <v>-1</v>
      </c>
      <c r="P1054" s="76">
        <v>-1</v>
      </c>
      <c r="Q1054" s="76">
        <v>-1</v>
      </c>
      <c r="R1054" s="76">
        <v>-1</v>
      </c>
      <c r="S1054" s="76">
        <v>-1</v>
      </c>
      <c r="T1054" s="76">
        <v>-1</v>
      </c>
      <c r="U1054" s="76">
        <v>-1</v>
      </c>
      <c r="V1054" s="76">
        <v>-1</v>
      </c>
      <c r="W1054" s="76">
        <v>-1</v>
      </c>
      <c r="X1054" s="76">
        <v>-1</v>
      </c>
      <c r="Y1054" s="76">
        <v>-1</v>
      </c>
      <c r="Z1054" s="76">
        <v>-1</v>
      </c>
      <c r="AA1054" s="76">
        <v>-1</v>
      </c>
      <c r="AB1054" s="76">
        <v>-1</v>
      </c>
      <c r="AC1054" s="76">
        <v>-1</v>
      </c>
      <c r="AD1054" s="76">
        <v>-1</v>
      </c>
      <c r="AE1054" s="76">
        <v>-1</v>
      </c>
      <c r="AF1054" s="76">
        <v>-1</v>
      </c>
      <c r="AG1054" s="76">
        <v>-1</v>
      </c>
      <c r="AH1054" s="76">
        <v>-1</v>
      </c>
      <c r="AI1054" s="76">
        <v>-1</v>
      </c>
      <c r="AJ1054">
        <v>-1</v>
      </c>
      <c r="AK1054">
        <v>-1</v>
      </c>
      <c r="AL1054">
        <v>-1</v>
      </c>
      <c r="AM1054">
        <v>-1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-1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v>-1</v>
      </c>
      <c r="BE1054">
        <v>-1</v>
      </c>
      <c r="BF1054">
        <v>-1</v>
      </c>
      <c r="BG1054">
        <v>-1</v>
      </c>
      <c r="BH1054">
        <v>-1</v>
      </c>
      <c r="BI1054">
        <v>-1</v>
      </c>
      <c r="BJ1054">
        <v>-1</v>
      </c>
      <c r="BK1054">
        <v>-1</v>
      </c>
      <c r="BL1054">
        <v>-1</v>
      </c>
      <c r="BM1054">
        <v>-1</v>
      </c>
      <c r="BN1054">
        <v>-1</v>
      </c>
      <c r="BO1054">
        <v>-1</v>
      </c>
      <c r="BP1054">
        <v>-1</v>
      </c>
      <c r="BQ1054">
        <v>-1</v>
      </c>
      <c r="BR1054">
        <v>-1</v>
      </c>
      <c r="BS1054">
        <v>-1</v>
      </c>
      <c r="BT1054">
        <v>-1</v>
      </c>
      <c r="BU1054">
        <v>-1</v>
      </c>
      <c r="BV1054">
        <v>-1</v>
      </c>
      <c r="BW1054">
        <v>-1</v>
      </c>
      <c r="BX1054">
        <v>-1</v>
      </c>
      <c r="BY1054">
        <v>-1</v>
      </c>
      <c r="BZ1054">
        <v>-1</v>
      </c>
      <c r="CA1054">
        <v>-1</v>
      </c>
      <c r="CB1054">
        <v>-1</v>
      </c>
      <c r="CC1054">
        <v>-1</v>
      </c>
      <c r="CD1054">
        <v>-1</v>
      </c>
      <c r="CE1054">
        <v>-1</v>
      </c>
      <c r="CF1054">
        <v>-1</v>
      </c>
      <c r="CG1054">
        <v>-1</v>
      </c>
    </row>
    <row r="1055" spans="1:85">
      <c r="A1055" s="4"/>
      <c r="B1055" s="4" t="s">
        <v>37</v>
      </c>
      <c r="C1055" s="76">
        <v>-1</v>
      </c>
      <c r="D1055" s="76">
        <v>-1</v>
      </c>
      <c r="E1055" s="76">
        <v>-1</v>
      </c>
      <c r="F1055" s="76">
        <v>-1</v>
      </c>
      <c r="G1055" s="76">
        <v>-1</v>
      </c>
      <c r="H1055" s="76">
        <v>-1</v>
      </c>
      <c r="I1055" s="76">
        <v>-1</v>
      </c>
      <c r="J1055" s="76">
        <v>-1</v>
      </c>
      <c r="K1055" s="76">
        <v>-1</v>
      </c>
      <c r="L1055" s="76">
        <v>-1</v>
      </c>
      <c r="M1055" s="76">
        <v>-1</v>
      </c>
      <c r="N1055" s="76">
        <v>-1</v>
      </c>
      <c r="O1055" s="76">
        <v>-1</v>
      </c>
      <c r="P1055" s="76">
        <v>-1</v>
      </c>
      <c r="Q1055" s="76">
        <v>-1</v>
      </c>
      <c r="R1055" s="76">
        <v>-1</v>
      </c>
      <c r="S1055" s="76">
        <v>-1</v>
      </c>
      <c r="T1055" s="76">
        <v>-1</v>
      </c>
      <c r="U1055" s="76">
        <v>-1</v>
      </c>
      <c r="V1055" s="76">
        <v>-1</v>
      </c>
      <c r="W1055" s="76">
        <v>-1</v>
      </c>
      <c r="X1055" s="76">
        <v>-1</v>
      </c>
      <c r="Y1055" s="76">
        <v>-1</v>
      </c>
      <c r="Z1055" s="76">
        <v>-1</v>
      </c>
      <c r="AA1055" s="76">
        <v>-1</v>
      </c>
      <c r="AB1055" s="76">
        <v>-1</v>
      </c>
      <c r="AC1055" s="76">
        <v>-1</v>
      </c>
      <c r="AD1055" s="76">
        <v>-1</v>
      </c>
      <c r="AE1055" s="76">
        <v>-1</v>
      </c>
      <c r="AF1055" s="76">
        <v>-1</v>
      </c>
      <c r="AG1055" s="76">
        <v>-1</v>
      </c>
      <c r="AH1055" s="76">
        <v>-1</v>
      </c>
      <c r="AI1055" s="76">
        <v>-1</v>
      </c>
      <c r="AJ1055">
        <v>-1</v>
      </c>
      <c r="AK1055">
        <v>-1</v>
      </c>
      <c r="AL1055">
        <v>-1</v>
      </c>
      <c r="AM1055">
        <v>-1</v>
      </c>
      <c r="AN1055">
        <v>-1</v>
      </c>
      <c r="AO1055">
        <v>-1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v>-1</v>
      </c>
      <c r="BE1055">
        <v>-1</v>
      </c>
      <c r="BF1055">
        <v>-1</v>
      </c>
      <c r="BG1055">
        <v>-1</v>
      </c>
      <c r="BH1055">
        <v>-1</v>
      </c>
      <c r="BI1055">
        <v>-1</v>
      </c>
      <c r="BJ1055">
        <v>-1</v>
      </c>
      <c r="BK1055">
        <v>-1</v>
      </c>
      <c r="BL1055">
        <v>-1</v>
      </c>
      <c r="BM1055">
        <v>-1</v>
      </c>
      <c r="BN1055">
        <v>-1</v>
      </c>
      <c r="BO1055">
        <v>-1</v>
      </c>
      <c r="BP1055">
        <v>-1</v>
      </c>
      <c r="BQ1055">
        <v>-1</v>
      </c>
      <c r="BR1055">
        <v>-1</v>
      </c>
      <c r="BS1055">
        <v>-1</v>
      </c>
      <c r="BT1055">
        <v>-1</v>
      </c>
      <c r="BU1055">
        <v>-1</v>
      </c>
      <c r="BV1055">
        <v>-1</v>
      </c>
      <c r="BW1055">
        <v>-1</v>
      </c>
      <c r="BX1055">
        <v>-1</v>
      </c>
      <c r="BY1055">
        <v>-1</v>
      </c>
      <c r="BZ1055">
        <v>-1</v>
      </c>
      <c r="CA1055">
        <v>-1</v>
      </c>
      <c r="CB1055">
        <v>-1</v>
      </c>
      <c r="CC1055">
        <v>-1</v>
      </c>
      <c r="CD1055">
        <v>-1</v>
      </c>
      <c r="CE1055">
        <v>-1</v>
      </c>
      <c r="CF1055">
        <v>-1</v>
      </c>
      <c r="CG1055">
        <v>-1</v>
      </c>
    </row>
    <row r="1056" spans="1:85">
      <c r="A1056" s="14" t="s">
        <v>36</v>
      </c>
      <c r="B1056" s="14" t="s">
        <v>38</v>
      </c>
      <c r="C1056" s="76">
        <v>-1</v>
      </c>
      <c r="D1056" s="76">
        <v>-1</v>
      </c>
      <c r="E1056" s="76">
        <v>-1</v>
      </c>
      <c r="F1056" s="76">
        <v>-1</v>
      </c>
      <c r="G1056" s="76">
        <v>-1</v>
      </c>
      <c r="H1056" s="76">
        <v>-1</v>
      </c>
      <c r="I1056" s="76">
        <v>-1</v>
      </c>
      <c r="J1056" s="76">
        <v>-1</v>
      </c>
      <c r="K1056" s="76">
        <v>-1</v>
      </c>
      <c r="L1056" s="76">
        <v>-1</v>
      </c>
      <c r="M1056" s="76">
        <v>-1</v>
      </c>
      <c r="N1056" s="76">
        <v>-1</v>
      </c>
      <c r="O1056" s="76">
        <v>-1</v>
      </c>
      <c r="P1056" s="76">
        <v>-1</v>
      </c>
      <c r="Q1056" s="76">
        <v>-1</v>
      </c>
      <c r="R1056" s="76">
        <v>-1</v>
      </c>
      <c r="S1056" s="76">
        <v>-1</v>
      </c>
      <c r="T1056" s="76">
        <v>-1</v>
      </c>
      <c r="U1056" s="76">
        <v>-1</v>
      </c>
      <c r="V1056" s="76">
        <v>-1</v>
      </c>
      <c r="W1056" s="76">
        <v>-1</v>
      </c>
      <c r="X1056" s="76">
        <v>-1</v>
      </c>
      <c r="Y1056" s="76">
        <v>-1</v>
      </c>
      <c r="Z1056" s="76">
        <v>-1</v>
      </c>
      <c r="AA1056" s="76">
        <v>-1</v>
      </c>
      <c r="AB1056" s="76">
        <v>-1</v>
      </c>
      <c r="AC1056" s="76">
        <v>-1</v>
      </c>
      <c r="AD1056" s="76">
        <v>-1</v>
      </c>
      <c r="AE1056" s="76">
        <v>-1</v>
      </c>
      <c r="AF1056" s="76">
        <v>-1</v>
      </c>
      <c r="AG1056" s="76">
        <v>-1</v>
      </c>
      <c r="AH1056" s="76">
        <v>-1</v>
      </c>
      <c r="AI1056" s="76">
        <v>-1</v>
      </c>
      <c r="AJ1056">
        <v>-1</v>
      </c>
      <c r="AK1056">
        <v>-1</v>
      </c>
      <c r="AL1056">
        <v>-1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v>-1</v>
      </c>
      <c r="BE1056">
        <v>-1</v>
      </c>
      <c r="BF1056">
        <v>-1</v>
      </c>
      <c r="BG1056">
        <v>-1</v>
      </c>
      <c r="BH1056">
        <v>-1</v>
      </c>
      <c r="BI1056">
        <v>-1</v>
      </c>
      <c r="BJ1056">
        <v>-1</v>
      </c>
      <c r="BK1056">
        <v>-1</v>
      </c>
      <c r="BL1056">
        <v>-1</v>
      </c>
      <c r="BM1056">
        <v>-1</v>
      </c>
      <c r="BN1056">
        <v>-1</v>
      </c>
      <c r="BO1056">
        <v>-1</v>
      </c>
      <c r="BP1056">
        <v>-1</v>
      </c>
      <c r="BQ1056">
        <v>-1</v>
      </c>
      <c r="BR1056">
        <v>-1</v>
      </c>
      <c r="BS1056">
        <v>-1</v>
      </c>
      <c r="BT1056">
        <v>-1</v>
      </c>
      <c r="BU1056">
        <v>-1</v>
      </c>
      <c r="BV1056">
        <v>-1</v>
      </c>
      <c r="BW1056">
        <v>-1</v>
      </c>
      <c r="BX1056">
        <v>-1</v>
      </c>
      <c r="BY1056">
        <v>-1</v>
      </c>
      <c r="BZ1056">
        <v>-1</v>
      </c>
      <c r="CA1056">
        <v>-1</v>
      </c>
      <c r="CB1056">
        <v>-1</v>
      </c>
      <c r="CC1056">
        <v>-1</v>
      </c>
      <c r="CD1056">
        <v>-1</v>
      </c>
      <c r="CE1056">
        <v>-1</v>
      </c>
      <c r="CF1056">
        <v>-1</v>
      </c>
      <c r="CG1056">
        <v>-1</v>
      </c>
    </row>
    <row r="1057" spans="1:85">
      <c r="A1057" s="5"/>
      <c r="B1057" s="5" t="s">
        <v>213</v>
      </c>
      <c r="C1057" s="76">
        <v>-1</v>
      </c>
      <c r="D1057" s="76">
        <v>-1</v>
      </c>
      <c r="E1057" s="76">
        <v>-1</v>
      </c>
      <c r="F1057" s="76">
        <v>-1</v>
      </c>
      <c r="G1057" s="76">
        <v>-1</v>
      </c>
      <c r="H1057" s="76">
        <v>-1</v>
      </c>
      <c r="I1057" s="76">
        <v>-1</v>
      </c>
      <c r="J1057" s="76">
        <v>-1</v>
      </c>
      <c r="K1057" s="76">
        <v>-1</v>
      </c>
      <c r="L1057" s="76">
        <v>-1</v>
      </c>
      <c r="M1057" s="76">
        <v>-1</v>
      </c>
      <c r="N1057" s="76">
        <v>-1</v>
      </c>
      <c r="O1057" s="76">
        <v>-1</v>
      </c>
      <c r="P1057" s="76">
        <v>-1</v>
      </c>
      <c r="Q1057" s="76">
        <v>-1</v>
      </c>
      <c r="R1057" s="76">
        <v>-1</v>
      </c>
      <c r="S1057" s="76">
        <v>-1</v>
      </c>
      <c r="T1057" s="76">
        <v>-1</v>
      </c>
      <c r="U1057" s="76">
        <v>-1</v>
      </c>
      <c r="V1057" s="76">
        <v>-1</v>
      </c>
      <c r="W1057" s="76">
        <v>-1</v>
      </c>
      <c r="X1057" s="76">
        <v>-1</v>
      </c>
      <c r="Y1057" s="76">
        <v>-1</v>
      </c>
      <c r="Z1057" s="76">
        <v>-1</v>
      </c>
      <c r="AA1057" s="76">
        <v>-1</v>
      </c>
      <c r="AB1057" s="76">
        <v>-1</v>
      </c>
      <c r="AC1057" s="76">
        <v>-1</v>
      </c>
      <c r="AD1057" s="76">
        <v>-1</v>
      </c>
      <c r="AE1057" s="76">
        <v>-1</v>
      </c>
      <c r="AF1057" s="76">
        <v>-1</v>
      </c>
      <c r="AG1057" s="76">
        <v>-1</v>
      </c>
      <c r="AH1057" s="76">
        <v>-1</v>
      </c>
      <c r="AI1057" s="76">
        <v>-1</v>
      </c>
      <c r="AJ1057">
        <v>-1</v>
      </c>
      <c r="AK1057">
        <v>-1</v>
      </c>
      <c r="AL1057">
        <v>-1</v>
      </c>
      <c r="AM1057">
        <v>-1</v>
      </c>
      <c r="AN1057">
        <v>-1</v>
      </c>
      <c r="AO1057">
        <v>-1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-1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v>-1</v>
      </c>
      <c r="BE1057">
        <v>-1</v>
      </c>
      <c r="BF1057">
        <v>-1</v>
      </c>
      <c r="BG1057">
        <v>-1</v>
      </c>
      <c r="BH1057">
        <v>-1</v>
      </c>
      <c r="BI1057">
        <v>-1</v>
      </c>
      <c r="BJ1057">
        <v>-1</v>
      </c>
      <c r="BK1057">
        <v>-1</v>
      </c>
      <c r="BL1057">
        <v>-1</v>
      </c>
      <c r="BM1057">
        <v>-1</v>
      </c>
      <c r="BN1057">
        <v>-1</v>
      </c>
      <c r="BO1057">
        <v>-1</v>
      </c>
      <c r="BP1057">
        <v>-1</v>
      </c>
      <c r="BQ1057">
        <v>-1</v>
      </c>
      <c r="BR1057">
        <v>-1</v>
      </c>
      <c r="BS1057">
        <v>-1</v>
      </c>
      <c r="BT1057">
        <v>-1</v>
      </c>
      <c r="BU1057">
        <v>-1</v>
      </c>
      <c r="BV1057">
        <v>-1</v>
      </c>
      <c r="BW1057">
        <v>-1</v>
      </c>
      <c r="BX1057">
        <v>-1</v>
      </c>
      <c r="BY1057">
        <v>-1</v>
      </c>
      <c r="BZ1057">
        <v>-1</v>
      </c>
      <c r="CA1057">
        <v>-1</v>
      </c>
      <c r="CB1057">
        <v>-1</v>
      </c>
      <c r="CC1057">
        <v>-1</v>
      </c>
      <c r="CD1057">
        <v>-1</v>
      </c>
      <c r="CE1057">
        <v>-1</v>
      </c>
      <c r="CF1057">
        <v>-1</v>
      </c>
      <c r="CG1057">
        <v>-1</v>
      </c>
    </row>
    <row r="1058" spans="1:85">
      <c r="A1058" s="1" t="str">
        <f>LOOKUP(B1058,[1]Regions!$A$4:$A$98,[1]Regions!$B$4:$B$98)</f>
        <v>Taiwan</v>
      </c>
      <c r="B1058" s="2">
        <v>49</v>
      </c>
      <c r="C1058" s="72">
        <v>2018</v>
      </c>
      <c r="D1058" s="72">
        <v>2019</v>
      </c>
      <c r="E1058" s="72">
        <v>2020</v>
      </c>
      <c r="F1058" s="72">
        <v>2021</v>
      </c>
      <c r="G1058" s="72">
        <v>2022</v>
      </c>
      <c r="H1058" s="72">
        <v>2023</v>
      </c>
      <c r="I1058" s="72">
        <v>2024</v>
      </c>
      <c r="J1058" s="72">
        <v>2025</v>
      </c>
      <c r="K1058" s="72">
        <v>2026</v>
      </c>
      <c r="L1058" s="72">
        <v>2027</v>
      </c>
      <c r="M1058" s="72">
        <v>2028</v>
      </c>
      <c r="N1058" s="72">
        <v>2029</v>
      </c>
      <c r="O1058" s="72">
        <v>2030</v>
      </c>
      <c r="P1058" s="72">
        <v>2031</v>
      </c>
      <c r="Q1058" s="72">
        <v>2032</v>
      </c>
      <c r="R1058" s="72">
        <v>2033</v>
      </c>
      <c r="S1058" s="72">
        <v>2034</v>
      </c>
      <c r="T1058" s="72">
        <v>2035</v>
      </c>
      <c r="U1058" s="72">
        <v>2036</v>
      </c>
      <c r="V1058" s="72">
        <v>2037</v>
      </c>
      <c r="W1058" s="72">
        <v>2038</v>
      </c>
      <c r="X1058" s="72">
        <v>2039</v>
      </c>
      <c r="Y1058" s="72">
        <v>2040</v>
      </c>
      <c r="Z1058" s="72">
        <v>2041</v>
      </c>
      <c r="AA1058" s="72">
        <v>2042</v>
      </c>
      <c r="AB1058" s="72">
        <v>2043</v>
      </c>
      <c r="AC1058" s="72">
        <v>2044</v>
      </c>
      <c r="AD1058" s="72">
        <v>2045</v>
      </c>
      <c r="AE1058" s="72">
        <v>2046</v>
      </c>
      <c r="AF1058" s="72">
        <v>2047</v>
      </c>
      <c r="AG1058" s="72">
        <v>2048</v>
      </c>
      <c r="AH1058" s="72">
        <v>2049</v>
      </c>
      <c r="AI1058" s="72">
        <v>2050</v>
      </c>
      <c r="AJ1058">
        <v>2051</v>
      </c>
      <c r="AK1058">
        <v>2052</v>
      </c>
      <c r="AL1058">
        <v>2053</v>
      </c>
      <c r="AM1058">
        <v>2054</v>
      </c>
      <c r="AN1058">
        <v>2055</v>
      </c>
      <c r="AO1058">
        <v>2056</v>
      </c>
      <c r="AP1058">
        <v>2057</v>
      </c>
      <c r="AQ1058">
        <v>2058</v>
      </c>
      <c r="AR1058">
        <v>2059</v>
      </c>
      <c r="AS1058">
        <v>2060</v>
      </c>
      <c r="AT1058">
        <v>2061</v>
      </c>
      <c r="AU1058">
        <v>2062</v>
      </c>
      <c r="AV1058">
        <v>2063</v>
      </c>
      <c r="AW1058">
        <v>2064</v>
      </c>
      <c r="AX1058">
        <v>2065</v>
      </c>
      <c r="AY1058">
        <v>2066</v>
      </c>
      <c r="AZ1058">
        <v>2067</v>
      </c>
      <c r="BA1058">
        <v>2068</v>
      </c>
      <c r="BB1058">
        <v>2069</v>
      </c>
      <c r="BC1058">
        <v>2070</v>
      </c>
      <c r="BD1058">
        <v>2071</v>
      </c>
      <c r="BE1058">
        <v>2072</v>
      </c>
      <c r="BF1058">
        <v>2073</v>
      </c>
      <c r="BG1058">
        <v>2074</v>
      </c>
      <c r="BH1058">
        <v>2075</v>
      </c>
      <c r="BI1058">
        <v>2076</v>
      </c>
      <c r="BJ1058">
        <v>2077</v>
      </c>
      <c r="BK1058">
        <v>2078</v>
      </c>
      <c r="BL1058">
        <v>2079</v>
      </c>
      <c r="BM1058">
        <v>2080</v>
      </c>
      <c r="BN1058">
        <v>2081</v>
      </c>
      <c r="BO1058">
        <v>2082</v>
      </c>
      <c r="BP1058">
        <v>2083</v>
      </c>
      <c r="BQ1058">
        <v>2084</v>
      </c>
      <c r="BR1058">
        <v>2085</v>
      </c>
      <c r="BS1058">
        <v>2086</v>
      </c>
      <c r="BT1058">
        <v>2087</v>
      </c>
      <c r="BU1058">
        <v>2088</v>
      </c>
      <c r="BV1058">
        <v>2089</v>
      </c>
      <c r="BW1058">
        <v>2090</v>
      </c>
      <c r="BX1058">
        <v>2091</v>
      </c>
      <c r="BY1058">
        <v>2092</v>
      </c>
      <c r="BZ1058">
        <v>2093</v>
      </c>
      <c r="CA1058">
        <v>2094</v>
      </c>
      <c r="CB1058">
        <v>2095</v>
      </c>
      <c r="CC1058">
        <v>2096</v>
      </c>
      <c r="CD1058">
        <v>2097</v>
      </c>
      <c r="CE1058">
        <v>2098</v>
      </c>
      <c r="CF1058">
        <v>2099</v>
      </c>
      <c r="CG1058">
        <v>2100</v>
      </c>
    </row>
    <row r="1059" spans="1:85">
      <c r="A1059" s="74"/>
      <c r="B1059" s="74" t="s">
        <v>4</v>
      </c>
      <c r="C1059" s="76">
        <v>-1</v>
      </c>
      <c r="D1059" s="76">
        <v>-1</v>
      </c>
      <c r="E1059" s="76">
        <v>-1</v>
      </c>
      <c r="F1059" s="76">
        <v>-1</v>
      </c>
      <c r="G1059" s="76">
        <v>-1</v>
      </c>
      <c r="H1059" s="76">
        <v>-1</v>
      </c>
      <c r="I1059" s="76">
        <v>-1</v>
      </c>
      <c r="J1059" s="76">
        <v>-1</v>
      </c>
      <c r="K1059" s="76">
        <v>-1</v>
      </c>
      <c r="L1059" s="76">
        <v>-1</v>
      </c>
      <c r="M1059" s="76">
        <v>-1</v>
      </c>
      <c r="N1059" s="76">
        <v>-1</v>
      </c>
      <c r="O1059" s="76">
        <v>-1</v>
      </c>
      <c r="P1059" s="76">
        <v>-1</v>
      </c>
      <c r="Q1059" s="76">
        <v>-1</v>
      </c>
      <c r="R1059" s="76">
        <v>-1</v>
      </c>
      <c r="S1059" s="76">
        <v>-1</v>
      </c>
      <c r="T1059" s="76">
        <v>-1</v>
      </c>
      <c r="U1059" s="76">
        <v>-1</v>
      </c>
      <c r="V1059" s="76">
        <v>-1</v>
      </c>
      <c r="W1059" s="76">
        <v>-1</v>
      </c>
      <c r="X1059" s="76">
        <v>-1</v>
      </c>
      <c r="Y1059" s="76">
        <v>-1</v>
      </c>
      <c r="Z1059" s="76">
        <v>-1</v>
      </c>
      <c r="AA1059" s="76">
        <v>-1</v>
      </c>
      <c r="AB1059" s="76">
        <v>-1</v>
      </c>
      <c r="AC1059" s="76">
        <v>-1</v>
      </c>
      <c r="AD1059" s="76">
        <v>-1</v>
      </c>
      <c r="AE1059" s="76">
        <v>-1</v>
      </c>
      <c r="AF1059" s="76">
        <v>-1</v>
      </c>
      <c r="AG1059" s="76">
        <v>-1</v>
      </c>
      <c r="AH1059" s="76">
        <v>-1</v>
      </c>
      <c r="AI1059" s="76">
        <v>-1</v>
      </c>
      <c r="AJ1059">
        <v>-1</v>
      </c>
      <c r="AK1059">
        <v>-1</v>
      </c>
      <c r="AL1059">
        <v>-1</v>
      </c>
      <c r="AM1059">
        <v>-1</v>
      </c>
      <c r="AN1059">
        <v>-1</v>
      </c>
      <c r="AO1059">
        <v>-1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-1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v>-1</v>
      </c>
      <c r="BE1059">
        <v>-1</v>
      </c>
      <c r="BF1059">
        <v>-1</v>
      </c>
      <c r="BG1059">
        <v>-1</v>
      </c>
      <c r="BH1059">
        <v>-1</v>
      </c>
      <c r="BI1059">
        <v>-1</v>
      </c>
      <c r="BJ1059">
        <v>-1</v>
      </c>
      <c r="BK1059">
        <v>-1</v>
      </c>
      <c r="BL1059">
        <v>-1</v>
      </c>
      <c r="BM1059">
        <v>-1</v>
      </c>
      <c r="BN1059">
        <v>-1</v>
      </c>
      <c r="BO1059">
        <v>-1</v>
      </c>
      <c r="BP1059">
        <v>-1</v>
      </c>
      <c r="BQ1059">
        <v>-1</v>
      </c>
      <c r="BR1059">
        <v>-1</v>
      </c>
      <c r="BS1059">
        <v>-1</v>
      </c>
      <c r="BT1059">
        <v>-1</v>
      </c>
      <c r="BU1059">
        <v>-1</v>
      </c>
      <c r="BV1059">
        <v>-1</v>
      </c>
      <c r="BW1059">
        <v>-1</v>
      </c>
      <c r="BX1059">
        <v>-1</v>
      </c>
      <c r="BY1059">
        <v>-1</v>
      </c>
      <c r="BZ1059">
        <v>-1</v>
      </c>
      <c r="CA1059">
        <v>-1</v>
      </c>
      <c r="CB1059">
        <v>-1</v>
      </c>
      <c r="CC1059">
        <v>-1</v>
      </c>
      <c r="CD1059">
        <v>-1</v>
      </c>
      <c r="CE1059">
        <v>-1</v>
      </c>
      <c r="CF1059">
        <v>-1</v>
      </c>
      <c r="CG1059">
        <v>-1</v>
      </c>
    </row>
    <row r="1060" spans="1:85">
      <c r="A1060" s="74" t="s">
        <v>0</v>
      </c>
      <c r="B1060" s="74" t="s">
        <v>3</v>
      </c>
      <c r="C1060" s="76">
        <v>-1</v>
      </c>
      <c r="D1060" s="76">
        <v>-1</v>
      </c>
      <c r="E1060" s="76">
        <v>-1</v>
      </c>
      <c r="F1060" s="76">
        <v>-1</v>
      </c>
      <c r="G1060" s="76">
        <v>-1</v>
      </c>
      <c r="H1060" s="76">
        <v>-1</v>
      </c>
      <c r="I1060" s="76">
        <v>-1</v>
      </c>
      <c r="J1060" s="76">
        <v>-1</v>
      </c>
      <c r="K1060" s="76">
        <v>-1</v>
      </c>
      <c r="L1060" s="76">
        <v>-1</v>
      </c>
      <c r="M1060" s="76">
        <v>-1</v>
      </c>
      <c r="N1060" s="76">
        <v>-1</v>
      </c>
      <c r="O1060" s="76">
        <v>-1</v>
      </c>
      <c r="P1060" s="76">
        <v>-1</v>
      </c>
      <c r="Q1060" s="76">
        <v>-1</v>
      </c>
      <c r="R1060" s="76">
        <v>-1</v>
      </c>
      <c r="S1060" s="76">
        <v>-1</v>
      </c>
      <c r="T1060" s="76">
        <v>-1</v>
      </c>
      <c r="U1060" s="76">
        <v>-1</v>
      </c>
      <c r="V1060" s="76">
        <v>-1</v>
      </c>
      <c r="W1060" s="76">
        <v>-1</v>
      </c>
      <c r="X1060" s="76">
        <v>-1</v>
      </c>
      <c r="Y1060" s="76">
        <v>-1</v>
      </c>
      <c r="Z1060" s="76">
        <v>-1</v>
      </c>
      <c r="AA1060" s="76">
        <v>-1</v>
      </c>
      <c r="AB1060" s="76">
        <v>-1</v>
      </c>
      <c r="AC1060" s="76">
        <v>-1</v>
      </c>
      <c r="AD1060" s="76">
        <v>-1</v>
      </c>
      <c r="AE1060" s="76">
        <v>-1</v>
      </c>
      <c r="AF1060" s="76">
        <v>-1</v>
      </c>
      <c r="AG1060" s="76">
        <v>-1</v>
      </c>
      <c r="AH1060" s="76">
        <v>-1</v>
      </c>
      <c r="AI1060" s="76">
        <v>-1</v>
      </c>
      <c r="AJ1060">
        <v>-1</v>
      </c>
      <c r="AK1060">
        <v>-1</v>
      </c>
      <c r="AL1060">
        <v>-1</v>
      </c>
      <c r="AM1060">
        <v>-1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-1</v>
      </c>
      <c r="AW1060">
        <v>-1</v>
      </c>
      <c r="AX1060">
        <v>-1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v>-1</v>
      </c>
      <c r="BE1060">
        <v>-1</v>
      </c>
      <c r="BF1060">
        <v>-1</v>
      </c>
      <c r="BG1060">
        <v>-1</v>
      </c>
      <c r="BH1060">
        <v>-1</v>
      </c>
      <c r="BI1060">
        <v>-1</v>
      </c>
      <c r="BJ1060">
        <v>-1</v>
      </c>
      <c r="BK1060">
        <v>-1</v>
      </c>
      <c r="BL1060">
        <v>-1</v>
      </c>
      <c r="BM1060">
        <v>-1</v>
      </c>
      <c r="BN1060">
        <v>-1</v>
      </c>
      <c r="BO1060">
        <v>-1</v>
      </c>
      <c r="BP1060">
        <v>-1</v>
      </c>
      <c r="BQ1060">
        <v>-1</v>
      </c>
      <c r="BR1060">
        <v>-1</v>
      </c>
      <c r="BS1060">
        <v>-1</v>
      </c>
      <c r="BT1060">
        <v>-1</v>
      </c>
      <c r="BU1060">
        <v>-1</v>
      </c>
      <c r="BV1060">
        <v>-1</v>
      </c>
      <c r="BW1060">
        <v>-1</v>
      </c>
      <c r="BX1060">
        <v>-1</v>
      </c>
      <c r="BY1060">
        <v>-1</v>
      </c>
      <c r="BZ1060">
        <v>-1</v>
      </c>
      <c r="CA1060">
        <v>-1</v>
      </c>
      <c r="CB1060">
        <v>-1</v>
      </c>
      <c r="CC1060">
        <v>-1</v>
      </c>
      <c r="CD1060">
        <v>-1</v>
      </c>
      <c r="CE1060">
        <v>-1</v>
      </c>
      <c r="CF1060">
        <v>-1</v>
      </c>
      <c r="CG1060">
        <v>-1</v>
      </c>
    </row>
    <row r="1061" spans="1:85">
      <c r="A1061" s="74"/>
      <c r="B1061" s="74" t="s">
        <v>34</v>
      </c>
      <c r="C1061" s="76">
        <v>-1</v>
      </c>
      <c r="D1061" s="76">
        <v>-1</v>
      </c>
      <c r="E1061" s="76">
        <v>-1</v>
      </c>
      <c r="F1061" s="76">
        <v>-1</v>
      </c>
      <c r="G1061" s="76">
        <v>-1</v>
      </c>
      <c r="H1061" s="76">
        <v>-1</v>
      </c>
      <c r="I1061" s="76">
        <v>-1</v>
      </c>
      <c r="J1061" s="76">
        <v>-1</v>
      </c>
      <c r="K1061" s="76">
        <v>-1</v>
      </c>
      <c r="L1061" s="76">
        <v>-1</v>
      </c>
      <c r="M1061" s="76">
        <v>-1</v>
      </c>
      <c r="N1061" s="76">
        <v>-1</v>
      </c>
      <c r="O1061" s="76">
        <v>-1</v>
      </c>
      <c r="P1061" s="76">
        <v>-1</v>
      </c>
      <c r="Q1061" s="76">
        <v>-1</v>
      </c>
      <c r="R1061" s="76">
        <v>-1</v>
      </c>
      <c r="S1061" s="76">
        <v>-1</v>
      </c>
      <c r="T1061" s="76">
        <v>-1</v>
      </c>
      <c r="U1061" s="76">
        <v>-1</v>
      </c>
      <c r="V1061" s="76">
        <v>-1</v>
      </c>
      <c r="W1061" s="76">
        <v>-1</v>
      </c>
      <c r="X1061" s="76">
        <v>-1</v>
      </c>
      <c r="Y1061" s="76">
        <v>-1</v>
      </c>
      <c r="Z1061" s="76">
        <v>-1</v>
      </c>
      <c r="AA1061" s="76">
        <v>-1</v>
      </c>
      <c r="AB1061" s="76">
        <v>-1</v>
      </c>
      <c r="AC1061" s="76">
        <v>-1</v>
      </c>
      <c r="AD1061" s="76">
        <v>-1</v>
      </c>
      <c r="AE1061" s="76">
        <v>-1</v>
      </c>
      <c r="AF1061" s="76">
        <v>-1</v>
      </c>
      <c r="AG1061" s="76">
        <v>-1</v>
      </c>
      <c r="AH1061" s="76">
        <v>-1</v>
      </c>
      <c r="AI1061" s="76">
        <v>-1</v>
      </c>
      <c r="AJ1061">
        <v>-1</v>
      </c>
      <c r="AK1061">
        <v>-1</v>
      </c>
      <c r="AL1061">
        <v>-1</v>
      </c>
      <c r="AM1061">
        <v>-1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-1</v>
      </c>
      <c r="BM1061">
        <v>-1</v>
      </c>
      <c r="BN1061">
        <v>-1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>
        <v>-1</v>
      </c>
      <c r="CB1061">
        <v>-1</v>
      </c>
      <c r="CC1061">
        <v>-1</v>
      </c>
      <c r="CD1061">
        <v>-1</v>
      </c>
      <c r="CE1061">
        <v>-1</v>
      </c>
      <c r="CF1061">
        <v>-1</v>
      </c>
      <c r="CG1061">
        <v>-1</v>
      </c>
    </row>
    <row r="1062" spans="1:85">
      <c r="A1062" s="14"/>
      <c r="B1062" s="14" t="s">
        <v>35</v>
      </c>
      <c r="C1062" s="76">
        <v>-1</v>
      </c>
      <c r="D1062" s="76">
        <v>-1</v>
      </c>
      <c r="E1062" s="76">
        <v>-1</v>
      </c>
      <c r="F1062" s="76">
        <v>-1</v>
      </c>
      <c r="G1062" s="76">
        <v>-1</v>
      </c>
      <c r="H1062" s="76">
        <v>-1</v>
      </c>
      <c r="I1062" s="76">
        <v>-1</v>
      </c>
      <c r="J1062" s="76">
        <v>-1</v>
      </c>
      <c r="K1062" s="76">
        <v>-1</v>
      </c>
      <c r="L1062" s="76">
        <v>-1</v>
      </c>
      <c r="M1062" s="76">
        <v>-1</v>
      </c>
      <c r="N1062" s="76">
        <v>-1</v>
      </c>
      <c r="O1062" s="76">
        <v>-1</v>
      </c>
      <c r="P1062" s="76">
        <v>-1</v>
      </c>
      <c r="Q1062" s="76">
        <v>-1</v>
      </c>
      <c r="R1062" s="76">
        <v>-1</v>
      </c>
      <c r="S1062" s="76">
        <v>-1</v>
      </c>
      <c r="T1062" s="76">
        <v>-1</v>
      </c>
      <c r="U1062" s="76">
        <v>-1</v>
      </c>
      <c r="V1062" s="76">
        <v>-1</v>
      </c>
      <c r="W1062" s="76">
        <v>-1</v>
      </c>
      <c r="X1062" s="76">
        <v>-1</v>
      </c>
      <c r="Y1062" s="76">
        <v>-1</v>
      </c>
      <c r="Z1062" s="76">
        <v>-1</v>
      </c>
      <c r="AA1062" s="76">
        <v>-1</v>
      </c>
      <c r="AB1062" s="76">
        <v>-1</v>
      </c>
      <c r="AC1062" s="76">
        <v>-1</v>
      </c>
      <c r="AD1062" s="76">
        <v>-1</v>
      </c>
      <c r="AE1062" s="76">
        <v>-1</v>
      </c>
      <c r="AF1062" s="76">
        <v>-1</v>
      </c>
      <c r="AG1062" s="76">
        <v>-1</v>
      </c>
      <c r="AH1062" s="76">
        <v>-1</v>
      </c>
      <c r="AI1062" s="76">
        <v>-1</v>
      </c>
      <c r="AJ1062">
        <v>-1</v>
      </c>
      <c r="AK1062">
        <v>-1</v>
      </c>
      <c r="AL1062">
        <v>-1</v>
      </c>
      <c r="AM1062">
        <v>-1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-1</v>
      </c>
      <c r="BM1062">
        <v>-1</v>
      </c>
      <c r="BN1062">
        <v>-1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>
        <v>-1</v>
      </c>
      <c r="CB1062">
        <v>-1</v>
      </c>
      <c r="CC1062">
        <v>-1</v>
      </c>
      <c r="CD1062">
        <v>-1</v>
      </c>
      <c r="CE1062">
        <v>-1</v>
      </c>
      <c r="CF1062">
        <v>-1</v>
      </c>
      <c r="CG1062">
        <v>-1</v>
      </c>
    </row>
    <row r="1063" spans="1:85">
      <c r="A1063" s="4"/>
      <c r="B1063" s="4" t="s">
        <v>4</v>
      </c>
      <c r="C1063" s="76">
        <v>-1</v>
      </c>
      <c r="D1063" s="76">
        <v>-1</v>
      </c>
      <c r="E1063" s="76">
        <v>-1</v>
      </c>
      <c r="F1063" s="76">
        <v>-1</v>
      </c>
      <c r="G1063" s="76">
        <v>-1</v>
      </c>
      <c r="H1063" s="76">
        <v>-1</v>
      </c>
      <c r="I1063" s="76">
        <v>-1</v>
      </c>
      <c r="J1063" s="76">
        <v>-1</v>
      </c>
      <c r="K1063" s="76">
        <v>-1</v>
      </c>
      <c r="L1063" s="76">
        <v>-1</v>
      </c>
      <c r="M1063" s="76">
        <v>-1</v>
      </c>
      <c r="N1063" s="76">
        <v>-1</v>
      </c>
      <c r="O1063" s="76">
        <v>-1</v>
      </c>
      <c r="P1063" s="76">
        <v>-1</v>
      </c>
      <c r="Q1063" s="76">
        <v>-1</v>
      </c>
      <c r="R1063" s="76">
        <v>-1</v>
      </c>
      <c r="S1063" s="76">
        <v>-1</v>
      </c>
      <c r="T1063" s="76">
        <v>-1</v>
      </c>
      <c r="U1063" s="76">
        <v>-1</v>
      </c>
      <c r="V1063" s="76">
        <v>-1</v>
      </c>
      <c r="W1063" s="76">
        <v>-1</v>
      </c>
      <c r="X1063" s="76">
        <v>-1</v>
      </c>
      <c r="Y1063" s="76">
        <v>-1</v>
      </c>
      <c r="Z1063" s="76">
        <v>-1</v>
      </c>
      <c r="AA1063" s="76">
        <v>-1</v>
      </c>
      <c r="AB1063" s="76">
        <v>-1</v>
      </c>
      <c r="AC1063" s="76">
        <v>-1</v>
      </c>
      <c r="AD1063" s="76">
        <v>-1</v>
      </c>
      <c r="AE1063" s="76">
        <v>-1</v>
      </c>
      <c r="AF1063" s="76">
        <v>-1</v>
      </c>
      <c r="AG1063" s="76">
        <v>-1</v>
      </c>
      <c r="AH1063" s="76">
        <v>-1</v>
      </c>
      <c r="AI1063" s="76">
        <v>-1</v>
      </c>
      <c r="AJ1063">
        <v>-1</v>
      </c>
      <c r="AK1063">
        <v>-1</v>
      </c>
      <c r="AL1063">
        <v>-1</v>
      </c>
      <c r="AM1063">
        <v>-1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-1</v>
      </c>
      <c r="AW1063">
        <v>-1</v>
      </c>
      <c r="AX1063">
        <v>-1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v>-1</v>
      </c>
      <c r="BE1063">
        <v>-1</v>
      </c>
      <c r="BF1063">
        <v>-1</v>
      </c>
      <c r="BG1063">
        <v>-1</v>
      </c>
      <c r="BH1063">
        <v>-1</v>
      </c>
      <c r="BI1063">
        <v>-1</v>
      </c>
      <c r="BJ1063">
        <v>-1</v>
      </c>
      <c r="BK1063">
        <v>-1</v>
      </c>
      <c r="BL1063">
        <v>-1</v>
      </c>
      <c r="BM1063">
        <v>-1</v>
      </c>
      <c r="BN1063">
        <v>-1</v>
      </c>
      <c r="BO1063">
        <v>-1</v>
      </c>
      <c r="BP1063">
        <v>-1</v>
      </c>
      <c r="BQ1063">
        <v>-1</v>
      </c>
      <c r="BR1063">
        <v>-1</v>
      </c>
      <c r="BS1063">
        <v>-1</v>
      </c>
      <c r="BT1063">
        <v>-1</v>
      </c>
      <c r="BU1063">
        <v>-1</v>
      </c>
      <c r="BV1063">
        <v>-1</v>
      </c>
      <c r="BW1063">
        <v>-1</v>
      </c>
      <c r="BX1063">
        <v>-1</v>
      </c>
      <c r="BY1063">
        <v>-1</v>
      </c>
      <c r="BZ1063">
        <v>-1</v>
      </c>
      <c r="CA1063">
        <v>-1</v>
      </c>
      <c r="CB1063">
        <v>-1</v>
      </c>
      <c r="CC1063">
        <v>-1</v>
      </c>
      <c r="CD1063">
        <v>-1</v>
      </c>
      <c r="CE1063">
        <v>-1</v>
      </c>
      <c r="CF1063">
        <v>-1</v>
      </c>
      <c r="CG1063">
        <v>-1</v>
      </c>
    </row>
    <row r="1064" spans="1:85">
      <c r="A1064" s="74" t="s">
        <v>1</v>
      </c>
      <c r="B1064" s="74" t="s">
        <v>3</v>
      </c>
      <c r="C1064" s="76">
        <v>-1</v>
      </c>
      <c r="D1064" s="76">
        <v>-1</v>
      </c>
      <c r="E1064" s="76">
        <v>-1</v>
      </c>
      <c r="F1064" s="76">
        <v>-1</v>
      </c>
      <c r="G1064" s="76">
        <v>-1</v>
      </c>
      <c r="H1064" s="76">
        <v>-1</v>
      </c>
      <c r="I1064" s="76">
        <v>-1</v>
      </c>
      <c r="J1064" s="76">
        <v>-1</v>
      </c>
      <c r="K1064" s="76">
        <v>-1</v>
      </c>
      <c r="L1064" s="76">
        <v>-1</v>
      </c>
      <c r="M1064" s="76">
        <v>-1</v>
      </c>
      <c r="N1064" s="76">
        <v>-1</v>
      </c>
      <c r="O1064" s="76">
        <v>-1</v>
      </c>
      <c r="P1064" s="76">
        <v>-1</v>
      </c>
      <c r="Q1064" s="76">
        <v>-1</v>
      </c>
      <c r="R1064" s="76">
        <v>-1</v>
      </c>
      <c r="S1064" s="76">
        <v>-1</v>
      </c>
      <c r="T1064" s="76">
        <v>-1</v>
      </c>
      <c r="U1064" s="76">
        <v>-1</v>
      </c>
      <c r="V1064" s="76">
        <v>-1</v>
      </c>
      <c r="W1064" s="76">
        <v>-1</v>
      </c>
      <c r="X1064" s="76">
        <v>-1</v>
      </c>
      <c r="Y1064" s="76">
        <v>-1</v>
      </c>
      <c r="Z1064" s="76">
        <v>-1</v>
      </c>
      <c r="AA1064" s="76">
        <v>-1</v>
      </c>
      <c r="AB1064" s="76">
        <v>-1</v>
      </c>
      <c r="AC1064" s="76">
        <v>-1</v>
      </c>
      <c r="AD1064" s="76">
        <v>-1</v>
      </c>
      <c r="AE1064" s="76">
        <v>-1</v>
      </c>
      <c r="AF1064" s="76">
        <v>-1</v>
      </c>
      <c r="AG1064" s="76">
        <v>-1</v>
      </c>
      <c r="AH1064" s="76">
        <v>-1</v>
      </c>
      <c r="AI1064" s="76">
        <v>-1</v>
      </c>
      <c r="AJ1064">
        <v>-1</v>
      </c>
      <c r="AK1064">
        <v>-1</v>
      </c>
      <c r="AL1064">
        <v>-1</v>
      </c>
      <c r="AM1064">
        <v>-1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-1</v>
      </c>
      <c r="AW1064">
        <v>-1</v>
      </c>
      <c r="AX1064">
        <v>-1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v>-1</v>
      </c>
      <c r="BE1064">
        <v>-1</v>
      </c>
      <c r="BF1064">
        <v>-1</v>
      </c>
      <c r="BG1064">
        <v>-1</v>
      </c>
      <c r="BH1064">
        <v>-1</v>
      </c>
      <c r="BI1064">
        <v>-1</v>
      </c>
      <c r="BJ1064">
        <v>-1</v>
      </c>
      <c r="BK1064">
        <v>-1</v>
      </c>
      <c r="BL1064">
        <v>-1</v>
      </c>
      <c r="BM1064">
        <v>-1</v>
      </c>
      <c r="BN1064">
        <v>-1</v>
      </c>
      <c r="BO1064">
        <v>-1</v>
      </c>
      <c r="BP1064">
        <v>-1</v>
      </c>
      <c r="BQ1064">
        <v>-1</v>
      </c>
      <c r="BR1064">
        <v>-1</v>
      </c>
      <c r="BS1064">
        <v>-1</v>
      </c>
      <c r="BT1064">
        <v>-1</v>
      </c>
      <c r="BU1064">
        <v>-1</v>
      </c>
      <c r="BV1064">
        <v>-1</v>
      </c>
      <c r="BW1064">
        <v>-1</v>
      </c>
      <c r="BX1064">
        <v>-1</v>
      </c>
      <c r="BY1064">
        <v>-1</v>
      </c>
      <c r="BZ1064">
        <v>-1</v>
      </c>
      <c r="CA1064">
        <v>-1</v>
      </c>
      <c r="CB1064">
        <v>-1</v>
      </c>
      <c r="CC1064">
        <v>-1</v>
      </c>
      <c r="CD1064">
        <v>-1</v>
      </c>
      <c r="CE1064">
        <v>-1</v>
      </c>
      <c r="CF1064">
        <v>-1</v>
      </c>
      <c r="CG1064">
        <v>-1</v>
      </c>
    </row>
    <row r="1065" spans="1:85">
      <c r="A1065" s="74"/>
      <c r="B1065" s="74" t="s">
        <v>34</v>
      </c>
      <c r="C1065" s="76">
        <v>-1</v>
      </c>
      <c r="D1065" s="76">
        <v>-1</v>
      </c>
      <c r="E1065" s="76">
        <v>-1</v>
      </c>
      <c r="F1065" s="76">
        <v>-1</v>
      </c>
      <c r="G1065" s="76">
        <v>-1</v>
      </c>
      <c r="H1065" s="76">
        <v>-1</v>
      </c>
      <c r="I1065" s="76">
        <v>-1</v>
      </c>
      <c r="J1065" s="76">
        <v>-1</v>
      </c>
      <c r="K1065" s="76">
        <v>-1</v>
      </c>
      <c r="L1065" s="76">
        <v>-1</v>
      </c>
      <c r="M1065" s="76">
        <v>-1</v>
      </c>
      <c r="N1065" s="76">
        <v>-1</v>
      </c>
      <c r="O1065" s="76">
        <v>-1</v>
      </c>
      <c r="P1065" s="76">
        <v>-1</v>
      </c>
      <c r="Q1065" s="76">
        <v>-1</v>
      </c>
      <c r="R1065" s="76">
        <v>-1</v>
      </c>
      <c r="S1065" s="76">
        <v>-1</v>
      </c>
      <c r="T1065" s="76">
        <v>-1</v>
      </c>
      <c r="U1065" s="76">
        <v>-1</v>
      </c>
      <c r="V1065" s="76">
        <v>-1</v>
      </c>
      <c r="W1065" s="76">
        <v>-1</v>
      </c>
      <c r="X1065" s="76">
        <v>-1</v>
      </c>
      <c r="Y1065" s="76">
        <v>-1</v>
      </c>
      <c r="Z1065" s="76">
        <v>-1</v>
      </c>
      <c r="AA1065" s="76">
        <v>-1</v>
      </c>
      <c r="AB1065" s="76">
        <v>-1</v>
      </c>
      <c r="AC1065" s="76">
        <v>-1</v>
      </c>
      <c r="AD1065" s="76">
        <v>-1</v>
      </c>
      <c r="AE1065" s="76">
        <v>-1</v>
      </c>
      <c r="AF1065" s="76">
        <v>-1</v>
      </c>
      <c r="AG1065" s="76">
        <v>-1</v>
      </c>
      <c r="AH1065" s="76">
        <v>-1</v>
      </c>
      <c r="AI1065" s="76">
        <v>-1</v>
      </c>
      <c r="AJ1065">
        <v>-1</v>
      </c>
      <c r="AK1065">
        <v>-1</v>
      </c>
      <c r="AL1065">
        <v>-1</v>
      </c>
      <c r="AM1065">
        <v>-1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-1</v>
      </c>
      <c r="BM1065">
        <v>-1</v>
      </c>
      <c r="BN1065">
        <v>-1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>
        <v>-1</v>
      </c>
      <c r="CB1065">
        <v>-1</v>
      </c>
      <c r="CC1065">
        <v>-1</v>
      </c>
      <c r="CD1065">
        <v>-1</v>
      </c>
      <c r="CE1065">
        <v>-1</v>
      </c>
      <c r="CF1065">
        <v>-1</v>
      </c>
      <c r="CG1065">
        <v>-1</v>
      </c>
    </row>
    <row r="1066" spans="1:85">
      <c r="A1066" s="14"/>
      <c r="B1066" s="14" t="s">
        <v>35</v>
      </c>
      <c r="C1066" s="76">
        <v>-1</v>
      </c>
      <c r="D1066" s="76">
        <v>-1</v>
      </c>
      <c r="E1066" s="76">
        <v>-1</v>
      </c>
      <c r="F1066" s="76">
        <v>-1</v>
      </c>
      <c r="G1066" s="76">
        <v>-1</v>
      </c>
      <c r="H1066" s="76">
        <v>-1</v>
      </c>
      <c r="I1066" s="76">
        <v>-1</v>
      </c>
      <c r="J1066" s="76">
        <v>-1</v>
      </c>
      <c r="K1066" s="76">
        <v>-1</v>
      </c>
      <c r="L1066" s="76">
        <v>-1</v>
      </c>
      <c r="M1066" s="76">
        <v>-1</v>
      </c>
      <c r="N1066" s="76">
        <v>-1</v>
      </c>
      <c r="O1066" s="76">
        <v>-1</v>
      </c>
      <c r="P1066" s="76">
        <v>-1</v>
      </c>
      <c r="Q1066" s="76">
        <v>-1</v>
      </c>
      <c r="R1066" s="76">
        <v>-1</v>
      </c>
      <c r="S1066" s="76">
        <v>-1</v>
      </c>
      <c r="T1066" s="76">
        <v>-1</v>
      </c>
      <c r="U1066" s="76">
        <v>-1</v>
      </c>
      <c r="V1066" s="76">
        <v>-1</v>
      </c>
      <c r="W1066" s="76">
        <v>-1</v>
      </c>
      <c r="X1066" s="76">
        <v>-1</v>
      </c>
      <c r="Y1066" s="76">
        <v>-1</v>
      </c>
      <c r="Z1066" s="76">
        <v>-1</v>
      </c>
      <c r="AA1066" s="76">
        <v>-1</v>
      </c>
      <c r="AB1066" s="76">
        <v>-1</v>
      </c>
      <c r="AC1066" s="76">
        <v>-1</v>
      </c>
      <c r="AD1066" s="76">
        <v>-1</v>
      </c>
      <c r="AE1066" s="76">
        <v>-1</v>
      </c>
      <c r="AF1066" s="76">
        <v>-1</v>
      </c>
      <c r="AG1066" s="76">
        <v>-1</v>
      </c>
      <c r="AH1066" s="76">
        <v>-1</v>
      </c>
      <c r="AI1066" s="76">
        <v>-1</v>
      </c>
      <c r="AJ1066">
        <v>-1</v>
      </c>
      <c r="AK1066">
        <v>-1</v>
      </c>
      <c r="AL1066">
        <v>-1</v>
      </c>
      <c r="AM1066">
        <v>-1</v>
      </c>
      <c r="AN1066">
        <v>-1</v>
      </c>
      <c r="AO1066">
        <v>-1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-1</v>
      </c>
      <c r="AX1066">
        <v>-1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v>-1</v>
      </c>
      <c r="BE1066">
        <v>-1</v>
      </c>
      <c r="BF1066">
        <v>-1</v>
      </c>
      <c r="BG1066">
        <v>-1</v>
      </c>
      <c r="BH1066">
        <v>-1</v>
      </c>
      <c r="BI1066">
        <v>-1</v>
      </c>
      <c r="BJ1066">
        <v>-1</v>
      </c>
      <c r="BK1066">
        <v>-1</v>
      </c>
      <c r="BL1066">
        <v>-1</v>
      </c>
      <c r="BM1066">
        <v>-1</v>
      </c>
      <c r="BN1066">
        <v>-1</v>
      </c>
      <c r="BO1066">
        <v>-1</v>
      </c>
      <c r="BP1066">
        <v>-1</v>
      </c>
      <c r="BQ1066">
        <v>-1</v>
      </c>
      <c r="BR1066">
        <v>-1</v>
      </c>
      <c r="BS1066">
        <v>-1</v>
      </c>
      <c r="BT1066">
        <v>-1</v>
      </c>
      <c r="BU1066">
        <v>-1</v>
      </c>
      <c r="BV1066">
        <v>-1</v>
      </c>
      <c r="BW1066">
        <v>-1</v>
      </c>
      <c r="BX1066">
        <v>-1</v>
      </c>
      <c r="BY1066">
        <v>-1</v>
      </c>
      <c r="BZ1066">
        <v>-1</v>
      </c>
      <c r="CA1066">
        <v>-1</v>
      </c>
      <c r="CB1066">
        <v>-1</v>
      </c>
      <c r="CC1066">
        <v>-1</v>
      </c>
      <c r="CD1066">
        <v>-1</v>
      </c>
      <c r="CE1066">
        <v>-1</v>
      </c>
      <c r="CF1066">
        <v>-1</v>
      </c>
      <c r="CG1066">
        <v>-1</v>
      </c>
    </row>
    <row r="1067" spans="1:85">
      <c r="A1067" s="4"/>
      <c r="B1067" s="4" t="s">
        <v>4</v>
      </c>
      <c r="C1067" s="76">
        <v>-1</v>
      </c>
      <c r="D1067" s="76">
        <v>-1</v>
      </c>
      <c r="E1067" s="76">
        <v>-1</v>
      </c>
      <c r="F1067" s="76">
        <v>-1</v>
      </c>
      <c r="G1067" s="76">
        <v>-1</v>
      </c>
      <c r="H1067" s="76">
        <v>-1</v>
      </c>
      <c r="I1067" s="76">
        <v>-1</v>
      </c>
      <c r="J1067" s="76">
        <v>-1</v>
      </c>
      <c r="K1067" s="76">
        <v>-1</v>
      </c>
      <c r="L1067" s="76">
        <v>-1</v>
      </c>
      <c r="M1067" s="76">
        <v>-1</v>
      </c>
      <c r="N1067" s="76">
        <v>-1</v>
      </c>
      <c r="O1067" s="76">
        <v>-1</v>
      </c>
      <c r="P1067" s="76">
        <v>-1</v>
      </c>
      <c r="Q1067" s="76">
        <v>-1</v>
      </c>
      <c r="R1067" s="76">
        <v>-1</v>
      </c>
      <c r="S1067" s="76">
        <v>-1</v>
      </c>
      <c r="T1067" s="76">
        <v>-1</v>
      </c>
      <c r="U1067" s="76">
        <v>-1</v>
      </c>
      <c r="V1067" s="76">
        <v>-1</v>
      </c>
      <c r="W1067" s="76">
        <v>-1</v>
      </c>
      <c r="X1067" s="76">
        <v>-1</v>
      </c>
      <c r="Y1067" s="76">
        <v>-1</v>
      </c>
      <c r="Z1067" s="76">
        <v>-1</v>
      </c>
      <c r="AA1067" s="76">
        <v>-1</v>
      </c>
      <c r="AB1067" s="76">
        <v>-1</v>
      </c>
      <c r="AC1067" s="76">
        <v>-1</v>
      </c>
      <c r="AD1067" s="76">
        <v>-1</v>
      </c>
      <c r="AE1067" s="76">
        <v>-1</v>
      </c>
      <c r="AF1067" s="76">
        <v>-1</v>
      </c>
      <c r="AG1067" s="76">
        <v>-1</v>
      </c>
      <c r="AH1067" s="76">
        <v>-1</v>
      </c>
      <c r="AI1067" s="76">
        <v>-1</v>
      </c>
      <c r="AJ1067">
        <v>-1</v>
      </c>
      <c r="AK1067">
        <v>-1</v>
      </c>
      <c r="AL1067">
        <v>-1</v>
      </c>
      <c r="AM1067">
        <v>-1</v>
      </c>
      <c r="AN1067">
        <v>-1</v>
      </c>
      <c r="AO1067">
        <v>-1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-1</v>
      </c>
      <c r="AX1067">
        <v>-1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v>-1</v>
      </c>
      <c r="BE1067">
        <v>-1</v>
      </c>
      <c r="BF1067">
        <v>-1</v>
      </c>
      <c r="BG1067">
        <v>-1</v>
      </c>
      <c r="BH1067">
        <v>-1</v>
      </c>
      <c r="BI1067">
        <v>-1</v>
      </c>
      <c r="BJ1067">
        <v>-1</v>
      </c>
      <c r="BK1067">
        <v>-1</v>
      </c>
      <c r="BL1067">
        <v>-1</v>
      </c>
      <c r="BM1067">
        <v>-1</v>
      </c>
      <c r="BN1067">
        <v>-1</v>
      </c>
      <c r="BO1067">
        <v>-1</v>
      </c>
      <c r="BP1067">
        <v>-1</v>
      </c>
      <c r="BQ1067">
        <v>-1</v>
      </c>
      <c r="BR1067">
        <v>-1</v>
      </c>
      <c r="BS1067">
        <v>-1</v>
      </c>
      <c r="BT1067">
        <v>-1</v>
      </c>
      <c r="BU1067">
        <v>-1</v>
      </c>
      <c r="BV1067">
        <v>-1</v>
      </c>
      <c r="BW1067">
        <v>-1</v>
      </c>
      <c r="BX1067">
        <v>-1</v>
      </c>
      <c r="BY1067">
        <v>-1</v>
      </c>
      <c r="BZ1067">
        <v>-1</v>
      </c>
      <c r="CA1067">
        <v>-1</v>
      </c>
      <c r="CB1067">
        <v>-1</v>
      </c>
      <c r="CC1067">
        <v>-1</v>
      </c>
      <c r="CD1067">
        <v>-1</v>
      </c>
      <c r="CE1067">
        <v>-1</v>
      </c>
      <c r="CF1067">
        <v>-1</v>
      </c>
      <c r="CG1067">
        <v>-1</v>
      </c>
    </row>
    <row r="1068" spans="1:85">
      <c r="A1068" s="14" t="s">
        <v>5</v>
      </c>
      <c r="B1068" s="14" t="s">
        <v>3</v>
      </c>
      <c r="C1068" s="76">
        <v>-1</v>
      </c>
      <c r="D1068" s="76">
        <v>-1</v>
      </c>
      <c r="E1068" s="76">
        <v>-1</v>
      </c>
      <c r="F1068" s="76">
        <v>-1</v>
      </c>
      <c r="G1068" s="76">
        <v>-1</v>
      </c>
      <c r="H1068" s="76">
        <v>-1</v>
      </c>
      <c r="I1068" s="76">
        <v>-1</v>
      </c>
      <c r="J1068" s="76">
        <v>-1</v>
      </c>
      <c r="K1068" s="76">
        <v>-1</v>
      </c>
      <c r="L1068" s="76">
        <v>-1</v>
      </c>
      <c r="M1068" s="76">
        <v>-1</v>
      </c>
      <c r="N1068" s="76">
        <v>-1</v>
      </c>
      <c r="O1068" s="76">
        <v>-1</v>
      </c>
      <c r="P1068" s="76">
        <v>-1</v>
      </c>
      <c r="Q1068" s="76">
        <v>-1</v>
      </c>
      <c r="R1068" s="76">
        <v>-1</v>
      </c>
      <c r="S1068" s="76">
        <v>-1</v>
      </c>
      <c r="T1068" s="76">
        <v>-1</v>
      </c>
      <c r="U1068" s="76">
        <v>-1</v>
      </c>
      <c r="V1068" s="76">
        <v>-1</v>
      </c>
      <c r="W1068" s="76">
        <v>-1</v>
      </c>
      <c r="X1068" s="76">
        <v>-1</v>
      </c>
      <c r="Y1068" s="76">
        <v>-1</v>
      </c>
      <c r="Z1068" s="76">
        <v>-1</v>
      </c>
      <c r="AA1068" s="76">
        <v>-1</v>
      </c>
      <c r="AB1068" s="76">
        <v>-1</v>
      </c>
      <c r="AC1068" s="76">
        <v>-1</v>
      </c>
      <c r="AD1068" s="76">
        <v>-1</v>
      </c>
      <c r="AE1068" s="76">
        <v>-1</v>
      </c>
      <c r="AF1068" s="76">
        <v>-1</v>
      </c>
      <c r="AG1068" s="76">
        <v>-1</v>
      </c>
      <c r="AH1068" s="76">
        <v>-1</v>
      </c>
      <c r="AI1068" s="76">
        <v>-1</v>
      </c>
      <c r="AJ1068">
        <v>-1</v>
      </c>
      <c r="AK1068">
        <v>-1</v>
      </c>
      <c r="AL1068">
        <v>-1</v>
      </c>
      <c r="AM1068">
        <v>-1</v>
      </c>
      <c r="AN1068">
        <v>-1</v>
      </c>
      <c r="AO1068">
        <v>-1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-1</v>
      </c>
      <c r="AW1068">
        <v>-1</v>
      </c>
      <c r="AX1068">
        <v>-1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v>-1</v>
      </c>
      <c r="BE1068">
        <v>-1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-1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>
        <v>-1</v>
      </c>
      <c r="CD1068">
        <v>-1</v>
      </c>
      <c r="CE1068">
        <v>-1</v>
      </c>
      <c r="CF1068">
        <v>-1</v>
      </c>
      <c r="CG1068">
        <v>-1</v>
      </c>
    </row>
    <row r="1069" spans="1:85">
      <c r="A1069" s="5"/>
      <c r="B1069" s="5" t="s">
        <v>4</v>
      </c>
      <c r="C1069" s="76">
        <v>-1</v>
      </c>
      <c r="D1069" s="76">
        <v>-1</v>
      </c>
      <c r="E1069" s="76">
        <v>-1</v>
      </c>
      <c r="F1069" s="76">
        <v>-1</v>
      </c>
      <c r="G1069" s="76">
        <v>-1</v>
      </c>
      <c r="H1069" s="76">
        <v>-1</v>
      </c>
      <c r="I1069" s="76">
        <v>-1</v>
      </c>
      <c r="J1069" s="76">
        <v>-1</v>
      </c>
      <c r="K1069" s="76">
        <v>-1</v>
      </c>
      <c r="L1069" s="76">
        <v>-1</v>
      </c>
      <c r="M1069" s="76">
        <v>-1</v>
      </c>
      <c r="N1069" s="76">
        <v>-1</v>
      </c>
      <c r="O1069" s="76">
        <v>-1</v>
      </c>
      <c r="P1069" s="76">
        <v>-1</v>
      </c>
      <c r="Q1069" s="76">
        <v>-1</v>
      </c>
      <c r="R1069" s="76">
        <v>-1</v>
      </c>
      <c r="S1069" s="76">
        <v>-1</v>
      </c>
      <c r="T1069" s="76">
        <v>-1</v>
      </c>
      <c r="U1069" s="76">
        <v>-1</v>
      </c>
      <c r="V1069" s="76">
        <v>-1</v>
      </c>
      <c r="W1069" s="76">
        <v>-1</v>
      </c>
      <c r="X1069" s="76">
        <v>-1</v>
      </c>
      <c r="Y1069" s="76">
        <v>-1</v>
      </c>
      <c r="Z1069" s="76">
        <v>-1</v>
      </c>
      <c r="AA1069" s="76">
        <v>-1</v>
      </c>
      <c r="AB1069" s="76">
        <v>-1</v>
      </c>
      <c r="AC1069" s="76">
        <v>-1</v>
      </c>
      <c r="AD1069" s="76">
        <v>-1</v>
      </c>
      <c r="AE1069" s="76">
        <v>-1</v>
      </c>
      <c r="AF1069" s="76">
        <v>-1</v>
      </c>
      <c r="AG1069" s="76">
        <v>-1</v>
      </c>
      <c r="AH1069" s="76">
        <v>-1</v>
      </c>
      <c r="AI1069" s="76">
        <v>-1</v>
      </c>
      <c r="AJ1069">
        <v>-1</v>
      </c>
      <c r="AK1069">
        <v>-1</v>
      </c>
      <c r="AL1069">
        <v>-1</v>
      </c>
      <c r="AM1069">
        <v>-1</v>
      </c>
      <c r="AN1069">
        <v>-1</v>
      </c>
      <c r="AO1069">
        <v>-1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-1</v>
      </c>
      <c r="AW1069">
        <v>-1</v>
      </c>
      <c r="AX1069">
        <v>-1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v>-1</v>
      </c>
      <c r="BE1069">
        <v>-1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-1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>
        <v>-1</v>
      </c>
      <c r="CD1069">
        <v>-1</v>
      </c>
      <c r="CE1069">
        <v>-1</v>
      </c>
      <c r="CF1069">
        <v>-1</v>
      </c>
      <c r="CG1069">
        <v>-1</v>
      </c>
    </row>
    <row r="1070" spans="1:85">
      <c r="A1070" s="5" t="s">
        <v>2</v>
      </c>
      <c r="B1070" s="5" t="s">
        <v>3</v>
      </c>
      <c r="C1070" s="76">
        <v>-1</v>
      </c>
      <c r="D1070" s="76">
        <v>-1</v>
      </c>
      <c r="E1070" s="76">
        <v>-1</v>
      </c>
      <c r="F1070" s="76">
        <v>-1</v>
      </c>
      <c r="G1070" s="76">
        <v>-1</v>
      </c>
      <c r="H1070" s="76">
        <v>-1</v>
      </c>
      <c r="I1070" s="76">
        <v>-1</v>
      </c>
      <c r="J1070" s="76">
        <v>-1</v>
      </c>
      <c r="K1070" s="76">
        <v>-1</v>
      </c>
      <c r="L1070" s="76">
        <v>-1</v>
      </c>
      <c r="M1070" s="76">
        <v>-1</v>
      </c>
      <c r="N1070" s="76">
        <v>-1</v>
      </c>
      <c r="O1070" s="76">
        <v>-1</v>
      </c>
      <c r="P1070" s="76">
        <v>-1</v>
      </c>
      <c r="Q1070" s="76">
        <v>-1</v>
      </c>
      <c r="R1070" s="76">
        <v>-1</v>
      </c>
      <c r="S1070" s="76">
        <v>-1</v>
      </c>
      <c r="T1070" s="76">
        <v>-1</v>
      </c>
      <c r="U1070" s="76">
        <v>-1</v>
      </c>
      <c r="V1070" s="76">
        <v>-1</v>
      </c>
      <c r="W1070" s="76">
        <v>-1</v>
      </c>
      <c r="X1070" s="76">
        <v>-1</v>
      </c>
      <c r="Y1070" s="76">
        <v>-1</v>
      </c>
      <c r="Z1070" s="76">
        <v>-1</v>
      </c>
      <c r="AA1070" s="76">
        <v>-1</v>
      </c>
      <c r="AB1070" s="76">
        <v>-1</v>
      </c>
      <c r="AC1070" s="76">
        <v>-1</v>
      </c>
      <c r="AD1070" s="76">
        <v>-1</v>
      </c>
      <c r="AE1070" s="76">
        <v>-1</v>
      </c>
      <c r="AF1070" s="76">
        <v>-1</v>
      </c>
      <c r="AG1070" s="76">
        <v>-1</v>
      </c>
      <c r="AH1070" s="76">
        <v>-1</v>
      </c>
      <c r="AI1070" s="76">
        <v>-1</v>
      </c>
      <c r="AJ1070">
        <v>-1</v>
      </c>
      <c r="AK1070">
        <v>-1</v>
      </c>
      <c r="AL1070">
        <v>-1</v>
      </c>
      <c r="AM1070">
        <v>-1</v>
      </c>
      <c r="AN1070">
        <v>-1</v>
      </c>
      <c r="AO1070">
        <v>-1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-1</v>
      </c>
      <c r="AW1070">
        <v>-1</v>
      </c>
      <c r="AX1070">
        <v>-1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v>-1</v>
      </c>
      <c r="BE1070">
        <v>-1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-1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-1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>
        <v>-1</v>
      </c>
      <c r="CD1070">
        <v>-1</v>
      </c>
      <c r="CE1070">
        <v>-1</v>
      </c>
      <c r="CF1070">
        <v>-1</v>
      </c>
      <c r="CG1070">
        <v>-1</v>
      </c>
    </row>
    <row r="1071" spans="1:85">
      <c r="A1071" s="4"/>
      <c r="B1071" s="4" t="s">
        <v>4</v>
      </c>
      <c r="C1071" s="76">
        <v>-1</v>
      </c>
      <c r="D1071" s="76">
        <v>-1</v>
      </c>
      <c r="E1071" s="76">
        <v>-1</v>
      </c>
      <c r="F1071" s="76">
        <v>-1</v>
      </c>
      <c r="G1071" s="76">
        <v>-1</v>
      </c>
      <c r="H1071" s="76">
        <v>-1</v>
      </c>
      <c r="I1071" s="76">
        <v>-1</v>
      </c>
      <c r="J1071" s="76">
        <v>-1</v>
      </c>
      <c r="K1071" s="76">
        <v>-1</v>
      </c>
      <c r="L1071" s="76">
        <v>-1</v>
      </c>
      <c r="M1071" s="76">
        <v>-1</v>
      </c>
      <c r="N1071" s="76">
        <v>-1</v>
      </c>
      <c r="O1071" s="76">
        <v>-1</v>
      </c>
      <c r="P1071" s="76">
        <v>-1</v>
      </c>
      <c r="Q1071" s="76">
        <v>-1</v>
      </c>
      <c r="R1071" s="76">
        <v>-1</v>
      </c>
      <c r="S1071" s="76">
        <v>-1</v>
      </c>
      <c r="T1071" s="76">
        <v>-1</v>
      </c>
      <c r="U1071" s="76">
        <v>-1</v>
      </c>
      <c r="V1071" s="76">
        <v>-1</v>
      </c>
      <c r="W1071" s="76">
        <v>-1</v>
      </c>
      <c r="X1071" s="76">
        <v>-1</v>
      </c>
      <c r="Y1071" s="76">
        <v>-1</v>
      </c>
      <c r="Z1071" s="76">
        <v>-1</v>
      </c>
      <c r="AA1071" s="76">
        <v>-1</v>
      </c>
      <c r="AB1071" s="76">
        <v>-1</v>
      </c>
      <c r="AC1071" s="76">
        <v>-1</v>
      </c>
      <c r="AD1071" s="76">
        <v>-1</v>
      </c>
      <c r="AE1071" s="76">
        <v>-1</v>
      </c>
      <c r="AF1071" s="76">
        <v>-1</v>
      </c>
      <c r="AG1071" s="76">
        <v>-1</v>
      </c>
      <c r="AH1071" s="76">
        <v>-1</v>
      </c>
      <c r="AI1071" s="76">
        <v>-1</v>
      </c>
      <c r="AJ1071">
        <v>-1</v>
      </c>
      <c r="AK1071">
        <v>-1</v>
      </c>
      <c r="AL1071">
        <v>-1</v>
      </c>
      <c r="AM1071">
        <v>-1</v>
      </c>
      <c r="AN1071">
        <v>-1</v>
      </c>
      <c r="AO1071">
        <v>-1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-1</v>
      </c>
      <c r="AX1071">
        <v>-1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v>-1</v>
      </c>
      <c r="BE1071">
        <v>-1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-1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>
        <v>-1</v>
      </c>
      <c r="CD1071">
        <v>-1</v>
      </c>
      <c r="CE1071">
        <v>-1</v>
      </c>
      <c r="CF1071">
        <v>-1</v>
      </c>
      <c r="CG1071">
        <v>-1</v>
      </c>
    </row>
    <row r="1072" spans="1:85">
      <c r="A1072" s="14" t="s">
        <v>7</v>
      </c>
      <c r="B1072" s="14" t="s">
        <v>3</v>
      </c>
      <c r="C1072" s="76">
        <v>-1</v>
      </c>
      <c r="D1072" s="76">
        <v>-1</v>
      </c>
      <c r="E1072" s="76">
        <v>-1</v>
      </c>
      <c r="F1072" s="76">
        <v>-1</v>
      </c>
      <c r="G1072" s="76">
        <v>-1</v>
      </c>
      <c r="H1072" s="76">
        <v>-1</v>
      </c>
      <c r="I1072" s="76">
        <v>-1</v>
      </c>
      <c r="J1072" s="76">
        <v>-1</v>
      </c>
      <c r="K1072" s="76">
        <v>-1</v>
      </c>
      <c r="L1072" s="76">
        <v>-1</v>
      </c>
      <c r="M1072" s="76">
        <v>-1</v>
      </c>
      <c r="N1072" s="76">
        <v>-1</v>
      </c>
      <c r="O1072" s="76">
        <v>-1</v>
      </c>
      <c r="P1072" s="76">
        <v>-1</v>
      </c>
      <c r="Q1072" s="76">
        <v>-1</v>
      </c>
      <c r="R1072" s="76">
        <v>-1</v>
      </c>
      <c r="S1072" s="76">
        <v>-1</v>
      </c>
      <c r="T1072" s="76">
        <v>-1</v>
      </c>
      <c r="U1072" s="76">
        <v>-1</v>
      </c>
      <c r="V1072" s="76">
        <v>-1</v>
      </c>
      <c r="W1072" s="76">
        <v>-1</v>
      </c>
      <c r="X1072" s="76">
        <v>-1</v>
      </c>
      <c r="Y1072" s="76">
        <v>-1</v>
      </c>
      <c r="Z1072" s="76">
        <v>-1</v>
      </c>
      <c r="AA1072" s="76">
        <v>-1</v>
      </c>
      <c r="AB1072" s="76">
        <v>-1</v>
      </c>
      <c r="AC1072" s="76">
        <v>-1</v>
      </c>
      <c r="AD1072" s="76">
        <v>-1</v>
      </c>
      <c r="AE1072" s="76">
        <v>-1</v>
      </c>
      <c r="AF1072" s="76">
        <v>-1</v>
      </c>
      <c r="AG1072" s="76">
        <v>-1</v>
      </c>
      <c r="AH1072" s="76">
        <v>-1</v>
      </c>
      <c r="AI1072" s="76">
        <v>-1</v>
      </c>
      <c r="AJ1072">
        <v>-1</v>
      </c>
      <c r="AK1072">
        <v>-1</v>
      </c>
      <c r="AL1072">
        <v>-1</v>
      </c>
      <c r="AM1072">
        <v>-1</v>
      </c>
      <c r="AN1072">
        <v>-1</v>
      </c>
      <c r="AO1072">
        <v>-1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-1</v>
      </c>
      <c r="AX1072">
        <v>-1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v>-1</v>
      </c>
      <c r="BE1072">
        <v>-1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-1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>
        <v>-1</v>
      </c>
      <c r="CD1072">
        <v>-1</v>
      </c>
      <c r="CE1072">
        <v>-1</v>
      </c>
      <c r="CF1072">
        <v>-1</v>
      </c>
      <c r="CG1072">
        <v>-1</v>
      </c>
    </row>
    <row r="1073" spans="1:85">
      <c r="A1073" s="4"/>
      <c r="B1073" s="4" t="s">
        <v>4</v>
      </c>
      <c r="C1073" s="76">
        <v>-1</v>
      </c>
      <c r="D1073" s="76">
        <v>-1</v>
      </c>
      <c r="E1073" s="76">
        <v>-1</v>
      </c>
      <c r="F1073" s="76">
        <v>-1</v>
      </c>
      <c r="G1073" s="76">
        <v>-1</v>
      </c>
      <c r="H1073" s="76">
        <v>-1</v>
      </c>
      <c r="I1073" s="76">
        <v>-1</v>
      </c>
      <c r="J1073" s="76">
        <v>-1</v>
      </c>
      <c r="K1073" s="76">
        <v>-1</v>
      </c>
      <c r="L1073" s="76">
        <v>-1</v>
      </c>
      <c r="M1073" s="76">
        <v>-1</v>
      </c>
      <c r="N1073" s="76">
        <v>-1</v>
      </c>
      <c r="O1073" s="76">
        <v>-1</v>
      </c>
      <c r="P1073" s="76">
        <v>-1</v>
      </c>
      <c r="Q1073" s="76">
        <v>-1</v>
      </c>
      <c r="R1073" s="76">
        <v>-1</v>
      </c>
      <c r="S1073" s="76">
        <v>-1</v>
      </c>
      <c r="T1073" s="76">
        <v>-1</v>
      </c>
      <c r="U1073" s="76">
        <v>-1</v>
      </c>
      <c r="V1073" s="76">
        <v>-1</v>
      </c>
      <c r="W1073" s="76">
        <v>-1</v>
      </c>
      <c r="X1073" s="76">
        <v>-1</v>
      </c>
      <c r="Y1073" s="76">
        <v>-1</v>
      </c>
      <c r="Z1073" s="76">
        <v>-1</v>
      </c>
      <c r="AA1073" s="76">
        <v>-1</v>
      </c>
      <c r="AB1073" s="76">
        <v>-1</v>
      </c>
      <c r="AC1073" s="76">
        <v>-1</v>
      </c>
      <c r="AD1073" s="76">
        <v>-1</v>
      </c>
      <c r="AE1073" s="76">
        <v>-1</v>
      </c>
      <c r="AF1073" s="76">
        <v>-1</v>
      </c>
      <c r="AG1073" s="76">
        <v>-1</v>
      </c>
      <c r="AH1073" s="76">
        <v>-1</v>
      </c>
      <c r="AI1073" s="76">
        <v>-1</v>
      </c>
      <c r="AJ1073">
        <v>-1</v>
      </c>
      <c r="AK1073">
        <v>-1</v>
      </c>
      <c r="AL1073">
        <v>-1</v>
      </c>
      <c r="AM1073">
        <v>-1</v>
      </c>
      <c r="AN1073">
        <v>-1</v>
      </c>
      <c r="AO1073">
        <v>-1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-1</v>
      </c>
      <c r="AW1073">
        <v>-1</v>
      </c>
      <c r="AX1073">
        <v>-1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-1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-1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>
        <v>-1</v>
      </c>
      <c r="CD1073">
        <v>-1</v>
      </c>
      <c r="CE1073">
        <v>-1</v>
      </c>
      <c r="CF1073">
        <v>-1</v>
      </c>
      <c r="CG1073">
        <v>-1</v>
      </c>
    </row>
    <row r="1074" spans="1:85">
      <c r="A1074" s="14" t="s">
        <v>6</v>
      </c>
      <c r="B1074" s="14" t="s">
        <v>3</v>
      </c>
      <c r="C1074" s="76">
        <v>-1</v>
      </c>
      <c r="D1074" s="76">
        <v>-1</v>
      </c>
      <c r="E1074" s="76">
        <v>-1</v>
      </c>
      <c r="F1074" s="76">
        <v>-1</v>
      </c>
      <c r="G1074" s="76">
        <v>-1</v>
      </c>
      <c r="H1074" s="76">
        <v>-1</v>
      </c>
      <c r="I1074" s="76">
        <v>-1</v>
      </c>
      <c r="J1074" s="76">
        <v>-1</v>
      </c>
      <c r="K1074" s="76">
        <v>-1</v>
      </c>
      <c r="L1074" s="76">
        <v>-1</v>
      </c>
      <c r="M1074" s="76">
        <v>-1</v>
      </c>
      <c r="N1074" s="76">
        <v>-1</v>
      </c>
      <c r="O1074" s="76">
        <v>-1</v>
      </c>
      <c r="P1074" s="76">
        <v>-1</v>
      </c>
      <c r="Q1074" s="76">
        <v>-1</v>
      </c>
      <c r="R1074" s="76">
        <v>-1</v>
      </c>
      <c r="S1074" s="76">
        <v>-1</v>
      </c>
      <c r="T1074" s="76">
        <v>-1</v>
      </c>
      <c r="U1074" s="76">
        <v>-1</v>
      </c>
      <c r="V1074" s="76">
        <v>-1</v>
      </c>
      <c r="W1074" s="76">
        <v>-1</v>
      </c>
      <c r="X1074" s="76">
        <v>-1</v>
      </c>
      <c r="Y1074" s="76">
        <v>-1</v>
      </c>
      <c r="Z1074" s="76">
        <v>-1</v>
      </c>
      <c r="AA1074" s="76">
        <v>-1</v>
      </c>
      <c r="AB1074" s="76">
        <v>-1</v>
      </c>
      <c r="AC1074" s="76">
        <v>-1</v>
      </c>
      <c r="AD1074" s="76">
        <v>-1</v>
      </c>
      <c r="AE1074" s="76">
        <v>-1</v>
      </c>
      <c r="AF1074" s="76">
        <v>-1</v>
      </c>
      <c r="AG1074" s="76">
        <v>-1</v>
      </c>
      <c r="AH1074" s="76">
        <v>-1</v>
      </c>
      <c r="AI1074" s="76">
        <v>-1</v>
      </c>
      <c r="AJ1074">
        <v>-1</v>
      </c>
      <c r="AK1074">
        <v>-1</v>
      </c>
      <c r="AL1074">
        <v>-1</v>
      </c>
      <c r="AM1074">
        <v>-1</v>
      </c>
      <c r="AN1074">
        <v>-1</v>
      </c>
      <c r="AO1074">
        <v>-1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v>-1</v>
      </c>
      <c r="BE1074">
        <v>-1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-1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</row>
    <row r="1075" spans="1:85">
      <c r="A1075" s="5"/>
      <c r="B1075" s="5" t="s">
        <v>4</v>
      </c>
      <c r="C1075" s="76">
        <v>-1</v>
      </c>
      <c r="D1075" s="76">
        <v>-1</v>
      </c>
      <c r="E1075" s="76">
        <v>-1</v>
      </c>
      <c r="F1075" s="76">
        <v>-1</v>
      </c>
      <c r="G1075" s="76">
        <v>-1</v>
      </c>
      <c r="H1075" s="76">
        <v>-1</v>
      </c>
      <c r="I1075" s="76">
        <v>-1</v>
      </c>
      <c r="J1075" s="76">
        <v>-1</v>
      </c>
      <c r="K1075" s="76">
        <v>-1</v>
      </c>
      <c r="L1075" s="76">
        <v>-1</v>
      </c>
      <c r="M1075" s="76">
        <v>-1</v>
      </c>
      <c r="N1075" s="76">
        <v>-1</v>
      </c>
      <c r="O1075" s="76">
        <v>-1</v>
      </c>
      <c r="P1075" s="76">
        <v>-1</v>
      </c>
      <c r="Q1075" s="76">
        <v>-1</v>
      </c>
      <c r="R1075" s="76">
        <v>-1</v>
      </c>
      <c r="S1075" s="76">
        <v>-1</v>
      </c>
      <c r="T1075" s="76">
        <v>-1</v>
      </c>
      <c r="U1075" s="76">
        <v>-1</v>
      </c>
      <c r="V1075" s="76">
        <v>-1</v>
      </c>
      <c r="W1075" s="76">
        <v>-1</v>
      </c>
      <c r="X1075" s="76">
        <v>-1</v>
      </c>
      <c r="Y1075" s="76">
        <v>-1</v>
      </c>
      <c r="Z1075" s="76">
        <v>-1</v>
      </c>
      <c r="AA1075" s="76">
        <v>-1</v>
      </c>
      <c r="AB1075" s="76">
        <v>-1</v>
      </c>
      <c r="AC1075" s="76">
        <v>-1</v>
      </c>
      <c r="AD1075" s="76">
        <v>-1</v>
      </c>
      <c r="AE1075" s="76">
        <v>-1</v>
      </c>
      <c r="AF1075" s="76">
        <v>-1</v>
      </c>
      <c r="AG1075" s="76">
        <v>-1</v>
      </c>
      <c r="AH1075" s="76">
        <v>-1</v>
      </c>
      <c r="AI1075" s="76">
        <v>-1</v>
      </c>
      <c r="AJ1075">
        <v>-1</v>
      </c>
      <c r="AK1075">
        <v>-1</v>
      </c>
      <c r="AL1075">
        <v>-1</v>
      </c>
      <c r="AM1075">
        <v>-1</v>
      </c>
      <c r="AN1075">
        <v>-1</v>
      </c>
      <c r="AO1075">
        <v>-1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-1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v>-1</v>
      </c>
      <c r="BE1075">
        <v>-1</v>
      </c>
      <c r="BF1075">
        <v>-1</v>
      </c>
      <c r="BG1075">
        <v>-1</v>
      </c>
      <c r="BH1075">
        <v>-1</v>
      </c>
      <c r="BI1075">
        <v>-1</v>
      </c>
      <c r="BJ1075">
        <v>-1</v>
      </c>
      <c r="BK1075">
        <v>-1</v>
      </c>
      <c r="BL1075">
        <v>-1</v>
      </c>
      <c r="BM1075">
        <v>-1</v>
      </c>
      <c r="BN1075">
        <v>-1</v>
      </c>
      <c r="BO1075">
        <v>-1</v>
      </c>
      <c r="BP1075">
        <v>-1</v>
      </c>
      <c r="BQ1075">
        <v>-1</v>
      </c>
      <c r="BR1075">
        <v>-1</v>
      </c>
      <c r="BS1075">
        <v>-1</v>
      </c>
      <c r="BT1075">
        <v>-1</v>
      </c>
      <c r="BU1075">
        <v>-1</v>
      </c>
      <c r="BV1075">
        <v>-1</v>
      </c>
      <c r="BW1075">
        <v>-1</v>
      </c>
      <c r="BX1075">
        <v>-1</v>
      </c>
      <c r="BY1075">
        <v>-1</v>
      </c>
      <c r="BZ1075">
        <v>-1</v>
      </c>
      <c r="CA1075">
        <v>-1</v>
      </c>
      <c r="CB1075">
        <v>-1</v>
      </c>
      <c r="CC1075">
        <v>-1</v>
      </c>
      <c r="CD1075">
        <v>-1</v>
      </c>
      <c r="CE1075">
        <v>-1</v>
      </c>
      <c r="CF1075">
        <v>-1</v>
      </c>
      <c r="CG1075">
        <v>-1</v>
      </c>
    </row>
    <row r="1076" spans="1:85">
      <c r="A1076" s="5" t="s">
        <v>8</v>
      </c>
      <c r="B1076" s="5" t="s">
        <v>3</v>
      </c>
      <c r="C1076" s="76">
        <v>-1</v>
      </c>
      <c r="D1076" s="76">
        <v>-1</v>
      </c>
      <c r="E1076" s="76">
        <v>-1</v>
      </c>
      <c r="F1076" s="76">
        <v>-1</v>
      </c>
      <c r="G1076" s="76">
        <v>-1</v>
      </c>
      <c r="H1076" s="76">
        <v>-1</v>
      </c>
      <c r="I1076" s="76">
        <v>-1</v>
      </c>
      <c r="J1076" s="76">
        <v>-1</v>
      </c>
      <c r="K1076" s="76">
        <v>-1</v>
      </c>
      <c r="L1076" s="76">
        <v>-1</v>
      </c>
      <c r="M1076" s="76">
        <v>-1</v>
      </c>
      <c r="N1076" s="76">
        <v>-1</v>
      </c>
      <c r="O1076" s="76">
        <v>-1</v>
      </c>
      <c r="P1076" s="76">
        <v>-1</v>
      </c>
      <c r="Q1076" s="76">
        <v>-1</v>
      </c>
      <c r="R1076" s="76">
        <v>-1</v>
      </c>
      <c r="S1076" s="76">
        <v>-1</v>
      </c>
      <c r="T1076" s="76">
        <v>-1</v>
      </c>
      <c r="U1076" s="76">
        <v>-1</v>
      </c>
      <c r="V1076" s="76">
        <v>-1</v>
      </c>
      <c r="W1076" s="76">
        <v>-1</v>
      </c>
      <c r="X1076" s="76">
        <v>-1</v>
      </c>
      <c r="Y1076" s="76">
        <v>-1</v>
      </c>
      <c r="Z1076" s="76">
        <v>-1</v>
      </c>
      <c r="AA1076" s="76">
        <v>-1</v>
      </c>
      <c r="AB1076" s="76">
        <v>-1</v>
      </c>
      <c r="AC1076" s="76">
        <v>-1</v>
      </c>
      <c r="AD1076" s="76">
        <v>-1</v>
      </c>
      <c r="AE1076" s="76">
        <v>-1</v>
      </c>
      <c r="AF1076" s="76">
        <v>-1</v>
      </c>
      <c r="AG1076" s="76">
        <v>-1</v>
      </c>
      <c r="AH1076" s="76">
        <v>-1</v>
      </c>
      <c r="AI1076" s="76">
        <v>-1</v>
      </c>
      <c r="AJ1076">
        <v>-1</v>
      </c>
      <c r="AK1076">
        <v>-1</v>
      </c>
      <c r="AL1076">
        <v>-1</v>
      </c>
      <c r="AM1076">
        <v>-1</v>
      </c>
      <c r="AN1076">
        <v>-1</v>
      </c>
      <c r="AO1076">
        <v>-1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-1</v>
      </c>
      <c r="BG1076">
        <v>-1</v>
      </c>
      <c r="BH1076">
        <v>-1</v>
      </c>
      <c r="BI1076">
        <v>-1</v>
      </c>
      <c r="BJ1076">
        <v>-1</v>
      </c>
      <c r="BK1076">
        <v>-1</v>
      </c>
      <c r="BL1076">
        <v>-1</v>
      </c>
      <c r="BM1076">
        <v>-1</v>
      </c>
      <c r="BN1076">
        <v>-1</v>
      </c>
      <c r="BO1076">
        <v>-1</v>
      </c>
      <c r="BP1076">
        <v>-1</v>
      </c>
      <c r="BQ1076">
        <v>-1</v>
      </c>
      <c r="BR1076">
        <v>-1</v>
      </c>
      <c r="BS1076">
        <v>-1</v>
      </c>
      <c r="BT1076">
        <v>-1</v>
      </c>
      <c r="BU1076">
        <v>-1</v>
      </c>
      <c r="BV1076">
        <v>-1</v>
      </c>
      <c r="BW1076">
        <v>-1</v>
      </c>
      <c r="BX1076">
        <v>-1</v>
      </c>
      <c r="BY1076">
        <v>-1</v>
      </c>
      <c r="BZ1076">
        <v>-1</v>
      </c>
      <c r="CA1076">
        <v>-1</v>
      </c>
      <c r="CB1076">
        <v>-1</v>
      </c>
      <c r="CC1076">
        <v>-1</v>
      </c>
      <c r="CD1076">
        <v>-1</v>
      </c>
      <c r="CE1076">
        <v>-1</v>
      </c>
      <c r="CF1076">
        <v>-1</v>
      </c>
      <c r="CG1076">
        <v>-1</v>
      </c>
    </row>
    <row r="1077" spans="1:85">
      <c r="A1077" s="4"/>
      <c r="B1077" s="4" t="s">
        <v>37</v>
      </c>
      <c r="C1077" s="76">
        <v>-1</v>
      </c>
      <c r="D1077" s="76">
        <v>-1</v>
      </c>
      <c r="E1077" s="76">
        <v>-1</v>
      </c>
      <c r="F1077" s="76">
        <v>-1</v>
      </c>
      <c r="G1077" s="76">
        <v>-1</v>
      </c>
      <c r="H1077" s="76">
        <v>-1</v>
      </c>
      <c r="I1077" s="76">
        <v>-1</v>
      </c>
      <c r="J1077" s="76">
        <v>-1</v>
      </c>
      <c r="K1077" s="76">
        <v>-1</v>
      </c>
      <c r="L1077" s="76">
        <v>-1</v>
      </c>
      <c r="M1077" s="76">
        <v>-1</v>
      </c>
      <c r="N1077" s="76">
        <v>-1</v>
      </c>
      <c r="O1077" s="76">
        <v>-1</v>
      </c>
      <c r="P1077" s="76">
        <v>-1</v>
      </c>
      <c r="Q1077" s="76">
        <v>-1</v>
      </c>
      <c r="R1077" s="76">
        <v>-1</v>
      </c>
      <c r="S1077" s="76">
        <v>-1</v>
      </c>
      <c r="T1077" s="76">
        <v>-1</v>
      </c>
      <c r="U1077" s="76">
        <v>-1</v>
      </c>
      <c r="V1077" s="76">
        <v>-1</v>
      </c>
      <c r="W1077" s="76">
        <v>-1</v>
      </c>
      <c r="X1077" s="76">
        <v>-1</v>
      </c>
      <c r="Y1077" s="76">
        <v>-1</v>
      </c>
      <c r="Z1077" s="76">
        <v>-1</v>
      </c>
      <c r="AA1077" s="76">
        <v>-1</v>
      </c>
      <c r="AB1077" s="76">
        <v>-1</v>
      </c>
      <c r="AC1077" s="76">
        <v>-1</v>
      </c>
      <c r="AD1077" s="76">
        <v>-1</v>
      </c>
      <c r="AE1077" s="76">
        <v>-1</v>
      </c>
      <c r="AF1077" s="76">
        <v>-1</v>
      </c>
      <c r="AG1077" s="76">
        <v>-1</v>
      </c>
      <c r="AH1077" s="76">
        <v>-1</v>
      </c>
      <c r="AI1077" s="76">
        <v>-1</v>
      </c>
      <c r="AJ1077">
        <v>-1</v>
      </c>
      <c r="AK1077">
        <v>-1</v>
      </c>
      <c r="AL1077">
        <v>-1</v>
      </c>
      <c r="AM1077">
        <v>-1</v>
      </c>
      <c r="AN1077">
        <v>-1</v>
      </c>
      <c r="AO1077">
        <v>-1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-1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v>-1</v>
      </c>
      <c r="BE1077">
        <v>-1</v>
      </c>
      <c r="BF1077">
        <v>-1</v>
      </c>
      <c r="BG1077">
        <v>-1</v>
      </c>
      <c r="BH1077">
        <v>-1</v>
      </c>
      <c r="BI1077">
        <v>-1</v>
      </c>
      <c r="BJ1077">
        <v>-1</v>
      </c>
      <c r="BK1077">
        <v>-1</v>
      </c>
      <c r="BL1077">
        <v>-1</v>
      </c>
      <c r="BM1077">
        <v>-1</v>
      </c>
      <c r="BN1077">
        <v>-1</v>
      </c>
      <c r="BO1077">
        <v>-1</v>
      </c>
      <c r="BP1077">
        <v>-1</v>
      </c>
      <c r="BQ1077">
        <v>-1</v>
      </c>
      <c r="BR1077">
        <v>-1</v>
      </c>
      <c r="BS1077">
        <v>-1</v>
      </c>
      <c r="BT1077">
        <v>-1</v>
      </c>
      <c r="BU1077">
        <v>-1</v>
      </c>
      <c r="BV1077">
        <v>-1</v>
      </c>
      <c r="BW1077">
        <v>-1</v>
      </c>
      <c r="BX1077">
        <v>-1</v>
      </c>
      <c r="BY1077">
        <v>-1</v>
      </c>
      <c r="BZ1077">
        <v>-1</v>
      </c>
      <c r="CA1077">
        <v>-1</v>
      </c>
      <c r="CB1077">
        <v>-1</v>
      </c>
      <c r="CC1077">
        <v>-1</v>
      </c>
      <c r="CD1077">
        <v>-1</v>
      </c>
      <c r="CE1077">
        <v>-1</v>
      </c>
      <c r="CF1077">
        <v>-1</v>
      </c>
      <c r="CG1077">
        <v>-1</v>
      </c>
    </row>
    <row r="1078" spans="1:85">
      <c r="A1078" s="14" t="s">
        <v>36</v>
      </c>
      <c r="B1078" s="14" t="s">
        <v>38</v>
      </c>
      <c r="C1078" s="76">
        <v>-1</v>
      </c>
      <c r="D1078" s="76">
        <v>-1</v>
      </c>
      <c r="E1078" s="76">
        <v>-1</v>
      </c>
      <c r="F1078" s="76">
        <v>-1</v>
      </c>
      <c r="G1078" s="76">
        <v>-1</v>
      </c>
      <c r="H1078" s="76">
        <v>-1</v>
      </c>
      <c r="I1078" s="76">
        <v>-1</v>
      </c>
      <c r="J1078" s="76">
        <v>-1</v>
      </c>
      <c r="K1078" s="76">
        <v>-1</v>
      </c>
      <c r="L1078" s="76">
        <v>-1</v>
      </c>
      <c r="M1078" s="76">
        <v>-1</v>
      </c>
      <c r="N1078" s="76">
        <v>-1</v>
      </c>
      <c r="O1078" s="76">
        <v>-1</v>
      </c>
      <c r="P1078" s="76">
        <v>-1</v>
      </c>
      <c r="Q1078" s="76">
        <v>-1</v>
      </c>
      <c r="R1078" s="76">
        <v>-1</v>
      </c>
      <c r="S1078" s="76">
        <v>-1</v>
      </c>
      <c r="T1078" s="76">
        <v>-1</v>
      </c>
      <c r="U1078" s="76">
        <v>-1</v>
      </c>
      <c r="V1078" s="76">
        <v>-1</v>
      </c>
      <c r="W1078" s="76">
        <v>-1</v>
      </c>
      <c r="X1078" s="76">
        <v>-1</v>
      </c>
      <c r="Y1078" s="76">
        <v>-1</v>
      </c>
      <c r="Z1078" s="76">
        <v>-1</v>
      </c>
      <c r="AA1078" s="76">
        <v>-1</v>
      </c>
      <c r="AB1078" s="76">
        <v>-1</v>
      </c>
      <c r="AC1078" s="76">
        <v>-1</v>
      </c>
      <c r="AD1078" s="76">
        <v>-1</v>
      </c>
      <c r="AE1078" s="76">
        <v>-1</v>
      </c>
      <c r="AF1078" s="76">
        <v>-1</v>
      </c>
      <c r="AG1078" s="76">
        <v>-1</v>
      </c>
      <c r="AH1078" s="76">
        <v>-1</v>
      </c>
      <c r="AI1078" s="76">
        <v>-1</v>
      </c>
      <c r="AJ1078">
        <v>-1</v>
      </c>
      <c r="AK1078">
        <v>-1</v>
      </c>
      <c r="AL1078">
        <v>-1</v>
      </c>
      <c r="AM1078">
        <v>-1</v>
      </c>
      <c r="AN1078">
        <v>-1</v>
      </c>
      <c r="AO1078">
        <v>-1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v>-1</v>
      </c>
      <c r="BE1078">
        <v>-1</v>
      </c>
      <c r="BF1078">
        <v>-1</v>
      </c>
      <c r="BG1078">
        <v>-1</v>
      </c>
      <c r="BH1078">
        <v>-1</v>
      </c>
      <c r="BI1078">
        <v>-1</v>
      </c>
      <c r="BJ1078">
        <v>-1</v>
      </c>
      <c r="BK1078">
        <v>-1</v>
      </c>
      <c r="BL1078">
        <v>-1</v>
      </c>
      <c r="BM1078">
        <v>-1</v>
      </c>
      <c r="BN1078">
        <v>-1</v>
      </c>
      <c r="BO1078">
        <v>-1</v>
      </c>
      <c r="BP1078">
        <v>-1</v>
      </c>
      <c r="BQ1078">
        <v>-1</v>
      </c>
      <c r="BR1078">
        <v>-1</v>
      </c>
      <c r="BS1078">
        <v>-1</v>
      </c>
      <c r="BT1078">
        <v>-1</v>
      </c>
      <c r="BU1078">
        <v>-1</v>
      </c>
      <c r="BV1078">
        <v>-1</v>
      </c>
      <c r="BW1078">
        <v>-1</v>
      </c>
      <c r="BX1078">
        <v>-1</v>
      </c>
      <c r="BY1078">
        <v>-1</v>
      </c>
      <c r="BZ1078">
        <v>-1</v>
      </c>
      <c r="CA1078">
        <v>-1</v>
      </c>
      <c r="CB1078">
        <v>-1</v>
      </c>
      <c r="CC1078">
        <v>-1</v>
      </c>
      <c r="CD1078">
        <v>-1</v>
      </c>
      <c r="CE1078">
        <v>-1</v>
      </c>
      <c r="CF1078">
        <v>-1</v>
      </c>
      <c r="CG1078">
        <v>-1</v>
      </c>
    </row>
    <row r="1079" spans="1:85">
      <c r="A1079" s="5"/>
      <c r="B1079" s="5" t="s">
        <v>213</v>
      </c>
      <c r="C1079" s="76">
        <v>-1</v>
      </c>
      <c r="D1079" s="76">
        <v>-1</v>
      </c>
      <c r="E1079" s="76">
        <v>-1</v>
      </c>
      <c r="F1079" s="76">
        <v>-1</v>
      </c>
      <c r="G1079" s="76">
        <v>-1</v>
      </c>
      <c r="H1079" s="76">
        <v>-1</v>
      </c>
      <c r="I1079" s="76">
        <v>-1</v>
      </c>
      <c r="J1079" s="76">
        <v>-1</v>
      </c>
      <c r="K1079" s="76">
        <v>-1</v>
      </c>
      <c r="L1079" s="76">
        <v>-1</v>
      </c>
      <c r="M1079" s="76">
        <v>-1</v>
      </c>
      <c r="N1079" s="76">
        <v>-1</v>
      </c>
      <c r="O1079" s="76">
        <v>-1</v>
      </c>
      <c r="P1079" s="76">
        <v>-1</v>
      </c>
      <c r="Q1079" s="76">
        <v>-1</v>
      </c>
      <c r="R1079" s="76">
        <v>-1</v>
      </c>
      <c r="S1079" s="76">
        <v>-1</v>
      </c>
      <c r="T1079" s="76">
        <v>-1</v>
      </c>
      <c r="U1079" s="76">
        <v>-1</v>
      </c>
      <c r="V1079" s="76">
        <v>-1</v>
      </c>
      <c r="W1079" s="76">
        <v>-1</v>
      </c>
      <c r="X1079" s="76">
        <v>-1</v>
      </c>
      <c r="Y1079" s="76">
        <v>-1</v>
      </c>
      <c r="Z1079" s="76">
        <v>-1</v>
      </c>
      <c r="AA1079" s="76">
        <v>-1</v>
      </c>
      <c r="AB1079" s="76">
        <v>-1</v>
      </c>
      <c r="AC1079" s="76">
        <v>-1</v>
      </c>
      <c r="AD1079" s="76">
        <v>-1</v>
      </c>
      <c r="AE1079" s="76">
        <v>-1</v>
      </c>
      <c r="AF1079" s="76">
        <v>-1</v>
      </c>
      <c r="AG1079" s="76">
        <v>-1</v>
      </c>
      <c r="AH1079" s="76">
        <v>-1</v>
      </c>
      <c r="AI1079" s="76">
        <v>-1</v>
      </c>
      <c r="AJ1079">
        <v>-1</v>
      </c>
      <c r="AK1079">
        <v>-1</v>
      </c>
      <c r="AL1079">
        <v>-1</v>
      </c>
      <c r="AM1079">
        <v>-1</v>
      </c>
      <c r="AN1079">
        <v>-1</v>
      </c>
      <c r="AO1079">
        <v>-1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-1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v>-1</v>
      </c>
      <c r="BE1079">
        <v>-1</v>
      </c>
      <c r="BF1079">
        <v>-1</v>
      </c>
      <c r="BG1079">
        <v>-1</v>
      </c>
      <c r="BH1079">
        <v>-1</v>
      </c>
      <c r="BI1079">
        <v>-1</v>
      </c>
      <c r="BJ1079">
        <v>-1</v>
      </c>
      <c r="BK1079">
        <v>-1</v>
      </c>
      <c r="BL1079">
        <v>-1</v>
      </c>
      <c r="BM1079">
        <v>-1</v>
      </c>
      <c r="BN1079">
        <v>-1</v>
      </c>
      <c r="BO1079">
        <v>-1</v>
      </c>
      <c r="BP1079">
        <v>-1</v>
      </c>
      <c r="BQ1079">
        <v>-1</v>
      </c>
      <c r="BR1079">
        <v>-1</v>
      </c>
      <c r="BS1079">
        <v>-1</v>
      </c>
      <c r="BT1079">
        <v>-1</v>
      </c>
      <c r="BU1079">
        <v>-1</v>
      </c>
      <c r="BV1079">
        <v>-1</v>
      </c>
      <c r="BW1079">
        <v>-1</v>
      </c>
      <c r="BX1079">
        <v>-1</v>
      </c>
      <c r="BY1079">
        <v>-1</v>
      </c>
      <c r="BZ1079">
        <v>-1</v>
      </c>
      <c r="CA1079">
        <v>-1</v>
      </c>
      <c r="CB1079">
        <v>-1</v>
      </c>
      <c r="CC1079">
        <v>-1</v>
      </c>
      <c r="CD1079">
        <v>-1</v>
      </c>
      <c r="CE1079">
        <v>-1</v>
      </c>
      <c r="CF1079">
        <v>-1</v>
      </c>
      <c r="CG1079">
        <v>-1</v>
      </c>
    </row>
    <row r="1080" spans="1:85">
      <c r="A1080" s="1" t="str">
        <f>LOOKUP(B1080,[1]Regions!$A$4:$A$98,[1]Regions!$B$4:$B$98)</f>
        <v>Indonesia</v>
      </c>
      <c r="B1080" s="2">
        <v>50</v>
      </c>
      <c r="C1080" s="72">
        <v>2018</v>
      </c>
      <c r="D1080" s="72">
        <v>2019</v>
      </c>
      <c r="E1080" s="72">
        <v>2020</v>
      </c>
      <c r="F1080" s="72">
        <v>2021</v>
      </c>
      <c r="G1080" s="72">
        <v>2022</v>
      </c>
      <c r="H1080" s="72">
        <v>2023</v>
      </c>
      <c r="I1080" s="72">
        <v>2024</v>
      </c>
      <c r="J1080" s="72">
        <v>2025</v>
      </c>
      <c r="K1080" s="72">
        <v>2026</v>
      </c>
      <c r="L1080" s="72">
        <v>2027</v>
      </c>
      <c r="M1080" s="72">
        <v>2028</v>
      </c>
      <c r="N1080" s="72">
        <v>2029</v>
      </c>
      <c r="O1080" s="72">
        <v>2030</v>
      </c>
      <c r="P1080" s="72">
        <v>2031</v>
      </c>
      <c r="Q1080" s="72">
        <v>2032</v>
      </c>
      <c r="R1080" s="72">
        <v>2033</v>
      </c>
      <c r="S1080" s="72">
        <v>2034</v>
      </c>
      <c r="T1080" s="72">
        <v>2035</v>
      </c>
      <c r="U1080" s="72">
        <v>2036</v>
      </c>
      <c r="V1080" s="72">
        <v>2037</v>
      </c>
      <c r="W1080" s="72">
        <v>2038</v>
      </c>
      <c r="X1080" s="72">
        <v>2039</v>
      </c>
      <c r="Y1080" s="72">
        <v>2040</v>
      </c>
      <c r="Z1080" s="72">
        <v>2041</v>
      </c>
      <c r="AA1080" s="72">
        <v>2042</v>
      </c>
      <c r="AB1080" s="72">
        <v>2043</v>
      </c>
      <c r="AC1080" s="72">
        <v>2044</v>
      </c>
      <c r="AD1080" s="72">
        <v>2045</v>
      </c>
      <c r="AE1080" s="72">
        <v>2046</v>
      </c>
      <c r="AF1080" s="72">
        <v>2047</v>
      </c>
      <c r="AG1080" s="72">
        <v>2048</v>
      </c>
      <c r="AH1080" s="72">
        <v>2049</v>
      </c>
      <c r="AI1080" s="72">
        <v>2050</v>
      </c>
      <c r="AJ1080">
        <v>2051</v>
      </c>
      <c r="AK1080">
        <v>2052</v>
      </c>
      <c r="AL1080">
        <v>2053</v>
      </c>
      <c r="AM1080">
        <v>2054</v>
      </c>
      <c r="AN1080">
        <v>2055</v>
      </c>
      <c r="AO1080">
        <v>2056</v>
      </c>
      <c r="AP1080">
        <v>2057</v>
      </c>
      <c r="AQ1080">
        <v>2058</v>
      </c>
      <c r="AR1080">
        <v>2059</v>
      </c>
      <c r="AS1080">
        <v>2060</v>
      </c>
      <c r="AT1080">
        <v>2061</v>
      </c>
      <c r="AU1080">
        <v>2062</v>
      </c>
      <c r="AV1080">
        <v>2063</v>
      </c>
      <c r="AW1080">
        <v>2064</v>
      </c>
      <c r="AX1080">
        <v>2065</v>
      </c>
      <c r="AY1080">
        <v>2066</v>
      </c>
      <c r="AZ1080">
        <v>2067</v>
      </c>
      <c r="BA1080">
        <v>2068</v>
      </c>
      <c r="BB1080">
        <v>2069</v>
      </c>
      <c r="BC1080">
        <v>2070</v>
      </c>
      <c r="BD1080">
        <v>2071</v>
      </c>
      <c r="BE1080">
        <v>2072</v>
      </c>
      <c r="BF1080">
        <v>2073</v>
      </c>
      <c r="BG1080">
        <v>2074</v>
      </c>
      <c r="BH1080">
        <v>2075</v>
      </c>
      <c r="BI1080">
        <v>2076</v>
      </c>
      <c r="BJ1080">
        <v>2077</v>
      </c>
      <c r="BK1080">
        <v>2078</v>
      </c>
      <c r="BL1080">
        <v>2079</v>
      </c>
      <c r="BM1080">
        <v>2080</v>
      </c>
      <c r="BN1080">
        <v>2081</v>
      </c>
      <c r="BO1080">
        <v>2082</v>
      </c>
      <c r="BP1080">
        <v>2083</v>
      </c>
      <c r="BQ1080">
        <v>2084</v>
      </c>
      <c r="BR1080">
        <v>2085</v>
      </c>
      <c r="BS1080">
        <v>2086</v>
      </c>
      <c r="BT1080">
        <v>2087</v>
      </c>
      <c r="BU1080">
        <v>2088</v>
      </c>
      <c r="BV1080">
        <v>2089</v>
      </c>
      <c r="BW1080">
        <v>2090</v>
      </c>
      <c r="BX1080">
        <v>2091</v>
      </c>
      <c r="BY1080">
        <v>2092</v>
      </c>
      <c r="BZ1080">
        <v>2093</v>
      </c>
      <c r="CA1080">
        <v>2094</v>
      </c>
      <c r="CB1080">
        <v>2095</v>
      </c>
      <c r="CC1080">
        <v>2096</v>
      </c>
      <c r="CD1080">
        <v>2097</v>
      </c>
      <c r="CE1080">
        <v>2098</v>
      </c>
      <c r="CF1080">
        <v>2099</v>
      </c>
      <c r="CG1080">
        <v>2100</v>
      </c>
    </row>
    <row r="1081" spans="1:85">
      <c r="A1081" s="74"/>
      <c r="B1081" s="74" t="s">
        <v>4</v>
      </c>
      <c r="C1081" s="76">
        <v>-1</v>
      </c>
      <c r="D1081" s="76">
        <v>-1</v>
      </c>
      <c r="E1081" s="76">
        <v>-1</v>
      </c>
      <c r="F1081" s="76">
        <v>-1</v>
      </c>
      <c r="G1081" s="76">
        <v>-1</v>
      </c>
      <c r="H1081" s="76">
        <v>-1</v>
      </c>
      <c r="I1081" s="76">
        <v>-1</v>
      </c>
      <c r="J1081" s="76">
        <v>-1</v>
      </c>
      <c r="K1081" s="76">
        <v>-1</v>
      </c>
      <c r="L1081" s="76">
        <v>-1</v>
      </c>
      <c r="M1081" s="76">
        <v>-1</v>
      </c>
      <c r="N1081" s="76">
        <v>-1</v>
      </c>
      <c r="O1081" s="76">
        <v>-1</v>
      </c>
      <c r="P1081" s="76">
        <v>-1</v>
      </c>
      <c r="Q1081" s="76">
        <v>-1</v>
      </c>
      <c r="R1081" s="76">
        <v>-1</v>
      </c>
      <c r="S1081" s="76">
        <v>-1</v>
      </c>
      <c r="T1081" s="76">
        <v>-1</v>
      </c>
      <c r="U1081" s="76">
        <v>-1</v>
      </c>
      <c r="V1081" s="76">
        <v>-1</v>
      </c>
      <c r="W1081" s="76">
        <v>-1</v>
      </c>
      <c r="X1081" s="76">
        <v>-1</v>
      </c>
      <c r="Y1081" s="76">
        <v>-1</v>
      </c>
      <c r="Z1081" s="76">
        <v>-1</v>
      </c>
      <c r="AA1081" s="76">
        <v>-1</v>
      </c>
      <c r="AB1081" s="76">
        <v>-1</v>
      </c>
      <c r="AC1081" s="76">
        <v>-1</v>
      </c>
      <c r="AD1081" s="76">
        <v>-1</v>
      </c>
      <c r="AE1081" s="76">
        <v>-1</v>
      </c>
      <c r="AF1081" s="76">
        <v>-1</v>
      </c>
      <c r="AG1081" s="76">
        <v>-1</v>
      </c>
      <c r="AH1081" s="76">
        <v>-1</v>
      </c>
      <c r="AI1081" s="76">
        <v>-1</v>
      </c>
      <c r="AJ1081">
        <v>-1</v>
      </c>
      <c r="AK1081">
        <v>-1</v>
      </c>
      <c r="AL1081">
        <v>-1</v>
      </c>
      <c r="AM1081">
        <v>-1</v>
      </c>
      <c r="AN1081">
        <v>-1</v>
      </c>
      <c r="AO1081">
        <v>-1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v>-1</v>
      </c>
      <c r="BE1081">
        <v>-1</v>
      </c>
      <c r="BF1081">
        <v>-1</v>
      </c>
      <c r="BG1081">
        <v>-1</v>
      </c>
      <c r="BH1081">
        <v>-1</v>
      </c>
      <c r="BI1081">
        <v>-1</v>
      </c>
      <c r="BJ1081">
        <v>-1</v>
      </c>
      <c r="BK1081">
        <v>-1</v>
      </c>
      <c r="BL1081">
        <v>-1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</v>
      </c>
      <c r="BS1081">
        <v>-1</v>
      </c>
      <c r="BT1081">
        <v>-1</v>
      </c>
      <c r="BU1081">
        <v>-1</v>
      </c>
      <c r="BV1081">
        <v>-1</v>
      </c>
      <c r="BW1081">
        <v>-1</v>
      </c>
      <c r="BX1081">
        <v>-1</v>
      </c>
      <c r="BY1081">
        <v>-1</v>
      </c>
      <c r="BZ1081">
        <v>-1</v>
      </c>
      <c r="CA1081">
        <v>-1</v>
      </c>
      <c r="CB1081">
        <v>-1</v>
      </c>
      <c r="CC1081">
        <v>-1</v>
      </c>
      <c r="CD1081">
        <v>-1</v>
      </c>
      <c r="CE1081">
        <v>-1</v>
      </c>
      <c r="CF1081">
        <v>-1</v>
      </c>
      <c r="CG1081">
        <v>-1</v>
      </c>
    </row>
    <row r="1082" spans="1:85">
      <c r="A1082" s="74" t="s">
        <v>0</v>
      </c>
      <c r="B1082" s="74" t="s">
        <v>3</v>
      </c>
      <c r="C1082" s="76">
        <v>-1</v>
      </c>
      <c r="D1082" s="76">
        <v>-1</v>
      </c>
      <c r="E1082" s="76">
        <v>-1</v>
      </c>
      <c r="F1082" s="76">
        <v>-1</v>
      </c>
      <c r="G1082" s="76">
        <v>-1</v>
      </c>
      <c r="H1082" s="76">
        <v>-1</v>
      </c>
      <c r="I1082" s="76">
        <v>-1</v>
      </c>
      <c r="J1082" s="76">
        <v>-1</v>
      </c>
      <c r="K1082" s="76">
        <v>-1</v>
      </c>
      <c r="L1082" s="76">
        <v>-1</v>
      </c>
      <c r="M1082" s="76">
        <v>-1</v>
      </c>
      <c r="N1082" s="76">
        <v>-1</v>
      </c>
      <c r="O1082" s="76">
        <v>-1</v>
      </c>
      <c r="P1082" s="76">
        <v>-1</v>
      </c>
      <c r="Q1082" s="76">
        <v>-1</v>
      </c>
      <c r="R1082" s="76">
        <v>-1</v>
      </c>
      <c r="S1082" s="76">
        <v>-1</v>
      </c>
      <c r="T1082" s="76">
        <v>-1</v>
      </c>
      <c r="U1082" s="76">
        <v>-1</v>
      </c>
      <c r="V1082" s="76">
        <v>-1</v>
      </c>
      <c r="W1082" s="76">
        <v>-1</v>
      </c>
      <c r="X1082" s="76">
        <v>-1</v>
      </c>
      <c r="Y1082" s="76">
        <v>-1</v>
      </c>
      <c r="Z1082" s="76">
        <v>-1</v>
      </c>
      <c r="AA1082" s="76">
        <v>-1</v>
      </c>
      <c r="AB1082" s="76">
        <v>-1</v>
      </c>
      <c r="AC1082" s="76">
        <v>-1</v>
      </c>
      <c r="AD1082" s="76">
        <v>-1</v>
      </c>
      <c r="AE1082" s="76">
        <v>-1</v>
      </c>
      <c r="AF1082" s="76">
        <v>-1</v>
      </c>
      <c r="AG1082" s="76">
        <v>-1</v>
      </c>
      <c r="AH1082" s="76">
        <v>-1</v>
      </c>
      <c r="AI1082" s="76">
        <v>-1</v>
      </c>
      <c r="AJ1082">
        <v>-1</v>
      </c>
      <c r="AK1082">
        <v>-1</v>
      </c>
      <c r="AL1082">
        <v>-1</v>
      </c>
      <c r="AM1082">
        <v>-1</v>
      </c>
      <c r="AN1082">
        <v>-1</v>
      </c>
      <c r="AO1082">
        <v>-1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-1</v>
      </c>
      <c r="AW1082">
        <v>-1</v>
      </c>
      <c r="AX1082">
        <v>-1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v>-1</v>
      </c>
      <c r="BE1082">
        <v>-1</v>
      </c>
      <c r="BF1082">
        <v>-1</v>
      </c>
      <c r="BG1082">
        <v>-1</v>
      </c>
      <c r="BH1082">
        <v>-1</v>
      </c>
      <c r="BI1082">
        <v>-1</v>
      </c>
      <c r="BJ1082">
        <v>-1</v>
      </c>
      <c r="BK1082">
        <v>-1</v>
      </c>
      <c r="BL1082">
        <v>-1</v>
      </c>
      <c r="BM1082">
        <v>-1</v>
      </c>
      <c r="BN1082">
        <v>-1</v>
      </c>
      <c r="BO1082">
        <v>-1</v>
      </c>
      <c r="BP1082">
        <v>-1</v>
      </c>
      <c r="BQ1082">
        <v>-1</v>
      </c>
      <c r="BR1082">
        <v>-1</v>
      </c>
      <c r="BS1082">
        <v>-1</v>
      </c>
      <c r="BT1082">
        <v>-1</v>
      </c>
      <c r="BU1082">
        <v>-1</v>
      </c>
      <c r="BV1082">
        <v>-1</v>
      </c>
      <c r="BW1082">
        <v>-1</v>
      </c>
      <c r="BX1082">
        <v>-1</v>
      </c>
      <c r="BY1082">
        <v>-1</v>
      </c>
      <c r="BZ1082">
        <v>-1</v>
      </c>
      <c r="CA1082">
        <v>-1</v>
      </c>
      <c r="CB1082">
        <v>-1</v>
      </c>
      <c r="CC1082">
        <v>-1</v>
      </c>
      <c r="CD1082">
        <v>-1</v>
      </c>
      <c r="CE1082">
        <v>-1</v>
      </c>
      <c r="CF1082">
        <v>-1</v>
      </c>
      <c r="CG1082">
        <v>-1</v>
      </c>
    </row>
    <row r="1083" spans="1:85">
      <c r="A1083" s="74"/>
      <c r="B1083" s="74" t="s">
        <v>34</v>
      </c>
      <c r="C1083" s="76">
        <v>-1</v>
      </c>
      <c r="D1083" s="76">
        <v>-1</v>
      </c>
      <c r="E1083" s="76">
        <v>-1</v>
      </c>
      <c r="F1083" s="76">
        <v>-1</v>
      </c>
      <c r="G1083" s="76">
        <v>-1</v>
      </c>
      <c r="H1083" s="76">
        <v>-1</v>
      </c>
      <c r="I1083" s="76">
        <v>-1</v>
      </c>
      <c r="J1083" s="76">
        <v>-1</v>
      </c>
      <c r="K1083" s="76">
        <v>-1</v>
      </c>
      <c r="L1083" s="76">
        <v>-1</v>
      </c>
      <c r="M1083" s="76">
        <v>-1</v>
      </c>
      <c r="N1083" s="76">
        <v>-1</v>
      </c>
      <c r="O1083" s="76">
        <v>-1</v>
      </c>
      <c r="P1083" s="76">
        <v>-1</v>
      </c>
      <c r="Q1083" s="76">
        <v>-1</v>
      </c>
      <c r="R1083" s="76">
        <v>-1</v>
      </c>
      <c r="S1083" s="76">
        <v>-1</v>
      </c>
      <c r="T1083" s="76">
        <v>-1</v>
      </c>
      <c r="U1083" s="76">
        <v>-1</v>
      </c>
      <c r="V1083" s="76">
        <v>-1</v>
      </c>
      <c r="W1083" s="76">
        <v>-1</v>
      </c>
      <c r="X1083" s="76">
        <v>-1</v>
      </c>
      <c r="Y1083" s="76">
        <v>-1</v>
      </c>
      <c r="Z1083" s="76">
        <v>-1</v>
      </c>
      <c r="AA1083" s="76">
        <v>-1</v>
      </c>
      <c r="AB1083" s="76">
        <v>-1</v>
      </c>
      <c r="AC1083" s="76">
        <v>-1</v>
      </c>
      <c r="AD1083" s="76">
        <v>-1</v>
      </c>
      <c r="AE1083" s="76">
        <v>-1</v>
      </c>
      <c r="AF1083" s="76">
        <v>-1</v>
      </c>
      <c r="AG1083" s="76">
        <v>-1</v>
      </c>
      <c r="AH1083" s="76">
        <v>-1</v>
      </c>
      <c r="AI1083" s="76">
        <v>-1</v>
      </c>
      <c r="AJ1083">
        <v>-1</v>
      </c>
      <c r="AK1083">
        <v>-1</v>
      </c>
      <c r="AL1083">
        <v>-1</v>
      </c>
      <c r="AM1083">
        <v>-1</v>
      </c>
      <c r="AN1083">
        <v>-1</v>
      </c>
      <c r="AO1083">
        <v>-1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-1</v>
      </c>
      <c r="AW1083">
        <v>-1</v>
      </c>
      <c r="AX1083">
        <v>-1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v>-1</v>
      </c>
      <c r="BE1083">
        <v>-1</v>
      </c>
      <c r="BF1083">
        <v>-1</v>
      </c>
      <c r="BG1083">
        <v>-1</v>
      </c>
      <c r="BH1083">
        <v>-1</v>
      </c>
      <c r="BI1083">
        <v>-1</v>
      </c>
      <c r="BJ1083">
        <v>-1</v>
      </c>
      <c r="BK1083">
        <v>-1</v>
      </c>
      <c r="BL1083">
        <v>-1</v>
      </c>
      <c r="BM1083">
        <v>-1</v>
      </c>
      <c r="BN1083">
        <v>-1</v>
      </c>
      <c r="BO1083">
        <v>-1</v>
      </c>
      <c r="BP1083">
        <v>-1</v>
      </c>
      <c r="BQ1083">
        <v>-1</v>
      </c>
      <c r="BR1083">
        <v>-1</v>
      </c>
      <c r="BS1083">
        <v>-1</v>
      </c>
      <c r="BT1083">
        <v>-1</v>
      </c>
      <c r="BU1083">
        <v>-1</v>
      </c>
      <c r="BV1083">
        <v>-1</v>
      </c>
      <c r="BW1083">
        <v>-1</v>
      </c>
      <c r="BX1083">
        <v>-1</v>
      </c>
      <c r="BY1083">
        <v>-1</v>
      </c>
      <c r="BZ1083">
        <v>-1</v>
      </c>
      <c r="CA1083">
        <v>-1</v>
      </c>
      <c r="CB1083">
        <v>-1</v>
      </c>
      <c r="CC1083">
        <v>-1</v>
      </c>
      <c r="CD1083">
        <v>-1</v>
      </c>
      <c r="CE1083">
        <v>-1</v>
      </c>
      <c r="CF1083">
        <v>-1</v>
      </c>
      <c r="CG1083">
        <v>-1</v>
      </c>
    </row>
    <row r="1084" spans="1:85">
      <c r="A1084" s="14"/>
      <c r="B1084" s="14" t="s">
        <v>35</v>
      </c>
      <c r="C1084" s="76">
        <v>-1</v>
      </c>
      <c r="D1084" s="76">
        <v>-1</v>
      </c>
      <c r="E1084" s="76">
        <v>-1</v>
      </c>
      <c r="F1084" s="76">
        <v>-1</v>
      </c>
      <c r="G1084" s="76">
        <v>-1</v>
      </c>
      <c r="H1084" s="76">
        <v>-1</v>
      </c>
      <c r="I1084" s="76">
        <v>-1</v>
      </c>
      <c r="J1084" s="76">
        <v>-1</v>
      </c>
      <c r="K1084" s="76">
        <v>-1</v>
      </c>
      <c r="L1084" s="76">
        <v>-1</v>
      </c>
      <c r="M1084" s="76">
        <v>-1</v>
      </c>
      <c r="N1084" s="76">
        <v>-1</v>
      </c>
      <c r="O1084" s="76">
        <v>-1</v>
      </c>
      <c r="P1084" s="76">
        <v>-1</v>
      </c>
      <c r="Q1084" s="76">
        <v>-1</v>
      </c>
      <c r="R1084" s="76">
        <v>-1</v>
      </c>
      <c r="S1084" s="76">
        <v>-1</v>
      </c>
      <c r="T1084" s="76">
        <v>-1</v>
      </c>
      <c r="U1084" s="76">
        <v>-1</v>
      </c>
      <c r="V1084" s="76">
        <v>-1</v>
      </c>
      <c r="W1084" s="76">
        <v>-1</v>
      </c>
      <c r="X1084" s="76">
        <v>-1</v>
      </c>
      <c r="Y1084" s="76">
        <v>-1</v>
      </c>
      <c r="Z1084" s="76">
        <v>-1</v>
      </c>
      <c r="AA1084" s="76">
        <v>-1</v>
      </c>
      <c r="AB1084" s="76">
        <v>-1</v>
      </c>
      <c r="AC1084" s="76">
        <v>-1</v>
      </c>
      <c r="AD1084" s="76">
        <v>-1</v>
      </c>
      <c r="AE1084" s="76">
        <v>-1</v>
      </c>
      <c r="AF1084" s="76">
        <v>-1</v>
      </c>
      <c r="AG1084" s="76">
        <v>-1</v>
      </c>
      <c r="AH1084" s="76">
        <v>-1</v>
      </c>
      <c r="AI1084" s="76">
        <v>-1</v>
      </c>
      <c r="AJ1084">
        <v>-1</v>
      </c>
      <c r="AK1084">
        <v>-1</v>
      </c>
      <c r="AL1084">
        <v>-1</v>
      </c>
      <c r="AM1084">
        <v>-1</v>
      </c>
      <c r="AN1084">
        <v>-1</v>
      </c>
      <c r="AO1084">
        <v>-1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-1</v>
      </c>
      <c r="AX1084">
        <v>-1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v>-1</v>
      </c>
      <c r="BE1084">
        <v>-1</v>
      </c>
      <c r="BF1084">
        <v>-1</v>
      </c>
      <c r="BG1084">
        <v>-1</v>
      </c>
      <c r="BH1084">
        <v>-1</v>
      </c>
      <c r="BI1084">
        <v>-1</v>
      </c>
      <c r="BJ1084">
        <v>-1</v>
      </c>
      <c r="BK1084">
        <v>-1</v>
      </c>
      <c r="BL1084">
        <v>-1</v>
      </c>
      <c r="BM1084">
        <v>-1</v>
      </c>
      <c r="BN1084">
        <v>-1</v>
      </c>
      <c r="BO1084">
        <v>-1</v>
      </c>
      <c r="BP1084">
        <v>-1</v>
      </c>
      <c r="BQ1084">
        <v>-1</v>
      </c>
      <c r="BR1084">
        <v>-1</v>
      </c>
      <c r="BS1084">
        <v>-1</v>
      </c>
      <c r="BT1084">
        <v>-1</v>
      </c>
      <c r="BU1084">
        <v>-1</v>
      </c>
      <c r="BV1084">
        <v>-1</v>
      </c>
      <c r="BW1084">
        <v>-1</v>
      </c>
      <c r="BX1084">
        <v>-1</v>
      </c>
      <c r="BY1084">
        <v>-1</v>
      </c>
      <c r="BZ1084">
        <v>-1</v>
      </c>
      <c r="CA1084">
        <v>-1</v>
      </c>
      <c r="CB1084">
        <v>-1</v>
      </c>
      <c r="CC1084">
        <v>-1</v>
      </c>
      <c r="CD1084">
        <v>-1</v>
      </c>
      <c r="CE1084">
        <v>-1</v>
      </c>
      <c r="CF1084">
        <v>-1</v>
      </c>
      <c r="CG1084">
        <v>-1</v>
      </c>
    </row>
    <row r="1085" spans="1:85">
      <c r="A1085" s="4"/>
      <c r="B1085" s="4" t="s">
        <v>4</v>
      </c>
      <c r="C1085" s="76">
        <v>-1</v>
      </c>
      <c r="D1085" s="76">
        <v>-1</v>
      </c>
      <c r="E1085" s="76">
        <v>-1</v>
      </c>
      <c r="F1085" s="76">
        <v>-1</v>
      </c>
      <c r="G1085" s="76">
        <v>-1</v>
      </c>
      <c r="H1085" s="76">
        <v>-1</v>
      </c>
      <c r="I1085" s="76">
        <v>-1</v>
      </c>
      <c r="J1085" s="76">
        <v>-1</v>
      </c>
      <c r="K1085" s="76">
        <v>-1</v>
      </c>
      <c r="L1085" s="76">
        <v>-1</v>
      </c>
      <c r="M1085" s="76">
        <v>-1</v>
      </c>
      <c r="N1085" s="76">
        <v>-1</v>
      </c>
      <c r="O1085" s="76">
        <v>-1</v>
      </c>
      <c r="P1085" s="76">
        <v>-1</v>
      </c>
      <c r="Q1085" s="76">
        <v>-1</v>
      </c>
      <c r="R1085" s="76">
        <v>-1</v>
      </c>
      <c r="S1085" s="76">
        <v>-1</v>
      </c>
      <c r="T1085" s="76">
        <v>-1</v>
      </c>
      <c r="U1085" s="76">
        <v>-1</v>
      </c>
      <c r="V1085" s="76">
        <v>-1</v>
      </c>
      <c r="W1085" s="76">
        <v>-1</v>
      </c>
      <c r="X1085" s="76">
        <v>-1</v>
      </c>
      <c r="Y1085" s="76">
        <v>-1</v>
      </c>
      <c r="Z1085" s="76">
        <v>-1</v>
      </c>
      <c r="AA1085" s="76">
        <v>-1</v>
      </c>
      <c r="AB1085" s="76">
        <v>-1</v>
      </c>
      <c r="AC1085" s="76">
        <v>-1</v>
      </c>
      <c r="AD1085" s="76">
        <v>-1</v>
      </c>
      <c r="AE1085" s="76">
        <v>-1</v>
      </c>
      <c r="AF1085" s="76">
        <v>-1</v>
      </c>
      <c r="AG1085" s="76">
        <v>-1</v>
      </c>
      <c r="AH1085" s="76">
        <v>-1</v>
      </c>
      <c r="AI1085" s="76">
        <v>-1</v>
      </c>
      <c r="AJ1085">
        <v>-1</v>
      </c>
      <c r="AK1085">
        <v>-1</v>
      </c>
      <c r="AL1085">
        <v>-1</v>
      </c>
      <c r="AM1085">
        <v>-1</v>
      </c>
      <c r="AN1085">
        <v>-1</v>
      </c>
      <c r="AO1085">
        <v>-1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-1</v>
      </c>
      <c r="AW1085">
        <v>-1</v>
      </c>
      <c r="AX1085">
        <v>-1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v>-1</v>
      </c>
      <c r="BE1085">
        <v>-1</v>
      </c>
      <c r="BF1085">
        <v>-1</v>
      </c>
      <c r="BG1085">
        <v>-1</v>
      </c>
      <c r="BH1085">
        <v>-1</v>
      </c>
      <c r="BI1085">
        <v>-1</v>
      </c>
      <c r="BJ1085">
        <v>-1</v>
      </c>
      <c r="BK1085">
        <v>-1</v>
      </c>
      <c r="BL1085">
        <v>-1</v>
      </c>
      <c r="BM1085">
        <v>-1</v>
      </c>
      <c r="BN1085">
        <v>-1</v>
      </c>
      <c r="BO1085">
        <v>-1</v>
      </c>
      <c r="BP1085">
        <v>-1</v>
      </c>
      <c r="BQ1085">
        <v>-1</v>
      </c>
      <c r="BR1085">
        <v>-1</v>
      </c>
      <c r="BS1085">
        <v>-1</v>
      </c>
      <c r="BT1085">
        <v>-1</v>
      </c>
      <c r="BU1085">
        <v>-1</v>
      </c>
      <c r="BV1085">
        <v>-1</v>
      </c>
      <c r="BW1085">
        <v>-1</v>
      </c>
      <c r="BX1085">
        <v>-1</v>
      </c>
      <c r="BY1085">
        <v>-1</v>
      </c>
      <c r="BZ1085">
        <v>-1</v>
      </c>
      <c r="CA1085">
        <v>-1</v>
      </c>
      <c r="CB1085">
        <v>-1</v>
      </c>
      <c r="CC1085">
        <v>-1</v>
      </c>
      <c r="CD1085">
        <v>-1</v>
      </c>
      <c r="CE1085">
        <v>-1</v>
      </c>
      <c r="CF1085">
        <v>-1</v>
      </c>
      <c r="CG1085">
        <v>-1</v>
      </c>
    </row>
    <row r="1086" spans="1:85">
      <c r="A1086" s="74" t="s">
        <v>1</v>
      </c>
      <c r="B1086" s="74" t="s">
        <v>3</v>
      </c>
      <c r="C1086" s="76">
        <v>-1</v>
      </c>
      <c r="D1086" s="76">
        <v>-1</v>
      </c>
      <c r="E1086" s="76">
        <v>-1</v>
      </c>
      <c r="F1086" s="76">
        <v>-1</v>
      </c>
      <c r="G1086" s="76">
        <v>-1</v>
      </c>
      <c r="H1086" s="76">
        <v>-1</v>
      </c>
      <c r="I1086" s="76">
        <v>-1</v>
      </c>
      <c r="J1086" s="76">
        <v>-1</v>
      </c>
      <c r="K1086" s="76">
        <v>-1</v>
      </c>
      <c r="L1086" s="76">
        <v>-1</v>
      </c>
      <c r="M1086" s="76">
        <v>-1</v>
      </c>
      <c r="N1086" s="76">
        <v>-1</v>
      </c>
      <c r="O1086" s="76">
        <v>-1</v>
      </c>
      <c r="P1086" s="76">
        <v>-1</v>
      </c>
      <c r="Q1086" s="76">
        <v>-1</v>
      </c>
      <c r="R1086" s="76">
        <v>-1</v>
      </c>
      <c r="S1086" s="76">
        <v>-1</v>
      </c>
      <c r="T1086" s="76">
        <v>-1</v>
      </c>
      <c r="U1086" s="76">
        <v>-1</v>
      </c>
      <c r="V1086" s="76">
        <v>-1</v>
      </c>
      <c r="W1086" s="76">
        <v>-1</v>
      </c>
      <c r="X1086" s="76">
        <v>-1</v>
      </c>
      <c r="Y1086" s="76">
        <v>-1</v>
      </c>
      <c r="Z1086" s="76">
        <v>-1</v>
      </c>
      <c r="AA1086" s="76">
        <v>-1</v>
      </c>
      <c r="AB1086" s="76">
        <v>-1</v>
      </c>
      <c r="AC1086" s="76">
        <v>-1</v>
      </c>
      <c r="AD1086" s="76">
        <v>-1</v>
      </c>
      <c r="AE1086" s="76">
        <v>-1</v>
      </c>
      <c r="AF1086" s="76">
        <v>-1</v>
      </c>
      <c r="AG1086" s="76">
        <v>-1</v>
      </c>
      <c r="AH1086" s="76">
        <v>-1</v>
      </c>
      <c r="AI1086" s="76">
        <v>-1</v>
      </c>
      <c r="AJ1086">
        <v>-1</v>
      </c>
      <c r="AK1086">
        <v>-1</v>
      </c>
      <c r="AL1086">
        <v>-1</v>
      </c>
      <c r="AM1086">
        <v>-1</v>
      </c>
      <c r="AN1086">
        <v>-1</v>
      </c>
      <c r="AO1086">
        <v>-1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-1</v>
      </c>
      <c r="AX1086">
        <v>-1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v>-1</v>
      </c>
      <c r="BE1086">
        <v>-1</v>
      </c>
      <c r="BF1086">
        <v>-1</v>
      </c>
      <c r="BG1086">
        <v>-1</v>
      </c>
      <c r="BH1086">
        <v>-1</v>
      </c>
      <c r="BI1086">
        <v>-1</v>
      </c>
      <c r="BJ1086">
        <v>-1</v>
      </c>
      <c r="BK1086">
        <v>-1</v>
      </c>
      <c r="BL1086">
        <v>-1</v>
      </c>
      <c r="BM1086">
        <v>-1</v>
      </c>
      <c r="BN1086">
        <v>-1</v>
      </c>
      <c r="BO1086">
        <v>-1</v>
      </c>
      <c r="BP1086">
        <v>-1</v>
      </c>
      <c r="BQ1086">
        <v>-1</v>
      </c>
      <c r="BR1086">
        <v>-1</v>
      </c>
      <c r="BS1086">
        <v>-1</v>
      </c>
      <c r="BT1086">
        <v>-1</v>
      </c>
      <c r="BU1086">
        <v>-1</v>
      </c>
      <c r="BV1086">
        <v>-1</v>
      </c>
      <c r="BW1086">
        <v>-1</v>
      </c>
      <c r="BX1086">
        <v>-1</v>
      </c>
      <c r="BY1086">
        <v>-1</v>
      </c>
      <c r="BZ1086">
        <v>-1</v>
      </c>
      <c r="CA1086">
        <v>-1</v>
      </c>
      <c r="CB1086">
        <v>-1</v>
      </c>
      <c r="CC1086">
        <v>-1</v>
      </c>
      <c r="CD1086">
        <v>-1</v>
      </c>
      <c r="CE1086">
        <v>-1</v>
      </c>
      <c r="CF1086">
        <v>-1</v>
      </c>
      <c r="CG1086">
        <v>-1</v>
      </c>
    </row>
    <row r="1087" spans="1:85">
      <c r="A1087" s="74"/>
      <c r="B1087" s="74" t="s">
        <v>34</v>
      </c>
      <c r="C1087" s="76">
        <v>-1</v>
      </c>
      <c r="D1087" s="76">
        <v>-1</v>
      </c>
      <c r="E1087" s="76">
        <v>-1</v>
      </c>
      <c r="F1087" s="76">
        <v>-1</v>
      </c>
      <c r="G1087" s="76">
        <v>-1</v>
      </c>
      <c r="H1087" s="76">
        <v>-1</v>
      </c>
      <c r="I1087" s="76">
        <v>-1</v>
      </c>
      <c r="J1087" s="76">
        <v>-1</v>
      </c>
      <c r="K1087" s="76">
        <v>-1</v>
      </c>
      <c r="L1087" s="76">
        <v>-1</v>
      </c>
      <c r="M1087" s="76">
        <v>-1</v>
      </c>
      <c r="N1087" s="76">
        <v>-1</v>
      </c>
      <c r="O1087" s="76">
        <v>-1</v>
      </c>
      <c r="P1087" s="76">
        <v>-1</v>
      </c>
      <c r="Q1087" s="76">
        <v>-1</v>
      </c>
      <c r="R1087" s="76">
        <v>-1</v>
      </c>
      <c r="S1087" s="76">
        <v>-1</v>
      </c>
      <c r="T1087" s="76">
        <v>-1</v>
      </c>
      <c r="U1087" s="76">
        <v>-1</v>
      </c>
      <c r="V1087" s="76">
        <v>-1</v>
      </c>
      <c r="W1087" s="76">
        <v>-1</v>
      </c>
      <c r="X1087" s="76">
        <v>-1</v>
      </c>
      <c r="Y1087" s="76">
        <v>-1</v>
      </c>
      <c r="Z1087" s="76">
        <v>-1</v>
      </c>
      <c r="AA1087" s="76">
        <v>-1</v>
      </c>
      <c r="AB1087" s="76">
        <v>-1</v>
      </c>
      <c r="AC1087" s="76">
        <v>-1</v>
      </c>
      <c r="AD1087" s="76">
        <v>-1</v>
      </c>
      <c r="AE1087" s="76">
        <v>-1</v>
      </c>
      <c r="AF1087" s="76">
        <v>-1</v>
      </c>
      <c r="AG1087" s="76">
        <v>-1</v>
      </c>
      <c r="AH1087" s="76">
        <v>-1</v>
      </c>
      <c r="AI1087" s="76">
        <v>-1</v>
      </c>
      <c r="AJ1087">
        <v>-1</v>
      </c>
      <c r="AK1087">
        <v>-1</v>
      </c>
      <c r="AL1087">
        <v>-1</v>
      </c>
      <c r="AM1087">
        <v>-1</v>
      </c>
      <c r="AN1087">
        <v>-1</v>
      </c>
      <c r="AO1087">
        <v>-1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-1</v>
      </c>
      <c r="AW1087">
        <v>-1</v>
      </c>
      <c r="AX1087">
        <v>-1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v>-1</v>
      </c>
      <c r="BE1087">
        <v>-1</v>
      </c>
      <c r="BF1087">
        <v>-1</v>
      </c>
      <c r="BG1087">
        <v>-1</v>
      </c>
      <c r="BH1087">
        <v>-1</v>
      </c>
      <c r="BI1087">
        <v>-1</v>
      </c>
      <c r="BJ1087">
        <v>-1</v>
      </c>
      <c r="BK1087">
        <v>-1</v>
      </c>
      <c r="BL1087">
        <v>-1</v>
      </c>
      <c r="BM1087">
        <v>-1</v>
      </c>
      <c r="BN1087">
        <v>-1</v>
      </c>
      <c r="BO1087">
        <v>-1</v>
      </c>
      <c r="BP1087">
        <v>-1</v>
      </c>
      <c r="BQ1087">
        <v>-1</v>
      </c>
      <c r="BR1087">
        <v>-1</v>
      </c>
      <c r="BS1087">
        <v>-1</v>
      </c>
      <c r="BT1087">
        <v>-1</v>
      </c>
      <c r="BU1087">
        <v>-1</v>
      </c>
      <c r="BV1087">
        <v>-1</v>
      </c>
      <c r="BW1087">
        <v>-1</v>
      </c>
      <c r="BX1087">
        <v>-1</v>
      </c>
      <c r="BY1087">
        <v>-1</v>
      </c>
      <c r="BZ1087">
        <v>-1</v>
      </c>
      <c r="CA1087">
        <v>-1</v>
      </c>
      <c r="CB1087">
        <v>-1</v>
      </c>
      <c r="CC1087">
        <v>-1</v>
      </c>
      <c r="CD1087">
        <v>-1</v>
      </c>
      <c r="CE1087">
        <v>-1</v>
      </c>
      <c r="CF1087">
        <v>-1</v>
      </c>
      <c r="CG1087">
        <v>-1</v>
      </c>
    </row>
    <row r="1088" spans="1:85">
      <c r="A1088" s="14"/>
      <c r="B1088" s="14" t="s">
        <v>35</v>
      </c>
      <c r="C1088" s="76">
        <v>-1</v>
      </c>
      <c r="D1088" s="76">
        <v>-1</v>
      </c>
      <c r="E1088" s="76">
        <v>-1</v>
      </c>
      <c r="F1088" s="76">
        <v>-1</v>
      </c>
      <c r="G1088" s="76">
        <v>-1</v>
      </c>
      <c r="H1088" s="76">
        <v>-1</v>
      </c>
      <c r="I1088" s="76">
        <v>-1</v>
      </c>
      <c r="J1088" s="76">
        <v>-1</v>
      </c>
      <c r="K1088" s="76">
        <v>-1</v>
      </c>
      <c r="L1088" s="76">
        <v>-1</v>
      </c>
      <c r="M1088" s="76">
        <v>-1</v>
      </c>
      <c r="N1088" s="76">
        <v>-1</v>
      </c>
      <c r="O1088" s="76">
        <v>-1</v>
      </c>
      <c r="P1088" s="76">
        <v>-1</v>
      </c>
      <c r="Q1088" s="76">
        <v>-1</v>
      </c>
      <c r="R1088" s="76">
        <v>-1</v>
      </c>
      <c r="S1088" s="76">
        <v>-1</v>
      </c>
      <c r="T1088" s="76">
        <v>-1</v>
      </c>
      <c r="U1088" s="76">
        <v>-1</v>
      </c>
      <c r="V1088" s="76">
        <v>-1</v>
      </c>
      <c r="W1088" s="76">
        <v>-1</v>
      </c>
      <c r="X1088" s="76">
        <v>-1</v>
      </c>
      <c r="Y1088" s="76">
        <v>-1</v>
      </c>
      <c r="Z1088" s="76">
        <v>-1</v>
      </c>
      <c r="AA1088" s="76">
        <v>-1</v>
      </c>
      <c r="AB1088" s="76">
        <v>-1</v>
      </c>
      <c r="AC1088" s="76">
        <v>-1</v>
      </c>
      <c r="AD1088" s="76">
        <v>-1</v>
      </c>
      <c r="AE1088" s="76">
        <v>-1</v>
      </c>
      <c r="AF1088" s="76">
        <v>-1</v>
      </c>
      <c r="AG1088" s="76">
        <v>-1</v>
      </c>
      <c r="AH1088" s="76">
        <v>-1</v>
      </c>
      <c r="AI1088" s="76">
        <v>-1</v>
      </c>
      <c r="AJ1088">
        <v>-1</v>
      </c>
      <c r="AK1088">
        <v>-1</v>
      </c>
      <c r="AL1088">
        <v>-1</v>
      </c>
      <c r="AM1088">
        <v>-1</v>
      </c>
      <c r="AN1088">
        <v>-1</v>
      </c>
      <c r="AO1088">
        <v>-1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-1</v>
      </c>
      <c r="AX1088">
        <v>-1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v>-1</v>
      </c>
      <c r="BE1088">
        <v>-1</v>
      </c>
      <c r="BF1088">
        <v>-1</v>
      </c>
      <c r="BG1088">
        <v>-1</v>
      </c>
      <c r="BH1088">
        <v>-1</v>
      </c>
      <c r="BI1088">
        <v>-1</v>
      </c>
      <c r="BJ1088">
        <v>-1</v>
      </c>
      <c r="BK1088">
        <v>-1</v>
      </c>
      <c r="BL1088">
        <v>-1</v>
      </c>
      <c r="BM1088">
        <v>-1</v>
      </c>
      <c r="BN1088">
        <v>-1</v>
      </c>
      <c r="BO1088">
        <v>-1</v>
      </c>
      <c r="BP1088">
        <v>-1</v>
      </c>
      <c r="BQ1088">
        <v>-1</v>
      </c>
      <c r="BR1088">
        <v>-1</v>
      </c>
      <c r="BS1088">
        <v>-1</v>
      </c>
      <c r="BT1088">
        <v>-1</v>
      </c>
      <c r="BU1088">
        <v>-1</v>
      </c>
      <c r="BV1088">
        <v>-1</v>
      </c>
      <c r="BW1088">
        <v>-1</v>
      </c>
      <c r="BX1088">
        <v>-1</v>
      </c>
      <c r="BY1088">
        <v>-1</v>
      </c>
      <c r="BZ1088">
        <v>-1</v>
      </c>
      <c r="CA1088">
        <v>-1</v>
      </c>
      <c r="CB1088">
        <v>-1</v>
      </c>
      <c r="CC1088">
        <v>-1</v>
      </c>
      <c r="CD1088">
        <v>-1</v>
      </c>
      <c r="CE1088">
        <v>-1</v>
      </c>
      <c r="CF1088">
        <v>-1</v>
      </c>
      <c r="CG1088">
        <v>-1</v>
      </c>
    </row>
    <row r="1089" spans="1:85">
      <c r="A1089" s="4"/>
      <c r="B1089" s="4" t="s">
        <v>4</v>
      </c>
      <c r="C1089" s="76">
        <v>-1</v>
      </c>
      <c r="D1089" s="76">
        <v>-1</v>
      </c>
      <c r="E1089" s="76">
        <v>-1</v>
      </c>
      <c r="F1089" s="76">
        <v>-1</v>
      </c>
      <c r="G1089" s="76">
        <v>-1</v>
      </c>
      <c r="H1089" s="76">
        <v>-1</v>
      </c>
      <c r="I1089" s="76">
        <v>-1</v>
      </c>
      <c r="J1089" s="76">
        <v>-1</v>
      </c>
      <c r="K1089" s="76">
        <v>-1</v>
      </c>
      <c r="L1089" s="76">
        <v>-1</v>
      </c>
      <c r="M1089" s="76">
        <v>-1</v>
      </c>
      <c r="N1089" s="76">
        <v>-1</v>
      </c>
      <c r="O1089" s="76">
        <v>-1</v>
      </c>
      <c r="P1089" s="76">
        <v>-1</v>
      </c>
      <c r="Q1089" s="76">
        <v>-1</v>
      </c>
      <c r="R1089" s="76">
        <v>-1</v>
      </c>
      <c r="S1089" s="76">
        <v>-1</v>
      </c>
      <c r="T1089" s="76">
        <v>-1</v>
      </c>
      <c r="U1089" s="76">
        <v>-1</v>
      </c>
      <c r="V1089" s="76">
        <v>-1</v>
      </c>
      <c r="W1089" s="76">
        <v>-1</v>
      </c>
      <c r="X1089" s="76">
        <v>-1</v>
      </c>
      <c r="Y1089" s="76">
        <v>-1</v>
      </c>
      <c r="Z1089" s="76">
        <v>-1</v>
      </c>
      <c r="AA1089" s="76">
        <v>-1</v>
      </c>
      <c r="AB1089" s="76">
        <v>-1</v>
      </c>
      <c r="AC1089" s="76">
        <v>-1</v>
      </c>
      <c r="AD1089" s="76">
        <v>-1</v>
      </c>
      <c r="AE1089" s="76">
        <v>-1</v>
      </c>
      <c r="AF1089" s="76">
        <v>-1</v>
      </c>
      <c r="AG1089" s="76">
        <v>-1</v>
      </c>
      <c r="AH1089" s="76">
        <v>-1</v>
      </c>
      <c r="AI1089" s="76">
        <v>-1</v>
      </c>
      <c r="AJ1089">
        <v>-1</v>
      </c>
      <c r="AK1089">
        <v>-1</v>
      </c>
      <c r="AL1089">
        <v>-1</v>
      </c>
      <c r="AM1089">
        <v>-1</v>
      </c>
      <c r="AN1089">
        <v>-1</v>
      </c>
      <c r="AO1089">
        <v>-1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-1</v>
      </c>
      <c r="AW1089">
        <v>-1</v>
      </c>
      <c r="AX1089">
        <v>-1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v>-1</v>
      </c>
      <c r="BE1089">
        <v>-1</v>
      </c>
      <c r="BF1089">
        <v>-1</v>
      </c>
      <c r="BG1089">
        <v>-1</v>
      </c>
      <c r="BH1089">
        <v>-1</v>
      </c>
      <c r="BI1089">
        <v>-1</v>
      </c>
      <c r="BJ1089">
        <v>-1</v>
      </c>
      <c r="BK1089">
        <v>-1</v>
      </c>
      <c r="BL1089">
        <v>-1</v>
      </c>
      <c r="BM1089">
        <v>-1</v>
      </c>
      <c r="BN1089">
        <v>-1</v>
      </c>
      <c r="BO1089">
        <v>-1</v>
      </c>
      <c r="BP1089">
        <v>-1</v>
      </c>
      <c r="BQ1089">
        <v>-1</v>
      </c>
      <c r="BR1089">
        <v>-1</v>
      </c>
      <c r="BS1089">
        <v>-1</v>
      </c>
      <c r="BT1089">
        <v>-1</v>
      </c>
      <c r="BU1089">
        <v>-1</v>
      </c>
      <c r="BV1089">
        <v>-1</v>
      </c>
      <c r="BW1089">
        <v>-1</v>
      </c>
      <c r="BX1089">
        <v>-1</v>
      </c>
      <c r="BY1089">
        <v>-1</v>
      </c>
      <c r="BZ1089">
        <v>-1</v>
      </c>
      <c r="CA1089">
        <v>-1</v>
      </c>
      <c r="CB1089">
        <v>-1</v>
      </c>
      <c r="CC1089">
        <v>-1</v>
      </c>
      <c r="CD1089">
        <v>-1</v>
      </c>
      <c r="CE1089">
        <v>-1</v>
      </c>
      <c r="CF1089">
        <v>-1</v>
      </c>
      <c r="CG1089">
        <v>-1</v>
      </c>
    </row>
    <row r="1090" spans="1:85">
      <c r="A1090" s="14" t="s">
        <v>5</v>
      </c>
      <c r="B1090" s="14" t="s">
        <v>3</v>
      </c>
      <c r="C1090" s="76">
        <v>-1</v>
      </c>
      <c r="D1090" s="76">
        <v>-1</v>
      </c>
      <c r="E1090" s="76">
        <v>-1</v>
      </c>
      <c r="F1090" s="76">
        <v>-1</v>
      </c>
      <c r="G1090" s="76">
        <v>-1</v>
      </c>
      <c r="H1090" s="76">
        <v>-1</v>
      </c>
      <c r="I1090" s="76">
        <v>-1</v>
      </c>
      <c r="J1090" s="76">
        <v>-1</v>
      </c>
      <c r="K1090" s="76">
        <v>-1</v>
      </c>
      <c r="L1090" s="76">
        <v>-1</v>
      </c>
      <c r="M1090" s="76">
        <v>-1</v>
      </c>
      <c r="N1090" s="76">
        <v>-1</v>
      </c>
      <c r="O1090" s="76">
        <v>-1</v>
      </c>
      <c r="P1090" s="76">
        <v>-1</v>
      </c>
      <c r="Q1090" s="76">
        <v>-1</v>
      </c>
      <c r="R1090" s="76">
        <v>-1</v>
      </c>
      <c r="S1090" s="76">
        <v>-1</v>
      </c>
      <c r="T1090" s="76">
        <v>-1</v>
      </c>
      <c r="U1090" s="76">
        <v>-1</v>
      </c>
      <c r="V1090" s="76">
        <v>-1</v>
      </c>
      <c r="W1090" s="76">
        <v>-1</v>
      </c>
      <c r="X1090" s="76">
        <v>-1</v>
      </c>
      <c r="Y1090" s="76">
        <v>-1</v>
      </c>
      <c r="Z1090" s="76">
        <v>-1</v>
      </c>
      <c r="AA1090" s="76">
        <v>-1</v>
      </c>
      <c r="AB1090" s="76">
        <v>-1</v>
      </c>
      <c r="AC1090" s="76">
        <v>-1</v>
      </c>
      <c r="AD1090" s="76">
        <v>-1</v>
      </c>
      <c r="AE1090" s="76">
        <v>-1</v>
      </c>
      <c r="AF1090" s="76">
        <v>-1</v>
      </c>
      <c r="AG1090" s="76">
        <v>-1</v>
      </c>
      <c r="AH1090" s="76">
        <v>-1</v>
      </c>
      <c r="AI1090" s="76">
        <v>-1</v>
      </c>
      <c r="AJ1090">
        <v>-1</v>
      </c>
      <c r="AK1090">
        <v>-1</v>
      </c>
      <c r="AL1090">
        <v>-1</v>
      </c>
      <c r="AM1090">
        <v>-1</v>
      </c>
      <c r="AN1090">
        <v>-1</v>
      </c>
      <c r="AO1090">
        <v>-1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-1</v>
      </c>
      <c r="AW1090">
        <v>-1</v>
      </c>
      <c r="AX1090">
        <v>-1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v>-1</v>
      </c>
      <c r="BE1090">
        <v>-1</v>
      </c>
      <c r="BF1090">
        <v>-1</v>
      </c>
      <c r="BG1090">
        <v>-1</v>
      </c>
      <c r="BH1090">
        <v>-1</v>
      </c>
      <c r="BI1090">
        <v>-1</v>
      </c>
      <c r="BJ1090">
        <v>-1</v>
      </c>
      <c r="BK1090">
        <v>-1</v>
      </c>
      <c r="BL1090">
        <v>-1</v>
      </c>
      <c r="BM1090">
        <v>-1</v>
      </c>
      <c r="BN1090">
        <v>-1</v>
      </c>
      <c r="BO1090">
        <v>-1</v>
      </c>
      <c r="BP1090">
        <v>-1</v>
      </c>
      <c r="BQ1090">
        <v>-1</v>
      </c>
      <c r="BR1090">
        <v>-1</v>
      </c>
      <c r="BS1090">
        <v>-1</v>
      </c>
      <c r="BT1090">
        <v>-1</v>
      </c>
      <c r="BU1090">
        <v>-1</v>
      </c>
      <c r="BV1090">
        <v>-1</v>
      </c>
      <c r="BW1090">
        <v>-1</v>
      </c>
      <c r="BX1090">
        <v>-1</v>
      </c>
      <c r="BY1090">
        <v>-1</v>
      </c>
      <c r="BZ1090">
        <v>-1</v>
      </c>
      <c r="CA1090">
        <v>-1</v>
      </c>
      <c r="CB1090">
        <v>-1</v>
      </c>
      <c r="CC1090">
        <v>-1</v>
      </c>
      <c r="CD1090">
        <v>-1</v>
      </c>
      <c r="CE1090">
        <v>-1</v>
      </c>
      <c r="CF1090">
        <v>-1</v>
      </c>
      <c r="CG1090">
        <v>-1</v>
      </c>
    </row>
    <row r="1091" spans="1:85">
      <c r="A1091" s="5"/>
      <c r="B1091" s="5" t="s">
        <v>4</v>
      </c>
      <c r="C1091" s="76">
        <v>-1</v>
      </c>
      <c r="D1091" s="76">
        <v>-1</v>
      </c>
      <c r="E1091" s="76">
        <v>-1</v>
      </c>
      <c r="F1091" s="76">
        <v>-1</v>
      </c>
      <c r="G1091" s="76">
        <v>-1</v>
      </c>
      <c r="H1091" s="76">
        <v>-1</v>
      </c>
      <c r="I1091" s="76">
        <v>-1</v>
      </c>
      <c r="J1091" s="76">
        <v>-1</v>
      </c>
      <c r="K1091" s="76">
        <v>-1</v>
      </c>
      <c r="L1091" s="76">
        <v>-1</v>
      </c>
      <c r="M1091" s="76">
        <v>-1</v>
      </c>
      <c r="N1091" s="76">
        <v>-1</v>
      </c>
      <c r="O1091" s="76">
        <v>-1</v>
      </c>
      <c r="P1091" s="76">
        <v>-1</v>
      </c>
      <c r="Q1091" s="76">
        <v>-1</v>
      </c>
      <c r="R1091" s="76">
        <v>-1</v>
      </c>
      <c r="S1091" s="76">
        <v>-1</v>
      </c>
      <c r="T1091" s="76">
        <v>-1</v>
      </c>
      <c r="U1091" s="76">
        <v>-1</v>
      </c>
      <c r="V1091" s="76">
        <v>-1</v>
      </c>
      <c r="W1091" s="76">
        <v>-1</v>
      </c>
      <c r="X1091" s="76">
        <v>-1</v>
      </c>
      <c r="Y1091" s="76">
        <v>-1</v>
      </c>
      <c r="Z1091" s="76">
        <v>-1</v>
      </c>
      <c r="AA1091" s="76">
        <v>-1</v>
      </c>
      <c r="AB1091" s="76">
        <v>-1</v>
      </c>
      <c r="AC1091" s="76">
        <v>-1</v>
      </c>
      <c r="AD1091" s="76">
        <v>-1</v>
      </c>
      <c r="AE1091" s="76">
        <v>-1</v>
      </c>
      <c r="AF1091" s="76">
        <v>-1</v>
      </c>
      <c r="AG1091" s="76">
        <v>-1</v>
      </c>
      <c r="AH1091" s="76">
        <v>-1</v>
      </c>
      <c r="AI1091" s="76">
        <v>-1</v>
      </c>
      <c r="AJ1091">
        <v>-1</v>
      </c>
      <c r="AK1091">
        <v>-1</v>
      </c>
      <c r="AL1091">
        <v>-1</v>
      </c>
      <c r="AM1091">
        <v>-1</v>
      </c>
      <c r="AN1091">
        <v>-1</v>
      </c>
      <c r="AO1091">
        <v>-1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-1</v>
      </c>
      <c r="AX1091">
        <v>-1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v>-1</v>
      </c>
      <c r="BE1091">
        <v>-1</v>
      </c>
      <c r="BF1091">
        <v>-1</v>
      </c>
      <c r="BG1091">
        <v>-1</v>
      </c>
      <c r="BH1091">
        <v>-1</v>
      </c>
      <c r="BI1091">
        <v>-1</v>
      </c>
      <c r="BJ1091">
        <v>-1</v>
      </c>
      <c r="BK1091">
        <v>-1</v>
      </c>
      <c r="BL1091">
        <v>-1</v>
      </c>
      <c r="BM1091">
        <v>-1</v>
      </c>
      <c r="BN1091">
        <v>-1</v>
      </c>
      <c r="BO1091">
        <v>-1</v>
      </c>
      <c r="BP1091">
        <v>-1</v>
      </c>
      <c r="BQ1091">
        <v>-1</v>
      </c>
      <c r="BR1091">
        <v>-1</v>
      </c>
      <c r="BS1091">
        <v>-1</v>
      </c>
      <c r="BT1091">
        <v>-1</v>
      </c>
      <c r="BU1091">
        <v>-1</v>
      </c>
      <c r="BV1091">
        <v>-1</v>
      </c>
      <c r="BW1091">
        <v>-1</v>
      </c>
      <c r="BX1091">
        <v>-1</v>
      </c>
      <c r="BY1091">
        <v>-1</v>
      </c>
      <c r="BZ1091">
        <v>-1</v>
      </c>
      <c r="CA1091">
        <v>-1</v>
      </c>
      <c r="CB1091">
        <v>-1</v>
      </c>
      <c r="CC1091">
        <v>-1</v>
      </c>
      <c r="CD1091">
        <v>-1</v>
      </c>
      <c r="CE1091">
        <v>-1</v>
      </c>
      <c r="CF1091">
        <v>-1</v>
      </c>
      <c r="CG1091">
        <v>-1</v>
      </c>
    </row>
    <row r="1092" spans="1:85">
      <c r="A1092" s="5" t="s">
        <v>2</v>
      </c>
      <c r="B1092" s="5" t="s">
        <v>3</v>
      </c>
      <c r="C1092" s="76">
        <v>-1</v>
      </c>
      <c r="D1092" s="76">
        <v>-1</v>
      </c>
      <c r="E1092" s="76">
        <v>-1</v>
      </c>
      <c r="F1092" s="76">
        <v>-1</v>
      </c>
      <c r="G1092" s="76">
        <v>-1</v>
      </c>
      <c r="H1092" s="76">
        <v>-1</v>
      </c>
      <c r="I1092" s="76">
        <v>-1</v>
      </c>
      <c r="J1092" s="76">
        <v>-1</v>
      </c>
      <c r="K1092" s="76">
        <v>-1</v>
      </c>
      <c r="L1092" s="76">
        <v>-1</v>
      </c>
      <c r="M1092" s="76">
        <v>-1</v>
      </c>
      <c r="N1092" s="76">
        <v>-1</v>
      </c>
      <c r="O1092" s="76">
        <v>-1</v>
      </c>
      <c r="P1092" s="76">
        <v>-1</v>
      </c>
      <c r="Q1092" s="76">
        <v>-1</v>
      </c>
      <c r="R1092" s="76">
        <v>-1</v>
      </c>
      <c r="S1092" s="76">
        <v>-1</v>
      </c>
      <c r="T1092" s="76">
        <v>-1</v>
      </c>
      <c r="U1092" s="76">
        <v>-1</v>
      </c>
      <c r="V1092" s="76">
        <v>-1</v>
      </c>
      <c r="W1092" s="76">
        <v>-1</v>
      </c>
      <c r="X1092" s="76">
        <v>-1</v>
      </c>
      <c r="Y1092" s="76">
        <v>-1</v>
      </c>
      <c r="Z1092" s="76">
        <v>-1</v>
      </c>
      <c r="AA1092" s="76">
        <v>-1</v>
      </c>
      <c r="AB1092" s="76">
        <v>-1</v>
      </c>
      <c r="AC1092" s="76">
        <v>-1</v>
      </c>
      <c r="AD1092" s="76">
        <v>-1</v>
      </c>
      <c r="AE1092" s="76">
        <v>-1</v>
      </c>
      <c r="AF1092" s="76">
        <v>-1</v>
      </c>
      <c r="AG1092" s="76">
        <v>-1</v>
      </c>
      <c r="AH1092" s="76">
        <v>-1</v>
      </c>
      <c r="AI1092" s="76">
        <v>-1</v>
      </c>
      <c r="AJ1092">
        <v>-1</v>
      </c>
      <c r="AK1092">
        <v>-1</v>
      </c>
      <c r="AL1092">
        <v>-1</v>
      </c>
      <c r="AM1092">
        <v>-1</v>
      </c>
      <c r="AN1092">
        <v>-1</v>
      </c>
      <c r="AO1092">
        <v>-1</v>
      </c>
      <c r="AP1092">
        <v>-1</v>
      </c>
      <c r="AQ1092">
        <v>-1</v>
      </c>
      <c r="AR1092">
        <v>-1</v>
      </c>
      <c r="AS1092">
        <v>-1</v>
      </c>
      <c r="AT1092">
        <v>-1</v>
      </c>
      <c r="AU1092">
        <v>-1</v>
      </c>
      <c r="AV1092">
        <v>-1</v>
      </c>
      <c r="AW1092">
        <v>-1</v>
      </c>
      <c r="AX1092">
        <v>-1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v>-1</v>
      </c>
      <c r="BE1092">
        <v>-1</v>
      </c>
      <c r="BF1092">
        <v>-1</v>
      </c>
      <c r="BG1092">
        <v>-1</v>
      </c>
      <c r="BH1092">
        <v>-1</v>
      </c>
      <c r="BI1092">
        <v>-1</v>
      </c>
      <c r="BJ1092">
        <v>-1</v>
      </c>
      <c r="BK1092">
        <v>-1</v>
      </c>
      <c r="BL1092">
        <v>-1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-1</v>
      </c>
      <c r="BS1092">
        <v>-1</v>
      </c>
      <c r="BT1092">
        <v>-1</v>
      </c>
      <c r="BU1092">
        <v>-1</v>
      </c>
      <c r="BV1092">
        <v>-1</v>
      </c>
      <c r="BW1092">
        <v>-1</v>
      </c>
      <c r="BX1092">
        <v>-1</v>
      </c>
      <c r="BY1092">
        <v>-1</v>
      </c>
      <c r="BZ1092">
        <v>-1</v>
      </c>
      <c r="CA1092">
        <v>-1</v>
      </c>
      <c r="CB1092">
        <v>-1</v>
      </c>
      <c r="CC1092">
        <v>-1</v>
      </c>
      <c r="CD1092">
        <v>-1</v>
      </c>
      <c r="CE1092">
        <v>-1</v>
      </c>
      <c r="CF1092">
        <v>-1</v>
      </c>
      <c r="CG1092">
        <v>-1</v>
      </c>
    </row>
    <row r="1093" spans="1:85">
      <c r="A1093" s="4"/>
      <c r="B1093" s="4" t="s">
        <v>4</v>
      </c>
      <c r="C1093" s="76">
        <v>-1</v>
      </c>
      <c r="D1093" s="76">
        <v>-1</v>
      </c>
      <c r="E1093" s="76">
        <v>-1</v>
      </c>
      <c r="F1093" s="76">
        <v>-1</v>
      </c>
      <c r="G1093" s="76">
        <v>-1</v>
      </c>
      <c r="H1093" s="76">
        <v>-1</v>
      </c>
      <c r="I1093" s="76">
        <v>-1</v>
      </c>
      <c r="J1093" s="76">
        <v>-1</v>
      </c>
      <c r="K1093" s="76">
        <v>-1</v>
      </c>
      <c r="L1093" s="76">
        <v>-1</v>
      </c>
      <c r="M1093" s="76">
        <v>-1</v>
      </c>
      <c r="N1093" s="76">
        <v>-1</v>
      </c>
      <c r="O1093" s="76">
        <v>-1</v>
      </c>
      <c r="P1093" s="76">
        <v>-1</v>
      </c>
      <c r="Q1093" s="76">
        <v>-1</v>
      </c>
      <c r="R1093" s="76">
        <v>-1</v>
      </c>
      <c r="S1093" s="76">
        <v>-1</v>
      </c>
      <c r="T1093" s="76">
        <v>-1</v>
      </c>
      <c r="U1093" s="76">
        <v>-1</v>
      </c>
      <c r="V1093" s="76">
        <v>-1</v>
      </c>
      <c r="W1093" s="76">
        <v>-1</v>
      </c>
      <c r="X1093" s="76">
        <v>-1</v>
      </c>
      <c r="Y1093" s="76">
        <v>-1</v>
      </c>
      <c r="Z1093" s="76">
        <v>-1</v>
      </c>
      <c r="AA1093" s="76">
        <v>-1</v>
      </c>
      <c r="AB1093" s="76">
        <v>-1</v>
      </c>
      <c r="AC1093" s="76">
        <v>-1</v>
      </c>
      <c r="AD1093" s="76">
        <v>-1</v>
      </c>
      <c r="AE1093" s="76">
        <v>-1</v>
      </c>
      <c r="AF1093" s="76">
        <v>-1</v>
      </c>
      <c r="AG1093" s="76">
        <v>-1</v>
      </c>
      <c r="AH1093" s="76">
        <v>-1</v>
      </c>
      <c r="AI1093" s="76">
        <v>-1</v>
      </c>
      <c r="AJ1093">
        <v>-1</v>
      </c>
      <c r="AK1093">
        <v>-1</v>
      </c>
      <c r="AL1093">
        <v>-1</v>
      </c>
      <c r="AM1093">
        <v>-1</v>
      </c>
      <c r="AN1093">
        <v>-1</v>
      </c>
      <c r="AO1093">
        <v>-1</v>
      </c>
      <c r="AP1093">
        <v>-1</v>
      </c>
      <c r="AQ1093">
        <v>-1</v>
      </c>
      <c r="AR1093">
        <v>-1</v>
      </c>
      <c r="AS1093">
        <v>-1</v>
      </c>
      <c r="AT1093">
        <v>-1</v>
      </c>
      <c r="AU1093">
        <v>-1</v>
      </c>
      <c r="AV1093">
        <v>-1</v>
      </c>
      <c r="AW1093">
        <v>-1</v>
      </c>
      <c r="AX1093">
        <v>-1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v>-1</v>
      </c>
      <c r="BE1093">
        <v>-1</v>
      </c>
      <c r="BF1093">
        <v>-1</v>
      </c>
      <c r="BG1093">
        <v>-1</v>
      </c>
      <c r="BH1093">
        <v>-1</v>
      </c>
      <c r="BI1093">
        <v>-1</v>
      </c>
      <c r="BJ1093">
        <v>-1</v>
      </c>
      <c r="BK1093">
        <v>-1</v>
      </c>
      <c r="BL1093">
        <v>-1</v>
      </c>
      <c r="BM1093">
        <v>-1</v>
      </c>
      <c r="BN1093">
        <v>-1</v>
      </c>
      <c r="BO1093">
        <v>-1</v>
      </c>
      <c r="BP1093">
        <v>-1</v>
      </c>
      <c r="BQ1093">
        <v>-1</v>
      </c>
      <c r="BR1093">
        <v>-1</v>
      </c>
      <c r="BS1093">
        <v>-1</v>
      </c>
      <c r="BT1093">
        <v>-1</v>
      </c>
      <c r="BU1093">
        <v>-1</v>
      </c>
      <c r="BV1093">
        <v>-1</v>
      </c>
      <c r="BW1093">
        <v>-1</v>
      </c>
      <c r="BX1093">
        <v>-1</v>
      </c>
      <c r="BY1093">
        <v>-1</v>
      </c>
      <c r="BZ1093">
        <v>-1</v>
      </c>
      <c r="CA1093">
        <v>-1</v>
      </c>
      <c r="CB1093">
        <v>-1</v>
      </c>
      <c r="CC1093">
        <v>-1</v>
      </c>
      <c r="CD1093">
        <v>-1</v>
      </c>
      <c r="CE1093">
        <v>-1</v>
      </c>
      <c r="CF1093">
        <v>-1</v>
      </c>
      <c r="CG1093">
        <v>-1</v>
      </c>
    </row>
    <row r="1094" spans="1:85">
      <c r="A1094" s="14" t="s">
        <v>7</v>
      </c>
      <c r="B1094" s="14" t="s">
        <v>3</v>
      </c>
      <c r="C1094" s="76">
        <v>-1</v>
      </c>
      <c r="D1094" s="76">
        <v>-1</v>
      </c>
      <c r="E1094" s="76">
        <v>-1</v>
      </c>
      <c r="F1094" s="76">
        <v>-1</v>
      </c>
      <c r="G1094" s="76">
        <v>-1</v>
      </c>
      <c r="H1094" s="76">
        <v>-1</v>
      </c>
      <c r="I1094" s="76">
        <v>-1</v>
      </c>
      <c r="J1094" s="76">
        <v>-1</v>
      </c>
      <c r="K1094" s="76">
        <v>-1</v>
      </c>
      <c r="L1094" s="76">
        <v>-1</v>
      </c>
      <c r="M1094" s="76">
        <v>-1</v>
      </c>
      <c r="N1094" s="76">
        <v>-1</v>
      </c>
      <c r="O1094" s="76">
        <v>-1</v>
      </c>
      <c r="P1094" s="76">
        <v>-1</v>
      </c>
      <c r="Q1094" s="76">
        <v>-1</v>
      </c>
      <c r="R1094" s="76">
        <v>-1</v>
      </c>
      <c r="S1094" s="76">
        <v>-1</v>
      </c>
      <c r="T1094" s="76">
        <v>-1</v>
      </c>
      <c r="U1094" s="76">
        <v>-1</v>
      </c>
      <c r="V1094" s="76">
        <v>-1</v>
      </c>
      <c r="W1094" s="76">
        <v>-1</v>
      </c>
      <c r="X1094" s="76">
        <v>-1</v>
      </c>
      <c r="Y1094" s="76">
        <v>-1</v>
      </c>
      <c r="Z1094" s="76">
        <v>-1</v>
      </c>
      <c r="AA1094" s="76">
        <v>-1</v>
      </c>
      <c r="AB1094" s="76">
        <v>-1</v>
      </c>
      <c r="AC1094" s="76">
        <v>-1</v>
      </c>
      <c r="AD1094" s="76">
        <v>-1</v>
      </c>
      <c r="AE1094" s="76">
        <v>-1</v>
      </c>
      <c r="AF1094" s="76">
        <v>-1</v>
      </c>
      <c r="AG1094" s="76">
        <v>-1</v>
      </c>
      <c r="AH1094" s="76">
        <v>-1</v>
      </c>
      <c r="AI1094" s="76">
        <v>-1</v>
      </c>
      <c r="AJ1094">
        <v>-1</v>
      </c>
      <c r="AK1094">
        <v>-1</v>
      </c>
      <c r="AL1094">
        <v>-1</v>
      </c>
      <c r="AM1094">
        <v>-1</v>
      </c>
      <c r="AN1094">
        <v>-1</v>
      </c>
      <c r="AO1094">
        <v>-1</v>
      </c>
      <c r="AP1094">
        <v>-1</v>
      </c>
      <c r="AQ1094">
        <v>-1</v>
      </c>
      <c r="AR1094">
        <v>-1</v>
      </c>
      <c r="AS1094">
        <v>-1</v>
      </c>
      <c r="AT1094">
        <v>-1</v>
      </c>
      <c r="AU1094">
        <v>-1</v>
      </c>
      <c r="AV1094">
        <v>-1</v>
      </c>
      <c r="AW1094">
        <v>-1</v>
      </c>
      <c r="AX1094">
        <v>-1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v>-1</v>
      </c>
      <c r="BE1094">
        <v>-1</v>
      </c>
      <c r="BF1094">
        <v>-1</v>
      </c>
      <c r="BG1094">
        <v>-1</v>
      </c>
      <c r="BH1094">
        <v>-1</v>
      </c>
      <c r="BI1094">
        <v>-1</v>
      </c>
      <c r="BJ1094">
        <v>-1</v>
      </c>
      <c r="BK1094">
        <v>-1</v>
      </c>
      <c r="BL1094">
        <v>-1</v>
      </c>
      <c r="BM1094">
        <v>-1</v>
      </c>
      <c r="BN1094">
        <v>-1</v>
      </c>
      <c r="BO1094">
        <v>-1</v>
      </c>
      <c r="BP1094">
        <v>-1</v>
      </c>
      <c r="BQ1094">
        <v>-1</v>
      </c>
      <c r="BR1094">
        <v>-1</v>
      </c>
      <c r="BS1094">
        <v>-1</v>
      </c>
      <c r="BT1094">
        <v>-1</v>
      </c>
      <c r="BU1094">
        <v>-1</v>
      </c>
      <c r="BV1094">
        <v>-1</v>
      </c>
      <c r="BW1094">
        <v>-1</v>
      </c>
      <c r="BX1094">
        <v>-1</v>
      </c>
      <c r="BY1094">
        <v>-1</v>
      </c>
      <c r="BZ1094">
        <v>-1</v>
      </c>
      <c r="CA1094">
        <v>-1</v>
      </c>
      <c r="CB1094">
        <v>-1</v>
      </c>
      <c r="CC1094">
        <v>-1</v>
      </c>
      <c r="CD1094">
        <v>-1</v>
      </c>
      <c r="CE1094">
        <v>-1</v>
      </c>
      <c r="CF1094">
        <v>-1</v>
      </c>
      <c r="CG1094">
        <v>-1</v>
      </c>
    </row>
    <row r="1095" spans="1:85">
      <c r="A1095" s="4"/>
      <c r="B1095" s="4" t="s">
        <v>4</v>
      </c>
      <c r="C1095" s="76">
        <v>-1</v>
      </c>
      <c r="D1095" s="76">
        <v>-1</v>
      </c>
      <c r="E1095" s="76">
        <v>-1</v>
      </c>
      <c r="F1095" s="76">
        <v>-1</v>
      </c>
      <c r="G1095" s="76">
        <v>-1</v>
      </c>
      <c r="H1095" s="76">
        <v>-1</v>
      </c>
      <c r="I1095" s="76">
        <v>-1</v>
      </c>
      <c r="J1095" s="76">
        <v>-1</v>
      </c>
      <c r="K1095" s="76">
        <v>-1</v>
      </c>
      <c r="L1095" s="76">
        <v>-1</v>
      </c>
      <c r="M1095" s="76">
        <v>-1</v>
      </c>
      <c r="N1095" s="76">
        <v>-1</v>
      </c>
      <c r="O1095" s="76">
        <v>-1</v>
      </c>
      <c r="P1095" s="76">
        <v>-1</v>
      </c>
      <c r="Q1095" s="76">
        <v>-1</v>
      </c>
      <c r="R1095" s="76">
        <v>-1</v>
      </c>
      <c r="S1095" s="76">
        <v>-1</v>
      </c>
      <c r="T1095" s="76">
        <v>-1</v>
      </c>
      <c r="U1095" s="76">
        <v>-1</v>
      </c>
      <c r="V1095" s="76">
        <v>-1</v>
      </c>
      <c r="W1095" s="76">
        <v>-1</v>
      </c>
      <c r="X1095" s="76">
        <v>-1</v>
      </c>
      <c r="Y1095" s="76">
        <v>-1</v>
      </c>
      <c r="Z1095" s="76">
        <v>-1</v>
      </c>
      <c r="AA1095" s="76">
        <v>-1</v>
      </c>
      <c r="AB1095" s="76">
        <v>-1</v>
      </c>
      <c r="AC1095" s="76">
        <v>-1</v>
      </c>
      <c r="AD1095" s="76">
        <v>-1</v>
      </c>
      <c r="AE1095" s="76">
        <v>-1</v>
      </c>
      <c r="AF1095" s="76">
        <v>-1</v>
      </c>
      <c r="AG1095" s="76">
        <v>-1</v>
      </c>
      <c r="AH1095" s="76">
        <v>-1</v>
      </c>
      <c r="AI1095" s="76">
        <v>-1</v>
      </c>
      <c r="AJ1095">
        <v>-1</v>
      </c>
      <c r="AK1095">
        <v>-1</v>
      </c>
      <c r="AL1095">
        <v>-1</v>
      </c>
      <c r="AM1095">
        <v>-1</v>
      </c>
      <c r="AN1095">
        <v>-1</v>
      </c>
      <c r="AO1095">
        <v>-1</v>
      </c>
      <c r="AP1095">
        <v>-1</v>
      </c>
      <c r="AQ1095">
        <v>-1</v>
      </c>
      <c r="AR1095">
        <v>-1</v>
      </c>
      <c r="AS1095">
        <v>-1</v>
      </c>
      <c r="AT1095">
        <v>-1</v>
      </c>
      <c r="AU1095">
        <v>-1</v>
      </c>
      <c r="AV1095">
        <v>-1</v>
      </c>
      <c r="AW1095">
        <v>-1</v>
      </c>
      <c r="AX1095">
        <v>-1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v>-1</v>
      </c>
      <c r="BE1095">
        <v>-1</v>
      </c>
      <c r="BF1095">
        <v>-1</v>
      </c>
      <c r="BG1095">
        <v>-1</v>
      </c>
      <c r="BH1095">
        <v>-1</v>
      </c>
      <c r="BI1095">
        <v>-1</v>
      </c>
      <c r="BJ1095">
        <v>-1</v>
      </c>
      <c r="BK1095">
        <v>-1</v>
      </c>
      <c r="BL1095">
        <v>-1</v>
      </c>
      <c r="BM1095">
        <v>-1</v>
      </c>
      <c r="BN1095">
        <v>-1</v>
      </c>
      <c r="BO1095">
        <v>-1</v>
      </c>
      <c r="BP1095">
        <v>-1</v>
      </c>
      <c r="BQ1095">
        <v>-1</v>
      </c>
      <c r="BR1095">
        <v>-1</v>
      </c>
      <c r="BS1095">
        <v>-1</v>
      </c>
      <c r="BT1095">
        <v>-1</v>
      </c>
      <c r="BU1095">
        <v>-1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-1</v>
      </c>
      <c r="CB1095">
        <v>-1</v>
      </c>
      <c r="CC1095">
        <v>-1</v>
      </c>
      <c r="CD1095">
        <v>-1</v>
      </c>
      <c r="CE1095">
        <v>-1</v>
      </c>
      <c r="CF1095">
        <v>-1</v>
      </c>
      <c r="CG1095">
        <v>-1</v>
      </c>
    </row>
    <row r="1096" spans="1:85">
      <c r="A1096" s="14" t="s">
        <v>6</v>
      </c>
      <c r="B1096" s="14" t="s">
        <v>3</v>
      </c>
      <c r="C1096" s="76">
        <v>-1</v>
      </c>
      <c r="D1096" s="76">
        <v>-1</v>
      </c>
      <c r="E1096" s="76">
        <v>-1</v>
      </c>
      <c r="F1096" s="76">
        <v>-1</v>
      </c>
      <c r="G1096" s="76">
        <v>-1</v>
      </c>
      <c r="H1096" s="76">
        <v>-1</v>
      </c>
      <c r="I1096" s="76">
        <v>-1</v>
      </c>
      <c r="J1096" s="76">
        <v>-1</v>
      </c>
      <c r="K1096" s="76">
        <v>-1</v>
      </c>
      <c r="L1096" s="76">
        <v>-1</v>
      </c>
      <c r="M1096" s="76">
        <v>-1</v>
      </c>
      <c r="N1096" s="76">
        <v>-1</v>
      </c>
      <c r="O1096" s="76">
        <v>-1</v>
      </c>
      <c r="P1096" s="76">
        <v>-1</v>
      </c>
      <c r="Q1096" s="76">
        <v>-1</v>
      </c>
      <c r="R1096" s="76">
        <v>-1</v>
      </c>
      <c r="S1096" s="76">
        <v>-1</v>
      </c>
      <c r="T1096" s="76">
        <v>-1</v>
      </c>
      <c r="U1096" s="76">
        <v>-1</v>
      </c>
      <c r="V1096" s="76">
        <v>-1</v>
      </c>
      <c r="W1096" s="76">
        <v>-1</v>
      </c>
      <c r="X1096" s="76">
        <v>-1</v>
      </c>
      <c r="Y1096" s="76">
        <v>-1</v>
      </c>
      <c r="Z1096" s="76">
        <v>-1</v>
      </c>
      <c r="AA1096" s="76">
        <v>-1</v>
      </c>
      <c r="AB1096" s="76">
        <v>-1</v>
      </c>
      <c r="AC1096" s="76">
        <v>-1</v>
      </c>
      <c r="AD1096" s="76">
        <v>-1</v>
      </c>
      <c r="AE1096" s="76">
        <v>-1</v>
      </c>
      <c r="AF1096" s="76">
        <v>-1</v>
      </c>
      <c r="AG1096" s="76">
        <v>-1</v>
      </c>
      <c r="AH1096" s="76">
        <v>-1</v>
      </c>
      <c r="AI1096" s="76">
        <v>-1</v>
      </c>
      <c r="AJ1096">
        <v>-1</v>
      </c>
      <c r="AK1096">
        <v>-1</v>
      </c>
      <c r="AL1096">
        <v>-1</v>
      </c>
      <c r="AM1096">
        <v>-1</v>
      </c>
      <c r="AN1096">
        <v>-1</v>
      </c>
      <c r="AO1096">
        <v>-1</v>
      </c>
      <c r="AP1096">
        <v>-1</v>
      </c>
      <c r="AQ1096">
        <v>-1</v>
      </c>
      <c r="AR1096">
        <v>-1</v>
      </c>
      <c r="AS1096">
        <v>-1</v>
      </c>
      <c r="AT1096">
        <v>-1</v>
      </c>
      <c r="AU1096">
        <v>-1</v>
      </c>
      <c r="AV1096">
        <v>-1</v>
      </c>
      <c r="AW1096">
        <v>-1</v>
      </c>
      <c r="AX1096">
        <v>-1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v>-1</v>
      </c>
      <c r="BE1096">
        <v>-1</v>
      </c>
      <c r="BF1096">
        <v>-1</v>
      </c>
      <c r="BG1096">
        <v>-1</v>
      </c>
      <c r="BH1096">
        <v>-1</v>
      </c>
      <c r="BI1096">
        <v>-1</v>
      </c>
      <c r="BJ1096">
        <v>-1</v>
      </c>
      <c r="BK1096">
        <v>-1</v>
      </c>
      <c r="BL1096">
        <v>-1</v>
      </c>
      <c r="BM1096">
        <v>-1</v>
      </c>
      <c r="BN1096">
        <v>-1</v>
      </c>
      <c r="BO1096">
        <v>-1</v>
      </c>
      <c r="BP1096">
        <v>-1</v>
      </c>
      <c r="BQ1096">
        <v>-1</v>
      </c>
      <c r="BR1096">
        <v>-1</v>
      </c>
      <c r="BS1096">
        <v>-1</v>
      </c>
      <c r="BT1096">
        <v>-1</v>
      </c>
      <c r="BU1096">
        <v>-1</v>
      </c>
      <c r="BV1096">
        <v>-1</v>
      </c>
      <c r="BW1096">
        <v>-1</v>
      </c>
      <c r="BX1096">
        <v>-1</v>
      </c>
      <c r="BY1096">
        <v>-1</v>
      </c>
      <c r="BZ1096">
        <v>-1</v>
      </c>
      <c r="CA1096">
        <v>-1</v>
      </c>
      <c r="CB1096">
        <v>-1</v>
      </c>
      <c r="CC1096">
        <v>-1</v>
      </c>
      <c r="CD1096">
        <v>-1</v>
      </c>
      <c r="CE1096">
        <v>-1</v>
      </c>
      <c r="CF1096">
        <v>-1</v>
      </c>
      <c r="CG1096">
        <v>-1</v>
      </c>
    </row>
    <row r="1097" spans="1:85">
      <c r="A1097" s="5"/>
      <c r="B1097" s="5" t="s">
        <v>4</v>
      </c>
      <c r="C1097" s="76">
        <v>-1</v>
      </c>
      <c r="D1097" s="76">
        <v>-1</v>
      </c>
      <c r="E1097" s="76">
        <v>-1</v>
      </c>
      <c r="F1097" s="76">
        <v>-1</v>
      </c>
      <c r="G1097" s="76">
        <v>-1</v>
      </c>
      <c r="H1097" s="76">
        <v>-1</v>
      </c>
      <c r="I1097" s="76">
        <v>-1</v>
      </c>
      <c r="J1097" s="76">
        <v>-1</v>
      </c>
      <c r="K1097" s="76">
        <v>-1</v>
      </c>
      <c r="L1097" s="76">
        <v>-1</v>
      </c>
      <c r="M1097" s="76">
        <v>-1</v>
      </c>
      <c r="N1097" s="76">
        <v>-1</v>
      </c>
      <c r="O1097" s="76">
        <v>-1</v>
      </c>
      <c r="P1097" s="76">
        <v>-1</v>
      </c>
      <c r="Q1097" s="76">
        <v>-1</v>
      </c>
      <c r="R1097" s="76">
        <v>-1</v>
      </c>
      <c r="S1097" s="76">
        <v>-1</v>
      </c>
      <c r="T1097" s="76">
        <v>-1</v>
      </c>
      <c r="U1097" s="76">
        <v>-1</v>
      </c>
      <c r="V1097" s="76">
        <v>-1</v>
      </c>
      <c r="W1097" s="76">
        <v>-1</v>
      </c>
      <c r="X1097" s="76">
        <v>-1</v>
      </c>
      <c r="Y1097" s="76">
        <v>-1</v>
      </c>
      <c r="Z1097" s="76">
        <v>-1</v>
      </c>
      <c r="AA1097" s="76">
        <v>-1</v>
      </c>
      <c r="AB1097" s="76">
        <v>-1</v>
      </c>
      <c r="AC1097" s="76">
        <v>-1</v>
      </c>
      <c r="AD1097" s="76">
        <v>-1</v>
      </c>
      <c r="AE1097" s="76">
        <v>-1</v>
      </c>
      <c r="AF1097" s="76">
        <v>-1</v>
      </c>
      <c r="AG1097" s="76">
        <v>-1</v>
      </c>
      <c r="AH1097" s="76">
        <v>-1</v>
      </c>
      <c r="AI1097" s="76">
        <v>-1</v>
      </c>
      <c r="AJ1097">
        <v>-1</v>
      </c>
      <c r="AK1097">
        <v>-1</v>
      </c>
      <c r="AL1097">
        <v>-1</v>
      </c>
      <c r="AM1097">
        <v>-1</v>
      </c>
      <c r="AN1097">
        <v>-1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-1</v>
      </c>
      <c r="AX1097">
        <v>-1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v>-1</v>
      </c>
      <c r="BE1097">
        <v>-1</v>
      </c>
      <c r="BF1097">
        <v>-1</v>
      </c>
      <c r="BG1097">
        <v>-1</v>
      </c>
      <c r="BH1097">
        <v>-1</v>
      </c>
      <c r="BI1097">
        <v>-1</v>
      </c>
      <c r="BJ1097">
        <v>-1</v>
      </c>
      <c r="BK1097">
        <v>-1</v>
      </c>
      <c r="BL1097">
        <v>-1</v>
      </c>
      <c r="BM1097">
        <v>-1</v>
      </c>
      <c r="BN1097">
        <v>-1</v>
      </c>
      <c r="BO1097">
        <v>-1</v>
      </c>
      <c r="BP1097">
        <v>-1</v>
      </c>
      <c r="BQ1097">
        <v>-1</v>
      </c>
      <c r="BR1097">
        <v>-1</v>
      </c>
      <c r="BS1097">
        <v>-1</v>
      </c>
      <c r="BT1097">
        <v>-1</v>
      </c>
      <c r="BU1097">
        <v>-1</v>
      </c>
      <c r="BV1097">
        <v>-1</v>
      </c>
      <c r="BW1097">
        <v>-1</v>
      </c>
      <c r="BX1097">
        <v>-1</v>
      </c>
      <c r="BY1097">
        <v>-1</v>
      </c>
      <c r="BZ1097">
        <v>-1</v>
      </c>
      <c r="CA1097">
        <v>-1</v>
      </c>
      <c r="CB1097">
        <v>-1</v>
      </c>
      <c r="CC1097">
        <v>-1</v>
      </c>
      <c r="CD1097">
        <v>-1</v>
      </c>
      <c r="CE1097">
        <v>-1</v>
      </c>
      <c r="CF1097">
        <v>-1</v>
      </c>
      <c r="CG1097">
        <v>-1</v>
      </c>
    </row>
    <row r="1098" spans="1:85">
      <c r="A1098" s="5" t="s">
        <v>8</v>
      </c>
      <c r="B1098" s="5" t="s">
        <v>3</v>
      </c>
      <c r="C1098" s="76">
        <v>-1</v>
      </c>
      <c r="D1098" s="76">
        <v>-1</v>
      </c>
      <c r="E1098" s="76">
        <v>-1</v>
      </c>
      <c r="F1098" s="76">
        <v>-1</v>
      </c>
      <c r="G1098" s="76">
        <v>-1</v>
      </c>
      <c r="H1098" s="76">
        <v>-1</v>
      </c>
      <c r="I1098" s="76">
        <v>-1</v>
      </c>
      <c r="J1098" s="76">
        <v>-1</v>
      </c>
      <c r="K1098" s="76">
        <v>-1</v>
      </c>
      <c r="L1098" s="76">
        <v>-1</v>
      </c>
      <c r="M1098" s="76">
        <v>-1</v>
      </c>
      <c r="N1098" s="76">
        <v>-1</v>
      </c>
      <c r="O1098" s="76">
        <v>-1</v>
      </c>
      <c r="P1098" s="76">
        <v>-1</v>
      </c>
      <c r="Q1098" s="76">
        <v>-1</v>
      </c>
      <c r="R1098" s="76">
        <v>-1</v>
      </c>
      <c r="S1098" s="76">
        <v>-1</v>
      </c>
      <c r="T1098" s="76">
        <v>-1</v>
      </c>
      <c r="U1098" s="76">
        <v>-1</v>
      </c>
      <c r="V1098" s="76">
        <v>-1</v>
      </c>
      <c r="W1098" s="76">
        <v>-1</v>
      </c>
      <c r="X1098" s="76">
        <v>-1</v>
      </c>
      <c r="Y1098" s="76">
        <v>-1</v>
      </c>
      <c r="Z1098" s="76">
        <v>-1</v>
      </c>
      <c r="AA1098" s="76">
        <v>-1</v>
      </c>
      <c r="AB1098" s="76">
        <v>-1</v>
      </c>
      <c r="AC1098" s="76">
        <v>-1</v>
      </c>
      <c r="AD1098" s="76">
        <v>-1</v>
      </c>
      <c r="AE1098" s="76">
        <v>-1</v>
      </c>
      <c r="AF1098" s="76">
        <v>-1</v>
      </c>
      <c r="AG1098" s="76">
        <v>-1</v>
      </c>
      <c r="AH1098" s="76">
        <v>-1</v>
      </c>
      <c r="AI1098" s="76">
        <v>-1</v>
      </c>
      <c r="AJ1098">
        <v>-1</v>
      </c>
      <c r="AK1098">
        <v>-1</v>
      </c>
      <c r="AL1098">
        <v>-1</v>
      </c>
      <c r="AM1098">
        <v>-1</v>
      </c>
      <c r="AN1098">
        <v>-1</v>
      </c>
      <c r="AO1098">
        <v>-1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-1</v>
      </c>
      <c r="AW1098">
        <v>-1</v>
      </c>
      <c r="AX1098">
        <v>-1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v>-1</v>
      </c>
      <c r="BE1098">
        <v>-1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-1</v>
      </c>
      <c r="BL1098">
        <v>-1</v>
      </c>
      <c r="BM1098">
        <v>-1</v>
      </c>
      <c r="BN1098">
        <v>-1</v>
      </c>
      <c r="BO1098">
        <v>-1</v>
      </c>
      <c r="BP1098">
        <v>-1</v>
      </c>
      <c r="BQ1098">
        <v>-1</v>
      </c>
      <c r="BR1098">
        <v>-1</v>
      </c>
      <c r="BS1098">
        <v>-1</v>
      </c>
      <c r="BT1098">
        <v>-1</v>
      </c>
      <c r="BU1098">
        <v>-1</v>
      </c>
      <c r="BV1098">
        <v>-1</v>
      </c>
      <c r="BW1098">
        <v>-1</v>
      </c>
      <c r="BX1098">
        <v>-1</v>
      </c>
      <c r="BY1098">
        <v>-1</v>
      </c>
      <c r="BZ1098">
        <v>-1</v>
      </c>
      <c r="CA1098">
        <v>-1</v>
      </c>
      <c r="CB1098">
        <v>-1</v>
      </c>
      <c r="CC1098">
        <v>-1</v>
      </c>
      <c r="CD1098">
        <v>-1</v>
      </c>
      <c r="CE1098">
        <v>-1</v>
      </c>
      <c r="CF1098">
        <v>-1</v>
      </c>
      <c r="CG1098">
        <v>-1</v>
      </c>
    </row>
    <row r="1099" spans="1:85">
      <c r="A1099" s="4"/>
      <c r="B1099" s="4" t="s">
        <v>37</v>
      </c>
      <c r="C1099" s="76">
        <v>-1</v>
      </c>
      <c r="D1099" s="76">
        <v>-1</v>
      </c>
      <c r="E1099" s="76">
        <v>-1</v>
      </c>
      <c r="F1099" s="76">
        <v>-1</v>
      </c>
      <c r="G1099" s="76">
        <v>-1</v>
      </c>
      <c r="H1099" s="76">
        <v>-1</v>
      </c>
      <c r="I1099" s="76">
        <v>-1</v>
      </c>
      <c r="J1099" s="76">
        <v>-1</v>
      </c>
      <c r="K1099" s="76">
        <v>-1</v>
      </c>
      <c r="L1099" s="76">
        <v>-1</v>
      </c>
      <c r="M1099" s="76">
        <v>-1</v>
      </c>
      <c r="N1099" s="76">
        <v>-1</v>
      </c>
      <c r="O1099" s="76">
        <v>-1</v>
      </c>
      <c r="P1099" s="76">
        <v>-1</v>
      </c>
      <c r="Q1099" s="76">
        <v>-1</v>
      </c>
      <c r="R1099" s="76">
        <v>-1</v>
      </c>
      <c r="S1099" s="76">
        <v>-1</v>
      </c>
      <c r="T1099" s="76">
        <v>-1</v>
      </c>
      <c r="U1099" s="76">
        <v>-1</v>
      </c>
      <c r="V1099" s="76">
        <v>-1</v>
      </c>
      <c r="W1099" s="76">
        <v>-1</v>
      </c>
      <c r="X1099" s="76">
        <v>-1</v>
      </c>
      <c r="Y1099" s="76">
        <v>-1</v>
      </c>
      <c r="Z1099" s="76">
        <v>-1</v>
      </c>
      <c r="AA1099" s="76">
        <v>-1</v>
      </c>
      <c r="AB1099" s="76">
        <v>-1</v>
      </c>
      <c r="AC1099" s="76">
        <v>-1</v>
      </c>
      <c r="AD1099" s="76">
        <v>-1</v>
      </c>
      <c r="AE1099" s="76">
        <v>-1</v>
      </c>
      <c r="AF1099" s="76">
        <v>-1</v>
      </c>
      <c r="AG1099" s="76">
        <v>-1</v>
      </c>
      <c r="AH1099" s="76">
        <v>-1</v>
      </c>
      <c r="AI1099" s="76">
        <v>-1</v>
      </c>
      <c r="AJ1099">
        <v>-1</v>
      </c>
      <c r="AK1099">
        <v>-1</v>
      </c>
      <c r="AL1099">
        <v>-1</v>
      </c>
      <c r="AM1099">
        <v>-1</v>
      </c>
      <c r="AN1099">
        <v>-1</v>
      </c>
      <c r="AO1099">
        <v>-1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-1</v>
      </c>
      <c r="AX1099">
        <v>-1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v>-1</v>
      </c>
      <c r="BE1099">
        <v>-1</v>
      </c>
      <c r="BF1099">
        <v>-1</v>
      </c>
      <c r="BG1099">
        <v>-1</v>
      </c>
      <c r="BH1099">
        <v>-1</v>
      </c>
      <c r="BI1099">
        <v>-1</v>
      </c>
      <c r="BJ1099">
        <v>-1</v>
      </c>
      <c r="BK1099">
        <v>-1</v>
      </c>
      <c r="BL1099">
        <v>-1</v>
      </c>
      <c r="BM1099">
        <v>-1</v>
      </c>
      <c r="BN1099">
        <v>-1</v>
      </c>
      <c r="BO1099">
        <v>-1</v>
      </c>
      <c r="BP1099">
        <v>-1</v>
      </c>
      <c r="BQ1099">
        <v>-1</v>
      </c>
      <c r="BR1099">
        <v>-1</v>
      </c>
      <c r="BS1099">
        <v>-1</v>
      </c>
      <c r="BT1099">
        <v>-1</v>
      </c>
      <c r="BU1099">
        <v>-1</v>
      </c>
      <c r="BV1099">
        <v>-1</v>
      </c>
      <c r="BW1099">
        <v>-1</v>
      </c>
      <c r="BX1099">
        <v>-1</v>
      </c>
      <c r="BY1099">
        <v>-1</v>
      </c>
      <c r="BZ1099">
        <v>-1</v>
      </c>
      <c r="CA1099">
        <v>-1</v>
      </c>
      <c r="CB1099">
        <v>-1</v>
      </c>
      <c r="CC1099">
        <v>-1</v>
      </c>
      <c r="CD1099">
        <v>-1</v>
      </c>
      <c r="CE1099">
        <v>-1</v>
      </c>
      <c r="CF1099">
        <v>-1</v>
      </c>
      <c r="CG1099">
        <v>-1</v>
      </c>
    </row>
    <row r="1100" spans="1:85">
      <c r="A1100" s="14" t="s">
        <v>36</v>
      </c>
      <c r="B1100" s="14" t="s">
        <v>38</v>
      </c>
      <c r="C1100" s="76">
        <v>-1</v>
      </c>
      <c r="D1100" s="76">
        <v>-1</v>
      </c>
      <c r="E1100" s="76">
        <v>-1</v>
      </c>
      <c r="F1100" s="76">
        <v>-1</v>
      </c>
      <c r="G1100" s="76">
        <v>-1</v>
      </c>
      <c r="H1100" s="76">
        <v>-1</v>
      </c>
      <c r="I1100" s="76">
        <v>-1</v>
      </c>
      <c r="J1100" s="76">
        <v>-1</v>
      </c>
      <c r="K1100" s="76">
        <v>-1</v>
      </c>
      <c r="L1100" s="76">
        <v>-1</v>
      </c>
      <c r="M1100" s="76">
        <v>-1</v>
      </c>
      <c r="N1100" s="76">
        <v>-1</v>
      </c>
      <c r="O1100" s="76">
        <v>-1</v>
      </c>
      <c r="P1100" s="76">
        <v>-1</v>
      </c>
      <c r="Q1100" s="76">
        <v>-1</v>
      </c>
      <c r="R1100" s="76">
        <v>-1</v>
      </c>
      <c r="S1100" s="76">
        <v>-1</v>
      </c>
      <c r="T1100" s="76">
        <v>-1</v>
      </c>
      <c r="U1100" s="76">
        <v>-1</v>
      </c>
      <c r="V1100" s="76">
        <v>-1</v>
      </c>
      <c r="W1100" s="76">
        <v>-1</v>
      </c>
      <c r="X1100" s="76">
        <v>-1</v>
      </c>
      <c r="Y1100" s="76">
        <v>-1</v>
      </c>
      <c r="Z1100" s="76">
        <v>-1</v>
      </c>
      <c r="AA1100" s="76">
        <v>-1</v>
      </c>
      <c r="AB1100" s="76">
        <v>-1</v>
      </c>
      <c r="AC1100" s="76">
        <v>-1</v>
      </c>
      <c r="AD1100" s="76">
        <v>-1</v>
      </c>
      <c r="AE1100" s="76">
        <v>-1</v>
      </c>
      <c r="AF1100" s="76">
        <v>-1</v>
      </c>
      <c r="AG1100" s="76">
        <v>-1</v>
      </c>
      <c r="AH1100" s="76">
        <v>-1</v>
      </c>
      <c r="AI1100" s="76">
        <v>-1</v>
      </c>
      <c r="AJ1100">
        <v>-1</v>
      </c>
      <c r="AK1100">
        <v>-1</v>
      </c>
      <c r="AL1100">
        <v>-1</v>
      </c>
      <c r="AM1100">
        <v>-1</v>
      </c>
      <c r="AN1100">
        <v>-1</v>
      </c>
      <c r="AO1100">
        <v>-1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-1</v>
      </c>
      <c r="AW1100">
        <v>-1</v>
      </c>
      <c r="AX1100">
        <v>-1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v>-1</v>
      </c>
      <c r="BE1100">
        <v>-1</v>
      </c>
      <c r="BF1100">
        <v>-1</v>
      </c>
      <c r="BG1100">
        <v>-1</v>
      </c>
      <c r="BH1100">
        <v>-1</v>
      </c>
      <c r="BI1100">
        <v>-1</v>
      </c>
      <c r="BJ1100">
        <v>-1</v>
      </c>
      <c r="BK1100">
        <v>-1</v>
      </c>
      <c r="BL1100">
        <v>-1</v>
      </c>
      <c r="BM1100">
        <v>-1</v>
      </c>
      <c r="BN1100">
        <v>-1</v>
      </c>
      <c r="BO1100">
        <v>-1</v>
      </c>
      <c r="BP1100">
        <v>-1</v>
      </c>
      <c r="BQ1100">
        <v>-1</v>
      </c>
      <c r="BR1100">
        <v>-1</v>
      </c>
      <c r="BS1100">
        <v>-1</v>
      </c>
      <c r="BT1100">
        <v>-1</v>
      </c>
      <c r="BU1100">
        <v>-1</v>
      </c>
      <c r="BV1100">
        <v>-1</v>
      </c>
      <c r="BW1100">
        <v>-1</v>
      </c>
      <c r="BX1100">
        <v>-1</v>
      </c>
      <c r="BY1100">
        <v>-1</v>
      </c>
      <c r="BZ1100">
        <v>-1</v>
      </c>
      <c r="CA1100">
        <v>-1</v>
      </c>
      <c r="CB1100">
        <v>-1</v>
      </c>
      <c r="CC1100">
        <v>-1</v>
      </c>
      <c r="CD1100">
        <v>-1</v>
      </c>
      <c r="CE1100">
        <v>-1</v>
      </c>
      <c r="CF1100">
        <v>-1</v>
      </c>
      <c r="CG1100">
        <v>-1</v>
      </c>
    </row>
    <row r="1101" spans="1:85">
      <c r="A1101" s="5"/>
      <c r="B1101" s="5" t="s">
        <v>213</v>
      </c>
      <c r="C1101" s="76">
        <v>-1</v>
      </c>
      <c r="D1101" s="76">
        <v>-1</v>
      </c>
      <c r="E1101" s="76">
        <v>-1</v>
      </c>
      <c r="F1101" s="76">
        <v>-1</v>
      </c>
      <c r="G1101" s="76">
        <v>-1</v>
      </c>
      <c r="H1101" s="76">
        <v>-1</v>
      </c>
      <c r="I1101" s="76">
        <v>-1</v>
      </c>
      <c r="J1101" s="76">
        <v>-1</v>
      </c>
      <c r="K1101" s="76">
        <v>-1</v>
      </c>
      <c r="L1101" s="76">
        <v>-1</v>
      </c>
      <c r="M1101" s="76">
        <v>-1</v>
      </c>
      <c r="N1101" s="76">
        <v>-1</v>
      </c>
      <c r="O1101" s="76">
        <v>-1</v>
      </c>
      <c r="P1101" s="76">
        <v>-1</v>
      </c>
      <c r="Q1101" s="76">
        <v>-1</v>
      </c>
      <c r="R1101" s="76">
        <v>-1</v>
      </c>
      <c r="S1101" s="76">
        <v>-1</v>
      </c>
      <c r="T1101" s="76">
        <v>-1</v>
      </c>
      <c r="U1101" s="76">
        <v>-1</v>
      </c>
      <c r="V1101" s="76">
        <v>-1</v>
      </c>
      <c r="W1101" s="76">
        <v>-1</v>
      </c>
      <c r="X1101" s="76">
        <v>-1</v>
      </c>
      <c r="Y1101" s="76">
        <v>-1</v>
      </c>
      <c r="Z1101" s="76">
        <v>-1</v>
      </c>
      <c r="AA1101" s="76">
        <v>-1</v>
      </c>
      <c r="AB1101" s="76">
        <v>-1</v>
      </c>
      <c r="AC1101" s="76">
        <v>-1</v>
      </c>
      <c r="AD1101" s="76">
        <v>-1</v>
      </c>
      <c r="AE1101" s="76">
        <v>-1</v>
      </c>
      <c r="AF1101" s="76">
        <v>-1</v>
      </c>
      <c r="AG1101" s="76">
        <v>-1</v>
      </c>
      <c r="AH1101" s="76">
        <v>-1</v>
      </c>
      <c r="AI1101" s="76">
        <v>-1</v>
      </c>
      <c r="AJ1101">
        <v>-1</v>
      </c>
      <c r="AK1101">
        <v>-1</v>
      </c>
      <c r="AL1101">
        <v>-1</v>
      </c>
      <c r="AM1101">
        <v>-1</v>
      </c>
      <c r="AN1101">
        <v>-1</v>
      </c>
      <c r="AO1101">
        <v>-1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-1</v>
      </c>
      <c r="AX1101">
        <v>-1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v>-1</v>
      </c>
      <c r="BE1101">
        <v>-1</v>
      </c>
      <c r="BF1101">
        <v>-1</v>
      </c>
      <c r="BG1101">
        <v>-1</v>
      </c>
      <c r="BH1101">
        <v>-1</v>
      </c>
      <c r="BI1101">
        <v>-1</v>
      </c>
      <c r="BJ1101">
        <v>-1</v>
      </c>
      <c r="BK1101">
        <v>-1</v>
      </c>
      <c r="BL1101">
        <v>-1</v>
      </c>
      <c r="BM1101">
        <v>-1</v>
      </c>
      <c r="BN1101">
        <v>-1</v>
      </c>
      <c r="BO1101">
        <v>-1</v>
      </c>
      <c r="BP1101">
        <v>-1</v>
      </c>
      <c r="BQ1101">
        <v>-1</v>
      </c>
      <c r="BR1101">
        <v>-1</v>
      </c>
      <c r="BS1101">
        <v>-1</v>
      </c>
      <c r="BT1101">
        <v>-1</v>
      </c>
      <c r="BU1101">
        <v>-1</v>
      </c>
      <c r="BV1101">
        <v>-1</v>
      </c>
      <c r="BW1101">
        <v>-1</v>
      </c>
      <c r="BX1101">
        <v>-1</v>
      </c>
      <c r="BY1101">
        <v>-1</v>
      </c>
      <c r="BZ1101">
        <v>-1</v>
      </c>
      <c r="CA1101">
        <v>-1</v>
      </c>
      <c r="CB1101">
        <v>-1</v>
      </c>
      <c r="CC1101">
        <v>-1</v>
      </c>
      <c r="CD1101">
        <v>-1</v>
      </c>
      <c r="CE1101">
        <v>-1</v>
      </c>
      <c r="CF1101">
        <v>-1</v>
      </c>
      <c r="CG1101">
        <v>-1</v>
      </c>
    </row>
    <row r="1102" spans="1:85">
      <c r="A1102" s="1" t="str">
        <f>LOOKUP(B1102,[1]Regions!$A$4:$A$98,[1]Regions!$B$4:$B$98)</f>
        <v>ASEAN</v>
      </c>
      <c r="B1102" s="2">
        <v>51</v>
      </c>
      <c r="C1102" s="72">
        <v>2018</v>
      </c>
      <c r="D1102" s="72">
        <v>2019</v>
      </c>
      <c r="E1102" s="72">
        <v>2020</v>
      </c>
      <c r="F1102" s="72">
        <v>2021</v>
      </c>
      <c r="G1102" s="72">
        <v>2022</v>
      </c>
      <c r="H1102" s="72">
        <v>2023</v>
      </c>
      <c r="I1102" s="72">
        <v>2024</v>
      </c>
      <c r="J1102" s="72">
        <v>2025</v>
      </c>
      <c r="K1102" s="72">
        <v>2026</v>
      </c>
      <c r="L1102" s="72">
        <v>2027</v>
      </c>
      <c r="M1102" s="72">
        <v>2028</v>
      </c>
      <c r="N1102" s="72">
        <v>2029</v>
      </c>
      <c r="O1102" s="72">
        <v>2030</v>
      </c>
      <c r="P1102" s="72">
        <v>2031</v>
      </c>
      <c r="Q1102" s="72">
        <v>2032</v>
      </c>
      <c r="R1102" s="72">
        <v>2033</v>
      </c>
      <c r="S1102" s="72">
        <v>2034</v>
      </c>
      <c r="T1102" s="72">
        <v>2035</v>
      </c>
      <c r="U1102" s="72">
        <v>2036</v>
      </c>
      <c r="V1102" s="72">
        <v>2037</v>
      </c>
      <c r="W1102" s="72">
        <v>2038</v>
      </c>
      <c r="X1102" s="72">
        <v>2039</v>
      </c>
      <c r="Y1102" s="72">
        <v>2040</v>
      </c>
      <c r="Z1102" s="72">
        <v>2041</v>
      </c>
      <c r="AA1102" s="72">
        <v>2042</v>
      </c>
      <c r="AB1102" s="72">
        <v>2043</v>
      </c>
      <c r="AC1102" s="72">
        <v>2044</v>
      </c>
      <c r="AD1102" s="72">
        <v>2045</v>
      </c>
      <c r="AE1102" s="72">
        <v>2046</v>
      </c>
      <c r="AF1102" s="72">
        <v>2047</v>
      </c>
      <c r="AG1102" s="72">
        <v>2048</v>
      </c>
      <c r="AH1102" s="72">
        <v>2049</v>
      </c>
      <c r="AI1102" s="72">
        <v>2050</v>
      </c>
      <c r="AJ1102">
        <v>2051</v>
      </c>
      <c r="AK1102">
        <v>2052</v>
      </c>
      <c r="AL1102">
        <v>2053</v>
      </c>
      <c r="AM1102">
        <v>2054</v>
      </c>
      <c r="AN1102">
        <v>2055</v>
      </c>
      <c r="AO1102">
        <v>2056</v>
      </c>
      <c r="AP1102">
        <v>2057</v>
      </c>
      <c r="AQ1102">
        <v>2058</v>
      </c>
      <c r="AR1102">
        <v>2059</v>
      </c>
      <c r="AS1102">
        <v>2060</v>
      </c>
      <c r="AT1102">
        <v>2061</v>
      </c>
      <c r="AU1102">
        <v>2062</v>
      </c>
      <c r="AV1102">
        <v>2063</v>
      </c>
      <c r="AW1102">
        <v>2064</v>
      </c>
      <c r="AX1102">
        <v>2065</v>
      </c>
      <c r="AY1102">
        <v>2066</v>
      </c>
      <c r="AZ1102">
        <v>2067</v>
      </c>
      <c r="BA1102">
        <v>2068</v>
      </c>
      <c r="BB1102">
        <v>2069</v>
      </c>
      <c r="BC1102">
        <v>2070</v>
      </c>
      <c r="BD1102">
        <v>2071</v>
      </c>
      <c r="BE1102">
        <v>2072</v>
      </c>
      <c r="BF1102">
        <v>2073</v>
      </c>
      <c r="BG1102">
        <v>2074</v>
      </c>
      <c r="BH1102">
        <v>2075</v>
      </c>
      <c r="BI1102">
        <v>2076</v>
      </c>
      <c r="BJ1102">
        <v>2077</v>
      </c>
      <c r="BK1102">
        <v>2078</v>
      </c>
      <c r="BL1102">
        <v>2079</v>
      </c>
      <c r="BM1102">
        <v>2080</v>
      </c>
      <c r="BN1102">
        <v>2081</v>
      </c>
      <c r="BO1102">
        <v>2082</v>
      </c>
      <c r="BP1102">
        <v>2083</v>
      </c>
      <c r="BQ1102">
        <v>2084</v>
      </c>
      <c r="BR1102">
        <v>2085</v>
      </c>
      <c r="BS1102">
        <v>2086</v>
      </c>
      <c r="BT1102">
        <v>2087</v>
      </c>
      <c r="BU1102">
        <v>2088</v>
      </c>
      <c r="BV1102">
        <v>2089</v>
      </c>
      <c r="BW1102">
        <v>2090</v>
      </c>
      <c r="BX1102">
        <v>2091</v>
      </c>
      <c r="BY1102">
        <v>2092</v>
      </c>
      <c r="BZ1102">
        <v>2093</v>
      </c>
      <c r="CA1102">
        <v>2094</v>
      </c>
      <c r="CB1102">
        <v>2095</v>
      </c>
      <c r="CC1102">
        <v>2096</v>
      </c>
      <c r="CD1102">
        <v>2097</v>
      </c>
      <c r="CE1102">
        <v>2098</v>
      </c>
      <c r="CF1102">
        <v>2099</v>
      </c>
      <c r="CG1102">
        <v>2100</v>
      </c>
    </row>
    <row r="1103" spans="1:85">
      <c r="A1103" s="74"/>
      <c r="B1103" s="74" t="s">
        <v>4</v>
      </c>
      <c r="C1103" s="76">
        <v>-1</v>
      </c>
      <c r="D1103" s="76">
        <v>-1</v>
      </c>
      <c r="E1103" s="76">
        <v>-1</v>
      </c>
      <c r="F1103" s="76">
        <v>-1</v>
      </c>
      <c r="G1103" s="76">
        <v>-1</v>
      </c>
      <c r="H1103" s="76">
        <v>-1</v>
      </c>
      <c r="I1103" s="76">
        <v>-1</v>
      </c>
      <c r="J1103" s="76">
        <v>-1</v>
      </c>
      <c r="K1103" s="76">
        <v>-1</v>
      </c>
      <c r="L1103" s="76">
        <v>-1</v>
      </c>
      <c r="M1103" s="76">
        <v>-1</v>
      </c>
      <c r="N1103" s="76">
        <v>-1</v>
      </c>
      <c r="O1103" s="76">
        <v>-1</v>
      </c>
      <c r="P1103" s="76">
        <v>-1</v>
      </c>
      <c r="Q1103" s="76">
        <v>-1</v>
      </c>
      <c r="R1103" s="76">
        <v>-1</v>
      </c>
      <c r="S1103" s="76">
        <v>-1</v>
      </c>
      <c r="T1103" s="76">
        <v>-1</v>
      </c>
      <c r="U1103" s="76">
        <v>-1</v>
      </c>
      <c r="V1103" s="76">
        <v>-1</v>
      </c>
      <c r="W1103" s="76">
        <v>-1</v>
      </c>
      <c r="X1103" s="76">
        <v>-1</v>
      </c>
      <c r="Y1103" s="76">
        <v>-1</v>
      </c>
      <c r="Z1103" s="76">
        <v>-1</v>
      </c>
      <c r="AA1103" s="76">
        <v>-1</v>
      </c>
      <c r="AB1103" s="76">
        <v>-1</v>
      </c>
      <c r="AC1103" s="76">
        <v>-1</v>
      </c>
      <c r="AD1103" s="76">
        <v>-1</v>
      </c>
      <c r="AE1103" s="76">
        <v>-1</v>
      </c>
      <c r="AF1103" s="76">
        <v>-1</v>
      </c>
      <c r="AG1103" s="76">
        <v>-1</v>
      </c>
      <c r="AH1103" s="76">
        <v>-1</v>
      </c>
      <c r="AI1103" s="76">
        <v>-1</v>
      </c>
      <c r="AJ1103">
        <v>-1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-1</v>
      </c>
      <c r="AX1103">
        <v>-1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-1</v>
      </c>
      <c r="BF1103">
        <v>-1</v>
      </c>
      <c r="BG1103">
        <v>-1</v>
      </c>
      <c r="BH1103">
        <v>-1</v>
      </c>
      <c r="BI1103">
        <v>-1</v>
      </c>
      <c r="BJ1103">
        <v>-1</v>
      </c>
      <c r="BK1103">
        <v>-1</v>
      </c>
      <c r="BL1103">
        <v>-1</v>
      </c>
      <c r="BM1103">
        <v>-1</v>
      </c>
      <c r="BN1103">
        <v>-1</v>
      </c>
      <c r="BO1103">
        <v>-1</v>
      </c>
      <c r="BP1103">
        <v>-1</v>
      </c>
      <c r="BQ1103">
        <v>-1</v>
      </c>
      <c r="BR1103">
        <v>-1</v>
      </c>
      <c r="BS1103">
        <v>-1</v>
      </c>
      <c r="BT1103">
        <v>-1</v>
      </c>
      <c r="BU1103">
        <v>-1</v>
      </c>
      <c r="BV1103">
        <v>-1</v>
      </c>
      <c r="BW1103">
        <v>-1</v>
      </c>
      <c r="BX1103">
        <v>-1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</row>
    <row r="1104" spans="1:85">
      <c r="A1104" s="74" t="s">
        <v>0</v>
      </c>
      <c r="B1104" s="74" t="s">
        <v>3</v>
      </c>
      <c r="C1104" s="76">
        <v>-1</v>
      </c>
      <c r="D1104" s="76">
        <v>-1</v>
      </c>
      <c r="E1104" s="76">
        <v>-1</v>
      </c>
      <c r="F1104" s="76">
        <v>-1</v>
      </c>
      <c r="G1104" s="76">
        <v>-1</v>
      </c>
      <c r="H1104" s="76">
        <v>-1</v>
      </c>
      <c r="I1104" s="76">
        <v>-1</v>
      </c>
      <c r="J1104" s="76">
        <v>-1</v>
      </c>
      <c r="K1104" s="76">
        <v>-1</v>
      </c>
      <c r="L1104" s="76">
        <v>-1</v>
      </c>
      <c r="M1104" s="76">
        <v>-1</v>
      </c>
      <c r="N1104" s="76">
        <v>-1</v>
      </c>
      <c r="O1104" s="76">
        <v>-1</v>
      </c>
      <c r="P1104" s="76">
        <v>-1</v>
      </c>
      <c r="Q1104" s="76">
        <v>-1</v>
      </c>
      <c r="R1104" s="76">
        <v>-1</v>
      </c>
      <c r="S1104" s="76">
        <v>-1</v>
      </c>
      <c r="T1104" s="76">
        <v>-1</v>
      </c>
      <c r="U1104" s="76">
        <v>-1</v>
      </c>
      <c r="V1104" s="76">
        <v>-1</v>
      </c>
      <c r="W1104" s="76">
        <v>-1</v>
      </c>
      <c r="X1104" s="76">
        <v>-1</v>
      </c>
      <c r="Y1104" s="76">
        <v>-1</v>
      </c>
      <c r="Z1104" s="76">
        <v>-1</v>
      </c>
      <c r="AA1104" s="76">
        <v>-1</v>
      </c>
      <c r="AB1104" s="76">
        <v>-1</v>
      </c>
      <c r="AC1104" s="76">
        <v>-1</v>
      </c>
      <c r="AD1104" s="76">
        <v>-1</v>
      </c>
      <c r="AE1104" s="76">
        <v>-1</v>
      </c>
      <c r="AF1104" s="76">
        <v>-1</v>
      </c>
      <c r="AG1104" s="76">
        <v>-1</v>
      </c>
      <c r="AH1104" s="76">
        <v>-1</v>
      </c>
      <c r="AI1104" s="76">
        <v>-1</v>
      </c>
      <c r="AJ1104">
        <v>-1</v>
      </c>
      <c r="AK1104">
        <v>-1</v>
      </c>
      <c r="AL1104">
        <v>-1</v>
      </c>
      <c r="AM1104">
        <v>-1</v>
      </c>
      <c r="AN1104">
        <v>-1</v>
      </c>
      <c r="AO1104">
        <v>-1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-1</v>
      </c>
      <c r="AW1104">
        <v>-1</v>
      </c>
      <c r="AX1104">
        <v>-1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v>-1</v>
      </c>
      <c r="BE1104">
        <v>-1</v>
      </c>
      <c r="BF1104">
        <v>-1</v>
      </c>
      <c r="BG1104">
        <v>-1</v>
      </c>
      <c r="BH1104">
        <v>-1</v>
      </c>
      <c r="BI1104">
        <v>-1</v>
      </c>
      <c r="BJ1104">
        <v>-1</v>
      </c>
      <c r="BK1104">
        <v>-1</v>
      </c>
      <c r="BL1104">
        <v>-1</v>
      </c>
      <c r="BM1104">
        <v>-1</v>
      </c>
      <c r="BN1104">
        <v>-1</v>
      </c>
      <c r="BO1104">
        <v>-1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-1</v>
      </c>
      <c r="BV1104">
        <v>-1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>
        <v>-1</v>
      </c>
      <c r="CD1104">
        <v>-1</v>
      </c>
      <c r="CE1104">
        <v>-1</v>
      </c>
      <c r="CF1104">
        <v>-1</v>
      </c>
      <c r="CG1104">
        <v>-1</v>
      </c>
    </row>
    <row r="1105" spans="1:85">
      <c r="A1105" s="74"/>
      <c r="B1105" s="74" t="s">
        <v>34</v>
      </c>
      <c r="C1105" s="76">
        <v>-1</v>
      </c>
      <c r="D1105" s="76">
        <v>-1</v>
      </c>
      <c r="E1105" s="76">
        <v>-1</v>
      </c>
      <c r="F1105" s="76">
        <v>-1</v>
      </c>
      <c r="G1105" s="76">
        <v>-1</v>
      </c>
      <c r="H1105" s="76">
        <v>-1</v>
      </c>
      <c r="I1105" s="76">
        <v>-1</v>
      </c>
      <c r="J1105" s="76">
        <v>-1</v>
      </c>
      <c r="K1105" s="76">
        <v>-1</v>
      </c>
      <c r="L1105" s="76">
        <v>-1</v>
      </c>
      <c r="M1105" s="76">
        <v>-1</v>
      </c>
      <c r="N1105" s="76">
        <v>-1</v>
      </c>
      <c r="O1105" s="76">
        <v>-1</v>
      </c>
      <c r="P1105" s="76">
        <v>-1</v>
      </c>
      <c r="Q1105" s="76">
        <v>-1</v>
      </c>
      <c r="R1105" s="76">
        <v>-1</v>
      </c>
      <c r="S1105" s="76">
        <v>-1</v>
      </c>
      <c r="T1105" s="76">
        <v>-1</v>
      </c>
      <c r="U1105" s="76">
        <v>-1</v>
      </c>
      <c r="V1105" s="76">
        <v>-1</v>
      </c>
      <c r="W1105" s="76">
        <v>-1</v>
      </c>
      <c r="X1105" s="76">
        <v>-1</v>
      </c>
      <c r="Y1105" s="76">
        <v>-1</v>
      </c>
      <c r="Z1105" s="76">
        <v>-1</v>
      </c>
      <c r="AA1105" s="76">
        <v>-1</v>
      </c>
      <c r="AB1105" s="76">
        <v>-1</v>
      </c>
      <c r="AC1105" s="76">
        <v>-1</v>
      </c>
      <c r="AD1105" s="76">
        <v>-1</v>
      </c>
      <c r="AE1105" s="76">
        <v>-1</v>
      </c>
      <c r="AF1105" s="76">
        <v>-1</v>
      </c>
      <c r="AG1105" s="76">
        <v>-1</v>
      </c>
      <c r="AH1105" s="76">
        <v>-1</v>
      </c>
      <c r="AI1105" s="76">
        <v>-1</v>
      </c>
      <c r="AJ1105">
        <v>-1</v>
      </c>
      <c r="AK1105">
        <v>-1</v>
      </c>
      <c r="AL1105">
        <v>-1</v>
      </c>
      <c r="AM1105">
        <v>-1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-1</v>
      </c>
      <c r="AW1105">
        <v>-1</v>
      </c>
      <c r="AX1105">
        <v>-1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-1</v>
      </c>
      <c r="BF1105">
        <v>-1</v>
      </c>
      <c r="BG1105">
        <v>-1</v>
      </c>
      <c r="BH1105">
        <v>-1</v>
      </c>
      <c r="BI1105">
        <v>-1</v>
      </c>
      <c r="BJ1105">
        <v>-1</v>
      </c>
      <c r="BK1105">
        <v>-1</v>
      </c>
      <c r="BL1105">
        <v>-1</v>
      </c>
      <c r="BM1105">
        <v>-1</v>
      </c>
      <c r="BN1105">
        <v>-1</v>
      </c>
      <c r="BO1105">
        <v>-1</v>
      </c>
      <c r="BP1105">
        <v>-1</v>
      </c>
      <c r="BQ1105">
        <v>-1</v>
      </c>
      <c r="BR1105">
        <v>-1</v>
      </c>
      <c r="BS1105">
        <v>-1</v>
      </c>
      <c r="BT1105">
        <v>-1</v>
      </c>
      <c r="BU1105">
        <v>-1</v>
      </c>
      <c r="BV1105">
        <v>-1</v>
      </c>
      <c r="BW1105">
        <v>-1</v>
      </c>
      <c r="BX1105">
        <v>-1</v>
      </c>
      <c r="BY1105">
        <v>-1</v>
      </c>
      <c r="BZ1105">
        <v>-1</v>
      </c>
      <c r="CA1105">
        <v>-1</v>
      </c>
      <c r="CB1105">
        <v>-1</v>
      </c>
      <c r="CC1105">
        <v>-1</v>
      </c>
      <c r="CD1105">
        <v>-1</v>
      </c>
      <c r="CE1105">
        <v>-1</v>
      </c>
      <c r="CF1105">
        <v>-1</v>
      </c>
      <c r="CG1105">
        <v>-1</v>
      </c>
    </row>
    <row r="1106" spans="1:85">
      <c r="A1106" s="14"/>
      <c r="B1106" s="14" t="s">
        <v>35</v>
      </c>
      <c r="C1106" s="76">
        <v>-1</v>
      </c>
      <c r="D1106" s="76">
        <v>-1</v>
      </c>
      <c r="E1106" s="76">
        <v>-1</v>
      </c>
      <c r="F1106" s="76">
        <v>-1</v>
      </c>
      <c r="G1106" s="76">
        <v>-1</v>
      </c>
      <c r="H1106" s="76">
        <v>-1</v>
      </c>
      <c r="I1106" s="76">
        <v>-1</v>
      </c>
      <c r="J1106" s="76">
        <v>-1</v>
      </c>
      <c r="K1106" s="76">
        <v>-1</v>
      </c>
      <c r="L1106" s="76">
        <v>-1</v>
      </c>
      <c r="M1106" s="76">
        <v>-1</v>
      </c>
      <c r="N1106" s="76">
        <v>-1</v>
      </c>
      <c r="O1106" s="76">
        <v>-1</v>
      </c>
      <c r="P1106" s="76">
        <v>-1</v>
      </c>
      <c r="Q1106" s="76">
        <v>-1</v>
      </c>
      <c r="R1106" s="76">
        <v>-1</v>
      </c>
      <c r="S1106" s="76">
        <v>-1</v>
      </c>
      <c r="T1106" s="76">
        <v>-1</v>
      </c>
      <c r="U1106" s="76">
        <v>-1</v>
      </c>
      <c r="V1106" s="76">
        <v>-1</v>
      </c>
      <c r="W1106" s="76">
        <v>-1</v>
      </c>
      <c r="X1106" s="76">
        <v>-1</v>
      </c>
      <c r="Y1106" s="76">
        <v>-1</v>
      </c>
      <c r="Z1106" s="76">
        <v>-1</v>
      </c>
      <c r="AA1106" s="76">
        <v>-1</v>
      </c>
      <c r="AB1106" s="76">
        <v>-1</v>
      </c>
      <c r="AC1106" s="76">
        <v>-1</v>
      </c>
      <c r="AD1106" s="76">
        <v>-1</v>
      </c>
      <c r="AE1106" s="76">
        <v>-1</v>
      </c>
      <c r="AF1106" s="76">
        <v>-1</v>
      </c>
      <c r="AG1106" s="76">
        <v>-1</v>
      </c>
      <c r="AH1106" s="76">
        <v>-1</v>
      </c>
      <c r="AI1106" s="76">
        <v>-1</v>
      </c>
      <c r="AJ1106">
        <v>-1</v>
      </c>
      <c r="AK1106">
        <v>-1</v>
      </c>
      <c r="AL1106">
        <v>-1</v>
      </c>
      <c r="AM1106">
        <v>-1</v>
      </c>
      <c r="AN1106">
        <v>-1</v>
      </c>
      <c r="AO1106">
        <v>-1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-1</v>
      </c>
      <c r="AX1106">
        <v>-1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v>-1</v>
      </c>
      <c r="BE1106">
        <v>-1</v>
      </c>
      <c r="BF1106">
        <v>-1</v>
      </c>
      <c r="BG1106">
        <v>-1</v>
      </c>
      <c r="BH1106">
        <v>-1</v>
      </c>
      <c r="BI1106">
        <v>-1</v>
      </c>
      <c r="BJ1106">
        <v>-1</v>
      </c>
      <c r="BK1106">
        <v>-1</v>
      </c>
      <c r="BL1106">
        <v>-1</v>
      </c>
      <c r="BM1106">
        <v>-1</v>
      </c>
      <c r="BN1106">
        <v>-1</v>
      </c>
      <c r="BO1106">
        <v>-1</v>
      </c>
      <c r="BP1106">
        <v>-1</v>
      </c>
      <c r="BQ1106">
        <v>-1</v>
      </c>
      <c r="BR1106">
        <v>-1</v>
      </c>
      <c r="BS1106">
        <v>-1</v>
      </c>
      <c r="BT1106">
        <v>-1</v>
      </c>
      <c r="BU1106">
        <v>-1</v>
      </c>
      <c r="BV1106">
        <v>-1</v>
      </c>
      <c r="BW1106">
        <v>-1</v>
      </c>
      <c r="BX1106">
        <v>-1</v>
      </c>
      <c r="BY1106">
        <v>-1</v>
      </c>
      <c r="BZ1106">
        <v>-1</v>
      </c>
      <c r="CA1106">
        <v>-1</v>
      </c>
      <c r="CB1106">
        <v>-1</v>
      </c>
      <c r="CC1106">
        <v>-1</v>
      </c>
      <c r="CD1106">
        <v>-1</v>
      </c>
      <c r="CE1106">
        <v>-1</v>
      </c>
      <c r="CF1106">
        <v>-1</v>
      </c>
      <c r="CG1106">
        <v>-1</v>
      </c>
    </row>
    <row r="1107" spans="1:85">
      <c r="A1107" s="4"/>
      <c r="B1107" s="4" t="s">
        <v>4</v>
      </c>
      <c r="C1107" s="76">
        <v>-1</v>
      </c>
      <c r="D1107" s="76">
        <v>-1</v>
      </c>
      <c r="E1107" s="76">
        <v>-1</v>
      </c>
      <c r="F1107" s="76">
        <v>-1</v>
      </c>
      <c r="G1107" s="76">
        <v>-1</v>
      </c>
      <c r="H1107" s="76">
        <v>-1</v>
      </c>
      <c r="I1107" s="76">
        <v>-1</v>
      </c>
      <c r="J1107" s="76">
        <v>-1</v>
      </c>
      <c r="K1107" s="76">
        <v>-1</v>
      </c>
      <c r="L1107" s="76">
        <v>-1</v>
      </c>
      <c r="M1107" s="76">
        <v>-1</v>
      </c>
      <c r="N1107" s="76">
        <v>-1</v>
      </c>
      <c r="O1107" s="76">
        <v>-1</v>
      </c>
      <c r="P1107" s="76">
        <v>-1</v>
      </c>
      <c r="Q1107" s="76">
        <v>-1</v>
      </c>
      <c r="R1107" s="76">
        <v>-1</v>
      </c>
      <c r="S1107" s="76">
        <v>-1</v>
      </c>
      <c r="T1107" s="76">
        <v>-1</v>
      </c>
      <c r="U1107" s="76">
        <v>-1</v>
      </c>
      <c r="V1107" s="76">
        <v>-1</v>
      </c>
      <c r="W1107" s="76">
        <v>-1</v>
      </c>
      <c r="X1107" s="76">
        <v>-1</v>
      </c>
      <c r="Y1107" s="76">
        <v>-1</v>
      </c>
      <c r="Z1107" s="76">
        <v>-1</v>
      </c>
      <c r="AA1107" s="76">
        <v>-1</v>
      </c>
      <c r="AB1107" s="76">
        <v>-1</v>
      </c>
      <c r="AC1107" s="76">
        <v>-1</v>
      </c>
      <c r="AD1107" s="76">
        <v>-1</v>
      </c>
      <c r="AE1107" s="76">
        <v>-1</v>
      </c>
      <c r="AF1107" s="76">
        <v>-1</v>
      </c>
      <c r="AG1107" s="76">
        <v>-1</v>
      </c>
      <c r="AH1107" s="76">
        <v>-1</v>
      </c>
      <c r="AI1107" s="76">
        <v>-1</v>
      </c>
      <c r="AJ1107">
        <v>-1</v>
      </c>
      <c r="AK1107">
        <v>-1</v>
      </c>
      <c r="AL1107">
        <v>-1</v>
      </c>
      <c r="AM1107">
        <v>-1</v>
      </c>
      <c r="AN1107">
        <v>-1</v>
      </c>
      <c r="AO1107">
        <v>-1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-1</v>
      </c>
      <c r="AW1107">
        <v>-1</v>
      </c>
      <c r="AX1107">
        <v>-1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v>-1</v>
      </c>
      <c r="BE1107">
        <v>-1</v>
      </c>
      <c r="BF1107">
        <v>-1</v>
      </c>
      <c r="BG1107">
        <v>-1</v>
      </c>
      <c r="BH1107">
        <v>-1</v>
      </c>
      <c r="BI1107">
        <v>-1</v>
      </c>
      <c r="BJ1107">
        <v>-1</v>
      </c>
      <c r="BK1107">
        <v>-1</v>
      </c>
      <c r="BL1107">
        <v>-1</v>
      </c>
      <c r="BM1107">
        <v>-1</v>
      </c>
      <c r="BN1107">
        <v>-1</v>
      </c>
      <c r="BO1107">
        <v>-1</v>
      </c>
      <c r="BP1107">
        <v>-1</v>
      </c>
      <c r="BQ1107">
        <v>-1</v>
      </c>
      <c r="BR1107">
        <v>-1</v>
      </c>
      <c r="BS1107">
        <v>-1</v>
      </c>
      <c r="BT1107">
        <v>-1</v>
      </c>
      <c r="BU1107">
        <v>-1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>
        <v>-1</v>
      </c>
      <c r="CB1107">
        <v>-1</v>
      </c>
      <c r="CC1107">
        <v>-1</v>
      </c>
      <c r="CD1107">
        <v>-1</v>
      </c>
      <c r="CE1107">
        <v>-1</v>
      </c>
      <c r="CF1107">
        <v>-1</v>
      </c>
      <c r="CG1107">
        <v>-1</v>
      </c>
    </row>
    <row r="1108" spans="1:85">
      <c r="A1108" s="74" t="s">
        <v>1</v>
      </c>
      <c r="B1108" s="74" t="s">
        <v>3</v>
      </c>
      <c r="C1108" s="76">
        <v>-1</v>
      </c>
      <c r="D1108" s="76">
        <v>-1</v>
      </c>
      <c r="E1108" s="76">
        <v>-1</v>
      </c>
      <c r="F1108" s="76">
        <v>-1</v>
      </c>
      <c r="G1108" s="76">
        <v>-1</v>
      </c>
      <c r="H1108" s="76">
        <v>-1</v>
      </c>
      <c r="I1108" s="76">
        <v>-1</v>
      </c>
      <c r="J1108" s="76">
        <v>-1</v>
      </c>
      <c r="K1108" s="76">
        <v>-1</v>
      </c>
      <c r="L1108" s="76">
        <v>-1</v>
      </c>
      <c r="M1108" s="76">
        <v>-1</v>
      </c>
      <c r="N1108" s="76">
        <v>-1</v>
      </c>
      <c r="O1108" s="76">
        <v>-1</v>
      </c>
      <c r="P1108" s="76">
        <v>-1</v>
      </c>
      <c r="Q1108" s="76">
        <v>-1</v>
      </c>
      <c r="R1108" s="76">
        <v>-1</v>
      </c>
      <c r="S1108" s="76">
        <v>-1</v>
      </c>
      <c r="T1108" s="76">
        <v>-1</v>
      </c>
      <c r="U1108" s="76">
        <v>-1</v>
      </c>
      <c r="V1108" s="76">
        <v>-1</v>
      </c>
      <c r="W1108" s="76">
        <v>-1</v>
      </c>
      <c r="X1108" s="76">
        <v>-1</v>
      </c>
      <c r="Y1108" s="76">
        <v>-1</v>
      </c>
      <c r="Z1108" s="76">
        <v>-1</v>
      </c>
      <c r="AA1108" s="76">
        <v>-1</v>
      </c>
      <c r="AB1108" s="76">
        <v>-1</v>
      </c>
      <c r="AC1108" s="76">
        <v>-1</v>
      </c>
      <c r="AD1108" s="76">
        <v>-1</v>
      </c>
      <c r="AE1108" s="76">
        <v>-1</v>
      </c>
      <c r="AF1108" s="76">
        <v>-1</v>
      </c>
      <c r="AG1108" s="76">
        <v>-1</v>
      </c>
      <c r="AH1108" s="76">
        <v>-1</v>
      </c>
      <c r="AI1108" s="76">
        <v>-1</v>
      </c>
      <c r="AJ1108">
        <v>-1</v>
      </c>
      <c r="AK1108">
        <v>-1</v>
      </c>
      <c r="AL1108">
        <v>-1</v>
      </c>
      <c r="AM1108">
        <v>-1</v>
      </c>
      <c r="AN1108">
        <v>-1</v>
      </c>
      <c r="AO1108">
        <v>-1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-1</v>
      </c>
      <c r="AX1108">
        <v>-1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v>-1</v>
      </c>
      <c r="BE1108">
        <v>-1</v>
      </c>
      <c r="BF1108">
        <v>-1</v>
      </c>
      <c r="BG1108">
        <v>-1</v>
      </c>
      <c r="BH1108">
        <v>-1</v>
      </c>
      <c r="BI1108">
        <v>-1</v>
      </c>
      <c r="BJ1108">
        <v>-1</v>
      </c>
      <c r="BK1108">
        <v>-1</v>
      </c>
      <c r="BL1108">
        <v>-1</v>
      </c>
      <c r="BM1108">
        <v>-1</v>
      </c>
      <c r="BN1108">
        <v>-1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-1</v>
      </c>
      <c r="BU1108">
        <v>-1</v>
      </c>
      <c r="BV1108">
        <v>-1</v>
      </c>
      <c r="BW1108">
        <v>-1</v>
      </c>
      <c r="BX1108">
        <v>-1</v>
      </c>
      <c r="BY1108">
        <v>-1</v>
      </c>
      <c r="BZ1108">
        <v>-1</v>
      </c>
      <c r="CA1108">
        <v>-1</v>
      </c>
      <c r="CB1108">
        <v>-1</v>
      </c>
      <c r="CC1108">
        <v>-1</v>
      </c>
      <c r="CD1108">
        <v>-1</v>
      </c>
      <c r="CE1108">
        <v>-1</v>
      </c>
      <c r="CF1108">
        <v>-1</v>
      </c>
      <c r="CG1108">
        <v>-1</v>
      </c>
    </row>
    <row r="1109" spans="1:85">
      <c r="A1109" s="74"/>
      <c r="B1109" s="74" t="s">
        <v>34</v>
      </c>
      <c r="C1109" s="76">
        <v>-1</v>
      </c>
      <c r="D1109" s="76">
        <v>-1</v>
      </c>
      <c r="E1109" s="76">
        <v>-1</v>
      </c>
      <c r="F1109" s="76">
        <v>-1</v>
      </c>
      <c r="G1109" s="76">
        <v>-1</v>
      </c>
      <c r="H1109" s="76">
        <v>-1</v>
      </c>
      <c r="I1109" s="76">
        <v>-1</v>
      </c>
      <c r="J1109" s="76">
        <v>-1</v>
      </c>
      <c r="K1109" s="76">
        <v>-1</v>
      </c>
      <c r="L1109" s="76">
        <v>-1</v>
      </c>
      <c r="M1109" s="76">
        <v>-1</v>
      </c>
      <c r="N1109" s="76">
        <v>-1</v>
      </c>
      <c r="O1109" s="76">
        <v>-1</v>
      </c>
      <c r="P1109" s="76">
        <v>-1</v>
      </c>
      <c r="Q1109" s="76">
        <v>-1</v>
      </c>
      <c r="R1109" s="76">
        <v>-1</v>
      </c>
      <c r="S1109" s="76">
        <v>-1</v>
      </c>
      <c r="T1109" s="76">
        <v>-1</v>
      </c>
      <c r="U1109" s="76">
        <v>-1</v>
      </c>
      <c r="V1109" s="76">
        <v>-1</v>
      </c>
      <c r="W1109" s="76">
        <v>-1</v>
      </c>
      <c r="X1109" s="76">
        <v>-1</v>
      </c>
      <c r="Y1109" s="76">
        <v>-1</v>
      </c>
      <c r="Z1109" s="76">
        <v>-1</v>
      </c>
      <c r="AA1109" s="76">
        <v>-1</v>
      </c>
      <c r="AB1109" s="76">
        <v>-1</v>
      </c>
      <c r="AC1109" s="76">
        <v>-1</v>
      </c>
      <c r="AD1109" s="76">
        <v>-1</v>
      </c>
      <c r="AE1109" s="76">
        <v>-1</v>
      </c>
      <c r="AF1109" s="76">
        <v>-1</v>
      </c>
      <c r="AG1109" s="76">
        <v>-1</v>
      </c>
      <c r="AH1109" s="76">
        <v>-1</v>
      </c>
      <c r="AI1109" s="76">
        <v>-1</v>
      </c>
      <c r="AJ1109">
        <v>-1</v>
      </c>
      <c r="AK1109">
        <v>-1</v>
      </c>
      <c r="AL1109">
        <v>-1</v>
      </c>
      <c r="AM1109">
        <v>-1</v>
      </c>
      <c r="AN1109">
        <v>-1</v>
      </c>
      <c r="AO1109">
        <v>-1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-1</v>
      </c>
      <c r="AW1109">
        <v>-1</v>
      </c>
      <c r="AX1109">
        <v>-1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v>-1</v>
      </c>
      <c r="BE1109">
        <v>-1</v>
      </c>
      <c r="BF1109">
        <v>-1</v>
      </c>
      <c r="BG1109">
        <v>-1</v>
      </c>
      <c r="BH1109">
        <v>-1</v>
      </c>
      <c r="BI1109">
        <v>-1</v>
      </c>
      <c r="BJ1109">
        <v>-1</v>
      </c>
      <c r="BK1109">
        <v>-1</v>
      </c>
      <c r="BL1109">
        <v>-1</v>
      </c>
      <c r="BM1109">
        <v>-1</v>
      </c>
      <c r="BN1109">
        <v>-1</v>
      </c>
      <c r="BO1109">
        <v>-1</v>
      </c>
      <c r="BP1109">
        <v>-1</v>
      </c>
      <c r="BQ1109">
        <v>-1</v>
      </c>
      <c r="BR1109">
        <v>-1</v>
      </c>
      <c r="BS1109">
        <v>-1</v>
      </c>
      <c r="BT1109">
        <v>-1</v>
      </c>
      <c r="BU1109">
        <v>-1</v>
      </c>
      <c r="BV1109">
        <v>-1</v>
      </c>
      <c r="BW1109">
        <v>-1</v>
      </c>
      <c r="BX1109">
        <v>-1</v>
      </c>
      <c r="BY1109">
        <v>-1</v>
      </c>
      <c r="BZ1109">
        <v>-1</v>
      </c>
      <c r="CA1109">
        <v>-1</v>
      </c>
      <c r="CB1109">
        <v>-1</v>
      </c>
      <c r="CC1109">
        <v>-1</v>
      </c>
      <c r="CD1109">
        <v>-1</v>
      </c>
      <c r="CE1109">
        <v>-1</v>
      </c>
      <c r="CF1109">
        <v>-1</v>
      </c>
      <c r="CG1109">
        <v>-1</v>
      </c>
    </row>
    <row r="1110" spans="1:85">
      <c r="A1110" s="14"/>
      <c r="B1110" s="14" t="s">
        <v>35</v>
      </c>
      <c r="C1110" s="76">
        <v>-1</v>
      </c>
      <c r="D1110" s="76">
        <v>-1</v>
      </c>
      <c r="E1110" s="76">
        <v>-1</v>
      </c>
      <c r="F1110" s="76">
        <v>-1</v>
      </c>
      <c r="G1110" s="76">
        <v>-1</v>
      </c>
      <c r="H1110" s="76">
        <v>-1</v>
      </c>
      <c r="I1110" s="76">
        <v>-1</v>
      </c>
      <c r="J1110" s="76">
        <v>-1</v>
      </c>
      <c r="K1110" s="76">
        <v>-1</v>
      </c>
      <c r="L1110" s="76">
        <v>-1</v>
      </c>
      <c r="M1110" s="76">
        <v>-1</v>
      </c>
      <c r="N1110" s="76">
        <v>-1</v>
      </c>
      <c r="O1110" s="76">
        <v>-1</v>
      </c>
      <c r="P1110" s="76">
        <v>-1</v>
      </c>
      <c r="Q1110" s="76">
        <v>-1</v>
      </c>
      <c r="R1110" s="76">
        <v>-1</v>
      </c>
      <c r="S1110" s="76">
        <v>-1</v>
      </c>
      <c r="T1110" s="76">
        <v>-1</v>
      </c>
      <c r="U1110" s="76">
        <v>-1</v>
      </c>
      <c r="V1110" s="76">
        <v>-1</v>
      </c>
      <c r="W1110" s="76">
        <v>-1</v>
      </c>
      <c r="X1110" s="76">
        <v>-1</v>
      </c>
      <c r="Y1110" s="76">
        <v>-1</v>
      </c>
      <c r="Z1110" s="76">
        <v>-1</v>
      </c>
      <c r="AA1110" s="76">
        <v>-1</v>
      </c>
      <c r="AB1110" s="76">
        <v>-1</v>
      </c>
      <c r="AC1110" s="76">
        <v>-1</v>
      </c>
      <c r="AD1110" s="76">
        <v>-1</v>
      </c>
      <c r="AE1110" s="76">
        <v>-1</v>
      </c>
      <c r="AF1110" s="76">
        <v>-1</v>
      </c>
      <c r="AG1110" s="76">
        <v>-1</v>
      </c>
      <c r="AH1110" s="76">
        <v>-1</v>
      </c>
      <c r="AI1110" s="76">
        <v>-1</v>
      </c>
      <c r="AJ1110">
        <v>-1</v>
      </c>
      <c r="AK1110">
        <v>-1</v>
      </c>
      <c r="AL1110">
        <v>-1</v>
      </c>
      <c r="AM1110">
        <v>-1</v>
      </c>
      <c r="AN1110">
        <v>-1</v>
      </c>
      <c r="AO1110">
        <v>-1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-1</v>
      </c>
      <c r="AX1110">
        <v>-1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-1</v>
      </c>
      <c r="BK1110">
        <v>-1</v>
      </c>
      <c r="BL1110">
        <v>-1</v>
      </c>
      <c r="BM1110">
        <v>-1</v>
      </c>
      <c r="BN1110">
        <v>-1</v>
      </c>
      <c r="BO1110">
        <v>-1</v>
      </c>
      <c r="BP1110">
        <v>-1</v>
      </c>
      <c r="BQ1110">
        <v>-1</v>
      </c>
      <c r="BR1110">
        <v>-1</v>
      </c>
      <c r="BS1110">
        <v>-1</v>
      </c>
      <c r="BT1110">
        <v>-1</v>
      </c>
      <c r="BU1110">
        <v>-1</v>
      </c>
      <c r="BV1110">
        <v>-1</v>
      </c>
      <c r="BW1110">
        <v>-1</v>
      </c>
      <c r="BX1110">
        <v>-1</v>
      </c>
      <c r="BY1110">
        <v>-1</v>
      </c>
      <c r="BZ1110">
        <v>-1</v>
      </c>
      <c r="CA1110">
        <v>-1</v>
      </c>
      <c r="CB1110">
        <v>-1</v>
      </c>
      <c r="CC1110">
        <v>-1</v>
      </c>
      <c r="CD1110">
        <v>-1</v>
      </c>
      <c r="CE1110">
        <v>-1</v>
      </c>
      <c r="CF1110">
        <v>-1</v>
      </c>
      <c r="CG1110">
        <v>-1</v>
      </c>
    </row>
    <row r="1111" spans="1:85">
      <c r="A1111" s="4"/>
      <c r="B1111" s="4" t="s">
        <v>4</v>
      </c>
      <c r="C1111" s="76">
        <v>-1</v>
      </c>
      <c r="D1111" s="76">
        <v>-1</v>
      </c>
      <c r="E1111" s="76">
        <v>-1</v>
      </c>
      <c r="F1111" s="76">
        <v>-1</v>
      </c>
      <c r="G1111" s="76">
        <v>-1</v>
      </c>
      <c r="H1111" s="76">
        <v>-1</v>
      </c>
      <c r="I1111" s="76">
        <v>-1</v>
      </c>
      <c r="J1111" s="76">
        <v>-1</v>
      </c>
      <c r="K1111" s="76">
        <v>-1</v>
      </c>
      <c r="L1111" s="76">
        <v>-1</v>
      </c>
      <c r="M1111" s="76">
        <v>-1</v>
      </c>
      <c r="N1111" s="76">
        <v>-1</v>
      </c>
      <c r="O1111" s="76">
        <v>-1</v>
      </c>
      <c r="P1111" s="76">
        <v>-1</v>
      </c>
      <c r="Q1111" s="76">
        <v>-1</v>
      </c>
      <c r="R1111" s="76">
        <v>-1</v>
      </c>
      <c r="S1111" s="76">
        <v>-1</v>
      </c>
      <c r="T1111" s="76">
        <v>-1</v>
      </c>
      <c r="U1111" s="76">
        <v>-1</v>
      </c>
      <c r="V1111" s="76">
        <v>-1</v>
      </c>
      <c r="W1111" s="76">
        <v>-1</v>
      </c>
      <c r="X1111" s="76">
        <v>-1</v>
      </c>
      <c r="Y1111" s="76">
        <v>-1</v>
      </c>
      <c r="Z1111" s="76">
        <v>-1</v>
      </c>
      <c r="AA1111" s="76">
        <v>-1</v>
      </c>
      <c r="AB1111" s="76">
        <v>-1</v>
      </c>
      <c r="AC1111" s="76">
        <v>-1</v>
      </c>
      <c r="AD1111" s="76">
        <v>-1</v>
      </c>
      <c r="AE1111" s="76">
        <v>-1</v>
      </c>
      <c r="AF1111" s="76">
        <v>-1</v>
      </c>
      <c r="AG1111" s="76">
        <v>-1</v>
      </c>
      <c r="AH1111" s="76">
        <v>-1</v>
      </c>
      <c r="AI1111" s="76">
        <v>-1</v>
      </c>
      <c r="AJ1111">
        <v>-1</v>
      </c>
      <c r="AK1111">
        <v>-1</v>
      </c>
      <c r="AL1111">
        <v>-1</v>
      </c>
      <c r="AM1111">
        <v>-1</v>
      </c>
      <c r="AN1111">
        <v>-1</v>
      </c>
      <c r="AO1111">
        <v>-1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-1</v>
      </c>
      <c r="AX1111">
        <v>-1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v>-1</v>
      </c>
      <c r="BE1111">
        <v>-1</v>
      </c>
      <c r="BF1111">
        <v>-1</v>
      </c>
      <c r="BG1111">
        <v>-1</v>
      </c>
      <c r="BH1111">
        <v>-1</v>
      </c>
      <c r="BI1111">
        <v>-1</v>
      </c>
      <c r="BJ1111">
        <v>-1</v>
      </c>
      <c r="BK1111">
        <v>-1</v>
      </c>
      <c r="BL1111">
        <v>-1</v>
      </c>
      <c r="BM1111">
        <v>-1</v>
      </c>
      <c r="BN1111">
        <v>-1</v>
      </c>
      <c r="BO1111">
        <v>-1</v>
      </c>
      <c r="BP1111">
        <v>-1</v>
      </c>
      <c r="BQ1111">
        <v>-1</v>
      </c>
      <c r="BR1111">
        <v>-1</v>
      </c>
      <c r="BS1111">
        <v>-1</v>
      </c>
      <c r="BT1111">
        <v>-1</v>
      </c>
      <c r="BU1111">
        <v>-1</v>
      </c>
      <c r="BV1111">
        <v>-1</v>
      </c>
      <c r="BW1111">
        <v>-1</v>
      </c>
      <c r="BX1111">
        <v>-1</v>
      </c>
      <c r="BY1111">
        <v>-1</v>
      </c>
      <c r="BZ1111">
        <v>-1</v>
      </c>
      <c r="CA1111">
        <v>-1</v>
      </c>
      <c r="CB1111">
        <v>-1</v>
      </c>
      <c r="CC1111">
        <v>-1</v>
      </c>
      <c r="CD1111">
        <v>-1</v>
      </c>
      <c r="CE1111">
        <v>-1</v>
      </c>
      <c r="CF1111">
        <v>-1</v>
      </c>
      <c r="CG1111">
        <v>-1</v>
      </c>
    </row>
    <row r="1112" spans="1:85">
      <c r="A1112" s="14" t="s">
        <v>5</v>
      </c>
      <c r="B1112" s="14" t="s">
        <v>3</v>
      </c>
      <c r="C1112" s="76">
        <v>-1</v>
      </c>
      <c r="D1112" s="76">
        <v>-1</v>
      </c>
      <c r="E1112" s="76">
        <v>-1</v>
      </c>
      <c r="F1112" s="76">
        <v>-1</v>
      </c>
      <c r="G1112" s="76">
        <v>-1</v>
      </c>
      <c r="H1112" s="76">
        <v>-1</v>
      </c>
      <c r="I1112" s="76">
        <v>-1</v>
      </c>
      <c r="J1112" s="76">
        <v>-1</v>
      </c>
      <c r="K1112" s="76">
        <v>-1</v>
      </c>
      <c r="L1112" s="76">
        <v>-1</v>
      </c>
      <c r="M1112" s="76">
        <v>-1</v>
      </c>
      <c r="N1112" s="76">
        <v>-1</v>
      </c>
      <c r="O1112" s="76">
        <v>-1</v>
      </c>
      <c r="P1112" s="76">
        <v>-1</v>
      </c>
      <c r="Q1112" s="76">
        <v>-1</v>
      </c>
      <c r="R1112" s="76">
        <v>-1</v>
      </c>
      <c r="S1112" s="76">
        <v>-1</v>
      </c>
      <c r="T1112" s="76">
        <v>-1</v>
      </c>
      <c r="U1112" s="76">
        <v>-1</v>
      </c>
      <c r="V1112" s="76">
        <v>-1</v>
      </c>
      <c r="W1112" s="76">
        <v>-1</v>
      </c>
      <c r="X1112" s="76">
        <v>-1</v>
      </c>
      <c r="Y1112" s="76">
        <v>-1</v>
      </c>
      <c r="Z1112" s="76">
        <v>-1</v>
      </c>
      <c r="AA1112" s="76">
        <v>-1</v>
      </c>
      <c r="AB1112" s="76">
        <v>-1</v>
      </c>
      <c r="AC1112" s="76">
        <v>-1</v>
      </c>
      <c r="AD1112" s="76">
        <v>-1</v>
      </c>
      <c r="AE1112" s="76">
        <v>-1</v>
      </c>
      <c r="AF1112" s="76">
        <v>-1</v>
      </c>
      <c r="AG1112" s="76">
        <v>-1</v>
      </c>
      <c r="AH1112" s="76">
        <v>-1</v>
      </c>
      <c r="AI1112" s="76">
        <v>-1</v>
      </c>
      <c r="AJ1112">
        <v>-1</v>
      </c>
      <c r="AK1112">
        <v>-1</v>
      </c>
      <c r="AL1112">
        <v>-1</v>
      </c>
      <c r="AM1112">
        <v>-1</v>
      </c>
      <c r="AN1112">
        <v>-1</v>
      </c>
      <c r="AO1112">
        <v>-1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-1</v>
      </c>
      <c r="AX1112">
        <v>-1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v>-1</v>
      </c>
      <c r="BE1112">
        <v>-1</v>
      </c>
      <c r="BF1112">
        <v>-1</v>
      </c>
      <c r="BG1112">
        <v>-1</v>
      </c>
      <c r="BH1112">
        <v>-1</v>
      </c>
      <c r="BI1112">
        <v>-1</v>
      </c>
      <c r="BJ1112">
        <v>-1</v>
      </c>
      <c r="BK1112">
        <v>-1</v>
      </c>
      <c r="BL1112">
        <v>-1</v>
      </c>
      <c r="BM1112">
        <v>-1</v>
      </c>
      <c r="BN1112">
        <v>-1</v>
      </c>
      <c r="BO1112">
        <v>-1</v>
      </c>
      <c r="BP1112">
        <v>-1</v>
      </c>
      <c r="BQ1112">
        <v>-1</v>
      </c>
      <c r="BR1112">
        <v>-1</v>
      </c>
      <c r="BS1112">
        <v>-1</v>
      </c>
      <c r="BT1112">
        <v>-1</v>
      </c>
      <c r="BU1112">
        <v>-1</v>
      </c>
      <c r="BV1112">
        <v>-1</v>
      </c>
      <c r="BW1112">
        <v>-1</v>
      </c>
      <c r="BX1112">
        <v>-1</v>
      </c>
      <c r="BY1112">
        <v>-1</v>
      </c>
      <c r="BZ1112">
        <v>-1</v>
      </c>
      <c r="CA1112">
        <v>-1</v>
      </c>
      <c r="CB1112">
        <v>-1</v>
      </c>
      <c r="CC1112">
        <v>-1</v>
      </c>
      <c r="CD1112">
        <v>-1</v>
      </c>
      <c r="CE1112">
        <v>-1</v>
      </c>
      <c r="CF1112">
        <v>-1</v>
      </c>
      <c r="CG1112">
        <v>-1</v>
      </c>
    </row>
    <row r="1113" spans="1:85">
      <c r="A1113" s="5"/>
      <c r="B1113" s="5" t="s">
        <v>4</v>
      </c>
      <c r="C1113" s="76">
        <v>-1</v>
      </c>
      <c r="D1113" s="76">
        <v>-1</v>
      </c>
      <c r="E1113" s="76">
        <v>-1</v>
      </c>
      <c r="F1113" s="76">
        <v>-1</v>
      </c>
      <c r="G1113" s="76">
        <v>-1</v>
      </c>
      <c r="H1113" s="76">
        <v>-1</v>
      </c>
      <c r="I1113" s="76">
        <v>-1</v>
      </c>
      <c r="J1113" s="76">
        <v>-1</v>
      </c>
      <c r="K1113" s="76">
        <v>-1</v>
      </c>
      <c r="L1113" s="76">
        <v>-1</v>
      </c>
      <c r="M1113" s="76">
        <v>-1</v>
      </c>
      <c r="N1113" s="76">
        <v>-1</v>
      </c>
      <c r="O1113" s="76">
        <v>-1</v>
      </c>
      <c r="P1113" s="76">
        <v>-1</v>
      </c>
      <c r="Q1113" s="76">
        <v>-1</v>
      </c>
      <c r="R1113" s="76">
        <v>-1</v>
      </c>
      <c r="S1113" s="76">
        <v>-1</v>
      </c>
      <c r="T1113" s="76">
        <v>-1</v>
      </c>
      <c r="U1113" s="76">
        <v>-1</v>
      </c>
      <c r="V1113" s="76">
        <v>-1</v>
      </c>
      <c r="W1113" s="76">
        <v>-1</v>
      </c>
      <c r="X1113" s="76">
        <v>-1</v>
      </c>
      <c r="Y1113" s="76">
        <v>-1</v>
      </c>
      <c r="Z1113" s="76">
        <v>-1</v>
      </c>
      <c r="AA1113" s="76">
        <v>-1</v>
      </c>
      <c r="AB1113" s="76">
        <v>-1</v>
      </c>
      <c r="AC1113" s="76">
        <v>-1</v>
      </c>
      <c r="AD1113" s="76">
        <v>-1</v>
      </c>
      <c r="AE1113" s="76">
        <v>-1</v>
      </c>
      <c r="AF1113" s="76">
        <v>-1</v>
      </c>
      <c r="AG1113" s="76">
        <v>-1</v>
      </c>
      <c r="AH1113" s="76">
        <v>-1</v>
      </c>
      <c r="AI1113" s="76">
        <v>-1</v>
      </c>
      <c r="AJ1113">
        <v>-1</v>
      </c>
      <c r="AK1113">
        <v>-1</v>
      </c>
      <c r="AL1113">
        <v>-1</v>
      </c>
      <c r="AM1113">
        <v>-1</v>
      </c>
      <c r="AN1113">
        <v>-1</v>
      </c>
      <c r="AO1113">
        <v>-1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-1</v>
      </c>
      <c r="AW1113">
        <v>-1</v>
      </c>
      <c r="AX1113">
        <v>-1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v>-1</v>
      </c>
      <c r="BE1113">
        <v>-1</v>
      </c>
      <c r="BF1113">
        <v>-1</v>
      </c>
      <c r="BG1113">
        <v>-1</v>
      </c>
      <c r="BH1113">
        <v>-1</v>
      </c>
      <c r="BI1113">
        <v>-1</v>
      </c>
      <c r="BJ1113">
        <v>-1</v>
      </c>
      <c r="BK1113">
        <v>-1</v>
      </c>
      <c r="BL1113">
        <v>-1</v>
      </c>
      <c r="BM1113">
        <v>-1</v>
      </c>
      <c r="BN1113">
        <v>-1</v>
      </c>
      <c r="BO1113">
        <v>-1</v>
      </c>
      <c r="BP1113">
        <v>-1</v>
      </c>
      <c r="BQ1113">
        <v>-1</v>
      </c>
      <c r="BR1113">
        <v>-1</v>
      </c>
      <c r="BS1113">
        <v>-1</v>
      </c>
      <c r="BT1113">
        <v>-1</v>
      </c>
      <c r="BU1113">
        <v>-1</v>
      </c>
      <c r="BV1113">
        <v>-1</v>
      </c>
      <c r="BW1113">
        <v>-1</v>
      </c>
      <c r="BX1113">
        <v>-1</v>
      </c>
      <c r="BY1113">
        <v>-1</v>
      </c>
      <c r="BZ1113">
        <v>-1</v>
      </c>
      <c r="CA1113">
        <v>-1</v>
      </c>
      <c r="CB1113">
        <v>-1</v>
      </c>
      <c r="CC1113">
        <v>-1</v>
      </c>
      <c r="CD1113">
        <v>-1</v>
      </c>
      <c r="CE1113">
        <v>-1</v>
      </c>
      <c r="CF1113">
        <v>-1</v>
      </c>
      <c r="CG1113">
        <v>-1</v>
      </c>
    </row>
    <row r="1114" spans="1:85">
      <c r="A1114" s="5" t="s">
        <v>2</v>
      </c>
      <c r="B1114" s="5" t="s">
        <v>3</v>
      </c>
      <c r="C1114" s="76">
        <v>-1</v>
      </c>
      <c r="D1114" s="76">
        <v>-1</v>
      </c>
      <c r="E1114" s="76">
        <v>-1</v>
      </c>
      <c r="F1114" s="76">
        <v>-1</v>
      </c>
      <c r="G1114" s="76">
        <v>-1</v>
      </c>
      <c r="H1114" s="76">
        <v>-1</v>
      </c>
      <c r="I1114" s="76">
        <v>-1</v>
      </c>
      <c r="J1114" s="76">
        <v>-1</v>
      </c>
      <c r="K1114" s="76">
        <v>-1</v>
      </c>
      <c r="L1114" s="76">
        <v>-1</v>
      </c>
      <c r="M1114" s="76">
        <v>-1</v>
      </c>
      <c r="N1114" s="76">
        <v>-1</v>
      </c>
      <c r="O1114" s="76">
        <v>-1</v>
      </c>
      <c r="P1114" s="76">
        <v>-1</v>
      </c>
      <c r="Q1114" s="76">
        <v>-1</v>
      </c>
      <c r="R1114" s="76">
        <v>-1</v>
      </c>
      <c r="S1114" s="76">
        <v>-1</v>
      </c>
      <c r="T1114" s="76">
        <v>-1</v>
      </c>
      <c r="U1114" s="76">
        <v>-1</v>
      </c>
      <c r="V1114" s="76">
        <v>-1</v>
      </c>
      <c r="W1114" s="76">
        <v>-1</v>
      </c>
      <c r="X1114" s="76">
        <v>-1</v>
      </c>
      <c r="Y1114" s="76">
        <v>-1</v>
      </c>
      <c r="Z1114" s="76">
        <v>-1</v>
      </c>
      <c r="AA1114" s="76">
        <v>-1</v>
      </c>
      <c r="AB1114" s="76">
        <v>-1</v>
      </c>
      <c r="AC1114" s="76">
        <v>-1</v>
      </c>
      <c r="AD1114" s="76">
        <v>-1</v>
      </c>
      <c r="AE1114" s="76">
        <v>-1</v>
      </c>
      <c r="AF1114" s="76">
        <v>-1</v>
      </c>
      <c r="AG1114" s="76">
        <v>-1</v>
      </c>
      <c r="AH1114" s="76">
        <v>-1</v>
      </c>
      <c r="AI1114" s="76">
        <v>-1</v>
      </c>
      <c r="AJ1114">
        <v>-1</v>
      </c>
      <c r="AK1114">
        <v>-1</v>
      </c>
      <c r="AL1114">
        <v>-1</v>
      </c>
      <c r="AM1114">
        <v>-1</v>
      </c>
      <c r="AN1114">
        <v>-1</v>
      </c>
      <c r="AO1114">
        <v>-1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-1</v>
      </c>
      <c r="AW1114">
        <v>-1</v>
      </c>
      <c r="AX1114">
        <v>-1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v>-1</v>
      </c>
      <c r="BE1114">
        <v>-1</v>
      </c>
      <c r="BF1114">
        <v>-1</v>
      </c>
      <c r="BG1114">
        <v>-1</v>
      </c>
      <c r="BH1114">
        <v>-1</v>
      </c>
      <c r="BI1114">
        <v>-1</v>
      </c>
      <c r="BJ1114">
        <v>-1</v>
      </c>
      <c r="BK1114">
        <v>-1</v>
      </c>
      <c r="BL1114">
        <v>-1</v>
      </c>
      <c r="BM1114">
        <v>-1</v>
      </c>
      <c r="BN1114">
        <v>-1</v>
      </c>
      <c r="BO1114">
        <v>-1</v>
      </c>
      <c r="BP1114">
        <v>-1</v>
      </c>
      <c r="BQ1114">
        <v>-1</v>
      </c>
      <c r="BR1114">
        <v>-1</v>
      </c>
      <c r="BS1114">
        <v>-1</v>
      </c>
      <c r="BT1114">
        <v>-1</v>
      </c>
      <c r="BU1114">
        <v>-1</v>
      </c>
      <c r="BV1114">
        <v>-1</v>
      </c>
      <c r="BW1114">
        <v>-1</v>
      </c>
      <c r="BX1114">
        <v>-1</v>
      </c>
      <c r="BY1114">
        <v>-1</v>
      </c>
      <c r="BZ1114">
        <v>-1</v>
      </c>
      <c r="CA1114">
        <v>-1</v>
      </c>
      <c r="CB1114">
        <v>-1</v>
      </c>
      <c r="CC1114">
        <v>-1</v>
      </c>
      <c r="CD1114">
        <v>-1</v>
      </c>
      <c r="CE1114">
        <v>-1</v>
      </c>
      <c r="CF1114">
        <v>-1</v>
      </c>
      <c r="CG1114">
        <v>-1</v>
      </c>
    </row>
    <row r="1115" spans="1:85">
      <c r="A1115" s="4"/>
      <c r="B1115" s="4" t="s">
        <v>4</v>
      </c>
      <c r="C1115" s="76">
        <v>-1</v>
      </c>
      <c r="D1115" s="76">
        <v>-1</v>
      </c>
      <c r="E1115" s="76">
        <v>-1</v>
      </c>
      <c r="F1115" s="76">
        <v>-1</v>
      </c>
      <c r="G1115" s="76">
        <v>-1</v>
      </c>
      <c r="H1115" s="76">
        <v>-1</v>
      </c>
      <c r="I1115" s="76">
        <v>-1</v>
      </c>
      <c r="J1115" s="76">
        <v>-1</v>
      </c>
      <c r="K1115" s="76">
        <v>-1</v>
      </c>
      <c r="L1115" s="76">
        <v>-1</v>
      </c>
      <c r="M1115" s="76">
        <v>-1</v>
      </c>
      <c r="N1115" s="76">
        <v>-1</v>
      </c>
      <c r="O1115" s="76">
        <v>-1</v>
      </c>
      <c r="P1115" s="76">
        <v>-1</v>
      </c>
      <c r="Q1115" s="76">
        <v>-1</v>
      </c>
      <c r="R1115" s="76">
        <v>-1</v>
      </c>
      <c r="S1115" s="76">
        <v>-1</v>
      </c>
      <c r="T1115" s="76">
        <v>-1</v>
      </c>
      <c r="U1115" s="76">
        <v>-1</v>
      </c>
      <c r="V1115" s="76">
        <v>-1</v>
      </c>
      <c r="W1115" s="76">
        <v>-1</v>
      </c>
      <c r="X1115" s="76">
        <v>-1</v>
      </c>
      <c r="Y1115" s="76">
        <v>-1</v>
      </c>
      <c r="Z1115" s="76">
        <v>-1</v>
      </c>
      <c r="AA1115" s="76">
        <v>-1</v>
      </c>
      <c r="AB1115" s="76">
        <v>-1</v>
      </c>
      <c r="AC1115" s="76">
        <v>-1</v>
      </c>
      <c r="AD1115" s="76">
        <v>-1</v>
      </c>
      <c r="AE1115" s="76">
        <v>-1</v>
      </c>
      <c r="AF1115" s="76">
        <v>-1</v>
      </c>
      <c r="AG1115" s="76">
        <v>-1</v>
      </c>
      <c r="AH1115" s="76">
        <v>-1</v>
      </c>
      <c r="AI1115" s="76">
        <v>-1</v>
      </c>
      <c r="AJ1115">
        <v>-1</v>
      </c>
      <c r="AK1115">
        <v>-1</v>
      </c>
      <c r="AL1115">
        <v>-1</v>
      </c>
      <c r="AM1115">
        <v>-1</v>
      </c>
      <c r="AN1115">
        <v>-1</v>
      </c>
      <c r="AO1115">
        <v>-1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-1</v>
      </c>
      <c r="AW1115">
        <v>-1</v>
      </c>
      <c r="AX1115">
        <v>-1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v>-1</v>
      </c>
      <c r="BE1115">
        <v>-1</v>
      </c>
      <c r="BF1115">
        <v>-1</v>
      </c>
      <c r="BG1115">
        <v>-1</v>
      </c>
      <c r="BH1115">
        <v>-1</v>
      </c>
      <c r="BI1115">
        <v>-1</v>
      </c>
      <c r="BJ1115">
        <v>-1</v>
      </c>
      <c r="BK1115">
        <v>-1</v>
      </c>
      <c r="BL1115">
        <v>-1</v>
      </c>
      <c r="BM1115">
        <v>-1</v>
      </c>
      <c r="BN1115">
        <v>-1</v>
      </c>
      <c r="BO1115">
        <v>-1</v>
      </c>
      <c r="BP1115">
        <v>-1</v>
      </c>
      <c r="BQ1115">
        <v>-1</v>
      </c>
      <c r="BR1115">
        <v>-1</v>
      </c>
      <c r="BS1115">
        <v>-1</v>
      </c>
      <c r="BT1115">
        <v>-1</v>
      </c>
      <c r="BU1115">
        <v>-1</v>
      </c>
      <c r="BV1115">
        <v>-1</v>
      </c>
      <c r="BW1115">
        <v>-1</v>
      </c>
      <c r="BX1115">
        <v>-1</v>
      </c>
      <c r="BY1115">
        <v>-1</v>
      </c>
      <c r="BZ1115">
        <v>-1</v>
      </c>
      <c r="CA1115">
        <v>-1</v>
      </c>
      <c r="CB1115">
        <v>-1</v>
      </c>
      <c r="CC1115">
        <v>-1</v>
      </c>
      <c r="CD1115">
        <v>-1</v>
      </c>
      <c r="CE1115">
        <v>-1</v>
      </c>
      <c r="CF1115">
        <v>-1</v>
      </c>
      <c r="CG1115">
        <v>-1</v>
      </c>
    </row>
    <row r="1116" spans="1:85">
      <c r="A1116" s="14" t="s">
        <v>7</v>
      </c>
      <c r="B1116" s="14" t="s">
        <v>3</v>
      </c>
      <c r="C1116" s="76">
        <v>-1</v>
      </c>
      <c r="D1116" s="76">
        <v>-1</v>
      </c>
      <c r="E1116" s="76">
        <v>-1</v>
      </c>
      <c r="F1116" s="76">
        <v>-1</v>
      </c>
      <c r="G1116" s="76">
        <v>-1</v>
      </c>
      <c r="H1116" s="76">
        <v>-1</v>
      </c>
      <c r="I1116" s="76">
        <v>-1</v>
      </c>
      <c r="J1116" s="76">
        <v>-1</v>
      </c>
      <c r="K1116" s="76">
        <v>-1</v>
      </c>
      <c r="L1116" s="76">
        <v>-1</v>
      </c>
      <c r="M1116" s="76">
        <v>-1</v>
      </c>
      <c r="N1116" s="76">
        <v>-1</v>
      </c>
      <c r="O1116" s="76">
        <v>-1</v>
      </c>
      <c r="P1116" s="76">
        <v>-1</v>
      </c>
      <c r="Q1116" s="76">
        <v>-1</v>
      </c>
      <c r="R1116" s="76">
        <v>-1</v>
      </c>
      <c r="S1116" s="76">
        <v>-1</v>
      </c>
      <c r="T1116" s="76">
        <v>-1</v>
      </c>
      <c r="U1116" s="76">
        <v>-1</v>
      </c>
      <c r="V1116" s="76">
        <v>-1</v>
      </c>
      <c r="W1116" s="76">
        <v>-1</v>
      </c>
      <c r="X1116" s="76">
        <v>-1</v>
      </c>
      <c r="Y1116" s="76">
        <v>-1</v>
      </c>
      <c r="Z1116" s="76">
        <v>-1</v>
      </c>
      <c r="AA1116" s="76">
        <v>-1</v>
      </c>
      <c r="AB1116" s="76">
        <v>-1</v>
      </c>
      <c r="AC1116" s="76">
        <v>-1</v>
      </c>
      <c r="AD1116" s="76">
        <v>-1</v>
      </c>
      <c r="AE1116" s="76">
        <v>-1</v>
      </c>
      <c r="AF1116" s="76">
        <v>-1</v>
      </c>
      <c r="AG1116" s="76">
        <v>-1</v>
      </c>
      <c r="AH1116" s="76">
        <v>-1</v>
      </c>
      <c r="AI1116" s="76">
        <v>-1</v>
      </c>
      <c r="AJ1116">
        <v>-1</v>
      </c>
      <c r="AK1116">
        <v>-1</v>
      </c>
      <c r="AL1116">
        <v>-1</v>
      </c>
      <c r="AM1116">
        <v>-1</v>
      </c>
      <c r="AN1116">
        <v>-1</v>
      </c>
      <c r="AO1116">
        <v>-1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-1</v>
      </c>
      <c r="AX1116">
        <v>-1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v>-1</v>
      </c>
      <c r="BE1116">
        <v>-1</v>
      </c>
      <c r="BF1116">
        <v>-1</v>
      </c>
      <c r="BG1116">
        <v>-1</v>
      </c>
      <c r="BH1116">
        <v>-1</v>
      </c>
      <c r="BI1116">
        <v>-1</v>
      </c>
      <c r="BJ1116">
        <v>-1</v>
      </c>
      <c r="BK1116">
        <v>-1</v>
      </c>
      <c r="BL1116">
        <v>-1</v>
      </c>
      <c r="BM1116">
        <v>-1</v>
      </c>
      <c r="BN1116">
        <v>-1</v>
      </c>
      <c r="BO1116">
        <v>-1</v>
      </c>
      <c r="BP1116">
        <v>-1</v>
      </c>
      <c r="BQ1116">
        <v>-1</v>
      </c>
      <c r="BR1116">
        <v>-1</v>
      </c>
      <c r="BS1116">
        <v>-1</v>
      </c>
      <c r="BT1116">
        <v>-1</v>
      </c>
      <c r="BU1116">
        <v>-1</v>
      </c>
      <c r="BV1116">
        <v>-1</v>
      </c>
      <c r="BW1116">
        <v>-1</v>
      </c>
      <c r="BX1116">
        <v>-1</v>
      </c>
      <c r="BY1116">
        <v>-1</v>
      </c>
      <c r="BZ1116">
        <v>-1</v>
      </c>
      <c r="CA1116">
        <v>-1</v>
      </c>
      <c r="CB1116">
        <v>-1</v>
      </c>
      <c r="CC1116">
        <v>-1</v>
      </c>
      <c r="CD1116">
        <v>-1</v>
      </c>
      <c r="CE1116">
        <v>-1</v>
      </c>
      <c r="CF1116">
        <v>-1</v>
      </c>
      <c r="CG1116">
        <v>-1</v>
      </c>
    </row>
    <row r="1117" spans="1:85">
      <c r="A1117" s="4"/>
      <c r="B1117" s="4" t="s">
        <v>4</v>
      </c>
      <c r="C1117" s="76">
        <v>-1</v>
      </c>
      <c r="D1117" s="76">
        <v>-1</v>
      </c>
      <c r="E1117" s="76">
        <v>-1</v>
      </c>
      <c r="F1117" s="76">
        <v>-1</v>
      </c>
      <c r="G1117" s="76">
        <v>-1</v>
      </c>
      <c r="H1117" s="76">
        <v>-1</v>
      </c>
      <c r="I1117" s="76">
        <v>-1</v>
      </c>
      <c r="J1117" s="76">
        <v>-1</v>
      </c>
      <c r="K1117" s="76">
        <v>-1</v>
      </c>
      <c r="L1117" s="76">
        <v>-1</v>
      </c>
      <c r="M1117" s="76">
        <v>-1</v>
      </c>
      <c r="N1117" s="76">
        <v>-1</v>
      </c>
      <c r="O1117" s="76">
        <v>-1</v>
      </c>
      <c r="P1117" s="76">
        <v>-1</v>
      </c>
      <c r="Q1117" s="76">
        <v>-1</v>
      </c>
      <c r="R1117" s="76">
        <v>-1</v>
      </c>
      <c r="S1117" s="76">
        <v>-1</v>
      </c>
      <c r="T1117" s="76">
        <v>-1</v>
      </c>
      <c r="U1117" s="76">
        <v>-1</v>
      </c>
      <c r="V1117" s="76">
        <v>-1</v>
      </c>
      <c r="W1117" s="76">
        <v>-1</v>
      </c>
      <c r="X1117" s="76">
        <v>-1</v>
      </c>
      <c r="Y1117" s="76">
        <v>-1</v>
      </c>
      <c r="Z1117" s="76">
        <v>-1</v>
      </c>
      <c r="AA1117" s="76">
        <v>-1</v>
      </c>
      <c r="AB1117" s="76">
        <v>-1</v>
      </c>
      <c r="AC1117" s="76">
        <v>-1</v>
      </c>
      <c r="AD1117" s="76">
        <v>-1</v>
      </c>
      <c r="AE1117" s="76">
        <v>-1</v>
      </c>
      <c r="AF1117" s="76">
        <v>-1</v>
      </c>
      <c r="AG1117" s="76">
        <v>-1</v>
      </c>
      <c r="AH1117" s="76">
        <v>-1</v>
      </c>
      <c r="AI1117" s="76">
        <v>-1</v>
      </c>
      <c r="AJ1117">
        <v>-1</v>
      </c>
      <c r="AK1117">
        <v>-1</v>
      </c>
      <c r="AL1117">
        <v>-1</v>
      </c>
      <c r="AM1117">
        <v>-1</v>
      </c>
      <c r="AN1117">
        <v>-1</v>
      </c>
      <c r="AO1117">
        <v>-1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-1</v>
      </c>
      <c r="AX1117">
        <v>-1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v>-1</v>
      </c>
      <c r="BE1117">
        <v>-1</v>
      </c>
      <c r="BF1117">
        <v>-1</v>
      </c>
      <c r="BG1117">
        <v>-1</v>
      </c>
      <c r="BH1117">
        <v>-1</v>
      </c>
      <c r="BI1117">
        <v>-1</v>
      </c>
      <c r="BJ1117">
        <v>-1</v>
      </c>
      <c r="BK1117">
        <v>-1</v>
      </c>
      <c r="BL1117">
        <v>-1</v>
      </c>
      <c r="BM1117">
        <v>-1</v>
      </c>
      <c r="BN1117">
        <v>-1</v>
      </c>
      <c r="BO1117">
        <v>-1</v>
      </c>
      <c r="BP1117">
        <v>-1</v>
      </c>
      <c r="BQ1117">
        <v>-1</v>
      </c>
      <c r="BR1117">
        <v>-1</v>
      </c>
      <c r="BS1117">
        <v>-1</v>
      </c>
      <c r="BT1117">
        <v>-1</v>
      </c>
      <c r="BU1117">
        <v>-1</v>
      </c>
      <c r="BV1117">
        <v>-1</v>
      </c>
      <c r="BW1117">
        <v>-1</v>
      </c>
      <c r="BX1117">
        <v>-1</v>
      </c>
      <c r="BY1117">
        <v>-1</v>
      </c>
      <c r="BZ1117">
        <v>-1</v>
      </c>
      <c r="CA1117">
        <v>-1</v>
      </c>
      <c r="CB1117">
        <v>-1</v>
      </c>
      <c r="CC1117">
        <v>-1</v>
      </c>
      <c r="CD1117">
        <v>-1</v>
      </c>
      <c r="CE1117">
        <v>-1</v>
      </c>
      <c r="CF1117">
        <v>-1</v>
      </c>
      <c r="CG1117">
        <v>-1</v>
      </c>
    </row>
    <row r="1118" spans="1:85">
      <c r="A1118" s="14" t="s">
        <v>6</v>
      </c>
      <c r="B1118" s="14" t="s">
        <v>3</v>
      </c>
      <c r="C1118" s="76">
        <v>-1</v>
      </c>
      <c r="D1118" s="76">
        <v>-1</v>
      </c>
      <c r="E1118" s="76">
        <v>-1</v>
      </c>
      <c r="F1118" s="76">
        <v>-1</v>
      </c>
      <c r="G1118" s="76">
        <v>-1</v>
      </c>
      <c r="H1118" s="76">
        <v>-1</v>
      </c>
      <c r="I1118" s="76">
        <v>-1</v>
      </c>
      <c r="J1118" s="76">
        <v>-1</v>
      </c>
      <c r="K1118" s="76">
        <v>-1</v>
      </c>
      <c r="L1118" s="76">
        <v>-1</v>
      </c>
      <c r="M1118" s="76">
        <v>-1</v>
      </c>
      <c r="N1118" s="76">
        <v>-1</v>
      </c>
      <c r="O1118" s="76">
        <v>-1</v>
      </c>
      <c r="P1118" s="76">
        <v>-1</v>
      </c>
      <c r="Q1118" s="76">
        <v>-1</v>
      </c>
      <c r="R1118" s="76">
        <v>-1</v>
      </c>
      <c r="S1118" s="76">
        <v>-1</v>
      </c>
      <c r="T1118" s="76">
        <v>-1</v>
      </c>
      <c r="U1118" s="76">
        <v>-1</v>
      </c>
      <c r="V1118" s="76">
        <v>-1</v>
      </c>
      <c r="W1118" s="76">
        <v>-1</v>
      </c>
      <c r="X1118" s="76">
        <v>-1</v>
      </c>
      <c r="Y1118" s="76">
        <v>-1</v>
      </c>
      <c r="Z1118" s="76">
        <v>-1</v>
      </c>
      <c r="AA1118" s="76">
        <v>-1</v>
      </c>
      <c r="AB1118" s="76">
        <v>-1</v>
      </c>
      <c r="AC1118" s="76">
        <v>-1</v>
      </c>
      <c r="AD1118" s="76">
        <v>-1</v>
      </c>
      <c r="AE1118" s="76">
        <v>-1</v>
      </c>
      <c r="AF1118" s="76">
        <v>-1</v>
      </c>
      <c r="AG1118" s="76">
        <v>-1</v>
      </c>
      <c r="AH1118" s="76">
        <v>-1</v>
      </c>
      <c r="AI1118" s="76">
        <v>-1</v>
      </c>
      <c r="AJ1118">
        <v>-1</v>
      </c>
      <c r="AK1118">
        <v>-1</v>
      </c>
      <c r="AL1118">
        <v>-1</v>
      </c>
      <c r="AM1118">
        <v>-1</v>
      </c>
      <c r="AN1118">
        <v>-1</v>
      </c>
      <c r="AO1118">
        <v>-1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-1</v>
      </c>
      <c r="AW1118">
        <v>-1</v>
      </c>
      <c r="AX1118">
        <v>-1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v>-1</v>
      </c>
      <c r="BE1118">
        <v>-1</v>
      </c>
      <c r="BF1118">
        <v>-1</v>
      </c>
      <c r="BG1118">
        <v>-1</v>
      </c>
      <c r="BH1118">
        <v>-1</v>
      </c>
      <c r="BI1118">
        <v>-1</v>
      </c>
      <c r="BJ1118">
        <v>-1</v>
      </c>
      <c r="BK1118">
        <v>-1</v>
      </c>
      <c r="BL1118">
        <v>-1</v>
      </c>
      <c r="BM1118">
        <v>-1</v>
      </c>
      <c r="BN1118">
        <v>-1</v>
      </c>
      <c r="BO1118">
        <v>-1</v>
      </c>
      <c r="BP1118">
        <v>-1</v>
      </c>
      <c r="BQ1118">
        <v>-1</v>
      </c>
      <c r="BR1118">
        <v>-1</v>
      </c>
      <c r="BS1118">
        <v>-1</v>
      </c>
      <c r="BT1118">
        <v>-1</v>
      </c>
      <c r="BU1118">
        <v>-1</v>
      </c>
      <c r="BV1118">
        <v>-1</v>
      </c>
      <c r="BW1118">
        <v>-1</v>
      </c>
      <c r="BX1118">
        <v>-1</v>
      </c>
      <c r="BY1118">
        <v>-1</v>
      </c>
      <c r="BZ1118">
        <v>-1</v>
      </c>
      <c r="CA1118">
        <v>-1</v>
      </c>
      <c r="CB1118">
        <v>-1</v>
      </c>
      <c r="CC1118">
        <v>-1</v>
      </c>
      <c r="CD1118">
        <v>-1</v>
      </c>
      <c r="CE1118">
        <v>-1</v>
      </c>
      <c r="CF1118">
        <v>-1</v>
      </c>
      <c r="CG1118">
        <v>-1</v>
      </c>
    </row>
    <row r="1119" spans="1:85">
      <c r="A1119" s="5"/>
      <c r="B1119" s="5" t="s">
        <v>4</v>
      </c>
      <c r="C1119" s="76">
        <v>-1</v>
      </c>
      <c r="D1119" s="76">
        <v>-1</v>
      </c>
      <c r="E1119" s="76">
        <v>-1</v>
      </c>
      <c r="F1119" s="76">
        <v>-1</v>
      </c>
      <c r="G1119" s="76">
        <v>-1</v>
      </c>
      <c r="H1119" s="76">
        <v>-1</v>
      </c>
      <c r="I1119" s="76">
        <v>-1</v>
      </c>
      <c r="J1119" s="76">
        <v>-1</v>
      </c>
      <c r="K1119" s="76">
        <v>-1</v>
      </c>
      <c r="L1119" s="76">
        <v>-1</v>
      </c>
      <c r="M1119" s="76">
        <v>-1</v>
      </c>
      <c r="N1119" s="76">
        <v>-1</v>
      </c>
      <c r="O1119" s="76">
        <v>-1</v>
      </c>
      <c r="P1119" s="76">
        <v>-1</v>
      </c>
      <c r="Q1119" s="76">
        <v>-1</v>
      </c>
      <c r="R1119" s="76">
        <v>-1</v>
      </c>
      <c r="S1119" s="76">
        <v>-1</v>
      </c>
      <c r="T1119" s="76">
        <v>-1</v>
      </c>
      <c r="U1119" s="76">
        <v>-1</v>
      </c>
      <c r="V1119" s="76">
        <v>-1</v>
      </c>
      <c r="W1119" s="76">
        <v>-1</v>
      </c>
      <c r="X1119" s="76">
        <v>-1</v>
      </c>
      <c r="Y1119" s="76">
        <v>-1</v>
      </c>
      <c r="Z1119" s="76">
        <v>-1</v>
      </c>
      <c r="AA1119" s="76">
        <v>-1</v>
      </c>
      <c r="AB1119" s="76">
        <v>-1</v>
      </c>
      <c r="AC1119" s="76">
        <v>-1</v>
      </c>
      <c r="AD1119" s="76">
        <v>-1</v>
      </c>
      <c r="AE1119" s="76">
        <v>-1</v>
      </c>
      <c r="AF1119" s="76">
        <v>-1</v>
      </c>
      <c r="AG1119" s="76">
        <v>-1</v>
      </c>
      <c r="AH1119" s="76">
        <v>-1</v>
      </c>
      <c r="AI1119" s="76">
        <v>-1</v>
      </c>
      <c r="AJ1119">
        <v>-1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-1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-1</v>
      </c>
      <c r="BF1119">
        <v>-1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-1</v>
      </c>
      <c r="BM1119">
        <v>-1</v>
      </c>
      <c r="BN1119">
        <v>-1</v>
      </c>
      <c r="BO1119">
        <v>-1</v>
      </c>
      <c r="BP1119">
        <v>-1</v>
      </c>
      <c r="BQ1119">
        <v>-1</v>
      </c>
      <c r="BR1119">
        <v>-1</v>
      </c>
      <c r="BS1119">
        <v>-1</v>
      </c>
      <c r="BT1119">
        <v>-1</v>
      </c>
      <c r="BU1119">
        <v>-1</v>
      </c>
      <c r="BV1119">
        <v>-1</v>
      </c>
      <c r="BW1119">
        <v>-1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-1</v>
      </c>
      <c r="CF1119">
        <v>-1</v>
      </c>
      <c r="CG1119">
        <v>-1</v>
      </c>
    </row>
    <row r="1120" spans="1:85">
      <c r="A1120" s="5" t="s">
        <v>8</v>
      </c>
      <c r="B1120" s="5" t="s">
        <v>3</v>
      </c>
      <c r="C1120" s="76">
        <v>-1</v>
      </c>
      <c r="D1120" s="76">
        <v>-1</v>
      </c>
      <c r="E1120" s="76">
        <v>-1</v>
      </c>
      <c r="F1120" s="76">
        <v>-1</v>
      </c>
      <c r="G1120" s="76">
        <v>-1</v>
      </c>
      <c r="H1120" s="76">
        <v>-1</v>
      </c>
      <c r="I1120" s="76">
        <v>-1</v>
      </c>
      <c r="J1120" s="76">
        <v>-1</v>
      </c>
      <c r="K1120" s="76">
        <v>-1</v>
      </c>
      <c r="L1120" s="76">
        <v>-1</v>
      </c>
      <c r="M1120" s="76">
        <v>-1</v>
      </c>
      <c r="N1120" s="76">
        <v>-1</v>
      </c>
      <c r="O1120" s="76">
        <v>-1</v>
      </c>
      <c r="P1120" s="76">
        <v>-1</v>
      </c>
      <c r="Q1120" s="76">
        <v>-1</v>
      </c>
      <c r="R1120" s="76">
        <v>-1</v>
      </c>
      <c r="S1120" s="76">
        <v>-1</v>
      </c>
      <c r="T1120" s="76">
        <v>-1</v>
      </c>
      <c r="U1120" s="76">
        <v>-1</v>
      </c>
      <c r="V1120" s="76">
        <v>-1</v>
      </c>
      <c r="W1120" s="76">
        <v>-1</v>
      </c>
      <c r="X1120" s="76">
        <v>-1</v>
      </c>
      <c r="Y1120" s="76">
        <v>-1</v>
      </c>
      <c r="Z1120" s="76">
        <v>-1</v>
      </c>
      <c r="AA1120" s="76">
        <v>-1</v>
      </c>
      <c r="AB1120" s="76">
        <v>-1</v>
      </c>
      <c r="AC1120" s="76">
        <v>-1</v>
      </c>
      <c r="AD1120" s="76">
        <v>-1</v>
      </c>
      <c r="AE1120" s="76">
        <v>-1</v>
      </c>
      <c r="AF1120" s="76">
        <v>-1</v>
      </c>
      <c r="AG1120" s="76">
        <v>-1</v>
      </c>
      <c r="AH1120" s="76">
        <v>-1</v>
      </c>
      <c r="AI1120" s="76">
        <v>-1</v>
      </c>
      <c r="AJ1120">
        <v>-1</v>
      </c>
      <c r="AK1120">
        <v>-1</v>
      </c>
      <c r="AL1120">
        <v>-1</v>
      </c>
      <c r="AM1120">
        <v>-1</v>
      </c>
      <c r="AN1120">
        <v>-1</v>
      </c>
      <c r="AO1120">
        <v>-1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-1</v>
      </c>
      <c r="AW1120">
        <v>-1</v>
      </c>
      <c r="AX1120">
        <v>-1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v>-1</v>
      </c>
      <c r="BE1120">
        <v>-1</v>
      </c>
      <c r="BF1120">
        <v>-1</v>
      </c>
      <c r="BG1120">
        <v>-1</v>
      </c>
      <c r="BH1120">
        <v>-1</v>
      </c>
      <c r="BI1120">
        <v>-1</v>
      </c>
      <c r="BJ1120">
        <v>-1</v>
      </c>
      <c r="BK1120">
        <v>-1</v>
      </c>
      <c r="BL1120">
        <v>-1</v>
      </c>
      <c r="BM1120">
        <v>-1</v>
      </c>
      <c r="BN1120">
        <v>-1</v>
      </c>
      <c r="BO1120">
        <v>-1</v>
      </c>
      <c r="BP1120">
        <v>-1</v>
      </c>
      <c r="BQ1120">
        <v>-1</v>
      </c>
      <c r="BR1120">
        <v>-1</v>
      </c>
      <c r="BS1120">
        <v>-1</v>
      </c>
      <c r="BT1120">
        <v>-1</v>
      </c>
      <c r="BU1120">
        <v>-1</v>
      </c>
      <c r="BV1120">
        <v>-1</v>
      </c>
      <c r="BW1120">
        <v>-1</v>
      </c>
      <c r="BX1120">
        <v>-1</v>
      </c>
      <c r="BY1120">
        <v>-1</v>
      </c>
      <c r="BZ1120">
        <v>-1</v>
      </c>
      <c r="CA1120">
        <v>-1</v>
      </c>
      <c r="CB1120">
        <v>-1</v>
      </c>
      <c r="CC1120">
        <v>-1</v>
      </c>
      <c r="CD1120">
        <v>-1</v>
      </c>
      <c r="CE1120">
        <v>-1</v>
      </c>
      <c r="CF1120">
        <v>-1</v>
      </c>
      <c r="CG1120">
        <v>-1</v>
      </c>
    </row>
    <row r="1121" spans="1:85">
      <c r="A1121" s="4"/>
      <c r="B1121" s="4" t="s">
        <v>37</v>
      </c>
      <c r="C1121" s="76">
        <v>-1</v>
      </c>
      <c r="D1121" s="76">
        <v>-1</v>
      </c>
      <c r="E1121" s="76">
        <v>-1</v>
      </c>
      <c r="F1121" s="76">
        <v>-1</v>
      </c>
      <c r="G1121" s="76">
        <v>-1</v>
      </c>
      <c r="H1121" s="76">
        <v>-1</v>
      </c>
      <c r="I1121" s="76">
        <v>-1</v>
      </c>
      <c r="J1121" s="76">
        <v>-1</v>
      </c>
      <c r="K1121" s="76">
        <v>-1</v>
      </c>
      <c r="L1121" s="76">
        <v>-1</v>
      </c>
      <c r="M1121" s="76">
        <v>-1</v>
      </c>
      <c r="N1121" s="76">
        <v>-1</v>
      </c>
      <c r="O1121" s="76">
        <v>-1</v>
      </c>
      <c r="P1121" s="76">
        <v>-1</v>
      </c>
      <c r="Q1121" s="76">
        <v>-1</v>
      </c>
      <c r="R1121" s="76">
        <v>-1</v>
      </c>
      <c r="S1121" s="76">
        <v>-1</v>
      </c>
      <c r="T1121" s="76">
        <v>-1</v>
      </c>
      <c r="U1121" s="76">
        <v>-1</v>
      </c>
      <c r="V1121" s="76">
        <v>-1</v>
      </c>
      <c r="W1121" s="76">
        <v>-1</v>
      </c>
      <c r="X1121" s="76">
        <v>-1</v>
      </c>
      <c r="Y1121" s="76">
        <v>-1</v>
      </c>
      <c r="Z1121" s="76">
        <v>-1</v>
      </c>
      <c r="AA1121" s="76">
        <v>-1</v>
      </c>
      <c r="AB1121" s="76">
        <v>-1</v>
      </c>
      <c r="AC1121" s="76">
        <v>-1</v>
      </c>
      <c r="AD1121" s="76">
        <v>-1</v>
      </c>
      <c r="AE1121" s="76">
        <v>-1</v>
      </c>
      <c r="AF1121" s="76">
        <v>-1</v>
      </c>
      <c r="AG1121" s="76">
        <v>-1</v>
      </c>
      <c r="AH1121" s="76">
        <v>-1</v>
      </c>
      <c r="AI1121" s="76">
        <v>-1</v>
      </c>
      <c r="AJ1121">
        <v>-1</v>
      </c>
      <c r="AK1121">
        <v>-1</v>
      </c>
      <c r="AL1121">
        <v>-1</v>
      </c>
      <c r="AM1121">
        <v>-1</v>
      </c>
      <c r="AN1121">
        <v>-1</v>
      </c>
      <c r="AO1121">
        <v>-1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-1</v>
      </c>
      <c r="AX1121">
        <v>-1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v>-1</v>
      </c>
      <c r="BE1121">
        <v>-1</v>
      </c>
      <c r="BF1121">
        <v>-1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-1</v>
      </c>
      <c r="BM1121">
        <v>-1</v>
      </c>
      <c r="BN1121">
        <v>-1</v>
      </c>
      <c r="BO1121">
        <v>-1</v>
      </c>
      <c r="BP1121">
        <v>-1</v>
      </c>
      <c r="BQ1121">
        <v>-1</v>
      </c>
      <c r="BR1121">
        <v>-1</v>
      </c>
      <c r="BS1121">
        <v>-1</v>
      </c>
      <c r="BT1121">
        <v>-1</v>
      </c>
      <c r="BU1121">
        <v>-1</v>
      </c>
      <c r="BV1121">
        <v>-1</v>
      </c>
      <c r="BW1121">
        <v>-1</v>
      </c>
      <c r="BX1121">
        <v>-1</v>
      </c>
      <c r="BY1121">
        <v>-1</v>
      </c>
      <c r="BZ1121">
        <v>-1</v>
      </c>
      <c r="CA1121">
        <v>-1</v>
      </c>
      <c r="CB1121">
        <v>-1</v>
      </c>
      <c r="CC1121">
        <v>-1</v>
      </c>
      <c r="CD1121">
        <v>-1</v>
      </c>
      <c r="CE1121">
        <v>-1</v>
      </c>
      <c r="CF1121">
        <v>-1</v>
      </c>
      <c r="CG1121">
        <v>-1</v>
      </c>
    </row>
    <row r="1122" spans="1:85">
      <c r="A1122" s="14" t="s">
        <v>36</v>
      </c>
      <c r="B1122" s="14" t="s">
        <v>38</v>
      </c>
      <c r="C1122" s="76">
        <v>-1</v>
      </c>
      <c r="D1122" s="76">
        <v>-1</v>
      </c>
      <c r="E1122" s="76">
        <v>-1</v>
      </c>
      <c r="F1122" s="76">
        <v>-1</v>
      </c>
      <c r="G1122" s="76">
        <v>-1</v>
      </c>
      <c r="H1122" s="76">
        <v>-1</v>
      </c>
      <c r="I1122" s="76">
        <v>-1</v>
      </c>
      <c r="J1122" s="76">
        <v>-1</v>
      </c>
      <c r="K1122" s="76">
        <v>-1</v>
      </c>
      <c r="L1122" s="76">
        <v>-1</v>
      </c>
      <c r="M1122" s="76">
        <v>-1</v>
      </c>
      <c r="N1122" s="76">
        <v>-1</v>
      </c>
      <c r="O1122" s="76">
        <v>-1</v>
      </c>
      <c r="P1122" s="76">
        <v>-1</v>
      </c>
      <c r="Q1122" s="76">
        <v>-1</v>
      </c>
      <c r="R1122" s="76">
        <v>-1</v>
      </c>
      <c r="S1122" s="76">
        <v>-1</v>
      </c>
      <c r="T1122" s="76">
        <v>-1</v>
      </c>
      <c r="U1122" s="76">
        <v>-1</v>
      </c>
      <c r="V1122" s="76">
        <v>-1</v>
      </c>
      <c r="W1122" s="76">
        <v>-1</v>
      </c>
      <c r="X1122" s="76">
        <v>-1</v>
      </c>
      <c r="Y1122" s="76">
        <v>-1</v>
      </c>
      <c r="Z1122" s="76">
        <v>-1</v>
      </c>
      <c r="AA1122" s="76">
        <v>-1</v>
      </c>
      <c r="AB1122" s="76">
        <v>-1</v>
      </c>
      <c r="AC1122" s="76">
        <v>-1</v>
      </c>
      <c r="AD1122" s="76">
        <v>-1</v>
      </c>
      <c r="AE1122" s="76">
        <v>-1</v>
      </c>
      <c r="AF1122" s="76">
        <v>-1</v>
      </c>
      <c r="AG1122" s="76">
        <v>-1</v>
      </c>
      <c r="AH1122" s="76">
        <v>-1</v>
      </c>
      <c r="AI1122" s="76">
        <v>-1</v>
      </c>
      <c r="AJ1122">
        <v>-1</v>
      </c>
      <c r="AK1122">
        <v>-1</v>
      </c>
      <c r="AL1122">
        <v>-1</v>
      </c>
      <c r="AM1122">
        <v>-1</v>
      </c>
      <c r="AN1122">
        <v>-1</v>
      </c>
      <c r="AO1122">
        <v>-1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-1</v>
      </c>
      <c r="AX1122">
        <v>-1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v>-1</v>
      </c>
      <c r="BE1122">
        <v>-1</v>
      </c>
      <c r="BF1122">
        <v>-1</v>
      </c>
      <c r="BG1122">
        <v>-1</v>
      </c>
      <c r="BH1122">
        <v>-1</v>
      </c>
      <c r="BI1122">
        <v>-1</v>
      </c>
      <c r="BJ1122">
        <v>-1</v>
      </c>
      <c r="BK1122">
        <v>-1</v>
      </c>
      <c r="BL1122">
        <v>-1</v>
      </c>
      <c r="BM1122">
        <v>-1</v>
      </c>
      <c r="BN1122">
        <v>-1</v>
      </c>
      <c r="BO1122">
        <v>-1</v>
      </c>
      <c r="BP1122">
        <v>-1</v>
      </c>
      <c r="BQ1122">
        <v>-1</v>
      </c>
      <c r="BR1122">
        <v>-1</v>
      </c>
      <c r="BS1122">
        <v>-1</v>
      </c>
      <c r="BT1122">
        <v>-1</v>
      </c>
      <c r="BU1122">
        <v>-1</v>
      </c>
      <c r="BV1122">
        <v>-1</v>
      </c>
      <c r="BW1122">
        <v>-1</v>
      </c>
      <c r="BX1122">
        <v>-1</v>
      </c>
      <c r="BY1122">
        <v>-1</v>
      </c>
      <c r="BZ1122">
        <v>-1</v>
      </c>
      <c r="CA1122">
        <v>-1</v>
      </c>
      <c r="CB1122">
        <v>-1</v>
      </c>
      <c r="CC1122">
        <v>-1</v>
      </c>
      <c r="CD1122">
        <v>-1</v>
      </c>
      <c r="CE1122">
        <v>-1</v>
      </c>
      <c r="CF1122">
        <v>-1</v>
      </c>
      <c r="CG1122">
        <v>-1</v>
      </c>
    </row>
    <row r="1123" spans="1:85">
      <c r="A1123" s="5"/>
      <c r="B1123" s="5" t="s">
        <v>213</v>
      </c>
      <c r="C1123" s="76">
        <v>-1</v>
      </c>
      <c r="D1123" s="76">
        <v>-1</v>
      </c>
      <c r="E1123" s="76">
        <v>-1</v>
      </c>
      <c r="F1123" s="76">
        <v>-1</v>
      </c>
      <c r="G1123" s="76">
        <v>-1</v>
      </c>
      <c r="H1123" s="76">
        <v>-1</v>
      </c>
      <c r="I1123" s="76">
        <v>-1</v>
      </c>
      <c r="J1123" s="76">
        <v>-1</v>
      </c>
      <c r="K1123" s="76">
        <v>-1</v>
      </c>
      <c r="L1123" s="76">
        <v>-1</v>
      </c>
      <c r="M1123" s="76">
        <v>-1</v>
      </c>
      <c r="N1123" s="76">
        <v>-1</v>
      </c>
      <c r="O1123" s="76">
        <v>-1</v>
      </c>
      <c r="P1123" s="76">
        <v>-1</v>
      </c>
      <c r="Q1123" s="76">
        <v>-1</v>
      </c>
      <c r="R1123" s="76">
        <v>-1</v>
      </c>
      <c r="S1123" s="76">
        <v>-1</v>
      </c>
      <c r="T1123" s="76">
        <v>-1</v>
      </c>
      <c r="U1123" s="76">
        <v>-1</v>
      </c>
      <c r="V1123" s="76">
        <v>-1</v>
      </c>
      <c r="W1123" s="76">
        <v>-1</v>
      </c>
      <c r="X1123" s="76">
        <v>-1</v>
      </c>
      <c r="Y1123" s="76">
        <v>-1</v>
      </c>
      <c r="Z1123" s="76">
        <v>-1</v>
      </c>
      <c r="AA1123" s="76">
        <v>-1</v>
      </c>
      <c r="AB1123" s="76">
        <v>-1</v>
      </c>
      <c r="AC1123" s="76">
        <v>-1</v>
      </c>
      <c r="AD1123" s="76">
        <v>-1</v>
      </c>
      <c r="AE1123" s="76">
        <v>-1</v>
      </c>
      <c r="AF1123" s="76">
        <v>-1</v>
      </c>
      <c r="AG1123" s="76">
        <v>-1</v>
      </c>
      <c r="AH1123" s="76">
        <v>-1</v>
      </c>
      <c r="AI1123" s="76">
        <v>-1</v>
      </c>
      <c r="AJ1123">
        <v>-1</v>
      </c>
      <c r="AK1123">
        <v>-1</v>
      </c>
      <c r="AL1123">
        <v>-1</v>
      </c>
      <c r="AM1123">
        <v>-1</v>
      </c>
      <c r="AN1123">
        <v>-1</v>
      </c>
      <c r="AO1123">
        <v>-1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-1</v>
      </c>
      <c r="AW1123">
        <v>-1</v>
      </c>
      <c r="AX1123">
        <v>-1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v>-1</v>
      </c>
      <c r="BE1123">
        <v>-1</v>
      </c>
      <c r="BF1123">
        <v>-1</v>
      </c>
      <c r="BG1123">
        <v>-1</v>
      </c>
      <c r="BH1123">
        <v>-1</v>
      </c>
      <c r="BI1123">
        <v>-1</v>
      </c>
      <c r="BJ1123">
        <v>-1</v>
      </c>
      <c r="BK1123">
        <v>-1</v>
      </c>
      <c r="BL1123">
        <v>-1</v>
      </c>
      <c r="BM1123">
        <v>-1</v>
      </c>
      <c r="BN1123">
        <v>-1</v>
      </c>
      <c r="BO1123">
        <v>-1</v>
      </c>
      <c r="BP1123">
        <v>-1</v>
      </c>
      <c r="BQ1123">
        <v>-1</v>
      </c>
      <c r="BR1123">
        <v>-1</v>
      </c>
      <c r="BS1123">
        <v>-1</v>
      </c>
      <c r="BT1123">
        <v>-1</v>
      </c>
      <c r="BU1123">
        <v>-1</v>
      </c>
      <c r="BV1123">
        <v>-1</v>
      </c>
      <c r="BW1123">
        <v>-1</v>
      </c>
      <c r="BX1123">
        <v>-1</v>
      </c>
      <c r="BY1123">
        <v>-1</v>
      </c>
      <c r="BZ1123">
        <v>-1</v>
      </c>
      <c r="CA1123">
        <v>-1</v>
      </c>
      <c r="CB1123">
        <v>-1</v>
      </c>
      <c r="CC1123">
        <v>-1</v>
      </c>
      <c r="CD1123">
        <v>-1</v>
      </c>
      <c r="CE1123">
        <v>-1</v>
      </c>
      <c r="CF1123">
        <v>-1</v>
      </c>
      <c r="CG1123">
        <v>-1</v>
      </c>
    </row>
    <row r="1124" spans="1:85">
      <c r="A1124" s="1" t="str">
        <f>LOOKUP(B1124,[1]Regions!$A$4:$A$98,[1]Regions!$B$4:$B$98)</f>
        <v>OPEC (excl Venezuela)</v>
      </c>
      <c r="B1124" s="2">
        <v>52</v>
      </c>
      <c r="C1124" s="72">
        <v>2018</v>
      </c>
      <c r="D1124" s="72">
        <v>2019</v>
      </c>
      <c r="E1124" s="72">
        <v>2020</v>
      </c>
      <c r="F1124" s="72">
        <v>2021</v>
      </c>
      <c r="G1124" s="72">
        <v>2022</v>
      </c>
      <c r="H1124" s="72">
        <v>2023</v>
      </c>
      <c r="I1124" s="72">
        <v>2024</v>
      </c>
      <c r="J1124" s="72">
        <v>2025</v>
      </c>
      <c r="K1124" s="72">
        <v>2026</v>
      </c>
      <c r="L1124" s="72">
        <v>2027</v>
      </c>
      <c r="M1124" s="72">
        <v>2028</v>
      </c>
      <c r="N1124" s="72">
        <v>2029</v>
      </c>
      <c r="O1124" s="72">
        <v>2030</v>
      </c>
      <c r="P1124" s="72">
        <v>2031</v>
      </c>
      <c r="Q1124" s="72">
        <v>2032</v>
      </c>
      <c r="R1124" s="72">
        <v>2033</v>
      </c>
      <c r="S1124" s="72">
        <v>2034</v>
      </c>
      <c r="T1124" s="72">
        <v>2035</v>
      </c>
      <c r="U1124" s="72">
        <v>2036</v>
      </c>
      <c r="V1124" s="72">
        <v>2037</v>
      </c>
      <c r="W1124" s="72">
        <v>2038</v>
      </c>
      <c r="X1124" s="72">
        <v>2039</v>
      </c>
      <c r="Y1124" s="72">
        <v>2040</v>
      </c>
      <c r="Z1124" s="72">
        <v>2041</v>
      </c>
      <c r="AA1124" s="72">
        <v>2042</v>
      </c>
      <c r="AB1124" s="72">
        <v>2043</v>
      </c>
      <c r="AC1124" s="72">
        <v>2044</v>
      </c>
      <c r="AD1124" s="72">
        <v>2045</v>
      </c>
      <c r="AE1124" s="72">
        <v>2046</v>
      </c>
      <c r="AF1124" s="72">
        <v>2047</v>
      </c>
      <c r="AG1124" s="72">
        <v>2048</v>
      </c>
      <c r="AH1124" s="72">
        <v>2049</v>
      </c>
      <c r="AI1124" s="72">
        <v>2050</v>
      </c>
      <c r="AJ1124">
        <v>2051</v>
      </c>
      <c r="AK1124">
        <v>2052</v>
      </c>
      <c r="AL1124">
        <v>2053</v>
      </c>
      <c r="AM1124">
        <v>2054</v>
      </c>
      <c r="AN1124">
        <v>2055</v>
      </c>
      <c r="AO1124">
        <v>2056</v>
      </c>
      <c r="AP1124">
        <v>2057</v>
      </c>
      <c r="AQ1124">
        <v>2058</v>
      </c>
      <c r="AR1124">
        <v>2059</v>
      </c>
      <c r="AS1124">
        <v>2060</v>
      </c>
      <c r="AT1124">
        <v>2061</v>
      </c>
      <c r="AU1124">
        <v>2062</v>
      </c>
      <c r="AV1124">
        <v>2063</v>
      </c>
      <c r="AW1124">
        <v>2064</v>
      </c>
      <c r="AX1124">
        <v>2065</v>
      </c>
      <c r="AY1124">
        <v>2066</v>
      </c>
      <c r="AZ1124">
        <v>2067</v>
      </c>
      <c r="BA1124">
        <v>2068</v>
      </c>
      <c r="BB1124">
        <v>2069</v>
      </c>
      <c r="BC1124">
        <v>2070</v>
      </c>
      <c r="BD1124">
        <v>2071</v>
      </c>
      <c r="BE1124">
        <v>2072</v>
      </c>
      <c r="BF1124">
        <v>2073</v>
      </c>
      <c r="BG1124">
        <v>2074</v>
      </c>
      <c r="BH1124">
        <v>2075</v>
      </c>
      <c r="BI1124">
        <v>2076</v>
      </c>
      <c r="BJ1124">
        <v>2077</v>
      </c>
      <c r="BK1124">
        <v>2078</v>
      </c>
      <c r="BL1124">
        <v>2079</v>
      </c>
      <c r="BM1124">
        <v>2080</v>
      </c>
      <c r="BN1124">
        <v>2081</v>
      </c>
      <c r="BO1124">
        <v>2082</v>
      </c>
      <c r="BP1124">
        <v>2083</v>
      </c>
      <c r="BQ1124">
        <v>2084</v>
      </c>
      <c r="BR1124">
        <v>2085</v>
      </c>
      <c r="BS1124">
        <v>2086</v>
      </c>
      <c r="BT1124">
        <v>2087</v>
      </c>
      <c r="BU1124">
        <v>2088</v>
      </c>
      <c r="BV1124">
        <v>2089</v>
      </c>
      <c r="BW1124">
        <v>2090</v>
      </c>
      <c r="BX1124">
        <v>2091</v>
      </c>
      <c r="BY1124">
        <v>2092</v>
      </c>
      <c r="BZ1124">
        <v>2093</v>
      </c>
      <c r="CA1124">
        <v>2094</v>
      </c>
      <c r="CB1124">
        <v>2095</v>
      </c>
      <c r="CC1124">
        <v>2096</v>
      </c>
      <c r="CD1124">
        <v>2097</v>
      </c>
      <c r="CE1124">
        <v>2098</v>
      </c>
      <c r="CF1124">
        <v>2099</v>
      </c>
      <c r="CG1124">
        <v>2100</v>
      </c>
    </row>
    <row r="1125" spans="1:85">
      <c r="A1125" s="74"/>
      <c r="B1125" s="74" t="s">
        <v>4</v>
      </c>
      <c r="C1125" s="76">
        <v>-1</v>
      </c>
      <c r="D1125" s="76">
        <v>-1</v>
      </c>
      <c r="E1125" s="76">
        <v>-1</v>
      </c>
      <c r="F1125" s="76">
        <v>-1</v>
      </c>
      <c r="G1125" s="76">
        <v>-1</v>
      </c>
      <c r="H1125" s="76">
        <v>-1</v>
      </c>
      <c r="I1125" s="76">
        <v>-1</v>
      </c>
      <c r="J1125" s="76">
        <v>-1</v>
      </c>
      <c r="K1125" s="76">
        <v>-1</v>
      </c>
      <c r="L1125" s="76">
        <v>-1</v>
      </c>
      <c r="M1125" s="76">
        <v>-1</v>
      </c>
      <c r="N1125" s="76">
        <v>-1</v>
      </c>
      <c r="O1125" s="76">
        <v>-1</v>
      </c>
      <c r="P1125" s="76">
        <v>-1</v>
      </c>
      <c r="Q1125" s="76">
        <v>-1</v>
      </c>
      <c r="R1125" s="76">
        <v>-1</v>
      </c>
      <c r="S1125" s="76">
        <v>-1</v>
      </c>
      <c r="T1125" s="76">
        <v>-1</v>
      </c>
      <c r="U1125" s="76">
        <v>-1</v>
      </c>
      <c r="V1125" s="76">
        <v>-1</v>
      </c>
      <c r="W1125" s="76">
        <v>-1</v>
      </c>
      <c r="X1125" s="76">
        <v>-1</v>
      </c>
      <c r="Y1125" s="76">
        <v>-1</v>
      </c>
      <c r="Z1125" s="76">
        <v>-1</v>
      </c>
      <c r="AA1125" s="76">
        <v>-1</v>
      </c>
      <c r="AB1125" s="76">
        <v>-1</v>
      </c>
      <c r="AC1125" s="76">
        <v>-1</v>
      </c>
      <c r="AD1125" s="76">
        <v>-1</v>
      </c>
      <c r="AE1125" s="76">
        <v>-1</v>
      </c>
      <c r="AF1125" s="76">
        <v>-1</v>
      </c>
      <c r="AG1125" s="76">
        <v>-1</v>
      </c>
      <c r="AH1125" s="76">
        <v>-1</v>
      </c>
      <c r="AI1125" s="76">
        <v>-1</v>
      </c>
      <c r="AJ1125">
        <v>-1</v>
      </c>
      <c r="AK1125">
        <v>-1</v>
      </c>
      <c r="AL1125">
        <v>-1</v>
      </c>
      <c r="AM1125">
        <v>-1</v>
      </c>
      <c r="AN1125">
        <v>-1</v>
      </c>
      <c r="AO1125">
        <v>-1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-1</v>
      </c>
      <c r="AW1125">
        <v>-1</v>
      </c>
      <c r="AX1125">
        <v>-1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v>-1</v>
      </c>
      <c r="BE1125">
        <v>-1</v>
      </c>
      <c r="BF1125">
        <v>-1</v>
      </c>
      <c r="BG1125">
        <v>-1</v>
      </c>
      <c r="BH1125">
        <v>-1</v>
      </c>
      <c r="BI1125">
        <v>-1</v>
      </c>
      <c r="BJ1125">
        <v>-1</v>
      </c>
      <c r="BK1125">
        <v>-1</v>
      </c>
      <c r="BL1125">
        <v>-1</v>
      </c>
      <c r="BM1125">
        <v>-1</v>
      </c>
      <c r="BN1125">
        <v>-1</v>
      </c>
      <c r="BO1125">
        <v>-1</v>
      </c>
      <c r="BP1125">
        <v>-1</v>
      </c>
      <c r="BQ1125">
        <v>-1</v>
      </c>
      <c r="BR1125">
        <v>-1</v>
      </c>
      <c r="BS1125">
        <v>-1</v>
      </c>
      <c r="BT1125">
        <v>-1</v>
      </c>
      <c r="BU1125">
        <v>-1</v>
      </c>
      <c r="BV1125">
        <v>-1</v>
      </c>
      <c r="BW1125">
        <v>-1</v>
      </c>
      <c r="BX1125">
        <v>-1</v>
      </c>
      <c r="BY1125">
        <v>-1</v>
      </c>
      <c r="BZ1125">
        <v>-1</v>
      </c>
      <c r="CA1125">
        <v>-1</v>
      </c>
      <c r="CB1125">
        <v>-1</v>
      </c>
      <c r="CC1125">
        <v>-1</v>
      </c>
      <c r="CD1125">
        <v>-1</v>
      </c>
      <c r="CE1125">
        <v>-1</v>
      </c>
      <c r="CF1125">
        <v>-1</v>
      </c>
      <c r="CG1125">
        <v>-1</v>
      </c>
    </row>
    <row r="1126" spans="1:85">
      <c r="A1126" s="74" t="s">
        <v>0</v>
      </c>
      <c r="B1126" s="74" t="s">
        <v>3</v>
      </c>
      <c r="C1126" s="76">
        <v>-1</v>
      </c>
      <c r="D1126" s="76">
        <v>-1</v>
      </c>
      <c r="E1126" s="76">
        <v>-1</v>
      </c>
      <c r="F1126" s="76">
        <v>-1</v>
      </c>
      <c r="G1126" s="76">
        <v>-1</v>
      </c>
      <c r="H1126" s="76">
        <v>-1</v>
      </c>
      <c r="I1126" s="76">
        <v>-1</v>
      </c>
      <c r="J1126" s="76">
        <v>-1</v>
      </c>
      <c r="K1126" s="76">
        <v>-1</v>
      </c>
      <c r="L1126" s="76">
        <v>-1</v>
      </c>
      <c r="M1126" s="76">
        <v>-1</v>
      </c>
      <c r="N1126" s="76">
        <v>-1</v>
      </c>
      <c r="O1126" s="76">
        <v>-1</v>
      </c>
      <c r="P1126" s="76">
        <v>-1</v>
      </c>
      <c r="Q1126" s="76">
        <v>-1</v>
      </c>
      <c r="R1126" s="76">
        <v>-1</v>
      </c>
      <c r="S1126" s="76">
        <v>-1</v>
      </c>
      <c r="T1126" s="76">
        <v>-1</v>
      </c>
      <c r="U1126" s="76">
        <v>-1</v>
      </c>
      <c r="V1126" s="76">
        <v>-1</v>
      </c>
      <c r="W1126" s="76">
        <v>-1</v>
      </c>
      <c r="X1126" s="76">
        <v>-1</v>
      </c>
      <c r="Y1126" s="76">
        <v>-1</v>
      </c>
      <c r="Z1126" s="76">
        <v>-1</v>
      </c>
      <c r="AA1126" s="76">
        <v>-1</v>
      </c>
      <c r="AB1126" s="76">
        <v>-1</v>
      </c>
      <c r="AC1126" s="76">
        <v>-1</v>
      </c>
      <c r="AD1126" s="76">
        <v>-1</v>
      </c>
      <c r="AE1126" s="76">
        <v>-1</v>
      </c>
      <c r="AF1126" s="76">
        <v>-1</v>
      </c>
      <c r="AG1126" s="76">
        <v>-1</v>
      </c>
      <c r="AH1126" s="76">
        <v>-1</v>
      </c>
      <c r="AI1126" s="76">
        <v>-1</v>
      </c>
      <c r="AJ1126">
        <v>-1</v>
      </c>
      <c r="AK1126">
        <v>-1</v>
      </c>
      <c r="AL1126">
        <v>-1</v>
      </c>
      <c r="AM1126">
        <v>-1</v>
      </c>
      <c r="AN1126">
        <v>-1</v>
      </c>
      <c r="AO1126">
        <v>-1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-1</v>
      </c>
      <c r="AX1126">
        <v>-1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v>-1</v>
      </c>
      <c r="BE1126">
        <v>-1</v>
      </c>
      <c r="BF1126">
        <v>-1</v>
      </c>
      <c r="BG1126">
        <v>-1</v>
      </c>
      <c r="BH1126">
        <v>-1</v>
      </c>
      <c r="BI1126">
        <v>-1</v>
      </c>
      <c r="BJ1126">
        <v>-1</v>
      </c>
      <c r="BK1126">
        <v>-1</v>
      </c>
      <c r="BL1126">
        <v>-1</v>
      </c>
      <c r="BM1126">
        <v>-1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-1</v>
      </c>
      <c r="BT1126">
        <v>-1</v>
      </c>
      <c r="BU1126">
        <v>-1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>
        <v>-1</v>
      </c>
      <c r="CD1126">
        <v>-1</v>
      </c>
      <c r="CE1126">
        <v>-1</v>
      </c>
      <c r="CF1126">
        <v>-1</v>
      </c>
      <c r="CG1126">
        <v>-1</v>
      </c>
    </row>
    <row r="1127" spans="1:85">
      <c r="A1127" s="74"/>
      <c r="B1127" s="74" t="s">
        <v>34</v>
      </c>
      <c r="C1127" s="76">
        <v>-1</v>
      </c>
      <c r="D1127" s="76">
        <v>-1</v>
      </c>
      <c r="E1127" s="76">
        <v>-1</v>
      </c>
      <c r="F1127" s="76">
        <v>-1</v>
      </c>
      <c r="G1127" s="76">
        <v>-1</v>
      </c>
      <c r="H1127" s="76">
        <v>-1</v>
      </c>
      <c r="I1127" s="76">
        <v>-1</v>
      </c>
      <c r="J1127" s="76">
        <v>-1</v>
      </c>
      <c r="K1127" s="76">
        <v>-1</v>
      </c>
      <c r="L1127" s="76">
        <v>-1</v>
      </c>
      <c r="M1127" s="76">
        <v>-1</v>
      </c>
      <c r="N1127" s="76">
        <v>-1</v>
      </c>
      <c r="O1127" s="76">
        <v>-1</v>
      </c>
      <c r="P1127" s="76">
        <v>-1</v>
      </c>
      <c r="Q1127" s="76">
        <v>-1</v>
      </c>
      <c r="R1127" s="76">
        <v>-1</v>
      </c>
      <c r="S1127" s="76">
        <v>-1</v>
      </c>
      <c r="T1127" s="76">
        <v>-1</v>
      </c>
      <c r="U1127" s="76">
        <v>-1</v>
      </c>
      <c r="V1127" s="76">
        <v>-1</v>
      </c>
      <c r="W1127" s="76">
        <v>-1</v>
      </c>
      <c r="X1127" s="76">
        <v>-1</v>
      </c>
      <c r="Y1127" s="76">
        <v>-1</v>
      </c>
      <c r="Z1127" s="76">
        <v>-1</v>
      </c>
      <c r="AA1127" s="76">
        <v>-1</v>
      </c>
      <c r="AB1127" s="76">
        <v>-1</v>
      </c>
      <c r="AC1127" s="76">
        <v>-1</v>
      </c>
      <c r="AD1127" s="76">
        <v>-1</v>
      </c>
      <c r="AE1127" s="76">
        <v>-1</v>
      </c>
      <c r="AF1127" s="76">
        <v>-1</v>
      </c>
      <c r="AG1127" s="76">
        <v>-1</v>
      </c>
      <c r="AH1127" s="76">
        <v>-1</v>
      </c>
      <c r="AI1127" s="76">
        <v>-1</v>
      </c>
      <c r="AJ1127">
        <v>-1</v>
      </c>
      <c r="AK1127">
        <v>-1</v>
      </c>
      <c r="AL1127">
        <v>-1</v>
      </c>
      <c r="AM1127">
        <v>-1</v>
      </c>
      <c r="AN1127">
        <v>-1</v>
      </c>
      <c r="AO1127">
        <v>-1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-1</v>
      </c>
      <c r="AW1127">
        <v>-1</v>
      </c>
      <c r="AX1127">
        <v>-1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v>-1</v>
      </c>
      <c r="BE1127">
        <v>-1</v>
      </c>
      <c r="BF1127">
        <v>-1</v>
      </c>
      <c r="BG1127">
        <v>-1</v>
      </c>
      <c r="BH1127">
        <v>-1</v>
      </c>
      <c r="BI1127">
        <v>-1</v>
      </c>
      <c r="BJ1127">
        <v>-1</v>
      </c>
      <c r="BK1127">
        <v>-1</v>
      </c>
      <c r="BL1127">
        <v>-1</v>
      </c>
      <c r="BM1127">
        <v>-1</v>
      </c>
      <c r="BN1127">
        <v>-1</v>
      </c>
      <c r="BO1127">
        <v>-1</v>
      </c>
      <c r="BP1127">
        <v>-1</v>
      </c>
      <c r="BQ1127">
        <v>-1</v>
      </c>
      <c r="BR1127">
        <v>-1</v>
      </c>
      <c r="BS1127">
        <v>-1</v>
      </c>
      <c r="BT1127">
        <v>-1</v>
      </c>
      <c r="BU1127">
        <v>-1</v>
      </c>
      <c r="BV1127">
        <v>-1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-1</v>
      </c>
      <c r="CC1127">
        <v>-1</v>
      </c>
      <c r="CD1127">
        <v>-1</v>
      </c>
      <c r="CE1127">
        <v>-1</v>
      </c>
      <c r="CF1127">
        <v>-1</v>
      </c>
      <c r="CG1127">
        <v>-1</v>
      </c>
    </row>
    <row r="1128" spans="1:85">
      <c r="A1128" s="14"/>
      <c r="B1128" s="14" t="s">
        <v>35</v>
      </c>
      <c r="C1128" s="76">
        <v>-1</v>
      </c>
      <c r="D1128" s="76">
        <v>-1</v>
      </c>
      <c r="E1128" s="76">
        <v>-1</v>
      </c>
      <c r="F1128" s="76">
        <v>-1</v>
      </c>
      <c r="G1128" s="76">
        <v>-1</v>
      </c>
      <c r="H1128" s="76">
        <v>-1</v>
      </c>
      <c r="I1128" s="76">
        <v>-1</v>
      </c>
      <c r="J1128" s="76">
        <v>-1</v>
      </c>
      <c r="K1128" s="76">
        <v>-1</v>
      </c>
      <c r="L1128" s="76">
        <v>-1</v>
      </c>
      <c r="M1128" s="76">
        <v>-1</v>
      </c>
      <c r="N1128" s="76">
        <v>-1</v>
      </c>
      <c r="O1128" s="76">
        <v>-1</v>
      </c>
      <c r="P1128" s="76">
        <v>-1</v>
      </c>
      <c r="Q1128" s="76">
        <v>-1</v>
      </c>
      <c r="R1128" s="76">
        <v>-1</v>
      </c>
      <c r="S1128" s="76">
        <v>-1</v>
      </c>
      <c r="T1128" s="76">
        <v>-1</v>
      </c>
      <c r="U1128" s="76">
        <v>-1</v>
      </c>
      <c r="V1128" s="76">
        <v>-1</v>
      </c>
      <c r="W1128" s="76">
        <v>-1</v>
      </c>
      <c r="X1128" s="76">
        <v>-1</v>
      </c>
      <c r="Y1128" s="76">
        <v>-1</v>
      </c>
      <c r="Z1128" s="76">
        <v>-1</v>
      </c>
      <c r="AA1128" s="76">
        <v>-1</v>
      </c>
      <c r="AB1128" s="76">
        <v>-1</v>
      </c>
      <c r="AC1128" s="76">
        <v>-1</v>
      </c>
      <c r="AD1128" s="76">
        <v>-1</v>
      </c>
      <c r="AE1128" s="76">
        <v>-1</v>
      </c>
      <c r="AF1128" s="76">
        <v>-1</v>
      </c>
      <c r="AG1128" s="76">
        <v>-1</v>
      </c>
      <c r="AH1128" s="76">
        <v>-1</v>
      </c>
      <c r="AI1128" s="76">
        <v>-1</v>
      </c>
      <c r="AJ1128">
        <v>-1</v>
      </c>
      <c r="AK1128">
        <v>-1</v>
      </c>
      <c r="AL1128">
        <v>-1</v>
      </c>
      <c r="AM1128">
        <v>-1</v>
      </c>
      <c r="AN1128">
        <v>-1</v>
      </c>
      <c r="AO1128">
        <v>-1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-1</v>
      </c>
      <c r="AX1128">
        <v>-1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v>-1</v>
      </c>
      <c r="BE1128">
        <v>-1</v>
      </c>
      <c r="BF1128">
        <v>-1</v>
      </c>
      <c r="BG1128">
        <v>-1</v>
      </c>
      <c r="BH1128">
        <v>-1</v>
      </c>
      <c r="BI1128">
        <v>-1</v>
      </c>
      <c r="BJ1128">
        <v>-1</v>
      </c>
      <c r="BK1128">
        <v>-1</v>
      </c>
      <c r="BL1128">
        <v>-1</v>
      </c>
      <c r="BM1128">
        <v>-1</v>
      </c>
      <c r="BN1128">
        <v>-1</v>
      </c>
      <c r="BO1128">
        <v>-1</v>
      </c>
      <c r="BP1128">
        <v>-1</v>
      </c>
      <c r="BQ1128">
        <v>-1</v>
      </c>
      <c r="BR1128">
        <v>-1</v>
      </c>
      <c r="BS1128">
        <v>-1</v>
      </c>
      <c r="BT1128">
        <v>-1</v>
      </c>
      <c r="BU1128">
        <v>-1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-1</v>
      </c>
      <c r="CD1128">
        <v>-1</v>
      </c>
      <c r="CE1128">
        <v>-1</v>
      </c>
      <c r="CF1128">
        <v>-1</v>
      </c>
      <c r="CG1128">
        <v>-1</v>
      </c>
    </row>
    <row r="1129" spans="1:85">
      <c r="A1129" s="4"/>
      <c r="B1129" s="4" t="s">
        <v>4</v>
      </c>
      <c r="C1129" s="76">
        <v>-1</v>
      </c>
      <c r="D1129" s="76">
        <v>-1</v>
      </c>
      <c r="E1129" s="76">
        <v>-1</v>
      </c>
      <c r="F1129" s="76">
        <v>-1</v>
      </c>
      <c r="G1129" s="76">
        <v>-1</v>
      </c>
      <c r="H1129" s="76">
        <v>-1</v>
      </c>
      <c r="I1129" s="76">
        <v>-1</v>
      </c>
      <c r="J1129" s="76">
        <v>-1</v>
      </c>
      <c r="K1129" s="76">
        <v>-1</v>
      </c>
      <c r="L1129" s="76">
        <v>-1</v>
      </c>
      <c r="M1129" s="76">
        <v>-1</v>
      </c>
      <c r="N1129" s="76">
        <v>-1</v>
      </c>
      <c r="O1129" s="76">
        <v>-1</v>
      </c>
      <c r="P1129" s="76">
        <v>-1</v>
      </c>
      <c r="Q1129" s="76">
        <v>-1</v>
      </c>
      <c r="R1129" s="76">
        <v>-1</v>
      </c>
      <c r="S1129" s="76">
        <v>-1</v>
      </c>
      <c r="T1129" s="76">
        <v>-1</v>
      </c>
      <c r="U1129" s="76">
        <v>-1</v>
      </c>
      <c r="V1129" s="76">
        <v>-1</v>
      </c>
      <c r="W1129" s="76">
        <v>-1</v>
      </c>
      <c r="X1129" s="76">
        <v>-1</v>
      </c>
      <c r="Y1129" s="76">
        <v>-1</v>
      </c>
      <c r="Z1129" s="76">
        <v>-1</v>
      </c>
      <c r="AA1129" s="76">
        <v>-1</v>
      </c>
      <c r="AB1129" s="76">
        <v>-1</v>
      </c>
      <c r="AC1129" s="76">
        <v>-1</v>
      </c>
      <c r="AD1129" s="76">
        <v>-1</v>
      </c>
      <c r="AE1129" s="76">
        <v>-1</v>
      </c>
      <c r="AF1129" s="76">
        <v>-1</v>
      </c>
      <c r="AG1129" s="76">
        <v>-1</v>
      </c>
      <c r="AH1129" s="76">
        <v>-1</v>
      </c>
      <c r="AI1129" s="76">
        <v>-1</v>
      </c>
      <c r="AJ1129">
        <v>-1</v>
      </c>
      <c r="AK1129">
        <v>-1</v>
      </c>
      <c r="AL1129">
        <v>-1</v>
      </c>
      <c r="AM1129">
        <v>-1</v>
      </c>
      <c r="AN1129">
        <v>-1</v>
      </c>
      <c r="AO1129">
        <v>-1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-1</v>
      </c>
      <c r="AW1129">
        <v>-1</v>
      </c>
      <c r="AX1129">
        <v>-1</v>
      </c>
      <c r="AY1129">
        <v>-1</v>
      </c>
      <c r="AZ1129">
        <v>-1</v>
      </c>
      <c r="BA1129">
        <v>-1</v>
      </c>
      <c r="BB1129">
        <v>-1</v>
      </c>
      <c r="BC1129">
        <v>-1</v>
      </c>
      <c r="BD1129">
        <v>-1</v>
      </c>
      <c r="BE1129">
        <v>-1</v>
      </c>
      <c r="BF1129">
        <v>-1</v>
      </c>
      <c r="BG1129">
        <v>-1</v>
      </c>
      <c r="BH1129">
        <v>-1</v>
      </c>
      <c r="BI1129">
        <v>-1</v>
      </c>
      <c r="BJ1129">
        <v>-1</v>
      </c>
      <c r="BK1129">
        <v>-1</v>
      </c>
      <c r="BL1129">
        <v>-1</v>
      </c>
      <c r="BM1129">
        <v>-1</v>
      </c>
      <c r="BN1129">
        <v>-1</v>
      </c>
      <c r="BO1129">
        <v>-1</v>
      </c>
      <c r="BP1129">
        <v>-1</v>
      </c>
      <c r="BQ1129">
        <v>-1</v>
      </c>
      <c r="BR1129">
        <v>-1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>
        <v>-1</v>
      </c>
      <c r="BZ1129">
        <v>-1</v>
      </c>
      <c r="CA1129">
        <v>-1</v>
      </c>
      <c r="CB1129">
        <v>-1</v>
      </c>
      <c r="CC1129">
        <v>-1</v>
      </c>
      <c r="CD1129">
        <v>-1</v>
      </c>
      <c r="CE1129">
        <v>-1</v>
      </c>
      <c r="CF1129">
        <v>-1</v>
      </c>
      <c r="CG1129">
        <v>-1</v>
      </c>
    </row>
    <row r="1130" spans="1:85">
      <c r="A1130" s="74" t="s">
        <v>1</v>
      </c>
      <c r="B1130" s="74" t="s">
        <v>3</v>
      </c>
      <c r="C1130" s="76">
        <v>-1</v>
      </c>
      <c r="D1130" s="76">
        <v>-1</v>
      </c>
      <c r="E1130" s="76">
        <v>-1</v>
      </c>
      <c r="F1130" s="76">
        <v>-1</v>
      </c>
      <c r="G1130" s="76">
        <v>-1</v>
      </c>
      <c r="H1130" s="76">
        <v>-1</v>
      </c>
      <c r="I1130" s="76">
        <v>-1</v>
      </c>
      <c r="J1130" s="76">
        <v>-1</v>
      </c>
      <c r="K1130" s="76">
        <v>-1</v>
      </c>
      <c r="L1130" s="76">
        <v>-1</v>
      </c>
      <c r="M1130" s="76">
        <v>-1</v>
      </c>
      <c r="N1130" s="76">
        <v>-1</v>
      </c>
      <c r="O1130" s="76">
        <v>-1</v>
      </c>
      <c r="P1130" s="76">
        <v>-1</v>
      </c>
      <c r="Q1130" s="76">
        <v>-1</v>
      </c>
      <c r="R1130" s="76">
        <v>-1</v>
      </c>
      <c r="S1130" s="76">
        <v>-1</v>
      </c>
      <c r="T1130" s="76">
        <v>-1</v>
      </c>
      <c r="U1130" s="76">
        <v>-1</v>
      </c>
      <c r="V1130" s="76">
        <v>-1</v>
      </c>
      <c r="W1130" s="76">
        <v>-1</v>
      </c>
      <c r="X1130" s="76">
        <v>-1</v>
      </c>
      <c r="Y1130" s="76">
        <v>-1</v>
      </c>
      <c r="Z1130" s="76">
        <v>-1</v>
      </c>
      <c r="AA1130" s="76">
        <v>-1</v>
      </c>
      <c r="AB1130" s="76">
        <v>-1</v>
      </c>
      <c r="AC1130" s="76">
        <v>-1</v>
      </c>
      <c r="AD1130" s="76">
        <v>-1</v>
      </c>
      <c r="AE1130" s="76">
        <v>-1</v>
      </c>
      <c r="AF1130" s="76">
        <v>-1</v>
      </c>
      <c r="AG1130" s="76">
        <v>-1</v>
      </c>
      <c r="AH1130" s="76">
        <v>-1</v>
      </c>
      <c r="AI1130" s="76">
        <v>-1</v>
      </c>
      <c r="AJ1130">
        <v>-1</v>
      </c>
      <c r="AK1130">
        <v>-1</v>
      </c>
      <c r="AL1130">
        <v>-1</v>
      </c>
      <c r="AM1130">
        <v>-1</v>
      </c>
      <c r="AN1130">
        <v>-1</v>
      </c>
      <c r="AO1130">
        <v>-1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-1</v>
      </c>
      <c r="AW1130">
        <v>-1</v>
      </c>
      <c r="AX1130">
        <v>-1</v>
      </c>
      <c r="AY1130">
        <v>-1</v>
      </c>
      <c r="AZ1130">
        <v>-1</v>
      </c>
      <c r="BA1130">
        <v>-1</v>
      </c>
      <c r="BB1130">
        <v>-1</v>
      </c>
      <c r="BC1130">
        <v>-1</v>
      </c>
      <c r="BD1130">
        <v>-1</v>
      </c>
      <c r="BE1130">
        <v>-1</v>
      </c>
      <c r="BF1130">
        <v>-1</v>
      </c>
      <c r="BG1130">
        <v>-1</v>
      </c>
      <c r="BH1130">
        <v>-1</v>
      </c>
      <c r="BI1130">
        <v>-1</v>
      </c>
      <c r="BJ1130">
        <v>-1</v>
      </c>
      <c r="BK1130">
        <v>-1</v>
      </c>
      <c r="BL1130">
        <v>-1</v>
      </c>
      <c r="BM1130">
        <v>-1</v>
      </c>
      <c r="BN1130">
        <v>-1</v>
      </c>
      <c r="BO1130">
        <v>-1</v>
      </c>
      <c r="BP1130">
        <v>-1</v>
      </c>
      <c r="BQ1130">
        <v>-1</v>
      </c>
      <c r="BR1130">
        <v>-1</v>
      </c>
      <c r="BS1130">
        <v>-1</v>
      </c>
      <c r="BT1130">
        <v>-1</v>
      </c>
      <c r="BU1130">
        <v>-1</v>
      </c>
      <c r="BV1130">
        <v>-1</v>
      </c>
      <c r="BW1130">
        <v>-1</v>
      </c>
      <c r="BX1130">
        <v>-1</v>
      </c>
      <c r="BY1130">
        <v>-1</v>
      </c>
      <c r="BZ1130">
        <v>-1</v>
      </c>
      <c r="CA1130">
        <v>-1</v>
      </c>
      <c r="CB1130">
        <v>-1</v>
      </c>
      <c r="CC1130">
        <v>-1</v>
      </c>
      <c r="CD1130">
        <v>-1</v>
      </c>
      <c r="CE1130">
        <v>-1</v>
      </c>
      <c r="CF1130">
        <v>-1</v>
      </c>
      <c r="CG1130">
        <v>-1</v>
      </c>
    </row>
    <row r="1131" spans="1:85">
      <c r="A1131" s="74"/>
      <c r="B1131" s="74" t="s">
        <v>34</v>
      </c>
      <c r="C1131" s="76">
        <v>-1</v>
      </c>
      <c r="D1131" s="76">
        <v>-1</v>
      </c>
      <c r="E1131" s="76">
        <v>-1</v>
      </c>
      <c r="F1131" s="76">
        <v>-1</v>
      </c>
      <c r="G1131" s="76">
        <v>-1</v>
      </c>
      <c r="H1131" s="76">
        <v>-1</v>
      </c>
      <c r="I1131" s="76">
        <v>-1</v>
      </c>
      <c r="J1131" s="76">
        <v>-1</v>
      </c>
      <c r="K1131" s="76">
        <v>-1</v>
      </c>
      <c r="L1131" s="76">
        <v>-1</v>
      </c>
      <c r="M1131" s="76">
        <v>-1</v>
      </c>
      <c r="N1131" s="76">
        <v>-1</v>
      </c>
      <c r="O1131" s="76">
        <v>-1</v>
      </c>
      <c r="P1131" s="76">
        <v>-1</v>
      </c>
      <c r="Q1131" s="76">
        <v>-1</v>
      </c>
      <c r="R1131" s="76">
        <v>-1</v>
      </c>
      <c r="S1131" s="76">
        <v>-1</v>
      </c>
      <c r="T1131" s="76">
        <v>-1</v>
      </c>
      <c r="U1131" s="76">
        <v>-1</v>
      </c>
      <c r="V1131" s="76">
        <v>-1</v>
      </c>
      <c r="W1131" s="76">
        <v>-1</v>
      </c>
      <c r="X1131" s="76">
        <v>-1</v>
      </c>
      <c r="Y1131" s="76">
        <v>-1</v>
      </c>
      <c r="Z1131" s="76">
        <v>-1</v>
      </c>
      <c r="AA1131" s="76">
        <v>-1</v>
      </c>
      <c r="AB1131" s="76">
        <v>-1</v>
      </c>
      <c r="AC1131" s="76">
        <v>-1</v>
      </c>
      <c r="AD1131" s="76">
        <v>-1</v>
      </c>
      <c r="AE1131" s="76">
        <v>-1</v>
      </c>
      <c r="AF1131" s="76">
        <v>-1</v>
      </c>
      <c r="AG1131" s="76">
        <v>-1</v>
      </c>
      <c r="AH1131" s="76">
        <v>-1</v>
      </c>
      <c r="AI1131" s="76">
        <v>-1</v>
      </c>
      <c r="AJ1131">
        <v>-1</v>
      </c>
      <c r="AK1131">
        <v>-1</v>
      </c>
      <c r="AL1131">
        <v>-1</v>
      </c>
      <c r="AM1131">
        <v>-1</v>
      </c>
      <c r="AN1131">
        <v>-1</v>
      </c>
      <c r="AO1131">
        <v>-1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-1</v>
      </c>
      <c r="AX1131">
        <v>-1</v>
      </c>
      <c r="AY1131">
        <v>-1</v>
      </c>
      <c r="AZ1131">
        <v>-1</v>
      </c>
      <c r="BA1131">
        <v>-1</v>
      </c>
      <c r="BB1131">
        <v>-1</v>
      </c>
      <c r="BC1131">
        <v>-1</v>
      </c>
      <c r="BD1131">
        <v>-1</v>
      </c>
      <c r="BE1131">
        <v>-1</v>
      </c>
      <c r="BF1131">
        <v>-1</v>
      </c>
      <c r="BG1131">
        <v>-1</v>
      </c>
      <c r="BH1131">
        <v>-1</v>
      </c>
      <c r="BI1131">
        <v>-1</v>
      </c>
      <c r="BJ1131">
        <v>-1</v>
      </c>
      <c r="BK1131">
        <v>-1</v>
      </c>
      <c r="BL1131">
        <v>-1</v>
      </c>
      <c r="BM1131">
        <v>-1</v>
      </c>
      <c r="BN1131">
        <v>-1</v>
      </c>
      <c r="BO1131">
        <v>-1</v>
      </c>
      <c r="BP1131">
        <v>-1</v>
      </c>
      <c r="BQ1131">
        <v>-1</v>
      </c>
      <c r="BR1131">
        <v>-1</v>
      </c>
      <c r="BS1131">
        <v>-1</v>
      </c>
      <c r="BT1131">
        <v>-1</v>
      </c>
      <c r="BU1131">
        <v>-1</v>
      </c>
      <c r="BV1131">
        <v>-1</v>
      </c>
      <c r="BW1131">
        <v>-1</v>
      </c>
      <c r="BX1131">
        <v>-1</v>
      </c>
      <c r="BY1131">
        <v>-1</v>
      </c>
      <c r="BZ1131">
        <v>-1</v>
      </c>
      <c r="CA1131">
        <v>-1</v>
      </c>
      <c r="CB1131">
        <v>-1</v>
      </c>
      <c r="CC1131">
        <v>-1</v>
      </c>
      <c r="CD1131">
        <v>-1</v>
      </c>
      <c r="CE1131">
        <v>-1</v>
      </c>
      <c r="CF1131">
        <v>-1</v>
      </c>
      <c r="CG1131">
        <v>-1</v>
      </c>
    </row>
    <row r="1132" spans="1:85">
      <c r="A1132" s="14"/>
      <c r="B1132" s="14" t="s">
        <v>35</v>
      </c>
      <c r="C1132" s="76">
        <v>-1</v>
      </c>
      <c r="D1132" s="76">
        <v>-1</v>
      </c>
      <c r="E1132" s="76">
        <v>-1</v>
      </c>
      <c r="F1132" s="76">
        <v>-1</v>
      </c>
      <c r="G1132" s="76">
        <v>-1</v>
      </c>
      <c r="H1132" s="76">
        <v>-1</v>
      </c>
      <c r="I1132" s="76">
        <v>-1</v>
      </c>
      <c r="J1132" s="76">
        <v>-1</v>
      </c>
      <c r="K1132" s="76">
        <v>-1</v>
      </c>
      <c r="L1132" s="76">
        <v>-1</v>
      </c>
      <c r="M1132" s="76">
        <v>-1</v>
      </c>
      <c r="N1132" s="76">
        <v>-1</v>
      </c>
      <c r="O1132" s="76">
        <v>-1</v>
      </c>
      <c r="P1132" s="76">
        <v>-1</v>
      </c>
      <c r="Q1132" s="76">
        <v>-1</v>
      </c>
      <c r="R1132" s="76">
        <v>-1</v>
      </c>
      <c r="S1132" s="76">
        <v>-1</v>
      </c>
      <c r="T1132" s="76">
        <v>-1</v>
      </c>
      <c r="U1132" s="76">
        <v>-1</v>
      </c>
      <c r="V1132" s="76">
        <v>-1</v>
      </c>
      <c r="W1132" s="76">
        <v>-1</v>
      </c>
      <c r="X1132" s="76">
        <v>-1</v>
      </c>
      <c r="Y1132" s="76">
        <v>-1</v>
      </c>
      <c r="Z1132" s="76">
        <v>-1</v>
      </c>
      <c r="AA1132" s="76">
        <v>-1</v>
      </c>
      <c r="AB1132" s="76">
        <v>-1</v>
      </c>
      <c r="AC1132" s="76">
        <v>-1</v>
      </c>
      <c r="AD1132" s="76">
        <v>-1</v>
      </c>
      <c r="AE1132" s="76">
        <v>-1</v>
      </c>
      <c r="AF1132" s="76">
        <v>-1</v>
      </c>
      <c r="AG1132" s="76">
        <v>-1</v>
      </c>
      <c r="AH1132" s="76">
        <v>-1</v>
      </c>
      <c r="AI1132" s="76">
        <v>-1</v>
      </c>
      <c r="AJ1132">
        <v>-1</v>
      </c>
      <c r="AK1132">
        <v>-1</v>
      </c>
      <c r="AL1132">
        <v>-1</v>
      </c>
      <c r="AM1132">
        <v>-1</v>
      </c>
      <c r="AN1132">
        <v>-1</v>
      </c>
      <c r="AO1132">
        <v>-1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-1</v>
      </c>
      <c r="AX1132">
        <v>-1</v>
      </c>
      <c r="AY1132">
        <v>-1</v>
      </c>
      <c r="AZ1132">
        <v>-1</v>
      </c>
      <c r="BA1132">
        <v>-1</v>
      </c>
      <c r="BB1132">
        <v>-1</v>
      </c>
      <c r="BC1132">
        <v>-1</v>
      </c>
      <c r="BD1132">
        <v>-1</v>
      </c>
      <c r="BE1132">
        <v>-1</v>
      </c>
      <c r="BF1132">
        <v>-1</v>
      </c>
      <c r="BG1132">
        <v>-1</v>
      </c>
      <c r="BH1132">
        <v>-1</v>
      </c>
      <c r="BI1132">
        <v>-1</v>
      </c>
      <c r="BJ1132">
        <v>-1</v>
      </c>
      <c r="BK1132">
        <v>-1</v>
      </c>
      <c r="BL1132">
        <v>-1</v>
      </c>
      <c r="BM1132">
        <v>-1</v>
      </c>
      <c r="BN1132">
        <v>-1</v>
      </c>
      <c r="BO1132">
        <v>-1</v>
      </c>
      <c r="BP1132">
        <v>-1</v>
      </c>
      <c r="BQ1132">
        <v>-1</v>
      </c>
      <c r="BR1132">
        <v>-1</v>
      </c>
      <c r="BS1132">
        <v>-1</v>
      </c>
      <c r="BT1132">
        <v>-1</v>
      </c>
      <c r="BU1132">
        <v>-1</v>
      </c>
      <c r="BV1132">
        <v>-1</v>
      </c>
      <c r="BW1132">
        <v>-1</v>
      </c>
      <c r="BX1132">
        <v>-1</v>
      </c>
      <c r="BY1132">
        <v>-1</v>
      </c>
      <c r="BZ1132">
        <v>-1</v>
      </c>
      <c r="CA1132">
        <v>-1</v>
      </c>
      <c r="CB1132">
        <v>-1</v>
      </c>
      <c r="CC1132">
        <v>-1</v>
      </c>
      <c r="CD1132">
        <v>-1</v>
      </c>
      <c r="CE1132">
        <v>-1</v>
      </c>
      <c r="CF1132">
        <v>-1</v>
      </c>
      <c r="CG1132">
        <v>-1</v>
      </c>
    </row>
    <row r="1133" spans="1:85">
      <c r="A1133" s="4"/>
      <c r="B1133" s="4" t="s">
        <v>4</v>
      </c>
      <c r="C1133" s="76">
        <v>-1</v>
      </c>
      <c r="D1133" s="76">
        <v>-1</v>
      </c>
      <c r="E1133" s="76">
        <v>-1</v>
      </c>
      <c r="F1133" s="76">
        <v>-1</v>
      </c>
      <c r="G1133" s="76">
        <v>-1</v>
      </c>
      <c r="H1133" s="76">
        <v>-1</v>
      </c>
      <c r="I1133" s="76">
        <v>-1</v>
      </c>
      <c r="J1133" s="76">
        <v>-1</v>
      </c>
      <c r="K1133" s="76">
        <v>-1</v>
      </c>
      <c r="L1133" s="76">
        <v>-1</v>
      </c>
      <c r="M1133" s="76">
        <v>-1</v>
      </c>
      <c r="N1133" s="76">
        <v>-1</v>
      </c>
      <c r="O1133" s="76">
        <v>-1</v>
      </c>
      <c r="P1133" s="76">
        <v>-1</v>
      </c>
      <c r="Q1133" s="76">
        <v>-1</v>
      </c>
      <c r="R1133" s="76">
        <v>-1</v>
      </c>
      <c r="S1133" s="76">
        <v>-1</v>
      </c>
      <c r="T1133" s="76">
        <v>-1</v>
      </c>
      <c r="U1133" s="76">
        <v>-1</v>
      </c>
      <c r="V1133" s="76">
        <v>-1</v>
      </c>
      <c r="W1133" s="76">
        <v>-1</v>
      </c>
      <c r="X1133" s="76">
        <v>-1</v>
      </c>
      <c r="Y1133" s="76">
        <v>-1</v>
      </c>
      <c r="Z1133" s="76">
        <v>-1</v>
      </c>
      <c r="AA1133" s="76">
        <v>-1</v>
      </c>
      <c r="AB1133" s="76">
        <v>-1</v>
      </c>
      <c r="AC1133" s="76">
        <v>-1</v>
      </c>
      <c r="AD1133" s="76">
        <v>-1</v>
      </c>
      <c r="AE1133" s="76">
        <v>-1</v>
      </c>
      <c r="AF1133" s="76">
        <v>-1</v>
      </c>
      <c r="AG1133" s="76">
        <v>-1</v>
      </c>
      <c r="AH1133" s="76">
        <v>-1</v>
      </c>
      <c r="AI1133" s="76">
        <v>-1</v>
      </c>
      <c r="AJ1133">
        <v>-1</v>
      </c>
      <c r="AK1133">
        <v>-1</v>
      </c>
      <c r="AL1133">
        <v>-1</v>
      </c>
      <c r="AM1133">
        <v>-1</v>
      </c>
      <c r="AN1133">
        <v>-1</v>
      </c>
      <c r="AO1133">
        <v>-1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-1</v>
      </c>
      <c r="AW1133">
        <v>-1</v>
      </c>
      <c r="AX1133">
        <v>-1</v>
      </c>
      <c r="AY1133">
        <v>-1</v>
      </c>
      <c r="AZ1133">
        <v>-1</v>
      </c>
      <c r="BA1133">
        <v>-1</v>
      </c>
      <c r="BB1133">
        <v>-1</v>
      </c>
      <c r="BC1133">
        <v>-1</v>
      </c>
      <c r="BD1133">
        <v>-1</v>
      </c>
      <c r="BE1133">
        <v>-1</v>
      </c>
      <c r="BF1133">
        <v>-1</v>
      </c>
      <c r="BG1133">
        <v>-1</v>
      </c>
      <c r="BH1133">
        <v>-1</v>
      </c>
      <c r="BI1133">
        <v>-1</v>
      </c>
      <c r="BJ1133">
        <v>-1</v>
      </c>
      <c r="BK1133">
        <v>-1</v>
      </c>
      <c r="BL1133">
        <v>-1</v>
      </c>
      <c r="BM1133">
        <v>-1</v>
      </c>
      <c r="BN1133">
        <v>-1</v>
      </c>
      <c r="BO1133">
        <v>-1</v>
      </c>
      <c r="BP1133">
        <v>-1</v>
      </c>
      <c r="BQ1133">
        <v>-1</v>
      </c>
      <c r="BR1133">
        <v>-1</v>
      </c>
      <c r="BS1133">
        <v>-1</v>
      </c>
      <c r="BT1133">
        <v>-1</v>
      </c>
      <c r="BU1133">
        <v>-1</v>
      </c>
      <c r="BV1133">
        <v>-1</v>
      </c>
      <c r="BW1133">
        <v>-1</v>
      </c>
      <c r="BX1133">
        <v>-1</v>
      </c>
      <c r="BY1133">
        <v>-1</v>
      </c>
      <c r="BZ1133">
        <v>-1</v>
      </c>
      <c r="CA1133">
        <v>-1</v>
      </c>
      <c r="CB1133">
        <v>-1</v>
      </c>
      <c r="CC1133">
        <v>-1</v>
      </c>
      <c r="CD1133">
        <v>-1</v>
      </c>
      <c r="CE1133">
        <v>-1</v>
      </c>
      <c r="CF1133">
        <v>-1</v>
      </c>
      <c r="CG1133">
        <v>-1</v>
      </c>
    </row>
    <row r="1134" spans="1:85">
      <c r="A1134" s="14" t="s">
        <v>5</v>
      </c>
      <c r="B1134" s="14" t="s">
        <v>3</v>
      </c>
      <c r="C1134" s="76">
        <v>-1</v>
      </c>
      <c r="D1134" s="76">
        <v>-1</v>
      </c>
      <c r="E1134" s="76">
        <v>-1</v>
      </c>
      <c r="F1134" s="76">
        <v>-1</v>
      </c>
      <c r="G1134" s="76">
        <v>-1</v>
      </c>
      <c r="H1134" s="76">
        <v>-1</v>
      </c>
      <c r="I1134" s="76">
        <v>-1</v>
      </c>
      <c r="J1134" s="76">
        <v>-1</v>
      </c>
      <c r="K1134" s="76">
        <v>-1</v>
      </c>
      <c r="L1134" s="76">
        <v>-1</v>
      </c>
      <c r="M1134" s="76">
        <v>-1</v>
      </c>
      <c r="N1134" s="76">
        <v>-1</v>
      </c>
      <c r="O1134" s="76">
        <v>-1</v>
      </c>
      <c r="P1134" s="76">
        <v>-1</v>
      </c>
      <c r="Q1134" s="76">
        <v>-1</v>
      </c>
      <c r="R1134" s="76">
        <v>-1</v>
      </c>
      <c r="S1134" s="76">
        <v>-1</v>
      </c>
      <c r="T1134" s="76">
        <v>-1</v>
      </c>
      <c r="U1134" s="76">
        <v>-1</v>
      </c>
      <c r="V1134" s="76">
        <v>-1</v>
      </c>
      <c r="W1134" s="76">
        <v>-1</v>
      </c>
      <c r="X1134" s="76">
        <v>-1</v>
      </c>
      <c r="Y1134" s="76">
        <v>-1</v>
      </c>
      <c r="Z1134" s="76">
        <v>-1</v>
      </c>
      <c r="AA1134" s="76">
        <v>-1</v>
      </c>
      <c r="AB1134" s="76">
        <v>-1</v>
      </c>
      <c r="AC1134" s="76">
        <v>-1</v>
      </c>
      <c r="AD1134" s="76">
        <v>-1</v>
      </c>
      <c r="AE1134" s="76">
        <v>-1</v>
      </c>
      <c r="AF1134" s="76">
        <v>-1</v>
      </c>
      <c r="AG1134" s="76">
        <v>-1</v>
      </c>
      <c r="AH1134" s="76">
        <v>-1</v>
      </c>
      <c r="AI1134" s="76">
        <v>-1</v>
      </c>
      <c r="AJ1134">
        <v>-1</v>
      </c>
      <c r="AK1134">
        <v>-1</v>
      </c>
      <c r="AL1134">
        <v>-1</v>
      </c>
      <c r="AM1134">
        <v>-1</v>
      </c>
      <c r="AN1134">
        <v>-1</v>
      </c>
      <c r="AO1134">
        <v>-1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-1</v>
      </c>
      <c r="AW1134">
        <v>-1</v>
      </c>
      <c r="AX1134">
        <v>-1</v>
      </c>
      <c r="AY1134">
        <v>-1</v>
      </c>
      <c r="AZ1134">
        <v>-1</v>
      </c>
      <c r="BA1134">
        <v>-1</v>
      </c>
      <c r="BB1134">
        <v>-1</v>
      </c>
      <c r="BC1134">
        <v>-1</v>
      </c>
      <c r="BD1134">
        <v>-1</v>
      </c>
      <c r="BE1134">
        <v>-1</v>
      </c>
      <c r="BF1134">
        <v>-1</v>
      </c>
      <c r="BG1134">
        <v>-1</v>
      </c>
      <c r="BH1134">
        <v>-1</v>
      </c>
      <c r="BI1134">
        <v>-1</v>
      </c>
      <c r="BJ1134">
        <v>-1</v>
      </c>
      <c r="BK1134">
        <v>-1</v>
      </c>
      <c r="BL1134">
        <v>-1</v>
      </c>
      <c r="BM1134">
        <v>-1</v>
      </c>
      <c r="BN1134">
        <v>-1</v>
      </c>
      <c r="BO1134">
        <v>-1</v>
      </c>
      <c r="BP1134">
        <v>-1</v>
      </c>
      <c r="BQ1134">
        <v>-1</v>
      </c>
      <c r="BR1134">
        <v>-1</v>
      </c>
      <c r="BS1134">
        <v>-1</v>
      </c>
      <c r="BT1134">
        <v>-1</v>
      </c>
      <c r="BU1134">
        <v>-1</v>
      </c>
      <c r="BV1134">
        <v>-1</v>
      </c>
      <c r="BW1134">
        <v>-1</v>
      </c>
      <c r="BX1134">
        <v>-1</v>
      </c>
      <c r="BY1134">
        <v>-1</v>
      </c>
      <c r="BZ1134">
        <v>-1</v>
      </c>
      <c r="CA1134">
        <v>-1</v>
      </c>
      <c r="CB1134">
        <v>-1</v>
      </c>
      <c r="CC1134">
        <v>-1</v>
      </c>
      <c r="CD1134">
        <v>-1</v>
      </c>
      <c r="CE1134">
        <v>-1</v>
      </c>
      <c r="CF1134">
        <v>-1</v>
      </c>
      <c r="CG1134">
        <v>-1</v>
      </c>
    </row>
    <row r="1135" spans="1:85">
      <c r="A1135" s="5"/>
      <c r="B1135" s="5" t="s">
        <v>4</v>
      </c>
      <c r="C1135" s="76">
        <v>-1</v>
      </c>
      <c r="D1135" s="76">
        <v>-1</v>
      </c>
      <c r="E1135" s="76">
        <v>-1</v>
      </c>
      <c r="F1135" s="76">
        <v>-1</v>
      </c>
      <c r="G1135" s="76">
        <v>-1</v>
      </c>
      <c r="H1135" s="76">
        <v>-1</v>
      </c>
      <c r="I1135" s="76">
        <v>-1</v>
      </c>
      <c r="J1135" s="76">
        <v>-1</v>
      </c>
      <c r="K1135" s="76">
        <v>-1</v>
      </c>
      <c r="L1135" s="76">
        <v>-1</v>
      </c>
      <c r="M1135" s="76">
        <v>-1</v>
      </c>
      <c r="N1135" s="76">
        <v>-1</v>
      </c>
      <c r="O1135" s="76">
        <v>-1</v>
      </c>
      <c r="P1135" s="76">
        <v>-1</v>
      </c>
      <c r="Q1135" s="76">
        <v>-1</v>
      </c>
      <c r="R1135" s="76">
        <v>-1</v>
      </c>
      <c r="S1135" s="76">
        <v>-1</v>
      </c>
      <c r="T1135" s="76">
        <v>-1</v>
      </c>
      <c r="U1135" s="76">
        <v>-1</v>
      </c>
      <c r="V1135" s="76">
        <v>-1</v>
      </c>
      <c r="W1135" s="76">
        <v>-1</v>
      </c>
      <c r="X1135" s="76">
        <v>-1</v>
      </c>
      <c r="Y1135" s="76">
        <v>-1</v>
      </c>
      <c r="Z1135" s="76">
        <v>-1</v>
      </c>
      <c r="AA1135" s="76">
        <v>-1</v>
      </c>
      <c r="AB1135" s="76">
        <v>-1</v>
      </c>
      <c r="AC1135" s="76">
        <v>-1</v>
      </c>
      <c r="AD1135" s="76">
        <v>-1</v>
      </c>
      <c r="AE1135" s="76">
        <v>-1</v>
      </c>
      <c r="AF1135" s="76">
        <v>-1</v>
      </c>
      <c r="AG1135" s="76">
        <v>-1</v>
      </c>
      <c r="AH1135" s="76">
        <v>-1</v>
      </c>
      <c r="AI1135" s="76">
        <v>-1</v>
      </c>
      <c r="AJ1135">
        <v>-1</v>
      </c>
      <c r="AK1135">
        <v>-1</v>
      </c>
      <c r="AL1135">
        <v>-1</v>
      </c>
      <c r="AM1135">
        <v>-1</v>
      </c>
      <c r="AN1135">
        <v>-1</v>
      </c>
      <c r="AO1135">
        <v>-1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-1</v>
      </c>
      <c r="AX1135">
        <v>-1</v>
      </c>
      <c r="AY1135">
        <v>-1</v>
      </c>
      <c r="AZ1135">
        <v>-1</v>
      </c>
      <c r="BA1135">
        <v>-1</v>
      </c>
      <c r="BB1135">
        <v>-1</v>
      </c>
      <c r="BC1135">
        <v>-1</v>
      </c>
      <c r="BD1135">
        <v>-1</v>
      </c>
      <c r="BE1135">
        <v>-1</v>
      </c>
      <c r="BF1135">
        <v>-1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-1</v>
      </c>
      <c r="BM1135">
        <v>-1</v>
      </c>
      <c r="BN1135">
        <v>-1</v>
      </c>
      <c r="BO1135">
        <v>-1</v>
      </c>
      <c r="BP1135">
        <v>-1</v>
      </c>
      <c r="BQ1135">
        <v>-1</v>
      </c>
      <c r="BR1135">
        <v>-1</v>
      </c>
      <c r="BS1135">
        <v>-1</v>
      </c>
      <c r="BT1135">
        <v>-1</v>
      </c>
      <c r="BU1135">
        <v>-1</v>
      </c>
      <c r="BV1135">
        <v>-1</v>
      </c>
      <c r="BW1135">
        <v>-1</v>
      </c>
      <c r="BX1135">
        <v>-1</v>
      </c>
      <c r="BY1135">
        <v>-1</v>
      </c>
      <c r="BZ1135">
        <v>-1</v>
      </c>
      <c r="CA1135">
        <v>-1</v>
      </c>
      <c r="CB1135">
        <v>-1</v>
      </c>
      <c r="CC1135">
        <v>-1</v>
      </c>
      <c r="CD1135">
        <v>-1</v>
      </c>
      <c r="CE1135">
        <v>-1</v>
      </c>
      <c r="CF1135">
        <v>-1</v>
      </c>
      <c r="CG1135">
        <v>-1</v>
      </c>
    </row>
    <row r="1136" spans="1:85">
      <c r="A1136" s="5" t="s">
        <v>2</v>
      </c>
      <c r="B1136" s="5" t="s">
        <v>3</v>
      </c>
      <c r="C1136" s="76">
        <v>-1</v>
      </c>
      <c r="D1136" s="76">
        <v>-1</v>
      </c>
      <c r="E1136" s="76">
        <v>-1</v>
      </c>
      <c r="F1136" s="76">
        <v>-1</v>
      </c>
      <c r="G1136" s="76">
        <v>-1</v>
      </c>
      <c r="H1136" s="76">
        <v>-1</v>
      </c>
      <c r="I1136" s="76">
        <v>-1</v>
      </c>
      <c r="J1136" s="76">
        <v>-1</v>
      </c>
      <c r="K1136" s="76">
        <v>-1</v>
      </c>
      <c r="L1136" s="76">
        <v>-1</v>
      </c>
      <c r="M1136" s="76">
        <v>-1</v>
      </c>
      <c r="N1136" s="76">
        <v>-1</v>
      </c>
      <c r="O1136" s="76">
        <v>-1</v>
      </c>
      <c r="P1136" s="76">
        <v>-1</v>
      </c>
      <c r="Q1136" s="76">
        <v>-1</v>
      </c>
      <c r="R1136" s="76">
        <v>-1</v>
      </c>
      <c r="S1136" s="76">
        <v>-1</v>
      </c>
      <c r="T1136" s="76">
        <v>-1</v>
      </c>
      <c r="U1136" s="76">
        <v>-1</v>
      </c>
      <c r="V1136" s="76">
        <v>-1</v>
      </c>
      <c r="W1136" s="76">
        <v>-1</v>
      </c>
      <c r="X1136" s="76">
        <v>-1</v>
      </c>
      <c r="Y1136" s="76">
        <v>-1</v>
      </c>
      <c r="Z1136" s="76">
        <v>-1</v>
      </c>
      <c r="AA1136" s="76">
        <v>-1</v>
      </c>
      <c r="AB1136" s="76">
        <v>-1</v>
      </c>
      <c r="AC1136" s="76">
        <v>-1</v>
      </c>
      <c r="AD1136" s="76">
        <v>-1</v>
      </c>
      <c r="AE1136" s="76">
        <v>-1</v>
      </c>
      <c r="AF1136" s="76">
        <v>-1</v>
      </c>
      <c r="AG1136" s="76">
        <v>-1</v>
      </c>
      <c r="AH1136" s="76">
        <v>-1</v>
      </c>
      <c r="AI1136" s="76">
        <v>-1</v>
      </c>
      <c r="AJ1136">
        <v>-1</v>
      </c>
      <c r="AK1136">
        <v>-1</v>
      </c>
      <c r="AL1136">
        <v>-1</v>
      </c>
      <c r="AM1136">
        <v>-1</v>
      </c>
      <c r="AN1136">
        <v>-1</v>
      </c>
      <c r="AO1136">
        <v>-1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-1</v>
      </c>
      <c r="AX1136">
        <v>-1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v>-1</v>
      </c>
      <c r="BE1136">
        <v>-1</v>
      </c>
      <c r="BF1136">
        <v>-1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-1</v>
      </c>
      <c r="BM1136">
        <v>-1</v>
      </c>
      <c r="BN1136">
        <v>-1</v>
      </c>
      <c r="BO1136">
        <v>-1</v>
      </c>
      <c r="BP1136">
        <v>-1</v>
      </c>
      <c r="BQ1136">
        <v>-1</v>
      </c>
      <c r="BR1136">
        <v>-1</v>
      </c>
      <c r="BS1136">
        <v>-1</v>
      </c>
      <c r="BT1136">
        <v>-1</v>
      </c>
      <c r="BU1136">
        <v>-1</v>
      </c>
      <c r="BV1136">
        <v>-1</v>
      </c>
      <c r="BW1136">
        <v>-1</v>
      </c>
      <c r="BX1136">
        <v>-1</v>
      </c>
      <c r="BY1136">
        <v>-1</v>
      </c>
      <c r="BZ1136">
        <v>-1</v>
      </c>
      <c r="CA1136">
        <v>-1</v>
      </c>
      <c r="CB1136">
        <v>-1</v>
      </c>
      <c r="CC1136">
        <v>-1</v>
      </c>
      <c r="CD1136">
        <v>-1</v>
      </c>
      <c r="CE1136">
        <v>-1</v>
      </c>
      <c r="CF1136">
        <v>-1</v>
      </c>
      <c r="CG1136">
        <v>-1</v>
      </c>
    </row>
    <row r="1137" spans="1:85">
      <c r="A1137" s="4"/>
      <c r="B1137" s="4" t="s">
        <v>4</v>
      </c>
      <c r="C1137" s="76">
        <v>-1</v>
      </c>
      <c r="D1137" s="76">
        <v>-1</v>
      </c>
      <c r="E1137" s="76">
        <v>-1</v>
      </c>
      <c r="F1137" s="76">
        <v>-1</v>
      </c>
      <c r="G1137" s="76">
        <v>-1</v>
      </c>
      <c r="H1137" s="76">
        <v>-1</v>
      </c>
      <c r="I1137" s="76">
        <v>-1</v>
      </c>
      <c r="J1137" s="76">
        <v>-1</v>
      </c>
      <c r="K1137" s="76">
        <v>-1</v>
      </c>
      <c r="L1137" s="76">
        <v>-1</v>
      </c>
      <c r="M1137" s="76">
        <v>-1</v>
      </c>
      <c r="N1137" s="76">
        <v>-1</v>
      </c>
      <c r="O1137" s="76">
        <v>-1</v>
      </c>
      <c r="P1137" s="76">
        <v>-1</v>
      </c>
      <c r="Q1137" s="76">
        <v>-1</v>
      </c>
      <c r="R1137" s="76">
        <v>-1</v>
      </c>
      <c r="S1137" s="76">
        <v>-1</v>
      </c>
      <c r="T1137" s="76">
        <v>-1</v>
      </c>
      <c r="U1137" s="76">
        <v>-1</v>
      </c>
      <c r="V1137" s="76">
        <v>-1</v>
      </c>
      <c r="W1137" s="76">
        <v>-1</v>
      </c>
      <c r="X1137" s="76">
        <v>-1</v>
      </c>
      <c r="Y1137" s="76">
        <v>-1</v>
      </c>
      <c r="Z1137" s="76">
        <v>-1</v>
      </c>
      <c r="AA1137" s="76">
        <v>-1</v>
      </c>
      <c r="AB1137" s="76">
        <v>-1</v>
      </c>
      <c r="AC1137" s="76">
        <v>-1</v>
      </c>
      <c r="AD1137" s="76">
        <v>-1</v>
      </c>
      <c r="AE1137" s="76">
        <v>-1</v>
      </c>
      <c r="AF1137" s="76">
        <v>-1</v>
      </c>
      <c r="AG1137" s="76">
        <v>-1</v>
      </c>
      <c r="AH1137" s="76">
        <v>-1</v>
      </c>
      <c r="AI1137" s="76">
        <v>-1</v>
      </c>
      <c r="AJ1137">
        <v>-1</v>
      </c>
      <c r="AK1137">
        <v>-1</v>
      </c>
      <c r="AL1137">
        <v>-1</v>
      </c>
      <c r="AM1137">
        <v>-1</v>
      </c>
      <c r="AN1137">
        <v>-1</v>
      </c>
      <c r="AO1137">
        <v>-1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-1</v>
      </c>
      <c r="AW1137">
        <v>-1</v>
      </c>
      <c r="AX1137">
        <v>-1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v>-1</v>
      </c>
      <c r="BE1137">
        <v>-1</v>
      </c>
      <c r="BF1137">
        <v>-1</v>
      </c>
      <c r="BG1137">
        <v>-1</v>
      </c>
      <c r="BH1137">
        <v>-1</v>
      </c>
      <c r="BI1137">
        <v>-1</v>
      </c>
      <c r="BJ1137">
        <v>-1</v>
      </c>
      <c r="BK1137">
        <v>-1</v>
      </c>
      <c r="BL1137">
        <v>-1</v>
      </c>
      <c r="BM1137">
        <v>-1</v>
      </c>
      <c r="BN1137">
        <v>-1</v>
      </c>
      <c r="BO1137">
        <v>-1</v>
      </c>
      <c r="BP1137">
        <v>-1</v>
      </c>
      <c r="BQ1137">
        <v>-1</v>
      </c>
      <c r="BR1137">
        <v>-1</v>
      </c>
      <c r="BS1137">
        <v>-1</v>
      </c>
      <c r="BT1137">
        <v>-1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-1</v>
      </c>
      <c r="CA1137">
        <v>-1</v>
      </c>
      <c r="CB1137">
        <v>-1</v>
      </c>
      <c r="CC1137">
        <v>-1</v>
      </c>
      <c r="CD1137">
        <v>-1</v>
      </c>
      <c r="CE1137">
        <v>-1</v>
      </c>
      <c r="CF1137">
        <v>-1</v>
      </c>
      <c r="CG1137">
        <v>-1</v>
      </c>
    </row>
    <row r="1138" spans="1:85">
      <c r="A1138" s="14" t="s">
        <v>7</v>
      </c>
      <c r="B1138" s="14" t="s">
        <v>3</v>
      </c>
      <c r="C1138" s="76">
        <v>-1</v>
      </c>
      <c r="D1138" s="76">
        <v>-1</v>
      </c>
      <c r="E1138" s="76">
        <v>-1</v>
      </c>
      <c r="F1138" s="76">
        <v>-1</v>
      </c>
      <c r="G1138" s="76">
        <v>-1</v>
      </c>
      <c r="H1138" s="76">
        <v>-1</v>
      </c>
      <c r="I1138" s="76">
        <v>-1</v>
      </c>
      <c r="J1138" s="76">
        <v>-1</v>
      </c>
      <c r="K1138" s="76">
        <v>-1</v>
      </c>
      <c r="L1138" s="76">
        <v>-1</v>
      </c>
      <c r="M1138" s="76">
        <v>-1</v>
      </c>
      <c r="N1138" s="76">
        <v>-1</v>
      </c>
      <c r="O1138" s="76">
        <v>-1</v>
      </c>
      <c r="P1138" s="76">
        <v>-1</v>
      </c>
      <c r="Q1138" s="76">
        <v>-1</v>
      </c>
      <c r="R1138" s="76">
        <v>-1</v>
      </c>
      <c r="S1138" s="76">
        <v>-1</v>
      </c>
      <c r="T1138" s="76">
        <v>-1</v>
      </c>
      <c r="U1138" s="76">
        <v>-1</v>
      </c>
      <c r="V1138" s="76">
        <v>-1</v>
      </c>
      <c r="W1138" s="76">
        <v>-1</v>
      </c>
      <c r="X1138" s="76">
        <v>-1</v>
      </c>
      <c r="Y1138" s="76">
        <v>-1</v>
      </c>
      <c r="Z1138" s="76">
        <v>-1</v>
      </c>
      <c r="AA1138" s="76">
        <v>-1</v>
      </c>
      <c r="AB1138" s="76">
        <v>-1</v>
      </c>
      <c r="AC1138" s="76">
        <v>-1</v>
      </c>
      <c r="AD1138" s="76">
        <v>-1</v>
      </c>
      <c r="AE1138" s="76">
        <v>-1</v>
      </c>
      <c r="AF1138" s="76">
        <v>-1</v>
      </c>
      <c r="AG1138" s="76">
        <v>-1</v>
      </c>
      <c r="AH1138" s="76">
        <v>-1</v>
      </c>
      <c r="AI1138" s="76">
        <v>-1</v>
      </c>
      <c r="AJ1138">
        <v>-1</v>
      </c>
      <c r="AK1138">
        <v>-1</v>
      </c>
      <c r="AL1138">
        <v>-1</v>
      </c>
      <c r="AM1138">
        <v>-1</v>
      </c>
      <c r="AN1138">
        <v>-1</v>
      </c>
      <c r="AO1138">
        <v>-1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-1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-1</v>
      </c>
      <c r="BE1138">
        <v>-1</v>
      </c>
      <c r="BF1138">
        <v>-1</v>
      </c>
      <c r="BG1138">
        <v>-1</v>
      </c>
      <c r="BH1138">
        <v>-1</v>
      </c>
      <c r="BI1138">
        <v>-1</v>
      </c>
      <c r="BJ1138">
        <v>-1</v>
      </c>
      <c r="BK1138">
        <v>-1</v>
      </c>
      <c r="BL1138">
        <v>-1</v>
      </c>
      <c r="BM1138">
        <v>-1</v>
      </c>
      <c r="BN1138">
        <v>-1</v>
      </c>
      <c r="BO1138">
        <v>-1</v>
      </c>
      <c r="BP1138">
        <v>-1</v>
      </c>
      <c r="BQ1138">
        <v>-1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-1</v>
      </c>
      <c r="BZ1138">
        <v>-1</v>
      </c>
      <c r="CA1138">
        <v>-1</v>
      </c>
      <c r="CB1138">
        <v>-1</v>
      </c>
      <c r="CC1138">
        <v>-1</v>
      </c>
      <c r="CD1138">
        <v>-1</v>
      </c>
      <c r="CE1138">
        <v>-1</v>
      </c>
      <c r="CF1138">
        <v>-1</v>
      </c>
      <c r="CG1138">
        <v>-1</v>
      </c>
    </row>
    <row r="1139" spans="1:85">
      <c r="A1139" s="4"/>
      <c r="B1139" s="4" t="s">
        <v>4</v>
      </c>
      <c r="C1139" s="76">
        <v>-1</v>
      </c>
      <c r="D1139" s="76">
        <v>-1</v>
      </c>
      <c r="E1139" s="76">
        <v>-1</v>
      </c>
      <c r="F1139" s="76">
        <v>-1</v>
      </c>
      <c r="G1139" s="76">
        <v>-1</v>
      </c>
      <c r="H1139" s="76">
        <v>-1</v>
      </c>
      <c r="I1139" s="76">
        <v>-1</v>
      </c>
      <c r="J1139" s="76">
        <v>-1</v>
      </c>
      <c r="K1139" s="76">
        <v>-1</v>
      </c>
      <c r="L1139" s="76">
        <v>-1</v>
      </c>
      <c r="M1139" s="76">
        <v>-1</v>
      </c>
      <c r="N1139" s="76">
        <v>-1</v>
      </c>
      <c r="O1139" s="76">
        <v>-1</v>
      </c>
      <c r="P1139" s="76">
        <v>-1</v>
      </c>
      <c r="Q1139" s="76">
        <v>-1</v>
      </c>
      <c r="R1139" s="76">
        <v>-1</v>
      </c>
      <c r="S1139" s="76">
        <v>-1</v>
      </c>
      <c r="T1139" s="76">
        <v>-1</v>
      </c>
      <c r="U1139" s="76">
        <v>-1</v>
      </c>
      <c r="V1139" s="76">
        <v>-1</v>
      </c>
      <c r="W1139" s="76">
        <v>-1</v>
      </c>
      <c r="X1139" s="76">
        <v>-1</v>
      </c>
      <c r="Y1139" s="76">
        <v>-1</v>
      </c>
      <c r="Z1139" s="76">
        <v>-1</v>
      </c>
      <c r="AA1139" s="76">
        <v>-1</v>
      </c>
      <c r="AB1139" s="76">
        <v>-1</v>
      </c>
      <c r="AC1139" s="76">
        <v>-1</v>
      </c>
      <c r="AD1139" s="76">
        <v>-1</v>
      </c>
      <c r="AE1139" s="76">
        <v>-1</v>
      </c>
      <c r="AF1139" s="76">
        <v>-1</v>
      </c>
      <c r="AG1139" s="76">
        <v>-1</v>
      </c>
      <c r="AH1139" s="76">
        <v>-1</v>
      </c>
      <c r="AI1139" s="76">
        <v>-1</v>
      </c>
      <c r="AJ1139">
        <v>-1</v>
      </c>
      <c r="AK1139">
        <v>-1</v>
      </c>
      <c r="AL1139">
        <v>-1</v>
      </c>
      <c r="AM1139">
        <v>-1</v>
      </c>
      <c r="AN1139">
        <v>-1</v>
      </c>
      <c r="AO1139">
        <v>-1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-1</v>
      </c>
      <c r="AX1139">
        <v>-1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v>-1</v>
      </c>
      <c r="BE1139">
        <v>-1</v>
      </c>
      <c r="BF1139">
        <v>-1</v>
      </c>
      <c r="BG1139">
        <v>-1</v>
      </c>
      <c r="BH1139">
        <v>-1</v>
      </c>
      <c r="BI1139">
        <v>-1</v>
      </c>
      <c r="BJ1139">
        <v>-1</v>
      </c>
      <c r="BK1139">
        <v>-1</v>
      </c>
      <c r="BL1139">
        <v>-1</v>
      </c>
      <c r="BM1139">
        <v>-1</v>
      </c>
      <c r="BN1139">
        <v>-1</v>
      </c>
      <c r="BO1139">
        <v>-1</v>
      </c>
      <c r="BP1139">
        <v>-1</v>
      </c>
      <c r="BQ1139">
        <v>-1</v>
      </c>
      <c r="BR1139">
        <v>-1</v>
      </c>
      <c r="BS1139">
        <v>-1</v>
      </c>
      <c r="BT1139">
        <v>-1</v>
      </c>
      <c r="BU1139">
        <v>-1</v>
      </c>
      <c r="BV1139">
        <v>-1</v>
      </c>
      <c r="BW1139">
        <v>-1</v>
      </c>
      <c r="BX1139">
        <v>-1</v>
      </c>
      <c r="BY1139">
        <v>-1</v>
      </c>
      <c r="BZ1139">
        <v>-1</v>
      </c>
      <c r="CA1139">
        <v>-1</v>
      </c>
      <c r="CB1139">
        <v>-1</v>
      </c>
      <c r="CC1139">
        <v>-1</v>
      </c>
      <c r="CD1139">
        <v>-1</v>
      </c>
      <c r="CE1139">
        <v>-1</v>
      </c>
      <c r="CF1139">
        <v>-1</v>
      </c>
      <c r="CG1139">
        <v>-1</v>
      </c>
    </row>
    <row r="1140" spans="1:85">
      <c r="A1140" s="14" t="s">
        <v>6</v>
      </c>
      <c r="B1140" s="14" t="s">
        <v>3</v>
      </c>
      <c r="C1140" s="76">
        <v>-1</v>
      </c>
      <c r="D1140" s="76">
        <v>-1</v>
      </c>
      <c r="E1140" s="76">
        <v>-1</v>
      </c>
      <c r="F1140" s="76">
        <v>-1</v>
      </c>
      <c r="G1140" s="76">
        <v>-1</v>
      </c>
      <c r="H1140" s="76">
        <v>-1</v>
      </c>
      <c r="I1140" s="76">
        <v>-1</v>
      </c>
      <c r="J1140" s="76">
        <v>-1</v>
      </c>
      <c r="K1140" s="76">
        <v>-1</v>
      </c>
      <c r="L1140" s="76">
        <v>-1</v>
      </c>
      <c r="M1140" s="76">
        <v>-1</v>
      </c>
      <c r="N1140" s="76">
        <v>-1</v>
      </c>
      <c r="O1140" s="76">
        <v>-1</v>
      </c>
      <c r="P1140" s="76">
        <v>-1</v>
      </c>
      <c r="Q1140" s="76">
        <v>-1</v>
      </c>
      <c r="R1140" s="76">
        <v>-1</v>
      </c>
      <c r="S1140" s="76">
        <v>-1</v>
      </c>
      <c r="T1140" s="76">
        <v>-1</v>
      </c>
      <c r="U1140" s="76">
        <v>-1</v>
      </c>
      <c r="V1140" s="76">
        <v>-1</v>
      </c>
      <c r="W1140" s="76">
        <v>-1</v>
      </c>
      <c r="X1140" s="76">
        <v>-1</v>
      </c>
      <c r="Y1140" s="76">
        <v>-1</v>
      </c>
      <c r="Z1140" s="76">
        <v>-1</v>
      </c>
      <c r="AA1140" s="76">
        <v>-1</v>
      </c>
      <c r="AB1140" s="76">
        <v>-1</v>
      </c>
      <c r="AC1140" s="76">
        <v>-1</v>
      </c>
      <c r="AD1140" s="76">
        <v>-1</v>
      </c>
      <c r="AE1140" s="76">
        <v>-1</v>
      </c>
      <c r="AF1140" s="76">
        <v>-1</v>
      </c>
      <c r="AG1140" s="76">
        <v>-1</v>
      </c>
      <c r="AH1140" s="76">
        <v>-1</v>
      </c>
      <c r="AI1140" s="76">
        <v>-1</v>
      </c>
      <c r="AJ1140">
        <v>-1</v>
      </c>
      <c r="AK1140">
        <v>-1</v>
      </c>
      <c r="AL1140">
        <v>-1</v>
      </c>
      <c r="AM1140">
        <v>-1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v>-1</v>
      </c>
      <c r="BE1140">
        <v>-1</v>
      </c>
      <c r="BF1140">
        <v>-1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-1</v>
      </c>
      <c r="BM1140">
        <v>-1</v>
      </c>
      <c r="BN1140">
        <v>-1</v>
      </c>
      <c r="BO1140">
        <v>-1</v>
      </c>
      <c r="BP1140">
        <v>-1</v>
      </c>
      <c r="BQ1140">
        <v>-1</v>
      </c>
      <c r="BR1140">
        <v>-1</v>
      </c>
      <c r="BS1140">
        <v>-1</v>
      </c>
      <c r="BT1140">
        <v>-1</v>
      </c>
      <c r="BU1140">
        <v>-1</v>
      </c>
      <c r="BV1140">
        <v>-1</v>
      </c>
      <c r="BW1140">
        <v>-1</v>
      </c>
      <c r="BX1140">
        <v>-1</v>
      </c>
      <c r="BY1140">
        <v>-1</v>
      </c>
      <c r="BZ1140">
        <v>-1</v>
      </c>
      <c r="CA1140">
        <v>-1</v>
      </c>
      <c r="CB1140">
        <v>-1</v>
      </c>
      <c r="CC1140">
        <v>-1</v>
      </c>
      <c r="CD1140">
        <v>-1</v>
      </c>
      <c r="CE1140">
        <v>-1</v>
      </c>
      <c r="CF1140">
        <v>-1</v>
      </c>
      <c r="CG1140">
        <v>-1</v>
      </c>
    </row>
    <row r="1141" spans="1:85">
      <c r="A1141" s="5"/>
      <c r="B1141" s="5" t="s">
        <v>4</v>
      </c>
      <c r="C1141" s="76">
        <v>-1</v>
      </c>
      <c r="D1141" s="76">
        <v>-1</v>
      </c>
      <c r="E1141" s="76">
        <v>-1</v>
      </c>
      <c r="F1141" s="76">
        <v>-1</v>
      </c>
      <c r="G1141" s="76">
        <v>-1</v>
      </c>
      <c r="H1141" s="76">
        <v>-1</v>
      </c>
      <c r="I1141" s="76">
        <v>-1</v>
      </c>
      <c r="J1141" s="76">
        <v>-1</v>
      </c>
      <c r="K1141" s="76">
        <v>-1</v>
      </c>
      <c r="L1141" s="76">
        <v>-1</v>
      </c>
      <c r="M1141" s="76">
        <v>-1</v>
      </c>
      <c r="N1141" s="76">
        <v>-1</v>
      </c>
      <c r="O1141" s="76">
        <v>-1</v>
      </c>
      <c r="P1141" s="76">
        <v>-1</v>
      </c>
      <c r="Q1141" s="76">
        <v>-1</v>
      </c>
      <c r="R1141" s="76">
        <v>-1</v>
      </c>
      <c r="S1141" s="76">
        <v>-1</v>
      </c>
      <c r="T1141" s="76">
        <v>-1</v>
      </c>
      <c r="U1141" s="76">
        <v>-1</v>
      </c>
      <c r="V1141" s="76">
        <v>-1</v>
      </c>
      <c r="W1141" s="76">
        <v>-1</v>
      </c>
      <c r="X1141" s="76">
        <v>-1</v>
      </c>
      <c r="Y1141" s="76">
        <v>-1</v>
      </c>
      <c r="Z1141" s="76">
        <v>-1</v>
      </c>
      <c r="AA1141" s="76">
        <v>-1</v>
      </c>
      <c r="AB1141" s="76">
        <v>-1</v>
      </c>
      <c r="AC1141" s="76">
        <v>-1</v>
      </c>
      <c r="AD1141" s="76">
        <v>-1</v>
      </c>
      <c r="AE1141" s="76">
        <v>-1</v>
      </c>
      <c r="AF1141" s="76">
        <v>-1</v>
      </c>
      <c r="AG1141" s="76">
        <v>-1</v>
      </c>
      <c r="AH1141" s="76">
        <v>-1</v>
      </c>
      <c r="AI1141" s="76">
        <v>-1</v>
      </c>
      <c r="AJ1141">
        <v>-1</v>
      </c>
      <c r="AK1141">
        <v>-1</v>
      </c>
      <c r="AL1141">
        <v>-1</v>
      </c>
      <c r="AM1141">
        <v>-1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-1</v>
      </c>
      <c r="AX1141">
        <v>-1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v>-1</v>
      </c>
      <c r="BE1141">
        <v>-1</v>
      </c>
      <c r="BF1141">
        <v>-1</v>
      </c>
      <c r="BG1141">
        <v>-1</v>
      </c>
      <c r="BH1141">
        <v>-1</v>
      </c>
      <c r="BI1141">
        <v>-1</v>
      </c>
      <c r="BJ1141">
        <v>-1</v>
      </c>
      <c r="BK1141">
        <v>-1</v>
      </c>
      <c r="BL1141">
        <v>-1</v>
      </c>
      <c r="BM1141">
        <v>-1</v>
      </c>
      <c r="BN1141">
        <v>-1</v>
      </c>
      <c r="BO1141">
        <v>-1</v>
      </c>
      <c r="BP1141">
        <v>-1</v>
      </c>
      <c r="BQ1141">
        <v>-1</v>
      </c>
      <c r="BR1141">
        <v>-1</v>
      </c>
      <c r="BS1141">
        <v>-1</v>
      </c>
      <c r="BT1141">
        <v>-1</v>
      </c>
      <c r="BU1141">
        <v>-1</v>
      </c>
      <c r="BV1141">
        <v>-1</v>
      </c>
      <c r="BW1141">
        <v>-1</v>
      </c>
      <c r="BX1141">
        <v>-1</v>
      </c>
      <c r="BY1141">
        <v>-1</v>
      </c>
      <c r="BZ1141">
        <v>-1</v>
      </c>
      <c r="CA1141">
        <v>-1</v>
      </c>
      <c r="CB1141">
        <v>-1</v>
      </c>
      <c r="CC1141">
        <v>-1</v>
      </c>
      <c r="CD1141">
        <v>-1</v>
      </c>
      <c r="CE1141">
        <v>-1</v>
      </c>
      <c r="CF1141">
        <v>-1</v>
      </c>
      <c r="CG1141">
        <v>-1</v>
      </c>
    </row>
    <row r="1142" spans="1:85">
      <c r="A1142" s="5" t="s">
        <v>8</v>
      </c>
      <c r="B1142" s="5" t="s">
        <v>3</v>
      </c>
      <c r="C1142" s="76">
        <v>-1</v>
      </c>
      <c r="D1142" s="76">
        <v>-1</v>
      </c>
      <c r="E1142" s="76">
        <v>-1</v>
      </c>
      <c r="F1142" s="76">
        <v>-1</v>
      </c>
      <c r="G1142" s="76">
        <v>-1</v>
      </c>
      <c r="H1142" s="76">
        <v>-1</v>
      </c>
      <c r="I1142" s="76">
        <v>-1</v>
      </c>
      <c r="J1142" s="76">
        <v>-1</v>
      </c>
      <c r="K1142" s="76">
        <v>-1</v>
      </c>
      <c r="L1142" s="76">
        <v>-1</v>
      </c>
      <c r="M1142" s="76">
        <v>-1</v>
      </c>
      <c r="N1142" s="76">
        <v>-1</v>
      </c>
      <c r="O1142" s="76">
        <v>-1</v>
      </c>
      <c r="P1142" s="76">
        <v>-1</v>
      </c>
      <c r="Q1142" s="76">
        <v>-1</v>
      </c>
      <c r="R1142" s="76">
        <v>-1</v>
      </c>
      <c r="S1142" s="76">
        <v>-1</v>
      </c>
      <c r="T1142" s="76">
        <v>-1</v>
      </c>
      <c r="U1142" s="76">
        <v>-1</v>
      </c>
      <c r="V1142" s="76">
        <v>-1</v>
      </c>
      <c r="W1142" s="76">
        <v>-1</v>
      </c>
      <c r="X1142" s="76">
        <v>-1</v>
      </c>
      <c r="Y1142" s="76">
        <v>-1</v>
      </c>
      <c r="Z1142" s="76">
        <v>-1</v>
      </c>
      <c r="AA1142" s="76">
        <v>-1</v>
      </c>
      <c r="AB1142" s="76">
        <v>-1</v>
      </c>
      <c r="AC1142" s="76">
        <v>-1</v>
      </c>
      <c r="AD1142" s="76">
        <v>-1</v>
      </c>
      <c r="AE1142" s="76">
        <v>-1</v>
      </c>
      <c r="AF1142" s="76">
        <v>-1</v>
      </c>
      <c r="AG1142" s="76">
        <v>-1</v>
      </c>
      <c r="AH1142" s="76">
        <v>-1</v>
      </c>
      <c r="AI1142" s="76">
        <v>-1</v>
      </c>
      <c r="AJ1142">
        <v>-1</v>
      </c>
      <c r="AK1142">
        <v>-1</v>
      </c>
      <c r="AL1142">
        <v>-1</v>
      </c>
      <c r="AM1142">
        <v>-1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-1</v>
      </c>
      <c r="AW1142">
        <v>-1</v>
      </c>
      <c r="AX1142">
        <v>-1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v>-1</v>
      </c>
      <c r="BE1142">
        <v>-1</v>
      </c>
      <c r="BF1142">
        <v>-1</v>
      </c>
      <c r="BG1142">
        <v>-1</v>
      </c>
      <c r="BH1142">
        <v>-1</v>
      </c>
      <c r="BI1142">
        <v>-1</v>
      </c>
      <c r="BJ1142">
        <v>-1</v>
      </c>
      <c r="BK1142">
        <v>-1</v>
      </c>
      <c r="BL1142">
        <v>-1</v>
      </c>
      <c r="BM1142">
        <v>-1</v>
      </c>
      <c r="BN1142">
        <v>-1</v>
      </c>
      <c r="BO1142">
        <v>-1</v>
      </c>
      <c r="BP1142">
        <v>-1</v>
      </c>
      <c r="BQ1142">
        <v>-1</v>
      </c>
      <c r="BR1142">
        <v>-1</v>
      </c>
      <c r="BS1142">
        <v>-1</v>
      </c>
      <c r="BT1142">
        <v>-1</v>
      </c>
      <c r="BU1142">
        <v>-1</v>
      </c>
      <c r="BV1142">
        <v>-1</v>
      </c>
      <c r="BW1142">
        <v>-1</v>
      </c>
      <c r="BX1142">
        <v>-1</v>
      </c>
      <c r="BY1142">
        <v>-1</v>
      </c>
      <c r="BZ1142">
        <v>-1</v>
      </c>
      <c r="CA1142">
        <v>-1</v>
      </c>
      <c r="CB1142">
        <v>-1</v>
      </c>
      <c r="CC1142">
        <v>-1</v>
      </c>
      <c r="CD1142">
        <v>-1</v>
      </c>
      <c r="CE1142">
        <v>-1</v>
      </c>
      <c r="CF1142">
        <v>-1</v>
      </c>
      <c r="CG1142">
        <v>-1</v>
      </c>
    </row>
    <row r="1143" spans="1:85">
      <c r="A1143" s="4"/>
      <c r="B1143" s="4" t="s">
        <v>37</v>
      </c>
      <c r="C1143" s="76">
        <v>-1</v>
      </c>
      <c r="D1143" s="76">
        <v>-1</v>
      </c>
      <c r="E1143" s="76">
        <v>-1</v>
      </c>
      <c r="F1143" s="76">
        <v>-1</v>
      </c>
      <c r="G1143" s="76">
        <v>-1</v>
      </c>
      <c r="H1143" s="76">
        <v>-1</v>
      </c>
      <c r="I1143" s="76">
        <v>-1</v>
      </c>
      <c r="J1143" s="76">
        <v>-1</v>
      </c>
      <c r="K1143" s="76">
        <v>-1</v>
      </c>
      <c r="L1143" s="76">
        <v>-1</v>
      </c>
      <c r="M1143" s="76">
        <v>-1</v>
      </c>
      <c r="N1143" s="76">
        <v>-1</v>
      </c>
      <c r="O1143" s="76">
        <v>-1</v>
      </c>
      <c r="P1143" s="76">
        <v>-1</v>
      </c>
      <c r="Q1143" s="76">
        <v>-1</v>
      </c>
      <c r="R1143" s="76">
        <v>-1</v>
      </c>
      <c r="S1143" s="76">
        <v>-1</v>
      </c>
      <c r="T1143" s="76">
        <v>-1</v>
      </c>
      <c r="U1143" s="76">
        <v>-1</v>
      </c>
      <c r="V1143" s="76">
        <v>-1</v>
      </c>
      <c r="W1143" s="76">
        <v>-1</v>
      </c>
      <c r="X1143" s="76">
        <v>-1</v>
      </c>
      <c r="Y1143" s="76">
        <v>-1</v>
      </c>
      <c r="Z1143" s="76">
        <v>-1</v>
      </c>
      <c r="AA1143" s="76">
        <v>-1</v>
      </c>
      <c r="AB1143" s="76">
        <v>-1</v>
      </c>
      <c r="AC1143" s="76">
        <v>-1</v>
      </c>
      <c r="AD1143" s="76">
        <v>-1</v>
      </c>
      <c r="AE1143" s="76">
        <v>-1</v>
      </c>
      <c r="AF1143" s="76">
        <v>-1</v>
      </c>
      <c r="AG1143" s="76">
        <v>-1</v>
      </c>
      <c r="AH1143" s="76">
        <v>-1</v>
      </c>
      <c r="AI1143" s="76">
        <v>-1</v>
      </c>
      <c r="AJ1143">
        <v>-1</v>
      </c>
      <c r="AK1143">
        <v>-1</v>
      </c>
      <c r="AL1143">
        <v>-1</v>
      </c>
      <c r="AM1143">
        <v>-1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-1</v>
      </c>
      <c r="AX1143">
        <v>-1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v>-1</v>
      </c>
      <c r="BE1143">
        <v>-1</v>
      </c>
      <c r="BF1143">
        <v>-1</v>
      </c>
      <c r="BG1143">
        <v>-1</v>
      </c>
      <c r="BH1143">
        <v>-1</v>
      </c>
      <c r="BI1143">
        <v>-1</v>
      </c>
      <c r="BJ1143">
        <v>-1</v>
      </c>
      <c r="BK1143">
        <v>-1</v>
      </c>
      <c r="BL1143">
        <v>-1</v>
      </c>
      <c r="BM1143">
        <v>-1</v>
      </c>
      <c r="BN1143">
        <v>-1</v>
      </c>
      <c r="BO1143">
        <v>-1</v>
      </c>
      <c r="BP1143">
        <v>-1</v>
      </c>
      <c r="BQ1143">
        <v>-1</v>
      </c>
      <c r="BR1143">
        <v>-1</v>
      </c>
      <c r="BS1143">
        <v>-1</v>
      </c>
      <c r="BT1143">
        <v>-1</v>
      </c>
      <c r="BU1143">
        <v>-1</v>
      </c>
      <c r="BV1143">
        <v>-1</v>
      </c>
      <c r="BW1143">
        <v>-1</v>
      </c>
      <c r="BX1143">
        <v>-1</v>
      </c>
      <c r="BY1143">
        <v>-1</v>
      </c>
      <c r="BZ1143">
        <v>-1</v>
      </c>
      <c r="CA1143">
        <v>-1</v>
      </c>
      <c r="CB1143">
        <v>-1</v>
      </c>
      <c r="CC1143">
        <v>-1</v>
      </c>
      <c r="CD1143">
        <v>-1</v>
      </c>
      <c r="CE1143">
        <v>-1</v>
      </c>
      <c r="CF1143">
        <v>-1</v>
      </c>
      <c r="CG1143">
        <v>-1</v>
      </c>
    </row>
    <row r="1144" spans="1:85">
      <c r="A1144" s="14" t="s">
        <v>36</v>
      </c>
      <c r="B1144" s="14" t="s">
        <v>38</v>
      </c>
      <c r="C1144" s="76">
        <v>-1</v>
      </c>
      <c r="D1144" s="76">
        <v>-1</v>
      </c>
      <c r="E1144" s="76">
        <v>-1</v>
      </c>
      <c r="F1144" s="76">
        <v>-1</v>
      </c>
      <c r="G1144" s="76">
        <v>-1</v>
      </c>
      <c r="H1144" s="76">
        <v>-1</v>
      </c>
      <c r="I1144" s="76">
        <v>-1</v>
      </c>
      <c r="J1144" s="76">
        <v>-1</v>
      </c>
      <c r="K1144" s="76">
        <v>-1</v>
      </c>
      <c r="L1144" s="76">
        <v>-1</v>
      </c>
      <c r="M1144" s="76">
        <v>-1</v>
      </c>
      <c r="N1144" s="76">
        <v>-1</v>
      </c>
      <c r="O1144" s="76">
        <v>-1</v>
      </c>
      <c r="P1144" s="76">
        <v>-1</v>
      </c>
      <c r="Q1144" s="76">
        <v>-1</v>
      </c>
      <c r="R1144" s="76">
        <v>-1</v>
      </c>
      <c r="S1144" s="76">
        <v>-1</v>
      </c>
      <c r="T1144" s="76">
        <v>-1</v>
      </c>
      <c r="U1144" s="76">
        <v>-1</v>
      </c>
      <c r="V1144" s="76">
        <v>-1</v>
      </c>
      <c r="W1144" s="76">
        <v>-1</v>
      </c>
      <c r="X1144" s="76">
        <v>-1</v>
      </c>
      <c r="Y1144" s="76">
        <v>-1</v>
      </c>
      <c r="Z1144" s="76">
        <v>-1</v>
      </c>
      <c r="AA1144" s="76">
        <v>-1</v>
      </c>
      <c r="AB1144" s="76">
        <v>-1</v>
      </c>
      <c r="AC1144" s="76">
        <v>-1</v>
      </c>
      <c r="AD1144" s="76">
        <v>-1</v>
      </c>
      <c r="AE1144" s="76">
        <v>-1</v>
      </c>
      <c r="AF1144" s="76">
        <v>-1</v>
      </c>
      <c r="AG1144" s="76">
        <v>-1</v>
      </c>
      <c r="AH1144" s="76">
        <v>-1</v>
      </c>
      <c r="AI1144" s="76">
        <v>-1</v>
      </c>
      <c r="AJ1144">
        <v>-1</v>
      </c>
      <c r="AK1144">
        <v>-1</v>
      </c>
      <c r="AL1144">
        <v>-1</v>
      </c>
      <c r="AM1144">
        <v>-1</v>
      </c>
      <c r="AN1144">
        <v>-1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-1</v>
      </c>
      <c r="AW1144">
        <v>-1</v>
      </c>
      <c r="AX1144">
        <v>-1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v>-1</v>
      </c>
      <c r="BE1144">
        <v>-1</v>
      </c>
      <c r="BF1144">
        <v>-1</v>
      </c>
      <c r="BG1144">
        <v>-1</v>
      </c>
      <c r="BH1144">
        <v>-1</v>
      </c>
      <c r="BI1144">
        <v>-1</v>
      </c>
      <c r="BJ1144">
        <v>-1</v>
      </c>
      <c r="BK1144">
        <v>-1</v>
      </c>
      <c r="BL1144">
        <v>-1</v>
      </c>
      <c r="BM1144">
        <v>-1</v>
      </c>
      <c r="BN1144">
        <v>-1</v>
      </c>
      <c r="BO1144">
        <v>-1</v>
      </c>
      <c r="BP1144">
        <v>-1</v>
      </c>
      <c r="BQ1144">
        <v>-1</v>
      </c>
      <c r="BR1144">
        <v>-1</v>
      </c>
      <c r="BS1144">
        <v>-1</v>
      </c>
      <c r="BT1144">
        <v>-1</v>
      </c>
      <c r="BU1144">
        <v>-1</v>
      </c>
      <c r="BV1144">
        <v>-1</v>
      </c>
      <c r="BW1144">
        <v>-1</v>
      </c>
      <c r="BX1144">
        <v>-1</v>
      </c>
      <c r="BY1144">
        <v>-1</v>
      </c>
      <c r="BZ1144">
        <v>-1</v>
      </c>
      <c r="CA1144">
        <v>-1</v>
      </c>
      <c r="CB1144">
        <v>-1</v>
      </c>
      <c r="CC1144">
        <v>-1</v>
      </c>
      <c r="CD1144">
        <v>-1</v>
      </c>
      <c r="CE1144">
        <v>-1</v>
      </c>
      <c r="CF1144">
        <v>-1</v>
      </c>
      <c r="CG1144">
        <v>-1</v>
      </c>
    </row>
    <row r="1145" spans="1:85">
      <c r="A1145" s="5"/>
      <c r="B1145" s="5" t="s">
        <v>213</v>
      </c>
      <c r="C1145" s="76">
        <v>-1</v>
      </c>
      <c r="D1145" s="76">
        <v>-1</v>
      </c>
      <c r="E1145" s="76">
        <v>-1</v>
      </c>
      <c r="F1145" s="76">
        <v>-1</v>
      </c>
      <c r="G1145" s="76">
        <v>-1</v>
      </c>
      <c r="H1145" s="76">
        <v>-1</v>
      </c>
      <c r="I1145" s="76">
        <v>-1</v>
      </c>
      <c r="J1145" s="76">
        <v>-1</v>
      </c>
      <c r="K1145" s="76">
        <v>-1</v>
      </c>
      <c r="L1145" s="76">
        <v>-1</v>
      </c>
      <c r="M1145" s="76">
        <v>-1</v>
      </c>
      <c r="N1145" s="76">
        <v>-1</v>
      </c>
      <c r="O1145" s="76">
        <v>-1</v>
      </c>
      <c r="P1145" s="76">
        <v>-1</v>
      </c>
      <c r="Q1145" s="76">
        <v>-1</v>
      </c>
      <c r="R1145" s="76">
        <v>-1</v>
      </c>
      <c r="S1145" s="76">
        <v>-1</v>
      </c>
      <c r="T1145" s="76">
        <v>-1</v>
      </c>
      <c r="U1145" s="76">
        <v>-1</v>
      </c>
      <c r="V1145" s="76">
        <v>-1</v>
      </c>
      <c r="W1145" s="76">
        <v>-1</v>
      </c>
      <c r="X1145" s="76">
        <v>-1</v>
      </c>
      <c r="Y1145" s="76">
        <v>-1</v>
      </c>
      <c r="Z1145" s="76">
        <v>-1</v>
      </c>
      <c r="AA1145" s="76">
        <v>-1</v>
      </c>
      <c r="AB1145" s="76">
        <v>-1</v>
      </c>
      <c r="AC1145" s="76">
        <v>-1</v>
      </c>
      <c r="AD1145" s="76">
        <v>-1</v>
      </c>
      <c r="AE1145" s="76">
        <v>-1</v>
      </c>
      <c r="AF1145" s="76">
        <v>-1</v>
      </c>
      <c r="AG1145" s="76">
        <v>-1</v>
      </c>
      <c r="AH1145" s="76">
        <v>-1</v>
      </c>
      <c r="AI1145" s="76">
        <v>-1</v>
      </c>
      <c r="AJ1145">
        <v>-1</v>
      </c>
      <c r="AK1145">
        <v>-1</v>
      </c>
      <c r="AL1145">
        <v>-1</v>
      </c>
      <c r="AM1145">
        <v>-1</v>
      </c>
      <c r="AN1145">
        <v>-1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-1</v>
      </c>
      <c r="AW1145">
        <v>-1</v>
      </c>
      <c r="AX1145">
        <v>-1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v>-1</v>
      </c>
      <c r="BE1145">
        <v>-1</v>
      </c>
      <c r="BF1145">
        <v>-1</v>
      </c>
      <c r="BG1145">
        <v>-1</v>
      </c>
      <c r="BH1145">
        <v>-1</v>
      </c>
      <c r="BI1145">
        <v>-1</v>
      </c>
      <c r="BJ1145">
        <v>-1</v>
      </c>
      <c r="BK1145">
        <v>-1</v>
      </c>
      <c r="BL1145">
        <v>-1</v>
      </c>
      <c r="BM1145">
        <v>-1</v>
      </c>
      <c r="BN1145">
        <v>-1</v>
      </c>
      <c r="BO1145">
        <v>-1</v>
      </c>
      <c r="BP1145">
        <v>-1</v>
      </c>
      <c r="BQ1145">
        <v>-1</v>
      </c>
      <c r="BR1145">
        <v>-1</v>
      </c>
      <c r="BS1145">
        <v>-1</v>
      </c>
      <c r="BT1145">
        <v>-1</v>
      </c>
      <c r="BU1145">
        <v>-1</v>
      </c>
      <c r="BV1145">
        <v>-1</v>
      </c>
      <c r="BW1145">
        <v>-1</v>
      </c>
      <c r="BX1145">
        <v>-1</v>
      </c>
      <c r="BY1145">
        <v>-1</v>
      </c>
      <c r="BZ1145">
        <v>-1</v>
      </c>
      <c r="CA1145">
        <v>-1</v>
      </c>
      <c r="CB1145">
        <v>-1</v>
      </c>
      <c r="CC1145">
        <v>-1</v>
      </c>
      <c r="CD1145">
        <v>-1</v>
      </c>
      <c r="CE1145">
        <v>-1</v>
      </c>
      <c r="CF1145">
        <v>-1</v>
      </c>
      <c r="CG1145">
        <v>-1</v>
      </c>
    </row>
    <row r="1146" spans="1:85">
      <c r="A1146" s="1" t="str">
        <f>LOOKUP(B1146,[1]Regions!$A$4:$A$98,[1]Regions!$B$4:$B$98)</f>
        <v>Rest of world</v>
      </c>
      <c r="B1146" s="2">
        <v>53</v>
      </c>
      <c r="C1146" s="72">
        <v>2018</v>
      </c>
      <c r="D1146" s="72">
        <v>2019</v>
      </c>
      <c r="E1146" s="72">
        <v>2020</v>
      </c>
      <c r="F1146" s="72">
        <v>2021</v>
      </c>
      <c r="G1146" s="72">
        <v>2022</v>
      </c>
      <c r="H1146" s="72">
        <v>2023</v>
      </c>
      <c r="I1146" s="72">
        <v>2024</v>
      </c>
      <c r="J1146" s="72">
        <v>2025</v>
      </c>
      <c r="K1146" s="72">
        <v>2026</v>
      </c>
      <c r="L1146" s="72">
        <v>2027</v>
      </c>
      <c r="M1146" s="72">
        <v>2028</v>
      </c>
      <c r="N1146" s="72">
        <v>2029</v>
      </c>
      <c r="O1146" s="72">
        <v>2030</v>
      </c>
      <c r="P1146" s="72">
        <v>2031</v>
      </c>
      <c r="Q1146" s="72">
        <v>2032</v>
      </c>
      <c r="R1146" s="72">
        <v>2033</v>
      </c>
      <c r="S1146" s="72">
        <v>2034</v>
      </c>
      <c r="T1146" s="72">
        <v>2035</v>
      </c>
      <c r="U1146" s="72">
        <v>2036</v>
      </c>
      <c r="V1146" s="72">
        <v>2037</v>
      </c>
      <c r="W1146" s="72">
        <v>2038</v>
      </c>
      <c r="X1146" s="72">
        <v>2039</v>
      </c>
      <c r="Y1146" s="72">
        <v>2040</v>
      </c>
      <c r="Z1146" s="72">
        <v>2041</v>
      </c>
      <c r="AA1146" s="72">
        <v>2042</v>
      </c>
      <c r="AB1146" s="72">
        <v>2043</v>
      </c>
      <c r="AC1146" s="72">
        <v>2044</v>
      </c>
      <c r="AD1146" s="72">
        <v>2045</v>
      </c>
      <c r="AE1146" s="72">
        <v>2046</v>
      </c>
      <c r="AF1146" s="72">
        <v>2047</v>
      </c>
      <c r="AG1146" s="72">
        <v>2048</v>
      </c>
      <c r="AH1146" s="72">
        <v>2049</v>
      </c>
      <c r="AI1146" s="72">
        <v>2050</v>
      </c>
      <c r="AJ1146">
        <v>2051</v>
      </c>
      <c r="AK1146">
        <v>2052</v>
      </c>
      <c r="AL1146">
        <v>2053</v>
      </c>
      <c r="AM1146">
        <v>2054</v>
      </c>
      <c r="AN1146">
        <v>2055</v>
      </c>
      <c r="AO1146">
        <v>2056</v>
      </c>
      <c r="AP1146">
        <v>2057</v>
      </c>
      <c r="AQ1146">
        <v>2058</v>
      </c>
      <c r="AR1146">
        <v>2059</v>
      </c>
      <c r="AS1146">
        <v>2060</v>
      </c>
      <c r="AT1146">
        <v>2061</v>
      </c>
      <c r="AU1146">
        <v>2062</v>
      </c>
      <c r="AV1146">
        <v>2063</v>
      </c>
      <c r="AW1146">
        <v>2064</v>
      </c>
      <c r="AX1146">
        <v>2065</v>
      </c>
      <c r="AY1146">
        <v>2066</v>
      </c>
      <c r="AZ1146">
        <v>2067</v>
      </c>
      <c r="BA1146">
        <v>2068</v>
      </c>
      <c r="BB1146">
        <v>2069</v>
      </c>
      <c r="BC1146">
        <v>2070</v>
      </c>
      <c r="BD1146">
        <v>2071</v>
      </c>
      <c r="BE1146">
        <v>2072</v>
      </c>
      <c r="BF1146">
        <v>2073</v>
      </c>
      <c r="BG1146">
        <v>2074</v>
      </c>
      <c r="BH1146">
        <v>2075</v>
      </c>
      <c r="BI1146">
        <v>2076</v>
      </c>
      <c r="BJ1146">
        <v>2077</v>
      </c>
      <c r="BK1146">
        <v>2078</v>
      </c>
      <c r="BL1146">
        <v>2079</v>
      </c>
      <c r="BM1146">
        <v>2080</v>
      </c>
      <c r="BN1146">
        <v>2081</v>
      </c>
      <c r="BO1146">
        <v>2082</v>
      </c>
      <c r="BP1146">
        <v>2083</v>
      </c>
      <c r="BQ1146">
        <v>2084</v>
      </c>
      <c r="BR1146">
        <v>2085</v>
      </c>
      <c r="BS1146">
        <v>2086</v>
      </c>
      <c r="BT1146">
        <v>2087</v>
      </c>
      <c r="BU1146">
        <v>2088</v>
      </c>
      <c r="BV1146">
        <v>2089</v>
      </c>
      <c r="BW1146">
        <v>2090</v>
      </c>
      <c r="BX1146">
        <v>2091</v>
      </c>
      <c r="BY1146">
        <v>2092</v>
      </c>
      <c r="BZ1146">
        <v>2093</v>
      </c>
      <c r="CA1146">
        <v>2094</v>
      </c>
      <c r="CB1146">
        <v>2095</v>
      </c>
      <c r="CC1146">
        <v>2096</v>
      </c>
      <c r="CD1146">
        <v>2097</v>
      </c>
      <c r="CE1146">
        <v>2098</v>
      </c>
      <c r="CF1146">
        <v>2099</v>
      </c>
      <c r="CG1146">
        <v>2100</v>
      </c>
    </row>
    <row r="1147" spans="1:85">
      <c r="A1147" s="74"/>
      <c r="B1147" s="74" t="s">
        <v>4</v>
      </c>
      <c r="C1147" s="76">
        <v>-1</v>
      </c>
      <c r="D1147" s="76">
        <v>-1</v>
      </c>
      <c r="E1147" s="76">
        <v>-1</v>
      </c>
      <c r="F1147" s="76">
        <v>-1</v>
      </c>
      <c r="G1147" s="76">
        <v>-1</v>
      </c>
      <c r="H1147" s="76">
        <v>-1</v>
      </c>
      <c r="I1147" s="76">
        <v>-1</v>
      </c>
      <c r="J1147" s="76">
        <v>-1</v>
      </c>
      <c r="K1147" s="76">
        <v>-1</v>
      </c>
      <c r="L1147" s="76">
        <v>-1</v>
      </c>
      <c r="M1147" s="76">
        <v>-1</v>
      </c>
      <c r="N1147" s="76">
        <v>-1</v>
      </c>
      <c r="O1147" s="76">
        <v>-1</v>
      </c>
      <c r="P1147" s="76">
        <v>-1</v>
      </c>
      <c r="Q1147" s="76">
        <v>-1</v>
      </c>
      <c r="R1147" s="76">
        <v>-1</v>
      </c>
      <c r="S1147" s="76">
        <v>-1</v>
      </c>
      <c r="T1147" s="76">
        <v>-1</v>
      </c>
      <c r="U1147" s="76">
        <v>-1</v>
      </c>
      <c r="V1147" s="76">
        <v>-1</v>
      </c>
      <c r="W1147" s="76">
        <v>-1</v>
      </c>
      <c r="X1147" s="76">
        <v>-1</v>
      </c>
      <c r="Y1147" s="76">
        <v>-1</v>
      </c>
      <c r="Z1147" s="76">
        <v>-1</v>
      </c>
      <c r="AA1147" s="76">
        <v>-1</v>
      </c>
      <c r="AB1147" s="76">
        <v>-1</v>
      </c>
      <c r="AC1147" s="76">
        <v>-1</v>
      </c>
      <c r="AD1147" s="76">
        <v>-1</v>
      </c>
      <c r="AE1147" s="76">
        <v>-1</v>
      </c>
      <c r="AF1147" s="76">
        <v>-1</v>
      </c>
      <c r="AG1147" s="76">
        <v>-1</v>
      </c>
      <c r="AH1147" s="76">
        <v>-1</v>
      </c>
      <c r="AI1147" s="76">
        <v>-1</v>
      </c>
      <c r="AJ1147">
        <v>-1</v>
      </c>
      <c r="AK1147">
        <v>-1</v>
      </c>
      <c r="AL1147">
        <v>-1</v>
      </c>
      <c r="AM1147">
        <v>-1</v>
      </c>
      <c r="AN1147">
        <v>-1</v>
      </c>
      <c r="AO1147">
        <v>-1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-1</v>
      </c>
      <c r="AX1147">
        <v>-1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v>-1</v>
      </c>
      <c r="BE1147">
        <v>-1</v>
      </c>
      <c r="BF1147">
        <v>-1</v>
      </c>
      <c r="BG1147">
        <v>-1</v>
      </c>
      <c r="BH1147">
        <v>-1</v>
      </c>
      <c r="BI1147">
        <v>-1</v>
      </c>
      <c r="BJ1147">
        <v>-1</v>
      </c>
      <c r="BK1147">
        <v>-1</v>
      </c>
      <c r="BL1147">
        <v>-1</v>
      </c>
      <c r="BM1147">
        <v>-1</v>
      </c>
      <c r="BN1147">
        <v>-1</v>
      </c>
      <c r="BO1147">
        <v>-1</v>
      </c>
      <c r="BP1147">
        <v>-1</v>
      </c>
      <c r="BQ1147">
        <v>-1</v>
      </c>
      <c r="BR1147">
        <v>-1</v>
      </c>
      <c r="BS1147">
        <v>-1</v>
      </c>
      <c r="BT1147">
        <v>-1</v>
      </c>
      <c r="BU1147">
        <v>-1</v>
      </c>
      <c r="BV1147">
        <v>-1</v>
      </c>
      <c r="BW1147">
        <v>-1</v>
      </c>
      <c r="BX1147">
        <v>-1</v>
      </c>
      <c r="BY1147">
        <v>-1</v>
      </c>
      <c r="BZ1147">
        <v>-1</v>
      </c>
      <c r="CA1147">
        <v>-1</v>
      </c>
      <c r="CB1147">
        <v>-1</v>
      </c>
      <c r="CC1147">
        <v>-1</v>
      </c>
      <c r="CD1147">
        <v>-1</v>
      </c>
      <c r="CE1147">
        <v>-1</v>
      </c>
      <c r="CF1147">
        <v>-1</v>
      </c>
      <c r="CG1147">
        <v>-1</v>
      </c>
    </row>
    <row r="1148" spans="1:85">
      <c r="A1148" s="74" t="s">
        <v>0</v>
      </c>
      <c r="B1148" s="74" t="s">
        <v>3</v>
      </c>
      <c r="C1148" s="76">
        <v>-1</v>
      </c>
      <c r="D1148" s="76">
        <v>-1</v>
      </c>
      <c r="E1148" s="76">
        <v>-1</v>
      </c>
      <c r="F1148" s="76">
        <v>-1</v>
      </c>
      <c r="G1148" s="76">
        <v>-1</v>
      </c>
      <c r="H1148" s="76">
        <v>-1</v>
      </c>
      <c r="I1148" s="76">
        <v>-1</v>
      </c>
      <c r="J1148" s="76">
        <v>-1</v>
      </c>
      <c r="K1148" s="76">
        <v>-1</v>
      </c>
      <c r="L1148" s="76">
        <v>-1</v>
      </c>
      <c r="M1148" s="76">
        <v>-1</v>
      </c>
      <c r="N1148" s="76">
        <v>-1</v>
      </c>
      <c r="O1148" s="76">
        <v>-1</v>
      </c>
      <c r="P1148" s="76">
        <v>-1</v>
      </c>
      <c r="Q1148" s="76">
        <v>-1</v>
      </c>
      <c r="R1148" s="76">
        <v>-1</v>
      </c>
      <c r="S1148" s="76">
        <v>-1</v>
      </c>
      <c r="T1148" s="76">
        <v>-1</v>
      </c>
      <c r="U1148" s="76">
        <v>-1</v>
      </c>
      <c r="V1148" s="76">
        <v>-1</v>
      </c>
      <c r="W1148" s="76">
        <v>-1</v>
      </c>
      <c r="X1148" s="76">
        <v>-1</v>
      </c>
      <c r="Y1148" s="76">
        <v>-1</v>
      </c>
      <c r="Z1148" s="76">
        <v>-1</v>
      </c>
      <c r="AA1148" s="76">
        <v>-1</v>
      </c>
      <c r="AB1148" s="76">
        <v>-1</v>
      </c>
      <c r="AC1148" s="76">
        <v>-1</v>
      </c>
      <c r="AD1148" s="76">
        <v>-1</v>
      </c>
      <c r="AE1148" s="76">
        <v>-1</v>
      </c>
      <c r="AF1148" s="76">
        <v>-1</v>
      </c>
      <c r="AG1148" s="76">
        <v>-1</v>
      </c>
      <c r="AH1148" s="76">
        <v>-1</v>
      </c>
      <c r="AI1148" s="76">
        <v>-1</v>
      </c>
      <c r="AJ1148">
        <v>-1</v>
      </c>
      <c r="AK1148">
        <v>-1</v>
      </c>
      <c r="AL1148">
        <v>-1</v>
      </c>
      <c r="AM1148">
        <v>-1</v>
      </c>
      <c r="AN1148">
        <v>-1</v>
      </c>
      <c r="AO1148">
        <v>-1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-1</v>
      </c>
      <c r="AW1148">
        <v>-1</v>
      </c>
      <c r="AX1148">
        <v>-1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v>-1</v>
      </c>
      <c r="BE1148">
        <v>-1</v>
      </c>
      <c r="BF1148">
        <v>-1</v>
      </c>
      <c r="BG1148">
        <v>-1</v>
      </c>
      <c r="BH1148">
        <v>-1</v>
      </c>
      <c r="BI1148">
        <v>-1</v>
      </c>
      <c r="BJ1148">
        <v>-1</v>
      </c>
      <c r="BK1148">
        <v>-1</v>
      </c>
      <c r="BL1148">
        <v>-1</v>
      </c>
      <c r="BM1148">
        <v>-1</v>
      </c>
      <c r="BN1148">
        <v>-1</v>
      </c>
      <c r="BO1148">
        <v>-1</v>
      </c>
      <c r="BP1148">
        <v>-1</v>
      </c>
      <c r="BQ1148">
        <v>-1</v>
      </c>
      <c r="BR1148">
        <v>-1</v>
      </c>
      <c r="BS1148">
        <v>-1</v>
      </c>
      <c r="BT1148">
        <v>-1</v>
      </c>
      <c r="BU1148">
        <v>-1</v>
      </c>
      <c r="BV1148">
        <v>-1</v>
      </c>
      <c r="BW1148">
        <v>-1</v>
      </c>
      <c r="BX1148">
        <v>-1</v>
      </c>
      <c r="BY1148">
        <v>-1</v>
      </c>
      <c r="BZ1148">
        <v>-1</v>
      </c>
      <c r="CA1148">
        <v>-1</v>
      </c>
      <c r="CB1148">
        <v>-1</v>
      </c>
      <c r="CC1148">
        <v>-1</v>
      </c>
      <c r="CD1148">
        <v>-1</v>
      </c>
      <c r="CE1148">
        <v>-1</v>
      </c>
      <c r="CF1148">
        <v>-1</v>
      </c>
      <c r="CG1148">
        <v>-1</v>
      </c>
    </row>
    <row r="1149" spans="1:85">
      <c r="A1149" s="74"/>
      <c r="B1149" s="74" t="s">
        <v>34</v>
      </c>
      <c r="C1149" s="76">
        <v>-1</v>
      </c>
      <c r="D1149" s="76">
        <v>-1</v>
      </c>
      <c r="E1149" s="76">
        <v>-1</v>
      </c>
      <c r="F1149" s="76">
        <v>-1</v>
      </c>
      <c r="G1149" s="76">
        <v>-1</v>
      </c>
      <c r="H1149" s="76">
        <v>-1</v>
      </c>
      <c r="I1149" s="76">
        <v>-1</v>
      </c>
      <c r="J1149" s="76">
        <v>-1</v>
      </c>
      <c r="K1149" s="76">
        <v>-1</v>
      </c>
      <c r="L1149" s="76">
        <v>-1</v>
      </c>
      <c r="M1149" s="76">
        <v>-1</v>
      </c>
      <c r="N1149" s="76">
        <v>-1</v>
      </c>
      <c r="O1149" s="76">
        <v>-1</v>
      </c>
      <c r="P1149" s="76">
        <v>-1</v>
      </c>
      <c r="Q1149" s="76">
        <v>-1</v>
      </c>
      <c r="R1149" s="76">
        <v>-1</v>
      </c>
      <c r="S1149" s="76">
        <v>-1</v>
      </c>
      <c r="T1149" s="76">
        <v>-1</v>
      </c>
      <c r="U1149" s="76">
        <v>-1</v>
      </c>
      <c r="V1149" s="76">
        <v>-1</v>
      </c>
      <c r="W1149" s="76">
        <v>-1</v>
      </c>
      <c r="X1149" s="76">
        <v>-1</v>
      </c>
      <c r="Y1149" s="76">
        <v>-1</v>
      </c>
      <c r="Z1149" s="76">
        <v>-1</v>
      </c>
      <c r="AA1149" s="76">
        <v>-1</v>
      </c>
      <c r="AB1149" s="76">
        <v>-1</v>
      </c>
      <c r="AC1149" s="76">
        <v>-1</v>
      </c>
      <c r="AD1149" s="76">
        <v>-1</v>
      </c>
      <c r="AE1149" s="76">
        <v>-1</v>
      </c>
      <c r="AF1149" s="76">
        <v>-1</v>
      </c>
      <c r="AG1149" s="76">
        <v>-1</v>
      </c>
      <c r="AH1149" s="76">
        <v>-1</v>
      </c>
      <c r="AI1149" s="76">
        <v>-1</v>
      </c>
      <c r="AJ1149">
        <v>-1</v>
      </c>
      <c r="AK1149">
        <v>-1</v>
      </c>
      <c r="AL1149">
        <v>-1</v>
      </c>
      <c r="AM1149">
        <v>-1</v>
      </c>
      <c r="AN1149">
        <v>-1</v>
      </c>
      <c r="AO1149">
        <v>-1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-1</v>
      </c>
      <c r="AW1149">
        <v>-1</v>
      </c>
      <c r="AX1149">
        <v>-1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v>-1</v>
      </c>
      <c r="BE1149">
        <v>-1</v>
      </c>
      <c r="BF1149">
        <v>-1</v>
      </c>
      <c r="BG1149">
        <v>-1</v>
      </c>
      <c r="BH1149">
        <v>-1</v>
      </c>
      <c r="BI1149">
        <v>-1</v>
      </c>
      <c r="BJ1149">
        <v>-1</v>
      </c>
      <c r="BK1149">
        <v>-1</v>
      </c>
      <c r="BL1149">
        <v>-1</v>
      </c>
      <c r="BM1149">
        <v>-1</v>
      </c>
      <c r="BN1149">
        <v>-1</v>
      </c>
      <c r="BO1149">
        <v>-1</v>
      </c>
      <c r="BP1149">
        <v>-1</v>
      </c>
      <c r="BQ1149">
        <v>-1</v>
      </c>
      <c r="BR1149">
        <v>-1</v>
      </c>
      <c r="BS1149">
        <v>-1</v>
      </c>
      <c r="BT1149">
        <v>-1</v>
      </c>
      <c r="BU1149">
        <v>-1</v>
      </c>
      <c r="BV1149">
        <v>-1</v>
      </c>
      <c r="BW1149">
        <v>-1</v>
      </c>
      <c r="BX1149">
        <v>-1</v>
      </c>
      <c r="BY1149">
        <v>-1</v>
      </c>
      <c r="BZ1149">
        <v>-1</v>
      </c>
      <c r="CA1149">
        <v>-1</v>
      </c>
      <c r="CB1149">
        <v>-1</v>
      </c>
      <c r="CC1149">
        <v>-1</v>
      </c>
      <c r="CD1149">
        <v>-1</v>
      </c>
      <c r="CE1149">
        <v>-1</v>
      </c>
      <c r="CF1149">
        <v>-1</v>
      </c>
      <c r="CG1149">
        <v>-1</v>
      </c>
    </row>
    <row r="1150" spans="1:85">
      <c r="A1150" s="14"/>
      <c r="B1150" s="14" t="s">
        <v>35</v>
      </c>
      <c r="C1150" s="76">
        <v>-1</v>
      </c>
      <c r="D1150" s="76">
        <v>-1</v>
      </c>
      <c r="E1150" s="76">
        <v>-1</v>
      </c>
      <c r="F1150" s="76">
        <v>-1</v>
      </c>
      <c r="G1150" s="76">
        <v>-1</v>
      </c>
      <c r="H1150" s="76">
        <v>-1</v>
      </c>
      <c r="I1150" s="76">
        <v>-1</v>
      </c>
      <c r="J1150" s="76">
        <v>-1</v>
      </c>
      <c r="K1150" s="76">
        <v>-1</v>
      </c>
      <c r="L1150" s="76">
        <v>-1</v>
      </c>
      <c r="M1150" s="76">
        <v>-1</v>
      </c>
      <c r="N1150" s="76">
        <v>-1</v>
      </c>
      <c r="O1150" s="76">
        <v>-1</v>
      </c>
      <c r="P1150" s="76">
        <v>-1</v>
      </c>
      <c r="Q1150" s="76">
        <v>-1</v>
      </c>
      <c r="R1150" s="76">
        <v>-1</v>
      </c>
      <c r="S1150" s="76">
        <v>-1</v>
      </c>
      <c r="T1150" s="76">
        <v>-1</v>
      </c>
      <c r="U1150" s="76">
        <v>-1</v>
      </c>
      <c r="V1150" s="76">
        <v>-1</v>
      </c>
      <c r="W1150" s="76">
        <v>-1</v>
      </c>
      <c r="X1150" s="76">
        <v>-1</v>
      </c>
      <c r="Y1150" s="76">
        <v>-1</v>
      </c>
      <c r="Z1150" s="76">
        <v>-1</v>
      </c>
      <c r="AA1150" s="76">
        <v>-1</v>
      </c>
      <c r="AB1150" s="76">
        <v>-1</v>
      </c>
      <c r="AC1150" s="76">
        <v>-1</v>
      </c>
      <c r="AD1150" s="76">
        <v>-1</v>
      </c>
      <c r="AE1150" s="76">
        <v>-1</v>
      </c>
      <c r="AF1150" s="76">
        <v>-1</v>
      </c>
      <c r="AG1150" s="76">
        <v>-1</v>
      </c>
      <c r="AH1150" s="76">
        <v>-1</v>
      </c>
      <c r="AI1150" s="76">
        <v>-1</v>
      </c>
      <c r="AJ1150">
        <v>-1</v>
      </c>
      <c r="AK1150">
        <v>-1</v>
      </c>
      <c r="AL1150">
        <v>-1</v>
      </c>
      <c r="AM1150">
        <v>-1</v>
      </c>
      <c r="AN1150">
        <v>-1</v>
      </c>
      <c r="AO1150">
        <v>-1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-1</v>
      </c>
      <c r="AW1150">
        <v>-1</v>
      </c>
      <c r="AX1150">
        <v>-1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v>-1</v>
      </c>
      <c r="BE1150">
        <v>-1</v>
      </c>
      <c r="BF1150">
        <v>-1</v>
      </c>
      <c r="BG1150">
        <v>-1</v>
      </c>
      <c r="BH1150">
        <v>-1</v>
      </c>
      <c r="BI1150">
        <v>-1</v>
      </c>
      <c r="BJ1150">
        <v>-1</v>
      </c>
      <c r="BK1150">
        <v>-1</v>
      </c>
      <c r="BL1150">
        <v>-1</v>
      </c>
      <c r="BM1150">
        <v>-1</v>
      </c>
      <c r="BN1150">
        <v>-1</v>
      </c>
      <c r="BO1150">
        <v>-1</v>
      </c>
      <c r="BP1150">
        <v>-1</v>
      </c>
      <c r="BQ1150">
        <v>-1</v>
      </c>
      <c r="BR1150">
        <v>-1</v>
      </c>
      <c r="BS1150">
        <v>-1</v>
      </c>
      <c r="BT1150">
        <v>-1</v>
      </c>
      <c r="BU1150">
        <v>-1</v>
      </c>
      <c r="BV1150">
        <v>-1</v>
      </c>
      <c r="BW1150">
        <v>-1</v>
      </c>
      <c r="BX1150">
        <v>-1</v>
      </c>
      <c r="BY1150">
        <v>-1</v>
      </c>
      <c r="BZ1150">
        <v>-1</v>
      </c>
      <c r="CA1150">
        <v>-1</v>
      </c>
      <c r="CB1150">
        <v>-1</v>
      </c>
      <c r="CC1150">
        <v>-1</v>
      </c>
      <c r="CD1150">
        <v>-1</v>
      </c>
      <c r="CE1150">
        <v>-1</v>
      </c>
      <c r="CF1150">
        <v>-1</v>
      </c>
      <c r="CG1150">
        <v>-1</v>
      </c>
    </row>
    <row r="1151" spans="1:85">
      <c r="A1151" s="4"/>
      <c r="B1151" s="4" t="s">
        <v>4</v>
      </c>
      <c r="C1151" s="76">
        <v>-1</v>
      </c>
      <c r="D1151" s="76">
        <v>-1</v>
      </c>
      <c r="E1151" s="76">
        <v>-1</v>
      </c>
      <c r="F1151" s="76">
        <v>-1</v>
      </c>
      <c r="G1151" s="76">
        <v>-1</v>
      </c>
      <c r="H1151" s="76">
        <v>-1</v>
      </c>
      <c r="I1151" s="76">
        <v>-1</v>
      </c>
      <c r="J1151" s="76">
        <v>-1</v>
      </c>
      <c r="K1151" s="76">
        <v>-1</v>
      </c>
      <c r="L1151" s="76">
        <v>-1</v>
      </c>
      <c r="M1151" s="76">
        <v>-1</v>
      </c>
      <c r="N1151" s="76">
        <v>-1</v>
      </c>
      <c r="O1151" s="76">
        <v>-1</v>
      </c>
      <c r="P1151" s="76">
        <v>-1</v>
      </c>
      <c r="Q1151" s="76">
        <v>-1</v>
      </c>
      <c r="R1151" s="76">
        <v>-1</v>
      </c>
      <c r="S1151" s="76">
        <v>-1</v>
      </c>
      <c r="T1151" s="76">
        <v>-1</v>
      </c>
      <c r="U1151" s="76">
        <v>-1</v>
      </c>
      <c r="V1151" s="76">
        <v>-1</v>
      </c>
      <c r="W1151" s="76">
        <v>-1</v>
      </c>
      <c r="X1151" s="76">
        <v>-1</v>
      </c>
      <c r="Y1151" s="76">
        <v>-1</v>
      </c>
      <c r="Z1151" s="76">
        <v>-1</v>
      </c>
      <c r="AA1151" s="76">
        <v>-1</v>
      </c>
      <c r="AB1151" s="76">
        <v>-1</v>
      </c>
      <c r="AC1151" s="76">
        <v>-1</v>
      </c>
      <c r="AD1151" s="76">
        <v>-1</v>
      </c>
      <c r="AE1151" s="76">
        <v>-1</v>
      </c>
      <c r="AF1151" s="76">
        <v>-1</v>
      </c>
      <c r="AG1151" s="76">
        <v>-1</v>
      </c>
      <c r="AH1151" s="76">
        <v>-1</v>
      </c>
      <c r="AI1151" s="76">
        <v>-1</v>
      </c>
      <c r="AJ1151">
        <v>-1</v>
      </c>
      <c r="AK1151">
        <v>-1</v>
      </c>
      <c r="AL1151">
        <v>-1</v>
      </c>
      <c r="AM1151">
        <v>-1</v>
      </c>
      <c r="AN1151">
        <v>-1</v>
      </c>
      <c r="AO1151">
        <v>-1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-1</v>
      </c>
      <c r="AX1151">
        <v>-1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v>-1</v>
      </c>
      <c r="BE1151">
        <v>-1</v>
      </c>
      <c r="BF1151">
        <v>-1</v>
      </c>
      <c r="BG1151">
        <v>-1</v>
      </c>
      <c r="BH1151">
        <v>-1</v>
      </c>
      <c r="BI1151">
        <v>-1</v>
      </c>
      <c r="BJ1151">
        <v>-1</v>
      </c>
      <c r="BK1151">
        <v>-1</v>
      </c>
      <c r="BL1151">
        <v>-1</v>
      </c>
      <c r="BM1151">
        <v>-1</v>
      </c>
      <c r="BN1151">
        <v>-1</v>
      </c>
      <c r="BO1151">
        <v>-1</v>
      </c>
      <c r="BP1151">
        <v>-1</v>
      </c>
      <c r="BQ1151">
        <v>-1</v>
      </c>
      <c r="BR1151">
        <v>-1</v>
      </c>
      <c r="BS1151">
        <v>-1</v>
      </c>
      <c r="BT1151">
        <v>-1</v>
      </c>
      <c r="BU1151">
        <v>-1</v>
      </c>
      <c r="BV1151">
        <v>-1</v>
      </c>
      <c r="BW1151">
        <v>-1</v>
      </c>
      <c r="BX1151">
        <v>-1</v>
      </c>
      <c r="BY1151">
        <v>-1</v>
      </c>
      <c r="BZ1151">
        <v>-1</v>
      </c>
      <c r="CA1151">
        <v>-1</v>
      </c>
      <c r="CB1151">
        <v>-1</v>
      </c>
      <c r="CC1151">
        <v>-1</v>
      </c>
      <c r="CD1151">
        <v>-1</v>
      </c>
      <c r="CE1151">
        <v>-1</v>
      </c>
      <c r="CF1151">
        <v>-1</v>
      </c>
      <c r="CG1151">
        <v>-1</v>
      </c>
    </row>
    <row r="1152" spans="1:85">
      <c r="A1152" s="74" t="s">
        <v>1</v>
      </c>
      <c r="B1152" s="74" t="s">
        <v>3</v>
      </c>
      <c r="C1152" s="76">
        <v>-1</v>
      </c>
      <c r="D1152" s="76">
        <v>-1</v>
      </c>
      <c r="E1152" s="76">
        <v>-1</v>
      </c>
      <c r="F1152" s="76">
        <v>-1</v>
      </c>
      <c r="G1152" s="76">
        <v>-1</v>
      </c>
      <c r="H1152" s="76">
        <v>-1</v>
      </c>
      <c r="I1152" s="76">
        <v>-1</v>
      </c>
      <c r="J1152" s="76">
        <v>-1</v>
      </c>
      <c r="K1152" s="76">
        <v>-1</v>
      </c>
      <c r="L1152" s="76">
        <v>-1</v>
      </c>
      <c r="M1152" s="76">
        <v>-1</v>
      </c>
      <c r="N1152" s="76">
        <v>-1</v>
      </c>
      <c r="O1152" s="76">
        <v>-1</v>
      </c>
      <c r="P1152" s="76">
        <v>-1</v>
      </c>
      <c r="Q1152" s="76">
        <v>-1</v>
      </c>
      <c r="R1152" s="76">
        <v>-1</v>
      </c>
      <c r="S1152" s="76">
        <v>-1</v>
      </c>
      <c r="T1152" s="76">
        <v>-1</v>
      </c>
      <c r="U1152" s="76">
        <v>-1</v>
      </c>
      <c r="V1152" s="76">
        <v>-1</v>
      </c>
      <c r="W1152" s="76">
        <v>-1</v>
      </c>
      <c r="X1152" s="76">
        <v>-1</v>
      </c>
      <c r="Y1152" s="76">
        <v>-1</v>
      </c>
      <c r="Z1152" s="76">
        <v>-1</v>
      </c>
      <c r="AA1152" s="76">
        <v>-1</v>
      </c>
      <c r="AB1152" s="76">
        <v>-1</v>
      </c>
      <c r="AC1152" s="76">
        <v>-1</v>
      </c>
      <c r="AD1152" s="76">
        <v>-1</v>
      </c>
      <c r="AE1152" s="76">
        <v>-1</v>
      </c>
      <c r="AF1152" s="76">
        <v>-1</v>
      </c>
      <c r="AG1152" s="76">
        <v>-1</v>
      </c>
      <c r="AH1152" s="76">
        <v>-1</v>
      </c>
      <c r="AI1152" s="76">
        <v>-1</v>
      </c>
      <c r="AJ1152">
        <v>-1</v>
      </c>
      <c r="AK1152">
        <v>-1</v>
      </c>
      <c r="AL1152">
        <v>-1</v>
      </c>
      <c r="AM1152">
        <v>-1</v>
      </c>
      <c r="AN1152">
        <v>-1</v>
      </c>
      <c r="AO1152">
        <v>-1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-1</v>
      </c>
      <c r="AW1152">
        <v>-1</v>
      </c>
      <c r="AX1152">
        <v>-1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v>-1</v>
      </c>
      <c r="BE1152">
        <v>-1</v>
      </c>
      <c r="BF1152">
        <v>-1</v>
      </c>
      <c r="BG1152">
        <v>-1</v>
      </c>
      <c r="BH1152">
        <v>-1</v>
      </c>
      <c r="BI1152">
        <v>-1</v>
      </c>
      <c r="BJ1152">
        <v>-1</v>
      </c>
      <c r="BK1152">
        <v>-1</v>
      </c>
      <c r="BL1152">
        <v>-1</v>
      </c>
      <c r="BM1152">
        <v>-1</v>
      </c>
      <c r="BN1152">
        <v>-1</v>
      </c>
      <c r="BO1152">
        <v>-1</v>
      </c>
      <c r="BP1152">
        <v>-1</v>
      </c>
      <c r="BQ1152">
        <v>-1</v>
      </c>
      <c r="BR1152">
        <v>-1</v>
      </c>
      <c r="BS1152">
        <v>-1</v>
      </c>
      <c r="BT1152">
        <v>-1</v>
      </c>
      <c r="BU1152">
        <v>-1</v>
      </c>
      <c r="BV1152">
        <v>-1</v>
      </c>
      <c r="BW1152">
        <v>-1</v>
      </c>
      <c r="BX1152">
        <v>-1</v>
      </c>
      <c r="BY1152">
        <v>-1</v>
      </c>
      <c r="BZ1152">
        <v>-1</v>
      </c>
      <c r="CA1152">
        <v>-1</v>
      </c>
      <c r="CB1152">
        <v>-1</v>
      </c>
      <c r="CC1152">
        <v>-1</v>
      </c>
      <c r="CD1152">
        <v>-1</v>
      </c>
      <c r="CE1152">
        <v>-1</v>
      </c>
      <c r="CF1152">
        <v>-1</v>
      </c>
      <c r="CG1152">
        <v>-1</v>
      </c>
    </row>
    <row r="1153" spans="1:85">
      <c r="A1153" s="74"/>
      <c r="B1153" s="74" t="s">
        <v>34</v>
      </c>
      <c r="C1153" s="76">
        <v>-1</v>
      </c>
      <c r="D1153" s="76">
        <v>-1</v>
      </c>
      <c r="E1153" s="76">
        <v>-1</v>
      </c>
      <c r="F1153" s="76">
        <v>-1</v>
      </c>
      <c r="G1153" s="76">
        <v>-1</v>
      </c>
      <c r="H1153" s="76">
        <v>-1</v>
      </c>
      <c r="I1153" s="76">
        <v>-1</v>
      </c>
      <c r="J1153" s="76">
        <v>-1</v>
      </c>
      <c r="K1153" s="76">
        <v>-1</v>
      </c>
      <c r="L1153" s="76">
        <v>-1</v>
      </c>
      <c r="M1153" s="76">
        <v>-1</v>
      </c>
      <c r="N1153" s="76">
        <v>-1</v>
      </c>
      <c r="O1153" s="76">
        <v>-1</v>
      </c>
      <c r="P1153" s="76">
        <v>-1</v>
      </c>
      <c r="Q1153" s="76">
        <v>-1</v>
      </c>
      <c r="R1153" s="76">
        <v>-1</v>
      </c>
      <c r="S1153" s="76">
        <v>-1</v>
      </c>
      <c r="T1153" s="76">
        <v>-1</v>
      </c>
      <c r="U1153" s="76">
        <v>-1</v>
      </c>
      <c r="V1153" s="76">
        <v>-1</v>
      </c>
      <c r="W1153" s="76">
        <v>-1</v>
      </c>
      <c r="X1153" s="76">
        <v>-1</v>
      </c>
      <c r="Y1153" s="76">
        <v>-1</v>
      </c>
      <c r="Z1153" s="76">
        <v>-1</v>
      </c>
      <c r="AA1153" s="76">
        <v>-1</v>
      </c>
      <c r="AB1153" s="76">
        <v>-1</v>
      </c>
      <c r="AC1153" s="76">
        <v>-1</v>
      </c>
      <c r="AD1153" s="76">
        <v>-1</v>
      </c>
      <c r="AE1153" s="76">
        <v>-1</v>
      </c>
      <c r="AF1153" s="76">
        <v>-1</v>
      </c>
      <c r="AG1153" s="76">
        <v>-1</v>
      </c>
      <c r="AH1153" s="76">
        <v>-1</v>
      </c>
      <c r="AI1153" s="76">
        <v>-1</v>
      </c>
      <c r="AJ1153">
        <v>-1</v>
      </c>
      <c r="AK1153">
        <v>-1</v>
      </c>
      <c r="AL1153">
        <v>-1</v>
      </c>
      <c r="AM1153">
        <v>-1</v>
      </c>
      <c r="AN1153">
        <v>-1</v>
      </c>
      <c r="AO1153">
        <v>-1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-1</v>
      </c>
      <c r="AX1153">
        <v>-1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v>-1</v>
      </c>
      <c r="BE1153">
        <v>-1</v>
      </c>
      <c r="BF1153">
        <v>-1</v>
      </c>
      <c r="BG1153">
        <v>-1</v>
      </c>
      <c r="BH1153">
        <v>-1</v>
      </c>
      <c r="BI1153">
        <v>-1</v>
      </c>
      <c r="BJ1153">
        <v>-1</v>
      </c>
      <c r="BK1153">
        <v>-1</v>
      </c>
      <c r="BL1153">
        <v>-1</v>
      </c>
      <c r="BM1153">
        <v>-1</v>
      </c>
      <c r="BN1153">
        <v>-1</v>
      </c>
      <c r="BO1153">
        <v>-1</v>
      </c>
      <c r="BP1153">
        <v>-1</v>
      </c>
      <c r="BQ1153">
        <v>-1</v>
      </c>
      <c r="BR1153">
        <v>-1</v>
      </c>
      <c r="BS1153">
        <v>-1</v>
      </c>
      <c r="BT1153">
        <v>-1</v>
      </c>
      <c r="BU1153">
        <v>-1</v>
      </c>
      <c r="BV1153">
        <v>-1</v>
      </c>
      <c r="BW1153">
        <v>-1</v>
      </c>
      <c r="BX1153">
        <v>-1</v>
      </c>
      <c r="BY1153">
        <v>-1</v>
      </c>
      <c r="BZ1153">
        <v>-1</v>
      </c>
      <c r="CA1153">
        <v>-1</v>
      </c>
      <c r="CB1153">
        <v>-1</v>
      </c>
      <c r="CC1153">
        <v>-1</v>
      </c>
      <c r="CD1153">
        <v>-1</v>
      </c>
      <c r="CE1153">
        <v>-1</v>
      </c>
      <c r="CF1153">
        <v>-1</v>
      </c>
      <c r="CG1153">
        <v>-1</v>
      </c>
    </row>
    <row r="1154" spans="1:85">
      <c r="A1154" s="14"/>
      <c r="B1154" s="14" t="s">
        <v>35</v>
      </c>
      <c r="C1154" s="76">
        <v>-1</v>
      </c>
      <c r="D1154" s="76">
        <v>-1</v>
      </c>
      <c r="E1154" s="76">
        <v>-1</v>
      </c>
      <c r="F1154" s="76">
        <v>-1</v>
      </c>
      <c r="G1154" s="76">
        <v>-1</v>
      </c>
      <c r="H1154" s="76">
        <v>-1</v>
      </c>
      <c r="I1154" s="76">
        <v>-1</v>
      </c>
      <c r="J1154" s="76">
        <v>-1</v>
      </c>
      <c r="K1154" s="76">
        <v>-1</v>
      </c>
      <c r="L1154" s="76">
        <v>-1</v>
      </c>
      <c r="M1154" s="76">
        <v>-1</v>
      </c>
      <c r="N1154" s="76">
        <v>-1</v>
      </c>
      <c r="O1154" s="76">
        <v>-1</v>
      </c>
      <c r="P1154" s="76">
        <v>-1</v>
      </c>
      <c r="Q1154" s="76">
        <v>-1</v>
      </c>
      <c r="R1154" s="76">
        <v>-1</v>
      </c>
      <c r="S1154" s="76">
        <v>-1</v>
      </c>
      <c r="T1154" s="76">
        <v>-1</v>
      </c>
      <c r="U1154" s="76">
        <v>-1</v>
      </c>
      <c r="V1154" s="76">
        <v>-1</v>
      </c>
      <c r="W1154" s="76">
        <v>-1</v>
      </c>
      <c r="X1154" s="76">
        <v>-1</v>
      </c>
      <c r="Y1154" s="76">
        <v>-1</v>
      </c>
      <c r="Z1154" s="76">
        <v>-1</v>
      </c>
      <c r="AA1154" s="76">
        <v>-1</v>
      </c>
      <c r="AB1154" s="76">
        <v>-1</v>
      </c>
      <c r="AC1154" s="76">
        <v>-1</v>
      </c>
      <c r="AD1154" s="76">
        <v>-1</v>
      </c>
      <c r="AE1154" s="76">
        <v>-1</v>
      </c>
      <c r="AF1154" s="76">
        <v>-1</v>
      </c>
      <c r="AG1154" s="76">
        <v>-1</v>
      </c>
      <c r="AH1154" s="76">
        <v>-1</v>
      </c>
      <c r="AI1154" s="76">
        <v>-1</v>
      </c>
      <c r="AJ1154">
        <v>-1</v>
      </c>
      <c r="AK1154">
        <v>-1</v>
      </c>
      <c r="AL1154">
        <v>-1</v>
      </c>
      <c r="AM1154">
        <v>-1</v>
      </c>
      <c r="AN1154">
        <v>-1</v>
      </c>
      <c r="AO1154">
        <v>-1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-1</v>
      </c>
      <c r="AW1154">
        <v>-1</v>
      </c>
      <c r="AX1154">
        <v>-1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v>-1</v>
      </c>
      <c r="BE1154">
        <v>-1</v>
      </c>
      <c r="BF1154">
        <v>-1</v>
      </c>
      <c r="BG1154">
        <v>-1</v>
      </c>
      <c r="BH1154">
        <v>-1</v>
      </c>
      <c r="BI1154">
        <v>-1</v>
      </c>
      <c r="BJ1154">
        <v>-1</v>
      </c>
      <c r="BK1154">
        <v>-1</v>
      </c>
      <c r="BL1154">
        <v>-1</v>
      </c>
      <c r="BM1154">
        <v>-1</v>
      </c>
      <c r="BN1154">
        <v>-1</v>
      </c>
      <c r="BO1154">
        <v>-1</v>
      </c>
      <c r="BP1154">
        <v>-1</v>
      </c>
      <c r="BQ1154">
        <v>-1</v>
      </c>
      <c r="BR1154">
        <v>-1</v>
      </c>
      <c r="BS1154">
        <v>-1</v>
      </c>
      <c r="BT1154">
        <v>-1</v>
      </c>
      <c r="BU1154">
        <v>-1</v>
      </c>
      <c r="BV1154">
        <v>-1</v>
      </c>
      <c r="BW1154">
        <v>-1</v>
      </c>
      <c r="BX1154">
        <v>-1</v>
      </c>
      <c r="BY1154">
        <v>-1</v>
      </c>
      <c r="BZ1154">
        <v>-1</v>
      </c>
      <c r="CA1154">
        <v>-1</v>
      </c>
      <c r="CB1154">
        <v>-1</v>
      </c>
      <c r="CC1154">
        <v>-1</v>
      </c>
      <c r="CD1154">
        <v>-1</v>
      </c>
      <c r="CE1154">
        <v>-1</v>
      </c>
      <c r="CF1154">
        <v>-1</v>
      </c>
      <c r="CG1154">
        <v>-1</v>
      </c>
    </row>
    <row r="1155" spans="1:85">
      <c r="A1155" s="4"/>
      <c r="B1155" s="4" t="s">
        <v>4</v>
      </c>
      <c r="C1155" s="76">
        <v>-1</v>
      </c>
      <c r="D1155" s="76">
        <v>-1</v>
      </c>
      <c r="E1155" s="76">
        <v>-1</v>
      </c>
      <c r="F1155" s="76">
        <v>-1</v>
      </c>
      <c r="G1155" s="76">
        <v>-1</v>
      </c>
      <c r="H1155" s="76">
        <v>-1</v>
      </c>
      <c r="I1155" s="76">
        <v>-1</v>
      </c>
      <c r="J1155" s="76">
        <v>-1</v>
      </c>
      <c r="K1155" s="76">
        <v>-1</v>
      </c>
      <c r="L1155" s="76">
        <v>-1</v>
      </c>
      <c r="M1155" s="76">
        <v>-1</v>
      </c>
      <c r="N1155" s="76">
        <v>-1</v>
      </c>
      <c r="O1155" s="76">
        <v>-1</v>
      </c>
      <c r="P1155" s="76">
        <v>-1</v>
      </c>
      <c r="Q1155" s="76">
        <v>-1</v>
      </c>
      <c r="R1155" s="76">
        <v>-1</v>
      </c>
      <c r="S1155" s="76">
        <v>-1</v>
      </c>
      <c r="T1155" s="76">
        <v>-1</v>
      </c>
      <c r="U1155" s="76">
        <v>-1</v>
      </c>
      <c r="V1155" s="76">
        <v>-1</v>
      </c>
      <c r="W1155" s="76">
        <v>-1</v>
      </c>
      <c r="X1155" s="76">
        <v>-1</v>
      </c>
      <c r="Y1155" s="76">
        <v>-1</v>
      </c>
      <c r="Z1155" s="76">
        <v>-1</v>
      </c>
      <c r="AA1155" s="76">
        <v>-1</v>
      </c>
      <c r="AB1155" s="76">
        <v>-1</v>
      </c>
      <c r="AC1155" s="76">
        <v>-1</v>
      </c>
      <c r="AD1155" s="76">
        <v>-1</v>
      </c>
      <c r="AE1155" s="76">
        <v>-1</v>
      </c>
      <c r="AF1155" s="76">
        <v>-1</v>
      </c>
      <c r="AG1155" s="76">
        <v>-1</v>
      </c>
      <c r="AH1155" s="76">
        <v>-1</v>
      </c>
      <c r="AI1155" s="76">
        <v>-1</v>
      </c>
      <c r="AJ1155">
        <v>-1</v>
      </c>
      <c r="AK1155">
        <v>-1</v>
      </c>
      <c r="AL1155">
        <v>-1</v>
      </c>
      <c r="AM1155">
        <v>-1</v>
      </c>
      <c r="AN1155">
        <v>-1</v>
      </c>
      <c r="AO1155">
        <v>-1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-1</v>
      </c>
      <c r="AW1155">
        <v>-1</v>
      </c>
      <c r="AX1155">
        <v>-1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v>-1</v>
      </c>
      <c r="BE1155">
        <v>-1</v>
      </c>
      <c r="BF1155">
        <v>-1</v>
      </c>
      <c r="BG1155">
        <v>-1</v>
      </c>
      <c r="BH1155">
        <v>-1</v>
      </c>
      <c r="BI1155">
        <v>-1</v>
      </c>
      <c r="BJ1155">
        <v>-1</v>
      </c>
      <c r="BK1155">
        <v>-1</v>
      </c>
      <c r="BL1155">
        <v>-1</v>
      </c>
      <c r="BM1155">
        <v>-1</v>
      </c>
      <c r="BN1155">
        <v>-1</v>
      </c>
      <c r="BO1155">
        <v>-1</v>
      </c>
      <c r="BP1155">
        <v>-1</v>
      </c>
      <c r="BQ1155">
        <v>-1</v>
      </c>
      <c r="BR1155">
        <v>-1</v>
      </c>
      <c r="BS1155">
        <v>-1</v>
      </c>
      <c r="BT1155">
        <v>-1</v>
      </c>
      <c r="BU1155">
        <v>-1</v>
      </c>
      <c r="BV1155">
        <v>-1</v>
      </c>
      <c r="BW1155">
        <v>-1</v>
      </c>
      <c r="BX1155">
        <v>-1</v>
      </c>
      <c r="BY1155">
        <v>-1</v>
      </c>
      <c r="BZ1155">
        <v>-1</v>
      </c>
      <c r="CA1155">
        <v>-1</v>
      </c>
      <c r="CB1155">
        <v>-1</v>
      </c>
      <c r="CC1155">
        <v>-1</v>
      </c>
      <c r="CD1155">
        <v>-1</v>
      </c>
      <c r="CE1155">
        <v>-1</v>
      </c>
      <c r="CF1155">
        <v>-1</v>
      </c>
      <c r="CG1155">
        <v>-1</v>
      </c>
    </row>
    <row r="1156" spans="1:85">
      <c r="A1156" s="14" t="s">
        <v>5</v>
      </c>
      <c r="B1156" s="14" t="s">
        <v>3</v>
      </c>
      <c r="C1156" s="76">
        <v>-1</v>
      </c>
      <c r="D1156" s="76">
        <v>-1</v>
      </c>
      <c r="E1156" s="76">
        <v>-1</v>
      </c>
      <c r="F1156" s="76">
        <v>-1</v>
      </c>
      <c r="G1156" s="76">
        <v>-1</v>
      </c>
      <c r="H1156" s="76">
        <v>-1</v>
      </c>
      <c r="I1156" s="76">
        <v>-1</v>
      </c>
      <c r="J1156" s="76">
        <v>-1</v>
      </c>
      <c r="K1156" s="76">
        <v>-1</v>
      </c>
      <c r="L1156" s="76">
        <v>-1</v>
      </c>
      <c r="M1156" s="76">
        <v>-1</v>
      </c>
      <c r="N1156" s="76">
        <v>-1</v>
      </c>
      <c r="O1156" s="76">
        <v>-1</v>
      </c>
      <c r="P1156" s="76">
        <v>-1</v>
      </c>
      <c r="Q1156" s="76">
        <v>-1</v>
      </c>
      <c r="R1156" s="76">
        <v>-1</v>
      </c>
      <c r="S1156" s="76">
        <v>-1</v>
      </c>
      <c r="T1156" s="76">
        <v>-1</v>
      </c>
      <c r="U1156" s="76">
        <v>-1</v>
      </c>
      <c r="V1156" s="76">
        <v>-1</v>
      </c>
      <c r="W1156" s="76">
        <v>-1</v>
      </c>
      <c r="X1156" s="76">
        <v>-1</v>
      </c>
      <c r="Y1156" s="76">
        <v>-1</v>
      </c>
      <c r="Z1156" s="76">
        <v>-1</v>
      </c>
      <c r="AA1156" s="76">
        <v>-1</v>
      </c>
      <c r="AB1156" s="76">
        <v>-1</v>
      </c>
      <c r="AC1156" s="76">
        <v>-1</v>
      </c>
      <c r="AD1156" s="76">
        <v>-1</v>
      </c>
      <c r="AE1156" s="76">
        <v>-1</v>
      </c>
      <c r="AF1156" s="76">
        <v>-1</v>
      </c>
      <c r="AG1156" s="76">
        <v>-1</v>
      </c>
      <c r="AH1156" s="76">
        <v>-1</v>
      </c>
      <c r="AI1156" s="76">
        <v>-1</v>
      </c>
      <c r="AJ1156">
        <v>-1</v>
      </c>
      <c r="AK1156">
        <v>-1</v>
      </c>
      <c r="AL1156">
        <v>-1</v>
      </c>
      <c r="AM1156">
        <v>-1</v>
      </c>
      <c r="AN1156">
        <v>-1</v>
      </c>
      <c r="AO1156">
        <v>-1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-1</v>
      </c>
      <c r="AX1156">
        <v>-1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v>-1</v>
      </c>
      <c r="BE1156">
        <v>-1</v>
      </c>
      <c r="BF1156">
        <v>-1</v>
      </c>
      <c r="BG1156">
        <v>-1</v>
      </c>
      <c r="BH1156">
        <v>-1</v>
      </c>
      <c r="BI1156">
        <v>-1</v>
      </c>
      <c r="BJ1156">
        <v>-1</v>
      </c>
      <c r="BK1156">
        <v>-1</v>
      </c>
      <c r="BL1156">
        <v>-1</v>
      </c>
      <c r="BM1156">
        <v>-1</v>
      </c>
      <c r="BN1156">
        <v>-1</v>
      </c>
      <c r="BO1156">
        <v>-1</v>
      </c>
      <c r="BP1156">
        <v>-1</v>
      </c>
      <c r="BQ1156">
        <v>-1</v>
      </c>
      <c r="BR1156">
        <v>-1</v>
      </c>
      <c r="BS1156">
        <v>-1</v>
      </c>
      <c r="BT1156">
        <v>-1</v>
      </c>
      <c r="BU1156">
        <v>-1</v>
      </c>
      <c r="BV1156">
        <v>-1</v>
      </c>
      <c r="BW1156">
        <v>-1</v>
      </c>
      <c r="BX1156">
        <v>-1</v>
      </c>
      <c r="BY1156">
        <v>-1</v>
      </c>
      <c r="BZ1156">
        <v>-1</v>
      </c>
      <c r="CA1156">
        <v>-1</v>
      </c>
      <c r="CB1156">
        <v>-1</v>
      </c>
      <c r="CC1156">
        <v>-1</v>
      </c>
      <c r="CD1156">
        <v>-1</v>
      </c>
      <c r="CE1156">
        <v>-1</v>
      </c>
      <c r="CF1156">
        <v>-1</v>
      </c>
      <c r="CG1156">
        <v>-1</v>
      </c>
    </row>
    <row r="1157" spans="1:85">
      <c r="A1157" s="5"/>
      <c r="B1157" s="5" t="s">
        <v>4</v>
      </c>
      <c r="C1157" s="76">
        <v>-1</v>
      </c>
      <c r="D1157" s="76">
        <v>-1</v>
      </c>
      <c r="E1157" s="76">
        <v>-1</v>
      </c>
      <c r="F1157" s="76">
        <v>-1</v>
      </c>
      <c r="G1157" s="76">
        <v>-1</v>
      </c>
      <c r="H1157" s="76">
        <v>-1</v>
      </c>
      <c r="I1157" s="76">
        <v>-1</v>
      </c>
      <c r="J1157" s="76">
        <v>-1</v>
      </c>
      <c r="K1157" s="76">
        <v>-1</v>
      </c>
      <c r="L1157" s="76">
        <v>-1</v>
      </c>
      <c r="M1157" s="76">
        <v>-1</v>
      </c>
      <c r="N1157" s="76">
        <v>-1</v>
      </c>
      <c r="O1157" s="76">
        <v>-1</v>
      </c>
      <c r="P1157" s="76">
        <v>-1</v>
      </c>
      <c r="Q1157" s="76">
        <v>-1</v>
      </c>
      <c r="R1157" s="76">
        <v>-1</v>
      </c>
      <c r="S1157" s="76">
        <v>-1</v>
      </c>
      <c r="T1157" s="76">
        <v>-1</v>
      </c>
      <c r="U1157" s="76">
        <v>-1</v>
      </c>
      <c r="V1157" s="76">
        <v>-1</v>
      </c>
      <c r="W1157" s="76">
        <v>-1</v>
      </c>
      <c r="X1157" s="76">
        <v>-1</v>
      </c>
      <c r="Y1157" s="76">
        <v>-1</v>
      </c>
      <c r="Z1157" s="76">
        <v>-1</v>
      </c>
      <c r="AA1157" s="76">
        <v>-1</v>
      </c>
      <c r="AB1157" s="76">
        <v>-1</v>
      </c>
      <c r="AC1157" s="76">
        <v>-1</v>
      </c>
      <c r="AD1157" s="76">
        <v>-1</v>
      </c>
      <c r="AE1157" s="76">
        <v>-1</v>
      </c>
      <c r="AF1157" s="76">
        <v>-1</v>
      </c>
      <c r="AG1157" s="76">
        <v>-1</v>
      </c>
      <c r="AH1157" s="76">
        <v>-1</v>
      </c>
      <c r="AI1157" s="76">
        <v>-1</v>
      </c>
      <c r="AJ1157">
        <v>-1</v>
      </c>
      <c r="AK1157">
        <v>-1</v>
      </c>
      <c r="AL1157">
        <v>-1</v>
      </c>
      <c r="AM1157">
        <v>-1</v>
      </c>
      <c r="AN1157">
        <v>-1</v>
      </c>
      <c r="AO1157">
        <v>-1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-1</v>
      </c>
      <c r="AX1157">
        <v>-1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v>-1</v>
      </c>
      <c r="BE1157">
        <v>-1</v>
      </c>
      <c r="BF1157">
        <v>-1</v>
      </c>
      <c r="BG1157">
        <v>-1</v>
      </c>
      <c r="BH1157">
        <v>-1</v>
      </c>
      <c r="BI1157">
        <v>-1</v>
      </c>
      <c r="BJ1157">
        <v>-1</v>
      </c>
      <c r="BK1157">
        <v>-1</v>
      </c>
      <c r="BL1157">
        <v>-1</v>
      </c>
      <c r="BM1157">
        <v>-1</v>
      </c>
      <c r="BN1157">
        <v>-1</v>
      </c>
      <c r="BO1157">
        <v>-1</v>
      </c>
      <c r="BP1157">
        <v>-1</v>
      </c>
      <c r="BQ1157">
        <v>-1</v>
      </c>
      <c r="BR1157">
        <v>-1</v>
      </c>
      <c r="BS1157">
        <v>-1</v>
      </c>
      <c r="BT1157">
        <v>-1</v>
      </c>
      <c r="BU1157">
        <v>-1</v>
      </c>
      <c r="BV1157">
        <v>-1</v>
      </c>
      <c r="BW1157">
        <v>-1</v>
      </c>
      <c r="BX1157">
        <v>-1</v>
      </c>
      <c r="BY1157">
        <v>-1</v>
      </c>
      <c r="BZ1157">
        <v>-1</v>
      </c>
      <c r="CA1157">
        <v>-1</v>
      </c>
      <c r="CB1157">
        <v>-1</v>
      </c>
      <c r="CC1157">
        <v>-1</v>
      </c>
      <c r="CD1157">
        <v>-1</v>
      </c>
      <c r="CE1157">
        <v>-1</v>
      </c>
      <c r="CF1157">
        <v>-1</v>
      </c>
      <c r="CG1157">
        <v>-1</v>
      </c>
    </row>
    <row r="1158" spans="1:85">
      <c r="A1158" s="5" t="s">
        <v>2</v>
      </c>
      <c r="B1158" s="5" t="s">
        <v>3</v>
      </c>
      <c r="C1158" s="76">
        <v>-1</v>
      </c>
      <c r="D1158" s="76">
        <v>-1</v>
      </c>
      <c r="E1158" s="76">
        <v>-1</v>
      </c>
      <c r="F1158" s="76">
        <v>-1</v>
      </c>
      <c r="G1158" s="76">
        <v>-1</v>
      </c>
      <c r="H1158" s="76">
        <v>-1</v>
      </c>
      <c r="I1158" s="76">
        <v>-1</v>
      </c>
      <c r="J1158" s="76">
        <v>-1</v>
      </c>
      <c r="K1158" s="76">
        <v>-1</v>
      </c>
      <c r="L1158" s="76">
        <v>-1</v>
      </c>
      <c r="M1158" s="76">
        <v>-1</v>
      </c>
      <c r="N1158" s="76">
        <v>-1</v>
      </c>
      <c r="O1158" s="76">
        <v>-1</v>
      </c>
      <c r="P1158" s="76">
        <v>-1</v>
      </c>
      <c r="Q1158" s="76">
        <v>-1</v>
      </c>
      <c r="R1158" s="76">
        <v>-1</v>
      </c>
      <c r="S1158" s="76">
        <v>-1</v>
      </c>
      <c r="T1158" s="76">
        <v>-1</v>
      </c>
      <c r="U1158" s="76">
        <v>-1</v>
      </c>
      <c r="V1158" s="76">
        <v>-1</v>
      </c>
      <c r="W1158" s="76">
        <v>-1</v>
      </c>
      <c r="X1158" s="76">
        <v>-1</v>
      </c>
      <c r="Y1158" s="76">
        <v>-1</v>
      </c>
      <c r="Z1158" s="76">
        <v>-1</v>
      </c>
      <c r="AA1158" s="76">
        <v>-1</v>
      </c>
      <c r="AB1158" s="76">
        <v>-1</v>
      </c>
      <c r="AC1158" s="76">
        <v>-1</v>
      </c>
      <c r="AD1158" s="76">
        <v>-1</v>
      </c>
      <c r="AE1158" s="76">
        <v>-1</v>
      </c>
      <c r="AF1158" s="76">
        <v>-1</v>
      </c>
      <c r="AG1158" s="76">
        <v>-1</v>
      </c>
      <c r="AH1158" s="76">
        <v>-1</v>
      </c>
      <c r="AI1158" s="76">
        <v>-1</v>
      </c>
      <c r="AJ1158">
        <v>-1</v>
      </c>
      <c r="AK1158">
        <v>-1</v>
      </c>
      <c r="AL1158">
        <v>-1</v>
      </c>
      <c r="AM1158">
        <v>-1</v>
      </c>
      <c r="AN1158">
        <v>-1</v>
      </c>
      <c r="AO1158">
        <v>-1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-1</v>
      </c>
      <c r="AW1158">
        <v>-1</v>
      </c>
      <c r="AX1158">
        <v>-1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v>-1</v>
      </c>
      <c r="BE1158">
        <v>-1</v>
      </c>
      <c r="BF1158">
        <v>-1</v>
      </c>
      <c r="BG1158">
        <v>-1</v>
      </c>
      <c r="BH1158">
        <v>-1</v>
      </c>
      <c r="BI1158">
        <v>-1</v>
      </c>
      <c r="BJ1158">
        <v>-1</v>
      </c>
      <c r="BK1158">
        <v>-1</v>
      </c>
      <c r="BL1158">
        <v>-1</v>
      </c>
      <c r="BM1158">
        <v>-1</v>
      </c>
      <c r="BN1158">
        <v>-1</v>
      </c>
      <c r="BO1158">
        <v>-1</v>
      </c>
      <c r="BP1158">
        <v>-1</v>
      </c>
      <c r="BQ1158">
        <v>-1</v>
      </c>
      <c r="BR1158">
        <v>-1</v>
      </c>
      <c r="BS1158">
        <v>-1</v>
      </c>
      <c r="BT1158">
        <v>-1</v>
      </c>
      <c r="BU1158">
        <v>-1</v>
      </c>
      <c r="BV1158">
        <v>-1</v>
      </c>
      <c r="BW1158">
        <v>-1</v>
      </c>
      <c r="BX1158">
        <v>-1</v>
      </c>
      <c r="BY1158">
        <v>-1</v>
      </c>
      <c r="BZ1158">
        <v>-1</v>
      </c>
      <c r="CA1158">
        <v>-1</v>
      </c>
      <c r="CB1158">
        <v>-1</v>
      </c>
      <c r="CC1158">
        <v>-1</v>
      </c>
      <c r="CD1158">
        <v>-1</v>
      </c>
      <c r="CE1158">
        <v>-1</v>
      </c>
      <c r="CF1158">
        <v>-1</v>
      </c>
      <c r="CG1158">
        <v>-1</v>
      </c>
    </row>
    <row r="1159" spans="1:85">
      <c r="A1159" s="4"/>
      <c r="B1159" s="4" t="s">
        <v>4</v>
      </c>
      <c r="C1159" s="76">
        <v>-1</v>
      </c>
      <c r="D1159" s="76">
        <v>-1</v>
      </c>
      <c r="E1159" s="76">
        <v>-1</v>
      </c>
      <c r="F1159" s="76">
        <v>-1</v>
      </c>
      <c r="G1159" s="76">
        <v>-1</v>
      </c>
      <c r="H1159" s="76">
        <v>-1</v>
      </c>
      <c r="I1159" s="76">
        <v>-1</v>
      </c>
      <c r="J1159" s="76">
        <v>-1</v>
      </c>
      <c r="K1159" s="76">
        <v>-1</v>
      </c>
      <c r="L1159" s="76">
        <v>-1</v>
      </c>
      <c r="M1159" s="76">
        <v>-1</v>
      </c>
      <c r="N1159" s="76">
        <v>-1</v>
      </c>
      <c r="O1159" s="76">
        <v>-1</v>
      </c>
      <c r="P1159" s="76">
        <v>-1</v>
      </c>
      <c r="Q1159" s="76">
        <v>-1</v>
      </c>
      <c r="R1159" s="76">
        <v>-1</v>
      </c>
      <c r="S1159" s="76">
        <v>-1</v>
      </c>
      <c r="T1159" s="76">
        <v>-1</v>
      </c>
      <c r="U1159" s="76">
        <v>-1</v>
      </c>
      <c r="V1159" s="76">
        <v>-1</v>
      </c>
      <c r="W1159" s="76">
        <v>-1</v>
      </c>
      <c r="X1159" s="76">
        <v>-1</v>
      </c>
      <c r="Y1159" s="76">
        <v>-1</v>
      </c>
      <c r="Z1159" s="76">
        <v>-1</v>
      </c>
      <c r="AA1159" s="76">
        <v>-1</v>
      </c>
      <c r="AB1159" s="76">
        <v>-1</v>
      </c>
      <c r="AC1159" s="76">
        <v>-1</v>
      </c>
      <c r="AD1159" s="76">
        <v>-1</v>
      </c>
      <c r="AE1159" s="76">
        <v>-1</v>
      </c>
      <c r="AF1159" s="76">
        <v>-1</v>
      </c>
      <c r="AG1159" s="76">
        <v>-1</v>
      </c>
      <c r="AH1159" s="76">
        <v>-1</v>
      </c>
      <c r="AI1159" s="76">
        <v>-1</v>
      </c>
      <c r="AJ1159">
        <v>-1</v>
      </c>
      <c r="AK1159">
        <v>-1</v>
      </c>
      <c r="AL1159">
        <v>-1</v>
      </c>
      <c r="AM1159">
        <v>-1</v>
      </c>
      <c r="AN1159">
        <v>-1</v>
      </c>
      <c r="AO1159">
        <v>-1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-1</v>
      </c>
      <c r="AW1159">
        <v>-1</v>
      </c>
      <c r="AX1159">
        <v>-1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v>-1</v>
      </c>
      <c r="BE1159">
        <v>-1</v>
      </c>
      <c r="BF1159">
        <v>-1</v>
      </c>
      <c r="BG1159">
        <v>-1</v>
      </c>
      <c r="BH1159">
        <v>-1</v>
      </c>
      <c r="BI1159">
        <v>-1</v>
      </c>
      <c r="BJ1159">
        <v>-1</v>
      </c>
      <c r="BK1159">
        <v>-1</v>
      </c>
      <c r="BL1159">
        <v>-1</v>
      </c>
      <c r="BM1159">
        <v>-1</v>
      </c>
      <c r="BN1159">
        <v>-1</v>
      </c>
      <c r="BO1159">
        <v>-1</v>
      </c>
      <c r="BP1159">
        <v>-1</v>
      </c>
      <c r="BQ1159">
        <v>-1</v>
      </c>
      <c r="BR1159">
        <v>-1</v>
      </c>
      <c r="BS1159">
        <v>-1</v>
      </c>
      <c r="BT1159">
        <v>-1</v>
      </c>
      <c r="BU1159">
        <v>-1</v>
      </c>
      <c r="BV1159">
        <v>-1</v>
      </c>
      <c r="BW1159">
        <v>-1</v>
      </c>
      <c r="BX1159">
        <v>-1</v>
      </c>
      <c r="BY1159">
        <v>-1</v>
      </c>
      <c r="BZ1159">
        <v>-1</v>
      </c>
      <c r="CA1159">
        <v>-1</v>
      </c>
      <c r="CB1159">
        <v>-1</v>
      </c>
      <c r="CC1159">
        <v>-1</v>
      </c>
      <c r="CD1159">
        <v>-1</v>
      </c>
      <c r="CE1159">
        <v>-1</v>
      </c>
      <c r="CF1159">
        <v>-1</v>
      </c>
      <c r="CG1159">
        <v>-1</v>
      </c>
    </row>
    <row r="1160" spans="1:85">
      <c r="A1160" s="14" t="s">
        <v>7</v>
      </c>
      <c r="B1160" s="14" t="s">
        <v>3</v>
      </c>
      <c r="C1160" s="76">
        <v>-1</v>
      </c>
      <c r="D1160" s="76">
        <v>-1</v>
      </c>
      <c r="E1160" s="76">
        <v>-1</v>
      </c>
      <c r="F1160" s="76">
        <v>-1</v>
      </c>
      <c r="G1160" s="76">
        <v>-1</v>
      </c>
      <c r="H1160" s="76">
        <v>-1</v>
      </c>
      <c r="I1160" s="76">
        <v>-1</v>
      </c>
      <c r="J1160" s="76">
        <v>-1</v>
      </c>
      <c r="K1160" s="76">
        <v>-1</v>
      </c>
      <c r="L1160" s="76">
        <v>-1</v>
      </c>
      <c r="M1160" s="76">
        <v>-1</v>
      </c>
      <c r="N1160" s="76">
        <v>-1</v>
      </c>
      <c r="O1160" s="76">
        <v>-1</v>
      </c>
      <c r="P1160" s="76">
        <v>-1</v>
      </c>
      <c r="Q1160" s="76">
        <v>-1</v>
      </c>
      <c r="R1160" s="76">
        <v>-1</v>
      </c>
      <c r="S1160" s="76">
        <v>-1</v>
      </c>
      <c r="T1160" s="76">
        <v>-1</v>
      </c>
      <c r="U1160" s="76">
        <v>-1</v>
      </c>
      <c r="V1160" s="76">
        <v>-1</v>
      </c>
      <c r="W1160" s="76">
        <v>-1</v>
      </c>
      <c r="X1160" s="76">
        <v>-1</v>
      </c>
      <c r="Y1160" s="76">
        <v>-1</v>
      </c>
      <c r="Z1160" s="76">
        <v>-1</v>
      </c>
      <c r="AA1160" s="76">
        <v>-1</v>
      </c>
      <c r="AB1160" s="76">
        <v>-1</v>
      </c>
      <c r="AC1160" s="76">
        <v>-1</v>
      </c>
      <c r="AD1160" s="76">
        <v>-1</v>
      </c>
      <c r="AE1160" s="76">
        <v>-1</v>
      </c>
      <c r="AF1160" s="76">
        <v>-1</v>
      </c>
      <c r="AG1160" s="76">
        <v>-1</v>
      </c>
      <c r="AH1160" s="76">
        <v>-1</v>
      </c>
      <c r="AI1160" s="76">
        <v>-1</v>
      </c>
      <c r="AJ1160">
        <v>-1</v>
      </c>
      <c r="AK1160">
        <v>-1</v>
      </c>
      <c r="AL1160">
        <v>-1</v>
      </c>
      <c r="AM1160">
        <v>-1</v>
      </c>
      <c r="AN1160">
        <v>-1</v>
      </c>
      <c r="AO1160">
        <v>-1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-1</v>
      </c>
      <c r="AW1160">
        <v>-1</v>
      </c>
      <c r="AX1160">
        <v>-1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v>-1</v>
      </c>
      <c r="BE1160">
        <v>-1</v>
      </c>
      <c r="BF1160">
        <v>-1</v>
      </c>
      <c r="BG1160">
        <v>-1</v>
      </c>
      <c r="BH1160">
        <v>-1</v>
      </c>
      <c r="BI1160">
        <v>-1</v>
      </c>
      <c r="BJ1160">
        <v>-1</v>
      </c>
      <c r="BK1160">
        <v>-1</v>
      </c>
      <c r="BL1160">
        <v>-1</v>
      </c>
      <c r="BM1160">
        <v>-1</v>
      </c>
      <c r="BN1160">
        <v>-1</v>
      </c>
      <c r="BO1160">
        <v>-1</v>
      </c>
      <c r="BP1160">
        <v>-1</v>
      </c>
      <c r="BQ1160">
        <v>-1</v>
      </c>
      <c r="BR1160">
        <v>-1</v>
      </c>
      <c r="BS1160">
        <v>-1</v>
      </c>
      <c r="BT1160">
        <v>-1</v>
      </c>
      <c r="BU1160">
        <v>-1</v>
      </c>
      <c r="BV1160">
        <v>-1</v>
      </c>
      <c r="BW1160">
        <v>-1</v>
      </c>
      <c r="BX1160">
        <v>-1</v>
      </c>
      <c r="BY1160">
        <v>-1</v>
      </c>
      <c r="BZ1160">
        <v>-1</v>
      </c>
      <c r="CA1160">
        <v>-1</v>
      </c>
      <c r="CB1160">
        <v>-1</v>
      </c>
      <c r="CC1160">
        <v>-1</v>
      </c>
      <c r="CD1160">
        <v>-1</v>
      </c>
      <c r="CE1160">
        <v>-1</v>
      </c>
      <c r="CF1160">
        <v>-1</v>
      </c>
      <c r="CG1160">
        <v>-1</v>
      </c>
    </row>
    <row r="1161" spans="1:85">
      <c r="A1161" s="4"/>
      <c r="B1161" s="4" t="s">
        <v>4</v>
      </c>
      <c r="C1161" s="76">
        <v>-1</v>
      </c>
      <c r="D1161" s="76">
        <v>-1</v>
      </c>
      <c r="E1161" s="76">
        <v>-1</v>
      </c>
      <c r="F1161" s="76">
        <v>-1</v>
      </c>
      <c r="G1161" s="76">
        <v>-1</v>
      </c>
      <c r="H1161" s="76">
        <v>-1</v>
      </c>
      <c r="I1161" s="76">
        <v>-1</v>
      </c>
      <c r="J1161" s="76">
        <v>-1</v>
      </c>
      <c r="K1161" s="76">
        <v>-1</v>
      </c>
      <c r="L1161" s="76">
        <v>-1</v>
      </c>
      <c r="M1161" s="76">
        <v>-1</v>
      </c>
      <c r="N1161" s="76">
        <v>-1</v>
      </c>
      <c r="O1161" s="76">
        <v>-1</v>
      </c>
      <c r="P1161" s="76">
        <v>-1</v>
      </c>
      <c r="Q1161" s="76">
        <v>-1</v>
      </c>
      <c r="R1161" s="76">
        <v>-1</v>
      </c>
      <c r="S1161" s="76">
        <v>-1</v>
      </c>
      <c r="T1161" s="76">
        <v>-1</v>
      </c>
      <c r="U1161" s="76">
        <v>-1</v>
      </c>
      <c r="V1161" s="76">
        <v>-1</v>
      </c>
      <c r="W1161" s="76">
        <v>-1</v>
      </c>
      <c r="X1161" s="76">
        <v>-1</v>
      </c>
      <c r="Y1161" s="76">
        <v>-1</v>
      </c>
      <c r="Z1161" s="76">
        <v>-1</v>
      </c>
      <c r="AA1161" s="76">
        <v>-1</v>
      </c>
      <c r="AB1161" s="76">
        <v>-1</v>
      </c>
      <c r="AC1161" s="76">
        <v>-1</v>
      </c>
      <c r="AD1161" s="76">
        <v>-1</v>
      </c>
      <c r="AE1161" s="76">
        <v>-1</v>
      </c>
      <c r="AF1161" s="76">
        <v>-1</v>
      </c>
      <c r="AG1161" s="76">
        <v>-1</v>
      </c>
      <c r="AH1161" s="76">
        <v>-1</v>
      </c>
      <c r="AI1161" s="76">
        <v>-1</v>
      </c>
      <c r="AJ1161">
        <v>-1</v>
      </c>
      <c r="AK1161">
        <v>-1</v>
      </c>
      <c r="AL1161">
        <v>-1</v>
      </c>
      <c r="AM1161">
        <v>-1</v>
      </c>
      <c r="AN1161">
        <v>-1</v>
      </c>
      <c r="AO1161">
        <v>-1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-1</v>
      </c>
      <c r="AX1161">
        <v>-1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v>-1</v>
      </c>
      <c r="BE1161">
        <v>-1</v>
      </c>
      <c r="BF1161">
        <v>-1</v>
      </c>
      <c r="BG1161">
        <v>-1</v>
      </c>
      <c r="BH1161">
        <v>-1</v>
      </c>
      <c r="BI1161">
        <v>-1</v>
      </c>
      <c r="BJ1161">
        <v>-1</v>
      </c>
      <c r="BK1161">
        <v>-1</v>
      </c>
      <c r="BL1161">
        <v>-1</v>
      </c>
      <c r="BM1161">
        <v>-1</v>
      </c>
      <c r="BN1161">
        <v>-1</v>
      </c>
      <c r="BO1161">
        <v>-1</v>
      </c>
      <c r="BP1161">
        <v>-1</v>
      </c>
      <c r="BQ1161">
        <v>-1</v>
      </c>
      <c r="BR1161">
        <v>-1</v>
      </c>
      <c r="BS1161">
        <v>-1</v>
      </c>
      <c r="BT1161">
        <v>-1</v>
      </c>
      <c r="BU1161">
        <v>-1</v>
      </c>
      <c r="BV1161">
        <v>-1</v>
      </c>
      <c r="BW1161">
        <v>-1</v>
      </c>
      <c r="BX1161">
        <v>-1</v>
      </c>
      <c r="BY1161">
        <v>-1</v>
      </c>
      <c r="BZ1161">
        <v>-1</v>
      </c>
      <c r="CA1161">
        <v>-1</v>
      </c>
      <c r="CB1161">
        <v>-1</v>
      </c>
      <c r="CC1161">
        <v>-1</v>
      </c>
      <c r="CD1161">
        <v>-1</v>
      </c>
      <c r="CE1161">
        <v>-1</v>
      </c>
      <c r="CF1161">
        <v>-1</v>
      </c>
      <c r="CG1161">
        <v>-1</v>
      </c>
    </row>
    <row r="1162" spans="1:85">
      <c r="A1162" s="14" t="s">
        <v>6</v>
      </c>
      <c r="B1162" s="14" t="s">
        <v>3</v>
      </c>
      <c r="C1162" s="76">
        <v>-1</v>
      </c>
      <c r="D1162" s="76">
        <v>-1</v>
      </c>
      <c r="E1162" s="76">
        <v>-1</v>
      </c>
      <c r="F1162" s="76">
        <v>-1</v>
      </c>
      <c r="G1162" s="76">
        <v>-1</v>
      </c>
      <c r="H1162" s="76">
        <v>-1</v>
      </c>
      <c r="I1162" s="76">
        <v>-1</v>
      </c>
      <c r="J1162" s="76">
        <v>-1</v>
      </c>
      <c r="K1162" s="76">
        <v>-1</v>
      </c>
      <c r="L1162" s="76">
        <v>-1</v>
      </c>
      <c r="M1162" s="76">
        <v>-1</v>
      </c>
      <c r="N1162" s="76">
        <v>-1</v>
      </c>
      <c r="O1162" s="76">
        <v>-1</v>
      </c>
      <c r="P1162" s="76">
        <v>-1</v>
      </c>
      <c r="Q1162" s="76">
        <v>-1</v>
      </c>
      <c r="R1162" s="76">
        <v>-1</v>
      </c>
      <c r="S1162" s="76">
        <v>-1</v>
      </c>
      <c r="T1162" s="76">
        <v>-1</v>
      </c>
      <c r="U1162" s="76">
        <v>-1</v>
      </c>
      <c r="V1162" s="76">
        <v>-1</v>
      </c>
      <c r="W1162" s="76">
        <v>-1</v>
      </c>
      <c r="X1162" s="76">
        <v>-1</v>
      </c>
      <c r="Y1162" s="76">
        <v>-1</v>
      </c>
      <c r="Z1162" s="76">
        <v>-1</v>
      </c>
      <c r="AA1162" s="76">
        <v>-1</v>
      </c>
      <c r="AB1162" s="76">
        <v>-1</v>
      </c>
      <c r="AC1162" s="76">
        <v>-1</v>
      </c>
      <c r="AD1162" s="76">
        <v>-1</v>
      </c>
      <c r="AE1162" s="76">
        <v>-1</v>
      </c>
      <c r="AF1162" s="76">
        <v>-1</v>
      </c>
      <c r="AG1162" s="76">
        <v>-1</v>
      </c>
      <c r="AH1162" s="76">
        <v>-1</v>
      </c>
      <c r="AI1162" s="76">
        <v>-1</v>
      </c>
      <c r="AJ1162">
        <v>-1</v>
      </c>
      <c r="AK1162">
        <v>-1</v>
      </c>
      <c r="AL1162">
        <v>-1</v>
      </c>
      <c r="AM1162">
        <v>-1</v>
      </c>
      <c r="AN1162">
        <v>-1</v>
      </c>
      <c r="AO1162">
        <v>-1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-1</v>
      </c>
      <c r="AX1162">
        <v>-1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v>-1</v>
      </c>
      <c r="BE1162">
        <v>-1</v>
      </c>
      <c r="BF1162">
        <v>-1</v>
      </c>
      <c r="BG1162">
        <v>-1</v>
      </c>
      <c r="BH1162">
        <v>-1</v>
      </c>
      <c r="BI1162">
        <v>-1</v>
      </c>
      <c r="BJ1162">
        <v>-1</v>
      </c>
      <c r="BK1162">
        <v>-1</v>
      </c>
      <c r="BL1162">
        <v>-1</v>
      </c>
      <c r="BM1162">
        <v>-1</v>
      </c>
      <c r="BN1162">
        <v>-1</v>
      </c>
      <c r="BO1162">
        <v>-1</v>
      </c>
      <c r="BP1162">
        <v>-1</v>
      </c>
      <c r="BQ1162">
        <v>-1</v>
      </c>
      <c r="BR1162">
        <v>-1</v>
      </c>
      <c r="BS1162">
        <v>-1</v>
      </c>
      <c r="BT1162">
        <v>-1</v>
      </c>
      <c r="BU1162">
        <v>-1</v>
      </c>
      <c r="BV1162">
        <v>-1</v>
      </c>
      <c r="BW1162">
        <v>-1</v>
      </c>
      <c r="BX1162">
        <v>-1</v>
      </c>
      <c r="BY1162">
        <v>-1</v>
      </c>
      <c r="BZ1162">
        <v>-1</v>
      </c>
      <c r="CA1162">
        <v>-1</v>
      </c>
      <c r="CB1162">
        <v>-1</v>
      </c>
      <c r="CC1162">
        <v>-1</v>
      </c>
      <c r="CD1162">
        <v>-1</v>
      </c>
      <c r="CE1162">
        <v>-1</v>
      </c>
      <c r="CF1162">
        <v>-1</v>
      </c>
      <c r="CG1162">
        <v>-1</v>
      </c>
    </row>
    <row r="1163" spans="1:85">
      <c r="A1163" s="5"/>
      <c r="B1163" s="5" t="s">
        <v>4</v>
      </c>
      <c r="C1163" s="76">
        <v>-1</v>
      </c>
      <c r="D1163" s="76">
        <v>-1</v>
      </c>
      <c r="E1163" s="76">
        <v>-1</v>
      </c>
      <c r="F1163" s="76">
        <v>-1</v>
      </c>
      <c r="G1163" s="76">
        <v>-1</v>
      </c>
      <c r="H1163" s="76">
        <v>-1</v>
      </c>
      <c r="I1163" s="76">
        <v>-1</v>
      </c>
      <c r="J1163" s="76">
        <v>-1</v>
      </c>
      <c r="K1163" s="76">
        <v>-1</v>
      </c>
      <c r="L1163" s="76">
        <v>-1</v>
      </c>
      <c r="M1163" s="76">
        <v>-1</v>
      </c>
      <c r="N1163" s="76">
        <v>-1</v>
      </c>
      <c r="O1163" s="76">
        <v>-1</v>
      </c>
      <c r="P1163" s="76">
        <v>-1</v>
      </c>
      <c r="Q1163" s="76">
        <v>-1</v>
      </c>
      <c r="R1163" s="76">
        <v>-1</v>
      </c>
      <c r="S1163" s="76">
        <v>-1</v>
      </c>
      <c r="T1163" s="76">
        <v>-1</v>
      </c>
      <c r="U1163" s="76">
        <v>-1</v>
      </c>
      <c r="V1163" s="76">
        <v>-1</v>
      </c>
      <c r="W1163" s="76">
        <v>-1</v>
      </c>
      <c r="X1163" s="76">
        <v>-1</v>
      </c>
      <c r="Y1163" s="76">
        <v>-1</v>
      </c>
      <c r="Z1163" s="76">
        <v>-1</v>
      </c>
      <c r="AA1163" s="76">
        <v>-1</v>
      </c>
      <c r="AB1163" s="76">
        <v>-1</v>
      </c>
      <c r="AC1163" s="76">
        <v>-1</v>
      </c>
      <c r="AD1163" s="76">
        <v>-1</v>
      </c>
      <c r="AE1163" s="76">
        <v>-1</v>
      </c>
      <c r="AF1163" s="76">
        <v>-1</v>
      </c>
      <c r="AG1163" s="76">
        <v>-1</v>
      </c>
      <c r="AH1163" s="76">
        <v>-1</v>
      </c>
      <c r="AI1163" s="76">
        <v>-1</v>
      </c>
      <c r="AJ1163">
        <v>-1</v>
      </c>
      <c r="AK1163">
        <v>-1</v>
      </c>
      <c r="AL1163">
        <v>-1</v>
      </c>
      <c r="AM1163">
        <v>-1</v>
      </c>
      <c r="AN1163">
        <v>-1</v>
      </c>
      <c r="AO1163">
        <v>-1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-1</v>
      </c>
      <c r="AW1163">
        <v>-1</v>
      </c>
      <c r="AX1163">
        <v>-1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v>-1</v>
      </c>
      <c r="BE1163">
        <v>-1</v>
      </c>
      <c r="BF1163">
        <v>-1</v>
      </c>
      <c r="BG1163">
        <v>-1</v>
      </c>
      <c r="BH1163">
        <v>-1</v>
      </c>
      <c r="BI1163">
        <v>-1</v>
      </c>
      <c r="BJ1163">
        <v>-1</v>
      </c>
      <c r="BK1163">
        <v>-1</v>
      </c>
      <c r="BL1163">
        <v>-1</v>
      </c>
      <c r="BM1163">
        <v>-1</v>
      </c>
      <c r="BN1163">
        <v>-1</v>
      </c>
      <c r="BO1163">
        <v>-1</v>
      </c>
      <c r="BP1163">
        <v>-1</v>
      </c>
      <c r="BQ1163">
        <v>-1</v>
      </c>
      <c r="BR1163">
        <v>-1</v>
      </c>
      <c r="BS1163">
        <v>-1</v>
      </c>
      <c r="BT1163">
        <v>-1</v>
      </c>
      <c r="BU1163">
        <v>-1</v>
      </c>
      <c r="BV1163">
        <v>-1</v>
      </c>
      <c r="BW1163">
        <v>-1</v>
      </c>
      <c r="BX1163">
        <v>-1</v>
      </c>
      <c r="BY1163">
        <v>-1</v>
      </c>
      <c r="BZ1163">
        <v>-1</v>
      </c>
      <c r="CA1163">
        <v>-1</v>
      </c>
      <c r="CB1163">
        <v>-1</v>
      </c>
      <c r="CC1163">
        <v>-1</v>
      </c>
      <c r="CD1163">
        <v>-1</v>
      </c>
      <c r="CE1163">
        <v>-1</v>
      </c>
      <c r="CF1163">
        <v>-1</v>
      </c>
      <c r="CG1163">
        <v>-1</v>
      </c>
    </row>
    <row r="1164" spans="1:85">
      <c r="A1164" s="5" t="s">
        <v>8</v>
      </c>
      <c r="B1164" s="5" t="s">
        <v>3</v>
      </c>
      <c r="C1164" s="76">
        <v>-1</v>
      </c>
      <c r="D1164" s="76">
        <v>-1</v>
      </c>
      <c r="E1164" s="76">
        <v>-1</v>
      </c>
      <c r="F1164" s="76">
        <v>-1</v>
      </c>
      <c r="G1164" s="76">
        <v>-1</v>
      </c>
      <c r="H1164" s="76">
        <v>-1</v>
      </c>
      <c r="I1164" s="76">
        <v>-1</v>
      </c>
      <c r="J1164" s="76">
        <v>-1</v>
      </c>
      <c r="K1164" s="76">
        <v>-1</v>
      </c>
      <c r="L1164" s="76">
        <v>-1</v>
      </c>
      <c r="M1164" s="76">
        <v>-1</v>
      </c>
      <c r="N1164" s="76">
        <v>-1</v>
      </c>
      <c r="O1164" s="76">
        <v>-1</v>
      </c>
      <c r="P1164" s="76">
        <v>-1</v>
      </c>
      <c r="Q1164" s="76">
        <v>-1</v>
      </c>
      <c r="R1164" s="76">
        <v>-1</v>
      </c>
      <c r="S1164" s="76">
        <v>-1</v>
      </c>
      <c r="T1164" s="76">
        <v>-1</v>
      </c>
      <c r="U1164" s="76">
        <v>-1</v>
      </c>
      <c r="V1164" s="76">
        <v>-1</v>
      </c>
      <c r="W1164" s="76">
        <v>-1</v>
      </c>
      <c r="X1164" s="76">
        <v>-1</v>
      </c>
      <c r="Y1164" s="76">
        <v>-1</v>
      </c>
      <c r="Z1164" s="76">
        <v>-1</v>
      </c>
      <c r="AA1164" s="76">
        <v>-1</v>
      </c>
      <c r="AB1164" s="76">
        <v>-1</v>
      </c>
      <c r="AC1164" s="76">
        <v>-1</v>
      </c>
      <c r="AD1164" s="76">
        <v>-1</v>
      </c>
      <c r="AE1164" s="76">
        <v>-1</v>
      </c>
      <c r="AF1164" s="76">
        <v>-1</v>
      </c>
      <c r="AG1164" s="76">
        <v>-1</v>
      </c>
      <c r="AH1164" s="76">
        <v>-1</v>
      </c>
      <c r="AI1164" s="76">
        <v>-1</v>
      </c>
      <c r="AJ1164">
        <v>-1</v>
      </c>
      <c r="AK1164">
        <v>-1</v>
      </c>
      <c r="AL1164">
        <v>-1</v>
      </c>
      <c r="AM1164">
        <v>-1</v>
      </c>
      <c r="AN1164">
        <v>-1</v>
      </c>
      <c r="AO1164">
        <v>-1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-1</v>
      </c>
      <c r="AW1164">
        <v>-1</v>
      </c>
      <c r="AX1164">
        <v>-1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v>-1</v>
      </c>
      <c r="BE1164">
        <v>-1</v>
      </c>
      <c r="BF1164">
        <v>-1</v>
      </c>
      <c r="BG1164">
        <v>-1</v>
      </c>
      <c r="BH1164">
        <v>-1</v>
      </c>
      <c r="BI1164">
        <v>-1</v>
      </c>
      <c r="BJ1164">
        <v>-1</v>
      </c>
      <c r="BK1164">
        <v>-1</v>
      </c>
      <c r="BL1164">
        <v>-1</v>
      </c>
      <c r="BM1164">
        <v>-1</v>
      </c>
      <c r="BN1164">
        <v>-1</v>
      </c>
      <c r="BO1164">
        <v>-1</v>
      </c>
      <c r="BP1164">
        <v>-1</v>
      </c>
      <c r="BQ1164">
        <v>-1</v>
      </c>
      <c r="BR1164">
        <v>-1</v>
      </c>
      <c r="BS1164">
        <v>-1</v>
      </c>
      <c r="BT1164">
        <v>-1</v>
      </c>
      <c r="BU1164">
        <v>-1</v>
      </c>
      <c r="BV1164">
        <v>-1</v>
      </c>
      <c r="BW1164">
        <v>-1</v>
      </c>
      <c r="BX1164">
        <v>-1</v>
      </c>
      <c r="BY1164">
        <v>-1</v>
      </c>
      <c r="BZ1164">
        <v>-1</v>
      </c>
      <c r="CA1164">
        <v>-1</v>
      </c>
      <c r="CB1164">
        <v>-1</v>
      </c>
      <c r="CC1164">
        <v>-1</v>
      </c>
      <c r="CD1164">
        <v>-1</v>
      </c>
      <c r="CE1164">
        <v>-1</v>
      </c>
      <c r="CF1164">
        <v>-1</v>
      </c>
      <c r="CG1164">
        <v>-1</v>
      </c>
    </row>
    <row r="1165" spans="1:85">
      <c r="A1165" s="4"/>
      <c r="B1165" s="4" t="s">
        <v>37</v>
      </c>
      <c r="C1165" s="76">
        <v>-1</v>
      </c>
      <c r="D1165" s="76">
        <v>-1</v>
      </c>
      <c r="E1165" s="76">
        <v>-1</v>
      </c>
      <c r="F1165" s="76">
        <v>-1</v>
      </c>
      <c r="G1165" s="76">
        <v>-1</v>
      </c>
      <c r="H1165" s="76">
        <v>-1</v>
      </c>
      <c r="I1165" s="76">
        <v>-1</v>
      </c>
      <c r="J1165" s="76">
        <v>-1</v>
      </c>
      <c r="K1165" s="76">
        <v>-1</v>
      </c>
      <c r="L1165" s="76">
        <v>-1</v>
      </c>
      <c r="M1165" s="76">
        <v>-1</v>
      </c>
      <c r="N1165" s="76">
        <v>-1</v>
      </c>
      <c r="O1165" s="76">
        <v>-1</v>
      </c>
      <c r="P1165" s="76">
        <v>-1</v>
      </c>
      <c r="Q1165" s="76">
        <v>-1</v>
      </c>
      <c r="R1165" s="76">
        <v>-1</v>
      </c>
      <c r="S1165" s="76">
        <v>-1</v>
      </c>
      <c r="T1165" s="76">
        <v>-1</v>
      </c>
      <c r="U1165" s="76">
        <v>-1</v>
      </c>
      <c r="V1165" s="76">
        <v>-1</v>
      </c>
      <c r="W1165" s="76">
        <v>-1</v>
      </c>
      <c r="X1165" s="76">
        <v>-1</v>
      </c>
      <c r="Y1165" s="76">
        <v>-1</v>
      </c>
      <c r="Z1165" s="76">
        <v>-1</v>
      </c>
      <c r="AA1165" s="76">
        <v>-1</v>
      </c>
      <c r="AB1165" s="76">
        <v>-1</v>
      </c>
      <c r="AC1165" s="76">
        <v>-1</v>
      </c>
      <c r="AD1165" s="76">
        <v>-1</v>
      </c>
      <c r="AE1165" s="76">
        <v>-1</v>
      </c>
      <c r="AF1165" s="76">
        <v>-1</v>
      </c>
      <c r="AG1165" s="76">
        <v>-1</v>
      </c>
      <c r="AH1165" s="76">
        <v>-1</v>
      </c>
      <c r="AI1165" s="76">
        <v>-1</v>
      </c>
      <c r="AJ1165">
        <v>-1</v>
      </c>
      <c r="AK1165">
        <v>-1</v>
      </c>
      <c r="AL1165">
        <v>-1</v>
      </c>
      <c r="AM1165">
        <v>-1</v>
      </c>
      <c r="AN1165">
        <v>-1</v>
      </c>
      <c r="AO1165">
        <v>-1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-1</v>
      </c>
      <c r="AW1165">
        <v>-1</v>
      </c>
      <c r="AX1165">
        <v>-1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v>-1</v>
      </c>
      <c r="BE1165">
        <v>-1</v>
      </c>
      <c r="BF1165">
        <v>-1</v>
      </c>
      <c r="BG1165">
        <v>-1</v>
      </c>
      <c r="BH1165">
        <v>-1</v>
      </c>
      <c r="BI1165">
        <v>-1</v>
      </c>
      <c r="BJ1165">
        <v>-1</v>
      </c>
      <c r="BK1165">
        <v>-1</v>
      </c>
      <c r="BL1165">
        <v>-1</v>
      </c>
      <c r="BM1165">
        <v>-1</v>
      </c>
      <c r="BN1165">
        <v>-1</v>
      </c>
      <c r="BO1165">
        <v>-1</v>
      </c>
      <c r="BP1165">
        <v>-1</v>
      </c>
      <c r="BQ1165">
        <v>-1</v>
      </c>
      <c r="BR1165">
        <v>-1</v>
      </c>
      <c r="BS1165">
        <v>-1</v>
      </c>
      <c r="BT1165">
        <v>-1</v>
      </c>
      <c r="BU1165">
        <v>-1</v>
      </c>
      <c r="BV1165">
        <v>-1</v>
      </c>
      <c r="BW1165">
        <v>-1</v>
      </c>
      <c r="BX1165">
        <v>-1</v>
      </c>
      <c r="BY1165">
        <v>-1</v>
      </c>
      <c r="BZ1165">
        <v>-1</v>
      </c>
      <c r="CA1165">
        <v>-1</v>
      </c>
      <c r="CB1165">
        <v>-1</v>
      </c>
      <c r="CC1165">
        <v>-1</v>
      </c>
      <c r="CD1165">
        <v>-1</v>
      </c>
      <c r="CE1165">
        <v>-1</v>
      </c>
      <c r="CF1165">
        <v>-1</v>
      </c>
      <c r="CG1165">
        <v>-1</v>
      </c>
    </row>
    <row r="1166" spans="1:85">
      <c r="A1166" s="14" t="s">
        <v>36</v>
      </c>
      <c r="B1166" s="14" t="s">
        <v>38</v>
      </c>
      <c r="C1166" s="76">
        <v>-1</v>
      </c>
      <c r="D1166" s="76">
        <v>-1</v>
      </c>
      <c r="E1166" s="76">
        <v>-1</v>
      </c>
      <c r="F1166" s="76">
        <v>-1</v>
      </c>
      <c r="G1166" s="76">
        <v>-1</v>
      </c>
      <c r="H1166" s="76">
        <v>-1</v>
      </c>
      <c r="I1166" s="76">
        <v>-1</v>
      </c>
      <c r="J1166" s="76">
        <v>-1</v>
      </c>
      <c r="K1166" s="76">
        <v>-1</v>
      </c>
      <c r="L1166" s="76">
        <v>-1</v>
      </c>
      <c r="M1166" s="76">
        <v>-1</v>
      </c>
      <c r="N1166" s="76">
        <v>-1</v>
      </c>
      <c r="O1166" s="76">
        <v>-1</v>
      </c>
      <c r="P1166" s="76">
        <v>-1</v>
      </c>
      <c r="Q1166" s="76">
        <v>-1</v>
      </c>
      <c r="R1166" s="76">
        <v>-1</v>
      </c>
      <c r="S1166" s="76">
        <v>-1</v>
      </c>
      <c r="T1166" s="76">
        <v>-1</v>
      </c>
      <c r="U1166" s="76">
        <v>-1</v>
      </c>
      <c r="V1166" s="76">
        <v>-1</v>
      </c>
      <c r="W1166" s="76">
        <v>-1</v>
      </c>
      <c r="X1166" s="76">
        <v>-1</v>
      </c>
      <c r="Y1166" s="76">
        <v>-1</v>
      </c>
      <c r="Z1166" s="76">
        <v>-1</v>
      </c>
      <c r="AA1166" s="76">
        <v>-1</v>
      </c>
      <c r="AB1166" s="76">
        <v>-1</v>
      </c>
      <c r="AC1166" s="76">
        <v>-1</v>
      </c>
      <c r="AD1166" s="76">
        <v>-1</v>
      </c>
      <c r="AE1166" s="76">
        <v>-1</v>
      </c>
      <c r="AF1166" s="76">
        <v>-1</v>
      </c>
      <c r="AG1166" s="76">
        <v>-1</v>
      </c>
      <c r="AH1166" s="76">
        <v>-1</v>
      </c>
      <c r="AI1166" s="76">
        <v>-1</v>
      </c>
      <c r="AJ1166">
        <v>-1</v>
      </c>
      <c r="AK1166">
        <v>-1</v>
      </c>
      <c r="AL1166">
        <v>-1</v>
      </c>
      <c r="AM1166">
        <v>-1</v>
      </c>
      <c r="AN1166">
        <v>-1</v>
      </c>
      <c r="AO1166">
        <v>-1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-1</v>
      </c>
      <c r="AX1166">
        <v>-1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v>-1</v>
      </c>
      <c r="BE1166">
        <v>-1</v>
      </c>
      <c r="BF1166">
        <v>-1</v>
      </c>
      <c r="BG1166">
        <v>-1</v>
      </c>
      <c r="BH1166">
        <v>-1</v>
      </c>
      <c r="BI1166">
        <v>-1</v>
      </c>
      <c r="BJ1166">
        <v>-1</v>
      </c>
      <c r="BK1166">
        <v>-1</v>
      </c>
      <c r="BL1166">
        <v>-1</v>
      </c>
      <c r="BM1166">
        <v>-1</v>
      </c>
      <c r="BN1166">
        <v>-1</v>
      </c>
      <c r="BO1166">
        <v>-1</v>
      </c>
      <c r="BP1166">
        <v>-1</v>
      </c>
      <c r="BQ1166">
        <v>-1</v>
      </c>
      <c r="BR1166">
        <v>-1</v>
      </c>
      <c r="BS1166">
        <v>-1</v>
      </c>
      <c r="BT1166">
        <v>-1</v>
      </c>
      <c r="BU1166">
        <v>-1</v>
      </c>
      <c r="BV1166">
        <v>-1</v>
      </c>
      <c r="BW1166">
        <v>-1</v>
      </c>
      <c r="BX1166">
        <v>-1</v>
      </c>
      <c r="BY1166">
        <v>-1</v>
      </c>
      <c r="BZ1166">
        <v>-1</v>
      </c>
      <c r="CA1166">
        <v>-1</v>
      </c>
      <c r="CB1166">
        <v>-1</v>
      </c>
      <c r="CC1166">
        <v>-1</v>
      </c>
      <c r="CD1166">
        <v>-1</v>
      </c>
      <c r="CE1166">
        <v>-1</v>
      </c>
      <c r="CF1166">
        <v>-1</v>
      </c>
      <c r="CG1166">
        <v>-1</v>
      </c>
    </row>
    <row r="1167" spans="1:85">
      <c r="A1167" s="5"/>
      <c r="B1167" s="5" t="s">
        <v>213</v>
      </c>
      <c r="C1167" s="76">
        <v>-1</v>
      </c>
      <c r="D1167" s="76">
        <v>-1</v>
      </c>
      <c r="E1167" s="76">
        <v>-1</v>
      </c>
      <c r="F1167" s="76">
        <v>-1</v>
      </c>
      <c r="G1167" s="76">
        <v>-1</v>
      </c>
      <c r="H1167" s="76">
        <v>-1</v>
      </c>
      <c r="I1167" s="76">
        <v>-1</v>
      </c>
      <c r="J1167" s="76">
        <v>-1</v>
      </c>
      <c r="K1167" s="76">
        <v>-1</v>
      </c>
      <c r="L1167" s="76">
        <v>-1</v>
      </c>
      <c r="M1167" s="76">
        <v>-1</v>
      </c>
      <c r="N1167" s="76">
        <v>-1</v>
      </c>
      <c r="O1167" s="76">
        <v>-1</v>
      </c>
      <c r="P1167" s="76">
        <v>-1</v>
      </c>
      <c r="Q1167" s="76">
        <v>-1</v>
      </c>
      <c r="R1167" s="76">
        <v>-1</v>
      </c>
      <c r="S1167" s="76">
        <v>-1</v>
      </c>
      <c r="T1167" s="76">
        <v>-1</v>
      </c>
      <c r="U1167" s="76">
        <v>-1</v>
      </c>
      <c r="V1167" s="76">
        <v>-1</v>
      </c>
      <c r="W1167" s="76">
        <v>-1</v>
      </c>
      <c r="X1167" s="76">
        <v>-1</v>
      </c>
      <c r="Y1167" s="76">
        <v>-1</v>
      </c>
      <c r="Z1167" s="76">
        <v>-1</v>
      </c>
      <c r="AA1167" s="76">
        <v>-1</v>
      </c>
      <c r="AB1167" s="76">
        <v>-1</v>
      </c>
      <c r="AC1167" s="76">
        <v>-1</v>
      </c>
      <c r="AD1167" s="76">
        <v>-1</v>
      </c>
      <c r="AE1167" s="76">
        <v>-1</v>
      </c>
      <c r="AF1167" s="76">
        <v>-1</v>
      </c>
      <c r="AG1167" s="76">
        <v>-1</v>
      </c>
      <c r="AH1167" s="76">
        <v>-1</v>
      </c>
      <c r="AI1167" s="76">
        <v>-1</v>
      </c>
      <c r="AJ1167">
        <v>-1</v>
      </c>
      <c r="AK1167">
        <v>-1</v>
      </c>
      <c r="AL1167">
        <v>-1</v>
      </c>
      <c r="AM1167">
        <v>-1</v>
      </c>
      <c r="AN1167">
        <v>-1</v>
      </c>
      <c r="AO1167">
        <v>-1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-1</v>
      </c>
      <c r="AW1167">
        <v>-1</v>
      </c>
      <c r="AX1167">
        <v>-1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v>-1</v>
      </c>
      <c r="BE1167">
        <v>-1</v>
      </c>
      <c r="BF1167">
        <v>-1</v>
      </c>
      <c r="BG1167">
        <v>-1</v>
      </c>
      <c r="BH1167">
        <v>-1</v>
      </c>
      <c r="BI1167">
        <v>-1</v>
      </c>
      <c r="BJ1167">
        <v>-1</v>
      </c>
      <c r="BK1167">
        <v>-1</v>
      </c>
      <c r="BL1167">
        <v>-1</v>
      </c>
      <c r="BM1167">
        <v>-1</v>
      </c>
      <c r="BN1167">
        <v>-1</v>
      </c>
      <c r="BO1167">
        <v>-1</v>
      </c>
      <c r="BP1167">
        <v>-1</v>
      </c>
      <c r="BQ1167">
        <v>-1</v>
      </c>
      <c r="BR1167">
        <v>-1</v>
      </c>
      <c r="BS1167">
        <v>-1</v>
      </c>
      <c r="BT1167">
        <v>-1</v>
      </c>
      <c r="BU1167">
        <v>-1</v>
      </c>
      <c r="BV1167">
        <v>-1</v>
      </c>
      <c r="BW1167">
        <v>-1</v>
      </c>
      <c r="BX1167">
        <v>-1</v>
      </c>
      <c r="BY1167">
        <v>-1</v>
      </c>
      <c r="BZ1167">
        <v>-1</v>
      </c>
      <c r="CA1167">
        <v>-1</v>
      </c>
      <c r="CB1167">
        <v>-1</v>
      </c>
      <c r="CC1167">
        <v>-1</v>
      </c>
      <c r="CD1167">
        <v>-1</v>
      </c>
      <c r="CE1167">
        <v>-1</v>
      </c>
      <c r="CF1167">
        <v>-1</v>
      </c>
      <c r="CG1167">
        <v>-1</v>
      </c>
    </row>
    <row r="1168" spans="1:85">
      <c r="A1168" s="1" t="str">
        <f>LOOKUP(B1168,[1]Regions!$A$4:$A$98,[1]Regions!$B$4:$B$98)</f>
        <v>Ukraine</v>
      </c>
      <c r="B1168" s="2">
        <v>54</v>
      </c>
      <c r="C1168" s="72">
        <v>2018</v>
      </c>
      <c r="D1168" s="72">
        <v>2019</v>
      </c>
      <c r="E1168" s="72">
        <v>2020</v>
      </c>
      <c r="F1168" s="72">
        <v>2021</v>
      </c>
      <c r="G1168" s="72">
        <v>2022</v>
      </c>
      <c r="H1168" s="72">
        <v>2023</v>
      </c>
      <c r="I1168" s="72">
        <v>2024</v>
      </c>
      <c r="J1168" s="72">
        <v>2025</v>
      </c>
      <c r="K1168" s="72">
        <v>2026</v>
      </c>
      <c r="L1168" s="72">
        <v>2027</v>
      </c>
      <c r="M1168" s="72">
        <v>2028</v>
      </c>
      <c r="N1168" s="72">
        <v>2029</v>
      </c>
      <c r="O1168" s="72">
        <v>2030</v>
      </c>
      <c r="P1168" s="72">
        <v>2031</v>
      </c>
      <c r="Q1168" s="72">
        <v>2032</v>
      </c>
      <c r="R1168" s="72">
        <v>2033</v>
      </c>
      <c r="S1168" s="72">
        <v>2034</v>
      </c>
      <c r="T1168" s="72">
        <v>2035</v>
      </c>
      <c r="U1168" s="72">
        <v>2036</v>
      </c>
      <c r="V1168" s="72">
        <v>2037</v>
      </c>
      <c r="W1168" s="72">
        <v>2038</v>
      </c>
      <c r="X1168" s="72">
        <v>2039</v>
      </c>
      <c r="Y1168" s="72">
        <v>2040</v>
      </c>
      <c r="Z1168" s="72">
        <v>2041</v>
      </c>
      <c r="AA1168" s="72">
        <v>2042</v>
      </c>
      <c r="AB1168" s="72">
        <v>2043</v>
      </c>
      <c r="AC1168" s="72">
        <v>2044</v>
      </c>
      <c r="AD1168" s="72">
        <v>2045</v>
      </c>
      <c r="AE1168" s="72">
        <v>2046</v>
      </c>
      <c r="AF1168" s="72">
        <v>2047</v>
      </c>
      <c r="AG1168" s="72">
        <v>2048</v>
      </c>
      <c r="AH1168" s="72">
        <v>2049</v>
      </c>
      <c r="AI1168" s="72">
        <v>2050</v>
      </c>
      <c r="AJ1168">
        <v>2051</v>
      </c>
      <c r="AK1168">
        <v>2052</v>
      </c>
      <c r="AL1168">
        <v>2053</v>
      </c>
      <c r="AM1168">
        <v>2054</v>
      </c>
      <c r="AN1168">
        <v>2055</v>
      </c>
      <c r="AO1168">
        <v>2056</v>
      </c>
      <c r="AP1168">
        <v>2057</v>
      </c>
      <c r="AQ1168">
        <v>2058</v>
      </c>
      <c r="AR1168">
        <v>2059</v>
      </c>
      <c r="AS1168">
        <v>2060</v>
      </c>
      <c r="AT1168">
        <v>2061</v>
      </c>
      <c r="AU1168">
        <v>2062</v>
      </c>
      <c r="AV1168">
        <v>2063</v>
      </c>
      <c r="AW1168">
        <v>2064</v>
      </c>
      <c r="AX1168">
        <v>2065</v>
      </c>
      <c r="AY1168">
        <v>2066</v>
      </c>
      <c r="AZ1168">
        <v>2067</v>
      </c>
      <c r="BA1168">
        <v>2068</v>
      </c>
      <c r="BB1168">
        <v>2069</v>
      </c>
      <c r="BC1168">
        <v>2070</v>
      </c>
      <c r="BD1168">
        <v>2071</v>
      </c>
      <c r="BE1168">
        <v>2072</v>
      </c>
      <c r="BF1168">
        <v>2073</v>
      </c>
      <c r="BG1168">
        <v>2074</v>
      </c>
      <c r="BH1168">
        <v>2075</v>
      </c>
      <c r="BI1168">
        <v>2076</v>
      </c>
      <c r="BJ1168">
        <v>2077</v>
      </c>
      <c r="BK1168">
        <v>2078</v>
      </c>
      <c r="BL1168">
        <v>2079</v>
      </c>
      <c r="BM1168">
        <v>2080</v>
      </c>
      <c r="BN1168">
        <v>2081</v>
      </c>
      <c r="BO1168">
        <v>2082</v>
      </c>
      <c r="BP1168">
        <v>2083</v>
      </c>
      <c r="BQ1168">
        <v>2084</v>
      </c>
      <c r="BR1168">
        <v>2085</v>
      </c>
      <c r="BS1168">
        <v>2086</v>
      </c>
      <c r="BT1168">
        <v>2087</v>
      </c>
      <c r="BU1168">
        <v>2088</v>
      </c>
      <c r="BV1168">
        <v>2089</v>
      </c>
      <c r="BW1168">
        <v>2090</v>
      </c>
      <c r="BX1168">
        <v>2091</v>
      </c>
      <c r="BY1168">
        <v>2092</v>
      </c>
      <c r="BZ1168">
        <v>2093</v>
      </c>
      <c r="CA1168">
        <v>2094</v>
      </c>
      <c r="CB1168">
        <v>2095</v>
      </c>
      <c r="CC1168">
        <v>2096</v>
      </c>
      <c r="CD1168">
        <v>2097</v>
      </c>
      <c r="CE1168">
        <v>2098</v>
      </c>
      <c r="CF1168">
        <v>2099</v>
      </c>
      <c r="CG1168">
        <v>2100</v>
      </c>
    </row>
    <row r="1169" spans="1:85">
      <c r="A1169" s="74"/>
      <c r="B1169" s="74" t="s">
        <v>4</v>
      </c>
      <c r="C1169" s="76">
        <v>-1</v>
      </c>
      <c r="D1169" s="76">
        <v>-1</v>
      </c>
      <c r="E1169" s="76">
        <v>-1</v>
      </c>
      <c r="F1169" s="76">
        <v>-1</v>
      </c>
      <c r="G1169" s="76">
        <v>-1</v>
      </c>
      <c r="H1169" s="76">
        <v>-1</v>
      </c>
      <c r="I1169" s="76">
        <v>-1</v>
      </c>
      <c r="J1169" s="76">
        <v>-1</v>
      </c>
      <c r="K1169" s="76">
        <v>-1</v>
      </c>
      <c r="L1169" s="76">
        <v>-1</v>
      </c>
      <c r="M1169" s="76">
        <v>-1</v>
      </c>
      <c r="N1169" s="76">
        <v>-1</v>
      </c>
      <c r="O1169" s="76">
        <v>-1</v>
      </c>
      <c r="P1169" s="76">
        <v>-1</v>
      </c>
      <c r="Q1169" s="76">
        <v>-1</v>
      </c>
      <c r="R1169" s="76">
        <v>-1</v>
      </c>
      <c r="S1169" s="76">
        <v>-1</v>
      </c>
      <c r="T1169" s="76">
        <v>-1</v>
      </c>
      <c r="U1169" s="76">
        <v>-1</v>
      </c>
      <c r="V1169" s="76">
        <v>-1</v>
      </c>
      <c r="W1169" s="76">
        <v>-1</v>
      </c>
      <c r="X1169" s="76">
        <v>-1</v>
      </c>
      <c r="Y1169" s="76">
        <v>-1</v>
      </c>
      <c r="Z1169" s="76">
        <v>-1</v>
      </c>
      <c r="AA1169" s="76">
        <v>-1</v>
      </c>
      <c r="AB1169" s="76">
        <v>-1</v>
      </c>
      <c r="AC1169" s="76">
        <v>-1</v>
      </c>
      <c r="AD1169" s="76">
        <v>-1</v>
      </c>
      <c r="AE1169" s="76">
        <v>-1</v>
      </c>
      <c r="AF1169" s="76">
        <v>-1</v>
      </c>
      <c r="AG1169" s="76">
        <v>-1</v>
      </c>
      <c r="AH1169" s="76">
        <v>-1</v>
      </c>
      <c r="AI1169" s="76">
        <v>-1</v>
      </c>
      <c r="AJ1169">
        <v>-1</v>
      </c>
      <c r="AK1169">
        <v>-1</v>
      </c>
      <c r="AL1169">
        <v>-1</v>
      </c>
      <c r="AM1169">
        <v>-1</v>
      </c>
      <c r="AN1169">
        <v>-1</v>
      </c>
      <c r="AO1169">
        <v>-1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-1</v>
      </c>
      <c r="AW1169">
        <v>-1</v>
      </c>
      <c r="AX1169">
        <v>-1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-1</v>
      </c>
      <c r="BG1169">
        <v>-1</v>
      </c>
      <c r="BH1169">
        <v>-1</v>
      </c>
      <c r="BI1169">
        <v>-1</v>
      </c>
      <c r="BJ1169">
        <v>-1</v>
      </c>
      <c r="BK1169">
        <v>-1</v>
      </c>
      <c r="BL1169">
        <v>-1</v>
      </c>
      <c r="BM1169">
        <v>-1</v>
      </c>
      <c r="BN1169">
        <v>-1</v>
      </c>
      <c r="BO1169">
        <v>-1</v>
      </c>
      <c r="BP1169">
        <v>-1</v>
      </c>
      <c r="BQ1169">
        <v>-1</v>
      </c>
      <c r="BR1169">
        <v>-1</v>
      </c>
      <c r="BS1169">
        <v>-1</v>
      </c>
      <c r="BT1169">
        <v>-1</v>
      </c>
      <c r="BU1169">
        <v>-1</v>
      </c>
      <c r="BV1169">
        <v>-1</v>
      </c>
      <c r="BW1169">
        <v>-1</v>
      </c>
      <c r="BX1169">
        <v>-1</v>
      </c>
      <c r="BY1169">
        <v>-1</v>
      </c>
      <c r="BZ1169">
        <v>-1</v>
      </c>
      <c r="CA1169">
        <v>-1</v>
      </c>
      <c r="CB1169">
        <v>-1</v>
      </c>
      <c r="CC1169">
        <v>-1</v>
      </c>
      <c r="CD1169">
        <v>-1</v>
      </c>
      <c r="CE1169">
        <v>-1</v>
      </c>
      <c r="CF1169">
        <v>-1</v>
      </c>
      <c r="CG1169">
        <v>-1</v>
      </c>
    </row>
    <row r="1170" spans="1:85">
      <c r="A1170" s="74" t="s">
        <v>0</v>
      </c>
      <c r="B1170" s="74" t="s">
        <v>3</v>
      </c>
      <c r="C1170" s="76">
        <v>-1</v>
      </c>
      <c r="D1170" s="76">
        <v>-1</v>
      </c>
      <c r="E1170" s="76">
        <v>-1</v>
      </c>
      <c r="F1170" s="76">
        <v>-1</v>
      </c>
      <c r="G1170" s="76">
        <v>-1</v>
      </c>
      <c r="H1170" s="76">
        <v>-1</v>
      </c>
      <c r="I1170" s="76">
        <v>-1</v>
      </c>
      <c r="J1170" s="76">
        <v>-1</v>
      </c>
      <c r="K1170" s="76">
        <v>-1</v>
      </c>
      <c r="L1170" s="76">
        <v>-1</v>
      </c>
      <c r="M1170" s="76">
        <v>-1</v>
      </c>
      <c r="N1170" s="76">
        <v>-1</v>
      </c>
      <c r="O1170" s="76">
        <v>-1</v>
      </c>
      <c r="P1170" s="76">
        <v>-1</v>
      </c>
      <c r="Q1170" s="76">
        <v>-1</v>
      </c>
      <c r="R1170" s="76">
        <v>-1</v>
      </c>
      <c r="S1170" s="76">
        <v>-1</v>
      </c>
      <c r="T1170" s="76">
        <v>-1</v>
      </c>
      <c r="U1170" s="76">
        <v>-1</v>
      </c>
      <c r="V1170" s="76">
        <v>-1</v>
      </c>
      <c r="W1170" s="76">
        <v>-1</v>
      </c>
      <c r="X1170" s="76">
        <v>-1</v>
      </c>
      <c r="Y1170" s="76">
        <v>-1</v>
      </c>
      <c r="Z1170" s="76">
        <v>-1</v>
      </c>
      <c r="AA1170" s="76">
        <v>-1</v>
      </c>
      <c r="AB1170" s="76">
        <v>-1</v>
      </c>
      <c r="AC1170" s="76">
        <v>-1</v>
      </c>
      <c r="AD1170" s="76">
        <v>-1</v>
      </c>
      <c r="AE1170" s="76">
        <v>-1</v>
      </c>
      <c r="AF1170" s="76">
        <v>-1</v>
      </c>
      <c r="AG1170" s="76">
        <v>-1</v>
      </c>
      <c r="AH1170" s="76">
        <v>-1</v>
      </c>
      <c r="AI1170" s="76">
        <v>-1</v>
      </c>
      <c r="AJ1170">
        <v>-1</v>
      </c>
      <c r="AK1170">
        <v>-1</v>
      </c>
      <c r="AL1170">
        <v>-1</v>
      </c>
      <c r="AM1170">
        <v>-1</v>
      </c>
      <c r="AN1170">
        <v>-1</v>
      </c>
      <c r="AO1170">
        <v>-1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-1</v>
      </c>
      <c r="AX1170">
        <v>-1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v>-1</v>
      </c>
      <c r="BE1170">
        <v>-1</v>
      </c>
      <c r="BF1170">
        <v>-1</v>
      </c>
      <c r="BG1170">
        <v>-1</v>
      </c>
      <c r="BH1170">
        <v>-1</v>
      </c>
      <c r="BI1170">
        <v>-1</v>
      </c>
      <c r="BJ1170">
        <v>-1</v>
      </c>
      <c r="BK1170">
        <v>-1</v>
      </c>
      <c r="BL1170">
        <v>-1</v>
      </c>
      <c r="BM1170">
        <v>-1</v>
      </c>
      <c r="BN1170">
        <v>-1</v>
      </c>
      <c r="BO1170">
        <v>-1</v>
      </c>
      <c r="BP1170">
        <v>-1</v>
      </c>
      <c r="BQ1170">
        <v>-1</v>
      </c>
      <c r="BR1170">
        <v>-1</v>
      </c>
      <c r="BS1170">
        <v>-1</v>
      </c>
      <c r="BT1170">
        <v>-1</v>
      </c>
      <c r="BU1170">
        <v>-1</v>
      </c>
      <c r="BV1170">
        <v>-1</v>
      </c>
      <c r="BW1170">
        <v>-1</v>
      </c>
      <c r="BX1170">
        <v>-1</v>
      </c>
      <c r="BY1170">
        <v>-1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-1</v>
      </c>
    </row>
    <row r="1171" spans="1:85">
      <c r="A1171" s="74"/>
      <c r="B1171" s="74" t="s">
        <v>34</v>
      </c>
      <c r="C1171" s="76">
        <v>-1</v>
      </c>
      <c r="D1171" s="76">
        <v>-1</v>
      </c>
      <c r="E1171" s="76">
        <v>-1</v>
      </c>
      <c r="F1171" s="76">
        <v>-1</v>
      </c>
      <c r="G1171" s="76">
        <v>-1</v>
      </c>
      <c r="H1171" s="76">
        <v>-1</v>
      </c>
      <c r="I1171" s="76">
        <v>-1</v>
      </c>
      <c r="J1171" s="76">
        <v>-1</v>
      </c>
      <c r="K1171" s="76">
        <v>-1</v>
      </c>
      <c r="L1171" s="76">
        <v>-1</v>
      </c>
      <c r="M1171" s="76">
        <v>-1</v>
      </c>
      <c r="N1171" s="76">
        <v>-1</v>
      </c>
      <c r="O1171" s="76">
        <v>-1</v>
      </c>
      <c r="P1171" s="76">
        <v>-1</v>
      </c>
      <c r="Q1171" s="76">
        <v>-1</v>
      </c>
      <c r="R1171" s="76">
        <v>-1</v>
      </c>
      <c r="S1171" s="76">
        <v>-1</v>
      </c>
      <c r="T1171" s="76">
        <v>-1</v>
      </c>
      <c r="U1171" s="76">
        <v>-1</v>
      </c>
      <c r="V1171" s="76">
        <v>-1</v>
      </c>
      <c r="W1171" s="76">
        <v>-1</v>
      </c>
      <c r="X1171" s="76">
        <v>-1</v>
      </c>
      <c r="Y1171" s="76">
        <v>-1</v>
      </c>
      <c r="Z1171" s="76">
        <v>-1</v>
      </c>
      <c r="AA1171" s="76">
        <v>-1</v>
      </c>
      <c r="AB1171" s="76">
        <v>-1</v>
      </c>
      <c r="AC1171" s="76">
        <v>-1</v>
      </c>
      <c r="AD1171" s="76">
        <v>-1</v>
      </c>
      <c r="AE1171" s="76">
        <v>-1</v>
      </c>
      <c r="AF1171" s="76">
        <v>-1</v>
      </c>
      <c r="AG1171" s="76">
        <v>-1</v>
      </c>
      <c r="AH1171" s="76">
        <v>-1</v>
      </c>
      <c r="AI1171" s="76">
        <v>-1</v>
      </c>
      <c r="AJ1171">
        <v>-1</v>
      </c>
      <c r="AK1171">
        <v>-1</v>
      </c>
      <c r="AL1171">
        <v>-1</v>
      </c>
      <c r="AM1171">
        <v>-1</v>
      </c>
      <c r="AN1171">
        <v>-1</v>
      </c>
      <c r="AO1171">
        <v>-1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-1</v>
      </c>
      <c r="AX1171">
        <v>-1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v>-1</v>
      </c>
      <c r="BE1171">
        <v>-1</v>
      </c>
      <c r="BF1171">
        <v>-1</v>
      </c>
      <c r="BG1171">
        <v>-1</v>
      </c>
      <c r="BH1171">
        <v>-1</v>
      </c>
      <c r="BI1171">
        <v>-1</v>
      </c>
      <c r="BJ1171">
        <v>-1</v>
      </c>
      <c r="BK1171">
        <v>-1</v>
      </c>
      <c r="BL1171">
        <v>-1</v>
      </c>
      <c r="BM1171">
        <v>-1</v>
      </c>
      <c r="BN1171">
        <v>-1</v>
      </c>
      <c r="BO1171">
        <v>-1</v>
      </c>
      <c r="BP1171">
        <v>-1</v>
      </c>
      <c r="BQ1171">
        <v>-1</v>
      </c>
      <c r="BR1171">
        <v>-1</v>
      </c>
      <c r="BS1171">
        <v>-1</v>
      </c>
      <c r="BT1171">
        <v>-1</v>
      </c>
      <c r="BU1171">
        <v>-1</v>
      </c>
      <c r="BV1171">
        <v>-1</v>
      </c>
      <c r="BW1171">
        <v>-1</v>
      </c>
      <c r="BX1171">
        <v>-1</v>
      </c>
      <c r="BY1171">
        <v>-1</v>
      </c>
      <c r="BZ1171">
        <v>-1</v>
      </c>
      <c r="CA1171">
        <v>-1</v>
      </c>
      <c r="CB1171">
        <v>-1</v>
      </c>
      <c r="CC1171">
        <v>-1</v>
      </c>
      <c r="CD1171">
        <v>-1</v>
      </c>
      <c r="CE1171">
        <v>-1</v>
      </c>
      <c r="CF1171">
        <v>-1</v>
      </c>
      <c r="CG1171">
        <v>-1</v>
      </c>
    </row>
    <row r="1172" spans="1:85">
      <c r="A1172" s="14"/>
      <c r="B1172" s="14" t="s">
        <v>35</v>
      </c>
      <c r="C1172" s="76">
        <v>-1</v>
      </c>
      <c r="D1172" s="76">
        <v>-1</v>
      </c>
      <c r="E1172" s="76">
        <v>-1</v>
      </c>
      <c r="F1172" s="76">
        <v>-1</v>
      </c>
      <c r="G1172" s="76">
        <v>-1</v>
      </c>
      <c r="H1172" s="76">
        <v>-1</v>
      </c>
      <c r="I1172" s="76">
        <v>-1</v>
      </c>
      <c r="J1172" s="76">
        <v>-1</v>
      </c>
      <c r="K1172" s="76">
        <v>-1</v>
      </c>
      <c r="L1172" s="76">
        <v>-1</v>
      </c>
      <c r="M1172" s="76">
        <v>-1</v>
      </c>
      <c r="N1172" s="76">
        <v>-1</v>
      </c>
      <c r="O1172" s="76">
        <v>-1</v>
      </c>
      <c r="P1172" s="76">
        <v>-1</v>
      </c>
      <c r="Q1172" s="76">
        <v>-1</v>
      </c>
      <c r="R1172" s="76">
        <v>-1</v>
      </c>
      <c r="S1172" s="76">
        <v>-1</v>
      </c>
      <c r="T1172" s="76">
        <v>-1</v>
      </c>
      <c r="U1172" s="76">
        <v>-1</v>
      </c>
      <c r="V1172" s="76">
        <v>-1</v>
      </c>
      <c r="W1172" s="76">
        <v>-1</v>
      </c>
      <c r="X1172" s="76">
        <v>-1</v>
      </c>
      <c r="Y1172" s="76">
        <v>-1</v>
      </c>
      <c r="Z1172" s="76">
        <v>-1</v>
      </c>
      <c r="AA1172" s="76">
        <v>-1</v>
      </c>
      <c r="AB1172" s="76">
        <v>-1</v>
      </c>
      <c r="AC1172" s="76">
        <v>-1</v>
      </c>
      <c r="AD1172" s="76">
        <v>-1</v>
      </c>
      <c r="AE1172" s="76">
        <v>-1</v>
      </c>
      <c r="AF1172" s="76">
        <v>-1</v>
      </c>
      <c r="AG1172" s="76">
        <v>-1</v>
      </c>
      <c r="AH1172" s="76">
        <v>-1</v>
      </c>
      <c r="AI1172" s="76">
        <v>-1</v>
      </c>
      <c r="AJ1172">
        <v>-1</v>
      </c>
      <c r="AK1172">
        <v>-1</v>
      </c>
      <c r="AL1172">
        <v>-1</v>
      </c>
      <c r="AM1172">
        <v>-1</v>
      </c>
      <c r="AN1172">
        <v>-1</v>
      </c>
      <c r="AO1172">
        <v>-1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v>-1</v>
      </c>
      <c r="BE1172">
        <v>-1</v>
      </c>
      <c r="BF1172">
        <v>-1</v>
      </c>
      <c r="BG1172">
        <v>-1</v>
      </c>
      <c r="BH1172">
        <v>-1</v>
      </c>
      <c r="BI1172">
        <v>-1</v>
      </c>
      <c r="BJ1172">
        <v>-1</v>
      </c>
      <c r="BK1172">
        <v>-1</v>
      </c>
      <c r="BL1172">
        <v>-1</v>
      </c>
      <c r="BM1172">
        <v>-1</v>
      </c>
      <c r="BN1172">
        <v>-1</v>
      </c>
      <c r="BO1172">
        <v>-1</v>
      </c>
      <c r="BP1172">
        <v>-1</v>
      </c>
      <c r="BQ1172">
        <v>-1</v>
      </c>
      <c r="BR1172">
        <v>-1</v>
      </c>
      <c r="BS1172">
        <v>-1</v>
      </c>
      <c r="BT1172">
        <v>-1</v>
      </c>
      <c r="BU1172">
        <v>-1</v>
      </c>
      <c r="BV1172">
        <v>-1</v>
      </c>
      <c r="BW1172">
        <v>-1</v>
      </c>
      <c r="BX1172">
        <v>-1</v>
      </c>
      <c r="BY1172">
        <v>-1</v>
      </c>
      <c r="BZ1172">
        <v>-1</v>
      </c>
      <c r="CA1172">
        <v>-1</v>
      </c>
      <c r="CB1172">
        <v>-1</v>
      </c>
      <c r="CC1172">
        <v>-1</v>
      </c>
      <c r="CD1172">
        <v>-1</v>
      </c>
      <c r="CE1172">
        <v>-1</v>
      </c>
      <c r="CF1172">
        <v>-1</v>
      </c>
      <c r="CG1172">
        <v>-1</v>
      </c>
    </row>
    <row r="1173" spans="1:85">
      <c r="A1173" s="4"/>
      <c r="B1173" s="4" t="s">
        <v>4</v>
      </c>
      <c r="C1173" s="76">
        <v>-1</v>
      </c>
      <c r="D1173" s="76">
        <v>-1</v>
      </c>
      <c r="E1173" s="76">
        <v>-1</v>
      </c>
      <c r="F1173" s="76">
        <v>-1</v>
      </c>
      <c r="G1173" s="76">
        <v>-1</v>
      </c>
      <c r="H1173" s="76">
        <v>-1</v>
      </c>
      <c r="I1173" s="76">
        <v>-1</v>
      </c>
      <c r="J1173" s="76">
        <v>-1</v>
      </c>
      <c r="K1173" s="76">
        <v>-1</v>
      </c>
      <c r="L1173" s="76">
        <v>-1</v>
      </c>
      <c r="M1173" s="76">
        <v>-1</v>
      </c>
      <c r="N1173" s="76">
        <v>-1</v>
      </c>
      <c r="O1173" s="76">
        <v>-1</v>
      </c>
      <c r="P1173" s="76">
        <v>-1</v>
      </c>
      <c r="Q1173" s="76">
        <v>-1</v>
      </c>
      <c r="R1173" s="76">
        <v>-1</v>
      </c>
      <c r="S1173" s="76">
        <v>-1</v>
      </c>
      <c r="T1173" s="76">
        <v>-1</v>
      </c>
      <c r="U1173" s="76">
        <v>-1</v>
      </c>
      <c r="V1173" s="76">
        <v>-1</v>
      </c>
      <c r="W1173" s="76">
        <v>-1</v>
      </c>
      <c r="X1173" s="76">
        <v>-1</v>
      </c>
      <c r="Y1173" s="76">
        <v>-1</v>
      </c>
      <c r="Z1173" s="76">
        <v>-1</v>
      </c>
      <c r="AA1173" s="76">
        <v>-1</v>
      </c>
      <c r="AB1173" s="76">
        <v>-1</v>
      </c>
      <c r="AC1173" s="76">
        <v>-1</v>
      </c>
      <c r="AD1173" s="76">
        <v>-1</v>
      </c>
      <c r="AE1173" s="76">
        <v>-1</v>
      </c>
      <c r="AF1173" s="76">
        <v>-1</v>
      </c>
      <c r="AG1173" s="76">
        <v>-1</v>
      </c>
      <c r="AH1173" s="76">
        <v>-1</v>
      </c>
      <c r="AI1173" s="76">
        <v>-1</v>
      </c>
      <c r="AJ1173">
        <v>-1</v>
      </c>
      <c r="AK1173">
        <v>-1</v>
      </c>
      <c r="AL1173">
        <v>-1</v>
      </c>
      <c r="AM1173">
        <v>-1</v>
      </c>
      <c r="AN1173">
        <v>-1</v>
      </c>
      <c r="AO1173">
        <v>-1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-1</v>
      </c>
      <c r="AX1173">
        <v>-1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-1</v>
      </c>
      <c r="BE1173">
        <v>-1</v>
      </c>
      <c r="BF1173">
        <v>-1</v>
      </c>
      <c r="BG1173">
        <v>-1</v>
      </c>
      <c r="BH1173">
        <v>-1</v>
      </c>
      <c r="BI1173">
        <v>-1</v>
      </c>
      <c r="BJ1173">
        <v>-1</v>
      </c>
      <c r="BK1173">
        <v>-1</v>
      </c>
      <c r="BL1173">
        <v>-1</v>
      </c>
      <c r="BM1173">
        <v>-1</v>
      </c>
      <c r="BN1173">
        <v>-1</v>
      </c>
      <c r="BO1173">
        <v>-1</v>
      </c>
      <c r="BP1173">
        <v>-1</v>
      </c>
      <c r="BQ1173">
        <v>-1</v>
      </c>
      <c r="BR1173">
        <v>-1</v>
      </c>
      <c r="BS1173">
        <v>-1</v>
      </c>
      <c r="BT1173">
        <v>-1</v>
      </c>
      <c r="BU1173">
        <v>-1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>
        <v>-1</v>
      </c>
      <c r="CB1173">
        <v>-1</v>
      </c>
      <c r="CC1173">
        <v>-1</v>
      </c>
      <c r="CD1173">
        <v>-1</v>
      </c>
      <c r="CE1173">
        <v>-1</v>
      </c>
      <c r="CF1173">
        <v>-1</v>
      </c>
      <c r="CG1173">
        <v>-1</v>
      </c>
    </row>
    <row r="1174" spans="1:85">
      <c r="A1174" s="74" t="s">
        <v>1</v>
      </c>
      <c r="B1174" s="74" t="s">
        <v>3</v>
      </c>
      <c r="C1174" s="76">
        <v>-1</v>
      </c>
      <c r="D1174" s="76">
        <v>-1</v>
      </c>
      <c r="E1174" s="76">
        <v>-1</v>
      </c>
      <c r="F1174" s="76">
        <v>-1</v>
      </c>
      <c r="G1174" s="76">
        <v>-1</v>
      </c>
      <c r="H1174" s="76">
        <v>-1</v>
      </c>
      <c r="I1174" s="76">
        <v>-1</v>
      </c>
      <c r="J1174" s="76">
        <v>-1</v>
      </c>
      <c r="K1174" s="76">
        <v>-1</v>
      </c>
      <c r="L1174" s="76">
        <v>-1</v>
      </c>
      <c r="M1174" s="76">
        <v>-1</v>
      </c>
      <c r="N1174" s="76">
        <v>-1</v>
      </c>
      <c r="O1174" s="76">
        <v>-1</v>
      </c>
      <c r="P1174" s="76">
        <v>-1</v>
      </c>
      <c r="Q1174" s="76">
        <v>-1</v>
      </c>
      <c r="R1174" s="76">
        <v>-1</v>
      </c>
      <c r="S1174" s="76">
        <v>-1</v>
      </c>
      <c r="T1174" s="76">
        <v>-1</v>
      </c>
      <c r="U1174" s="76">
        <v>-1</v>
      </c>
      <c r="V1174" s="76">
        <v>-1</v>
      </c>
      <c r="W1174" s="76">
        <v>-1</v>
      </c>
      <c r="X1174" s="76">
        <v>-1</v>
      </c>
      <c r="Y1174" s="76">
        <v>-1</v>
      </c>
      <c r="Z1174" s="76">
        <v>-1</v>
      </c>
      <c r="AA1174" s="76">
        <v>-1</v>
      </c>
      <c r="AB1174" s="76">
        <v>-1</v>
      </c>
      <c r="AC1174" s="76">
        <v>-1</v>
      </c>
      <c r="AD1174" s="76">
        <v>-1</v>
      </c>
      <c r="AE1174" s="76">
        <v>-1</v>
      </c>
      <c r="AF1174" s="76">
        <v>-1</v>
      </c>
      <c r="AG1174" s="76">
        <v>-1</v>
      </c>
      <c r="AH1174" s="76">
        <v>-1</v>
      </c>
      <c r="AI1174" s="76">
        <v>-1</v>
      </c>
      <c r="AJ1174">
        <v>-1</v>
      </c>
      <c r="AK1174">
        <v>-1</v>
      </c>
      <c r="AL1174">
        <v>-1</v>
      </c>
      <c r="AM1174">
        <v>-1</v>
      </c>
      <c r="AN1174">
        <v>-1</v>
      </c>
      <c r="AO1174">
        <v>-1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-1</v>
      </c>
      <c r="AW1174">
        <v>-1</v>
      </c>
      <c r="AX1174">
        <v>-1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v>-1</v>
      </c>
      <c r="BE1174">
        <v>-1</v>
      </c>
      <c r="BF1174">
        <v>-1</v>
      </c>
      <c r="BG1174">
        <v>-1</v>
      </c>
      <c r="BH1174">
        <v>-1</v>
      </c>
      <c r="BI1174">
        <v>-1</v>
      </c>
      <c r="BJ1174">
        <v>-1</v>
      </c>
      <c r="BK1174">
        <v>-1</v>
      </c>
      <c r="BL1174">
        <v>-1</v>
      </c>
      <c r="BM1174">
        <v>-1</v>
      </c>
      <c r="BN1174">
        <v>-1</v>
      </c>
      <c r="BO1174">
        <v>-1</v>
      </c>
      <c r="BP1174">
        <v>-1</v>
      </c>
      <c r="BQ1174">
        <v>-1</v>
      </c>
      <c r="BR1174">
        <v>-1</v>
      </c>
      <c r="BS1174">
        <v>-1</v>
      </c>
      <c r="BT1174">
        <v>-1</v>
      </c>
      <c r="BU1174">
        <v>-1</v>
      </c>
      <c r="BV1174">
        <v>-1</v>
      </c>
      <c r="BW1174">
        <v>-1</v>
      </c>
      <c r="BX1174">
        <v>-1</v>
      </c>
      <c r="BY1174">
        <v>-1</v>
      </c>
      <c r="BZ1174">
        <v>-1</v>
      </c>
      <c r="CA1174">
        <v>-1</v>
      </c>
      <c r="CB1174">
        <v>-1</v>
      </c>
      <c r="CC1174">
        <v>-1</v>
      </c>
      <c r="CD1174">
        <v>-1</v>
      </c>
      <c r="CE1174">
        <v>-1</v>
      </c>
      <c r="CF1174">
        <v>-1</v>
      </c>
      <c r="CG1174">
        <v>-1</v>
      </c>
    </row>
    <row r="1175" spans="1:85">
      <c r="A1175" s="74"/>
      <c r="B1175" s="74" t="s">
        <v>34</v>
      </c>
      <c r="C1175" s="76">
        <v>-1</v>
      </c>
      <c r="D1175" s="76">
        <v>-1</v>
      </c>
      <c r="E1175" s="76">
        <v>-1</v>
      </c>
      <c r="F1175" s="76">
        <v>-1</v>
      </c>
      <c r="G1175" s="76">
        <v>-1</v>
      </c>
      <c r="H1175" s="76">
        <v>-1</v>
      </c>
      <c r="I1175" s="76">
        <v>-1</v>
      </c>
      <c r="J1175" s="76">
        <v>-1</v>
      </c>
      <c r="K1175" s="76">
        <v>-1</v>
      </c>
      <c r="L1175" s="76">
        <v>-1</v>
      </c>
      <c r="M1175" s="76">
        <v>-1</v>
      </c>
      <c r="N1175" s="76">
        <v>-1</v>
      </c>
      <c r="O1175" s="76">
        <v>-1</v>
      </c>
      <c r="P1175" s="76">
        <v>-1</v>
      </c>
      <c r="Q1175" s="76">
        <v>-1</v>
      </c>
      <c r="R1175" s="76">
        <v>-1</v>
      </c>
      <c r="S1175" s="76">
        <v>-1</v>
      </c>
      <c r="T1175" s="76">
        <v>-1</v>
      </c>
      <c r="U1175" s="76">
        <v>-1</v>
      </c>
      <c r="V1175" s="76">
        <v>-1</v>
      </c>
      <c r="W1175" s="76">
        <v>-1</v>
      </c>
      <c r="X1175" s="76">
        <v>-1</v>
      </c>
      <c r="Y1175" s="76">
        <v>-1</v>
      </c>
      <c r="Z1175" s="76">
        <v>-1</v>
      </c>
      <c r="AA1175" s="76">
        <v>-1</v>
      </c>
      <c r="AB1175" s="76">
        <v>-1</v>
      </c>
      <c r="AC1175" s="76">
        <v>-1</v>
      </c>
      <c r="AD1175" s="76">
        <v>-1</v>
      </c>
      <c r="AE1175" s="76">
        <v>-1</v>
      </c>
      <c r="AF1175" s="76">
        <v>-1</v>
      </c>
      <c r="AG1175" s="76">
        <v>-1</v>
      </c>
      <c r="AH1175" s="76">
        <v>-1</v>
      </c>
      <c r="AI1175" s="76">
        <v>-1</v>
      </c>
      <c r="AJ1175">
        <v>-1</v>
      </c>
      <c r="AK1175">
        <v>-1</v>
      </c>
      <c r="AL1175">
        <v>-1</v>
      </c>
      <c r="AM1175">
        <v>-1</v>
      </c>
      <c r="AN1175">
        <v>-1</v>
      </c>
      <c r="AO1175">
        <v>-1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-1</v>
      </c>
      <c r="AW1175">
        <v>-1</v>
      </c>
      <c r="AX1175">
        <v>-1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v>-1</v>
      </c>
      <c r="BE1175">
        <v>-1</v>
      </c>
      <c r="BF1175">
        <v>-1</v>
      </c>
      <c r="BG1175">
        <v>-1</v>
      </c>
      <c r="BH1175">
        <v>-1</v>
      </c>
      <c r="BI1175">
        <v>-1</v>
      </c>
      <c r="BJ1175">
        <v>-1</v>
      </c>
      <c r="BK1175">
        <v>-1</v>
      </c>
      <c r="BL1175">
        <v>-1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-1</v>
      </c>
      <c r="BS1175">
        <v>-1</v>
      </c>
      <c r="BT1175">
        <v>-1</v>
      </c>
      <c r="BU1175">
        <v>-1</v>
      </c>
      <c r="BV1175">
        <v>-1</v>
      </c>
      <c r="BW1175">
        <v>-1</v>
      </c>
      <c r="BX1175">
        <v>-1</v>
      </c>
      <c r="BY1175">
        <v>-1</v>
      </c>
      <c r="BZ1175">
        <v>-1</v>
      </c>
      <c r="CA1175">
        <v>-1</v>
      </c>
      <c r="CB1175">
        <v>-1</v>
      </c>
      <c r="CC1175">
        <v>-1</v>
      </c>
      <c r="CD1175">
        <v>-1</v>
      </c>
      <c r="CE1175">
        <v>-1</v>
      </c>
      <c r="CF1175">
        <v>-1</v>
      </c>
      <c r="CG1175">
        <v>-1</v>
      </c>
    </row>
    <row r="1176" spans="1:85">
      <c r="A1176" s="14"/>
      <c r="B1176" s="14" t="s">
        <v>35</v>
      </c>
      <c r="C1176" s="76">
        <v>-1</v>
      </c>
      <c r="D1176" s="76">
        <v>-1</v>
      </c>
      <c r="E1176" s="76">
        <v>-1</v>
      </c>
      <c r="F1176" s="76">
        <v>-1</v>
      </c>
      <c r="G1176" s="76">
        <v>-1</v>
      </c>
      <c r="H1176" s="76">
        <v>-1</v>
      </c>
      <c r="I1176" s="76">
        <v>-1</v>
      </c>
      <c r="J1176" s="76">
        <v>-1</v>
      </c>
      <c r="K1176" s="76">
        <v>-1</v>
      </c>
      <c r="L1176" s="76">
        <v>-1</v>
      </c>
      <c r="M1176" s="76">
        <v>-1</v>
      </c>
      <c r="N1176" s="76">
        <v>-1</v>
      </c>
      <c r="O1176" s="76">
        <v>-1</v>
      </c>
      <c r="P1176" s="76">
        <v>-1</v>
      </c>
      <c r="Q1176" s="76">
        <v>-1</v>
      </c>
      <c r="R1176" s="76">
        <v>-1</v>
      </c>
      <c r="S1176" s="76">
        <v>-1</v>
      </c>
      <c r="T1176" s="76">
        <v>-1</v>
      </c>
      <c r="U1176" s="76">
        <v>-1</v>
      </c>
      <c r="V1176" s="76">
        <v>-1</v>
      </c>
      <c r="W1176" s="76">
        <v>-1</v>
      </c>
      <c r="X1176" s="76">
        <v>-1</v>
      </c>
      <c r="Y1176" s="76">
        <v>-1</v>
      </c>
      <c r="Z1176" s="76">
        <v>-1</v>
      </c>
      <c r="AA1176" s="76">
        <v>-1</v>
      </c>
      <c r="AB1176" s="76">
        <v>-1</v>
      </c>
      <c r="AC1176" s="76">
        <v>-1</v>
      </c>
      <c r="AD1176" s="76">
        <v>-1</v>
      </c>
      <c r="AE1176" s="76">
        <v>-1</v>
      </c>
      <c r="AF1176" s="76">
        <v>-1</v>
      </c>
      <c r="AG1176" s="76">
        <v>-1</v>
      </c>
      <c r="AH1176" s="76">
        <v>-1</v>
      </c>
      <c r="AI1176" s="76">
        <v>-1</v>
      </c>
      <c r="AJ1176">
        <v>-1</v>
      </c>
      <c r="AK1176">
        <v>-1</v>
      </c>
      <c r="AL1176">
        <v>-1</v>
      </c>
      <c r="AM1176">
        <v>-1</v>
      </c>
      <c r="AN1176">
        <v>-1</v>
      </c>
      <c r="AO1176">
        <v>-1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-1</v>
      </c>
      <c r="AX1176">
        <v>-1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-1</v>
      </c>
      <c r="BJ1176">
        <v>-1</v>
      </c>
      <c r="BK1176">
        <v>-1</v>
      </c>
      <c r="BL1176">
        <v>-1</v>
      </c>
      <c r="BM1176">
        <v>-1</v>
      </c>
      <c r="BN1176">
        <v>-1</v>
      </c>
      <c r="BO1176">
        <v>-1</v>
      </c>
      <c r="BP1176">
        <v>-1</v>
      </c>
      <c r="BQ1176">
        <v>-1</v>
      </c>
      <c r="BR1176">
        <v>-1</v>
      </c>
      <c r="BS1176">
        <v>-1</v>
      </c>
      <c r="BT1176">
        <v>-1</v>
      </c>
      <c r="BU1176">
        <v>-1</v>
      </c>
      <c r="BV1176">
        <v>-1</v>
      </c>
      <c r="BW1176">
        <v>-1</v>
      </c>
      <c r="BX1176">
        <v>-1</v>
      </c>
      <c r="BY1176">
        <v>-1</v>
      </c>
      <c r="BZ1176">
        <v>-1</v>
      </c>
      <c r="CA1176">
        <v>-1</v>
      </c>
      <c r="CB1176">
        <v>-1</v>
      </c>
      <c r="CC1176">
        <v>-1</v>
      </c>
      <c r="CD1176">
        <v>-1</v>
      </c>
      <c r="CE1176">
        <v>-1</v>
      </c>
      <c r="CF1176">
        <v>-1</v>
      </c>
      <c r="CG1176">
        <v>-1</v>
      </c>
    </row>
    <row r="1177" spans="1:85">
      <c r="A1177" s="4"/>
      <c r="B1177" s="4" t="s">
        <v>4</v>
      </c>
      <c r="C1177" s="76">
        <v>-1</v>
      </c>
      <c r="D1177" s="76">
        <v>-1</v>
      </c>
      <c r="E1177" s="76">
        <v>-1</v>
      </c>
      <c r="F1177" s="76">
        <v>-1</v>
      </c>
      <c r="G1177" s="76">
        <v>-1</v>
      </c>
      <c r="H1177" s="76">
        <v>-1</v>
      </c>
      <c r="I1177" s="76">
        <v>-1</v>
      </c>
      <c r="J1177" s="76">
        <v>-1</v>
      </c>
      <c r="K1177" s="76">
        <v>-1</v>
      </c>
      <c r="L1177" s="76">
        <v>-1</v>
      </c>
      <c r="M1177" s="76">
        <v>-1</v>
      </c>
      <c r="N1177" s="76">
        <v>-1</v>
      </c>
      <c r="O1177" s="76">
        <v>-1</v>
      </c>
      <c r="P1177" s="76">
        <v>-1</v>
      </c>
      <c r="Q1177" s="76">
        <v>-1</v>
      </c>
      <c r="R1177" s="76">
        <v>-1</v>
      </c>
      <c r="S1177" s="76">
        <v>-1</v>
      </c>
      <c r="T1177" s="76">
        <v>-1</v>
      </c>
      <c r="U1177" s="76">
        <v>-1</v>
      </c>
      <c r="V1177" s="76">
        <v>-1</v>
      </c>
      <c r="W1177" s="76">
        <v>-1</v>
      </c>
      <c r="X1177" s="76">
        <v>-1</v>
      </c>
      <c r="Y1177" s="76">
        <v>-1</v>
      </c>
      <c r="Z1177" s="76">
        <v>-1</v>
      </c>
      <c r="AA1177" s="76">
        <v>-1</v>
      </c>
      <c r="AB1177" s="76">
        <v>-1</v>
      </c>
      <c r="AC1177" s="76">
        <v>-1</v>
      </c>
      <c r="AD1177" s="76">
        <v>-1</v>
      </c>
      <c r="AE1177" s="76">
        <v>-1</v>
      </c>
      <c r="AF1177" s="76">
        <v>-1</v>
      </c>
      <c r="AG1177" s="76">
        <v>-1</v>
      </c>
      <c r="AH1177" s="76">
        <v>-1</v>
      </c>
      <c r="AI1177" s="76">
        <v>-1</v>
      </c>
      <c r="AJ1177">
        <v>-1</v>
      </c>
      <c r="AK1177">
        <v>-1</v>
      </c>
      <c r="AL1177">
        <v>-1</v>
      </c>
      <c r="AM1177">
        <v>-1</v>
      </c>
      <c r="AN1177">
        <v>-1</v>
      </c>
      <c r="AO1177">
        <v>-1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-1</v>
      </c>
      <c r="AW1177">
        <v>-1</v>
      </c>
      <c r="AX1177">
        <v>-1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v>-1</v>
      </c>
      <c r="BE1177">
        <v>-1</v>
      </c>
      <c r="BF1177">
        <v>-1</v>
      </c>
      <c r="BG1177">
        <v>-1</v>
      </c>
      <c r="BH1177">
        <v>-1</v>
      </c>
      <c r="BI1177">
        <v>-1</v>
      </c>
      <c r="BJ1177">
        <v>-1</v>
      </c>
      <c r="BK1177">
        <v>-1</v>
      </c>
      <c r="BL1177">
        <v>-1</v>
      </c>
      <c r="BM1177">
        <v>-1</v>
      </c>
      <c r="BN1177">
        <v>-1</v>
      </c>
      <c r="BO1177">
        <v>-1</v>
      </c>
      <c r="BP1177">
        <v>-1</v>
      </c>
      <c r="BQ1177">
        <v>-1</v>
      </c>
      <c r="BR1177">
        <v>-1</v>
      </c>
      <c r="BS1177">
        <v>-1</v>
      </c>
      <c r="BT1177">
        <v>-1</v>
      </c>
      <c r="BU1177">
        <v>-1</v>
      </c>
      <c r="BV1177">
        <v>-1</v>
      </c>
      <c r="BW1177">
        <v>-1</v>
      </c>
      <c r="BX1177">
        <v>-1</v>
      </c>
      <c r="BY1177">
        <v>-1</v>
      </c>
      <c r="BZ1177">
        <v>-1</v>
      </c>
      <c r="CA1177">
        <v>-1</v>
      </c>
      <c r="CB1177">
        <v>-1</v>
      </c>
      <c r="CC1177">
        <v>-1</v>
      </c>
      <c r="CD1177">
        <v>-1</v>
      </c>
      <c r="CE1177">
        <v>-1</v>
      </c>
      <c r="CF1177">
        <v>-1</v>
      </c>
      <c r="CG1177">
        <v>-1</v>
      </c>
    </row>
    <row r="1178" spans="1:85">
      <c r="A1178" s="14" t="s">
        <v>5</v>
      </c>
      <c r="B1178" s="14" t="s">
        <v>3</v>
      </c>
      <c r="C1178" s="76">
        <v>-1</v>
      </c>
      <c r="D1178" s="76">
        <v>-1</v>
      </c>
      <c r="E1178" s="76">
        <v>-1</v>
      </c>
      <c r="F1178" s="76">
        <v>-1</v>
      </c>
      <c r="G1178" s="76">
        <v>-1</v>
      </c>
      <c r="H1178" s="76">
        <v>-1</v>
      </c>
      <c r="I1178" s="76">
        <v>-1</v>
      </c>
      <c r="J1178" s="76">
        <v>-1</v>
      </c>
      <c r="K1178" s="76">
        <v>-1</v>
      </c>
      <c r="L1178" s="76">
        <v>-1</v>
      </c>
      <c r="M1178" s="76">
        <v>-1</v>
      </c>
      <c r="N1178" s="76">
        <v>-1</v>
      </c>
      <c r="O1178" s="76">
        <v>-1</v>
      </c>
      <c r="P1178" s="76">
        <v>-1</v>
      </c>
      <c r="Q1178" s="76">
        <v>-1</v>
      </c>
      <c r="R1178" s="76">
        <v>-1</v>
      </c>
      <c r="S1178" s="76">
        <v>-1</v>
      </c>
      <c r="T1178" s="76">
        <v>-1</v>
      </c>
      <c r="U1178" s="76">
        <v>-1</v>
      </c>
      <c r="V1178" s="76">
        <v>-1</v>
      </c>
      <c r="W1178" s="76">
        <v>-1</v>
      </c>
      <c r="X1178" s="76">
        <v>-1</v>
      </c>
      <c r="Y1178" s="76">
        <v>-1</v>
      </c>
      <c r="Z1178" s="76">
        <v>-1</v>
      </c>
      <c r="AA1178" s="76">
        <v>-1</v>
      </c>
      <c r="AB1178" s="76">
        <v>-1</v>
      </c>
      <c r="AC1178" s="76">
        <v>-1</v>
      </c>
      <c r="AD1178" s="76">
        <v>-1</v>
      </c>
      <c r="AE1178" s="76">
        <v>-1</v>
      </c>
      <c r="AF1178" s="76">
        <v>-1</v>
      </c>
      <c r="AG1178" s="76">
        <v>-1</v>
      </c>
      <c r="AH1178" s="76">
        <v>-1</v>
      </c>
      <c r="AI1178" s="76">
        <v>-1</v>
      </c>
      <c r="AJ1178">
        <v>-1</v>
      </c>
      <c r="AK1178">
        <v>-1</v>
      </c>
      <c r="AL1178">
        <v>-1</v>
      </c>
      <c r="AM1178">
        <v>-1</v>
      </c>
      <c r="AN1178">
        <v>-1</v>
      </c>
      <c r="AO1178">
        <v>-1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-1</v>
      </c>
      <c r="AX1178">
        <v>-1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v>-1</v>
      </c>
      <c r="BE1178">
        <v>-1</v>
      </c>
      <c r="BF1178">
        <v>-1</v>
      </c>
      <c r="BG1178">
        <v>-1</v>
      </c>
      <c r="BH1178">
        <v>-1</v>
      </c>
      <c r="BI1178">
        <v>-1</v>
      </c>
      <c r="BJ1178">
        <v>-1</v>
      </c>
      <c r="BK1178">
        <v>-1</v>
      </c>
      <c r="BL1178">
        <v>-1</v>
      </c>
      <c r="BM1178">
        <v>-1</v>
      </c>
      <c r="BN1178">
        <v>-1</v>
      </c>
      <c r="BO1178">
        <v>-1</v>
      </c>
      <c r="BP1178">
        <v>-1</v>
      </c>
      <c r="BQ1178">
        <v>-1</v>
      </c>
      <c r="BR1178">
        <v>-1</v>
      </c>
      <c r="BS1178">
        <v>-1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>
        <v>-1</v>
      </c>
      <c r="CA1178">
        <v>-1</v>
      </c>
      <c r="CB1178">
        <v>-1</v>
      </c>
      <c r="CC1178">
        <v>-1</v>
      </c>
      <c r="CD1178">
        <v>-1</v>
      </c>
      <c r="CE1178">
        <v>-1</v>
      </c>
      <c r="CF1178">
        <v>-1</v>
      </c>
      <c r="CG1178">
        <v>-1</v>
      </c>
    </row>
    <row r="1179" spans="1:85">
      <c r="A1179" s="5"/>
      <c r="B1179" s="5" t="s">
        <v>4</v>
      </c>
      <c r="C1179" s="76">
        <v>-1</v>
      </c>
      <c r="D1179" s="76">
        <v>-1</v>
      </c>
      <c r="E1179" s="76">
        <v>-1</v>
      </c>
      <c r="F1179" s="76">
        <v>-1</v>
      </c>
      <c r="G1179" s="76">
        <v>-1</v>
      </c>
      <c r="H1179" s="76">
        <v>-1</v>
      </c>
      <c r="I1179" s="76">
        <v>-1</v>
      </c>
      <c r="J1179" s="76">
        <v>-1</v>
      </c>
      <c r="K1179" s="76">
        <v>-1</v>
      </c>
      <c r="L1179" s="76">
        <v>-1</v>
      </c>
      <c r="M1179" s="76">
        <v>-1</v>
      </c>
      <c r="N1179" s="76">
        <v>-1</v>
      </c>
      <c r="O1179" s="76">
        <v>-1</v>
      </c>
      <c r="P1179" s="76">
        <v>-1</v>
      </c>
      <c r="Q1179" s="76">
        <v>-1</v>
      </c>
      <c r="R1179" s="76">
        <v>-1</v>
      </c>
      <c r="S1179" s="76">
        <v>-1</v>
      </c>
      <c r="T1179" s="76">
        <v>-1</v>
      </c>
      <c r="U1179" s="76">
        <v>-1</v>
      </c>
      <c r="V1179" s="76">
        <v>-1</v>
      </c>
      <c r="W1179" s="76">
        <v>-1</v>
      </c>
      <c r="X1179" s="76">
        <v>-1</v>
      </c>
      <c r="Y1179" s="76">
        <v>-1</v>
      </c>
      <c r="Z1179" s="76">
        <v>-1</v>
      </c>
      <c r="AA1179" s="76">
        <v>-1</v>
      </c>
      <c r="AB1179" s="76">
        <v>-1</v>
      </c>
      <c r="AC1179" s="76">
        <v>-1</v>
      </c>
      <c r="AD1179" s="76">
        <v>-1</v>
      </c>
      <c r="AE1179" s="76">
        <v>-1</v>
      </c>
      <c r="AF1179" s="76">
        <v>-1</v>
      </c>
      <c r="AG1179" s="76">
        <v>-1</v>
      </c>
      <c r="AH1179" s="76">
        <v>-1</v>
      </c>
      <c r="AI1179" s="76">
        <v>-1</v>
      </c>
      <c r="AJ1179">
        <v>-1</v>
      </c>
      <c r="AK1179">
        <v>-1</v>
      </c>
      <c r="AL1179">
        <v>-1</v>
      </c>
      <c r="AM1179">
        <v>-1</v>
      </c>
      <c r="AN1179">
        <v>-1</v>
      </c>
      <c r="AO1179">
        <v>-1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-1</v>
      </c>
      <c r="AW1179">
        <v>-1</v>
      </c>
      <c r="AX1179">
        <v>-1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v>-1</v>
      </c>
      <c r="BE1179">
        <v>-1</v>
      </c>
      <c r="BF1179">
        <v>-1</v>
      </c>
      <c r="BG1179">
        <v>-1</v>
      </c>
      <c r="BH1179">
        <v>-1</v>
      </c>
      <c r="BI1179">
        <v>-1</v>
      </c>
      <c r="BJ1179">
        <v>-1</v>
      </c>
      <c r="BK1179">
        <v>-1</v>
      </c>
      <c r="BL1179">
        <v>-1</v>
      </c>
      <c r="BM1179">
        <v>-1</v>
      </c>
      <c r="BN1179">
        <v>-1</v>
      </c>
      <c r="BO1179">
        <v>-1</v>
      </c>
      <c r="BP1179">
        <v>-1</v>
      </c>
      <c r="BQ1179">
        <v>-1</v>
      </c>
      <c r="BR1179">
        <v>-1</v>
      </c>
      <c r="BS1179">
        <v>-1</v>
      </c>
      <c r="BT1179">
        <v>-1</v>
      </c>
      <c r="BU1179">
        <v>-1</v>
      </c>
      <c r="BV1179">
        <v>-1</v>
      </c>
      <c r="BW1179">
        <v>-1</v>
      </c>
      <c r="BX1179">
        <v>-1</v>
      </c>
      <c r="BY1179">
        <v>-1</v>
      </c>
      <c r="BZ1179">
        <v>-1</v>
      </c>
      <c r="CA1179">
        <v>-1</v>
      </c>
      <c r="CB1179">
        <v>-1</v>
      </c>
      <c r="CC1179">
        <v>-1</v>
      </c>
      <c r="CD1179">
        <v>-1</v>
      </c>
      <c r="CE1179">
        <v>-1</v>
      </c>
      <c r="CF1179">
        <v>-1</v>
      </c>
      <c r="CG1179">
        <v>-1</v>
      </c>
    </row>
    <row r="1180" spans="1:85">
      <c r="A1180" s="5" t="s">
        <v>2</v>
      </c>
      <c r="B1180" s="5" t="s">
        <v>3</v>
      </c>
      <c r="C1180" s="76">
        <v>-1</v>
      </c>
      <c r="D1180" s="76">
        <v>-1</v>
      </c>
      <c r="E1180" s="76">
        <v>-1</v>
      </c>
      <c r="F1180" s="76">
        <v>-1</v>
      </c>
      <c r="G1180" s="76">
        <v>-1</v>
      </c>
      <c r="H1180" s="76">
        <v>-1</v>
      </c>
      <c r="I1180" s="76">
        <v>-1</v>
      </c>
      <c r="J1180" s="76">
        <v>-1</v>
      </c>
      <c r="K1180" s="76">
        <v>-1</v>
      </c>
      <c r="L1180" s="76">
        <v>-1</v>
      </c>
      <c r="M1180" s="76">
        <v>-1</v>
      </c>
      <c r="N1180" s="76">
        <v>-1</v>
      </c>
      <c r="O1180" s="76">
        <v>-1</v>
      </c>
      <c r="P1180" s="76">
        <v>-1</v>
      </c>
      <c r="Q1180" s="76">
        <v>-1</v>
      </c>
      <c r="R1180" s="76">
        <v>-1</v>
      </c>
      <c r="S1180" s="76">
        <v>-1</v>
      </c>
      <c r="T1180" s="76">
        <v>-1</v>
      </c>
      <c r="U1180" s="76">
        <v>-1</v>
      </c>
      <c r="V1180" s="76">
        <v>-1</v>
      </c>
      <c r="W1180" s="76">
        <v>-1</v>
      </c>
      <c r="X1180" s="76">
        <v>-1</v>
      </c>
      <c r="Y1180" s="76">
        <v>-1</v>
      </c>
      <c r="Z1180" s="76">
        <v>-1</v>
      </c>
      <c r="AA1180" s="76">
        <v>-1</v>
      </c>
      <c r="AB1180" s="76">
        <v>-1</v>
      </c>
      <c r="AC1180" s="76">
        <v>-1</v>
      </c>
      <c r="AD1180" s="76">
        <v>-1</v>
      </c>
      <c r="AE1180" s="76">
        <v>-1</v>
      </c>
      <c r="AF1180" s="76">
        <v>-1</v>
      </c>
      <c r="AG1180" s="76">
        <v>-1</v>
      </c>
      <c r="AH1180" s="76">
        <v>-1</v>
      </c>
      <c r="AI1180" s="76">
        <v>-1</v>
      </c>
      <c r="AJ1180">
        <v>-1</v>
      </c>
      <c r="AK1180">
        <v>-1</v>
      </c>
      <c r="AL1180">
        <v>-1</v>
      </c>
      <c r="AM1180">
        <v>-1</v>
      </c>
      <c r="AN1180">
        <v>-1</v>
      </c>
      <c r="AO1180">
        <v>-1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-1</v>
      </c>
      <c r="AW1180">
        <v>-1</v>
      </c>
      <c r="AX1180">
        <v>-1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v>-1</v>
      </c>
      <c r="BE1180">
        <v>-1</v>
      </c>
      <c r="BF1180">
        <v>-1</v>
      </c>
      <c r="BG1180">
        <v>-1</v>
      </c>
      <c r="BH1180">
        <v>-1</v>
      </c>
      <c r="BI1180">
        <v>-1</v>
      </c>
      <c r="BJ1180">
        <v>-1</v>
      </c>
      <c r="BK1180">
        <v>-1</v>
      </c>
      <c r="BL1180">
        <v>-1</v>
      </c>
      <c r="BM1180">
        <v>-1</v>
      </c>
      <c r="BN1180">
        <v>-1</v>
      </c>
      <c r="BO1180">
        <v>-1</v>
      </c>
      <c r="BP1180">
        <v>-1</v>
      </c>
      <c r="BQ1180">
        <v>-1</v>
      </c>
      <c r="BR1180">
        <v>-1</v>
      </c>
      <c r="BS1180">
        <v>-1</v>
      </c>
      <c r="BT1180">
        <v>-1</v>
      </c>
      <c r="BU1180">
        <v>-1</v>
      </c>
      <c r="BV1180">
        <v>-1</v>
      </c>
      <c r="BW1180">
        <v>-1</v>
      </c>
      <c r="BX1180">
        <v>-1</v>
      </c>
      <c r="BY1180">
        <v>-1</v>
      </c>
      <c r="BZ1180">
        <v>-1</v>
      </c>
      <c r="CA1180">
        <v>-1</v>
      </c>
      <c r="CB1180">
        <v>-1</v>
      </c>
      <c r="CC1180">
        <v>-1</v>
      </c>
      <c r="CD1180">
        <v>-1</v>
      </c>
      <c r="CE1180">
        <v>-1</v>
      </c>
      <c r="CF1180">
        <v>-1</v>
      </c>
      <c r="CG1180">
        <v>-1</v>
      </c>
    </row>
    <row r="1181" spans="1:85">
      <c r="A1181" s="4"/>
      <c r="B1181" s="4" t="s">
        <v>4</v>
      </c>
      <c r="C1181" s="76">
        <v>-1</v>
      </c>
      <c r="D1181" s="76">
        <v>-1</v>
      </c>
      <c r="E1181" s="76">
        <v>-1</v>
      </c>
      <c r="F1181" s="76">
        <v>-1</v>
      </c>
      <c r="G1181" s="76">
        <v>-1</v>
      </c>
      <c r="H1181" s="76">
        <v>-1</v>
      </c>
      <c r="I1181" s="76">
        <v>-1</v>
      </c>
      <c r="J1181" s="76">
        <v>-1</v>
      </c>
      <c r="K1181" s="76">
        <v>-1</v>
      </c>
      <c r="L1181" s="76">
        <v>-1</v>
      </c>
      <c r="M1181" s="76">
        <v>-1</v>
      </c>
      <c r="N1181" s="76">
        <v>-1</v>
      </c>
      <c r="O1181" s="76">
        <v>-1</v>
      </c>
      <c r="P1181" s="76">
        <v>-1</v>
      </c>
      <c r="Q1181" s="76">
        <v>-1</v>
      </c>
      <c r="R1181" s="76">
        <v>-1</v>
      </c>
      <c r="S1181" s="76">
        <v>-1</v>
      </c>
      <c r="T1181" s="76">
        <v>-1</v>
      </c>
      <c r="U1181" s="76">
        <v>-1</v>
      </c>
      <c r="V1181" s="76">
        <v>-1</v>
      </c>
      <c r="W1181" s="76">
        <v>-1</v>
      </c>
      <c r="X1181" s="76">
        <v>-1</v>
      </c>
      <c r="Y1181" s="76">
        <v>-1</v>
      </c>
      <c r="Z1181" s="76">
        <v>-1</v>
      </c>
      <c r="AA1181" s="76">
        <v>-1</v>
      </c>
      <c r="AB1181" s="76">
        <v>-1</v>
      </c>
      <c r="AC1181" s="76">
        <v>-1</v>
      </c>
      <c r="AD1181" s="76">
        <v>-1</v>
      </c>
      <c r="AE1181" s="76">
        <v>-1</v>
      </c>
      <c r="AF1181" s="76">
        <v>-1</v>
      </c>
      <c r="AG1181" s="76">
        <v>-1</v>
      </c>
      <c r="AH1181" s="76">
        <v>-1</v>
      </c>
      <c r="AI1181" s="76">
        <v>-1</v>
      </c>
      <c r="AJ1181">
        <v>-1</v>
      </c>
      <c r="AK1181">
        <v>-1</v>
      </c>
      <c r="AL1181">
        <v>-1</v>
      </c>
      <c r="AM1181">
        <v>-1</v>
      </c>
      <c r="AN1181">
        <v>-1</v>
      </c>
      <c r="AO1181">
        <v>-1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-1</v>
      </c>
      <c r="AX1181">
        <v>-1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v>-1</v>
      </c>
      <c r="BE1181">
        <v>-1</v>
      </c>
      <c r="BF1181">
        <v>-1</v>
      </c>
      <c r="BG1181">
        <v>-1</v>
      </c>
      <c r="BH1181">
        <v>-1</v>
      </c>
      <c r="BI1181">
        <v>-1</v>
      </c>
      <c r="BJ1181">
        <v>-1</v>
      </c>
      <c r="BK1181">
        <v>-1</v>
      </c>
      <c r="BL1181">
        <v>-1</v>
      </c>
      <c r="BM1181">
        <v>-1</v>
      </c>
      <c r="BN1181">
        <v>-1</v>
      </c>
      <c r="BO1181">
        <v>-1</v>
      </c>
      <c r="BP1181">
        <v>-1</v>
      </c>
      <c r="BQ1181">
        <v>-1</v>
      </c>
      <c r="BR1181">
        <v>-1</v>
      </c>
      <c r="BS1181">
        <v>-1</v>
      </c>
      <c r="BT1181">
        <v>-1</v>
      </c>
      <c r="BU1181">
        <v>-1</v>
      </c>
      <c r="BV1181">
        <v>-1</v>
      </c>
      <c r="BW1181">
        <v>-1</v>
      </c>
      <c r="BX1181">
        <v>-1</v>
      </c>
      <c r="BY1181">
        <v>-1</v>
      </c>
      <c r="BZ1181">
        <v>-1</v>
      </c>
      <c r="CA1181">
        <v>-1</v>
      </c>
      <c r="CB1181">
        <v>-1</v>
      </c>
      <c r="CC1181">
        <v>-1</v>
      </c>
      <c r="CD1181">
        <v>-1</v>
      </c>
      <c r="CE1181">
        <v>-1</v>
      </c>
      <c r="CF1181">
        <v>-1</v>
      </c>
      <c r="CG1181">
        <v>-1</v>
      </c>
    </row>
    <row r="1182" spans="1:85">
      <c r="A1182" s="14" t="s">
        <v>7</v>
      </c>
      <c r="B1182" s="14" t="s">
        <v>3</v>
      </c>
      <c r="C1182" s="76">
        <v>-1</v>
      </c>
      <c r="D1182" s="76">
        <v>-1</v>
      </c>
      <c r="E1182" s="76">
        <v>-1</v>
      </c>
      <c r="F1182" s="76">
        <v>-1</v>
      </c>
      <c r="G1182" s="76">
        <v>-1</v>
      </c>
      <c r="H1182" s="76">
        <v>-1</v>
      </c>
      <c r="I1182" s="76">
        <v>-1</v>
      </c>
      <c r="J1182" s="76">
        <v>-1</v>
      </c>
      <c r="K1182" s="76">
        <v>-1</v>
      </c>
      <c r="L1182" s="76">
        <v>-1</v>
      </c>
      <c r="M1182" s="76">
        <v>-1</v>
      </c>
      <c r="N1182" s="76">
        <v>-1</v>
      </c>
      <c r="O1182" s="76">
        <v>-1</v>
      </c>
      <c r="P1182" s="76">
        <v>-1</v>
      </c>
      <c r="Q1182" s="76">
        <v>-1</v>
      </c>
      <c r="R1182" s="76">
        <v>-1</v>
      </c>
      <c r="S1182" s="76">
        <v>-1</v>
      </c>
      <c r="T1182" s="76">
        <v>-1</v>
      </c>
      <c r="U1182" s="76">
        <v>-1</v>
      </c>
      <c r="V1182" s="76">
        <v>-1</v>
      </c>
      <c r="W1182" s="76">
        <v>-1</v>
      </c>
      <c r="X1182" s="76">
        <v>-1</v>
      </c>
      <c r="Y1182" s="76">
        <v>-1</v>
      </c>
      <c r="Z1182" s="76">
        <v>-1</v>
      </c>
      <c r="AA1182" s="76">
        <v>-1</v>
      </c>
      <c r="AB1182" s="76">
        <v>-1</v>
      </c>
      <c r="AC1182" s="76">
        <v>-1</v>
      </c>
      <c r="AD1182" s="76">
        <v>-1</v>
      </c>
      <c r="AE1182" s="76">
        <v>-1</v>
      </c>
      <c r="AF1182" s="76">
        <v>-1</v>
      </c>
      <c r="AG1182" s="76">
        <v>-1</v>
      </c>
      <c r="AH1182" s="76">
        <v>-1</v>
      </c>
      <c r="AI1182" s="76">
        <v>-1</v>
      </c>
      <c r="AJ1182">
        <v>-1</v>
      </c>
      <c r="AK1182">
        <v>-1</v>
      </c>
      <c r="AL1182">
        <v>-1</v>
      </c>
      <c r="AM1182">
        <v>-1</v>
      </c>
      <c r="AN1182">
        <v>-1</v>
      </c>
      <c r="AO1182">
        <v>-1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-1</v>
      </c>
      <c r="AX1182">
        <v>-1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v>-1</v>
      </c>
      <c r="BE1182">
        <v>-1</v>
      </c>
      <c r="BF1182">
        <v>-1</v>
      </c>
      <c r="BG1182">
        <v>-1</v>
      </c>
      <c r="BH1182">
        <v>-1</v>
      </c>
      <c r="BI1182">
        <v>-1</v>
      </c>
      <c r="BJ1182">
        <v>-1</v>
      </c>
      <c r="BK1182">
        <v>-1</v>
      </c>
      <c r="BL1182">
        <v>-1</v>
      </c>
      <c r="BM1182">
        <v>-1</v>
      </c>
      <c r="BN1182">
        <v>-1</v>
      </c>
      <c r="BO1182">
        <v>-1</v>
      </c>
      <c r="BP1182">
        <v>-1</v>
      </c>
      <c r="BQ1182">
        <v>-1</v>
      </c>
      <c r="BR1182">
        <v>-1</v>
      </c>
      <c r="BS1182">
        <v>-1</v>
      </c>
      <c r="BT1182">
        <v>-1</v>
      </c>
      <c r="BU1182">
        <v>-1</v>
      </c>
      <c r="BV1182">
        <v>-1</v>
      </c>
      <c r="BW1182">
        <v>-1</v>
      </c>
      <c r="BX1182">
        <v>-1</v>
      </c>
      <c r="BY1182">
        <v>-1</v>
      </c>
      <c r="BZ1182">
        <v>-1</v>
      </c>
      <c r="CA1182">
        <v>-1</v>
      </c>
      <c r="CB1182">
        <v>-1</v>
      </c>
      <c r="CC1182">
        <v>-1</v>
      </c>
      <c r="CD1182">
        <v>-1</v>
      </c>
      <c r="CE1182">
        <v>-1</v>
      </c>
      <c r="CF1182">
        <v>-1</v>
      </c>
      <c r="CG1182">
        <v>-1</v>
      </c>
    </row>
    <row r="1183" spans="1:85">
      <c r="A1183" s="4"/>
      <c r="B1183" s="4" t="s">
        <v>4</v>
      </c>
      <c r="C1183" s="76">
        <v>-1</v>
      </c>
      <c r="D1183" s="76">
        <v>-1</v>
      </c>
      <c r="E1183" s="76">
        <v>-1</v>
      </c>
      <c r="F1183" s="76">
        <v>-1</v>
      </c>
      <c r="G1183" s="76">
        <v>-1</v>
      </c>
      <c r="H1183" s="76">
        <v>-1</v>
      </c>
      <c r="I1183" s="76">
        <v>-1</v>
      </c>
      <c r="J1183" s="76">
        <v>-1</v>
      </c>
      <c r="K1183" s="76">
        <v>-1</v>
      </c>
      <c r="L1183" s="76">
        <v>-1</v>
      </c>
      <c r="M1183" s="76">
        <v>-1</v>
      </c>
      <c r="N1183" s="76">
        <v>-1</v>
      </c>
      <c r="O1183" s="76">
        <v>-1</v>
      </c>
      <c r="P1183" s="76">
        <v>-1</v>
      </c>
      <c r="Q1183" s="76">
        <v>-1</v>
      </c>
      <c r="R1183" s="76">
        <v>-1</v>
      </c>
      <c r="S1183" s="76">
        <v>-1</v>
      </c>
      <c r="T1183" s="76">
        <v>-1</v>
      </c>
      <c r="U1183" s="76">
        <v>-1</v>
      </c>
      <c r="V1183" s="76">
        <v>-1</v>
      </c>
      <c r="W1183" s="76">
        <v>-1</v>
      </c>
      <c r="X1183" s="76">
        <v>-1</v>
      </c>
      <c r="Y1183" s="76">
        <v>-1</v>
      </c>
      <c r="Z1183" s="76">
        <v>-1</v>
      </c>
      <c r="AA1183" s="76">
        <v>-1</v>
      </c>
      <c r="AB1183" s="76">
        <v>-1</v>
      </c>
      <c r="AC1183" s="76">
        <v>-1</v>
      </c>
      <c r="AD1183" s="76">
        <v>-1</v>
      </c>
      <c r="AE1183" s="76">
        <v>-1</v>
      </c>
      <c r="AF1183" s="76">
        <v>-1</v>
      </c>
      <c r="AG1183" s="76">
        <v>-1</v>
      </c>
      <c r="AH1183" s="76">
        <v>-1</v>
      </c>
      <c r="AI1183" s="76">
        <v>-1</v>
      </c>
      <c r="AJ1183">
        <v>-1</v>
      </c>
      <c r="AK1183">
        <v>-1</v>
      </c>
      <c r="AL1183">
        <v>-1</v>
      </c>
      <c r="AM1183">
        <v>-1</v>
      </c>
      <c r="AN1183">
        <v>-1</v>
      </c>
      <c r="AO1183">
        <v>-1</v>
      </c>
      <c r="AP1183">
        <v>-1</v>
      </c>
      <c r="AQ1183">
        <v>-1</v>
      </c>
      <c r="AR1183">
        <v>-1</v>
      </c>
      <c r="AS1183">
        <v>-1</v>
      </c>
      <c r="AT1183">
        <v>-1</v>
      </c>
      <c r="AU1183">
        <v>-1</v>
      </c>
      <c r="AV1183">
        <v>-1</v>
      </c>
      <c r="AW1183">
        <v>-1</v>
      </c>
      <c r="AX1183">
        <v>-1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v>-1</v>
      </c>
      <c r="BE1183">
        <v>-1</v>
      </c>
      <c r="BF1183">
        <v>-1</v>
      </c>
      <c r="BG1183">
        <v>-1</v>
      </c>
      <c r="BH1183">
        <v>-1</v>
      </c>
      <c r="BI1183">
        <v>-1</v>
      </c>
      <c r="BJ1183">
        <v>-1</v>
      </c>
      <c r="BK1183">
        <v>-1</v>
      </c>
      <c r="BL1183">
        <v>-1</v>
      </c>
      <c r="BM1183">
        <v>-1</v>
      </c>
      <c r="BN1183">
        <v>-1</v>
      </c>
      <c r="BO1183">
        <v>-1</v>
      </c>
      <c r="BP1183">
        <v>-1</v>
      </c>
      <c r="BQ1183">
        <v>-1</v>
      </c>
      <c r="BR1183">
        <v>-1</v>
      </c>
      <c r="BS1183">
        <v>-1</v>
      </c>
      <c r="BT1183">
        <v>-1</v>
      </c>
      <c r="BU1183">
        <v>-1</v>
      </c>
      <c r="BV1183">
        <v>-1</v>
      </c>
      <c r="BW1183">
        <v>-1</v>
      </c>
      <c r="BX1183">
        <v>-1</v>
      </c>
      <c r="BY1183">
        <v>-1</v>
      </c>
      <c r="BZ1183">
        <v>-1</v>
      </c>
      <c r="CA1183">
        <v>-1</v>
      </c>
      <c r="CB1183">
        <v>-1</v>
      </c>
      <c r="CC1183">
        <v>-1</v>
      </c>
      <c r="CD1183">
        <v>-1</v>
      </c>
      <c r="CE1183">
        <v>-1</v>
      </c>
      <c r="CF1183">
        <v>-1</v>
      </c>
      <c r="CG1183">
        <v>-1</v>
      </c>
    </row>
    <row r="1184" spans="1:85">
      <c r="A1184" s="14" t="s">
        <v>6</v>
      </c>
      <c r="B1184" s="14" t="s">
        <v>3</v>
      </c>
      <c r="C1184" s="76">
        <v>-1</v>
      </c>
      <c r="D1184" s="76">
        <v>-1</v>
      </c>
      <c r="E1184" s="76">
        <v>-1</v>
      </c>
      <c r="F1184" s="76">
        <v>-1</v>
      </c>
      <c r="G1184" s="76">
        <v>-1</v>
      </c>
      <c r="H1184" s="76">
        <v>-1</v>
      </c>
      <c r="I1184" s="76">
        <v>-1</v>
      </c>
      <c r="J1184" s="76">
        <v>-1</v>
      </c>
      <c r="K1184" s="76">
        <v>-1</v>
      </c>
      <c r="L1184" s="76">
        <v>-1</v>
      </c>
      <c r="M1184" s="76">
        <v>-1</v>
      </c>
      <c r="N1184" s="76">
        <v>-1</v>
      </c>
      <c r="O1184" s="76">
        <v>-1</v>
      </c>
      <c r="P1184" s="76">
        <v>-1</v>
      </c>
      <c r="Q1184" s="76">
        <v>-1</v>
      </c>
      <c r="R1184" s="76">
        <v>-1</v>
      </c>
      <c r="S1184" s="76">
        <v>-1</v>
      </c>
      <c r="T1184" s="76">
        <v>-1</v>
      </c>
      <c r="U1184" s="76">
        <v>-1</v>
      </c>
      <c r="V1184" s="76">
        <v>-1</v>
      </c>
      <c r="W1184" s="76">
        <v>-1</v>
      </c>
      <c r="X1184" s="76">
        <v>-1</v>
      </c>
      <c r="Y1184" s="76">
        <v>-1</v>
      </c>
      <c r="Z1184" s="76">
        <v>-1</v>
      </c>
      <c r="AA1184" s="76">
        <v>-1</v>
      </c>
      <c r="AB1184" s="76">
        <v>-1</v>
      </c>
      <c r="AC1184" s="76">
        <v>-1</v>
      </c>
      <c r="AD1184" s="76">
        <v>-1</v>
      </c>
      <c r="AE1184" s="76">
        <v>-1</v>
      </c>
      <c r="AF1184" s="76">
        <v>-1</v>
      </c>
      <c r="AG1184" s="76">
        <v>-1</v>
      </c>
      <c r="AH1184" s="76">
        <v>-1</v>
      </c>
      <c r="AI1184" s="76">
        <v>-1</v>
      </c>
      <c r="AJ1184">
        <v>-1</v>
      </c>
      <c r="AK1184">
        <v>-1</v>
      </c>
      <c r="AL1184">
        <v>-1</v>
      </c>
      <c r="AM1184">
        <v>-1</v>
      </c>
      <c r="AN1184">
        <v>-1</v>
      </c>
      <c r="AO1184">
        <v>-1</v>
      </c>
      <c r="AP1184">
        <v>-1</v>
      </c>
      <c r="AQ1184">
        <v>-1</v>
      </c>
      <c r="AR1184">
        <v>-1</v>
      </c>
      <c r="AS1184">
        <v>-1</v>
      </c>
      <c r="AT1184">
        <v>-1</v>
      </c>
      <c r="AU1184">
        <v>-1</v>
      </c>
      <c r="AV1184">
        <v>-1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v>-1</v>
      </c>
      <c r="BE1184">
        <v>-1</v>
      </c>
      <c r="BF1184">
        <v>-1</v>
      </c>
      <c r="BG1184">
        <v>-1</v>
      </c>
      <c r="BH1184">
        <v>-1</v>
      </c>
      <c r="BI1184">
        <v>-1</v>
      </c>
      <c r="BJ1184">
        <v>-1</v>
      </c>
      <c r="BK1184">
        <v>-1</v>
      </c>
      <c r="BL1184">
        <v>-1</v>
      </c>
      <c r="BM1184">
        <v>-1</v>
      </c>
      <c r="BN1184">
        <v>-1</v>
      </c>
      <c r="BO1184">
        <v>-1</v>
      </c>
      <c r="BP1184">
        <v>-1</v>
      </c>
      <c r="BQ1184">
        <v>-1</v>
      </c>
      <c r="BR1184">
        <v>-1</v>
      </c>
      <c r="BS1184">
        <v>-1</v>
      </c>
      <c r="BT1184">
        <v>-1</v>
      </c>
      <c r="BU1184">
        <v>-1</v>
      </c>
      <c r="BV1184">
        <v>-1</v>
      </c>
      <c r="BW1184">
        <v>-1</v>
      </c>
      <c r="BX1184">
        <v>-1</v>
      </c>
      <c r="BY1184">
        <v>-1</v>
      </c>
      <c r="BZ1184">
        <v>-1</v>
      </c>
      <c r="CA1184">
        <v>-1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-1</v>
      </c>
    </row>
    <row r="1185" spans="1:85">
      <c r="A1185" s="5"/>
      <c r="B1185" s="5" t="s">
        <v>4</v>
      </c>
      <c r="C1185" s="76">
        <v>-1</v>
      </c>
      <c r="D1185" s="76">
        <v>-1</v>
      </c>
      <c r="E1185" s="76">
        <v>-1</v>
      </c>
      <c r="F1185" s="76">
        <v>-1</v>
      </c>
      <c r="G1185" s="76">
        <v>-1</v>
      </c>
      <c r="H1185" s="76">
        <v>-1</v>
      </c>
      <c r="I1185" s="76">
        <v>-1</v>
      </c>
      <c r="J1185" s="76">
        <v>-1</v>
      </c>
      <c r="K1185" s="76">
        <v>-1</v>
      </c>
      <c r="L1185" s="76">
        <v>-1</v>
      </c>
      <c r="M1185" s="76">
        <v>-1</v>
      </c>
      <c r="N1185" s="76">
        <v>-1</v>
      </c>
      <c r="O1185" s="76">
        <v>-1</v>
      </c>
      <c r="P1185" s="76">
        <v>-1</v>
      </c>
      <c r="Q1185" s="76">
        <v>-1</v>
      </c>
      <c r="R1185" s="76">
        <v>-1</v>
      </c>
      <c r="S1185" s="76">
        <v>-1</v>
      </c>
      <c r="T1185" s="76">
        <v>-1</v>
      </c>
      <c r="U1185" s="76">
        <v>-1</v>
      </c>
      <c r="V1185" s="76">
        <v>-1</v>
      </c>
      <c r="W1185" s="76">
        <v>-1</v>
      </c>
      <c r="X1185" s="76">
        <v>-1</v>
      </c>
      <c r="Y1185" s="76">
        <v>-1</v>
      </c>
      <c r="Z1185" s="76">
        <v>-1</v>
      </c>
      <c r="AA1185" s="76">
        <v>-1</v>
      </c>
      <c r="AB1185" s="76">
        <v>-1</v>
      </c>
      <c r="AC1185" s="76">
        <v>-1</v>
      </c>
      <c r="AD1185" s="76">
        <v>-1</v>
      </c>
      <c r="AE1185" s="76">
        <v>-1</v>
      </c>
      <c r="AF1185" s="76">
        <v>-1</v>
      </c>
      <c r="AG1185" s="76">
        <v>-1</v>
      </c>
      <c r="AH1185" s="76">
        <v>-1</v>
      </c>
      <c r="AI1185" s="76">
        <v>-1</v>
      </c>
      <c r="AJ1185">
        <v>-1</v>
      </c>
      <c r="AK1185">
        <v>-1</v>
      </c>
      <c r="AL1185">
        <v>-1</v>
      </c>
      <c r="AM1185">
        <v>-1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-1</v>
      </c>
      <c r="AV1185">
        <v>-1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-1</v>
      </c>
      <c r="BE1185">
        <v>-1</v>
      </c>
      <c r="BF1185">
        <v>-1</v>
      </c>
      <c r="BG1185">
        <v>-1</v>
      </c>
      <c r="BH1185">
        <v>-1</v>
      </c>
      <c r="BI1185">
        <v>-1</v>
      </c>
      <c r="BJ1185">
        <v>-1</v>
      </c>
      <c r="BK1185">
        <v>-1</v>
      </c>
      <c r="BL1185">
        <v>-1</v>
      </c>
      <c r="BM1185">
        <v>-1</v>
      </c>
      <c r="BN1185">
        <v>-1</v>
      </c>
      <c r="BO1185">
        <v>-1</v>
      </c>
      <c r="BP1185">
        <v>-1</v>
      </c>
      <c r="BQ1185">
        <v>-1</v>
      </c>
      <c r="BR1185">
        <v>-1</v>
      </c>
      <c r="BS1185">
        <v>-1</v>
      </c>
      <c r="BT1185">
        <v>-1</v>
      </c>
      <c r="BU1185">
        <v>-1</v>
      </c>
      <c r="BV1185">
        <v>-1</v>
      </c>
      <c r="BW1185">
        <v>-1</v>
      </c>
      <c r="BX1185">
        <v>-1</v>
      </c>
      <c r="BY1185">
        <v>-1</v>
      </c>
      <c r="BZ1185">
        <v>-1</v>
      </c>
      <c r="CA1185">
        <v>-1</v>
      </c>
      <c r="CB1185">
        <v>-1</v>
      </c>
      <c r="CC1185">
        <v>-1</v>
      </c>
      <c r="CD1185">
        <v>-1</v>
      </c>
      <c r="CE1185">
        <v>-1</v>
      </c>
      <c r="CF1185">
        <v>-1</v>
      </c>
      <c r="CG1185">
        <v>-1</v>
      </c>
    </row>
    <row r="1186" spans="1:85">
      <c r="A1186" s="5" t="s">
        <v>8</v>
      </c>
      <c r="B1186" s="5" t="s">
        <v>3</v>
      </c>
      <c r="C1186" s="76">
        <v>-1</v>
      </c>
      <c r="D1186" s="76">
        <v>-1</v>
      </c>
      <c r="E1186" s="76">
        <v>-1</v>
      </c>
      <c r="F1186" s="76">
        <v>-1</v>
      </c>
      <c r="G1186" s="76">
        <v>-1</v>
      </c>
      <c r="H1186" s="76">
        <v>-1</v>
      </c>
      <c r="I1186" s="76">
        <v>-1</v>
      </c>
      <c r="J1186" s="76">
        <v>-1</v>
      </c>
      <c r="K1186" s="76">
        <v>-1</v>
      </c>
      <c r="L1186" s="76">
        <v>-1</v>
      </c>
      <c r="M1186" s="76">
        <v>-1</v>
      </c>
      <c r="N1186" s="76">
        <v>-1</v>
      </c>
      <c r="O1186" s="76">
        <v>-1</v>
      </c>
      <c r="P1186" s="76">
        <v>-1</v>
      </c>
      <c r="Q1186" s="76">
        <v>-1</v>
      </c>
      <c r="R1186" s="76">
        <v>-1</v>
      </c>
      <c r="S1186" s="76">
        <v>-1</v>
      </c>
      <c r="T1186" s="76">
        <v>-1</v>
      </c>
      <c r="U1186" s="76">
        <v>-1</v>
      </c>
      <c r="V1186" s="76">
        <v>-1</v>
      </c>
      <c r="W1186" s="76">
        <v>-1</v>
      </c>
      <c r="X1186" s="76">
        <v>-1</v>
      </c>
      <c r="Y1186" s="76">
        <v>-1</v>
      </c>
      <c r="Z1186" s="76">
        <v>-1</v>
      </c>
      <c r="AA1186" s="76">
        <v>-1</v>
      </c>
      <c r="AB1186" s="76">
        <v>-1</v>
      </c>
      <c r="AC1186" s="76">
        <v>-1</v>
      </c>
      <c r="AD1186" s="76">
        <v>-1</v>
      </c>
      <c r="AE1186" s="76">
        <v>-1</v>
      </c>
      <c r="AF1186" s="76">
        <v>-1</v>
      </c>
      <c r="AG1186" s="76">
        <v>-1</v>
      </c>
      <c r="AH1186" s="76">
        <v>-1</v>
      </c>
      <c r="AI1186" s="76">
        <v>-1</v>
      </c>
      <c r="AJ1186">
        <v>-1</v>
      </c>
      <c r="AK1186">
        <v>-1</v>
      </c>
      <c r="AL1186">
        <v>-1</v>
      </c>
      <c r="AM1186">
        <v>-1</v>
      </c>
      <c r="AN1186">
        <v>-1</v>
      </c>
      <c r="AO1186">
        <v>-1</v>
      </c>
      <c r="AP1186">
        <v>-1</v>
      </c>
      <c r="AQ1186">
        <v>-1</v>
      </c>
      <c r="AR1186">
        <v>-1</v>
      </c>
      <c r="AS1186">
        <v>-1</v>
      </c>
      <c r="AT1186">
        <v>-1</v>
      </c>
      <c r="AU1186">
        <v>-1</v>
      </c>
      <c r="AV1186">
        <v>-1</v>
      </c>
      <c r="AW1186">
        <v>-1</v>
      </c>
      <c r="AX1186">
        <v>-1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v>-1</v>
      </c>
      <c r="BE1186">
        <v>-1</v>
      </c>
      <c r="BF1186">
        <v>-1</v>
      </c>
      <c r="BG1186">
        <v>-1</v>
      </c>
      <c r="BH1186">
        <v>-1</v>
      </c>
      <c r="BI1186">
        <v>-1</v>
      </c>
      <c r="BJ1186">
        <v>-1</v>
      </c>
      <c r="BK1186">
        <v>-1</v>
      </c>
      <c r="BL1186">
        <v>-1</v>
      </c>
      <c r="BM1186">
        <v>-1</v>
      </c>
      <c r="BN1186">
        <v>-1</v>
      </c>
      <c r="BO1186">
        <v>-1</v>
      </c>
      <c r="BP1186">
        <v>-1</v>
      </c>
      <c r="BQ1186">
        <v>-1</v>
      </c>
      <c r="BR1186">
        <v>-1</v>
      </c>
      <c r="BS1186">
        <v>-1</v>
      </c>
      <c r="BT1186">
        <v>-1</v>
      </c>
      <c r="BU1186">
        <v>-1</v>
      </c>
      <c r="BV1186">
        <v>-1</v>
      </c>
      <c r="BW1186">
        <v>-1</v>
      </c>
      <c r="BX1186">
        <v>-1</v>
      </c>
      <c r="BY1186">
        <v>-1</v>
      </c>
      <c r="BZ1186">
        <v>-1</v>
      </c>
      <c r="CA1186">
        <v>-1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-1</v>
      </c>
    </row>
    <row r="1187" spans="1:85">
      <c r="A1187" s="4"/>
      <c r="B1187" s="4" t="s">
        <v>37</v>
      </c>
      <c r="C1187" s="76">
        <v>-1</v>
      </c>
      <c r="D1187" s="76">
        <v>-1</v>
      </c>
      <c r="E1187" s="76">
        <v>-1</v>
      </c>
      <c r="F1187" s="76">
        <v>-1</v>
      </c>
      <c r="G1187" s="76">
        <v>-1</v>
      </c>
      <c r="H1187" s="76">
        <v>-1</v>
      </c>
      <c r="I1187" s="76">
        <v>-1</v>
      </c>
      <c r="J1187" s="76">
        <v>-1</v>
      </c>
      <c r="K1187" s="76">
        <v>-1</v>
      </c>
      <c r="L1187" s="76">
        <v>-1</v>
      </c>
      <c r="M1187" s="76">
        <v>-1</v>
      </c>
      <c r="N1187" s="76">
        <v>-1</v>
      </c>
      <c r="O1187" s="76">
        <v>-1</v>
      </c>
      <c r="P1187" s="76">
        <v>-1</v>
      </c>
      <c r="Q1187" s="76">
        <v>-1</v>
      </c>
      <c r="R1187" s="76">
        <v>-1</v>
      </c>
      <c r="S1187" s="76">
        <v>-1</v>
      </c>
      <c r="T1187" s="76">
        <v>-1</v>
      </c>
      <c r="U1187" s="76">
        <v>-1</v>
      </c>
      <c r="V1187" s="76">
        <v>-1</v>
      </c>
      <c r="W1187" s="76">
        <v>-1</v>
      </c>
      <c r="X1187" s="76">
        <v>-1</v>
      </c>
      <c r="Y1187" s="76">
        <v>-1</v>
      </c>
      <c r="Z1187" s="76">
        <v>-1</v>
      </c>
      <c r="AA1187" s="76">
        <v>-1</v>
      </c>
      <c r="AB1187" s="76">
        <v>-1</v>
      </c>
      <c r="AC1187" s="76">
        <v>-1</v>
      </c>
      <c r="AD1187" s="76">
        <v>-1</v>
      </c>
      <c r="AE1187" s="76">
        <v>-1</v>
      </c>
      <c r="AF1187" s="76">
        <v>-1</v>
      </c>
      <c r="AG1187" s="76">
        <v>-1</v>
      </c>
      <c r="AH1187" s="76">
        <v>-1</v>
      </c>
      <c r="AI1187" s="76">
        <v>-1</v>
      </c>
      <c r="AJ1187">
        <v>-1</v>
      </c>
      <c r="AK1187">
        <v>-1</v>
      </c>
      <c r="AL1187">
        <v>-1</v>
      </c>
      <c r="AM1187">
        <v>-1</v>
      </c>
      <c r="AN1187">
        <v>-1</v>
      </c>
      <c r="AO1187">
        <v>-1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-1</v>
      </c>
      <c r="AW1187">
        <v>-1</v>
      </c>
      <c r="AX1187">
        <v>-1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v>-1</v>
      </c>
      <c r="BE1187">
        <v>-1</v>
      </c>
      <c r="BF1187">
        <v>-1</v>
      </c>
      <c r="BG1187">
        <v>-1</v>
      </c>
      <c r="BH1187">
        <v>-1</v>
      </c>
      <c r="BI1187">
        <v>-1</v>
      </c>
      <c r="BJ1187">
        <v>-1</v>
      </c>
      <c r="BK1187">
        <v>-1</v>
      </c>
      <c r="BL1187">
        <v>-1</v>
      </c>
      <c r="BM1187">
        <v>-1</v>
      </c>
      <c r="BN1187">
        <v>-1</v>
      </c>
      <c r="BO1187">
        <v>-1</v>
      </c>
      <c r="BP1187">
        <v>-1</v>
      </c>
      <c r="BQ1187">
        <v>-1</v>
      </c>
      <c r="BR1187">
        <v>-1</v>
      </c>
      <c r="BS1187">
        <v>-1</v>
      </c>
      <c r="BT1187">
        <v>-1</v>
      </c>
      <c r="BU1187">
        <v>-1</v>
      </c>
      <c r="BV1187">
        <v>-1</v>
      </c>
      <c r="BW1187">
        <v>-1</v>
      </c>
      <c r="BX1187">
        <v>-1</v>
      </c>
      <c r="BY1187">
        <v>-1</v>
      </c>
      <c r="BZ1187">
        <v>-1</v>
      </c>
      <c r="CA1187">
        <v>-1</v>
      </c>
      <c r="CB1187">
        <v>-1</v>
      </c>
      <c r="CC1187">
        <v>-1</v>
      </c>
      <c r="CD1187">
        <v>-1</v>
      </c>
      <c r="CE1187">
        <v>-1</v>
      </c>
      <c r="CF1187">
        <v>-1</v>
      </c>
      <c r="CG1187">
        <v>-1</v>
      </c>
    </row>
    <row r="1188" spans="1:85">
      <c r="A1188" s="14" t="s">
        <v>36</v>
      </c>
      <c r="B1188" s="14" t="s">
        <v>38</v>
      </c>
      <c r="C1188" s="76">
        <v>-1</v>
      </c>
      <c r="D1188" s="76">
        <v>-1</v>
      </c>
      <c r="E1188" s="76">
        <v>-1</v>
      </c>
      <c r="F1188" s="76">
        <v>-1</v>
      </c>
      <c r="G1188" s="76">
        <v>-1</v>
      </c>
      <c r="H1188" s="76">
        <v>-1</v>
      </c>
      <c r="I1188" s="76">
        <v>-1</v>
      </c>
      <c r="J1188" s="76">
        <v>-1</v>
      </c>
      <c r="K1188" s="76">
        <v>-1</v>
      </c>
      <c r="L1188" s="76">
        <v>-1</v>
      </c>
      <c r="M1188" s="76">
        <v>-1</v>
      </c>
      <c r="N1188" s="76">
        <v>-1</v>
      </c>
      <c r="O1188" s="76">
        <v>-1</v>
      </c>
      <c r="P1188" s="76">
        <v>-1</v>
      </c>
      <c r="Q1188" s="76">
        <v>-1</v>
      </c>
      <c r="R1188" s="76">
        <v>-1</v>
      </c>
      <c r="S1188" s="76">
        <v>-1</v>
      </c>
      <c r="T1188" s="76">
        <v>-1</v>
      </c>
      <c r="U1188" s="76">
        <v>-1</v>
      </c>
      <c r="V1188" s="76">
        <v>-1</v>
      </c>
      <c r="W1188" s="76">
        <v>-1</v>
      </c>
      <c r="X1188" s="76">
        <v>-1</v>
      </c>
      <c r="Y1188" s="76">
        <v>-1</v>
      </c>
      <c r="Z1188" s="76">
        <v>-1</v>
      </c>
      <c r="AA1188" s="76">
        <v>-1</v>
      </c>
      <c r="AB1188" s="76">
        <v>-1</v>
      </c>
      <c r="AC1188" s="76">
        <v>-1</v>
      </c>
      <c r="AD1188" s="76">
        <v>-1</v>
      </c>
      <c r="AE1188" s="76">
        <v>-1</v>
      </c>
      <c r="AF1188" s="76">
        <v>-1</v>
      </c>
      <c r="AG1188" s="76">
        <v>-1</v>
      </c>
      <c r="AH1188" s="76">
        <v>-1</v>
      </c>
      <c r="AI1188" s="76">
        <v>-1</v>
      </c>
      <c r="AJ1188">
        <v>-1</v>
      </c>
      <c r="AK1188">
        <v>-1</v>
      </c>
      <c r="AL1188">
        <v>-1</v>
      </c>
      <c r="AM1188">
        <v>-1</v>
      </c>
      <c r="AN1188">
        <v>-1</v>
      </c>
      <c r="AO1188">
        <v>-1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-1</v>
      </c>
      <c r="AX1188">
        <v>-1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v>-1</v>
      </c>
      <c r="BE1188">
        <v>-1</v>
      </c>
      <c r="BF1188">
        <v>-1</v>
      </c>
      <c r="BG1188">
        <v>-1</v>
      </c>
      <c r="BH1188">
        <v>-1</v>
      </c>
      <c r="BI1188">
        <v>-1</v>
      </c>
      <c r="BJ1188">
        <v>-1</v>
      </c>
      <c r="BK1188">
        <v>-1</v>
      </c>
      <c r="BL1188">
        <v>-1</v>
      </c>
      <c r="BM1188">
        <v>-1</v>
      </c>
      <c r="BN1188">
        <v>-1</v>
      </c>
      <c r="BO1188">
        <v>-1</v>
      </c>
      <c r="BP1188">
        <v>-1</v>
      </c>
      <c r="BQ1188">
        <v>-1</v>
      </c>
      <c r="BR1188">
        <v>-1</v>
      </c>
      <c r="BS1188">
        <v>-1</v>
      </c>
      <c r="BT1188">
        <v>-1</v>
      </c>
      <c r="BU1188">
        <v>-1</v>
      </c>
      <c r="BV1188">
        <v>-1</v>
      </c>
      <c r="BW1188">
        <v>-1</v>
      </c>
      <c r="BX1188">
        <v>-1</v>
      </c>
      <c r="BY1188">
        <v>-1</v>
      </c>
      <c r="BZ1188">
        <v>-1</v>
      </c>
      <c r="CA1188">
        <v>-1</v>
      </c>
      <c r="CB1188">
        <v>-1</v>
      </c>
      <c r="CC1188">
        <v>-1</v>
      </c>
      <c r="CD1188">
        <v>-1</v>
      </c>
      <c r="CE1188">
        <v>-1</v>
      </c>
      <c r="CF1188">
        <v>-1</v>
      </c>
      <c r="CG1188">
        <v>-1</v>
      </c>
    </row>
    <row r="1189" spans="1:85">
      <c r="A1189" s="5"/>
      <c r="B1189" s="5" t="s">
        <v>213</v>
      </c>
      <c r="C1189" s="76">
        <v>-1</v>
      </c>
      <c r="D1189" s="76">
        <v>-1</v>
      </c>
      <c r="E1189" s="76">
        <v>-1</v>
      </c>
      <c r="F1189" s="76">
        <v>-1</v>
      </c>
      <c r="G1189" s="76">
        <v>-1</v>
      </c>
      <c r="H1189" s="76">
        <v>-1</v>
      </c>
      <c r="I1189" s="76">
        <v>-1</v>
      </c>
      <c r="J1189" s="76">
        <v>-1</v>
      </c>
      <c r="K1189" s="76">
        <v>-1</v>
      </c>
      <c r="L1189" s="76">
        <v>-1</v>
      </c>
      <c r="M1189" s="76">
        <v>-1</v>
      </c>
      <c r="N1189" s="76">
        <v>-1</v>
      </c>
      <c r="O1189" s="76">
        <v>-1</v>
      </c>
      <c r="P1189" s="76">
        <v>-1</v>
      </c>
      <c r="Q1189" s="76">
        <v>-1</v>
      </c>
      <c r="R1189" s="76">
        <v>-1</v>
      </c>
      <c r="S1189" s="76">
        <v>-1</v>
      </c>
      <c r="T1189" s="76">
        <v>-1</v>
      </c>
      <c r="U1189" s="76">
        <v>-1</v>
      </c>
      <c r="V1189" s="76">
        <v>-1</v>
      </c>
      <c r="W1189" s="76">
        <v>-1</v>
      </c>
      <c r="X1189" s="76">
        <v>-1</v>
      </c>
      <c r="Y1189" s="76">
        <v>-1</v>
      </c>
      <c r="Z1189" s="76">
        <v>-1</v>
      </c>
      <c r="AA1189" s="76">
        <v>-1</v>
      </c>
      <c r="AB1189" s="76">
        <v>-1</v>
      </c>
      <c r="AC1189" s="76">
        <v>-1</v>
      </c>
      <c r="AD1189" s="76">
        <v>-1</v>
      </c>
      <c r="AE1189" s="76">
        <v>-1</v>
      </c>
      <c r="AF1189" s="76">
        <v>-1</v>
      </c>
      <c r="AG1189" s="76">
        <v>-1</v>
      </c>
      <c r="AH1189" s="76">
        <v>-1</v>
      </c>
      <c r="AI1189" s="76">
        <v>-1</v>
      </c>
      <c r="AJ1189">
        <v>-1</v>
      </c>
      <c r="AK1189">
        <v>-1</v>
      </c>
      <c r="AL1189">
        <v>-1</v>
      </c>
      <c r="AM1189">
        <v>-1</v>
      </c>
      <c r="AN1189">
        <v>-1</v>
      </c>
      <c r="AO1189">
        <v>-1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-1</v>
      </c>
      <c r="AW1189">
        <v>-1</v>
      </c>
      <c r="AX1189">
        <v>-1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v>-1</v>
      </c>
      <c r="BE1189">
        <v>-1</v>
      </c>
      <c r="BF1189">
        <v>-1</v>
      </c>
      <c r="BG1189">
        <v>-1</v>
      </c>
      <c r="BH1189">
        <v>-1</v>
      </c>
      <c r="BI1189">
        <v>-1</v>
      </c>
      <c r="BJ1189">
        <v>-1</v>
      </c>
      <c r="BK1189">
        <v>-1</v>
      </c>
      <c r="BL1189">
        <v>-1</v>
      </c>
      <c r="BM1189">
        <v>-1</v>
      </c>
      <c r="BN1189">
        <v>-1</v>
      </c>
      <c r="BO1189">
        <v>-1</v>
      </c>
      <c r="BP1189">
        <v>-1</v>
      </c>
      <c r="BQ1189">
        <v>-1</v>
      </c>
      <c r="BR1189">
        <v>-1</v>
      </c>
      <c r="BS1189">
        <v>-1</v>
      </c>
      <c r="BT1189">
        <v>-1</v>
      </c>
      <c r="BU1189">
        <v>-1</v>
      </c>
      <c r="BV1189">
        <v>-1</v>
      </c>
      <c r="BW1189">
        <v>-1</v>
      </c>
      <c r="BX1189">
        <v>-1</v>
      </c>
      <c r="BY1189">
        <v>-1</v>
      </c>
      <c r="BZ1189">
        <v>-1</v>
      </c>
      <c r="CA1189">
        <v>-1</v>
      </c>
      <c r="CB1189">
        <v>-1</v>
      </c>
      <c r="CC1189">
        <v>-1</v>
      </c>
      <c r="CD1189">
        <v>-1</v>
      </c>
      <c r="CE1189">
        <v>-1</v>
      </c>
      <c r="CF1189">
        <v>-1</v>
      </c>
      <c r="CG1189">
        <v>-1</v>
      </c>
    </row>
    <row r="1190" spans="1:85">
      <c r="A1190" s="1" t="str">
        <f>LOOKUP(B1190,[1]Regions!$A$4:$A$98,[1]Regions!$B$4:$B$98)</f>
        <v>Saudi Arabia</v>
      </c>
      <c r="B1190" s="2">
        <v>55</v>
      </c>
      <c r="C1190" s="72">
        <v>2018</v>
      </c>
      <c r="D1190" s="72">
        <v>2019</v>
      </c>
      <c r="E1190" s="72">
        <v>2020</v>
      </c>
      <c r="F1190" s="72">
        <v>2021</v>
      </c>
      <c r="G1190" s="72">
        <v>2022</v>
      </c>
      <c r="H1190" s="72">
        <v>2023</v>
      </c>
      <c r="I1190" s="72">
        <v>2024</v>
      </c>
      <c r="J1190" s="72">
        <v>2025</v>
      </c>
      <c r="K1190" s="72">
        <v>2026</v>
      </c>
      <c r="L1190" s="72">
        <v>2027</v>
      </c>
      <c r="M1190" s="72">
        <v>2028</v>
      </c>
      <c r="N1190" s="72">
        <v>2029</v>
      </c>
      <c r="O1190" s="72">
        <v>2030</v>
      </c>
      <c r="P1190" s="72">
        <v>2031</v>
      </c>
      <c r="Q1190" s="72">
        <v>2032</v>
      </c>
      <c r="R1190" s="72">
        <v>2033</v>
      </c>
      <c r="S1190" s="72">
        <v>2034</v>
      </c>
      <c r="T1190" s="72">
        <v>2035</v>
      </c>
      <c r="U1190" s="72">
        <v>2036</v>
      </c>
      <c r="V1190" s="72">
        <v>2037</v>
      </c>
      <c r="W1190" s="72">
        <v>2038</v>
      </c>
      <c r="X1190" s="72">
        <v>2039</v>
      </c>
      <c r="Y1190" s="72">
        <v>2040</v>
      </c>
      <c r="Z1190" s="72">
        <v>2041</v>
      </c>
      <c r="AA1190" s="72">
        <v>2042</v>
      </c>
      <c r="AB1190" s="72">
        <v>2043</v>
      </c>
      <c r="AC1190" s="72">
        <v>2044</v>
      </c>
      <c r="AD1190" s="72">
        <v>2045</v>
      </c>
      <c r="AE1190" s="72">
        <v>2046</v>
      </c>
      <c r="AF1190" s="72">
        <v>2047</v>
      </c>
      <c r="AG1190" s="72">
        <v>2048</v>
      </c>
      <c r="AH1190" s="72">
        <v>2049</v>
      </c>
      <c r="AI1190" s="72">
        <v>2050</v>
      </c>
      <c r="AJ1190">
        <v>2051</v>
      </c>
      <c r="AK1190">
        <v>2052</v>
      </c>
      <c r="AL1190">
        <v>2053</v>
      </c>
      <c r="AM1190">
        <v>2054</v>
      </c>
      <c r="AN1190">
        <v>2055</v>
      </c>
      <c r="AO1190">
        <v>2056</v>
      </c>
      <c r="AP1190">
        <v>2057</v>
      </c>
      <c r="AQ1190">
        <v>2058</v>
      </c>
      <c r="AR1190">
        <v>2059</v>
      </c>
      <c r="AS1190">
        <v>2060</v>
      </c>
      <c r="AT1190">
        <v>2061</v>
      </c>
      <c r="AU1190">
        <v>2062</v>
      </c>
      <c r="AV1190">
        <v>2063</v>
      </c>
      <c r="AW1190">
        <v>2064</v>
      </c>
      <c r="AX1190">
        <v>2065</v>
      </c>
      <c r="AY1190">
        <v>2066</v>
      </c>
      <c r="AZ1190">
        <v>2067</v>
      </c>
      <c r="BA1190">
        <v>2068</v>
      </c>
      <c r="BB1190">
        <v>2069</v>
      </c>
      <c r="BC1190">
        <v>2070</v>
      </c>
      <c r="BD1190">
        <v>2071</v>
      </c>
      <c r="BE1190">
        <v>2072</v>
      </c>
      <c r="BF1190">
        <v>2073</v>
      </c>
      <c r="BG1190">
        <v>2074</v>
      </c>
      <c r="BH1190">
        <v>2075</v>
      </c>
      <c r="BI1190">
        <v>2076</v>
      </c>
      <c r="BJ1190">
        <v>2077</v>
      </c>
      <c r="BK1190">
        <v>2078</v>
      </c>
      <c r="BL1190">
        <v>2079</v>
      </c>
      <c r="BM1190">
        <v>2080</v>
      </c>
      <c r="BN1190">
        <v>2081</v>
      </c>
      <c r="BO1190">
        <v>2082</v>
      </c>
      <c r="BP1190">
        <v>2083</v>
      </c>
      <c r="BQ1190">
        <v>2084</v>
      </c>
      <c r="BR1190">
        <v>2085</v>
      </c>
      <c r="BS1190">
        <v>2086</v>
      </c>
      <c r="BT1190">
        <v>2087</v>
      </c>
      <c r="BU1190">
        <v>2088</v>
      </c>
      <c r="BV1190">
        <v>2089</v>
      </c>
      <c r="BW1190">
        <v>2090</v>
      </c>
      <c r="BX1190">
        <v>2091</v>
      </c>
      <c r="BY1190">
        <v>2092</v>
      </c>
      <c r="BZ1190">
        <v>2093</v>
      </c>
      <c r="CA1190">
        <v>2094</v>
      </c>
      <c r="CB1190">
        <v>2095</v>
      </c>
      <c r="CC1190">
        <v>2096</v>
      </c>
      <c r="CD1190">
        <v>2097</v>
      </c>
      <c r="CE1190">
        <v>2098</v>
      </c>
      <c r="CF1190">
        <v>2099</v>
      </c>
      <c r="CG1190">
        <v>2100</v>
      </c>
    </row>
    <row r="1191" spans="1:85">
      <c r="A1191" s="74"/>
      <c r="B1191" s="74" t="s">
        <v>4</v>
      </c>
      <c r="C1191" s="76">
        <v>-1</v>
      </c>
      <c r="D1191" s="76">
        <v>-1</v>
      </c>
      <c r="E1191" s="76">
        <v>-1</v>
      </c>
      <c r="F1191" s="76">
        <v>-1</v>
      </c>
      <c r="G1191" s="76">
        <v>-1</v>
      </c>
      <c r="H1191" s="76">
        <v>-1</v>
      </c>
      <c r="I1191" s="76">
        <v>-1</v>
      </c>
      <c r="J1191" s="76">
        <v>-1</v>
      </c>
      <c r="K1191" s="76">
        <v>-1</v>
      </c>
      <c r="L1191" s="76">
        <v>-1</v>
      </c>
      <c r="M1191" s="76">
        <v>-1</v>
      </c>
      <c r="N1191" s="76">
        <v>-1</v>
      </c>
      <c r="O1191" s="76">
        <v>-1</v>
      </c>
      <c r="P1191" s="76">
        <v>-1</v>
      </c>
      <c r="Q1191" s="76">
        <v>-1</v>
      </c>
      <c r="R1191" s="76">
        <v>-1</v>
      </c>
      <c r="S1191" s="76">
        <v>-1</v>
      </c>
      <c r="T1191" s="76">
        <v>-1</v>
      </c>
      <c r="U1191" s="76">
        <v>-1</v>
      </c>
      <c r="V1191" s="76">
        <v>-1</v>
      </c>
      <c r="W1191" s="76">
        <v>-1</v>
      </c>
      <c r="X1191" s="76">
        <v>-1</v>
      </c>
      <c r="Y1191" s="76">
        <v>-1</v>
      </c>
      <c r="Z1191" s="76">
        <v>-1</v>
      </c>
      <c r="AA1191" s="76">
        <v>-1</v>
      </c>
      <c r="AB1191" s="76">
        <v>-1</v>
      </c>
      <c r="AC1191" s="76">
        <v>-1</v>
      </c>
      <c r="AD1191" s="76">
        <v>-1</v>
      </c>
      <c r="AE1191" s="76">
        <v>-1</v>
      </c>
      <c r="AF1191" s="76">
        <v>-1</v>
      </c>
      <c r="AG1191" s="76">
        <v>-1</v>
      </c>
      <c r="AH1191" s="76">
        <v>-1</v>
      </c>
      <c r="AI1191" s="76">
        <v>-1</v>
      </c>
      <c r="AJ1191">
        <v>-1</v>
      </c>
      <c r="AK1191">
        <v>-1</v>
      </c>
      <c r="AL1191">
        <v>-1</v>
      </c>
      <c r="AM1191">
        <v>-1</v>
      </c>
      <c r="AN1191">
        <v>-1</v>
      </c>
      <c r="AO1191">
        <v>-1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-1</v>
      </c>
      <c r="AX1191">
        <v>-1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v>-1</v>
      </c>
      <c r="BE1191">
        <v>-1</v>
      </c>
      <c r="BF1191">
        <v>-1</v>
      </c>
      <c r="BG1191">
        <v>-1</v>
      </c>
      <c r="BH1191">
        <v>-1</v>
      </c>
      <c r="BI1191">
        <v>-1</v>
      </c>
      <c r="BJ1191">
        <v>-1</v>
      </c>
      <c r="BK1191">
        <v>-1</v>
      </c>
      <c r="BL1191">
        <v>-1</v>
      </c>
      <c r="BM1191">
        <v>-1</v>
      </c>
      <c r="BN1191">
        <v>-1</v>
      </c>
      <c r="BO1191">
        <v>-1</v>
      </c>
      <c r="BP1191">
        <v>-1</v>
      </c>
      <c r="BQ1191">
        <v>-1</v>
      </c>
      <c r="BR1191">
        <v>-1</v>
      </c>
      <c r="BS1191">
        <v>-1</v>
      </c>
      <c r="BT1191">
        <v>-1</v>
      </c>
      <c r="BU1191">
        <v>-1</v>
      </c>
      <c r="BV1191">
        <v>-1</v>
      </c>
      <c r="BW1191">
        <v>-1</v>
      </c>
      <c r="BX1191">
        <v>-1</v>
      </c>
      <c r="BY1191">
        <v>-1</v>
      </c>
      <c r="BZ1191">
        <v>-1</v>
      </c>
      <c r="CA1191">
        <v>-1</v>
      </c>
      <c r="CB1191">
        <v>-1</v>
      </c>
      <c r="CC1191">
        <v>-1</v>
      </c>
      <c r="CD1191">
        <v>-1</v>
      </c>
      <c r="CE1191">
        <v>-1</v>
      </c>
      <c r="CF1191">
        <v>-1</v>
      </c>
      <c r="CG1191">
        <v>-1</v>
      </c>
    </row>
    <row r="1192" spans="1:85">
      <c r="A1192" s="74" t="s">
        <v>0</v>
      </c>
      <c r="B1192" s="74" t="s">
        <v>3</v>
      </c>
      <c r="C1192" s="76">
        <v>-1</v>
      </c>
      <c r="D1192" s="76">
        <v>-1</v>
      </c>
      <c r="E1192" s="76">
        <v>-1</v>
      </c>
      <c r="F1192" s="76">
        <v>-1</v>
      </c>
      <c r="G1192" s="76">
        <v>-1</v>
      </c>
      <c r="H1192" s="76">
        <v>-1</v>
      </c>
      <c r="I1192" s="76">
        <v>-1</v>
      </c>
      <c r="J1192" s="76">
        <v>-1</v>
      </c>
      <c r="K1192" s="76">
        <v>-1</v>
      </c>
      <c r="L1192" s="76">
        <v>-1</v>
      </c>
      <c r="M1192" s="76">
        <v>-1</v>
      </c>
      <c r="N1192" s="76">
        <v>-1</v>
      </c>
      <c r="O1192" s="76">
        <v>-1</v>
      </c>
      <c r="P1192" s="76">
        <v>-1</v>
      </c>
      <c r="Q1192" s="76">
        <v>-1</v>
      </c>
      <c r="R1192" s="76">
        <v>-1</v>
      </c>
      <c r="S1192" s="76">
        <v>-1</v>
      </c>
      <c r="T1192" s="76">
        <v>-1</v>
      </c>
      <c r="U1192" s="76">
        <v>-1</v>
      </c>
      <c r="V1192" s="76">
        <v>-1</v>
      </c>
      <c r="W1192" s="76">
        <v>-1</v>
      </c>
      <c r="X1192" s="76">
        <v>-1</v>
      </c>
      <c r="Y1192" s="76">
        <v>-1</v>
      </c>
      <c r="Z1192" s="76">
        <v>-1</v>
      </c>
      <c r="AA1192" s="76">
        <v>-1</v>
      </c>
      <c r="AB1192" s="76">
        <v>-1</v>
      </c>
      <c r="AC1192" s="76">
        <v>-1</v>
      </c>
      <c r="AD1192" s="76">
        <v>-1</v>
      </c>
      <c r="AE1192" s="76">
        <v>-1</v>
      </c>
      <c r="AF1192" s="76">
        <v>-1</v>
      </c>
      <c r="AG1192" s="76">
        <v>-1</v>
      </c>
      <c r="AH1192" s="76">
        <v>-1</v>
      </c>
      <c r="AI1192" s="76">
        <v>-1</v>
      </c>
      <c r="AJ1192">
        <v>-1</v>
      </c>
      <c r="AK1192">
        <v>-1</v>
      </c>
      <c r="AL1192">
        <v>-1</v>
      </c>
      <c r="AM1192">
        <v>-1</v>
      </c>
      <c r="AN1192">
        <v>-1</v>
      </c>
      <c r="AO1192">
        <v>-1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-1</v>
      </c>
      <c r="AX1192">
        <v>-1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v>-1</v>
      </c>
      <c r="BE1192">
        <v>-1</v>
      </c>
      <c r="BF1192">
        <v>-1</v>
      </c>
      <c r="BG1192">
        <v>-1</v>
      </c>
      <c r="BH1192">
        <v>-1</v>
      </c>
      <c r="BI1192">
        <v>-1</v>
      </c>
      <c r="BJ1192">
        <v>-1</v>
      </c>
      <c r="BK1192">
        <v>-1</v>
      </c>
      <c r="BL1192">
        <v>-1</v>
      </c>
      <c r="BM1192">
        <v>-1</v>
      </c>
      <c r="BN1192">
        <v>-1</v>
      </c>
      <c r="BO1192">
        <v>-1</v>
      </c>
      <c r="BP1192">
        <v>-1</v>
      </c>
      <c r="BQ1192">
        <v>-1</v>
      </c>
      <c r="BR1192">
        <v>-1</v>
      </c>
      <c r="BS1192">
        <v>-1</v>
      </c>
      <c r="BT1192">
        <v>-1</v>
      </c>
      <c r="BU1192">
        <v>-1</v>
      </c>
      <c r="BV1192">
        <v>-1</v>
      </c>
      <c r="BW1192">
        <v>-1</v>
      </c>
      <c r="BX1192">
        <v>-1</v>
      </c>
      <c r="BY1192">
        <v>-1</v>
      </c>
      <c r="BZ1192">
        <v>-1</v>
      </c>
      <c r="CA1192">
        <v>-1</v>
      </c>
      <c r="CB1192">
        <v>-1</v>
      </c>
      <c r="CC1192">
        <v>-1</v>
      </c>
      <c r="CD1192">
        <v>-1</v>
      </c>
      <c r="CE1192">
        <v>-1</v>
      </c>
      <c r="CF1192">
        <v>-1</v>
      </c>
      <c r="CG1192">
        <v>-1</v>
      </c>
    </row>
    <row r="1193" spans="1:85">
      <c r="A1193" s="74"/>
      <c r="B1193" s="74" t="s">
        <v>34</v>
      </c>
      <c r="C1193" s="76">
        <v>-1</v>
      </c>
      <c r="D1193" s="76">
        <v>-1</v>
      </c>
      <c r="E1193" s="76">
        <v>-1</v>
      </c>
      <c r="F1193" s="76">
        <v>-1</v>
      </c>
      <c r="G1193" s="76">
        <v>-1</v>
      </c>
      <c r="H1193" s="76">
        <v>-1</v>
      </c>
      <c r="I1193" s="76">
        <v>-1</v>
      </c>
      <c r="J1193" s="76">
        <v>-1</v>
      </c>
      <c r="K1193" s="76">
        <v>-1</v>
      </c>
      <c r="L1193" s="76">
        <v>-1</v>
      </c>
      <c r="M1193" s="76">
        <v>-1</v>
      </c>
      <c r="N1193" s="76">
        <v>-1</v>
      </c>
      <c r="O1193" s="76">
        <v>-1</v>
      </c>
      <c r="P1193" s="76">
        <v>-1</v>
      </c>
      <c r="Q1193" s="76">
        <v>-1</v>
      </c>
      <c r="R1193" s="76">
        <v>-1</v>
      </c>
      <c r="S1193" s="76">
        <v>-1</v>
      </c>
      <c r="T1193" s="76">
        <v>-1</v>
      </c>
      <c r="U1193" s="76">
        <v>-1</v>
      </c>
      <c r="V1193" s="76">
        <v>-1</v>
      </c>
      <c r="W1193" s="76">
        <v>-1</v>
      </c>
      <c r="X1193" s="76">
        <v>-1</v>
      </c>
      <c r="Y1193" s="76">
        <v>-1</v>
      </c>
      <c r="Z1193" s="76">
        <v>-1</v>
      </c>
      <c r="AA1193" s="76">
        <v>-1</v>
      </c>
      <c r="AB1193" s="76">
        <v>-1</v>
      </c>
      <c r="AC1193" s="76">
        <v>-1</v>
      </c>
      <c r="AD1193" s="76">
        <v>-1</v>
      </c>
      <c r="AE1193" s="76">
        <v>-1</v>
      </c>
      <c r="AF1193" s="76">
        <v>-1</v>
      </c>
      <c r="AG1193" s="76">
        <v>-1</v>
      </c>
      <c r="AH1193" s="76">
        <v>-1</v>
      </c>
      <c r="AI1193" s="76">
        <v>-1</v>
      </c>
      <c r="AJ1193">
        <v>-1</v>
      </c>
      <c r="AK1193">
        <v>-1</v>
      </c>
      <c r="AL1193">
        <v>-1</v>
      </c>
      <c r="AM1193">
        <v>-1</v>
      </c>
      <c r="AN1193">
        <v>-1</v>
      </c>
      <c r="AO1193">
        <v>-1</v>
      </c>
      <c r="AP1193">
        <v>-1</v>
      </c>
      <c r="AQ1193">
        <v>-1</v>
      </c>
      <c r="AR1193">
        <v>-1</v>
      </c>
      <c r="AS1193">
        <v>-1</v>
      </c>
      <c r="AT1193">
        <v>-1</v>
      </c>
      <c r="AU1193">
        <v>-1</v>
      </c>
      <c r="AV1193">
        <v>-1</v>
      </c>
      <c r="AW1193">
        <v>-1</v>
      </c>
      <c r="AX1193">
        <v>-1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v>-1</v>
      </c>
      <c r="BE1193">
        <v>-1</v>
      </c>
      <c r="BF1193">
        <v>-1</v>
      </c>
      <c r="BG1193">
        <v>-1</v>
      </c>
      <c r="BH1193">
        <v>-1</v>
      </c>
      <c r="BI1193">
        <v>-1</v>
      </c>
      <c r="BJ1193">
        <v>-1</v>
      </c>
      <c r="BK1193">
        <v>-1</v>
      </c>
      <c r="BL1193">
        <v>-1</v>
      </c>
      <c r="BM1193">
        <v>-1</v>
      </c>
      <c r="BN1193">
        <v>-1</v>
      </c>
      <c r="BO1193">
        <v>-1</v>
      </c>
      <c r="BP1193">
        <v>-1</v>
      </c>
      <c r="BQ1193">
        <v>-1</v>
      </c>
      <c r="BR1193">
        <v>-1</v>
      </c>
      <c r="BS1193">
        <v>-1</v>
      </c>
      <c r="BT1193">
        <v>-1</v>
      </c>
      <c r="BU1193">
        <v>-1</v>
      </c>
      <c r="BV1193">
        <v>-1</v>
      </c>
      <c r="BW1193">
        <v>-1</v>
      </c>
      <c r="BX1193">
        <v>-1</v>
      </c>
      <c r="BY1193">
        <v>-1</v>
      </c>
      <c r="BZ1193">
        <v>-1</v>
      </c>
      <c r="CA1193">
        <v>-1</v>
      </c>
      <c r="CB1193">
        <v>-1</v>
      </c>
      <c r="CC1193">
        <v>-1</v>
      </c>
      <c r="CD1193">
        <v>-1</v>
      </c>
      <c r="CE1193">
        <v>-1</v>
      </c>
      <c r="CF1193">
        <v>-1</v>
      </c>
      <c r="CG1193">
        <v>-1</v>
      </c>
    </row>
    <row r="1194" spans="1:85">
      <c r="A1194" s="14"/>
      <c r="B1194" s="14" t="s">
        <v>35</v>
      </c>
      <c r="C1194" s="76">
        <v>-1</v>
      </c>
      <c r="D1194" s="76">
        <v>-1</v>
      </c>
      <c r="E1194" s="76">
        <v>-1</v>
      </c>
      <c r="F1194" s="76">
        <v>-1</v>
      </c>
      <c r="G1194" s="76">
        <v>-1</v>
      </c>
      <c r="H1194" s="76">
        <v>-1</v>
      </c>
      <c r="I1194" s="76">
        <v>-1</v>
      </c>
      <c r="J1194" s="76">
        <v>-1</v>
      </c>
      <c r="K1194" s="76">
        <v>-1</v>
      </c>
      <c r="L1194" s="76">
        <v>-1</v>
      </c>
      <c r="M1194" s="76">
        <v>-1</v>
      </c>
      <c r="N1194" s="76">
        <v>-1</v>
      </c>
      <c r="O1194" s="76">
        <v>-1</v>
      </c>
      <c r="P1194" s="76">
        <v>-1</v>
      </c>
      <c r="Q1194" s="76">
        <v>-1</v>
      </c>
      <c r="R1194" s="76">
        <v>-1</v>
      </c>
      <c r="S1194" s="76">
        <v>-1</v>
      </c>
      <c r="T1194" s="76">
        <v>-1</v>
      </c>
      <c r="U1194" s="76">
        <v>-1</v>
      </c>
      <c r="V1194" s="76">
        <v>-1</v>
      </c>
      <c r="W1194" s="76">
        <v>-1</v>
      </c>
      <c r="X1194" s="76">
        <v>-1</v>
      </c>
      <c r="Y1194" s="76">
        <v>-1</v>
      </c>
      <c r="Z1194" s="76">
        <v>-1</v>
      </c>
      <c r="AA1194" s="76">
        <v>-1</v>
      </c>
      <c r="AB1194" s="76">
        <v>-1</v>
      </c>
      <c r="AC1194" s="76">
        <v>-1</v>
      </c>
      <c r="AD1194" s="76">
        <v>-1</v>
      </c>
      <c r="AE1194" s="76">
        <v>-1</v>
      </c>
      <c r="AF1194" s="76">
        <v>-1</v>
      </c>
      <c r="AG1194" s="76">
        <v>-1</v>
      </c>
      <c r="AH1194" s="76">
        <v>-1</v>
      </c>
      <c r="AI1194" s="76">
        <v>-1</v>
      </c>
      <c r="AJ1194">
        <v>-1</v>
      </c>
      <c r="AK1194">
        <v>-1</v>
      </c>
      <c r="AL1194">
        <v>-1</v>
      </c>
      <c r="AM1194">
        <v>-1</v>
      </c>
      <c r="AN1194">
        <v>-1</v>
      </c>
      <c r="AO1194">
        <v>-1</v>
      </c>
      <c r="AP1194">
        <v>-1</v>
      </c>
      <c r="AQ1194">
        <v>-1</v>
      </c>
      <c r="AR1194">
        <v>-1</v>
      </c>
      <c r="AS1194">
        <v>-1</v>
      </c>
      <c r="AT1194">
        <v>-1</v>
      </c>
      <c r="AU1194">
        <v>-1</v>
      </c>
      <c r="AV1194">
        <v>-1</v>
      </c>
      <c r="AW1194">
        <v>-1</v>
      </c>
      <c r="AX1194">
        <v>-1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v>-1</v>
      </c>
      <c r="BE1194">
        <v>-1</v>
      </c>
      <c r="BF1194">
        <v>-1</v>
      </c>
      <c r="BG1194">
        <v>-1</v>
      </c>
      <c r="BH1194">
        <v>-1</v>
      </c>
      <c r="BI1194">
        <v>-1</v>
      </c>
      <c r="BJ1194">
        <v>-1</v>
      </c>
      <c r="BK1194">
        <v>-1</v>
      </c>
      <c r="BL1194">
        <v>-1</v>
      </c>
      <c r="BM1194">
        <v>-1</v>
      </c>
      <c r="BN1194">
        <v>-1</v>
      </c>
      <c r="BO1194">
        <v>-1</v>
      </c>
      <c r="BP1194">
        <v>-1</v>
      </c>
      <c r="BQ1194">
        <v>-1</v>
      </c>
      <c r="BR1194">
        <v>-1</v>
      </c>
      <c r="BS1194">
        <v>-1</v>
      </c>
      <c r="BT1194">
        <v>-1</v>
      </c>
      <c r="BU1194">
        <v>-1</v>
      </c>
      <c r="BV1194">
        <v>-1</v>
      </c>
      <c r="BW1194">
        <v>-1</v>
      </c>
      <c r="BX1194">
        <v>-1</v>
      </c>
      <c r="BY1194">
        <v>-1</v>
      </c>
      <c r="BZ1194">
        <v>-1</v>
      </c>
      <c r="CA1194">
        <v>-1</v>
      </c>
      <c r="CB1194">
        <v>-1</v>
      </c>
      <c r="CC1194">
        <v>-1</v>
      </c>
      <c r="CD1194">
        <v>-1</v>
      </c>
      <c r="CE1194">
        <v>-1</v>
      </c>
      <c r="CF1194">
        <v>-1</v>
      </c>
      <c r="CG1194">
        <v>-1</v>
      </c>
    </row>
    <row r="1195" spans="1:85">
      <c r="A1195" s="4"/>
      <c r="B1195" s="4" t="s">
        <v>4</v>
      </c>
      <c r="C1195" s="76">
        <v>-1</v>
      </c>
      <c r="D1195" s="76">
        <v>-1</v>
      </c>
      <c r="E1195" s="76">
        <v>-1</v>
      </c>
      <c r="F1195" s="76">
        <v>-1</v>
      </c>
      <c r="G1195" s="76">
        <v>-1</v>
      </c>
      <c r="H1195" s="76">
        <v>-1</v>
      </c>
      <c r="I1195" s="76">
        <v>-1</v>
      </c>
      <c r="J1195" s="76">
        <v>-1</v>
      </c>
      <c r="K1195" s="76">
        <v>-1</v>
      </c>
      <c r="L1195" s="76">
        <v>-1</v>
      </c>
      <c r="M1195" s="76">
        <v>-1</v>
      </c>
      <c r="N1195" s="76">
        <v>-1</v>
      </c>
      <c r="O1195" s="76">
        <v>-1</v>
      </c>
      <c r="P1195" s="76">
        <v>-1</v>
      </c>
      <c r="Q1195" s="76">
        <v>-1</v>
      </c>
      <c r="R1195" s="76">
        <v>-1</v>
      </c>
      <c r="S1195" s="76">
        <v>-1</v>
      </c>
      <c r="T1195" s="76">
        <v>-1</v>
      </c>
      <c r="U1195" s="76">
        <v>-1</v>
      </c>
      <c r="V1195" s="76">
        <v>-1</v>
      </c>
      <c r="W1195" s="76">
        <v>-1</v>
      </c>
      <c r="X1195" s="76">
        <v>-1</v>
      </c>
      <c r="Y1195" s="76">
        <v>-1</v>
      </c>
      <c r="Z1195" s="76">
        <v>-1</v>
      </c>
      <c r="AA1195" s="76">
        <v>-1</v>
      </c>
      <c r="AB1195" s="76">
        <v>-1</v>
      </c>
      <c r="AC1195" s="76">
        <v>-1</v>
      </c>
      <c r="AD1195" s="76">
        <v>-1</v>
      </c>
      <c r="AE1195" s="76">
        <v>-1</v>
      </c>
      <c r="AF1195" s="76">
        <v>-1</v>
      </c>
      <c r="AG1195" s="76">
        <v>-1</v>
      </c>
      <c r="AH1195" s="76">
        <v>-1</v>
      </c>
      <c r="AI1195" s="76">
        <v>-1</v>
      </c>
      <c r="AJ1195">
        <v>-1</v>
      </c>
      <c r="AK1195">
        <v>-1</v>
      </c>
      <c r="AL1195">
        <v>-1</v>
      </c>
      <c r="AM1195">
        <v>-1</v>
      </c>
      <c r="AN1195">
        <v>-1</v>
      </c>
      <c r="AO1195">
        <v>-1</v>
      </c>
      <c r="AP1195">
        <v>-1</v>
      </c>
      <c r="AQ1195">
        <v>-1</v>
      </c>
      <c r="AR1195">
        <v>-1</v>
      </c>
      <c r="AS1195">
        <v>-1</v>
      </c>
      <c r="AT1195">
        <v>-1</v>
      </c>
      <c r="AU1195">
        <v>-1</v>
      </c>
      <c r="AV1195">
        <v>-1</v>
      </c>
      <c r="AW1195">
        <v>-1</v>
      </c>
      <c r="AX1195">
        <v>-1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v>-1</v>
      </c>
      <c r="BE1195">
        <v>-1</v>
      </c>
      <c r="BF1195">
        <v>-1</v>
      </c>
      <c r="BG1195">
        <v>-1</v>
      </c>
      <c r="BH1195">
        <v>-1</v>
      </c>
      <c r="BI1195">
        <v>-1</v>
      </c>
      <c r="BJ1195">
        <v>-1</v>
      </c>
      <c r="BK1195">
        <v>-1</v>
      </c>
      <c r="BL1195">
        <v>-1</v>
      </c>
      <c r="BM1195">
        <v>-1</v>
      </c>
      <c r="BN1195">
        <v>-1</v>
      </c>
      <c r="BO1195">
        <v>-1</v>
      </c>
      <c r="BP1195">
        <v>-1</v>
      </c>
      <c r="BQ1195">
        <v>-1</v>
      </c>
      <c r="BR1195">
        <v>-1</v>
      </c>
      <c r="BS1195">
        <v>-1</v>
      </c>
      <c r="BT1195">
        <v>-1</v>
      </c>
      <c r="BU1195">
        <v>-1</v>
      </c>
      <c r="BV1195">
        <v>-1</v>
      </c>
      <c r="BW1195">
        <v>-1</v>
      </c>
      <c r="BX1195">
        <v>-1</v>
      </c>
      <c r="BY1195">
        <v>-1</v>
      </c>
      <c r="BZ1195">
        <v>-1</v>
      </c>
      <c r="CA1195">
        <v>-1</v>
      </c>
      <c r="CB1195">
        <v>-1</v>
      </c>
      <c r="CC1195">
        <v>-1</v>
      </c>
      <c r="CD1195">
        <v>-1</v>
      </c>
      <c r="CE1195">
        <v>-1</v>
      </c>
      <c r="CF1195">
        <v>-1</v>
      </c>
      <c r="CG1195">
        <v>-1</v>
      </c>
    </row>
    <row r="1196" spans="1:85">
      <c r="A1196" s="74" t="s">
        <v>1</v>
      </c>
      <c r="B1196" s="74" t="s">
        <v>3</v>
      </c>
      <c r="C1196" s="76">
        <v>-1</v>
      </c>
      <c r="D1196" s="76">
        <v>-1</v>
      </c>
      <c r="E1196" s="76">
        <v>-1</v>
      </c>
      <c r="F1196" s="76">
        <v>-1</v>
      </c>
      <c r="G1196" s="76">
        <v>-1</v>
      </c>
      <c r="H1196" s="76">
        <v>-1</v>
      </c>
      <c r="I1196" s="76">
        <v>-1</v>
      </c>
      <c r="J1196" s="76">
        <v>-1</v>
      </c>
      <c r="K1196" s="76">
        <v>-1</v>
      </c>
      <c r="L1196" s="76">
        <v>-1</v>
      </c>
      <c r="M1196" s="76">
        <v>-1</v>
      </c>
      <c r="N1196" s="76">
        <v>-1</v>
      </c>
      <c r="O1196" s="76">
        <v>-1</v>
      </c>
      <c r="P1196" s="76">
        <v>-1</v>
      </c>
      <c r="Q1196" s="76">
        <v>-1</v>
      </c>
      <c r="R1196" s="76">
        <v>-1</v>
      </c>
      <c r="S1196" s="76">
        <v>-1</v>
      </c>
      <c r="T1196" s="76">
        <v>-1</v>
      </c>
      <c r="U1196" s="76">
        <v>-1</v>
      </c>
      <c r="V1196" s="76">
        <v>-1</v>
      </c>
      <c r="W1196" s="76">
        <v>-1</v>
      </c>
      <c r="X1196" s="76">
        <v>-1</v>
      </c>
      <c r="Y1196" s="76">
        <v>-1</v>
      </c>
      <c r="Z1196" s="76">
        <v>-1</v>
      </c>
      <c r="AA1196" s="76">
        <v>-1</v>
      </c>
      <c r="AB1196" s="76">
        <v>-1</v>
      </c>
      <c r="AC1196" s="76">
        <v>-1</v>
      </c>
      <c r="AD1196" s="76">
        <v>-1</v>
      </c>
      <c r="AE1196" s="76">
        <v>-1</v>
      </c>
      <c r="AF1196" s="76">
        <v>-1</v>
      </c>
      <c r="AG1196" s="76">
        <v>-1</v>
      </c>
      <c r="AH1196" s="76">
        <v>-1</v>
      </c>
      <c r="AI1196" s="76">
        <v>-1</v>
      </c>
      <c r="AJ1196">
        <v>-1</v>
      </c>
      <c r="AK1196">
        <v>-1</v>
      </c>
      <c r="AL1196">
        <v>-1</v>
      </c>
      <c r="AM1196">
        <v>-1</v>
      </c>
      <c r="AN1196">
        <v>-1</v>
      </c>
      <c r="AO1196">
        <v>-1</v>
      </c>
      <c r="AP1196">
        <v>-1</v>
      </c>
      <c r="AQ1196">
        <v>-1</v>
      </c>
      <c r="AR1196">
        <v>-1</v>
      </c>
      <c r="AS1196">
        <v>-1</v>
      </c>
      <c r="AT1196">
        <v>-1</v>
      </c>
      <c r="AU1196">
        <v>-1</v>
      </c>
      <c r="AV1196">
        <v>-1</v>
      </c>
      <c r="AW1196">
        <v>-1</v>
      </c>
      <c r="AX1196">
        <v>-1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v>-1</v>
      </c>
      <c r="BE1196">
        <v>-1</v>
      </c>
      <c r="BF1196">
        <v>-1</v>
      </c>
      <c r="BG1196">
        <v>-1</v>
      </c>
      <c r="BH1196">
        <v>-1</v>
      </c>
      <c r="BI1196">
        <v>-1</v>
      </c>
      <c r="BJ1196">
        <v>-1</v>
      </c>
      <c r="BK1196">
        <v>-1</v>
      </c>
      <c r="BL1196">
        <v>-1</v>
      </c>
      <c r="BM1196">
        <v>-1</v>
      </c>
      <c r="BN1196">
        <v>-1</v>
      </c>
      <c r="BO1196">
        <v>-1</v>
      </c>
      <c r="BP1196">
        <v>-1</v>
      </c>
      <c r="BQ1196">
        <v>-1</v>
      </c>
      <c r="BR1196">
        <v>-1</v>
      </c>
      <c r="BS1196">
        <v>-1</v>
      </c>
      <c r="BT1196">
        <v>-1</v>
      </c>
      <c r="BU1196">
        <v>-1</v>
      </c>
      <c r="BV1196">
        <v>-1</v>
      </c>
      <c r="BW1196">
        <v>-1</v>
      </c>
      <c r="BX1196">
        <v>-1</v>
      </c>
      <c r="BY1196">
        <v>-1</v>
      </c>
      <c r="BZ1196">
        <v>-1</v>
      </c>
      <c r="CA1196">
        <v>-1</v>
      </c>
      <c r="CB1196">
        <v>-1</v>
      </c>
      <c r="CC1196">
        <v>-1</v>
      </c>
      <c r="CD1196">
        <v>-1</v>
      </c>
      <c r="CE1196">
        <v>-1</v>
      </c>
      <c r="CF1196">
        <v>-1</v>
      </c>
      <c r="CG1196">
        <v>-1</v>
      </c>
    </row>
    <row r="1197" spans="1:85">
      <c r="A1197" s="74"/>
      <c r="B1197" s="74" t="s">
        <v>34</v>
      </c>
      <c r="C1197" s="76">
        <v>-1</v>
      </c>
      <c r="D1197" s="76">
        <v>-1</v>
      </c>
      <c r="E1197" s="76">
        <v>-1</v>
      </c>
      <c r="F1197" s="76">
        <v>-1</v>
      </c>
      <c r="G1197" s="76">
        <v>-1</v>
      </c>
      <c r="H1197" s="76">
        <v>-1</v>
      </c>
      <c r="I1197" s="76">
        <v>-1</v>
      </c>
      <c r="J1197" s="76">
        <v>-1</v>
      </c>
      <c r="K1197" s="76">
        <v>-1</v>
      </c>
      <c r="L1197" s="76">
        <v>-1</v>
      </c>
      <c r="M1197" s="76">
        <v>-1</v>
      </c>
      <c r="N1197" s="76">
        <v>-1</v>
      </c>
      <c r="O1197" s="76">
        <v>-1</v>
      </c>
      <c r="P1197" s="76">
        <v>-1</v>
      </c>
      <c r="Q1197" s="76">
        <v>-1</v>
      </c>
      <c r="R1197" s="76">
        <v>-1</v>
      </c>
      <c r="S1197" s="76">
        <v>-1</v>
      </c>
      <c r="T1197" s="76">
        <v>-1</v>
      </c>
      <c r="U1197" s="76">
        <v>-1</v>
      </c>
      <c r="V1197" s="76">
        <v>-1</v>
      </c>
      <c r="W1197" s="76">
        <v>-1</v>
      </c>
      <c r="X1197" s="76">
        <v>-1</v>
      </c>
      <c r="Y1197" s="76">
        <v>-1</v>
      </c>
      <c r="Z1197" s="76">
        <v>-1</v>
      </c>
      <c r="AA1197" s="76">
        <v>-1</v>
      </c>
      <c r="AB1197" s="76">
        <v>-1</v>
      </c>
      <c r="AC1197" s="76">
        <v>-1</v>
      </c>
      <c r="AD1197" s="76">
        <v>-1</v>
      </c>
      <c r="AE1197" s="76">
        <v>-1</v>
      </c>
      <c r="AF1197" s="76">
        <v>-1</v>
      </c>
      <c r="AG1197" s="76">
        <v>-1</v>
      </c>
      <c r="AH1197" s="76">
        <v>-1</v>
      </c>
      <c r="AI1197" s="76">
        <v>-1</v>
      </c>
      <c r="AJ1197">
        <v>-1</v>
      </c>
      <c r="AK1197">
        <v>-1</v>
      </c>
      <c r="AL1197">
        <v>-1</v>
      </c>
      <c r="AM1197">
        <v>-1</v>
      </c>
      <c r="AN1197">
        <v>-1</v>
      </c>
      <c r="AO1197">
        <v>-1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-1</v>
      </c>
      <c r="AW1197">
        <v>-1</v>
      </c>
      <c r="AX1197">
        <v>-1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v>-1</v>
      </c>
      <c r="BE1197">
        <v>-1</v>
      </c>
      <c r="BF1197">
        <v>-1</v>
      </c>
      <c r="BG1197">
        <v>-1</v>
      </c>
      <c r="BH1197">
        <v>-1</v>
      </c>
      <c r="BI1197">
        <v>-1</v>
      </c>
      <c r="BJ1197">
        <v>-1</v>
      </c>
      <c r="BK1197">
        <v>-1</v>
      </c>
      <c r="BL1197">
        <v>-1</v>
      </c>
      <c r="BM1197">
        <v>-1</v>
      </c>
      <c r="BN1197">
        <v>-1</v>
      </c>
      <c r="BO1197">
        <v>-1</v>
      </c>
      <c r="BP1197">
        <v>-1</v>
      </c>
      <c r="BQ1197">
        <v>-1</v>
      </c>
      <c r="BR1197">
        <v>-1</v>
      </c>
      <c r="BS1197">
        <v>-1</v>
      </c>
      <c r="BT1197">
        <v>-1</v>
      </c>
      <c r="BU1197">
        <v>-1</v>
      </c>
      <c r="BV1197">
        <v>-1</v>
      </c>
      <c r="BW1197">
        <v>-1</v>
      </c>
      <c r="BX1197">
        <v>-1</v>
      </c>
      <c r="BY1197">
        <v>-1</v>
      </c>
      <c r="BZ1197">
        <v>-1</v>
      </c>
      <c r="CA1197">
        <v>-1</v>
      </c>
      <c r="CB1197">
        <v>-1</v>
      </c>
      <c r="CC1197">
        <v>-1</v>
      </c>
      <c r="CD1197">
        <v>-1</v>
      </c>
      <c r="CE1197">
        <v>-1</v>
      </c>
      <c r="CF1197">
        <v>-1</v>
      </c>
      <c r="CG1197">
        <v>-1</v>
      </c>
    </row>
    <row r="1198" spans="1:85">
      <c r="A1198" s="14"/>
      <c r="B1198" s="14" t="s">
        <v>35</v>
      </c>
      <c r="C1198" s="76">
        <v>-1</v>
      </c>
      <c r="D1198" s="76">
        <v>-1</v>
      </c>
      <c r="E1198" s="76">
        <v>-1</v>
      </c>
      <c r="F1198" s="76">
        <v>-1</v>
      </c>
      <c r="G1198" s="76">
        <v>-1</v>
      </c>
      <c r="H1198" s="76">
        <v>-1</v>
      </c>
      <c r="I1198" s="76">
        <v>-1</v>
      </c>
      <c r="J1198" s="76">
        <v>-1</v>
      </c>
      <c r="K1198" s="76">
        <v>-1</v>
      </c>
      <c r="L1198" s="76">
        <v>-1</v>
      </c>
      <c r="M1198" s="76">
        <v>-1</v>
      </c>
      <c r="N1198" s="76">
        <v>-1</v>
      </c>
      <c r="O1198" s="76">
        <v>-1</v>
      </c>
      <c r="P1198" s="76">
        <v>-1</v>
      </c>
      <c r="Q1198" s="76">
        <v>-1</v>
      </c>
      <c r="R1198" s="76">
        <v>-1</v>
      </c>
      <c r="S1198" s="76">
        <v>-1</v>
      </c>
      <c r="T1198" s="76">
        <v>-1</v>
      </c>
      <c r="U1198" s="76">
        <v>-1</v>
      </c>
      <c r="V1198" s="76">
        <v>-1</v>
      </c>
      <c r="W1198" s="76">
        <v>-1</v>
      </c>
      <c r="X1198" s="76">
        <v>-1</v>
      </c>
      <c r="Y1198" s="76">
        <v>-1</v>
      </c>
      <c r="Z1198" s="76">
        <v>-1</v>
      </c>
      <c r="AA1198" s="76">
        <v>-1</v>
      </c>
      <c r="AB1198" s="76">
        <v>-1</v>
      </c>
      <c r="AC1198" s="76">
        <v>-1</v>
      </c>
      <c r="AD1198" s="76">
        <v>-1</v>
      </c>
      <c r="AE1198" s="76">
        <v>-1</v>
      </c>
      <c r="AF1198" s="76">
        <v>-1</v>
      </c>
      <c r="AG1198" s="76">
        <v>-1</v>
      </c>
      <c r="AH1198" s="76">
        <v>-1</v>
      </c>
      <c r="AI1198" s="76">
        <v>-1</v>
      </c>
      <c r="AJ1198">
        <v>-1</v>
      </c>
      <c r="AK1198">
        <v>-1</v>
      </c>
      <c r="AL1198">
        <v>-1</v>
      </c>
      <c r="AM1198">
        <v>-1</v>
      </c>
      <c r="AN1198">
        <v>-1</v>
      </c>
      <c r="AO1198">
        <v>-1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v>-1</v>
      </c>
      <c r="BE1198">
        <v>-1</v>
      </c>
      <c r="BF1198">
        <v>-1</v>
      </c>
      <c r="BG1198">
        <v>-1</v>
      </c>
      <c r="BH1198">
        <v>-1</v>
      </c>
      <c r="BI1198">
        <v>-1</v>
      </c>
      <c r="BJ1198">
        <v>-1</v>
      </c>
      <c r="BK1198">
        <v>-1</v>
      </c>
      <c r="BL1198">
        <v>-1</v>
      </c>
      <c r="BM1198">
        <v>-1</v>
      </c>
      <c r="BN1198">
        <v>-1</v>
      </c>
      <c r="BO1198">
        <v>-1</v>
      </c>
      <c r="BP1198">
        <v>-1</v>
      </c>
      <c r="BQ1198">
        <v>-1</v>
      </c>
      <c r="BR1198">
        <v>-1</v>
      </c>
      <c r="BS1198">
        <v>-1</v>
      </c>
      <c r="BT1198">
        <v>-1</v>
      </c>
      <c r="BU1198">
        <v>-1</v>
      </c>
      <c r="BV1198">
        <v>-1</v>
      </c>
      <c r="BW1198">
        <v>-1</v>
      </c>
      <c r="BX1198">
        <v>-1</v>
      </c>
      <c r="BY1198">
        <v>-1</v>
      </c>
      <c r="BZ1198">
        <v>-1</v>
      </c>
      <c r="CA1198">
        <v>-1</v>
      </c>
      <c r="CB1198">
        <v>-1</v>
      </c>
      <c r="CC1198">
        <v>-1</v>
      </c>
      <c r="CD1198">
        <v>-1</v>
      </c>
      <c r="CE1198">
        <v>-1</v>
      </c>
      <c r="CF1198">
        <v>-1</v>
      </c>
      <c r="CG1198">
        <v>-1</v>
      </c>
    </row>
    <row r="1199" spans="1:85">
      <c r="A1199" s="4"/>
      <c r="B1199" s="4" t="s">
        <v>4</v>
      </c>
      <c r="C1199" s="76">
        <v>-1</v>
      </c>
      <c r="D1199" s="76">
        <v>-1</v>
      </c>
      <c r="E1199" s="76">
        <v>-1</v>
      </c>
      <c r="F1199" s="76">
        <v>-1</v>
      </c>
      <c r="G1199" s="76">
        <v>-1</v>
      </c>
      <c r="H1199" s="76">
        <v>-1</v>
      </c>
      <c r="I1199" s="76">
        <v>-1</v>
      </c>
      <c r="J1199" s="76">
        <v>-1</v>
      </c>
      <c r="K1199" s="76">
        <v>-1</v>
      </c>
      <c r="L1199" s="76">
        <v>-1</v>
      </c>
      <c r="M1199" s="76">
        <v>-1</v>
      </c>
      <c r="N1199" s="76">
        <v>-1</v>
      </c>
      <c r="O1199" s="76">
        <v>-1</v>
      </c>
      <c r="P1199" s="76">
        <v>-1</v>
      </c>
      <c r="Q1199" s="76">
        <v>-1</v>
      </c>
      <c r="R1199" s="76">
        <v>-1</v>
      </c>
      <c r="S1199" s="76">
        <v>-1</v>
      </c>
      <c r="T1199" s="76">
        <v>-1</v>
      </c>
      <c r="U1199" s="76">
        <v>-1</v>
      </c>
      <c r="V1199" s="76">
        <v>-1</v>
      </c>
      <c r="W1199" s="76">
        <v>-1</v>
      </c>
      <c r="X1199" s="76">
        <v>-1</v>
      </c>
      <c r="Y1199" s="76">
        <v>-1</v>
      </c>
      <c r="Z1199" s="76">
        <v>-1</v>
      </c>
      <c r="AA1199" s="76">
        <v>-1</v>
      </c>
      <c r="AB1199" s="76">
        <v>-1</v>
      </c>
      <c r="AC1199" s="76">
        <v>-1</v>
      </c>
      <c r="AD1199" s="76">
        <v>-1</v>
      </c>
      <c r="AE1199" s="76">
        <v>-1</v>
      </c>
      <c r="AF1199" s="76">
        <v>-1</v>
      </c>
      <c r="AG1199" s="76">
        <v>-1</v>
      </c>
      <c r="AH1199" s="76">
        <v>-1</v>
      </c>
      <c r="AI1199" s="76">
        <v>-1</v>
      </c>
      <c r="AJ1199">
        <v>-1</v>
      </c>
      <c r="AK1199">
        <v>-1</v>
      </c>
      <c r="AL1199">
        <v>-1</v>
      </c>
      <c r="AM1199">
        <v>-1</v>
      </c>
      <c r="AN1199">
        <v>-1</v>
      </c>
      <c r="AO1199">
        <v>-1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-1</v>
      </c>
      <c r="AW1199">
        <v>-1</v>
      </c>
      <c r="AX1199">
        <v>-1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v>-1</v>
      </c>
      <c r="BE1199">
        <v>-1</v>
      </c>
      <c r="BF1199">
        <v>-1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-1</v>
      </c>
      <c r="BM1199">
        <v>-1</v>
      </c>
      <c r="BN1199">
        <v>-1</v>
      </c>
      <c r="BO1199">
        <v>-1</v>
      </c>
      <c r="BP1199">
        <v>-1</v>
      </c>
      <c r="BQ1199">
        <v>-1</v>
      </c>
      <c r="BR1199">
        <v>-1</v>
      </c>
      <c r="BS1199">
        <v>-1</v>
      </c>
      <c r="BT1199">
        <v>-1</v>
      </c>
      <c r="BU1199">
        <v>-1</v>
      </c>
      <c r="BV1199">
        <v>-1</v>
      </c>
      <c r="BW1199">
        <v>-1</v>
      </c>
      <c r="BX1199">
        <v>-1</v>
      </c>
      <c r="BY1199">
        <v>-1</v>
      </c>
      <c r="BZ1199">
        <v>-1</v>
      </c>
      <c r="CA1199">
        <v>-1</v>
      </c>
      <c r="CB1199">
        <v>-1</v>
      </c>
      <c r="CC1199">
        <v>-1</v>
      </c>
      <c r="CD1199">
        <v>-1</v>
      </c>
      <c r="CE1199">
        <v>-1</v>
      </c>
      <c r="CF1199">
        <v>-1</v>
      </c>
      <c r="CG1199">
        <v>-1</v>
      </c>
    </row>
    <row r="1200" spans="1:85">
      <c r="A1200" s="14" t="s">
        <v>5</v>
      </c>
      <c r="B1200" s="14" t="s">
        <v>3</v>
      </c>
      <c r="C1200" s="76">
        <v>-1</v>
      </c>
      <c r="D1200" s="76">
        <v>-1</v>
      </c>
      <c r="E1200" s="76">
        <v>-1</v>
      </c>
      <c r="F1200" s="76">
        <v>-1</v>
      </c>
      <c r="G1200" s="76">
        <v>-1</v>
      </c>
      <c r="H1200" s="76">
        <v>-1</v>
      </c>
      <c r="I1200" s="76">
        <v>-1</v>
      </c>
      <c r="J1200" s="76">
        <v>-1</v>
      </c>
      <c r="K1200" s="76">
        <v>-1</v>
      </c>
      <c r="L1200" s="76">
        <v>-1</v>
      </c>
      <c r="M1200" s="76">
        <v>-1</v>
      </c>
      <c r="N1200" s="76">
        <v>-1</v>
      </c>
      <c r="O1200" s="76">
        <v>-1</v>
      </c>
      <c r="P1200" s="76">
        <v>-1</v>
      </c>
      <c r="Q1200" s="76">
        <v>-1</v>
      </c>
      <c r="R1200" s="76">
        <v>-1</v>
      </c>
      <c r="S1200" s="76">
        <v>-1</v>
      </c>
      <c r="T1200" s="76">
        <v>-1</v>
      </c>
      <c r="U1200" s="76">
        <v>-1</v>
      </c>
      <c r="V1200" s="76">
        <v>-1</v>
      </c>
      <c r="W1200" s="76">
        <v>-1</v>
      </c>
      <c r="X1200" s="76">
        <v>-1</v>
      </c>
      <c r="Y1200" s="76">
        <v>-1</v>
      </c>
      <c r="Z1200" s="76">
        <v>-1</v>
      </c>
      <c r="AA1200" s="76">
        <v>-1</v>
      </c>
      <c r="AB1200" s="76">
        <v>-1</v>
      </c>
      <c r="AC1200" s="76">
        <v>-1</v>
      </c>
      <c r="AD1200" s="76">
        <v>-1</v>
      </c>
      <c r="AE1200" s="76">
        <v>-1</v>
      </c>
      <c r="AF1200" s="76">
        <v>-1</v>
      </c>
      <c r="AG1200" s="76">
        <v>-1</v>
      </c>
      <c r="AH1200" s="76">
        <v>-1</v>
      </c>
      <c r="AI1200" s="76">
        <v>-1</v>
      </c>
      <c r="AJ1200">
        <v>-1</v>
      </c>
      <c r="AK1200">
        <v>-1</v>
      </c>
      <c r="AL1200">
        <v>-1</v>
      </c>
      <c r="AM1200">
        <v>-1</v>
      </c>
      <c r="AN1200">
        <v>-1</v>
      </c>
      <c r="AO1200">
        <v>-1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-1</v>
      </c>
      <c r="AW1200">
        <v>-1</v>
      </c>
      <c r="AX1200">
        <v>-1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v>-1</v>
      </c>
      <c r="BE1200">
        <v>-1</v>
      </c>
      <c r="BF1200">
        <v>-1</v>
      </c>
      <c r="BG1200">
        <v>-1</v>
      </c>
      <c r="BH1200">
        <v>-1</v>
      </c>
      <c r="BI1200">
        <v>-1</v>
      </c>
      <c r="BJ1200">
        <v>-1</v>
      </c>
      <c r="BK1200">
        <v>-1</v>
      </c>
      <c r="BL1200">
        <v>-1</v>
      </c>
      <c r="BM1200">
        <v>-1</v>
      </c>
      <c r="BN1200">
        <v>-1</v>
      </c>
      <c r="BO1200">
        <v>-1</v>
      </c>
      <c r="BP1200">
        <v>-1</v>
      </c>
      <c r="BQ1200">
        <v>-1</v>
      </c>
      <c r="BR1200">
        <v>-1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>
        <v>-1</v>
      </c>
      <c r="CB1200">
        <v>-1</v>
      </c>
      <c r="CC1200">
        <v>-1</v>
      </c>
      <c r="CD1200">
        <v>-1</v>
      </c>
      <c r="CE1200">
        <v>-1</v>
      </c>
      <c r="CF1200">
        <v>-1</v>
      </c>
      <c r="CG1200">
        <v>-1</v>
      </c>
    </row>
    <row r="1201" spans="1:85">
      <c r="A1201" s="5"/>
      <c r="B1201" s="5" t="s">
        <v>4</v>
      </c>
      <c r="C1201" s="76">
        <v>-1</v>
      </c>
      <c r="D1201" s="76">
        <v>-1</v>
      </c>
      <c r="E1201" s="76">
        <v>-1</v>
      </c>
      <c r="F1201" s="76">
        <v>-1</v>
      </c>
      <c r="G1201" s="76">
        <v>-1</v>
      </c>
      <c r="H1201" s="76">
        <v>-1</v>
      </c>
      <c r="I1201" s="76">
        <v>-1</v>
      </c>
      <c r="J1201" s="76">
        <v>-1</v>
      </c>
      <c r="K1201" s="76">
        <v>-1</v>
      </c>
      <c r="L1201" s="76">
        <v>-1</v>
      </c>
      <c r="M1201" s="76">
        <v>-1</v>
      </c>
      <c r="N1201" s="76">
        <v>-1</v>
      </c>
      <c r="O1201" s="76">
        <v>-1</v>
      </c>
      <c r="P1201" s="76">
        <v>-1</v>
      </c>
      <c r="Q1201" s="76">
        <v>-1</v>
      </c>
      <c r="R1201" s="76">
        <v>-1</v>
      </c>
      <c r="S1201" s="76">
        <v>-1</v>
      </c>
      <c r="T1201" s="76">
        <v>-1</v>
      </c>
      <c r="U1201" s="76">
        <v>-1</v>
      </c>
      <c r="V1201" s="76">
        <v>-1</v>
      </c>
      <c r="W1201" s="76">
        <v>-1</v>
      </c>
      <c r="X1201" s="76">
        <v>-1</v>
      </c>
      <c r="Y1201" s="76">
        <v>-1</v>
      </c>
      <c r="Z1201" s="76">
        <v>-1</v>
      </c>
      <c r="AA1201" s="76">
        <v>-1</v>
      </c>
      <c r="AB1201" s="76">
        <v>-1</v>
      </c>
      <c r="AC1201" s="76">
        <v>-1</v>
      </c>
      <c r="AD1201" s="76">
        <v>-1</v>
      </c>
      <c r="AE1201" s="76">
        <v>-1</v>
      </c>
      <c r="AF1201" s="76">
        <v>-1</v>
      </c>
      <c r="AG1201" s="76">
        <v>-1</v>
      </c>
      <c r="AH1201" s="76">
        <v>-1</v>
      </c>
      <c r="AI1201" s="76">
        <v>-1</v>
      </c>
      <c r="AJ1201">
        <v>-1</v>
      </c>
      <c r="AK1201">
        <v>-1</v>
      </c>
      <c r="AL1201">
        <v>-1</v>
      </c>
      <c r="AM1201">
        <v>-1</v>
      </c>
      <c r="AN1201">
        <v>-1</v>
      </c>
      <c r="AO1201">
        <v>-1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-1</v>
      </c>
      <c r="AX1201">
        <v>-1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v>-1</v>
      </c>
      <c r="BE1201">
        <v>-1</v>
      </c>
      <c r="BF1201">
        <v>-1</v>
      </c>
      <c r="BG1201">
        <v>-1</v>
      </c>
      <c r="BH1201">
        <v>-1</v>
      </c>
      <c r="BI1201">
        <v>-1</v>
      </c>
      <c r="BJ1201">
        <v>-1</v>
      </c>
      <c r="BK1201">
        <v>-1</v>
      </c>
      <c r="BL1201">
        <v>-1</v>
      </c>
      <c r="BM1201">
        <v>-1</v>
      </c>
      <c r="BN1201">
        <v>-1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>
        <v>-1</v>
      </c>
      <c r="CB1201">
        <v>-1</v>
      </c>
      <c r="CC1201">
        <v>-1</v>
      </c>
      <c r="CD1201">
        <v>-1</v>
      </c>
      <c r="CE1201">
        <v>-1</v>
      </c>
      <c r="CF1201">
        <v>-1</v>
      </c>
      <c r="CG1201">
        <v>-1</v>
      </c>
    </row>
    <row r="1202" spans="1:85">
      <c r="A1202" s="5" t="s">
        <v>2</v>
      </c>
      <c r="B1202" s="5" t="s">
        <v>3</v>
      </c>
      <c r="C1202" s="76">
        <v>-1</v>
      </c>
      <c r="D1202" s="76">
        <v>-1</v>
      </c>
      <c r="E1202" s="76">
        <v>-1</v>
      </c>
      <c r="F1202" s="76">
        <v>-1</v>
      </c>
      <c r="G1202" s="76">
        <v>-1</v>
      </c>
      <c r="H1202" s="76">
        <v>-1</v>
      </c>
      <c r="I1202" s="76">
        <v>-1</v>
      </c>
      <c r="J1202" s="76">
        <v>-1</v>
      </c>
      <c r="K1202" s="76">
        <v>-1</v>
      </c>
      <c r="L1202" s="76">
        <v>-1</v>
      </c>
      <c r="M1202" s="76">
        <v>-1</v>
      </c>
      <c r="N1202" s="76">
        <v>-1</v>
      </c>
      <c r="O1202" s="76">
        <v>-1</v>
      </c>
      <c r="P1202" s="76">
        <v>-1</v>
      </c>
      <c r="Q1202" s="76">
        <v>-1</v>
      </c>
      <c r="R1202" s="76">
        <v>-1</v>
      </c>
      <c r="S1202" s="76">
        <v>-1</v>
      </c>
      <c r="T1202" s="76">
        <v>-1</v>
      </c>
      <c r="U1202" s="76">
        <v>-1</v>
      </c>
      <c r="V1202" s="76">
        <v>-1</v>
      </c>
      <c r="W1202" s="76">
        <v>-1</v>
      </c>
      <c r="X1202" s="76">
        <v>-1</v>
      </c>
      <c r="Y1202" s="76">
        <v>-1</v>
      </c>
      <c r="Z1202" s="76">
        <v>-1</v>
      </c>
      <c r="AA1202" s="76">
        <v>-1</v>
      </c>
      <c r="AB1202" s="76">
        <v>-1</v>
      </c>
      <c r="AC1202" s="76">
        <v>-1</v>
      </c>
      <c r="AD1202" s="76">
        <v>-1</v>
      </c>
      <c r="AE1202" s="76">
        <v>-1</v>
      </c>
      <c r="AF1202" s="76">
        <v>-1</v>
      </c>
      <c r="AG1202" s="76">
        <v>-1</v>
      </c>
      <c r="AH1202" s="76">
        <v>-1</v>
      </c>
      <c r="AI1202" s="76">
        <v>-1</v>
      </c>
      <c r="AJ1202">
        <v>-1</v>
      </c>
      <c r="AK1202">
        <v>-1</v>
      </c>
      <c r="AL1202">
        <v>-1</v>
      </c>
      <c r="AM1202">
        <v>-1</v>
      </c>
      <c r="AN1202">
        <v>-1</v>
      </c>
      <c r="AO1202">
        <v>-1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-1</v>
      </c>
      <c r="AW1202">
        <v>-1</v>
      </c>
      <c r="AX1202">
        <v>-1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v>-1</v>
      </c>
      <c r="BE1202">
        <v>-1</v>
      </c>
      <c r="BF1202">
        <v>-1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-1</v>
      </c>
      <c r="BM1202">
        <v>-1</v>
      </c>
      <c r="BN1202">
        <v>-1</v>
      </c>
      <c r="BO1202">
        <v>-1</v>
      </c>
      <c r="BP1202">
        <v>-1</v>
      </c>
      <c r="BQ1202">
        <v>-1</v>
      </c>
      <c r="BR1202">
        <v>-1</v>
      </c>
      <c r="BS1202">
        <v>-1</v>
      </c>
      <c r="BT1202">
        <v>-1</v>
      </c>
      <c r="BU1202">
        <v>-1</v>
      </c>
      <c r="BV1202">
        <v>-1</v>
      </c>
      <c r="BW1202">
        <v>-1</v>
      </c>
      <c r="BX1202">
        <v>-1</v>
      </c>
      <c r="BY1202">
        <v>-1</v>
      </c>
      <c r="BZ1202">
        <v>-1</v>
      </c>
      <c r="CA1202">
        <v>-1</v>
      </c>
      <c r="CB1202">
        <v>-1</v>
      </c>
      <c r="CC1202">
        <v>-1</v>
      </c>
      <c r="CD1202">
        <v>-1</v>
      </c>
      <c r="CE1202">
        <v>-1</v>
      </c>
      <c r="CF1202">
        <v>-1</v>
      </c>
      <c r="CG1202">
        <v>-1</v>
      </c>
    </row>
    <row r="1203" spans="1:85">
      <c r="A1203" s="4"/>
      <c r="B1203" s="4" t="s">
        <v>4</v>
      </c>
      <c r="C1203" s="76">
        <v>-1</v>
      </c>
      <c r="D1203" s="76">
        <v>-1</v>
      </c>
      <c r="E1203" s="76">
        <v>-1</v>
      </c>
      <c r="F1203" s="76">
        <v>-1</v>
      </c>
      <c r="G1203" s="76">
        <v>-1</v>
      </c>
      <c r="H1203" s="76">
        <v>-1</v>
      </c>
      <c r="I1203" s="76">
        <v>-1</v>
      </c>
      <c r="J1203" s="76">
        <v>-1</v>
      </c>
      <c r="K1203" s="76">
        <v>-1</v>
      </c>
      <c r="L1203" s="76">
        <v>-1</v>
      </c>
      <c r="M1203" s="76">
        <v>-1</v>
      </c>
      <c r="N1203" s="76">
        <v>-1</v>
      </c>
      <c r="O1203" s="76">
        <v>-1</v>
      </c>
      <c r="P1203" s="76">
        <v>-1</v>
      </c>
      <c r="Q1203" s="76">
        <v>-1</v>
      </c>
      <c r="R1203" s="76">
        <v>-1</v>
      </c>
      <c r="S1203" s="76">
        <v>-1</v>
      </c>
      <c r="T1203" s="76">
        <v>-1</v>
      </c>
      <c r="U1203" s="76">
        <v>-1</v>
      </c>
      <c r="V1203" s="76">
        <v>-1</v>
      </c>
      <c r="W1203" s="76">
        <v>-1</v>
      </c>
      <c r="X1203" s="76">
        <v>-1</v>
      </c>
      <c r="Y1203" s="76">
        <v>-1</v>
      </c>
      <c r="Z1203" s="76">
        <v>-1</v>
      </c>
      <c r="AA1203" s="76">
        <v>-1</v>
      </c>
      <c r="AB1203" s="76">
        <v>-1</v>
      </c>
      <c r="AC1203" s="76">
        <v>-1</v>
      </c>
      <c r="AD1203" s="76">
        <v>-1</v>
      </c>
      <c r="AE1203" s="76">
        <v>-1</v>
      </c>
      <c r="AF1203" s="76">
        <v>-1</v>
      </c>
      <c r="AG1203" s="76">
        <v>-1</v>
      </c>
      <c r="AH1203" s="76">
        <v>-1</v>
      </c>
      <c r="AI1203" s="76">
        <v>-1</v>
      </c>
      <c r="AJ1203">
        <v>-1</v>
      </c>
      <c r="AK1203">
        <v>-1</v>
      </c>
      <c r="AL1203">
        <v>-1</v>
      </c>
      <c r="AM1203">
        <v>-1</v>
      </c>
      <c r="AN1203">
        <v>-1</v>
      </c>
      <c r="AO1203">
        <v>-1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-1</v>
      </c>
      <c r="AX1203">
        <v>-1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v>-1</v>
      </c>
      <c r="BE1203">
        <v>-1</v>
      </c>
      <c r="BF1203">
        <v>-1</v>
      </c>
      <c r="BG1203">
        <v>-1</v>
      </c>
      <c r="BH1203">
        <v>-1</v>
      </c>
      <c r="BI1203">
        <v>-1</v>
      </c>
      <c r="BJ1203">
        <v>-1</v>
      </c>
      <c r="BK1203">
        <v>-1</v>
      </c>
      <c r="BL1203">
        <v>-1</v>
      </c>
      <c r="BM1203">
        <v>-1</v>
      </c>
      <c r="BN1203">
        <v>-1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>
        <v>-1</v>
      </c>
      <c r="CB1203">
        <v>-1</v>
      </c>
      <c r="CC1203">
        <v>-1</v>
      </c>
      <c r="CD1203">
        <v>-1</v>
      </c>
      <c r="CE1203">
        <v>-1</v>
      </c>
      <c r="CF1203">
        <v>-1</v>
      </c>
      <c r="CG1203">
        <v>-1</v>
      </c>
    </row>
    <row r="1204" spans="1:85">
      <c r="A1204" s="14" t="s">
        <v>7</v>
      </c>
      <c r="B1204" s="14" t="s">
        <v>3</v>
      </c>
      <c r="C1204" s="76">
        <v>-1</v>
      </c>
      <c r="D1204" s="76">
        <v>-1</v>
      </c>
      <c r="E1204" s="76">
        <v>-1</v>
      </c>
      <c r="F1204" s="76">
        <v>-1</v>
      </c>
      <c r="G1204" s="76">
        <v>-1</v>
      </c>
      <c r="H1204" s="76">
        <v>-1</v>
      </c>
      <c r="I1204" s="76">
        <v>-1</v>
      </c>
      <c r="J1204" s="76">
        <v>-1</v>
      </c>
      <c r="K1204" s="76">
        <v>-1</v>
      </c>
      <c r="L1204" s="76">
        <v>-1</v>
      </c>
      <c r="M1204" s="76">
        <v>-1</v>
      </c>
      <c r="N1204" s="76">
        <v>-1</v>
      </c>
      <c r="O1204" s="76">
        <v>-1</v>
      </c>
      <c r="P1204" s="76">
        <v>-1</v>
      </c>
      <c r="Q1204" s="76">
        <v>-1</v>
      </c>
      <c r="R1204" s="76">
        <v>-1</v>
      </c>
      <c r="S1204" s="76">
        <v>-1</v>
      </c>
      <c r="T1204" s="76">
        <v>-1</v>
      </c>
      <c r="U1204" s="76">
        <v>-1</v>
      </c>
      <c r="V1204" s="76">
        <v>-1</v>
      </c>
      <c r="W1204" s="76">
        <v>-1</v>
      </c>
      <c r="X1204" s="76">
        <v>-1</v>
      </c>
      <c r="Y1204" s="76">
        <v>-1</v>
      </c>
      <c r="Z1204" s="76">
        <v>-1</v>
      </c>
      <c r="AA1204" s="76">
        <v>-1</v>
      </c>
      <c r="AB1204" s="76">
        <v>-1</v>
      </c>
      <c r="AC1204" s="76">
        <v>-1</v>
      </c>
      <c r="AD1204" s="76">
        <v>-1</v>
      </c>
      <c r="AE1204" s="76">
        <v>-1</v>
      </c>
      <c r="AF1204" s="76">
        <v>-1</v>
      </c>
      <c r="AG1204" s="76">
        <v>-1</v>
      </c>
      <c r="AH1204" s="76">
        <v>-1</v>
      </c>
      <c r="AI1204" s="76">
        <v>-1</v>
      </c>
      <c r="AJ1204">
        <v>-1</v>
      </c>
      <c r="AK1204">
        <v>-1</v>
      </c>
      <c r="AL1204">
        <v>-1</v>
      </c>
      <c r="AM1204">
        <v>-1</v>
      </c>
      <c r="AN1204">
        <v>-1</v>
      </c>
      <c r="AO1204">
        <v>-1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-1</v>
      </c>
      <c r="AW1204">
        <v>-1</v>
      </c>
      <c r="AX1204">
        <v>-1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v>-1</v>
      </c>
      <c r="BE1204">
        <v>-1</v>
      </c>
      <c r="BF1204">
        <v>-1</v>
      </c>
      <c r="BG1204">
        <v>-1</v>
      </c>
      <c r="BH1204">
        <v>-1</v>
      </c>
      <c r="BI1204">
        <v>-1</v>
      </c>
      <c r="BJ1204">
        <v>-1</v>
      </c>
      <c r="BK1204">
        <v>-1</v>
      </c>
      <c r="BL1204">
        <v>-1</v>
      </c>
      <c r="BM1204">
        <v>-1</v>
      </c>
      <c r="BN1204">
        <v>-1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-1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>
        <v>-1</v>
      </c>
      <c r="CB1204">
        <v>-1</v>
      </c>
      <c r="CC1204">
        <v>-1</v>
      </c>
      <c r="CD1204">
        <v>-1</v>
      </c>
      <c r="CE1204">
        <v>-1</v>
      </c>
      <c r="CF1204">
        <v>-1</v>
      </c>
      <c r="CG1204">
        <v>-1</v>
      </c>
    </row>
    <row r="1205" spans="1:85">
      <c r="A1205" s="4"/>
      <c r="B1205" s="4" t="s">
        <v>4</v>
      </c>
      <c r="C1205" s="76">
        <v>-1</v>
      </c>
      <c r="D1205" s="76">
        <v>-1</v>
      </c>
      <c r="E1205" s="76">
        <v>-1</v>
      </c>
      <c r="F1205" s="76">
        <v>-1</v>
      </c>
      <c r="G1205" s="76">
        <v>-1</v>
      </c>
      <c r="H1205" s="76">
        <v>-1</v>
      </c>
      <c r="I1205" s="76">
        <v>-1</v>
      </c>
      <c r="J1205" s="76">
        <v>-1</v>
      </c>
      <c r="K1205" s="76">
        <v>-1</v>
      </c>
      <c r="L1205" s="76">
        <v>-1</v>
      </c>
      <c r="M1205" s="76">
        <v>-1</v>
      </c>
      <c r="N1205" s="76">
        <v>-1</v>
      </c>
      <c r="O1205" s="76">
        <v>-1</v>
      </c>
      <c r="P1205" s="76">
        <v>-1</v>
      </c>
      <c r="Q1205" s="76">
        <v>-1</v>
      </c>
      <c r="R1205" s="76">
        <v>-1</v>
      </c>
      <c r="S1205" s="76">
        <v>-1</v>
      </c>
      <c r="T1205" s="76">
        <v>-1</v>
      </c>
      <c r="U1205" s="76">
        <v>-1</v>
      </c>
      <c r="V1205" s="76">
        <v>-1</v>
      </c>
      <c r="W1205" s="76">
        <v>-1</v>
      </c>
      <c r="X1205" s="76">
        <v>-1</v>
      </c>
      <c r="Y1205" s="76">
        <v>-1</v>
      </c>
      <c r="Z1205" s="76">
        <v>-1</v>
      </c>
      <c r="AA1205" s="76">
        <v>-1</v>
      </c>
      <c r="AB1205" s="76">
        <v>-1</v>
      </c>
      <c r="AC1205" s="76">
        <v>-1</v>
      </c>
      <c r="AD1205" s="76">
        <v>-1</v>
      </c>
      <c r="AE1205" s="76">
        <v>-1</v>
      </c>
      <c r="AF1205" s="76">
        <v>-1</v>
      </c>
      <c r="AG1205" s="76">
        <v>-1</v>
      </c>
      <c r="AH1205" s="76">
        <v>-1</v>
      </c>
      <c r="AI1205" s="76">
        <v>-1</v>
      </c>
      <c r="AJ1205">
        <v>-1</v>
      </c>
      <c r="AK1205">
        <v>-1</v>
      </c>
      <c r="AL1205">
        <v>-1</v>
      </c>
      <c r="AM1205">
        <v>-1</v>
      </c>
      <c r="AN1205">
        <v>-1</v>
      </c>
      <c r="AO1205">
        <v>-1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-1</v>
      </c>
      <c r="AW1205">
        <v>-1</v>
      </c>
      <c r="AX1205">
        <v>-1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v>-1</v>
      </c>
      <c r="BE1205">
        <v>-1</v>
      </c>
      <c r="BF1205">
        <v>-1</v>
      </c>
      <c r="BG1205">
        <v>-1</v>
      </c>
      <c r="BH1205">
        <v>-1</v>
      </c>
      <c r="BI1205">
        <v>-1</v>
      </c>
      <c r="BJ1205">
        <v>-1</v>
      </c>
      <c r="BK1205">
        <v>-1</v>
      </c>
      <c r="BL1205">
        <v>-1</v>
      </c>
      <c r="BM1205">
        <v>-1</v>
      </c>
      <c r="BN1205">
        <v>-1</v>
      </c>
      <c r="BO1205">
        <v>-1</v>
      </c>
      <c r="BP1205">
        <v>-1</v>
      </c>
      <c r="BQ1205">
        <v>-1</v>
      </c>
      <c r="BR1205">
        <v>-1</v>
      </c>
      <c r="BS1205">
        <v>-1</v>
      </c>
      <c r="BT1205">
        <v>-1</v>
      </c>
      <c r="BU1205">
        <v>-1</v>
      </c>
      <c r="BV1205">
        <v>-1</v>
      </c>
      <c r="BW1205">
        <v>-1</v>
      </c>
      <c r="BX1205">
        <v>-1</v>
      </c>
      <c r="BY1205">
        <v>-1</v>
      </c>
      <c r="BZ1205">
        <v>-1</v>
      </c>
      <c r="CA1205">
        <v>-1</v>
      </c>
      <c r="CB1205">
        <v>-1</v>
      </c>
      <c r="CC1205">
        <v>-1</v>
      </c>
      <c r="CD1205">
        <v>-1</v>
      </c>
      <c r="CE1205">
        <v>-1</v>
      </c>
      <c r="CF1205">
        <v>-1</v>
      </c>
      <c r="CG1205">
        <v>-1</v>
      </c>
    </row>
    <row r="1206" spans="1:85">
      <c r="A1206" s="14" t="s">
        <v>6</v>
      </c>
      <c r="B1206" s="14" t="s">
        <v>3</v>
      </c>
      <c r="C1206" s="76">
        <v>-1</v>
      </c>
      <c r="D1206" s="76">
        <v>-1</v>
      </c>
      <c r="E1206" s="76">
        <v>-1</v>
      </c>
      <c r="F1206" s="76">
        <v>-1</v>
      </c>
      <c r="G1206" s="76">
        <v>-1</v>
      </c>
      <c r="H1206" s="76">
        <v>-1</v>
      </c>
      <c r="I1206" s="76">
        <v>-1</v>
      </c>
      <c r="J1206" s="76">
        <v>-1</v>
      </c>
      <c r="K1206" s="76">
        <v>-1</v>
      </c>
      <c r="L1206" s="76">
        <v>-1</v>
      </c>
      <c r="M1206" s="76">
        <v>-1</v>
      </c>
      <c r="N1206" s="76">
        <v>-1</v>
      </c>
      <c r="O1206" s="76">
        <v>-1</v>
      </c>
      <c r="P1206" s="76">
        <v>-1</v>
      </c>
      <c r="Q1206" s="76">
        <v>-1</v>
      </c>
      <c r="R1206" s="76">
        <v>-1</v>
      </c>
      <c r="S1206" s="76">
        <v>-1</v>
      </c>
      <c r="T1206" s="76">
        <v>-1</v>
      </c>
      <c r="U1206" s="76">
        <v>-1</v>
      </c>
      <c r="V1206" s="76">
        <v>-1</v>
      </c>
      <c r="W1206" s="76">
        <v>-1</v>
      </c>
      <c r="X1206" s="76">
        <v>-1</v>
      </c>
      <c r="Y1206" s="76">
        <v>-1</v>
      </c>
      <c r="Z1206" s="76">
        <v>-1</v>
      </c>
      <c r="AA1206" s="76">
        <v>-1</v>
      </c>
      <c r="AB1206" s="76">
        <v>-1</v>
      </c>
      <c r="AC1206" s="76">
        <v>-1</v>
      </c>
      <c r="AD1206" s="76">
        <v>-1</v>
      </c>
      <c r="AE1206" s="76">
        <v>-1</v>
      </c>
      <c r="AF1206" s="76">
        <v>-1</v>
      </c>
      <c r="AG1206" s="76">
        <v>-1</v>
      </c>
      <c r="AH1206" s="76">
        <v>-1</v>
      </c>
      <c r="AI1206" s="76">
        <v>-1</v>
      </c>
      <c r="AJ1206">
        <v>-1</v>
      </c>
      <c r="AK1206">
        <v>-1</v>
      </c>
      <c r="AL1206">
        <v>-1</v>
      </c>
      <c r="AM1206">
        <v>-1</v>
      </c>
      <c r="AN1206">
        <v>-1</v>
      </c>
      <c r="AO1206">
        <v>-1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-1</v>
      </c>
      <c r="BF1206">
        <v>-1</v>
      </c>
      <c r="BG1206">
        <v>-1</v>
      </c>
      <c r="BH1206">
        <v>-1</v>
      </c>
      <c r="BI1206">
        <v>-1</v>
      </c>
      <c r="BJ1206">
        <v>-1</v>
      </c>
      <c r="BK1206">
        <v>-1</v>
      </c>
      <c r="BL1206">
        <v>-1</v>
      </c>
      <c r="BM1206">
        <v>-1</v>
      </c>
      <c r="BN1206">
        <v>-1</v>
      </c>
      <c r="BO1206">
        <v>-1</v>
      </c>
      <c r="BP1206">
        <v>-1</v>
      </c>
      <c r="BQ1206">
        <v>-1</v>
      </c>
      <c r="BR1206">
        <v>-1</v>
      </c>
      <c r="BS1206">
        <v>-1</v>
      </c>
      <c r="BT1206">
        <v>-1</v>
      </c>
      <c r="BU1206">
        <v>-1</v>
      </c>
      <c r="BV1206">
        <v>-1</v>
      </c>
      <c r="BW1206">
        <v>-1</v>
      </c>
      <c r="BX1206">
        <v>-1</v>
      </c>
      <c r="BY1206">
        <v>-1</v>
      </c>
      <c r="BZ1206">
        <v>-1</v>
      </c>
      <c r="CA1206">
        <v>-1</v>
      </c>
      <c r="CB1206">
        <v>-1</v>
      </c>
      <c r="CC1206">
        <v>-1</v>
      </c>
      <c r="CD1206">
        <v>-1</v>
      </c>
      <c r="CE1206">
        <v>-1</v>
      </c>
      <c r="CF1206">
        <v>-1</v>
      </c>
      <c r="CG1206">
        <v>-1</v>
      </c>
    </row>
    <row r="1207" spans="1:85">
      <c r="A1207" s="5"/>
      <c r="B1207" s="5" t="s">
        <v>4</v>
      </c>
      <c r="C1207" s="76">
        <v>-1</v>
      </c>
      <c r="D1207" s="76">
        <v>-1</v>
      </c>
      <c r="E1207" s="76">
        <v>-1</v>
      </c>
      <c r="F1207" s="76">
        <v>-1</v>
      </c>
      <c r="G1207" s="76">
        <v>-1</v>
      </c>
      <c r="H1207" s="76">
        <v>-1</v>
      </c>
      <c r="I1207" s="76">
        <v>-1</v>
      </c>
      <c r="J1207" s="76">
        <v>-1</v>
      </c>
      <c r="K1207" s="76">
        <v>-1</v>
      </c>
      <c r="L1207" s="76">
        <v>-1</v>
      </c>
      <c r="M1207" s="76">
        <v>-1</v>
      </c>
      <c r="N1207" s="76">
        <v>-1</v>
      </c>
      <c r="O1207" s="76">
        <v>-1</v>
      </c>
      <c r="P1207" s="76">
        <v>-1</v>
      </c>
      <c r="Q1207" s="76">
        <v>-1</v>
      </c>
      <c r="R1207" s="76">
        <v>-1</v>
      </c>
      <c r="S1207" s="76">
        <v>-1</v>
      </c>
      <c r="T1207" s="76">
        <v>-1</v>
      </c>
      <c r="U1207" s="76">
        <v>-1</v>
      </c>
      <c r="V1207" s="76">
        <v>-1</v>
      </c>
      <c r="W1207" s="76">
        <v>-1</v>
      </c>
      <c r="X1207" s="76">
        <v>-1</v>
      </c>
      <c r="Y1207" s="76">
        <v>-1</v>
      </c>
      <c r="Z1207" s="76">
        <v>-1</v>
      </c>
      <c r="AA1207" s="76">
        <v>-1</v>
      </c>
      <c r="AB1207" s="76">
        <v>-1</v>
      </c>
      <c r="AC1207" s="76">
        <v>-1</v>
      </c>
      <c r="AD1207" s="76">
        <v>-1</v>
      </c>
      <c r="AE1207" s="76">
        <v>-1</v>
      </c>
      <c r="AF1207" s="76">
        <v>-1</v>
      </c>
      <c r="AG1207" s="76">
        <v>-1</v>
      </c>
      <c r="AH1207" s="76">
        <v>-1</v>
      </c>
      <c r="AI1207" s="76">
        <v>-1</v>
      </c>
      <c r="AJ1207">
        <v>-1</v>
      </c>
      <c r="AK1207">
        <v>-1</v>
      </c>
      <c r="AL1207">
        <v>-1</v>
      </c>
      <c r="AM1207">
        <v>-1</v>
      </c>
      <c r="AN1207">
        <v>-1</v>
      </c>
      <c r="AO1207">
        <v>-1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-1</v>
      </c>
      <c r="AW1207">
        <v>-1</v>
      </c>
      <c r="AX1207">
        <v>-1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v>-1</v>
      </c>
      <c r="BE1207">
        <v>-1</v>
      </c>
      <c r="BF1207">
        <v>-1</v>
      </c>
      <c r="BG1207">
        <v>-1</v>
      </c>
      <c r="BH1207">
        <v>-1</v>
      </c>
      <c r="BI1207">
        <v>-1</v>
      </c>
      <c r="BJ1207">
        <v>-1</v>
      </c>
      <c r="BK1207">
        <v>-1</v>
      </c>
      <c r="BL1207">
        <v>-1</v>
      </c>
      <c r="BM1207">
        <v>-1</v>
      </c>
      <c r="BN1207">
        <v>-1</v>
      </c>
      <c r="BO1207">
        <v>-1</v>
      </c>
      <c r="BP1207">
        <v>-1</v>
      </c>
      <c r="BQ1207">
        <v>-1</v>
      </c>
      <c r="BR1207">
        <v>-1</v>
      </c>
      <c r="BS1207">
        <v>-1</v>
      </c>
      <c r="BT1207">
        <v>-1</v>
      </c>
      <c r="BU1207">
        <v>-1</v>
      </c>
      <c r="BV1207">
        <v>-1</v>
      </c>
      <c r="BW1207">
        <v>-1</v>
      </c>
      <c r="BX1207">
        <v>-1</v>
      </c>
      <c r="BY1207">
        <v>-1</v>
      </c>
      <c r="BZ1207">
        <v>-1</v>
      </c>
      <c r="CA1207">
        <v>-1</v>
      </c>
      <c r="CB1207">
        <v>-1</v>
      </c>
      <c r="CC1207">
        <v>-1</v>
      </c>
      <c r="CD1207">
        <v>-1</v>
      </c>
      <c r="CE1207">
        <v>-1</v>
      </c>
      <c r="CF1207">
        <v>-1</v>
      </c>
      <c r="CG1207">
        <v>-1</v>
      </c>
    </row>
    <row r="1208" spans="1:85">
      <c r="A1208" s="5" t="s">
        <v>8</v>
      </c>
      <c r="B1208" s="5" t="s">
        <v>3</v>
      </c>
      <c r="C1208" s="76">
        <v>-1</v>
      </c>
      <c r="D1208" s="76">
        <v>-1</v>
      </c>
      <c r="E1208" s="76">
        <v>-1</v>
      </c>
      <c r="F1208" s="76">
        <v>-1</v>
      </c>
      <c r="G1208" s="76">
        <v>-1</v>
      </c>
      <c r="H1208" s="76">
        <v>-1</v>
      </c>
      <c r="I1208" s="76">
        <v>-1</v>
      </c>
      <c r="J1208" s="76">
        <v>-1</v>
      </c>
      <c r="K1208" s="76">
        <v>-1</v>
      </c>
      <c r="L1208" s="76">
        <v>-1</v>
      </c>
      <c r="M1208" s="76">
        <v>-1</v>
      </c>
      <c r="N1208" s="76">
        <v>-1</v>
      </c>
      <c r="O1208" s="76">
        <v>-1</v>
      </c>
      <c r="P1208" s="76">
        <v>-1</v>
      </c>
      <c r="Q1208" s="76">
        <v>-1</v>
      </c>
      <c r="R1208" s="76">
        <v>-1</v>
      </c>
      <c r="S1208" s="76">
        <v>-1</v>
      </c>
      <c r="T1208" s="76">
        <v>-1</v>
      </c>
      <c r="U1208" s="76">
        <v>-1</v>
      </c>
      <c r="V1208" s="76">
        <v>-1</v>
      </c>
      <c r="W1208" s="76">
        <v>-1</v>
      </c>
      <c r="X1208" s="76">
        <v>-1</v>
      </c>
      <c r="Y1208" s="76">
        <v>-1</v>
      </c>
      <c r="Z1208" s="76">
        <v>-1</v>
      </c>
      <c r="AA1208" s="76">
        <v>-1</v>
      </c>
      <c r="AB1208" s="76">
        <v>-1</v>
      </c>
      <c r="AC1208" s="76">
        <v>-1</v>
      </c>
      <c r="AD1208" s="76">
        <v>-1</v>
      </c>
      <c r="AE1208" s="76">
        <v>-1</v>
      </c>
      <c r="AF1208" s="76">
        <v>-1</v>
      </c>
      <c r="AG1208" s="76">
        <v>-1</v>
      </c>
      <c r="AH1208" s="76">
        <v>-1</v>
      </c>
      <c r="AI1208" s="76">
        <v>-1</v>
      </c>
      <c r="AJ1208">
        <v>-1</v>
      </c>
      <c r="AK1208">
        <v>-1</v>
      </c>
      <c r="AL1208">
        <v>-1</v>
      </c>
      <c r="AM1208">
        <v>-1</v>
      </c>
      <c r="AN1208">
        <v>-1</v>
      </c>
      <c r="AO1208">
        <v>-1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-1</v>
      </c>
      <c r="AX1208">
        <v>-1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v>-1</v>
      </c>
      <c r="BE1208">
        <v>-1</v>
      </c>
      <c r="BF1208">
        <v>-1</v>
      </c>
      <c r="BG1208">
        <v>-1</v>
      </c>
      <c r="BH1208">
        <v>-1</v>
      </c>
      <c r="BI1208">
        <v>-1</v>
      </c>
      <c r="BJ1208">
        <v>-1</v>
      </c>
      <c r="BK1208">
        <v>-1</v>
      </c>
      <c r="BL1208">
        <v>-1</v>
      </c>
      <c r="BM1208">
        <v>-1</v>
      </c>
      <c r="BN1208">
        <v>-1</v>
      </c>
      <c r="BO1208">
        <v>-1</v>
      </c>
      <c r="BP1208">
        <v>-1</v>
      </c>
      <c r="BQ1208">
        <v>-1</v>
      </c>
      <c r="BR1208">
        <v>-1</v>
      </c>
      <c r="BS1208">
        <v>-1</v>
      </c>
      <c r="BT1208">
        <v>-1</v>
      </c>
      <c r="BU1208">
        <v>-1</v>
      </c>
      <c r="BV1208">
        <v>-1</v>
      </c>
      <c r="BW1208">
        <v>-1</v>
      </c>
      <c r="BX1208">
        <v>-1</v>
      </c>
      <c r="BY1208">
        <v>-1</v>
      </c>
      <c r="BZ1208">
        <v>-1</v>
      </c>
      <c r="CA1208">
        <v>-1</v>
      </c>
      <c r="CB1208">
        <v>-1</v>
      </c>
      <c r="CC1208">
        <v>-1</v>
      </c>
      <c r="CD1208">
        <v>-1</v>
      </c>
      <c r="CE1208">
        <v>-1</v>
      </c>
      <c r="CF1208">
        <v>-1</v>
      </c>
      <c r="CG1208">
        <v>-1</v>
      </c>
    </row>
    <row r="1209" spans="1:85">
      <c r="A1209" s="4"/>
      <c r="B1209" s="4" t="s">
        <v>37</v>
      </c>
      <c r="C1209" s="76">
        <v>-1</v>
      </c>
      <c r="D1209" s="76">
        <v>-1</v>
      </c>
      <c r="E1209" s="76">
        <v>-1</v>
      </c>
      <c r="F1209" s="76">
        <v>-1</v>
      </c>
      <c r="G1209" s="76">
        <v>-1</v>
      </c>
      <c r="H1209" s="76">
        <v>-1</v>
      </c>
      <c r="I1209" s="76">
        <v>-1</v>
      </c>
      <c r="J1209" s="76">
        <v>-1</v>
      </c>
      <c r="K1209" s="76">
        <v>-1</v>
      </c>
      <c r="L1209" s="76">
        <v>-1</v>
      </c>
      <c r="M1209" s="76">
        <v>-1</v>
      </c>
      <c r="N1209" s="76">
        <v>-1</v>
      </c>
      <c r="O1209" s="76">
        <v>-1</v>
      </c>
      <c r="P1209" s="76">
        <v>-1</v>
      </c>
      <c r="Q1209" s="76">
        <v>-1</v>
      </c>
      <c r="R1209" s="76">
        <v>-1</v>
      </c>
      <c r="S1209" s="76">
        <v>-1</v>
      </c>
      <c r="T1209" s="76">
        <v>-1</v>
      </c>
      <c r="U1209" s="76">
        <v>-1</v>
      </c>
      <c r="V1209" s="76">
        <v>-1</v>
      </c>
      <c r="W1209" s="76">
        <v>-1</v>
      </c>
      <c r="X1209" s="76">
        <v>-1</v>
      </c>
      <c r="Y1209" s="76">
        <v>-1</v>
      </c>
      <c r="Z1209" s="76">
        <v>-1</v>
      </c>
      <c r="AA1209" s="76">
        <v>-1</v>
      </c>
      <c r="AB1209" s="76">
        <v>-1</v>
      </c>
      <c r="AC1209" s="76">
        <v>-1</v>
      </c>
      <c r="AD1209" s="76">
        <v>-1</v>
      </c>
      <c r="AE1209" s="76">
        <v>-1</v>
      </c>
      <c r="AF1209" s="76">
        <v>-1</v>
      </c>
      <c r="AG1209" s="76">
        <v>-1</v>
      </c>
      <c r="AH1209" s="76">
        <v>-1</v>
      </c>
      <c r="AI1209" s="76">
        <v>-1</v>
      </c>
      <c r="AJ1209">
        <v>-1</v>
      </c>
      <c r="AK1209">
        <v>-1</v>
      </c>
      <c r="AL1209">
        <v>-1</v>
      </c>
      <c r="AM1209">
        <v>-1</v>
      </c>
      <c r="AN1209">
        <v>-1</v>
      </c>
      <c r="AO1209">
        <v>-1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-1</v>
      </c>
      <c r="AW1209">
        <v>-1</v>
      </c>
      <c r="AX1209">
        <v>-1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v>-1</v>
      </c>
      <c r="BE1209">
        <v>-1</v>
      </c>
      <c r="BF1209">
        <v>-1</v>
      </c>
      <c r="BG1209">
        <v>-1</v>
      </c>
      <c r="BH1209">
        <v>-1</v>
      </c>
      <c r="BI1209">
        <v>-1</v>
      </c>
      <c r="BJ1209">
        <v>-1</v>
      </c>
      <c r="BK1209">
        <v>-1</v>
      </c>
      <c r="BL1209">
        <v>-1</v>
      </c>
      <c r="BM1209">
        <v>-1</v>
      </c>
      <c r="BN1209">
        <v>-1</v>
      </c>
      <c r="BO1209">
        <v>-1</v>
      </c>
      <c r="BP1209">
        <v>-1</v>
      </c>
      <c r="BQ1209">
        <v>-1</v>
      </c>
      <c r="BR1209">
        <v>-1</v>
      </c>
      <c r="BS1209">
        <v>-1</v>
      </c>
      <c r="BT1209">
        <v>-1</v>
      </c>
      <c r="BU1209">
        <v>-1</v>
      </c>
      <c r="BV1209">
        <v>-1</v>
      </c>
      <c r="BW1209">
        <v>-1</v>
      </c>
      <c r="BX1209">
        <v>-1</v>
      </c>
      <c r="BY1209">
        <v>-1</v>
      </c>
      <c r="BZ1209">
        <v>-1</v>
      </c>
      <c r="CA1209">
        <v>-1</v>
      </c>
      <c r="CB1209">
        <v>-1</v>
      </c>
      <c r="CC1209">
        <v>-1</v>
      </c>
      <c r="CD1209">
        <v>-1</v>
      </c>
      <c r="CE1209">
        <v>-1</v>
      </c>
      <c r="CF1209">
        <v>-1</v>
      </c>
      <c r="CG1209">
        <v>-1</v>
      </c>
    </row>
    <row r="1210" spans="1:85">
      <c r="A1210" s="14" t="s">
        <v>36</v>
      </c>
      <c r="B1210" s="14" t="s">
        <v>38</v>
      </c>
      <c r="C1210" s="76">
        <v>-1</v>
      </c>
      <c r="D1210" s="76">
        <v>-1</v>
      </c>
      <c r="E1210" s="76">
        <v>-1</v>
      </c>
      <c r="F1210" s="76">
        <v>-1</v>
      </c>
      <c r="G1210" s="76">
        <v>-1</v>
      </c>
      <c r="H1210" s="76">
        <v>-1</v>
      </c>
      <c r="I1210" s="76">
        <v>-1</v>
      </c>
      <c r="J1210" s="76">
        <v>-1</v>
      </c>
      <c r="K1210" s="76">
        <v>-1</v>
      </c>
      <c r="L1210" s="76">
        <v>-1</v>
      </c>
      <c r="M1210" s="76">
        <v>-1</v>
      </c>
      <c r="N1210" s="76">
        <v>-1</v>
      </c>
      <c r="O1210" s="76">
        <v>-1</v>
      </c>
      <c r="P1210" s="76">
        <v>-1</v>
      </c>
      <c r="Q1210" s="76">
        <v>-1</v>
      </c>
      <c r="R1210" s="76">
        <v>-1</v>
      </c>
      <c r="S1210" s="76">
        <v>-1</v>
      </c>
      <c r="T1210" s="76">
        <v>-1</v>
      </c>
      <c r="U1210" s="76">
        <v>-1</v>
      </c>
      <c r="V1210" s="76">
        <v>-1</v>
      </c>
      <c r="W1210" s="76">
        <v>-1</v>
      </c>
      <c r="X1210" s="76">
        <v>-1</v>
      </c>
      <c r="Y1210" s="76">
        <v>-1</v>
      </c>
      <c r="Z1210" s="76">
        <v>-1</v>
      </c>
      <c r="AA1210" s="76">
        <v>-1</v>
      </c>
      <c r="AB1210" s="76">
        <v>-1</v>
      </c>
      <c r="AC1210" s="76">
        <v>-1</v>
      </c>
      <c r="AD1210" s="76">
        <v>-1</v>
      </c>
      <c r="AE1210" s="76">
        <v>-1</v>
      </c>
      <c r="AF1210" s="76">
        <v>-1</v>
      </c>
      <c r="AG1210" s="76">
        <v>-1</v>
      </c>
      <c r="AH1210" s="76">
        <v>-1</v>
      </c>
      <c r="AI1210" s="76">
        <v>-1</v>
      </c>
      <c r="AJ1210">
        <v>-1</v>
      </c>
      <c r="AK1210">
        <v>-1</v>
      </c>
      <c r="AL1210">
        <v>-1</v>
      </c>
      <c r="AM1210">
        <v>-1</v>
      </c>
      <c r="AN1210">
        <v>-1</v>
      </c>
      <c r="AO1210">
        <v>-1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-1</v>
      </c>
      <c r="AW1210">
        <v>-1</v>
      </c>
      <c r="AX1210">
        <v>-1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v>-1</v>
      </c>
      <c r="BE1210">
        <v>-1</v>
      </c>
      <c r="BF1210">
        <v>-1</v>
      </c>
      <c r="BG1210">
        <v>-1</v>
      </c>
      <c r="BH1210">
        <v>-1</v>
      </c>
      <c r="BI1210">
        <v>-1</v>
      </c>
      <c r="BJ1210">
        <v>-1</v>
      </c>
      <c r="BK1210">
        <v>-1</v>
      </c>
      <c r="BL1210">
        <v>-1</v>
      </c>
      <c r="BM1210">
        <v>-1</v>
      </c>
      <c r="BN1210">
        <v>-1</v>
      </c>
      <c r="BO1210">
        <v>-1</v>
      </c>
      <c r="BP1210">
        <v>-1</v>
      </c>
      <c r="BQ1210">
        <v>-1</v>
      </c>
      <c r="BR1210">
        <v>-1</v>
      </c>
      <c r="BS1210">
        <v>-1</v>
      </c>
      <c r="BT1210">
        <v>-1</v>
      </c>
      <c r="BU1210">
        <v>-1</v>
      </c>
      <c r="BV1210">
        <v>-1</v>
      </c>
      <c r="BW1210">
        <v>-1</v>
      </c>
      <c r="BX1210">
        <v>-1</v>
      </c>
      <c r="BY1210">
        <v>-1</v>
      </c>
      <c r="BZ1210">
        <v>-1</v>
      </c>
      <c r="CA1210">
        <v>-1</v>
      </c>
      <c r="CB1210">
        <v>-1</v>
      </c>
      <c r="CC1210">
        <v>-1</v>
      </c>
      <c r="CD1210">
        <v>-1</v>
      </c>
      <c r="CE1210">
        <v>-1</v>
      </c>
      <c r="CF1210">
        <v>-1</v>
      </c>
      <c r="CG1210">
        <v>-1</v>
      </c>
    </row>
    <row r="1211" spans="1:85">
      <c r="A1211" s="5"/>
      <c r="B1211" s="5" t="s">
        <v>213</v>
      </c>
      <c r="C1211" s="76">
        <v>-1</v>
      </c>
      <c r="D1211" s="76">
        <v>-1</v>
      </c>
      <c r="E1211" s="76">
        <v>-1</v>
      </c>
      <c r="F1211" s="76">
        <v>-1</v>
      </c>
      <c r="G1211" s="76">
        <v>-1</v>
      </c>
      <c r="H1211" s="76">
        <v>-1</v>
      </c>
      <c r="I1211" s="76">
        <v>-1</v>
      </c>
      <c r="J1211" s="76">
        <v>-1</v>
      </c>
      <c r="K1211" s="76">
        <v>-1</v>
      </c>
      <c r="L1211" s="76">
        <v>-1</v>
      </c>
      <c r="M1211" s="76">
        <v>-1</v>
      </c>
      <c r="N1211" s="76">
        <v>-1</v>
      </c>
      <c r="O1211" s="76">
        <v>-1</v>
      </c>
      <c r="P1211" s="76">
        <v>-1</v>
      </c>
      <c r="Q1211" s="76">
        <v>-1</v>
      </c>
      <c r="R1211" s="76">
        <v>-1</v>
      </c>
      <c r="S1211" s="76">
        <v>-1</v>
      </c>
      <c r="T1211" s="76">
        <v>-1</v>
      </c>
      <c r="U1211" s="76">
        <v>-1</v>
      </c>
      <c r="V1211" s="76">
        <v>-1</v>
      </c>
      <c r="W1211" s="76">
        <v>-1</v>
      </c>
      <c r="X1211" s="76">
        <v>-1</v>
      </c>
      <c r="Y1211" s="76">
        <v>-1</v>
      </c>
      <c r="Z1211" s="76">
        <v>-1</v>
      </c>
      <c r="AA1211" s="76">
        <v>-1</v>
      </c>
      <c r="AB1211" s="76">
        <v>-1</v>
      </c>
      <c r="AC1211" s="76">
        <v>-1</v>
      </c>
      <c r="AD1211" s="76">
        <v>-1</v>
      </c>
      <c r="AE1211" s="76">
        <v>-1</v>
      </c>
      <c r="AF1211" s="76">
        <v>-1</v>
      </c>
      <c r="AG1211" s="76">
        <v>-1</v>
      </c>
      <c r="AH1211" s="76">
        <v>-1</v>
      </c>
      <c r="AI1211" s="76">
        <v>-1</v>
      </c>
      <c r="AJ1211">
        <v>-1</v>
      </c>
      <c r="AK1211">
        <v>-1</v>
      </c>
      <c r="AL1211">
        <v>-1</v>
      </c>
      <c r="AM1211">
        <v>-1</v>
      </c>
      <c r="AN1211">
        <v>-1</v>
      </c>
      <c r="AO1211">
        <v>-1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-1</v>
      </c>
      <c r="AX1211">
        <v>-1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v>-1</v>
      </c>
      <c r="BE1211">
        <v>-1</v>
      </c>
      <c r="BF1211">
        <v>-1</v>
      </c>
      <c r="BG1211">
        <v>-1</v>
      </c>
      <c r="BH1211">
        <v>-1</v>
      </c>
      <c r="BI1211">
        <v>-1</v>
      </c>
      <c r="BJ1211">
        <v>-1</v>
      </c>
      <c r="BK1211">
        <v>-1</v>
      </c>
      <c r="BL1211">
        <v>-1</v>
      </c>
      <c r="BM1211">
        <v>-1</v>
      </c>
      <c r="BN1211">
        <v>-1</v>
      </c>
      <c r="BO1211">
        <v>-1</v>
      </c>
      <c r="BP1211">
        <v>-1</v>
      </c>
      <c r="BQ1211">
        <v>-1</v>
      </c>
      <c r="BR1211">
        <v>-1</v>
      </c>
      <c r="BS1211">
        <v>-1</v>
      </c>
      <c r="BT1211">
        <v>-1</v>
      </c>
      <c r="BU1211">
        <v>-1</v>
      </c>
      <c r="BV1211">
        <v>-1</v>
      </c>
      <c r="BW1211">
        <v>-1</v>
      </c>
      <c r="BX1211">
        <v>-1</v>
      </c>
      <c r="BY1211">
        <v>-1</v>
      </c>
      <c r="BZ1211">
        <v>-1</v>
      </c>
      <c r="CA1211">
        <v>-1</v>
      </c>
      <c r="CB1211">
        <v>-1</v>
      </c>
      <c r="CC1211">
        <v>-1</v>
      </c>
      <c r="CD1211">
        <v>-1</v>
      </c>
      <c r="CE1211">
        <v>-1</v>
      </c>
      <c r="CF1211">
        <v>-1</v>
      </c>
      <c r="CG1211">
        <v>-1</v>
      </c>
    </row>
    <row r="1212" spans="1:85">
      <c r="A1212" s="1" t="str">
        <f>LOOKUP(B1212,[1]Regions!$A$4:$A$98,[1]Regions!$B$4:$B$98)</f>
        <v>Nigeria</v>
      </c>
      <c r="B1212" s="2">
        <v>56</v>
      </c>
      <c r="C1212" s="72">
        <v>2018</v>
      </c>
      <c r="D1212" s="72">
        <v>2019</v>
      </c>
      <c r="E1212" s="72">
        <v>2020</v>
      </c>
      <c r="F1212" s="72">
        <v>2021</v>
      </c>
      <c r="G1212" s="72">
        <v>2022</v>
      </c>
      <c r="H1212" s="72">
        <v>2023</v>
      </c>
      <c r="I1212" s="72">
        <v>2024</v>
      </c>
      <c r="J1212" s="72">
        <v>2025</v>
      </c>
      <c r="K1212" s="72">
        <v>2026</v>
      </c>
      <c r="L1212" s="72">
        <v>2027</v>
      </c>
      <c r="M1212" s="72">
        <v>2028</v>
      </c>
      <c r="N1212" s="72">
        <v>2029</v>
      </c>
      <c r="O1212" s="72">
        <v>2030</v>
      </c>
      <c r="P1212" s="72">
        <v>2031</v>
      </c>
      <c r="Q1212" s="72">
        <v>2032</v>
      </c>
      <c r="R1212" s="72">
        <v>2033</v>
      </c>
      <c r="S1212" s="72">
        <v>2034</v>
      </c>
      <c r="T1212" s="72">
        <v>2035</v>
      </c>
      <c r="U1212" s="72">
        <v>2036</v>
      </c>
      <c r="V1212" s="72">
        <v>2037</v>
      </c>
      <c r="W1212" s="72">
        <v>2038</v>
      </c>
      <c r="X1212" s="72">
        <v>2039</v>
      </c>
      <c r="Y1212" s="72">
        <v>2040</v>
      </c>
      <c r="Z1212" s="72">
        <v>2041</v>
      </c>
      <c r="AA1212" s="72">
        <v>2042</v>
      </c>
      <c r="AB1212" s="72">
        <v>2043</v>
      </c>
      <c r="AC1212" s="72">
        <v>2044</v>
      </c>
      <c r="AD1212" s="72">
        <v>2045</v>
      </c>
      <c r="AE1212" s="72">
        <v>2046</v>
      </c>
      <c r="AF1212" s="72">
        <v>2047</v>
      </c>
      <c r="AG1212" s="72">
        <v>2048</v>
      </c>
      <c r="AH1212" s="72">
        <v>2049</v>
      </c>
      <c r="AI1212" s="72">
        <v>2050</v>
      </c>
      <c r="AJ1212">
        <v>2051</v>
      </c>
      <c r="AK1212">
        <v>2052</v>
      </c>
      <c r="AL1212">
        <v>2053</v>
      </c>
      <c r="AM1212">
        <v>2054</v>
      </c>
      <c r="AN1212">
        <v>2055</v>
      </c>
      <c r="AO1212">
        <v>2056</v>
      </c>
      <c r="AP1212">
        <v>2057</v>
      </c>
      <c r="AQ1212">
        <v>2058</v>
      </c>
      <c r="AR1212">
        <v>2059</v>
      </c>
      <c r="AS1212">
        <v>2060</v>
      </c>
      <c r="AT1212">
        <v>2061</v>
      </c>
      <c r="AU1212">
        <v>2062</v>
      </c>
      <c r="AV1212">
        <v>2063</v>
      </c>
      <c r="AW1212">
        <v>2064</v>
      </c>
      <c r="AX1212">
        <v>2065</v>
      </c>
      <c r="AY1212">
        <v>2066</v>
      </c>
      <c r="AZ1212">
        <v>2067</v>
      </c>
      <c r="BA1212">
        <v>2068</v>
      </c>
      <c r="BB1212">
        <v>2069</v>
      </c>
      <c r="BC1212">
        <v>2070</v>
      </c>
      <c r="BD1212">
        <v>2071</v>
      </c>
      <c r="BE1212">
        <v>2072</v>
      </c>
      <c r="BF1212">
        <v>2073</v>
      </c>
      <c r="BG1212">
        <v>2074</v>
      </c>
      <c r="BH1212">
        <v>2075</v>
      </c>
      <c r="BI1212">
        <v>2076</v>
      </c>
      <c r="BJ1212">
        <v>2077</v>
      </c>
      <c r="BK1212">
        <v>2078</v>
      </c>
      <c r="BL1212">
        <v>2079</v>
      </c>
      <c r="BM1212">
        <v>2080</v>
      </c>
      <c r="BN1212">
        <v>2081</v>
      </c>
      <c r="BO1212">
        <v>2082</v>
      </c>
      <c r="BP1212">
        <v>2083</v>
      </c>
      <c r="BQ1212">
        <v>2084</v>
      </c>
      <c r="BR1212">
        <v>2085</v>
      </c>
      <c r="BS1212">
        <v>2086</v>
      </c>
      <c r="BT1212">
        <v>2087</v>
      </c>
      <c r="BU1212">
        <v>2088</v>
      </c>
      <c r="BV1212">
        <v>2089</v>
      </c>
      <c r="BW1212">
        <v>2090</v>
      </c>
      <c r="BX1212">
        <v>2091</v>
      </c>
      <c r="BY1212">
        <v>2092</v>
      </c>
      <c r="BZ1212">
        <v>2093</v>
      </c>
      <c r="CA1212">
        <v>2094</v>
      </c>
      <c r="CB1212">
        <v>2095</v>
      </c>
      <c r="CC1212">
        <v>2096</v>
      </c>
      <c r="CD1212">
        <v>2097</v>
      </c>
      <c r="CE1212">
        <v>2098</v>
      </c>
      <c r="CF1212">
        <v>2099</v>
      </c>
      <c r="CG1212">
        <v>2100</v>
      </c>
    </row>
    <row r="1213" spans="1:85">
      <c r="A1213" s="74"/>
      <c r="B1213" s="74" t="s">
        <v>4</v>
      </c>
      <c r="C1213" s="76">
        <v>-1</v>
      </c>
      <c r="D1213" s="76">
        <v>-1</v>
      </c>
      <c r="E1213" s="76">
        <v>-1</v>
      </c>
      <c r="F1213" s="76">
        <v>-1</v>
      </c>
      <c r="G1213" s="76">
        <v>-1</v>
      </c>
      <c r="H1213" s="76">
        <v>-1</v>
      </c>
      <c r="I1213" s="76">
        <v>-1</v>
      </c>
      <c r="J1213" s="76">
        <v>-1</v>
      </c>
      <c r="K1213" s="76">
        <v>-1</v>
      </c>
      <c r="L1213" s="76">
        <v>-1</v>
      </c>
      <c r="M1213" s="76">
        <v>-1</v>
      </c>
      <c r="N1213" s="76">
        <v>-1</v>
      </c>
      <c r="O1213" s="76">
        <v>-1</v>
      </c>
      <c r="P1213" s="76">
        <v>-1</v>
      </c>
      <c r="Q1213" s="76">
        <v>-1</v>
      </c>
      <c r="R1213" s="76">
        <v>-1</v>
      </c>
      <c r="S1213" s="76">
        <v>-1</v>
      </c>
      <c r="T1213" s="76">
        <v>-1</v>
      </c>
      <c r="U1213" s="76">
        <v>-1</v>
      </c>
      <c r="V1213" s="76">
        <v>-1</v>
      </c>
      <c r="W1213" s="76">
        <v>-1</v>
      </c>
      <c r="X1213" s="76">
        <v>-1</v>
      </c>
      <c r="Y1213" s="76">
        <v>-1</v>
      </c>
      <c r="Z1213" s="76">
        <v>-1</v>
      </c>
      <c r="AA1213" s="76">
        <v>-1</v>
      </c>
      <c r="AB1213" s="76">
        <v>-1</v>
      </c>
      <c r="AC1213" s="76">
        <v>-1</v>
      </c>
      <c r="AD1213" s="76">
        <v>-1</v>
      </c>
      <c r="AE1213" s="76">
        <v>-1</v>
      </c>
      <c r="AF1213" s="76">
        <v>-1</v>
      </c>
      <c r="AG1213" s="76">
        <v>-1</v>
      </c>
      <c r="AH1213" s="76">
        <v>-1</v>
      </c>
      <c r="AI1213" s="76">
        <v>-1</v>
      </c>
      <c r="AJ1213">
        <v>-1</v>
      </c>
      <c r="AK1213">
        <v>-1</v>
      </c>
      <c r="AL1213">
        <v>-1</v>
      </c>
      <c r="AM1213">
        <v>-1</v>
      </c>
      <c r="AN1213">
        <v>-1</v>
      </c>
      <c r="AO1213">
        <v>-1</v>
      </c>
      <c r="AP1213">
        <v>-1</v>
      </c>
      <c r="AQ1213">
        <v>-1</v>
      </c>
      <c r="AR1213">
        <v>-1</v>
      </c>
      <c r="AS1213">
        <v>-1</v>
      </c>
      <c r="AT1213">
        <v>-1</v>
      </c>
      <c r="AU1213">
        <v>-1</v>
      </c>
      <c r="AV1213">
        <v>-1</v>
      </c>
      <c r="AW1213">
        <v>-1</v>
      </c>
      <c r="AX1213">
        <v>-1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v>-1</v>
      </c>
      <c r="BE1213">
        <v>-1</v>
      </c>
      <c r="BF1213">
        <v>-1</v>
      </c>
      <c r="BG1213">
        <v>-1</v>
      </c>
      <c r="BH1213">
        <v>-1</v>
      </c>
      <c r="BI1213">
        <v>-1</v>
      </c>
      <c r="BJ1213">
        <v>-1</v>
      </c>
      <c r="BK1213">
        <v>-1</v>
      </c>
      <c r="BL1213">
        <v>-1</v>
      </c>
      <c r="BM1213">
        <v>-1</v>
      </c>
      <c r="BN1213">
        <v>-1</v>
      </c>
      <c r="BO1213">
        <v>-1</v>
      </c>
      <c r="BP1213">
        <v>-1</v>
      </c>
      <c r="BQ1213">
        <v>-1</v>
      </c>
      <c r="BR1213">
        <v>-1</v>
      </c>
      <c r="BS1213">
        <v>-1</v>
      </c>
      <c r="BT1213">
        <v>-1</v>
      </c>
      <c r="BU1213">
        <v>-1</v>
      </c>
      <c r="BV1213">
        <v>-1</v>
      </c>
      <c r="BW1213">
        <v>-1</v>
      </c>
      <c r="BX1213">
        <v>-1</v>
      </c>
      <c r="BY1213">
        <v>-1</v>
      </c>
      <c r="BZ1213">
        <v>-1</v>
      </c>
      <c r="CA1213">
        <v>-1</v>
      </c>
      <c r="CB1213">
        <v>-1</v>
      </c>
      <c r="CC1213">
        <v>-1</v>
      </c>
      <c r="CD1213">
        <v>-1</v>
      </c>
      <c r="CE1213">
        <v>-1</v>
      </c>
      <c r="CF1213">
        <v>-1</v>
      </c>
      <c r="CG1213">
        <v>-1</v>
      </c>
    </row>
    <row r="1214" spans="1:85">
      <c r="A1214" s="74" t="s">
        <v>0</v>
      </c>
      <c r="B1214" s="74" t="s">
        <v>3</v>
      </c>
      <c r="C1214" s="76">
        <v>-1</v>
      </c>
      <c r="D1214" s="76">
        <v>-1</v>
      </c>
      <c r="E1214" s="76">
        <v>-1</v>
      </c>
      <c r="F1214" s="76">
        <v>-1</v>
      </c>
      <c r="G1214" s="76">
        <v>-1</v>
      </c>
      <c r="H1214" s="76">
        <v>-1</v>
      </c>
      <c r="I1214" s="76">
        <v>-1</v>
      </c>
      <c r="J1214" s="76">
        <v>-1</v>
      </c>
      <c r="K1214" s="76">
        <v>-1</v>
      </c>
      <c r="L1214" s="76">
        <v>-1</v>
      </c>
      <c r="M1214" s="76">
        <v>-1</v>
      </c>
      <c r="N1214" s="76">
        <v>-1</v>
      </c>
      <c r="O1214" s="76">
        <v>-1</v>
      </c>
      <c r="P1214" s="76">
        <v>-1</v>
      </c>
      <c r="Q1214" s="76">
        <v>-1</v>
      </c>
      <c r="R1214" s="76">
        <v>-1</v>
      </c>
      <c r="S1214" s="76">
        <v>-1</v>
      </c>
      <c r="T1214" s="76">
        <v>-1</v>
      </c>
      <c r="U1214" s="76">
        <v>-1</v>
      </c>
      <c r="V1214" s="76">
        <v>-1</v>
      </c>
      <c r="W1214" s="76">
        <v>-1</v>
      </c>
      <c r="X1214" s="76">
        <v>-1</v>
      </c>
      <c r="Y1214" s="76">
        <v>-1</v>
      </c>
      <c r="Z1214" s="76">
        <v>-1</v>
      </c>
      <c r="AA1214" s="76">
        <v>-1</v>
      </c>
      <c r="AB1214" s="76">
        <v>-1</v>
      </c>
      <c r="AC1214" s="76">
        <v>-1</v>
      </c>
      <c r="AD1214" s="76">
        <v>-1</v>
      </c>
      <c r="AE1214" s="76">
        <v>-1</v>
      </c>
      <c r="AF1214" s="76">
        <v>-1</v>
      </c>
      <c r="AG1214" s="76">
        <v>-1</v>
      </c>
      <c r="AH1214" s="76">
        <v>-1</v>
      </c>
      <c r="AI1214" s="76">
        <v>-1</v>
      </c>
      <c r="AJ1214">
        <v>-1</v>
      </c>
      <c r="AK1214">
        <v>-1</v>
      </c>
      <c r="AL1214">
        <v>-1</v>
      </c>
      <c r="AM1214">
        <v>-1</v>
      </c>
      <c r="AN1214">
        <v>-1</v>
      </c>
      <c r="AO1214">
        <v>-1</v>
      </c>
      <c r="AP1214">
        <v>-1</v>
      </c>
      <c r="AQ1214">
        <v>-1</v>
      </c>
      <c r="AR1214">
        <v>-1</v>
      </c>
      <c r="AS1214">
        <v>-1</v>
      </c>
      <c r="AT1214">
        <v>-1</v>
      </c>
      <c r="AU1214">
        <v>-1</v>
      </c>
      <c r="AV1214">
        <v>-1</v>
      </c>
      <c r="AW1214">
        <v>-1</v>
      </c>
      <c r="AX1214">
        <v>-1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v>-1</v>
      </c>
      <c r="BE1214">
        <v>-1</v>
      </c>
      <c r="BF1214">
        <v>-1</v>
      </c>
      <c r="BG1214">
        <v>-1</v>
      </c>
      <c r="BH1214">
        <v>-1</v>
      </c>
      <c r="BI1214">
        <v>-1</v>
      </c>
      <c r="BJ1214">
        <v>-1</v>
      </c>
      <c r="BK1214">
        <v>-1</v>
      </c>
      <c r="BL1214">
        <v>-1</v>
      </c>
      <c r="BM1214">
        <v>-1</v>
      </c>
      <c r="BN1214">
        <v>-1</v>
      </c>
      <c r="BO1214">
        <v>-1</v>
      </c>
      <c r="BP1214">
        <v>-1</v>
      </c>
      <c r="BQ1214">
        <v>-1</v>
      </c>
      <c r="BR1214">
        <v>-1</v>
      </c>
      <c r="BS1214">
        <v>-1</v>
      </c>
      <c r="BT1214">
        <v>-1</v>
      </c>
      <c r="BU1214">
        <v>-1</v>
      </c>
      <c r="BV1214">
        <v>-1</v>
      </c>
      <c r="BW1214">
        <v>-1</v>
      </c>
      <c r="BX1214">
        <v>-1</v>
      </c>
      <c r="BY1214">
        <v>-1</v>
      </c>
      <c r="BZ1214">
        <v>-1</v>
      </c>
      <c r="CA1214">
        <v>-1</v>
      </c>
      <c r="CB1214">
        <v>-1</v>
      </c>
      <c r="CC1214">
        <v>-1</v>
      </c>
      <c r="CD1214">
        <v>-1</v>
      </c>
      <c r="CE1214">
        <v>-1</v>
      </c>
      <c r="CF1214">
        <v>-1</v>
      </c>
      <c r="CG1214">
        <v>-1</v>
      </c>
    </row>
    <row r="1215" spans="1:85">
      <c r="A1215" s="74"/>
      <c r="B1215" s="74" t="s">
        <v>34</v>
      </c>
      <c r="C1215" s="76">
        <v>-1</v>
      </c>
      <c r="D1215" s="76">
        <v>-1</v>
      </c>
      <c r="E1215" s="76">
        <v>-1</v>
      </c>
      <c r="F1215" s="76">
        <v>-1</v>
      </c>
      <c r="G1215" s="76">
        <v>-1</v>
      </c>
      <c r="H1215" s="76">
        <v>-1</v>
      </c>
      <c r="I1215" s="76">
        <v>-1</v>
      </c>
      <c r="J1215" s="76">
        <v>-1</v>
      </c>
      <c r="K1215" s="76">
        <v>-1</v>
      </c>
      <c r="L1215" s="76">
        <v>-1</v>
      </c>
      <c r="M1215" s="76">
        <v>-1</v>
      </c>
      <c r="N1215" s="76">
        <v>-1</v>
      </c>
      <c r="O1215" s="76">
        <v>-1</v>
      </c>
      <c r="P1215" s="76">
        <v>-1</v>
      </c>
      <c r="Q1215" s="76">
        <v>-1</v>
      </c>
      <c r="R1215" s="76">
        <v>-1</v>
      </c>
      <c r="S1215" s="76">
        <v>-1</v>
      </c>
      <c r="T1215" s="76">
        <v>-1</v>
      </c>
      <c r="U1215" s="76">
        <v>-1</v>
      </c>
      <c r="V1215" s="76">
        <v>-1</v>
      </c>
      <c r="W1215" s="76">
        <v>-1</v>
      </c>
      <c r="X1215" s="76">
        <v>-1</v>
      </c>
      <c r="Y1215" s="76">
        <v>-1</v>
      </c>
      <c r="Z1215" s="76">
        <v>-1</v>
      </c>
      <c r="AA1215" s="76">
        <v>-1</v>
      </c>
      <c r="AB1215" s="76">
        <v>-1</v>
      </c>
      <c r="AC1215" s="76">
        <v>-1</v>
      </c>
      <c r="AD1215" s="76">
        <v>-1</v>
      </c>
      <c r="AE1215" s="76">
        <v>-1</v>
      </c>
      <c r="AF1215" s="76">
        <v>-1</v>
      </c>
      <c r="AG1215" s="76">
        <v>-1</v>
      </c>
      <c r="AH1215" s="76">
        <v>-1</v>
      </c>
      <c r="AI1215" s="76">
        <v>-1</v>
      </c>
      <c r="AJ1215">
        <v>-1</v>
      </c>
      <c r="AK1215">
        <v>-1</v>
      </c>
      <c r="AL1215">
        <v>-1</v>
      </c>
      <c r="AM1215">
        <v>-1</v>
      </c>
      <c r="AN1215">
        <v>-1</v>
      </c>
      <c r="AO1215">
        <v>-1</v>
      </c>
      <c r="AP1215">
        <v>-1</v>
      </c>
      <c r="AQ1215">
        <v>-1</v>
      </c>
      <c r="AR1215">
        <v>-1</v>
      </c>
      <c r="AS1215">
        <v>-1</v>
      </c>
      <c r="AT1215">
        <v>-1</v>
      </c>
      <c r="AU1215">
        <v>-1</v>
      </c>
      <c r="AV1215">
        <v>-1</v>
      </c>
      <c r="AW1215">
        <v>-1</v>
      </c>
      <c r="AX1215">
        <v>-1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v>-1</v>
      </c>
      <c r="BE1215">
        <v>-1</v>
      </c>
      <c r="BF1215">
        <v>-1</v>
      </c>
      <c r="BG1215">
        <v>-1</v>
      </c>
      <c r="BH1215">
        <v>-1</v>
      </c>
      <c r="BI1215">
        <v>-1</v>
      </c>
      <c r="BJ1215">
        <v>-1</v>
      </c>
      <c r="BK1215">
        <v>-1</v>
      </c>
      <c r="BL1215">
        <v>-1</v>
      </c>
      <c r="BM1215">
        <v>-1</v>
      </c>
      <c r="BN1215">
        <v>-1</v>
      </c>
      <c r="BO1215">
        <v>-1</v>
      </c>
      <c r="BP1215">
        <v>-1</v>
      </c>
      <c r="BQ1215">
        <v>-1</v>
      </c>
      <c r="BR1215">
        <v>-1</v>
      </c>
      <c r="BS1215">
        <v>-1</v>
      </c>
      <c r="BT1215">
        <v>-1</v>
      </c>
      <c r="BU1215">
        <v>-1</v>
      </c>
      <c r="BV1215">
        <v>-1</v>
      </c>
      <c r="BW1215">
        <v>-1</v>
      </c>
      <c r="BX1215">
        <v>-1</v>
      </c>
      <c r="BY1215">
        <v>-1</v>
      </c>
      <c r="BZ1215">
        <v>-1</v>
      </c>
      <c r="CA1215">
        <v>-1</v>
      </c>
      <c r="CB1215">
        <v>-1</v>
      </c>
      <c r="CC1215">
        <v>-1</v>
      </c>
      <c r="CD1215">
        <v>-1</v>
      </c>
      <c r="CE1215">
        <v>-1</v>
      </c>
      <c r="CF1215">
        <v>-1</v>
      </c>
      <c r="CG1215">
        <v>-1</v>
      </c>
    </row>
    <row r="1216" spans="1:85">
      <c r="A1216" s="14"/>
      <c r="B1216" s="14" t="s">
        <v>35</v>
      </c>
      <c r="C1216" s="76">
        <v>-1</v>
      </c>
      <c r="D1216" s="76">
        <v>-1</v>
      </c>
      <c r="E1216" s="76">
        <v>-1</v>
      </c>
      <c r="F1216" s="76">
        <v>-1</v>
      </c>
      <c r="G1216" s="76">
        <v>-1</v>
      </c>
      <c r="H1216" s="76">
        <v>-1</v>
      </c>
      <c r="I1216" s="76">
        <v>-1</v>
      </c>
      <c r="J1216" s="76">
        <v>-1</v>
      </c>
      <c r="K1216" s="76">
        <v>-1</v>
      </c>
      <c r="L1216" s="76">
        <v>-1</v>
      </c>
      <c r="M1216" s="76">
        <v>-1</v>
      </c>
      <c r="N1216" s="76">
        <v>-1</v>
      </c>
      <c r="O1216" s="76">
        <v>-1</v>
      </c>
      <c r="P1216" s="76">
        <v>-1</v>
      </c>
      <c r="Q1216" s="76">
        <v>-1</v>
      </c>
      <c r="R1216" s="76">
        <v>-1</v>
      </c>
      <c r="S1216" s="76">
        <v>-1</v>
      </c>
      <c r="T1216" s="76">
        <v>-1</v>
      </c>
      <c r="U1216" s="76">
        <v>-1</v>
      </c>
      <c r="V1216" s="76">
        <v>-1</v>
      </c>
      <c r="W1216" s="76">
        <v>-1</v>
      </c>
      <c r="X1216" s="76">
        <v>-1</v>
      </c>
      <c r="Y1216" s="76">
        <v>-1</v>
      </c>
      <c r="Z1216" s="76">
        <v>-1</v>
      </c>
      <c r="AA1216" s="76">
        <v>-1</v>
      </c>
      <c r="AB1216" s="76">
        <v>-1</v>
      </c>
      <c r="AC1216" s="76">
        <v>-1</v>
      </c>
      <c r="AD1216" s="76">
        <v>-1</v>
      </c>
      <c r="AE1216" s="76">
        <v>-1</v>
      </c>
      <c r="AF1216" s="76">
        <v>-1</v>
      </c>
      <c r="AG1216" s="76">
        <v>-1</v>
      </c>
      <c r="AH1216" s="76">
        <v>-1</v>
      </c>
      <c r="AI1216" s="76">
        <v>-1</v>
      </c>
      <c r="AJ1216">
        <v>-1</v>
      </c>
      <c r="AK1216">
        <v>-1</v>
      </c>
      <c r="AL1216">
        <v>-1</v>
      </c>
      <c r="AM1216">
        <v>-1</v>
      </c>
      <c r="AN1216">
        <v>-1</v>
      </c>
      <c r="AO1216">
        <v>-1</v>
      </c>
      <c r="AP1216">
        <v>-1</v>
      </c>
      <c r="AQ1216">
        <v>-1</v>
      </c>
      <c r="AR1216">
        <v>-1</v>
      </c>
      <c r="AS1216">
        <v>-1</v>
      </c>
      <c r="AT1216">
        <v>-1</v>
      </c>
      <c r="AU1216">
        <v>-1</v>
      </c>
      <c r="AV1216">
        <v>-1</v>
      </c>
      <c r="AW1216">
        <v>-1</v>
      </c>
      <c r="AX1216">
        <v>-1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v>-1</v>
      </c>
      <c r="BE1216">
        <v>-1</v>
      </c>
      <c r="BF1216">
        <v>-1</v>
      </c>
      <c r="BG1216">
        <v>-1</v>
      </c>
      <c r="BH1216">
        <v>-1</v>
      </c>
      <c r="BI1216">
        <v>-1</v>
      </c>
      <c r="BJ1216">
        <v>-1</v>
      </c>
      <c r="BK1216">
        <v>-1</v>
      </c>
      <c r="BL1216">
        <v>-1</v>
      </c>
      <c r="BM1216">
        <v>-1</v>
      </c>
      <c r="BN1216">
        <v>-1</v>
      </c>
      <c r="BO1216">
        <v>-1</v>
      </c>
      <c r="BP1216">
        <v>-1</v>
      </c>
      <c r="BQ1216">
        <v>-1</v>
      </c>
      <c r="BR1216">
        <v>-1</v>
      </c>
      <c r="BS1216">
        <v>-1</v>
      </c>
      <c r="BT1216">
        <v>-1</v>
      </c>
      <c r="BU1216">
        <v>-1</v>
      </c>
      <c r="BV1216">
        <v>-1</v>
      </c>
      <c r="BW1216">
        <v>-1</v>
      </c>
      <c r="BX1216">
        <v>-1</v>
      </c>
      <c r="BY1216">
        <v>-1</v>
      </c>
      <c r="BZ1216">
        <v>-1</v>
      </c>
      <c r="CA1216">
        <v>-1</v>
      </c>
      <c r="CB1216">
        <v>-1</v>
      </c>
      <c r="CC1216">
        <v>-1</v>
      </c>
      <c r="CD1216">
        <v>-1</v>
      </c>
      <c r="CE1216">
        <v>-1</v>
      </c>
      <c r="CF1216">
        <v>-1</v>
      </c>
      <c r="CG1216">
        <v>-1</v>
      </c>
    </row>
    <row r="1217" spans="1:85">
      <c r="A1217" s="4"/>
      <c r="B1217" s="4" t="s">
        <v>4</v>
      </c>
      <c r="C1217" s="76">
        <v>-1</v>
      </c>
      <c r="D1217" s="76">
        <v>-1</v>
      </c>
      <c r="E1217" s="76">
        <v>-1</v>
      </c>
      <c r="F1217" s="76">
        <v>-1</v>
      </c>
      <c r="G1217" s="76">
        <v>-1</v>
      </c>
      <c r="H1217" s="76">
        <v>-1</v>
      </c>
      <c r="I1217" s="76">
        <v>-1</v>
      </c>
      <c r="J1217" s="76">
        <v>-1</v>
      </c>
      <c r="K1217" s="76">
        <v>-1</v>
      </c>
      <c r="L1217" s="76">
        <v>-1</v>
      </c>
      <c r="M1217" s="76">
        <v>-1</v>
      </c>
      <c r="N1217" s="76">
        <v>-1</v>
      </c>
      <c r="O1217" s="76">
        <v>-1</v>
      </c>
      <c r="P1217" s="76">
        <v>-1</v>
      </c>
      <c r="Q1217" s="76">
        <v>-1</v>
      </c>
      <c r="R1217" s="76">
        <v>-1</v>
      </c>
      <c r="S1217" s="76">
        <v>-1</v>
      </c>
      <c r="T1217" s="76">
        <v>-1</v>
      </c>
      <c r="U1217" s="76">
        <v>-1</v>
      </c>
      <c r="V1217" s="76">
        <v>-1</v>
      </c>
      <c r="W1217" s="76">
        <v>-1</v>
      </c>
      <c r="X1217" s="76">
        <v>-1</v>
      </c>
      <c r="Y1217" s="76">
        <v>-1</v>
      </c>
      <c r="Z1217" s="76">
        <v>-1</v>
      </c>
      <c r="AA1217" s="76">
        <v>-1</v>
      </c>
      <c r="AB1217" s="76">
        <v>-1</v>
      </c>
      <c r="AC1217" s="76">
        <v>-1</v>
      </c>
      <c r="AD1217" s="76">
        <v>-1</v>
      </c>
      <c r="AE1217" s="76">
        <v>-1</v>
      </c>
      <c r="AF1217" s="76">
        <v>-1</v>
      </c>
      <c r="AG1217" s="76">
        <v>-1</v>
      </c>
      <c r="AH1217" s="76">
        <v>-1</v>
      </c>
      <c r="AI1217" s="76">
        <v>-1</v>
      </c>
      <c r="AJ1217">
        <v>-1</v>
      </c>
      <c r="AK1217">
        <v>-1</v>
      </c>
      <c r="AL1217">
        <v>-1</v>
      </c>
      <c r="AM1217">
        <v>-1</v>
      </c>
      <c r="AN1217">
        <v>-1</v>
      </c>
      <c r="AO1217">
        <v>-1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-1</v>
      </c>
      <c r="AX1217">
        <v>-1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v>-1</v>
      </c>
      <c r="BE1217">
        <v>-1</v>
      </c>
      <c r="BF1217">
        <v>-1</v>
      </c>
      <c r="BG1217">
        <v>-1</v>
      </c>
      <c r="BH1217">
        <v>-1</v>
      </c>
      <c r="BI1217">
        <v>-1</v>
      </c>
      <c r="BJ1217">
        <v>-1</v>
      </c>
      <c r="BK1217">
        <v>-1</v>
      </c>
      <c r="BL1217">
        <v>-1</v>
      </c>
      <c r="BM1217">
        <v>-1</v>
      </c>
      <c r="BN1217">
        <v>-1</v>
      </c>
      <c r="BO1217">
        <v>-1</v>
      </c>
      <c r="BP1217">
        <v>-1</v>
      </c>
      <c r="BQ1217">
        <v>-1</v>
      </c>
      <c r="BR1217">
        <v>-1</v>
      </c>
      <c r="BS1217">
        <v>-1</v>
      </c>
      <c r="BT1217">
        <v>-1</v>
      </c>
      <c r="BU1217">
        <v>-1</v>
      </c>
      <c r="BV1217">
        <v>-1</v>
      </c>
      <c r="BW1217">
        <v>-1</v>
      </c>
      <c r="BX1217">
        <v>-1</v>
      </c>
      <c r="BY1217">
        <v>-1</v>
      </c>
      <c r="BZ1217">
        <v>-1</v>
      </c>
      <c r="CA1217">
        <v>-1</v>
      </c>
      <c r="CB1217">
        <v>-1</v>
      </c>
      <c r="CC1217">
        <v>-1</v>
      </c>
      <c r="CD1217">
        <v>-1</v>
      </c>
      <c r="CE1217">
        <v>-1</v>
      </c>
      <c r="CF1217">
        <v>-1</v>
      </c>
      <c r="CG1217">
        <v>-1</v>
      </c>
    </row>
    <row r="1218" spans="1:85">
      <c r="A1218" s="74" t="s">
        <v>1</v>
      </c>
      <c r="B1218" s="74" t="s">
        <v>3</v>
      </c>
      <c r="C1218" s="76">
        <v>-1</v>
      </c>
      <c r="D1218" s="76">
        <v>-1</v>
      </c>
      <c r="E1218" s="76">
        <v>-1</v>
      </c>
      <c r="F1218" s="76">
        <v>-1</v>
      </c>
      <c r="G1218" s="76">
        <v>-1</v>
      </c>
      <c r="H1218" s="76">
        <v>-1</v>
      </c>
      <c r="I1218" s="76">
        <v>-1</v>
      </c>
      <c r="J1218" s="76">
        <v>-1</v>
      </c>
      <c r="K1218" s="76">
        <v>-1</v>
      </c>
      <c r="L1218" s="76">
        <v>-1</v>
      </c>
      <c r="M1218" s="76">
        <v>-1</v>
      </c>
      <c r="N1218" s="76">
        <v>-1</v>
      </c>
      <c r="O1218" s="76">
        <v>-1</v>
      </c>
      <c r="P1218" s="76">
        <v>-1</v>
      </c>
      <c r="Q1218" s="76">
        <v>-1</v>
      </c>
      <c r="R1218" s="76">
        <v>-1</v>
      </c>
      <c r="S1218" s="76">
        <v>-1</v>
      </c>
      <c r="T1218" s="76">
        <v>-1</v>
      </c>
      <c r="U1218" s="76">
        <v>-1</v>
      </c>
      <c r="V1218" s="76">
        <v>-1</v>
      </c>
      <c r="W1218" s="76">
        <v>-1</v>
      </c>
      <c r="X1218" s="76">
        <v>-1</v>
      </c>
      <c r="Y1218" s="76">
        <v>-1</v>
      </c>
      <c r="Z1218" s="76">
        <v>-1</v>
      </c>
      <c r="AA1218" s="76">
        <v>-1</v>
      </c>
      <c r="AB1218" s="76">
        <v>-1</v>
      </c>
      <c r="AC1218" s="76">
        <v>-1</v>
      </c>
      <c r="AD1218" s="76">
        <v>-1</v>
      </c>
      <c r="AE1218" s="76">
        <v>-1</v>
      </c>
      <c r="AF1218" s="76">
        <v>-1</v>
      </c>
      <c r="AG1218" s="76">
        <v>-1</v>
      </c>
      <c r="AH1218" s="76">
        <v>-1</v>
      </c>
      <c r="AI1218" s="76">
        <v>-1</v>
      </c>
      <c r="AJ1218">
        <v>-1</v>
      </c>
      <c r="AK1218">
        <v>-1</v>
      </c>
      <c r="AL1218">
        <v>-1</v>
      </c>
      <c r="AM1218">
        <v>-1</v>
      </c>
      <c r="AN1218">
        <v>-1</v>
      </c>
      <c r="AO1218">
        <v>-1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-1</v>
      </c>
      <c r="AX1218">
        <v>-1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v>-1</v>
      </c>
      <c r="BE1218">
        <v>-1</v>
      </c>
      <c r="BF1218">
        <v>-1</v>
      </c>
      <c r="BG1218">
        <v>-1</v>
      </c>
      <c r="BH1218">
        <v>-1</v>
      </c>
      <c r="BI1218">
        <v>-1</v>
      </c>
      <c r="BJ1218">
        <v>-1</v>
      </c>
      <c r="BK1218">
        <v>-1</v>
      </c>
      <c r="BL1218">
        <v>-1</v>
      </c>
      <c r="BM1218">
        <v>-1</v>
      </c>
      <c r="BN1218">
        <v>-1</v>
      </c>
      <c r="BO1218">
        <v>-1</v>
      </c>
      <c r="BP1218">
        <v>-1</v>
      </c>
      <c r="BQ1218">
        <v>-1</v>
      </c>
      <c r="BR1218">
        <v>-1</v>
      </c>
      <c r="BS1218">
        <v>-1</v>
      </c>
      <c r="BT1218">
        <v>-1</v>
      </c>
      <c r="BU1218">
        <v>-1</v>
      </c>
      <c r="BV1218">
        <v>-1</v>
      </c>
      <c r="BW1218">
        <v>-1</v>
      </c>
      <c r="BX1218">
        <v>-1</v>
      </c>
      <c r="BY1218">
        <v>-1</v>
      </c>
      <c r="BZ1218">
        <v>-1</v>
      </c>
      <c r="CA1218">
        <v>-1</v>
      </c>
      <c r="CB1218">
        <v>-1</v>
      </c>
      <c r="CC1218">
        <v>-1</v>
      </c>
      <c r="CD1218">
        <v>-1</v>
      </c>
      <c r="CE1218">
        <v>-1</v>
      </c>
      <c r="CF1218">
        <v>-1</v>
      </c>
      <c r="CG1218">
        <v>-1</v>
      </c>
    </row>
    <row r="1219" spans="1:85">
      <c r="A1219" s="74"/>
      <c r="B1219" s="74" t="s">
        <v>34</v>
      </c>
      <c r="C1219" s="76">
        <v>-1</v>
      </c>
      <c r="D1219" s="76">
        <v>-1</v>
      </c>
      <c r="E1219" s="76">
        <v>-1</v>
      </c>
      <c r="F1219" s="76">
        <v>-1</v>
      </c>
      <c r="G1219" s="76">
        <v>-1</v>
      </c>
      <c r="H1219" s="76">
        <v>-1</v>
      </c>
      <c r="I1219" s="76">
        <v>-1</v>
      </c>
      <c r="J1219" s="76">
        <v>-1</v>
      </c>
      <c r="K1219" s="76">
        <v>-1</v>
      </c>
      <c r="L1219" s="76">
        <v>-1</v>
      </c>
      <c r="M1219" s="76">
        <v>-1</v>
      </c>
      <c r="N1219" s="76">
        <v>-1</v>
      </c>
      <c r="O1219" s="76">
        <v>-1</v>
      </c>
      <c r="P1219" s="76">
        <v>-1</v>
      </c>
      <c r="Q1219" s="76">
        <v>-1</v>
      </c>
      <c r="R1219" s="76">
        <v>-1</v>
      </c>
      <c r="S1219" s="76">
        <v>-1</v>
      </c>
      <c r="T1219" s="76">
        <v>-1</v>
      </c>
      <c r="U1219" s="76">
        <v>-1</v>
      </c>
      <c r="V1219" s="76">
        <v>-1</v>
      </c>
      <c r="W1219" s="76">
        <v>-1</v>
      </c>
      <c r="X1219" s="76">
        <v>-1</v>
      </c>
      <c r="Y1219" s="76">
        <v>-1</v>
      </c>
      <c r="Z1219" s="76">
        <v>-1</v>
      </c>
      <c r="AA1219" s="76">
        <v>-1</v>
      </c>
      <c r="AB1219" s="76">
        <v>-1</v>
      </c>
      <c r="AC1219" s="76">
        <v>-1</v>
      </c>
      <c r="AD1219" s="76">
        <v>-1</v>
      </c>
      <c r="AE1219" s="76">
        <v>-1</v>
      </c>
      <c r="AF1219" s="76">
        <v>-1</v>
      </c>
      <c r="AG1219" s="76">
        <v>-1</v>
      </c>
      <c r="AH1219" s="76">
        <v>-1</v>
      </c>
      <c r="AI1219" s="76">
        <v>-1</v>
      </c>
      <c r="AJ1219">
        <v>-1</v>
      </c>
      <c r="AK1219">
        <v>-1</v>
      </c>
      <c r="AL1219">
        <v>-1</v>
      </c>
      <c r="AM1219">
        <v>-1</v>
      </c>
      <c r="AN1219">
        <v>-1</v>
      </c>
      <c r="AO1219">
        <v>-1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-1</v>
      </c>
      <c r="AW1219">
        <v>-1</v>
      </c>
      <c r="AX1219">
        <v>-1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v>-1</v>
      </c>
      <c r="BE1219">
        <v>-1</v>
      </c>
      <c r="BF1219">
        <v>-1</v>
      </c>
      <c r="BG1219">
        <v>-1</v>
      </c>
      <c r="BH1219">
        <v>-1</v>
      </c>
      <c r="BI1219">
        <v>-1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-1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>
        <v>-1</v>
      </c>
      <c r="CD1219">
        <v>-1</v>
      </c>
      <c r="CE1219">
        <v>-1</v>
      </c>
      <c r="CF1219">
        <v>-1</v>
      </c>
      <c r="CG1219">
        <v>-1</v>
      </c>
    </row>
    <row r="1220" spans="1:85">
      <c r="A1220" s="14"/>
      <c r="B1220" s="14" t="s">
        <v>35</v>
      </c>
      <c r="C1220" s="76">
        <v>-1</v>
      </c>
      <c r="D1220" s="76">
        <v>-1</v>
      </c>
      <c r="E1220" s="76">
        <v>-1</v>
      </c>
      <c r="F1220" s="76">
        <v>-1</v>
      </c>
      <c r="G1220" s="76">
        <v>-1</v>
      </c>
      <c r="H1220" s="76">
        <v>-1</v>
      </c>
      <c r="I1220" s="76">
        <v>-1</v>
      </c>
      <c r="J1220" s="76">
        <v>-1</v>
      </c>
      <c r="K1220" s="76">
        <v>-1</v>
      </c>
      <c r="L1220" s="76">
        <v>-1</v>
      </c>
      <c r="M1220" s="76">
        <v>-1</v>
      </c>
      <c r="N1220" s="76">
        <v>-1</v>
      </c>
      <c r="O1220" s="76">
        <v>-1</v>
      </c>
      <c r="P1220" s="76">
        <v>-1</v>
      </c>
      <c r="Q1220" s="76">
        <v>-1</v>
      </c>
      <c r="R1220" s="76">
        <v>-1</v>
      </c>
      <c r="S1220" s="76">
        <v>-1</v>
      </c>
      <c r="T1220" s="76">
        <v>-1</v>
      </c>
      <c r="U1220" s="76">
        <v>-1</v>
      </c>
      <c r="V1220" s="76">
        <v>-1</v>
      </c>
      <c r="W1220" s="76">
        <v>-1</v>
      </c>
      <c r="X1220" s="76">
        <v>-1</v>
      </c>
      <c r="Y1220" s="76">
        <v>-1</v>
      </c>
      <c r="Z1220" s="76">
        <v>-1</v>
      </c>
      <c r="AA1220" s="76">
        <v>-1</v>
      </c>
      <c r="AB1220" s="76">
        <v>-1</v>
      </c>
      <c r="AC1220" s="76">
        <v>-1</v>
      </c>
      <c r="AD1220" s="76">
        <v>-1</v>
      </c>
      <c r="AE1220" s="76">
        <v>-1</v>
      </c>
      <c r="AF1220" s="76">
        <v>-1</v>
      </c>
      <c r="AG1220" s="76">
        <v>-1</v>
      </c>
      <c r="AH1220" s="76">
        <v>-1</v>
      </c>
      <c r="AI1220" s="76">
        <v>-1</v>
      </c>
      <c r="AJ1220">
        <v>-1</v>
      </c>
      <c r="AK1220">
        <v>-1</v>
      </c>
      <c r="AL1220">
        <v>-1</v>
      </c>
      <c r="AM1220">
        <v>-1</v>
      </c>
      <c r="AN1220">
        <v>-1</v>
      </c>
      <c r="AO1220">
        <v>-1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-1</v>
      </c>
      <c r="AX1220">
        <v>-1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v>-1</v>
      </c>
      <c r="BE1220">
        <v>-1</v>
      </c>
      <c r="BF1220">
        <v>-1</v>
      </c>
      <c r="BG1220">
        <v>-1</v>
      </c>
      <c r="BH1220">
        <v>-1</v>
      </c>
      <c r="BI1220">
        <v>-1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-1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-1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>
        <v>-1</v>
      </c>
      <c r="CD1220">
        <v>-1</v>
      </c>
      <c r="CE1220">
        <v>-1</v>
      </c>
      <c r="CF1220">
        <v>-1</v>
      </c>
      <c r="CG1220">
        <v>-1</v>
      </c>
    </row>
    <row r="1221" spans="1:85">
      <c r="A1221" s="4"/>
      <c r="B1221" s="4" t="s">
        <v>4</v>
      </c>
      <c r="C1221" s="76">
        <v>-1</v>
      </c>
      <c r="D1221" s="76">
        <v>-1</v>
      </c>
      <c r="E1221" s="76">
        <v>-1</v>
      </c>
      <c r="F1221" s="76">
        <v>-1</v>
      </c>
      <c r="G1221" s="76">
        <v>-1</v>
      </c>
      <c r="H1221" s="76">
        <v>-1</v>
      </c>
      <c r="I1221" s="76">
        <v>-1</v>
      </c>
      <c r="J1221" s="76">
        <v>-1</v>
      </c>
      <c r="K1221" s="76">
        <v>-1</v>
      </c>
      <c r="L1221" s="76">
        <v>-1</v>
      </c>
      <c r="M1221" s="76">
        <v>-1</v>
      </c>
      <c r="N1221" s="76">
        <v>-1</v>
      </c>
      <c r="O1221" s="76">
        <v>-1</v>
      </c>
      <c r="P1221" s="76">
        <v>-1</v>
      </c>
      <c r="Q1221" s="76">
        <v>-1</v>
      </c>
      <c r="R1221" s="76">
        <v>-1</v>
      </c>
      <c r="S1221" s="76">
        <v>-1</v>
      </c>
      <c r="T1221" s="76">
        <v>-1</v>
      </c>
      <c r="U1221" s="76">
        <v>-1</v>
      </c>
      <c r="V1221" s="76">
        <v>-1</v>
      </c>
      <c r="W1221" s="76">
        <v>-1</v>
      </c>
      <c r="X1221" s="76">
        <v>-1</v>
      </c>
      <c r="Y1221" s="76">
        <v>-1</v>
      </c>
      <c r="Z1221" s="76">
        <v>-1</v>
      </c>
      <c r="AA1221" s="76">
        <v>-1</v>
      </c>
      <c r="AB1221" s="76">
        <v>-1</v>
      </c>
      <c r="AC1221" s="76">
        <v>-1</v>
      </c>
      <c r="AD1221" s="76">
        <v>-1</v>
      </c>
      <c r="AE1221" s="76">
        <v>-1</v>
      </c>
      <c r="AF1221" s="76">
        <v>-1</v>
      </c>
      <c r="AG1221" s="76">
        <v>-1</v>
      </c>
      <c r="AH1221" s="76">
        <v>-1</v>
      </c>
      <c r="AI1221" s="76">
        <v>-1</v>
      </c>
      <c r="AJ1221">
        <v>-1</v>
      </c>
      <c r="AK1221">
        <v>-1</v>
      </c>
      <c r="AL1221">
        <v>-1</v>
      </c>
      <c r="AM1221">
        <v>-1</v>
      </c>
      <c r="AN1221">
        <v>-1</v>
      </c>
      <c r="AO1221">
        <v>-1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-1</v>
      </c>
      <c r="AX1221">
        <v>-1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v>-1</v>
      </c>
      <c r="BE1221">
        <v>-1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-1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-1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</row>
    <row r="1222" spans="1:85">
      <c r="A1222" s="14" t="s">
        <v>5</v>
      </c>
      <c r="B1222" s="14" t="s">
        <v>3</v>
      </c>
      <c r="C1222" s="76">
        <v>-1</v>
      </c>
      <c r="D1222" s="76">
        <v>-1</v>
      </c>
      <c r="E1222" s="76">
        <v>-1</v>
      </c>
      <c r="F1222" s="76">
        <v>-1</v>
      </c>
      <c r="G1222" s="76">
        <v>-1</v>
      </c>
      <c r="H1222" s="76">
        <v>-1</v>
      </c>
      <c r="I1222" s="76">
        <v>-1</v>
      </c>
      <c r="J1222" s="76">
        <v>-1</v>
      </c>
      <c r="K1222" s="76">
        <v>-1</v>
      </c>
      <c r="L1222" s="76">
        <v>-1</v>
      </c>
      <c r="M1222" s="76">
        <v>-1</v>
      </c>
      <c r="N1222" s="76">
        <v>-1</v>
      </c>
      <c r="O1222" s="76">
        <v>-1</v>
      </c>
      <c r="P1222" s="76">
        <v>-1</v>
      </c>
      <c r="Q1222" s="76">
        <v>-1</v>
      </c>
      <c r="R1222" s="76">
        <v>-1</v>
      </c>
      <c r="S1222" s="76">
        <v>-1</v>
      </c>
      <c r="T1222" s="76">
        <v>-1</v>
      </c>
      <c r="U1222" s="76">
        <v>-1</v>
      </c>
      <c r="V1222" s="76">
        <v>-1</v>
      </c>
      <c r="W1222" s="76">
        <v>-1</v>
      </c>
      <c r="X1222" s="76">
        <v>-1</v>
      </c>
      <c r="Y1222" s="76">
        <v>-1</v>
      </c>
      <c r="Z1222" s="76">
        <v>-1</v>
      </c>
      <c r="AA1222" s="76">
        <v>-1</v>
      </c>
      <c r="AB1222" s="76">
        <v>-1</v>
      </c>
      <c r="AC1222" s="76">
        <v>-1</v>
      </c>
      <c r="AD1222" s="76">
        <v>-1</v>
      </c>
      <c r="AE1222" s="76">
        <v>-1</v>
      </c>
      <c r="AF1222" s="76">
        <v>-1</v>
      </c>
      <c r="AG1222" s="76">
        <v>-1</v>
      </c>
      <c r="AH1222" s="76">
        <v>-1</v>
      </c>
      <c r="AI1222" s="76">
        <v>-1</v>
      </c>
      <c r="AJ1222">
        <v>-1</v>
      </c>
      <c r="AK1222">
        <v>-1</v>
      </c>
      <c r="AL1222">
        <v>-1</v>
      </c>
      <c r="AM1222">
        <v>-1</v>
      </c>
      <c r="AN1222">
        <v>-1</v>
      </c>
      <c r="AO1222">
        <v>-1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-1</v>
      </c>
      <c r="AX1222">
        <v>-1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v>-1</v>
      </c>
      <c r="BE1222">
        <v>-1</v>
      </c>
      <c r="BF1222">
        <v>-1</v>
      </c>
      <c r="BG1222">
        <v>-1</v>
      </c>
      <c r="BH1222">
        <v>-1</v>
      </c>
      <c r="BI1222">
        <v>-1</v>
      </c>
      <c r="BJ1222">
        <v>-1</v>
      </c>
      <c r="BK1222">
        <v>-1</v>
      </c>
      <c r="BL1222">
        <v>-1</v>
      </c>
      <c r="BM1222">
        <v>-1</v>
      </c>
      <c r="BN1222">
        <v>-1</v>
      </c>
      <c r="BO1222">
        <v>-1</v>
      </c>
      <c r="BP1222">
        <v>-1</v>
      </c>
      <c r="BQ1222">
        <v>-1</v>
      </c>
      <c r="BR1222">
        <v>-1</v>
      </c>
      <c r="BS1222">
        <v>-1</v>
      </c>
      <c r="BT1222">
        <v>-1</v>
      </c>
      <c r="BU1222">
        <v>-1</v>
      </c>
      <c r="BV1222">
        <v>-1</v>
      </c>
      <c r="BW1222">
        <v>-1</v>
      </c>
      <c r="BX1222">
        <v>-1</v>
      </c>
      <c r="BY1222">
        <v>-1</v>
      </c>
      <c r="BZ1222">
        <v>-1</v>
      </c>
      <c r="CA1222">
        <v>-1</v>
      </c>
      <c r="CB1222">
        <v>-1</v>
      </c>
      <c r="CC1222">
        <v>-1</v>
      </c>
      <c r="CD1222">
        <v>-1</v>
      </c>
      <c r="CE1222">
        <v>-1</v>
      </c>
      <c r="CF1222">
        <v>-1</v>
      </c>
      <c r="CG1222">
        <v>-1</v>
      </c>
    </row>
    <row r="1223" spans="1:85">
      <c r="A1223" s="5"/>
      <c r="B1223" s="5" t="s">
        <v>4</v>
      </c>
      <c r="C1223" s="76">
        <v>-1</v>
      </c>
      <c r="D1223" s="76">
        <v>-1</v>
      </c>
      <c r="E1223" s="76">
        <v>-1</v>
      </c>
      <c r="F1223" s="76">
        <v>-1</v>
      </c>
      <c r="G1223" s="76">
        <v>-1</v>
      </c>
      <c r="H1223" s="76">
        <v>-1</v>
      </c>
      <c r="I1223" s="76">
        <v>-1</v>
      </c>
      <c r="J1223" s="76">
        <v>-1</v>
      </c>
      <c r="K1223" s="76">
        <v>-1</v>
      </c>
      <c r="L1223" s="76">
        <v>-1</v>
      </c>
      <c r="M1223" s="76">
        <v>-1</v>
      </c>
      <c r="N1223" s="76">
        <v>-1</v>
      </c>
      <c r="O1223" s="76">
        <v>-1</v>
      </c>
      <c r="P1223" s="76">
        <v>-1</v>
      </c>
      <c r="Q1223" s="76">
        <v>-1</v>
      </c>
      <c r="R1223" s="76">
        <v>-1</v>
      </c>
      <c r="S1223" s="76">
        <v>-1</v>
      </c>
      <c r="T1223" s="76">
        <v>-1</v>
      </c>
      <c r="U1223" s="76">
        <v>-1</v>
      </c>
      <c r="V1223" s="76">
        <v>-1</v>
      </c>
      <c r="W1223" s="76">
        <v>-1</v>
      </c>
      <c r="X1223" s="76">
        <v>-1</v>
      </c>
      <c r="Y1223" s="76">
        <v>-1</v>
      </c>
      <c r="Z1223" s="76">
        <v>-1</v>
      </c>
      <c r="AA1223" s="76">
        <v>-1</v>
      </c>
      <c r="AB1223" s="76">
        <v>-1</v>
      </c>
      <c r="AC1223" s="76">
        <v>-1</v>
      </c>
      <c r="AD1223" s="76">
        <v>-1</v>
      </c>
      <c r="AE1223" s="76">
        <v>-1</v>
      </c>
      <c r="AF1223" s="76">
        <v>-1</v>
      </c>
      <c r="AG1223" s="76">
        <v>-1</v>
      </c>
      <c r="AH1223" s="76">
        <v>-1</v>
      </c>
      <c r="AI1223" s="76">
        <v>-1</v>
      </c>
      <c r="AJ1223">
        <v>-1</v>
      </c>
      <c r="AK1223">
        <v>-1</v>
      </c>
      <c r="AL1223">
        <v>-1</v>
      </c>
      <c r="AM1223">
        <v>-1</v>
      </c>
      <c r="AN1223">
        <v>-1</v>
      </c>
      <c r="AO1223">
        <v>-1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-1</v>
      </c>
      <c r="AW1223">
        <v>-1</v>
      </c>
      <c r="AX1223">
        <v>-1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v>-1</v>
      </c>
      <c r="BE1223">
        <v>-1</v>
      </c>
      <c r="BF1223">
        <v>-1</v>
      </c>
      <c r="BG1223">
        <v>-1</v>
      </c>
      <c r="BH1223">
        <v>-1</v>
      </c>
      <c r="BI1223">
        <v>-1</v>
      </c>
      <c r="BJ1223">
        <v>-1</v>
      </c>
      <c r="BK1223">
        <v>-1</v>
      </c>
      <c r="BL1223">
        <v>-1</v>
      </c>
      <c r="BM1223">
        <v>-1</v>
      </c>
      <c r="BN1223">
        <v>-1</v>
      </c>
      <c r="BO1223">
        <v>-1</v>
      </c>
      <c r="BP1223">
        <v>-1</v>
      </c>
      <c r="BQ1223">
        <v>-1</v>
      </c>
      <c r="BR1223">
        <v>-1</v>
      </c>
      <c r="BS1223">
        <v>-1</v>
      </c>
      <c r="BT1223">
        <v>-1</v>
      </c>
      <c r="BU1223">
        <v>-1</v>
      </c>
      <c r="BV1223">
        <v>-1</v>
      </c>
      <c r="BW1223">
        <v>-1</v>
      </c>
      <c r="BX1223">
        <v>-1</v>
      </c>
      <c r="BY1223">
        <v>-1</v>
      </c>
      <c r="BZ1223">
        <v>-1</v>
      </c>
      <c r="CA1223">
        <v>-1</v>
      </c>
      <c r="CB1223">
        <v>-1</v>
      </c>
      <c r="CC1223">
        <v>-1</v>
      </c>
      <c r="CD1223">
        <v>-1</v>
      </c>
      <c r="CE1223">
        <v>-1</v>
      </c>
      <c r="CF1223">
        <v>-1</v>
      </c>
      <c r="CG1223">
        <v>-1</v>
      </c>
    </row>
    <row r="1224" spans="1:85">
      <c r="A1224" s="5" t="s">
        <v>2</v>
      </c>
      <c r="B1224" s="5" t="s">
        <v>3</v>
      </c>
      <c r="C1224" s="76">
        <v>-1</v>
      </c>
      <c r="D1224" s="76">
        <v>-1</v>
      </c>
      <c r="E1224" s="76">
        <v>-1</v>
      </c>
      <c r="F1224" s="76">
        <v>-1</v>
      </c>
      <c r="G1224" s="76">
        <v>-1</v>
      </c>
      <c r="H1224" s="76">
        <v>-1</v>
      </c>
      <c r="I1224" s="76">
        <v>-1</v>
      </c>
      <c r="J1224" s="76">
        <v>-1</v>
      </c>
      <c r="K1224" s="76">
        <v>-1</v>
      </c>
      <c r="L1224" s="76">
        <v>-1</v>
      </c>
      <c r="M1224" s="76">
        <v>-1</v>
      </c>
      <c r="N1224" s="76">
        <v>-1</v>
      </c>
      <c r="O1224" s="76">
        <v>-1</v>
      </c>
      <c r="P1224" s="76">
        <v>-1</v>
      </c>
      <c r="Q1224" s="76">
        <v>-1</v>
      </c>
      <c r="R1224" s="76">
        <v>-1</v>
      </c>
      <c r="S1224" s="76">
        <v>-1</v>
      </c>
      <c r="T1224" s="76">
        <v>-1</v>
      </c>
      <c r="U1224" s="76">
        <v>-1</v>
      </c>
      <c r="V1224" s="76">
        <v>-1</v>
      </c>
      <c r="W1224" s="76">
        <v>-1</v>
      </c>
      <c r="X1224" s="76">
        <v>-1</v>
      </c>
      <c r="Y1224" s="76">
        <v>-1</v>
      </c>
      <c r="Z1224" s="76">
        <v>-1</v>
      </c>
      <c r="AA1224" s="76">
        <v>-1</v>
      </c>
      <c r="AB1224" s="76">
        <v>-1</v>
      </c>
      <c r="AC1224" s="76">
        <v>-1</v>
      </c>
      <c r="AD1224" s="76">
        <v>-1</v>
      </c>
      <c r="AE1224" s="76">
        <v>-1</v>
      </c>
      <c r="AF1224" s="76">
        <v>-1</v>
      </c>
      <c r="AG1224" s="76">
        <v>-1</v>
      </c>
      <c r="AH1224" s="76">
        <v>-1</v>
      </c>
      <c r="AI1224" s="76">
        <v>-1</v>
      </c>
      <c r="AJ1224">
        <v>-1</v>
      </c>
      <c r="AK1224">
        <v>-1</v>
      </c>
      <c r="AL1224">
        <v>-1</v>
      </c>
      <c r="AM1224">
        <v>-1</v>
      </c>
      <c r="AN1224">
        <v>-1</v>
      </c>
      <c r="AO1224">
        <v>-1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-1</v>
      </c>
      <c r="AW1224">
        <v>-1</v>
      </c>
      <c r="AX1224">
        <v>-1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v>-1</v>
      </c>
      <c r="BE1224">
        <v>-1</v>
      </c>
      <c r="BF1224">
        <v>-1</v>
      </c>
      <c r="BG1224">
        <v>-1</v>
      </c>
      <c r="BH1224">
        <v>-1</v>
      </c>
      <c r="BI1224">
        <v>-1</v>
      </c>
      <c r="BJ1224">
        <v>-1</v>
      </c>
      <c r="BK1224">
        <v>-1</v>
      </c>
      <c r="BL1224">
        <v>-1</v>
      </c>
      <c r="BM1224">
        <v>-1</v>
      </c>
      <c r="BN1224">
        <v>-1</v>
      </c>
      <c r="BO1224">
        <v>-1</v>
      </c>
      <c r="BP1224">
        <v>-1</v>
      </c>
      <c r="BQ1224">
        <v>-1</v>
      </c>
      <c r="BR1224">
        <v>-1</v>
      </c>
      <c r="BS1224">
        <v>-1</v>
      </c>
      <c r="BT1224">
        <v>-1</v>
      </c>
      <c r="BU1224">
        <v>-1</v>
      </c>
      <c r="BV1224">
        <v>-1</v>
      </c>
      <c r="BW1224">
        <v>-1</v>
      </c>
      <c r="BX1224">
        <v>-1</v>
      </c>
      <c r="BY1224">
        <v>-1</v>
      </c>
      <c r="BZ1224">
        <v>-1</v>
      </c>
      <c r="CA1224">
        <v>-1</v>
      </c>
      <c r="CB1224">
        <v>-1</v>
      </c>
      <c r="CC1224">
        <v>-1</v>
      </c>
      <c r="CD1224">
        <v>-1</v>
      </c>
      <c r="CE1224">
        <v>-1</v>
      </c>
      <c r="CF1224">
        <v>-1</v>
      </c>
      <c r="CG1224">
        <v>-1</v>
      </c>
    </row>
    <row r="1225" spans="1:85">
      <c r="A1225" s="4"/>
      <c r="B1225" s="4" t="s">
        <v>4</v>
      </c>
      <c r="C1225" s="76">
        <v>-1</v>
      </c>
      <c r="D1225" s="76">
        <v>-1</v>
      </c>
      <c r="E1225" s="76">
        <v>-1</v>
      </c>
      <c r="F1225" s="76">
        <v>-1</v>
      </c>
      <c r="G1225" s="76">
        <v>-1</v>
      </c>
      <c r="H1225" s="76">
        <v>-1</v>
      </c>
      <c r="I1225" s="76">
        <v>-1</v>
      </c>
      <c r="J1225" s="76">
        <v>-1</v>
      </c>
      <c r="K1225" s="76">
        <v>-1</v>
      </c>
      <c r="L1225" s="76">
        <v>-1</v>
      </c>
      <c r="M1225" s="76">
        <v>-1</v>
      </c>
      <c r="N1225" s="76">
        <v>-1</v>
      </c>
      <c r="O1225" s="76">
        <v>-1</v>
      </c>
      <c r="P1225" s="76">
        <v>-1</v>
      </c>
      <c r="Q1225" s="76">
        <v>-1</v>
      </c>
      <c r="R1225" s="76">
        <v>-1</v>
      </c>
      <c r="S1225" s="76">
        <v>-1</v>
      </c>
      <c r="T1225" s="76">
        <v>-1</v>
      </c>
      <c r="U1225" s="76">
        <v>-1</v>
      </c>
      <c r="V1225" s="76">
        <v>-1</v>
      </c>
      <c r="W1225" s="76">
        <v>-1</v>
      </c>
      <c r="X1225" s="76">
        <v>-1</v>
      </c>
      <c r="Y1225" s="76">
        <v>-1</v>
      </c>
      <c r="Z1225" s="76">
        <v>-1</v>
      </c>
      <c r="AA1225" s="76">
        <v>-1</v>
      </c>
      <c r="AB1225" s="76">
        <v>-1</v>
      </c>
      <c r="AC1225" s="76">
        <v>-1</v>
      </c>
      <c r="AD1225" s="76">
        <v>-1</v>
      </c>
      <c r="AE1225" s="76">
        <v>-1</v>
      </c>
      <c r="AF1225" s="76">
        <v>-1</v>
      </c>
      <c r="AG1225" s="76">
        <v>-1</v>
      </c>
      <c r="AH1225" s="76">
        <v>-1</v>
      </c>
      <c r="AI1225" s="76">
        <v>-1</v>
      </c>
      <c r="AJ1225">
        <v>-1</v>
      </c>
      <c r="AK1225">
        <v>-1</v>
      </c>
      <c r="AL1225">
        <v>-1</v>
      </c>
      <c r="AM1225">
        <v>-1</v>
      </c>
      <c r="AN1225">
        <v>-1</v>
      </c>
      <c r="AO1225">
        <v>-1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-1</v>
      </c>
      <c r="AW1225">
        <v>-1</v>
      </c>
      <c r="AX1225">
        <v>-1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v>-1</v>
      </c>
      <c r="BE1225">
        <v>-1</v>
      </c>
      <c r="BF1225">
        <v>-1</v>
      </c>
      <c r="BG1225">
        <v>-1</v>
      </c>
      <c r="BH1225">
        <v>-1</v>
      </c>
      <c r="BI1225">
        <v>-1</v>
      </c>
      <c r="BJ1225">
        <v>-1</v>
      </c>
      <c r="BK1225">
        <v>-1</v>
      </c>
      <c r="BL1225">
        <v>-1</v>
      </c>
      <c r="BM1225">
        <v>-1</v>
      </c>
      <c r="BN1225">
        <v>-1</v>
      </c>
      <c r="BO1225">
        <v>-1</v>
      </c>
      <c r="BP1225">
        <v>-1</v>
      </c>
      <c r="BQ1225">
        <v>-1</v>
      </c>
      <c r="BR1225">
        <v>-1</v>
      </c>
      <c r="BS1225">
        <v>-1</v>
      </c>
      <c r="BT1225">
        <v>-1</v>
      </c>
      <c r="BU1225">
        <v>-1</v>
      </c>
      <c r="BV1225">
        <v>-1</v>
      </c>
      <c r="BW1225">
        <v>-1</v>
      </c>
      <c r="BX1225">
        <v>-1</v>
      </c>
      <c r="BY1225">
        <v>-1</v>
      </c>
      <c r="BZ1225">
        <v>-1</v>
      </c>
      <c r="CA1225">
        <v>-1</v>
      </c>
      <c r="CB1225">
        <v>-1</v>
      </c>
      <c r="CC1225">
        <v>-1</v>
      </c>
      <c r="CD1225">
        <v>-1</v>
      </c>
      <c r="CE1225">
        <v>-1</v>
      </c>
      <c r="CF1225">
        <v>-1</v>
      </c>
      <c r="CG1225">
        <v>-1</v>
      </c>
    </row>
    <row r="1226" spans="1:85">
      <c r="A1226" s="14" t="s">
        <v>7</v>
      </c>
      <c r="B1226" s="14" t="s">
        <v>3</v>
      </c>
      <c r="C1226" s="76">
        <v>-1</v>
      </c>
      <c r="D1226" s="76">
        <v>-1</v>
      </c>
      <c r="E1226" s="76">
        <v>-1</v>
      </c>
      <c r="F1226" s="76">
        <v>-1</v>
      </c>
      <c r="G1226" s="76">
        <v>-1</v>
      </c>
      <c r="H1226" s="76">
        <v>-1</v>
      </c>
      <c r="I1226" s="76">
        <v>-1</v>
      </c>
      <c r="J1226" s="76">
        <v>-1</v>
      </c>
      <c r="K1226" s="76">
        <v>-1</v>
      </c>
      <c r="L1226" s="76">
        <v>-1</v>
      </c>
      <c r="M1226" s="76">
        <v>-1</v>
      </c>
      <c r="N1226" s="76">
        <v>-1</v>
      </c>
      <c r="O1226" s="76">
        <v>-1</v>
      </c>
      <c r="P1226" s="76">
        <v>-1</v>
      </c>
      <c r="Q1226" s="76">
        <v>-1</v>
      </c>
      <c r="R1226" s="76">
        <v>-1</v>
      </c>
      <c r="S1226" s="76">
        <v>-1</v>
      </c>
      <c r="T1226" s="76">
        <v>-1</v>
      </c>
      <c r="U1226" s="76">
        <v>-1</v>
      </c>
      <c r="V1226" s="76">
        <v>-1</v>
      </c>
      <c r="W1226" s="76">
        <v>-1</v>
      </c>
      <c r="X1226" s="76">
        <v>-1</v>
      </c>
      <c r="Y1226" s="76">
        <v>-1</v>
      </c>
      <c r="Z1226" s="76">
        <v>-1</v>
      </c>
      <c r="AA1226" s="76">
        <v>-1</v>
      </c>
      <c r="AB1226" s="76">
        <v>-1</v>
      </c>
      <c r="AC1226" s="76">
        <v>-1</v>
      </c>
      <c r="AD1226" s="76">
        <v>-1</v>
      </c>
      <c r="AE1226" s="76">
        <v>-1</v>
      </c>
      <c r="AF1226" s="76">
        <v>-1</v>
      </c>
      <c r="AG1226" s="76">
        <v>-1</v>
      </c>
      <c r="AH1226" s="76">
        <v>-1</v>
      </c>
      <c r="AI1226" s="76">
        <v>-1</v>
      </c>
      <c r="AJ1226">
        <v>-1</v>
      </c>
      <c r="AK1226">
        <v>-1</v>
      </c>
      <c r="AL1226">
        <v>-1</v>
      </c>
      <c r="AM1226">
        <v>-1</v>
      </c>
      <c r="AN1226">
        <v>-1</v>
      </c>
      <c r="AO1226">
        <v>-1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-1</v>
      </c>
      <c r="AX1226">
        <v>-1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v>-1</v>
      </c>
      <c r="BE1226">
        <v>-1</v>
      </c>
      <c r="BF1226">
        <v>-1</v>
      </c>
      <c r="BG1226">
        <v>-1</v>
      </c>
      <c r="BH1226">
        <v>-1</v>
      </c>
      <c r="BI1226">
        <v>-1</v>
      </c>
      <c r="BJ1226">
        <v>-1</v>
      </c>
      <c r="BK1226">
        <v>-1</v>
      </c>
      <c r="BL1226">
        <v>-1</v>
      </c>
      <c r="BM1226">
        <v>-1</v>
      </c>
      <c r="BN1226">
        <v>-1</v>
      </c>
      <c r="BO1226">
        <v>-1</v>
      </c>
      <c r="BP1226">
        <v>-1</v>
      </c>
      <c r="BQ1226">
        <v>-1</v>
      </c>
      <c r="BR1226">
        <v>-1</v>
      </c>
      <c r="BS1226">
        <v>-1</v>
      </c>
      <c r="BT1226">
        <v>-1</v>
      </c>
      <c r="BU1226">
        <v>-1</v>
      </c>
      <c r="BV1226">
        <v>-1</v>
      </c>
      <c r="BW1226">
        <v>-1</v>
      </c>
      <c r="BX1226">
        <v>-1</v>
      </c>
      <c r="BY1226">
        <v>-1</v>
      </c>
      <c r="BZ1226">
        <v>-1</v>
      </c>
      <c r="CA1226">
        <v>-1</v>
      </c>
      <c r="CB1226">
        <v>-1</v>
      </c>
      <c r="CC1226">
        <v>-1</v>
      </c>
      <c r="CD1226">
        <v>-1</v>
      </c>
      <c r="CE1226">
        <v>-1</v>
      </c>
      <c r="CF1226">
        <v>-1</v>
      </c>
      <c r="CG1226">
        <v>-1</v>
      </c>
    </row>
    <row r="1227" spans="1:85">
      <c r="A1227" s="4"/>
      <c r="B1227" s="4" t="s">
        <v>4</v>
      </c>
      <c r="C1227" s="76">
        <v>-1</v>
      </c>
      <c r="D1227" s="76">
        <v>-1</v>
      </c>
      <c r="E1227" s="76">
        <v>-1</v>
      </c>
      <c r="F1227" s="76">
        <v>-1</v>
      </c>
      <c r="G1227" s="76">
        <v>-1</v>
      </c>
      <c r="H1227" s="76">
        <v>-1</v>
      </c>
      <c r="I1227" s="76">
        <v>-1</v>
      </c>
      <c r="J1227" s="76">
        <v>-1</v>
      </c>
      <c r="K1227" s="76">
        <v>-1</v>
      </c>
      <c r="L1227" s="76">
        <v>-1</v>
      </c>
      <c r="M1227" s="76">
        <v>-1</v>
      </c>
      <c r="N1227" s="76">
        <v>-1</v>
      </c>
      <c r="O1227" s="76">
        <v>-1</v>
      </c>
      <c r="P1227" s="76">
        <v>-1</v>
      </c>
      <c r="Q1227" s="76">
        <v>-1</v>
      </c>
      <c r="R1227" s="76">
        <v>-1</v>
      </c>
      <c r="S1227" s="76">
        <v>-1</v>
      </c>
      <c r="T1227" s="76">
        <v>-1</v>
      </c>
      <c r="U1227" s="76">
        <v>-1</v>
      </c>
      <c r="V1227" s="76">
        <v>-1</v>
      </c>
      <c r="W1227" s="76">
        <v>-1</v>
      </c>
      <c r="X1227" s="76">
        <v>-1</v>
      </c>
      <c r="Y1227" s="76">
        <v>-1</v>
      </c>
      <c r="Z1227" s="76">
        <v>-1</v>
      </c>
      <c r="AA1227" s="76">
        <v>-1</v>
      </c>
      <c r="AB1227" s="76">
        <v>-1</v>
      </c>
      <c r="AC1227" s="76">
        <v>-1</v>
      </c>
      <c r="AD1227" s="76">
        <v>-1</v>
      </c>
      <c r="AE1227" s="76">
        <v>-1</v>
      </c>
      <c r="AF1227" s="76">
        <v>-1</v>
      </c>
      <c r="AG1227" s="76">
        <v>-1</v>
      </c>
      <c r="AH1227" s="76">
        <v>-1</v>
      </c>
      <c r="AI1227" s="76">
        <v>-1</v>
      </c>
      <c r="AJ1227">
        <v>-1</v>
      </c>
      <c r="AK1227">
        <v>-1</v>
      </c>
      <c r="AL1227">
        <v>-1</v>
      </c>
      <c r="AM1227">
        <v>-1</v>
      </c>
      <c r="AN1227">
        <v>-1</v>
      </c>
      <c r="AO1227">
        <v>-1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-1</v>
      </c>
      <c r="AX1227">
        <v>-1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v>-1</v>
      </c>
      <c r="BE1227">
        <v>-1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-1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-1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>
        <v>-1</v>
      </c>
      <c r="CD1227">
        <v>-1</v>
      </c>
      <c r="CE1227">
        <v>-1</v>
      </c>
      <c r="CF1227">
        <v>-1</v>
      </c>
      <c r="CG1227">
        <v>-1</v>
      </c>
    </row>
    <row r="1228" spans="1:85">
      <c r="A1228" s="14" t="s">
        <v>6</v>
      </c>
      <c r="B1228" s="14" t="s">
        <v>3</v>
      </c>
      <c r="C1228" s="76">
        <v>-1</v>
      </c>
      <c r="D1228" s="76">
        <v>-1</v>
      </c>
      <c r="E1228" s="76">
        <v>-1</v>
      </c>
      <c r="F1228" s="76">
        <v>-1</v>
      </c>
      <c r="G1228" s="76">
        <v>-1</v>
      </c>
      <c r="H1228" s="76">
        <v>-1</v>
      </c>
      <c r="I1228" s="76">
        <v>-1</v>
      </c>
      <c r="J1228" s="76">
        <v>-1</v>
      </c>
      <c r="K1228" s="76">
        <v>-1</v>
      </c>
      <c r="L1228" s="76">
        <v>-1</v>
      </c>
      <c r="M1228" s="76">
        <v>-1</v>
      </c>
      <c r="N1228" s="76">
        <v>-1</v>
      </c>
      <c r="O1228" s="76">
        <v>-1</v>
      </c>
      <c r="P1228" s="76">
        <v>-1</v>
      </c>
      <c r="Q1228" s="76">
        <v>-1</v>
      </c>
      <c r="R1228" s="76">
        <v>-1</v>
      </c>
      <c r="S1228" s="76">
        <v>-1</v>
      </c>
      <c r="T1228" s="76">
        <v>-1</v>
      </c>
      <c r="U1228" s="76">
        <v>-1</v>
      </c>
      <c r="V1228" s="76">
        <v>-1</v>
      </c>
      <c r="W1228" s="76">
        <v>-1</v>
      </c>
      <c r="X1228" s="76">
        <v>-1</v>
      </c>
      <c r="Y1228" s="76">
        <v>-1</v>
      </c>
      <c r="Z1228" s="76">
        <v>-1</v>
      </c>
      <c r="AA1228" s="76">
        <v>-1</v>
      </c>
      <c r="AB1228" s="76">
        <v>-1</v>
      </c>
      <c r="AC1228" s="76">
        <v>-1</v>
      </c>
      <c r="AD1228" s="76">
        <v>-1</v>
      </c>
      <c r="AE1228" s="76">
        <v>-1</v>
      </c>
      <c r="AF1228" s="76">
        <v>-1</v>
      </c>
      <c r="AG1228" s="76">
        <v>-1</v>
      </c>
      <c r="AH1228" s="76">
        <v>-1</v>
      </c>
      <c r="AI1228" s="76">
        <v>-1</v>
      </c>
      <c r="AJ1228">
        <v>-1</v>
      </c>
      <c r="AK1228">
        <v>-1</v>
      </c>
      <c r="AL1228">
        <v>-1</v>
      </c>
      <c r="AM1228">
        <v>-1</v>
      </c>
      <c r="AN1228">
        <v>-1</v>
      </c>
      <c r="AO1228">
        <v>-1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-1</v>
      </c>
      <c r="AW1228">
        <v>-1</v>
      </c>
      <c r="AX1228">
        <v>-1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v>-1</v>
      </c>
      <c r="BE1228">
        <v>-1</v>
      </c>
      <c r="BF1228">
        <v>-1</v>
      </c>
      <c r="BG1228">
        <v>-1</v>
      </c>
      <c r="BH1228">
        <v>-1</v>
      </c>
      <c r="BI1228">
        <v>-1</v>
      </c>
      <c r="BJ1228">
        <v>-1</v>
      </c>
      <c r="BK1228">
        <v>-1</v>
      </c>
      <c r="BL1228">
        <v>-1</v>
      </c>
      <c r="BM1228">
        <v>-1</v>
      </c>
      <c r="BN1228">
        <v>-1</v>
      </c>
      <c r="BO1228">
        <v>-1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-1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>
        <v>-1</v>
      </c>
      <c r="CD1228">
        <v>-1</v>
      </c>
      <c r="CE1228">
        <v>-1</v>
      </c>
      <c r="CF1228">
        <v>-1</v>
      </c>
      <c r="CG1228">
        <v>-1</v>
      </c>
    </row>
    <row r="1229" spans="1:85">
      <c r="A1229" s="5"/>
      <c r="B1229" s="5" t="s">
        <v>4</v>
      </c>
      <c r="C1229" s="76">
        <v>-1</v>
      </c>
      <c r="D1229" s="76">
        <v>-1</v>
      </c>
      <c r="E1229" s="76">
        <v>-1</v>
      </c>
      <c r="F1229" s="76">
        <v>-1</v>
      </c>
      <c r="G1229" s="76">
        <v>-1</v>
      </c>
      <c r="H1229" s="76">
        <v>-1</v>
      </c>
      <c r="I1229" s="76">
        <v>-1</v>
      </c>
      <c r="J1229" s="76">
        <v>-1</v>
      </c>
      <c r="K1229" s="76">
        <v>-1</v>
      </c>
      <c r="L1229" s="76">
        <v>-1</v>
      </c>
      <c r="M1229" s="76">
        <v>-1</v>
      </c>
      <c r="N1229" s="76">
        <v>-1</v>
      </c>
      <c r="O1229" s="76">
        <v>-1</v>
      </c>
      <c r="P1229" s="76">
        <v>-1</v>
      </c>
      <c r="Q1229" s="76">
        <v>-1</v>
      </c>
      <c r="R1229" s="76">
        <v>-1</v>
      </c>
      <c r="S1229" s="76">
        <v>-1</v>
      </c>
      <c r="T1229" s="76">
        <v>-1</v>
      </c>
      <c r="U1229" s="76">
        <v>-1</v>
      </c>
      <c r="V1229" s="76">
        <v>-1</v>
      </c>
      <c r="W1229" s="76">
        <v>-1</v>
      </c>
      <c r="X1229" s="76">
        <v>-1</v>
      </c>
      <c r="Y1229" s="76">
        <v>-1</v>
      </c>
      <c r="Z1229" s="76">
        <v>-1</v>
      </c>
      <c r="AA1229" s="76">
        <v>-1</v>
      </c>
      <c r="AB1229" s="76">
        <v>-1</v>
      </c>
      <c r="AC1229" s="76">
        <v>-1</v>
      </c>
      <c r="AD1229" s="76">
        <v>-1</v>
      </c>
      <c r="AE1229" s="76">
        <v>-1</v>
      </c>
      <c r="AF1229" s="76">
        <v>-1</v>
      </c>
      <c r="AG1229" s="76">
        <v>-1</v>
      </c>
      <c r="AH1229" s="76">
        <v>-1</v>
      </c>
      <c r="AI1229" s="76">
        <v>-1</v>
      </c>
      <c r="AJ1229">
        <v>-1</v>
      </c>
      <c r="AK1229">
        <v>-1</v>
      </c>
      <c r="AL1229">
        <v>-1</v>
      </c>
      <c r="AM1229">
        <v>-1</v>
      </c>
      <c r="AN1229">
        <v>-1</v>
      </c>
      <c r="AO1229">
        <v>-1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-1</v>
      </c>
      <c r="AW1229">
        <v>-1</v>
      </c>
      <c r="AX1229">
        <v>-1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v>-1</v>
      </c>
      <c r="BE1229">
        <v>-1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-1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-1</v>
      </c>
      <c r="BW1229">
        <v>-1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-1</v>
      </c>
      <c r="CF1229">
        <v>-1</v>
      </c>
      <c r="CG1229">
        <v>-1</v>
      </c>
    </row>
    <row r="1230" spans="1:85">
      <c r="A1230" s="5" t="s">
        <v>8</v>
      </c>
      <c r="B1230" s="5" t="s">
        <v>3</v>
      </c>
      <c r="C1230" s="76">
        <v>-1</v>
      </c>
      <c r="D1230" s="76">
        <v>-1</v>
      </c>
      <c r="E1230" s="76">
        <v>-1</v>
      </c>
      <c r="F1230" s="76">
        <v>-1</v>
      </c>
      <c r="G1230" s="76">
        <v>-1</v>
      </c>
      <c r="H1230" s="76">
        <v>-1</v>
      </c>
      <c r="I1230" s="76">
        <v>-1</v>
      </c>
      <c r="J1230" s="76">
        <v>-1</v>
      </c>
      <c r="K1230" s="76">
        <v>-1</v>
      </c>
      <c r="L1230" s="76">
        <v>-1</v>
      </c>
      <c r="M1230" s="76">
        <v>-1</v>
      </c>
      <c r="N1230" s="76">
        <v>-1</v>
      </c>
      <c r="O1230" s="76">
        <v>-1</v>
      </c>
      <c r="P1230" s="76">
        <v>-1</v>
      </c>
      <c r="Q1230" s="76">
        <v>-1</v>
      </c>
      <c r="R1230" s="76">
        <v>-1</v>
      </c>
      <c r="S1230" s="76">
        <v>-1</v>
      </c>
      <c r="T1230" s="76">
        <v>-1</v>
      </c>
      <c r="U1230" s="76">
        <v>-1</v>
      </c>
      <c r="V1230" s="76">
        <v>-1</v>
      </c>
      <c r="W1230" s="76">
        <v>-1</v>
      </c>
      <c r="X1230" s="76">
        <v>-1</v>
      </c>
      <c r="Y1230" s="76">
        <v>-1</v>
      </c>
      <c r="Z1230" s="76">
        <v>-1</v>
      </c>
      <c r="AA1230" s="76">
        <v>-1</v>
      </c>
      <c r="AB1230" s="76">
        <v>-1</v>
      </c>
      <c r="AC1230" s="76">
        <v>-1</v>
      </c>
      <c r="AD1230" s="76">
        <v>-1</v>
      </c>
      <c r="AE1230" s="76">
        <v>-1</v>
      </c>
      <c r="AF1230" s="76">
        <v>-1</v>
      </c>
      <c r="AG1230" s="76">
        <v>-1</v>
      </c>
      <c r="AH1230" s="76">
        <v>-1</v>
      </c>
      <c r="AI1230" s="76">
        <v>-1</v>
      </c>
      <c r="AJ1230">
        <v>-1</v>
      </c>
      <c r="AK1230">
        <v>-1</v>
      </c>
      <c r="AL1230">
        <v>-1</v>
      </c>
      <c r="AM1230">
        <v>-1</v>
      </c>
      <c r="AN1230">
        <v>-1</v>
      </c>
      <c r="AO1230">
        <v>-1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-1</v>
      </c>
      <c r="AW1230">
        <v>-1</v>
      </c>
      <c r="AX1230">
        <v>-1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v>-1</v>
      </c>
      <c r="BE1230">
        <v>-1</v>
      </c>
      <c r="BF1230">
        <v>-1</v>
      </c>
      <c r="BG1230">
        <v>-1</v>
      </c>
      <c r="BH1230">
        <v>-1</v>
      </c>
      <c r="BI1230">
        <v>-1</v>
      </c>
      <c r="BJ1230">
        <v>-1</v>
      </c>
      <c r="BK1230">
        <v>-1</v>
      </c>
      <c r="BL1230">
        <v>-1</v>
      </c>
      <c r="BM1230">
        <v>-1</v>
      </c>
      <c r="BN1230">
        <v>-1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-1</v>
      </c>
      <c r="BU1230">
        <v>-1</v>
      </c>
      <c r="BV1230">
        <v>-1</v>
      </c>
      <c r="BW1230">
        <v>-1</v>
      </c>
      <c r="BX1230">
        <v>-1</v>
      </c>
      <c r="BY1230">
        <v>-1</v>
      </c>
      <c r="BZ1230">
        <v>-1</v>
      </c>
      <c r="CA1230">
        <v>-1</v>
      </c>
      <c r="CB1230">
        <v>-1</v>
      </c>
      <c r="CC1230">
        <v>-1</v>
      </c>
      <c r="CD1230">
        <v>-1</v>
      </c>
      <c r="CE1230">
        <v>-1</v>
      </c>
      <c r="CF1230">
        <v>-1</v>
      </c>
      <c r="CG1230">
        <v>-1</v>
      </c>
    </row>
    <row r="1231" spans="1:85">
      <c r="A1231" s="4"/>
      <c r="B1231" s="4" t="s">
        <v>37</v>
      </c>
      <c r="C1231" s="76">
        <v>-1</v>
      </c>
      <c r="D1231" s="76">
        <v>-1</v>
      </c>
      <c r="E1231" s="76">
        <v>-1</v>
      </c>
      <c r="F1231" s="76">
        <v>-1</v>
      </c>
      <c r="G1231" s="76">
        <v>-1</v>
      </c>
      <c r="H1231" s="76">
        <v>-1</v>
      </c>
      <c r="I1231" s="76">
        <v>-1</v>
      </c>
      <c r="J1231" s="76">
        <v>-1</v>
      </c>
      <c r="K1231" s="76">
        <v>-1</v>
      </c>
      <c r="L1231" s="76">
        <v>-1</v>
      </c>
      <c r="M1231" s="76">
        <v>-1</v>
      </c>
      <c r="N1231" s="76">
        <v>-1</v>
      </c>
      <c r="O1231" s="76">
        <v>-1</v>
      </c>
      <c r="P1231" s="76">
        <v>-1</v>
      </c>
      <c r="Q1231" s="76">
        <v>-1</v>
      </c>
      <c r="R1231" s="76">
        <v>-1</v>
      </c>
      <c r="S1231" s="76">
        <v>-1</v>
      </c>
      <c r="T1231" s="76">
        <v>-1</v>
      </c>
      <c r="U1231" s="76">
        <v>-1</v>
      </c>
      <c r="V1231" s="76">
        <v>-1</v>
      </c>
      <c r="W1231" s="76">
        <v>-1</v>
      </c>
      <c r="X1231" s="76">
        <v>-1</v>
      </c>
      <c r="Y1231" s="76">
        <v>-1</v>
      </c>
      <c r="Z1231" s="76">
        <v>-1</v>
      </c>
      <c r="AA1231" s="76">
        <v>-1</v>
      </c>
      <c r="AB1231" s="76">
        <v>-1</v>
      </c>
      <c r="AC1231" s="76">
        <v>-1</v>
      </c>
      <c r="AD1231" s="76">
        <v>-1</v>
      </c>
      <c r="AE1231" s="76">
        <v>-1</v>
      </c>
      <c r="AF1231" s="76">
        <v>-1</v>
      </c>
      <c r="AG1231" s="76">
        <v>-1</v>
      </c>
      <c r="AH1231" s="76">
        <v>-1</v>
      </c>
      <c r="AI1231" s="76">
        <v>-1</v>
      </c>
      <c r="AJ1231">
        <v>-1</v>
      </c>
      <c r="AK1231">
        <v>-1</v>
      </c>
      <c r="AL1231">
        <v>-1</v>
      </c>
      <c r="AM1231">
        <v>-1</v>
      </c>
      <c r="AN1231">
        <v>-1</v>
      </c>
      <c r="AO1231">
        <v>-1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-1</v>
      </c>
      <c r="AX1231">
        <v>-1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v>-1</v>
      </c>
      <c r="BE1231">
        <v>-1</v>
      </c>
      <c r="BF1231">
        <v>-1</v>
      </c>
      <c r="BG1231">
        <v>-1</v>
      </c>
      <c r="BH1231">
        <v>-1</v>
      </c>
      <c r="BI1231">
        <v>-1</v>
      </c>
      <c r="BJ1231">
        <v>-1</v>
      </c>
      <c r="BK1231">
        <v>-1</v>
      </c>
      <c r="BL1231">
        <v>-1</v>
      </c>
      <c r="BM1231">
        <v>-1</v>
      </c>
      <c r="BN1231">
        <v>-1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-1</v>
      </c>
      <c r="BU1231">
        <v>-1</v>
      </c>
      <c r="BV1231">
        <v>-1</v>
      </c>
      <c r="BW1231">
        <v>-1</v>
      </c>
      <c r="BX1231">
        <v>-1</v>
      </c>
      <c r="BY1231">
        <v>-1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-1</v>
      </c>
      <c r="CF1231">
        <v>-1</v>
      </c>
      <c r="CG1231">
        <v>-1</v>
      </c>
    </row>
    <row r="1232" spans="1:85">
      <c r="A1232" s="14" t="s">
        <v>36</v>
      </c>
      <c r="B1232" s="14" t="s">
        <v>38</v>
      </c>
      <c r="C1232" s="76">
        <v>-1</v>
      </c>
      <c r="D1232" s="76">
        <v>-1</v>
      </c>
      <c r="E1232" s="76">
        <v>-1</v>
      </c>
      <c r="F1232" s="76">
        <v>-1</v>
      </c>
      <c r="G1232" s="76">
        <v>-1</v>
      </c>
      <c r="H1232" s="76">
        <v>-1</v>
      </c>
      <c r="I1232" s="76">
        <v>-1</v>
      </c>
      <c r="J1232" s="76">
        <v>-1</v>
      </c>
      <c r="K1232" s="76">
        <v>-1</v>
      </c>
      <c r="L1232" s="76">
        <v>-1</v>
      </c>
      <c r="M1232" s="76">
        <v>-1</v>
      </c>
      <c r="N1232" s="76">
        <v>-1</v>
      </c>
      <c r="O1232" s="76">
        <v>-1</v>
      </c>
      <c r="P1232" s="76">
        <v>-1</v>
      </c>
      <c r="Q1232" s="76">
        <v>-1</v>
      </c>
      <c r="R1232" s="76">
        <v>-1</v>
      </c>
      <c r="S1232" s="76">
        <v>-1</v>
      </c>
      <c r="T1232" s="76">
        <v>-1</v>
      </c>
      <c r="U1232" s="76">
        <v>-1</v>
      </c>
      <c r="V1232" s="76">
        <v>-1</v>
      </c>
      <c r="W1232" s="76">
        <v>-1</v>
      </c>
      <c r="X1232" s="76">
        <v>-1</v>
      </c>
      <c r="Y1232" s="76">
        <v>-1</v>
      </c>
      <c r="Z1232" s="76">
        <v>-1</v>
      </c>
      <c r="AA1232" s="76">
        <v>-1</v>
      </c>
      <c r="AB1232" s="76">
        <v>-1</v>
      </c>
      <c r="AC1232" s="76">
        <v>-1</v>
      </c>
      <c r="AD1232" s="76">
        <v>-1</v>
      </c>
      <c r="AE1232" s="76">
        <v>-1</v>
      </c>
      <c r="AF1232" s="76">
        <v>-1</v>
      </c>
      <c r="AG1232" s="76">
        <v>-1</v>
      </c>
      <c r="AH1232" s="76">
        <v>-1</v>
      </c>
      <c r="AI1232" s="76">
        <v>-1</v>
      </c>
      <c r="AJ1232">
        <v>-1</v>
      </c>
      <c r="AK1232">
        <v>-1</v>
      </c>
      <c r="AL1232">
        <v>-1</v>
      </c>
      <c r="AM1232">
        <v>-1</v>
      </c>
      <c r="AN1232">
        <v>-1</v>
      </c>
      <c r="AO1232">
        <v>-1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-1</v>
      </c>
      <c r="AX1232">
        <v>-1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v>-1</v>
      </c>
      <c r="BE1232">
        <v>-1</v>
      </c>
      <c r="BF1232">
        <v>-1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-1</v>
      </c>
      <c r="BN1232">
        <v>-1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-1</v>
      </c>
      <c r="BU1232">
        <v>-1</v>
      </c>
      <c r="BV1232">
        <v>-1</v>
      </c>
      <c r="BW1232">
        <v>-1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>
        <v>-1</v>
      </c>
      <c r="CD1232">
        <v>-1</v>
      </c>
      <c r="CE1232">
        <v>-1</v>
      </c>
      <c r="CF1232">
        <v>-1</v>
      </c>
      <c r="CG1232">
        <v>-1</v>
      </c>
    </row>
    <row r="1233" spans="1:85">
      <c r="A1233" s="5"/>
      <c r="B1233" s="5" t="s">
        <v>213</v>
      </c>
      <c r="C1233" s="76">
        <v>-1</v>
      </c>
      <c r="D1233" s="76">
        <v>-1</v>
      </c>
      <c r="E1233" s="76">
        <v>-1</v>
      </c>
      <c r="F1233" s="76">
        <v>-1</v>
      </c>
      <c r="G1233" s="76">
        <v>-1</v>
      </c>
      <c r="H1233" s="76">
        <v>-1</v>
      </c>
      <c r="I1233" s="76">
        <v>-1</v>
      </c>
      <c r="J1233" s="76">
        <v>-1</v>
      </c>
      <c r="K1233" s="76">
        <v>-1</v>
      </c>
      <c r="L1233" s="76">
        <v>-1</v>
      </c>
      <c r="M1233" s="76">
        <v>-1</v>
      </c>
      <c r="N1233" s="76">
        <v>-1</v>
      </c>
      <c r="O1233" s="76">
        <v>-1</v>
      </c>
      <c r="P1233" s="76">
        <v>-1</v>
      </c>
      <c r="Q1233" s="76">
        <v>-1</v>
      </c>
      <c r="R1233" s="76">
        <v>-1</v>
      </c>
      <c r="S1233" s="76">
        <v>-1</v>
      </c>
      <c r="T1233" s="76">
        <v>-1</v>
      </c>
      <c r="U1233" s="76">
        <v>-1</v>
      </c>
      <c r="V1233" s="76">
        <v>-1</v>
      </c>
      <c r="W1233" s="76">
        <v>-1</v>
      </c>
      <c r="X1233" s="76">
        <v>-1</v>
      </c>
      <c r="Y1233" s="76">
        <v>-1</v>
      </c>
      <c r="Z1233" s="76">
        <v>-1</v>
      </c>
      <c r="AA1233" s="76">
        <v>-1</v>
      </c>
      <c r="AB1233" s="76">
        <v>-1</v>
      </c>
      <c r="AC1233" s="76">
        <v>-1</v>
      </c>
      <c r="AD1233" s="76">
        <v>-1</v>
      </c>
      <c r="AE1233" s="76">
        <v>-1</v>
      </c>
      <c r="AF1233" s="76">
        <v>-1</v>
      </c>
      <c r="AG1233" s="76">
        <v>-1</v>
      </c>
      <c r="AH1233" s="76">
        <v>-1</v>
      </c>
      <c r="AI1233" s="76">
        <v>-1</v>
      </c>
      <c r="AJ1233">
        <v>-1</v>
      </c>
      <c r="AK1233">
        <v>-1</v>
      </c>
      <c r="AL1233">
        <v>-1</v>
      </c>
      <c r="AM1233">
        <v>-1</v>
      </c>
      <c r="AN1233">
        <v>-1</v>
      </c>
      <c r="AO1233">
        <v>-1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-1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v>-1</v>
      </c>
      <c r="BE1233">
        <v>-1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-1</v>
      </c>
      <c r="BU1233">
        <v>-1</v>
      </c>
      <c r="BV1233">
        <v>-1</v>
      </c>
      <c r="BW1233">
        <v>-1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>
        <v>-1</v>
      </c>
      <c r="CD1233">
        <v>-1</v>
      </c>
      <c r="CE1233">
        <v>-1</v>
      </c>
      <c r="CF1233">
        <v>-1</v>
      </c>
      <c r="CG1233">
        <v>-1</v>
      </c>
    </row>
    <row r="1234" spans="1:85">
      <c r="A1234" s="1" t="str">
        <f>LOOKUP(B1234,[1]Regions!$A$4:$A$98,[1]Regions!$B$4:$B$98)</f>
        <v>South Africa</v>
      </c>
      <c r="B1234" s="2">
        <v>57</v>
      </c>
      <c r="C1234" s="72">
        <v>2018</v>
      </c>
      <c r="D1234" s="72">
        <v>2019</v>
      </c>
      <c r="E1234" s="72">
        <v>2020</v>
      </c>
      <c r="F1234" s="72">
        <v>2021</v>
      </c>
      <c r="G1234" s="72">
        <v>2022</v>
      </c>
      <c r="H1234" s="72">
        <v>2023</v>
      </c>
      <c r="I1234" s="72">
        <v>2024</v>
      </c>
      <c r="J1234" s="72">
        <v>2025</v>
      </c>
      <c r="K1234" s="72">
        <v>2026</v>
      </c>
      <c r="L1234" s="72">
        <v>2027</v>
      </c>
      <c r="M1234" s="72">
        <v>2028</v>
      </c>
      <c r="N1234" s="72">
        <v>2029</v>
      </c>
      <c r="O1234" s="72">
        <v>2030</v>
      </c>
      <c r="P1234" s="72">
        <v>2031</v>
      </c>
      <c r="Q1234" s="72">
        <v>2032</v>
      </c>
      <c r="R1234" s="72">
        <v>2033</v>
      </c>
      <c r="S1234" s="72">
        <v>2034</v>
      </c>
      <c r="T1234" s="72">
        <v>2035</v>
      </c>
      <c r="U1234" s="72">
        <v>2036</v>
      </c>
      <c r="V1234" s="72">
        <v>2037</v>
      </c>
      <c r="W1234" s="72">
        <v>2038</v>
      </c>
      <c r="X1234" s="72">
        <v>2039</v>
      </c>
      <c r="Y1234" s="72">
        <v>2040</v>
      </c>
      <c r="Z1234" s="72">
        <v>2041</v>
      </c>
      <c r="AA1234" s="72">
        <v>2042</v>
      </c>
      <c r="AB1234" s="72">
        <v>2043</v>
      </c>
      <c r="AC1234" s="72">
        <v>2044</v>
      </c>
      <c r="AD1234" s="72">
        <v>2045</v>
      </c>
      <c r="AE1234" s="72">
        <v>2046</v>
      </c>
      <c r="AF1234" s="72">
        <v>2047</v>
      </c>
      <c r="AG1234" s="72">
        <v>2048</v>
      </c>
      <c r="AH1234" s="72">
        <v>2049</v>
      </c>
      <c r="AI1234" s="72">
        <v>2050</v>
      </c>
      <c r="AJ1234">
        <v>2051</v>
      </c>
      <c r="AK1234">
        <v>2052</v>
      </c>
      <c r="AL1234">
        <v>2053</v>
      </c>
      <c r="AM1234">
        <v>2054</v>
      </c>
      <c r="AN1234">
        <v>2055</v>
      </c>
      <c r="AO1234">
        <v>2056</v>
      </c>
      <c r="AP1234">
        <v>2057</v>
      </c>
      <c r="AQ1234">
        <v>2058</v>
      </c>
      <c r="AR1234">
        <v>2059</v>
      </c>
      <c r="AS1234">
        <v>2060</v>
      </c>
      <c r="AT1234">
        <v>2061</v>
      </c>
      <c r="AU1234">
        <v>2062</v>
      </c>
      <c r="AV1234">
        <v>2063</v>
      </c>
      <c r="AW1234">
        <v>2064</v>
      </c>
      <c r="AX1234">
        <v>2065</v>
      </c>
      <c r="AY1234">
        <v>2066</v>
      </c>
      <c r="AZ1234">
        <v>2067</v>
      </c>
      <c r="BA1234">
        <v>2068</v>
      </c>
      <c r="BB1234">
        <v>2069</v>
      </c>
      <c r="BC1234">
        <v>2070</v>
      </c>
      <c r="BD1234">
        <v>2071</v>
      </c>
      <c r="BE1234">
        <v>2072</v>
      </c>
      <c r="BF1234">
        <v>2073</v>
      </c>
      <c r="BG1234">
        <v>2074</v>
      </c>
      <c r="BH1234">
        <v>2075</v>
      </c>
      <c r="BI1234">
        <v>2076</v>
      </c>
      <c r="BJ1234">
        <v>2077</v>
      </c>
      <c r="BK1234">
        <v>2078</v>
      </c>
      <c r="BL1234">
        <v>2079</v>
      </c>
      <c r="BM1234">
        <v>2080</v>
      </c>
      <c r="BN1234">
        <v>2081</v>
      </c>
      <c r="BO1234">
        <v>2082</v>
      </c>
      <c r="BP1234">
        <v>2083</v>
      </c>
      <c r="BQ1234">
        <v>2084</v>
      </c>
      <c r="BR1234">
        <v>2085</v>
      </c>
      <c r="BS1234">
        <v>2086</v>
      </c>
      <c r="BT1234">
        <v>2087</v>
      </c>
      <c r="BU1234">
        <v>2088</v>
      </c>
      <c r="BV1234">
        <v>2089</v>
      </c>
      <c r="BW1234">
        <v>2090</v>
      </c>
      <c r="BX1234">
        <v>2091</v>
      </c>
      <c r="BY1234">
        <v>2092</v>
      </c>
      <c r="BZ1234">
        <v>2093</v>
      </c>
      <c r="CA1234">
        <v>2094</v>
      </c>
      <c r="CB1234">
        <v>2095</v>
      </c>
      <c r="CC1234">
        <v>2096</v>
      </c>
      <c r="CD1234">
        <v>2097</v>
      </c>
      <c r="CE1234">
        <v>2098</v>
      </c>
      <c r="CF1234">
        <v>2099</v>
      </c>
      <c r="CG1234">
        <v>2100</v>
      </c>
    </row>
    <row r="1235" spans="1:85">
      <c r="A1235" s="74"/>
      <c r="B1235" s="74" t="s">
        <v>4</v>
      </c>
      <c r="C1235" s="76">
        <v>-1</v>
      </c>
      <c r="D1235" s="76">
        <v>-1</v>
      </c>
      <c r="E1235" s="76">
        <v>-1</v>
      </c>
      <c r="F1235" s="76">
        <v>-1</v>
      </c>
      <c r="G1235" s="76">
        <v>-1</v>
      </c>
      <c r="H1235" s="76">
        <v>-1</v>
      </c>
      <c r="I1235" s="76">
        <v>-1</v>
      </c>
      <c r="J1235" s="76">
        <v>-1</v>
      </c>
      <c r="K1235" s="76">
        <v>-1</v>
      </c>
      <c r="L1235" s="76">
        <v>-1</v>
      </c>
      <c r="M1235" s="76">
        <v>-1</v>
      </c>
      <c r="N1235" s="76">
        <v>-1</v>
      </c>
      <c r="O1235" s="76">
        <v>-1</v>
      </c>
      <c r="P1235" s="76">
        <v>-1</v>
      </c>
      <c r="Q1235" s="76">
        <v>-1</v>
      </c>
      <c r="R1235" s="76">
        <v>-1</v>
      </c>
      <c r="S1235" s="76">
        <v>-1</v>
      </c>
      <c r="T1235" s="76">
        <v>-1</v>
      </c>
      <c r="U1235" s="76">
        <v>-1</v>
      </c>
      <c r="V1235" s="76">
        <v>-1</v>
      </c>
      <c r="W1235" s="76">
        <v>-1</v>
      </c>
      <c r="X1235" s="76">
        <v>-1</v>
      </c>
      <c r="Y1235" s="76">
        <v>-1</v>
      </c>
      <c r="Z1235" s="76">
        <v>-1</v>
      </c>
      <c r="AA1235" s="76">
        <v>-1</v>
      </c>
      <c r="AB1235" s="76">
        <v>-1</v>
      </c>
      <c r="AC1235" s="76">
        <v>-1</v>
      </c>
      <c r="AD1235" s="76">
        <v>-1</v>
      </c>
      <c r="AE1235" s="76">
        <v>-1</v>
      </c>
      <c r="AF1235" s="76">
        <v>-1</v>
      </c>
      <c r="AG1235" s="76">
        <v>-1</v>
      </c>
      <c r="AH1235" s="76">
        <v>-1</v>
      </c>
      <c r="AI1235" s="76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>
        <v>-1</v>
      </c>
      <c r="CD1235">
        <v>-1</v>
      </c>
      <c r="CE1235">
        <v>-1</v>
      </c>
      <c r="CF1235">
        <v>-1</v>
      </c>
      <c r="CG1235">
        <v>-1</v>
      </c>
    </row>
    <row r="1236" spans="1:85">
      <c r="A1236" s="74" t="s">
        <v>0</v>
      </c>
      <c r="B1236" s="74" t="s">
        <v>3</v>
      </c>
      <c r="C1236" s="76">
        <v>-1</v>
      </c>
      <c r="D1236" s="76">
        <v>-1</v>
      </c>
      <c r="E1236" s="76">
        <v>-1</v>
      </c>
      <c r="F1236" s="76">
        <v>-1</v>
      </c>
      <c r="G1236" s="76">
        <v>-1</v>
      </c>
      <c r="H1236" s="76">
        <v>-1</v>
      </c>
      <c r="I1236" s="76">
        <v>-1</v>
      </c>
      <c r="J1236" s="76">
        <v>-1</v>
      </c>
      <c r="K1236" s="76">
        <v>-1</v>
      </c>
      <c r="L1236" s="76">
        <v>-1</v>
      </c>
      <c r="M1236" s="76">
        <v>-1</v>
      </c>
      <c r="N1236" s="76">
        <v>-1</v>
      </c>
      <c r="O1236" s="76">
        <v>-1</v>
      </c>
      <c r="P1236" s="76">
        <v>-1</v>
      </c>
      <c r="Q1236" s="76">
        <v>-1</v>
      </c>
      <c r="R1236" s="76">
        <v>-1</v>
      </c>
      <c r="S1236" s="76">
        <v>-1</v>
      </c>
      <c r="T1236" s="76">
        <v>-1</v>
      </c>
      <c r="U1236" s="76">
        <v>-1</v>
      </c>
      <c r="V1236" s="76">
        <v>-1</v>
      </c>
      <c r="W1236" s="76">
        <v>-1</v>
      </c>
      <c r="X1236" s="76">
        <v>-1</v>
      </c>
      <c r="Y1236" s="76">
        <v>-1</v>
      </c>
      <c r="Z1236" s="76">
        <v>-1</v>
      </c>
      <c r="AA1236" s="76">
        <v>-1</v>
      </c>
      <c r="AB1236" s="76">
        <v>-1</v>
      </c>
      <c r="AC1236" s="76">
        <v>-1</v>
      </c>
      <c r="AD1236" s="76">
        <v>-1</v>
      </c>
      <c r="AE1236" s="76">
        <v>-1</v>
      </c>
      <c r="AF1236" s="76">
        <v>-1</v>
      </c>
      <c r="AG1236" s="76">
        <v>-1</v>
      </c>
      <c r="AH1236" s="76">
        <v>-1</v>
      </c>
      <c r="AI1236" s="76">
        <v>-1</v>
      </c>
      <c r="AJ1236">
        <v>-1</v>
      </c>
      <c r="AK1236">
        <v>-1</v>
      </c>
      <c r="AL1236">
        <v>-1</v>
      </c>
      <c r="AM1236">
        <v>-1</v>
      </c>
      <c r="AN1236">
        <v>-1</v>
      </c>
      <c r="AO1236">
        <v>-1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-1</v>
      </c>
      <c r="AX1236">
        <v>-1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v>-1</v>
      </c>
      <c r="BE1236">
        <v>-1</v>
      </c>
      <c r="BF1236">
        <v>-1</v>
      </c>
      <c r="BG1236">
        <v>-1</v>
      </c>
      <c r="BH1236">
        <v>-1</v>
      </c>
      <c r="BI1236">
        <v>-1</v>
      </c>
      <c r="BJ1236">
        <v>-1</v>
      </c>
      <c r="BK1236">
        <v>-1</v>
      </c>
      <c r="BL1236">
        <v>-1</v>
      </c>
      <c r="BM1236">
        <v>-1</v>
      </c>
      <c r="BN1236">
        <v>-1</v>
      </c>
      <c r="BO1236">
        <v>-1</v>
      </c>
      <c r="BP1236">
        <v>-1</v>
      </c>
      <c r="BQ1236">
        <v>-1</v>
      </c>
      <c r="BR1236">
        <v>-1</v>
      </c>
      <c r="BS1236">
        <v>-1</v>
      </c>
      <c r="BT1236">
        <v>-1</v>
      </c>
      <c r="BU1236">
        <v>-1</v>
      </c>
      <c r="BV1236">
        <v>-1</v>
      </c>
      <c r="BW1236">
        <v>-1</v>
      </c>
      <c r="BX1236">
        <v>-1</v>
      </c>
      <c r="BY1236">
        <v>-1</v>
      </c>
      <c r="BZ1236">
        <v>-1</v>
      </c>
      <c r="CA1236">
        <v>-1</v>
      </c>
      <c r="CB1236">
        <v>-1</v>
      </c>
      <c r="CC1236">
        <v>-1</v>
      </c>
      <c r="CD1236">
        <v>-1</v>
      </c>
      <c r="CE1236">
        <v>-1</v>
      </c>
      <c r="CF1236">
        <v>-1</v>
      </c>
      <c r="CG1236">
        <v>-1</v>
      </c>
    </row>
    <row r="1237" spans="1:85">
      <c r="A1237" s="74"/>
      <c r="B1237" s="74" t="s">
        <v>34</v>
      </c>
      <c r="C1237" s="76">
        <v>-1</v>
      </c>
      <c r="D1237" s="76">
        <v>-1</v>
      </c>
      <c r="E1237" s="76">
        <v>-1</v>
      </c>
      <c r="F1237" s="76">
        <v>-1</v>
      </c>
      <c r="G1237" s="76">
        <v>-1</v>
      </c>
      <c r="H1237" s="76">
        <v>-1</v>
      </c>
      <c r="I1237" s="76">
        <v>-1</v>
      </c>
      <c r="J1237" s="76">
        <v>-1</v>
      </c>
      <c r="K1237" s="76">
        <v>-1</v>
      </c>
      <c r="L1237" s="76">
        <v>-1</v>
      </c>
      <c r="M1237" s="76">
        <v>-1</v>
      </c>
      <c r="N1237" s="76">
        <v>-1</v>
      </c>
      <c r="O1237" s="76">
        <v>-1</v>
      </c>
      <c r="P1237" s="76">
        <v>-1</v>
      </c>
      <c r="Q1237" s="76">
        <v>-1</v>
      </c>
      <c r="R1237" s="76">
        <v>-1</v>
      </c>
      <c r="S1237" s="76">
        <v>-1</v>
      </c>
      <c r="T1237" s="76">
        <v>-1</v>
      </c>
      <c r="U1237" s="76">
        <v>-1</v>
      </c>
      <c r="V1237" s="76">
        <v>-1</v>
      </c>
      <c r="W1237" s="76">
        <v>-1</v>
      </c>
      <c r="X1237" s="76">
        <v>-1</v>
      </c>
      <c r="Y1237" s="76">
        <v>-1</v>
      </c>
      <c r="Z1237" s="76">
        <v>-1</v>
      </c>
      <c r="AA1237" s="76">
        <v>-1</v>
      </c>
      <c r="AB1237" s="76">
        <v>-1</v>
      </c>
      <c r="AC1237" s="76">
        <v>-1</v>
      </c>
      <c r="AD1237" s="76">
        <v>-1</v>
      </c>
      <c r="AE1237" s="76">
        <v>-1</v>
      </c>
      <c r="AF1237" s="76">
        <v>-1</v>
      </c>
      <c r="AG1237" s="76">
        <v>-1</v>
      </c>
      <c r="AH1237" s="76">
        <v>-1</v>
      </c>
      <c r="AI1237" s="76">
        <v>-1</v>
      </c>
      <c r="AJ1237">
        <v>-1</v>
      </c>
      <c r="AK1237">
        <v>-1</v>
      </c>
      <c r="AL1237">
        <v>-1</v>
      </c>
      <c r="AM1237">
        <v>-1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-1</v>
      </c>
      <c r="BM1237">
        <v>-1</v>
      </c>
      <c r="BN1237">
        <v>-1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-1</v>
      </c>
      <c r="BX1237">
        <v>-1</v>
      </c>
      <c r="BY1237">
        <v>-1</v>
      </c>
      <c r="BZ1237">
        <v>-1</v>
      </c>
      <c r="CA1237">
        <v>-1</v>
      </c>
      <c r="CB1237">
        <v>-1</v>
      </c>
      <c r="CC1237">
        <v>-1</v>
      </c>
      <c r="CD1237">
        <v>-1</v>
      </c>
      <c r="CE1237">
        <v>-1</v>
      </c>
      <c r="CF1237">
        <v>-1</v>
      </c>
      <c r="CG1237">
        <v>-1</v>
      </c>
    </row>
    <row r="1238" spans="1:85">
      <c r="A1238" s="14"/>
      <c r="B1238" s="14" t="s">
        <v>35</v>
      </c>
      <c r="C1238" s="76">
        <v>-1</v>
      </c>
      <c r="D1238" s="76">
        <v>-1</v>
      </c>
      <c r="E1238" s="76">
        <v>-1</v>
      </c>
      <c r="F1238" s="76">
        <v>-1</v>
      </c>
      <c r="G1238" s="76">
        <v>-1</v>
      </c>
      <c r="H1238" s="76">
        <v>-1</v>
      </c>
      <c r="I1238" s="76">
        <v>-1</v>
      </c>
      <c r="J1238" s="76">
        <v>-1</v>
      </c>
      <c r="K1238" s="76">
        <v>-1</v>
      </c>
      <c r="L1238" s="76">
        <v>-1</v>
      </c>
      <c r="M1238" s="76">
        <v>-1</v>
      </c>
      <c r="N1238" s="76">
        <v>-1</v>
      </c>
      <c r="O1238" s="76">
        <v>-1</v>
      </c>
      <c r="P1238" s="76">
        <v>-1</v>
      </c>
      <c r="Q1238" s="76">
        <v>-1</v>
      </c>
      <c r="R1238" s="76">
        <v>-1</v>
      </c>
      <c r="S1238" s="76">
        <v>-1</v>
      </c>
      <c r="T1238" s="76">
        <v>-1</v>
      </c>
      <c r="U1238" s="76">
        <v>-1</v>
      </c>
      <c r="V1238" s="76">
        <v>-1</v>
      </c>
      <c r="W1238" s="76">
        <v>-1</v>
      </c>
      <c r="X1238" s="76">
        <v>-1</v>
      </c>
      <c r="Y1238" s="76">
        <v>-1</v>
      </c>
      <c r="Z1238" s="76">
        <v>-1</v>
      </c>
      <c r="AA1238" s="76">
        <v>-1</v>
      </c>
      <c r="AB1238" s="76">
        <v>-1</v>
      </c>
      <c r="AC1238" s="76">
        <v>-1</v>
      </c>
      <c r="AD1238" s="76">
        <v>-1</v>
      </c>
      <c r="AE1238" s="76">
        <v>-1</v>
      </c>
      <c r="AF1238" s="76">
        <v>-1</v>
      </c>
      <c r="AG1238" s="76">
        <v>-1</v>
      </c>
      <c r="AH1238" s="76">
        <v>-1</v>
      </c>
      <c r="AI1238" s="76">
        <v>-1</v>
      </c>
      <c r="AJ1238">
        <v>-1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-1</v>
      </c>
      <c r="BM1238">
        <v>-1</v>
      </c>
      <c r="BN1238">
        <v>-1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>
        <v>-1</v>
      </c>
      <c r="BV1238">
        <v>-1</v>
      </c>
      <c r="BW1238">
        <v>-1</v>
      </c>
      <c r="BX1238">
        <v>-1</v>
      </c>
      <c r="BY1238">
        <v>-1</v>
      </c>
      <c r="BZ1238">
        <v>-1</v>
      </c>
      <c r="CA1238">
        <v>-1</v>
      </c>
      <c r="CB1238">
        <v>-1</v>
      </c>
      <c r="CC1238">
        <v>-1</v>
      </c>
      <c r="CD1238">
        <v>-1</v>
      </c>
      <c r="CE1238">
        <v>-1</v>
      </c>
      <c r="CF1238">
        <v>-1</v>
      </c>
      <c r="CG1238">
        <v>-1</v>
      </c>
    </row>
    <row r="1239" spans="1:85">
      <c r="A1239" s="4"/>
      <c r="B1239" s="4" t="s">
        <v>4</v>
      </c>
      <c r="C1239" s="76">
        <v>-1</v>
      </c>
      <c r="D1239" s="76">
        <v>-1</v>
      </c>
      <c r="E1239" s="76">
        <v>-1</v>
      </c>
      <c r="F1239" s="76">
        <v>-1</v>
      </c>
      <c r="G1239" s="76">
        <v>-1</v>
      </c>
      <c r="H1239" s="76">
        <v>-1</v>
      </c>
      <c r="I1239" s="76">
        <v>-1</v>
      </c>
      <c r="J1239" s="76">
        <v>-1</v>
      </c>
      <c r="K1239" s="76">
        <v>-1</v>
      </c>
      <c r="L1239" s="76">
        <v>-1</v>
      </c>
      <c r="M1239" s="76">
        <v>-1</v>
      </c>
      <c r="N1239" s="76">
        <v>-1</v>
      </c>
      <c r="O1239" s="76">
        <v>-1</v>
      </c>
      <c r="P1239" s="76">
        <v>-1</v>
      </c>
      <c r="Q1239" s="76">
        <v>-1</v>
      </c>
      <c r="R1239" s="76">
        <v>-1</v>
      </c>
      <c r="S1239" s="76">
        <v>-1</v>
      </c>
      <c r="T1239" s="76">
        <v>-1</v>
      </c>
      <c r="U1239" s="76">
        <v>-1</v>
      </c>
      <c r="V1239" s="76">
        <v>-1</v>
      </c>
      <c r="W1239" s="76">
        <v>-1</v>
      </c>
      <c r="X1239" s="76">
        <v>-1</v>
      </c>
      <c r="Y1239" s="76">
        <v>-1</v>
      </c>
      <c r="Z1239" s="76">
        <v>-1</v>
      </c>
      <c r="AA1239" s="76">
        <v>-1</v>
      </c>
      <c r="AB1239" s="76">
        <v>-1</v>
      </c>
      <c r="AC1239" s="76">
        <v>-1</v>
      </c>
      <c r="AD1239" s="76">
        <v>-1</v>
      </c>
      <c r="AE1239" s="76">
        <v>-1</v>
      </c>
      <c r="AF1239" s="76">
        <v>-1</v>
      </c>
      <c r="AG1239" s="76">
        <v>-1</v>
      </c>
      <c r="AH1239" s="76">
        <v>-1</v>
      </c>
      <c r="AI1239" s="76">
        <v>-1</v>
      </c>
      <c r="AJ1239">
        <v>-1</v>
      </c>
      <c r="AK1239">
        <v>-1</v>
      </c>
      <c r="AL1239">
        <v>-1</v>
      </c>
      <c r="AM1239">
        <v>-1</v>
      </c>
      <c r="AN1239">
        <v>-1</v>
      </c>
      <c r="AO1239">
        <v>-1</v>
      </c>
      <c r="AP1239">
        <v>-1</v>
      </c>
      <c r="AQ1239">
        <v>-1</v>
      </c>
      <c r="AR1239">
        <v>-1</v>
      </c>
      <c r="AS1239">
        <v>-1</v>
      </c>
      <c r="AT1239">
        <v>-1</v>
      </c>
      <c r="AU1239">
        <v>-1</v>
      </c>
      <c r="AV1239">
        <v>-1</v>
      </c>
      <c r="AW1239">
        <v>-1</v>
      </c>
      <c r="AX1239">
        <v>-1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v>-1</v>
      </c>
      <c r="BE1239">
        <v>-1</v>
      </c>
      <c r="BF1239">
        <v>-1</v>
      </c>
      <c r="BG1239">
        <v>-1</v>
      </c>
      <c r="BH1239">
        <v>-1</v>
      </c>
      <c r="BI1239">
        <v>-1</v>
      </c>
      <c r="BJ1239">
        <v>-1</v>
      </c>
      <c r="BK1239">
        <v>-1</v>
      </c>
      <c r="BL1239">
        <v>-1</v>
      </c>
      <c r="BM1239">
        <v>-1</v>
      </c>
      <c r="BN1239">
        <v>-1</v>
      </c>
      <c r="BO1239">
        <v>-1</v>
      </c>
      <c r="BP1239">
        <v>-1</v>
      </c>
      <c r="BQ1239">
        <v>-1</v>
      </c>
      <c r="BR1239">
        <v>-1</v>
      </c>
      <c r="BS1239">
        <v>-1</v>
      </c>
      <c r="BT1239">
        <v>-1</v>
      </c>
      <c r="BU1239">
        <v>-1</v>
      </c>
      <c r="BV1239">
        <v>-1</v>
      </c>
      <c r="BW1239">
        <v>-1</v>
      </c>
      <c r="BX1239">
        <v>-1</v>
      </c>
      <c r="BY1239">
        <v>-1</v>
      </c>
      <c r="BZ1239">
        <v>-1</v>
      </c>
      <c r="CA1239">
        <v>-1</v>
      </c>
      <c r="CB1239">
        <v>-1</v>
      </c>
      <c r="CC1239">
        <v>-1</v>
      </c>
      <c r="CD1239">
        <v>-1</v>
      </c>
      <c r="CE1239">
        <v>-1</v>
      </c>
      <c r="CF1239">
        <v>-1</v>
      </c>
      <c r="CG1239">
        <v>-1</v>
      </c>
    </row>
    <row r="1240" spans="1:85">
      <c r="A1240" s="74" t="s">
        <v>1</v>
      </c>
      <c r="B1240" s="74" t="s">
        <v>3</v>
      </c>
      <c r="C1240" s="76">
        <v>-1</v>
      </c>
      <c r="D1240" s="76">
        <v>-1</v>
      </c>
      <c r="E1240" s="76">
        <v>-1</v>
      </c>
      <c r="F1240" s="76">
        <v>-1</v>
      </c>
      <c r="G1240" s="76">
        <v>-1</v>
      </c>
      <c r="H1240" s="76">
        <v>-1</v>
      </c>
      <c r="I1240" s="76">
        <v>-1</v>
      </c>
      <c r="J1240" s="76">
        <v>-1</v>
      </c>
      <c r="K1240" s="76">
        <v>-1</v>
      </c>
      <c r="L1240" s="76">
        <v>-1</v>
      </c>
      <c r="M1240" s="76">
        <v>-1</v>
      </c>
      <c r="N1240" s="76">
        <v>-1</v>
      </c>
      <c r="O1240" s="76">
        <v>-1</v>
      </c>
      <c r="P1240" s="76">
        <v>-1</v>
      </c>
      <c r="Q1240" s="76">
        <v>-1</v>
      </c>
      <c r="R1240" s="76">
        <v>-1</v>
      </c>
      <c r="S1240" s="76">
        <v>-1</v>
      </c>
      <c r="T1240" s="76">
        <v>-1</v>
      </c>
      <c r="U1240" s="76">
        <v>-1</v>
      </c>
      <c r="V1240" s="76">
        <v>-1</v>
      </c>
      <c r="W1240" s="76">
        <v>-1</v>
      </c>
      <c r="X1240" s="76">
        <v>-1</v>
      </c>
      <c r="Y1240" s="76">
        <v>-1</v>
      </c>
      <c r="Z1240" s="76">
        <v>-1</v>
      </c>
      <c r="AA1240" s="76">
        <v>-1</v>
      </c>
      <c r="AB1240" s="76">
        <v>-1</v>
      </c>
      <c r="AC1240" s="76">
        <v>-1</v>
      </c>
      <c r="AD1240" s="76">
        <v>-1</v>
      </c>
      <c r="AE1240" s="76">
        <v>-1</v>
      </c>
      <c r="AF1240" s="76">
        <v>-1</v>
      </c>
      <c r="AG1240" s="76">
        <v>-1</v>
      </c>
      <c r="AH1240" s="76">
        <v>-1</v>
      </c>
      <c r="AI1240" s="76">
        <v>-1</v>
      </c>
      <c r="AJ1240">
        <v>-1</v>
      </c>
      <c r="AK1240">
        <v>-1</v>
      </c>
      <c r="AL1240">
        <v>-1</v>
      </c>
      <c r="AM1240">
        <v>-1</v>
      </c>
      <c r="AN1240">
        <v>-1</v>
      </c>
      <c r="AO1240">
        <v>-1</v>
      </c>
      <c r="AP1240">
        <v>-1</v>
      </c>
      <c r="AQ1240">
        <v>-1</v>
      </c>
      <c r="AR1240">
        <v>-1</v>
      </c>
      <c r="AS1240">
        <v>-1</v>
      </c>
      <c r="AT1240">
        <v>-1</v>
      </c>
      <c r="AU1240">
        <v>-1</v>
      </c>
      <c r="AV1240">
        <v>-1</v>
      </c>
      <c r="AW1240">
        <v>-1</v>
      </c>
      <c r="AX1240">
        <v>-1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v>-1</v>
      </c>
      <c r="BE1240">
        <v>-1</v>
      </c>
      <c r="BF1240">
        <v>-1</v>
      </c>
      <c r="BG1240">
        <v>-1</v>
      </c>
      <c r="BH1240">
        <v>-1</v>
      </c>
      <c r="BI1240">
        <v>-1</v>
      </c>
      <c r="BJ1240">
        <v>-1</v>
      </c>
      <c r="BK1240">
        <v>-1</v>
      </c>
      <c r="BL1240">
        <v>-1</v>
      </c>
      <c r="BM1240">
        <v>-1</v>
      </c>
      <c r="BN1240">
        <v>-1</v>
      </c>
      <c r="BO1240">
        <v>-1</v>
      </c>
      <c r="BP1240">
        <v>-1</v>
      </c>
      <c r="BQ1240">
        <v>-1</v>
      </c>
      <c r="BR1240">
        <v>-1</v>
      </c>
      <c r="BS1240">
        <v>-1</v>
      </c>
      <c r="BT1240">
        <v>-1</v>
      </c>
      <c r="BU1240">
        <v>-1</v>
      </c>
      <c r="BV1240">
        <v>-1</v>
      </c>
      <c r="BW1240">
        <v>-1</v>
      </c>
      <c r="BX1240">
        <v>-1</v>
      </c>
      <c r="BY1240">
        <v>-1</v>
      </c>
      <c r="BZ1240">
        <v>-1</v>
      </c>
      <c r="CA1240">
        <v>-1</v>
      </c>
      <c r="CB1240">
        <v>-1</v>
      </c>
      <c r="CC1240">
        <v>-1</v>
      </c>
      <c r="CD1240">
        <v>-1</v>
      </c>
      <c r="CE1240">
        <v>-1</v>
      </c>
      <c r="CF1240">
        <v>-1</v>
      </c>
      <c r="CG1240">
        <v>-1</v>
      </c>
    </row>
    <row r="1241" spans="1:85">
      <c r="A1241" s="74"/>
      <c r="B1241" s="74" t="s">
        <v>34</v>
      </c>
      <c r="C1241" s="76">
        <v>-1</v>
      </c>
      <c r="D1241" s="76">
        <v>-1</v>
      </c>
      <c r="E1241" s="76">
        <v>-1</v>
      </c>
      <c r="F1241" s="76">
        <v>-1</v>
      </c>
      <c r="G1241" s="76">
        <v>-1</v>
      </c>
      <c r="H1241" s="76">
        <v>-1</v>
      </c>
      <c r="I1241" s="76">
        <v>-1</v>
      </c>
      <c r="J1241" s="76">
        <v>-1</v>
      </c>
      <c r="K1241" s="76">
        <v>-1</v>
      </c>
      <c r="L1241" s="76">
        <v>-1</v>
      </c>
      <c r="M1241" s="76">
        <v>-1</v>
      </c>
      <c r="N1241" s="76">
        <v>-1</v>
      </c>
      <c r="O1241" s="76">
        <v>-1</v>
      </c>
      <c r="P1241" s="76">
        <v>-1</v>
      </c>
      <c r="Q1241" s="76">
        <v>-1</v>
      </c>
      <c r="R1241" s="76">
        <v>-1</v>
      </c>
      <c r="S1241" s="76">
        <v>-1</v>
      </c>
      <c r="T1241" s="76">
        <v>-1</v>
      </c>
      <c r="U1241" s="76">
        <v>-1</v>
      </c>
      <c r="V1241" s="76">
        <v>-1</v>
      </c>
      <c r="W1241" s="76">
        <v>-1</v>
      </c>
      <c r="X1241" s="76">
        <v>-1</v>
      </c>
      <c r="Y1241" s="76">
        <v>-1</v>
      </c>
      <c r="Z1241" s="76">
        <v>-1</v>
      </c>
      <c r="AA1241" s="76">
        <v>-1</v>
      </c>
      <c r="AB1241" s="76">
        <v>-1</v>
      </c>
      <c r="AC1241" s="76">
        <v>-1</v>
      </c>
      <c r="AD1241" s="76">
        <v>-1</v>
      </c>
      <c r="AE1241" s="76">
        <v>-1</v>
      </c>
      <c r="AF1241" s="76">
        <v>-1</v>
      </c>
      <c r="AG1241" s="76">
        <v>-1</v>
      </c>
      <c r="AH1241" s="76">
        <v>-1</v>
      </c>
      <c r="AI1241" s="76">
        <v>-1</v>
      </c>
      <c r="AJ1241">
        <v>-1</v>
      </c>
      <c r="AK1241">
        <v>-1</v>
      </c>
      <c r="AL1241">
        <v>-1</v>
      </c>
      <c r="AM1241">
        <v>-1</v>
      </c>
      <c r="AN1241">
        <v>-1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-1</v>
      </c>
      <c r="AU1241">
        <v>-1</v>
      </c>
      <c r="AV1241">
        <v>-1</v>
      </c>
      <c r="AW1241">
        <v>-1</v>
      </c>
      <c r="AX1241">
        <v>-1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v>-1</v>
      </c>
      <c r="BE1241">
        <v>-1</v>
      </c>
      <c r="BF1241">
        <v>-1</v>
      </c>
      <c r="BG1241">
        <v>-1</v>
      </c>
      <c r="BH1241">
        <v>-1</v>
      </c>
      <c r="BI1241">
        <v>-1</v>
      </c>
      <c r="BJ1241">
        <v>-1</v>
      </c>
      <c r="BK1241">
        <v>-1</v>
      </c>
      <c r="BL1241">
        <v>-1</v>
      </c>
      <c r="BM1241">
        <v>-1</v>
      </c>
      <c r="BN1241">
        <v>-1</v>
      </c>
      <c r="BO1241">
        <v>-1</v>
      </c>
      <c r="BP1241">
        <v>-1</v>
      </c>
      <c r="BQ1241">
        <v>-1</v>
      </c>
      <c r="BR1241">
        <v>-1</v>
      </c>
      <c r="BS1241">
        <v>-1</v>
      </c>
      <c r="BT1241">
        <v>-1</v>
      </c>
      <c r="BU1241">
        <v>-1</v>
      </c>
      <c r="BV1241">
        <v>-1</v>
      </c>
      <c r="BW1241">
        <v>-1</v>
      </c>
      <c r="BX1241">
        <v>-1</v>
      </c>
      <c r="BY1241">
        <v>-1</v>
      </c>
      <c r="BZ1241">
        <v>-1</v>
      </c>
      <c r="CA1241">
        <v>-1</v>
      </c>
      <c r="CB1241">
        <v>-1</v>
      </c>
      <c r="CC1241">
        <v>-1</v>
      </c>
      <c r="CD1241">
        <v>-1</v>
      </c>
      <c r="CE1241">
        <v>-1</v>
      </c>
      <c r="CF1241">
        <v>-1</v>
      </c>
      <c r="CG1241">
        <v>-1</v>
      </c>
    </row>
    <row r="1242" spans="1:85">
      <c r="A1242" s="14"/>
      <c r="B1242" s="14" t="s">
        <v>35</v>
      </c>
      <c r="C1242" s="76">
        <v>-1</v>
      </c>
      <c r="D1242" s="76">
        <v>-1</v>
      </c>
      <c r="E1242" s="76">
        <v>-1</v>
      </c>
      <c r="F1242" s="76">
        <v>-1</v>
      </c>
      <c r="G1242" s="76">
        <v>-1</v>
      </c>
      <c r="H1242" s="76">
        <v>-1</v>
      </c>
      <c r="I1242" s="76">
        <v>-1</v>
      </c>
      <c r="J1242" s="76">
        <v>-1</v>
      </c>
      <c r="K1242" s="76">
        <v>-1</v>
      </c>
      <c r="L1242" s="76">
        <v>-1</v>
      </c>
      <c r="M1242" s="76">
        <v>-1</v>
      </c>
      <c r="N1242" s="76">
        <v>-1</v>
      </c>
      <c r="O1242" s="76">
        <v>-1</v>
      </c>
      <c r="P1242" s="76">
        <v>-1</v>
      </c>
      <c r="Q1242" s="76">
        <v>-1</v>
      </c>
      <c r="R1242" s="76">
        <v>-1</v>
      </c>
      <c r="S1242" s="76">
        <v>-1</v>
      </c>
      <c r="T1242" s="76">
        <v>-1</v>
      </c>
      <c r="U1242" s="76">
        <v>-1</v>
      </c>
      <c r="V1242" s="76">
        <v>-1</v>
      </c>
      <c r="W1242" s="76">
        <v>-1</v>
      </c>
      <c r="X1242" s="76">
        <v>-1</v>
      </c>
      <c r="Y1242" s="76">
        <v>-1</v>
      </c>
      <c r="Z1242" s="76">
        <v>-1</v>
      </c>
      <c r="AA1242" s="76">
        <v>-1</v>
      </c>
      <c r="AB1242" s="76">
        <v>-1</v>
      </c>
      <c r="AC1242" s="76">
        <v>-1</v>
      </c>
      <c r="AD1242" s="76">
        <v>-1</v>
      </c>
      <c r="AE1242" s="76">
        <v>-1</v>
      </c>
      <c r="AF1242" s="76">
        <v>-1</v>
      </c>
      <c r="AG1242" s="76">
        <v>-1</v>
      </c>
      <c r="AH1242" s="76">
        <v>-1</v>
      </c>
      <c r="AI1242" s="76">
        <v>-1</v>
      </c>
      <c r="AJ1242">
        <v>-1</v>
      </c>
      <c r="AK1242">
        <v>-1</v>
      </c>
      <c r="AL1242">
        <v>-1</v>
      </c>
      <c r="AM1242">
        <v>-1</v>
      </c>
      <c r="AN1242">
        <v>-1</v>
      </c>
      <c r="AO1242">
        <v>-1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-1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v>-1</v>
      </c>
      <c r="BE1242">
        <v>-1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-1</v>
      </c>
      <c r="BO1242">
        <v>-1</v>
      </c>
      <c r="BP1242">
        <v>-1</v>
      </c>
      <c r="BQ1242">
        <v>-1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-1</v>
      </c>
      <c r="BZ1242">
        <v>-1</v>
      </c>
      <c r="CA1242">
        <v>-1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</row>
    <row r="1243" spans="1:85">
      <c r="A1243" s="4"/>
      <c r="B1243" s="4" t="s">
        <v>4</v>
      </c>
      <c r="C1243" s="76">
        <v>-1</v>
      </c>
      <c r="D1243" s="76">
        <v>-1</v>
      </c>
      <c r="E1243" s="76">
        <v>-1</v>
      </c>
      <c r="F1243" s="76">
        <v>-1</v>
      </c>
      <c r="G1243" s="76">
        <v>-1</v>
      </c>
      <c r="H1243" s="76">
        <v>-1</v>
      </c>
      <c r="I1243" s="76">
        <v>-1</v>
      </c>
      <c r="J1243" s="76">
        <v>-1</v>
      </c>
      <c r="K1243" s="76">
        <v>-1</v>
      </c>
      <c r="L1243" s="76">
        <v>-1</v>
      </c>
      <c r="M1243" s="76">
        <v>-1</v>
      </c>
      <c r="N1243" s="76">
        <v>-1</v>
      </c>
      <c r="O1243" s="76">
        <v>-1</v>
      </c>
      <c r="P1243" s="76">
        <v>-1</v>
      </c>
      <c r="Q1243" s="76">
        <v>-1</v>
      </c>
      <c r="R1243" s="76">
        <v>-1</v>
      </c>
      <c r="S1243" s="76">
        <v>-1</v>
      </c>
      <c r="T1243" s="76">
        <v>-1</v>
      </c>
      <c r="U1243" s="76">
        <v>-1</v>
      </c>
      <c r="V1243" s="76">
        <v>-1</v>
      </c>
      <c r="W1243" s="76">
        <v>-1</v>
      </c>
      <c r="X1243" s="76">
        <v>-1</v>
      </c>
      <c r="Y1243" s="76">
        <v>-1</v>
      </c>
      <c r="Z1243" s="76">
        <v>-1</v>
      </c>
      <c r="AA1243" s="76">
        <v>-1</v>
      </c>
      <c r="AB1243" s="76">
        <v>-1</v>
      </c>
      <c r="AC1243" s="76">
        <v>-1</v>
      </c>
      <c r="AD1243" s="76">
        <v>-1</v>
      </c>
      <c r="AE1243" s="76">
        <v>-1</v>
      </c>
      <c r="AF1243" s="76">
        <v>-1</v>
      </c>
      <c r="AG1243" s="76">
        <v>-1</v>
      </c>
      <c r="AH1243" s="76">
        <v>-1</v>
      </c>
      <c r="AI1243" s="76">
        <v>-1</v>
      </c>
      <c r="AJ1243">
        <v>-1</v>
      </c>
      <c r="AK1243">
        <v>-1</v>
      </c>
      <c r="AL1243">
        <v>-1</v>
      </c>
      <c r="AM1243">
        <v>-1</v>
      </c>
      <c r="AN1243">
        <v>-1</v>
      </c>
      <c r="AO1243">
        <v>-1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-1</v>
      </c>
      <c r="AX1243">
        <v>-1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v>-1</v>
      </c>
      <c r="BE1243">
        <v>-1</v>
      </c>
      <c r="BF1243">
        <v>-1</v>
      </c>
      <c r="BG1243">
        <v>-1</v>
      </c>
      <c r="BH1243">
        <v>-1</v>
      </c>
      <c r="BI1243">
        <v>-1</v>
      </c>
      <c r="BJ1243">
        <v>-1</v>
      </c>
      <c r="BK1243">
        <v>-1</v>
      </c>
      <c r="BL1243">
        <v>-1</v>
      </c>
      <c r="BM1243">
        <v>-1</v>
      </c>
      <c r="BN1243">
        <v>-1</v>
      </c>
      <c r="BO1243">
        <v>-1</v>
      </c>
      <c r="BP1243">
        <v>-1</v>
      </c>
      <c r="BQ1243">
        <v>-1</v>
      </c>
      <c r="BR1243">
        <v>-1</v>
      </c>
      <c r="BS1243">
        <v>-1</v>
      </c>
      <c r="BT1243">
        <v>-1</v>
      </c>
      <c r="BU1243">
        <v>-1</v>
      </c>
      <c r="BV1243">
        <v>-1</v>
      </c>
      <c r="BW1243">
        <v>-1</v>
      </c>
      <c r="BX1243">
        <v>-1</v>
      </c>
      <c r="BY1243">
        <v>-1</v>
      </c>
      <c r="BZ1243">
        <v>-1</v>
      </c>
      <c r="CA1243">
        <v>-1</v>
      </c>
      <c r="CB1243">
        <v>-1</v>
      </c>
      <c r="CC1243">
        <v>-1</v>
      </c>
      <c r="CD1243">
        <v>-1</v>
      </c>
      <c r="CE1243">
        <v>-1</v>
      </c>
      <c r="CF1243">
        <v>-1</v>
      </c>
      <c r="CG1243">
        <v>-1</v>
      </c>
    </row>
    <row r="1244" spans="1:85">
      <c r="A1244" s="14" t="s">
        <v>5</v>
      </c>
      <c r="B1244" s="14" t="s">
        <v>3</v>
      </c>
      <c r="C1244" s="76">
        <v>-1</v>
      </c>
      <c r="D1244" s="76">
        <v>-1</v>
      </c>
      <c r="E1244" s="76">
        <v>-1</v>
      </c>
      <c r="F1244" s="76">
        <v>-1</v>
      </c>
      <c r="G1244" s="76">
        <v>-1</v>
      </c>
      <c r="H1244" s="76">
        <v>-1</v>
      </c>
      <c r="I1244" s="76">
        <v>-1</v>
      </c>
      <c r="J1244" s="76">
        <v>-1</v>
      </c>
      <c r="K1244" s="76">
        <v>-1</v>
      </c>
      <c r="L1244" s="76">
        <v>-1</v>
      </c>
      <c r="M1244" s="76">
        <v>-1</v>
      </c>
      <c r="N1244" s="76">
        <v>-1</v>
      </c>
      <c r="O1244" s="76">
        <v>-1</v>
      </c>
      <c r="P1244" s="76">
        <v>-1</v>
      </c>
      <c r="Q1244" s="76">
        <v>-1</v>
      </c>
      <c r="R1244" s="76">
        <v>-1</v>
      </c>
      <c r="S1244" s="76">
        <v>-1</v>
      </c>
      <c r="T1244" s="76">
        <v>-1</v>
      </c>
      <c r="U1244" s="76">
        <v>-1</v>
      </c>
      <c r="V1244" s="76">
        <v>-1</v>
      </c>
      <c r="W1244" s="76">
        <v>-1</v>
      </c>
      <c r="X1244" s="76">
        <v>-1</v>
      </c>
      <c r="Y1244" s="76">
        <v>-1</v>
      </c>
      <c r="Z1244" s="76">
        <v>-1</v>
      </c>
      <c r="AA1244" s="76">
        <v>-1</v>
      </c>
      <c r="AB1244" s="76">
        <v>-1</v>
      </c>
      <c r="AC1244" s="76">
        <v>-1</v>
      </c>
      <c r="AD1244" s="76">
        <v>-1</v>
      </c>
      <c r="AE1244" s="76">
        <v>-1</v>
      </c>
      <c r="AF1244" s="76">
        <v>-1</v>
      </c>
      <c r="AG1244" s="76">
        <v>-1</v>
      </c>
      <c r="AH1244" s="76">
        <v>-1</v>
      </c>
      <c r="AI1244" s="76">
        <v>-1</v>
      </c>
      <c r="AJ1244">
        <v>-1</v>
      </c>
      <c r="AK1244">
        <v>-1</v>
      </c>
      <c r="AL1244">
        <v>-1</v>
      </c>
      <c r="AM1244">
        <v>-1</v>
      </c>
      <c r="AN1244">
        <v>-1</v>
      </c>
      <c r="AO1244">
        <v>-1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-1</v>
      </c>
      <c r="AX1244">
        <v>-1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v>-1</v>
      </c>
      <c r="BE1244">
        <v>-1</v>
      </c>
      <c r="BF1244">
        <v>-1</v>
      </c>
      <c r="BG1244">
        <v>-1</v>
      </c>
      <c r="BH1244">
        <v>-1</v>
      </c>
      <c r="BI1244">
        <v>-1</v>
      </c>
      <c r="BJ1244">
        <v>-1</v>
      </c>
      <c r="BK1244">
        <v>-1</v>
      </c>
      <c r="BL1244">
        <v>-1</v>
      </c>
      <c r="BM1244">
        <v>-1</v>
      </c>
      <c r="BN1244">
        <v>-1</v>
      </c>
      <c r="BO1244">
        <v>-1</v>
      </c>
      <c r="BP1244">
        <v>-1</v>
      </c>
      <c r="BQ1244">
        <v>-1</v>
      </c>
      <c r="BR1244">
        <v>-1</v>
      </c>
      <c r="BS1244">
        <v>-1</v>
      </c>
      <c r="BT1244">
        <v>-1</v>
      </c>
      <c r="BU1244">
        <v>-1</v>
      </c>
      <c r="BV1244">
        <v>-1</v>
      </c>
      <c r="BW1244">
        <v>-1</v>
      </c>
      <c r="BX1244">
        <v>-1</v>
      </c>
      <c r="BY1244">
        <v>-1</v>
      </c>
      <c r="BZ1244">
        <v>-1</v>
      </c>
      <c r="CA1244">
        <v>-1</v>
      </c>
      <c r="CB1244">
        <v>-1</v>
      </c>
      <c r="CC1244">
        <v>-1</v>
      </c>
      <c r="CD1244">
        <v>-1</v>
      </c>
      <c r="CE1244">
        <v>-1</v>
      </c>
      <c r="CF1244">
        <v>-1</v>
      </c>
      <c r="CG1244">
        <v>-1</v>
      </c>
    </row>
    <row r="1245" spans="1:85">
      <c r="A1245" s="5"/>
      <c r="B1245" s="5" t="s">
        <v>4</v>
      </c>
      <c r="C1245" s="76">
        <v>-1</v>
      </c>
      <c r="D1245" s="76">
        <v>-1</v>
      </c>
      <c r="E1245" s="76">
        <v>-1</v>
      </c>
      <c r="F1245" s="76">
        <v>-1</v>
      </c>
      <c r="G1245" s="76">
        <v>-1</v>
      </c>
      <c r="H1245" s="76">
        <v>-1</v>
      </c>
      <c r="I1245" s="76">
        <v>-1</v>
      </c>
      <c r="J1245" s="76">
        <v>-1</v>
      </c>
      <c r="K1245" s="76">
        <v>-1</v>
      </c>
      <c r="L1245" s="76">
        <v>-1</v>
      </c>
      <c r="M1245" s="76">
        <v>-1</v>
      </c>
      <c r="N1245" s="76">
        <v>-1</v>
      </c>
      <c r="O1245" s="76">
        <v>-1</v>
      </c>
      <c r="P1245" s="76">
        <v>-1</v>
      </c>
      <c r="Q1245" s="76">
        <v>-1</v>
      </c>
      <c r="R1245" s="76">
        <v>-1</v>
      </c>
      <c r="S1245" s="76">
        <v>-1</v>
      </c>
      <c r="T1245" s="76">
        <v>-1</v>
      </c>
      <c r="U1245" s="76">
        <v>-1</v>
      </c>
      <c r="V1245" s="76">
        <v>-1</v>
      </c>
      <c r="W1245" s="76">
        <v>-1</v>
      </c>
      <c r="X1245" s="76">
        <v>-1</v>
      </c>
      <c r="Y1245" s="76">
        <v>-1</v>
      </c>
      <c r="Z1245" s="76">
        <v>-1</v>
      </c>
      <c r="AA1245" s="76">
        <v>-1</v>
      </c>
      <c r="AB1245" s="76">
        <v>-1</v>
      </c>
      <c r="AC1245" s="76">
        <v>-1</v>
      </c>
      <c r="AD1245" s="76">
        <v>-1</v>
      </c>
      <c r="AE1245" s="76">
        <v>-1</v>
      </c>
      <c r="AF1245" s="76">
        <v>-1</v>
      </c>
      <c r="AG1245" s="76">
        <v>-1</v>
      </c>
      <c r="AH1245" s="76">
        <v>-1</v>
      </c>
      <c r="AI1245" s="76">
        <v>-1</v>
      </c>
      <c r="AJ1245">
        <v>-1</v>
      </c>
      <c r="AK1245">
        <v>-1</v>
      </c>
      <c r="AL1245">
        <v>-1</v>
      </c>
      <c r="AM1245">
        <v>-1</v>
      </c>
      <c r="AN1245">
        <v>-1</v>
      </c>
      <c r="AO1245">
        <v>-1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-1</v>
      </c>
      <c r="AW1245">
        <v>-1</v>
      </c>
      <c r="AX1245">
        <v>-1</v>
      </c>
      <c r="AY1245">
        <v>-1</v>
      </c>
      <c r="AZ1245">
        <v>-1</v>
      </c>
      <c r="BA1245">
        <v>-1</v>
      </c>
      <c r="BB1245">
        <v>-1</v>
      </c>
      <c r="BC1245">
        <v>-1</v>
      </c>
      <c r="BD1245">
        <v>-1</v>
      </c>
      <c r="BE1245">
        <v>-1</v>
      </c>
      <c r="BF1245">
        <v>-1</v>
      </c>
      <c r="BG1245">
        <v>-1</v>
      </c>
      <c r="BH1245">
        <v>-1</v>
      </c>
      <c r="BI1245">
        <v>-1</v>
      </c>
      <c r="BJ1245">
        <v>-1</v>
      </c>
      <c r="BK1245">
        <v>-1</v>
      </c>
      <c r="BL1245">
        <v>-1</v>
      </c>
      <c r="BM1245">
        <v>-1</v>
      </c>
      <c r="BN1245">
        <v>-1</v>
      </c>
      <c r="BO1245">
        <v>-1</v>
      </c>
      <c r="BP1245">
        <v>-1</v>
      </c>
      <c r="BQ1245">
        <v>-1</v>
      </c>
      <c r="BR1245">
        <v>-1</v>
      </c>
      <c r="BS1245">
        <v>-1</v>
      </c>
      <c r="BT1245">
        <v>-1</v>
      </c>
      <c r="BU1245">
        <v>-1</v>
      </c>
      <c r="BV1245">
        <v>-1</v>
      </c>
      <c r="BW1245">
        <v>-1</v>
      </c>
      <c r="BX1245">
        <v>-1</v>
      </c>
      <c r="BY1245">
        <v>-1</v>
      </c>
      <c r="BZ1245">
        <v>-1</v>
      </c>
      <c r="CA1245">
        <v>-1</v>
      </c>
      <c r="CB1245">
        <v>-1</v>
      </c>
      <c r="CC1245">
        <v>-1</v>
      </c>
      <c r="CD1245">
        <v>-1</v>
      </c>
      <c r="CE1245">
        <v>-1</v>
      </c>
      <c r="CF1245">
        <v>-1</v>
      </c>
      <c r="CG1245">
        <v>-1</v>
      </c>
    </row>
    <row r="1246" spans="1:85">
      <c r="A1246" s="5" t="s">
        <v>2</v>
      </c>
      <c r="B1246" s="5" t="s">
        <v>3</v>
      </c>
      <c r="C1246" s="76">
        <v>-1</v>
      </c>
      <c r="D1246" s="76">
        <v>-1</v>
      </c>
      <c r="E1246" s="76">
        <v>-1</v>
      </c>
      <c r="F1246" s="76">
        <v>-1</v>
      </c>
      <c r="G1246" s="76">
        <v>-1</v>
      </c>
      <c r="H1246" s="76">
        <v>-1</v>
      </c>
      <c r="I1246" s="76">
        <v>-1</v>
      </c>
      <c r="J1246" s="76">
        <v>-1</v>
      </c>
      <c r="K1246" s="76">
        <v>-1</v>
      </c>
      <c r="L1246" s="76">
        <v>-1</v>
      </c>
      <c r="M1246" s="76">
        <v>-1</v>
      </c>
      <c r="N1246" s="76">
        <v>-1</v>
      </c>
      <c r="O1246" s="76">
        <v>-1</v>
      </c>
      <c r="P1246" s="76">
        <v>-1</v>
      </c>
      <c r="Q1246" s="76">
        <v>-1</v>
      </c>
      <c r="R1246" s="76">
        <v>-1</v>
      </c>
      <c r="S1246" s="76">
        <v>-1</v>
      </c>
      <c r="T1246" s="76">
        <v>-1</v>
      </c>
      <c r="U1246" s="76">
        <v>-1</v>
      </c>
      <c r="V1246" s="76">
        <v>-1</v>
      </c>
      <c r="W1246" s="76">
        <v>-1</v>
      </c>
      <c r="X1246" s="76">
        <v>-1</v>
      </c>
      <c r="Y1246" s="76">
        <v>-1</v>
      </c>
      <c r="Z1246" s="76">
        <v>-1</v>
      </c>
      <c r="AA1246" s="76">
        <v>-1</v>
      </c>
      <c r="AB1246" s="76">
        <v>-1</v>
      </c>
      <c r="AC1246" s="76">
        <v>-1</v>
      </c>
      <c r="AD1246" s="76">
        <v>-1</v>
      </c>
      <c r="AE1246" s="76">
        <v>-1</v>
      </c>
      <c r="AF1246" s="76">
        <v>-1</v>
      </c>
      <c r="AG1246" s="76">
        <v>-1</v>
      </c>
      <c r="AH1246" s="76">
        <v>-1</v>
      </c>
      <c r="AI1246" s="76">
        <v>-1</v>
      </c>
      <c r="AJ1246">
        <v>-1</v>
      </c>
      <c r="AK1246">
        <v>-1</v>
      </c>
      <c r="AL1246">
        <v>-1</v>
      </c>
      <c r="AM1246">
        <v>-1</v>
      </c>
      <c r="AN1246">
        <v>-1</v>
      </c>
      <c r="AO1246">
        <v>-1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-1</v>
      </c>
      <c r="AX1246">
        <v>-1</v>
      </c>
      <c r="AY1246">
        <v>-1</v>
      </c>
      <c r="AZ1246">
        <v>-1</v>
      </c>
      <c r="BA1246">
        <v>-1</v>
      </c>
      <c r="BB1246">
        <v>-1</v>
      </c>
      <c r="BC1246">
        <v>-1</v>
      </c>
      <c r="BD1246">
        <v>-1</v>
      </c>
      <c r="BE1246">
        <v>-1</v>
      </c>
      <c r="BF1246">
        <v>-1</v>
      </c>
      <c r="BG1246">
        <v>-1</v>
      </c>
      <c r="BH1246">
        <v>-1</v>
      </c>
      <c r="BI1246">
        <v>-1</v>
      </c>
      <c r="BJ1246">
        <v>-1</v>
      </c>
      <c r="BK1246">
        <v>-1</v>
      </c>
      <c r="BL1246">
        <v>-1</v>
      </c>
      <c r="BM1246">
        <v>-1</v>
      </c>
      <c r="BN1246">
        <v>-1</v>
      </c>
      <c r="BO1246">
        <v>-1</v>
      </c>
      <c r="BP1246">
        <v>-1</v>
      </c>
      <c r="BQ1246">
        <v>-1</v>
      </c>
      <c r="BR1246">
        <v>-1</v>
      </c>
      <c r="BS1246">
        <v>-1</v>
      </c>
      <c r="BT1246">
        <v>-1</v>
      </c>
      <c r="BU1246">
        <v>-1</v>
      </c>
      <c r="BV1246">
        <v>-1</v>
      </c>
      <c r="BW1246">
        <v>-1</v>
      </c>
      <c r="BX1246">
        <v>-1</v>
      </c>
      <c r="BY1246">
        <v>-1</v>
      </c>
      <c r="BZ1246">
        <v>-1</v>
      </c>
      <c r="CA1246">
        <v>-1</v>
      </c>
      <c r="CB1246">
        <v>-1</v>
      </c>
      <c r="CC1246">
        <v>-1</v>
      </c>
      <c r="CD1246">
        <v>-1</v>
      </c>
      <c r="CE1246">
        <v>-1</v>
      </c>
      <c r="CF1246">
        <v>-1</v>
      </c>
      <c r="CG1246">
        <v>-1</v>
      </c>
    </row>
    <row r="1247" spans="1:85">
      <c r="A1247" s="4"/>
      <c r="B1247" s="4" t="s">
        <v>4</v>
      </c>
      <c r="C1247" s="76">
        <v>-1</v>
      </c>
      <c r="D1247" s="76">
        <v>-1</v>
      </c>
      <c r="E1247" s="76">
        <v>-1</v>
      </c>
      <c r="F1247" s="76">
        <v>-1</v>
      </c>
      <c r="G1247" s="76">
        <v>-1</v>
      </c>
      <c r="H1247" s="76">
        <v>-1</v>
      </c>
      <c r="I1247" s="76">
        <v>-1</v>
      </c>
      <c r="J1247" s="76">
        <v>-1</v>
      </c>
      <c r="K1247" s="76">
        <v>-1</v>
      </c>
      <c r="L1247" s="76">
        <v>-1</v>
      </c>
      <c r="M1247" s="76">
        <v>-1</v>
      </c>
      <c r="N1247" s="76">
        <v>-1</v>
      </c>
      <c r="O1247" s="76">
        <v>-1</v>
      </c>
      <c r="P1247" s="76">
        <v>-1</v>
      </c>
      <c r="Q1247" s="76">
        <v>-1</v>
      </c>
      <c r="R1247" s="76">
        <v>-1</v>
      </c>
      <c r="S1247" s="76">
        <v>-1</v>
      </c>
      <c r="T1247" s="76">
        <v>-1</v>
      </c>
      <c r="U1247" s="76">
        <v>-1</v>
      </c>
      <c r="V1247" s="76">
        <v>-1</v>
      </c>
      <c r="W1247" s="76">
        <v>-1</v>
      </c>
      <c r="X1247" s="76">
        <v>-1</v>
      </c>
      <c r="Y1247" s="76">
        <v>-1</v>
      </c>
      <c r="Z1247" s="76">
        <v>-1</v>
      </c>
      <c r="AA1247" s="76">
        <v>-1</v>
      </c>
      <c r="AB1247" s="76">
        <v>-1</v>
      </c>
      <c r="AC1247" s="76">
        <v>-1</v>
      </c>
      <c r="AD1247" s="76">
        <v>-1</v>
      </c>
      <c r="AE1247" s="76">
        <v>-1</v>
      </c>
      <c r="AF1247" s="76">
        <v>-1</v>
      </c>
      <c r="AG1247" s="76">
        <v>-1</v>
      </c>
      <c r="AH1247" s="76">
        <v>-1</v>
      </c>
      <c r="AI1247" s="76">
        <v>-1</v>
      </c>
      <c r="AJ1247">
        <v>-1</v>
      </c>
      <c r="AK1247">
        <v>-1</v>
      </c>
      <c r="AL1247">
        <v>-1</v>
      </c>
      <c r="AM1247">
        <v>-1</v>
      </c>
      <c r="AN1247">
        <v>-1</v>
      </c>
      <c r="AO1247">
        <v>-1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-1</v>
      </c>
      <c r="BC1247">
        <v>-1</v>
      </c>
      <c r="BD1247">
        <v>-1</v>
      </c>
      <c r="BE1247">
        <v>-1</v>
      </c>
      <c r="BF1247">
        <v>-1</v>
      </c>
      <c r="BG1247">
        <v>-1</v>
      </c>
      <c r="BH1247">
        <v>-1</v>
      </c>
      <c r="BI1247">
        <v>-1</v>
      </c>
      <c r="BJ1247">
        <v>-1</v>
      </c>
      <c r="BK1247">
        <v>-1</v>
      </c>
      <c r="BL1247">
        <v>-1</v>
      </c>
      <c r="BM1247">
        <v>-1</v>
      </c>
      <c r="BN1247">
        <v>-1</v>
      </c>
      <c r="BO1247">
        <v>-1</v>
      </c>
      <c r="BP1247">
        <v>-1</v>
      </c>
      <c r="BQ1247">
        <v>-1</v>
      </c>
      <c r="BR1247">
        <v>-1</v>
      </c>
      <c r="BS1247">
        <v>-1</v>
      </c>
      <c r="BT1247">
        <v>-1</v>
      </c>
      <c r="BU1247">
        <v>-1</v>
      </c>
      <c r="BV1247">
        <v>-1</v>
      </c>
      <c r="BW1247">
        <v>-1</v>
      </c>
      <c r="BX1247">
        <v>-1</v>
      </c>
      <c r="BY1247">
        <v>-1</v>
      </c>
      <c r="BZ1247">
        <v>-1</v>
      </c>
      <c r="CA1247">
        <v>-1</v>
      </c>
      <c r="CB1247">
        <v>-1</v>
      </c>
      <c r="CC1247">
        <v>-1</v>
      </c>
      <c r="CD1247">
        <v>-1</v>
      </c>
      <c r="CE1247">
        <v>-1</v>
      </c>
      <c r="CF1247">
        <v>-1</v>
      </c>
      <c r="CG1247">
        <v>-1</v>
      </c>
    </row>
    <row r="1248" spans="1:85">
      <c r="A1248" s="14" t="s">
        <v>7</v>
      </c>
      <c r="B1248" s="14" t="s">
        <v>3</v>
      </c>
      <c r="C1248" s="76">
        <v>-1</v>
      </c>
      <c r="D1248" s="76">
        <v>-1</v>
      </c>
      <c r="E1248" s="76">
        <v>-1</v>
      </c>
      <c r="F1248" s="76">
        <v>-1</v>
      </c>
      <c r="G1248" s="76">
        <v>-1</v>
      </c>
      <c r="H1248" s="76">
        <v>-1</v>
      </c>
      <c r="I1248" s="76">
        <v>-1</v>
      </c>
      <c r="J1248" s="76">
        <v>-1</v>
      </c>
      <c r="K1248" s="76">
        <v>-1</v>
      </c>
      <c r="L1248" s="76">
        <v>-1</v>
      </c>
      <c r="M1248" s="76">
        <v>-1</v>
      </c>
      <c r="N1248" s="76">
        <v>-1</v>
      </c>
      <c r="O1248" s="76">
        <v>-1</v>
      </c>
      <c r="P1248" s="76">
        <v>-1</v>
      </c>
      <c r="Q1248" s="76">
        <v>-1</v>
      </c>
      <c r="R1248" s="76">
        <v>-1</v>
      </c>
      <c r="S1248" s="76">
        <v>-1</v>
      </c>
      <c r="T1248" s="76">
        <v>-1</v>
      </c>
      <c r="U1248" s="76">
        <v>-1</v>
      </c>
      <c r="V1248" s="76">
        <v>-1</v>
      </c>
      <c r="W1248" s="76">
        <v>-1</v>
      </c>
      <c r="X1248" s="76">
        <v>-1</v>
      </c>
      <c r="Y1248" s="76">
        <v>-1</v>
      </c>
      <c r="Z1248" s="76">
        <v>-1</v>
      </c>
      <c r="AA1248" s="76">
        <v>-1</v>
      </c>
      <c r="AB1248" s="76">
        <v>-1</v>
      </c>
      <c r="AC1248" s="76">
        <v>-1</v>
      </c>
      <c r="AD1248" s="76">
        <v>-1</v>
      </c>
      <c r="AE1248" s="76">
        <v>-1</v>
      </c>
      <c r="AF1248" s="76">
        <v>-1</v>
      </c>
      <c r="AG1248" s="76">
        <v>-1</v>
      </c>
      <c r="AH1248" s="76">
        <v>-1</v>
      </c>
      <c r="AI1248" s="76">
        <v>-1</v>
      </c>
      <c r="AJ1248">
        <v>-1</v>
      </c>
      <c r="AK1248">
        <v>-1</v>
      </c>
      <c r="AL1248">
        <v>-1</v>
      </c>
      <c r="AM1248">
        <v>-1</v>
      </c>
      <c r="AN1248">
        <v>-1</v>
      </c>
      <c r="AO1248">
        <v>-1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-1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-1</v>
      </c>
      <c r="BC1248">
        <v>-1</v>
      </c>
      <c r="BD1248">
        <v>-1</v>
      </c>
      <c r="BE1248">
        <v>-1</v>
      </c>
      <c r="BF1248">
        <v>-1</v>
      </c>
      <c r="BG1248">
        <v>-1</v>
      </c>
      <c r="BH1248">
        <v>-1</v>
      </c>
      <c r="BI1248">
        <v>-1</v>
      </c>
      <c r="BJ1248">
        <v>-1</v>
      </c>
      <c r="BK1248">
        <v>-1</v>
      </c>
      <c r="BL1248">
        <v>-1</v>
      </c>
      <c r="BM1248">
        <v>-1</v>
      </c>
      <c r="BN1248">
        <v>-1</v>
      </c>
      <c r="BO1248">
        <v>-1</v>
      </c>
      <c r="BP1248">
        <v>-1</v>
      </c>
      <c r="BQ1248">
        <v>-1</v>
      </c>
      <c r="BR1248">
        <v>-1</v>
      </c>
      <c r="BS1248">
        <v>-1</v>
      </c>
      <c r="BT1248">
        <v>-1</v>
      </c>
      <c r="BU1248">
        <v>-1</v>
      </c>
      <c r="BV1248">
        <v>-1</v>
      </c>
      <c r="BW1248">
        <v>-1</v>
      </c>
      <c r="BX1248">
        <v>-1</v>
      </c>
      <c r="BY1248">
        <v>-1</v>
      </c>
      <c r="BZ1248">
        <v>-1</v>
      </c>
      <c r="CA1248">
        <v>-1</v>
      </c>
      <c r="CB1248">
        <v>-1</v>
      </c>
      <c r="CC1248">
        <v>-1</v>
      </c>
      <c r="CD1248">
        <v>-1</v>
      </c>
      <c r="CE1248">
        <v>-1</v>
      </c>
      <c r="CF1248">
        <v>-1</v>
      </c>
      <c r="CG1248">
        <v>-1</v>
      </c>
    </row>
    <row r="1249" spans="1:85">
      <c r="A1249" s="4"/>
      <c r="B1249" s="4" t="s">
        <v>4</v>
      </c>
      <c r="C1249" s="76">
        <v>-1</v>
      </c>
      <c r="D1249" s="76">
        <v>-1</v>
      </c>
      <c r="E1249" s="76">
        <v>-1</v>
      </c>
      <c r="F1249" s="76">
        <v>-1</v>
      </c>
      <c r="G1249" s="76">
        <v>-1</v>
      </c>
      <c r="H1249" s="76">
        <v>-1</v>
      </c>
      <c r="I1249" s="76">
        <v>-1</v>
      </c>
      <c r="J1249" s="76">
        <v>-1</v>
      </c>
      <c r="K1249" s="76">
        <v>-1</v>
      </c>
      <c r="L1249" s="76">
        <v>-1</v>
      </c>
      <c r="M1249" s="76">
        <v>-1</v>
      </c>
      <c r="N1249" s="76">
        <v>-1</v>
      </c>
      <c r="O1249" s="76">
        <v>-1</v>
      </c>
      <c r="P1249" s="76">
        <v>-1</v>
      </c>
      <c r="Q1249" s="76">
        <v>-1</v>
      </c>
      <c r="R1249" s="76">
        <v>-1</v>
      </c>
      <c r="S1249" s="76">
        <v>-1</v>
      </c>
      <c r="T1249" s="76">
        <v>-1</v>
      </c>
      <c r="U1249" s="76">
        <v>-1</v>
      </c>
      <c r="V1249" s="76">
        <v>-1</v>
      </c>
      <c r="W1249" s="76">
        <v>-1</v>
      </c>
      <c r="X1249" s="76">
        <v>-1</v>
      </c>
      <c r="Y1249" s="76">
        <v>-1</v>
      </c>
      <c r="Z1249" s="76">
        <v>-1</v>
      </c>
      <c r="AA1249" s="76">
        <v>-1</v>
      </c>
      <c r="AB1249" s="76">
        <v>-1</v>
      </c>
      <c r="AC1249" s="76">
        <v>-1</v>
      </c>
      <c r="AD1249" s="76">
        <v>-1</v>
      </c>
      <c r="AE1249" s="76">
        <v>-1</v>
      </c>
      <c r="AF1249" s="76">
        <v>-1</v>
      </c>
      <c r="AG1249" s="76">
        <v>-1</v>
      </c>
      <c r="AH1249" s="76">
        <v>-1</v>
      </c>
      <c r="AI1249" s="76">
        <v>-1</v>
      </c>
      <c r="AJ1249">
        <v>-1</v>
      </c>
      <c r="AK1249">
        <v>-1</v>
      </c>
      <c r="AL1249">
        <v>-1</v>
      </c>
      <c r="AM1249">
        <v>-1</v>
      </c>
      <c r="AN1249">
        <v>-1</v>
      </c>
      <c r="AO1249">
        <v>-1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-1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-1</v>
      </c>
      <c r="BC1249">
        <v>-1</v>
      </c>
      <c r="BD1249">
        <v>-1</v>
      </c>
      <c r="BE1249">
        <v>-1</v>
      </c>
      <c r="BF1249">
        <v>-1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-1</v>
      </c>
      <c r="BM1249">
        <v>-1</v>
      </c>
      <c r="BN1249">
        <v>-1</v>
      </c>
      <c r="BO1249">
        <v>-1</v>
      </c>
      <c r="BP1249">
        <v>-1</v>
      </c>
      <c r="BQ1249">
        <v>-1</v>
      </c>
      <c r="BR1249">
        <v>-1</v>
      </c>
      <c r="BS1249">
        <v>-1</v>
      </c>
      <c r="BT1249">
        <v>-1</v>
      </c>
      <c r="BU1249">
        <v>-1</v>
      </c>
      <c r="BV1249">
        <v>-1</v>
      </c>
      <c r="BW1249">
        <v>-1</v>
      </c>
      <c r="BX1249">
        <v>-1</v>
      </c>
      <c r="BY1249">
        <v>-1</v>
      </c>
      <c r="BZ1249">
        <v>-1</v>
      </c>
      <c r="CA1249">
        <v>-1</v>
      </c>
      <c r="CB1249">
        <v>-1</v>
      </c>
      <c r="CC1249">
        <v>-1</v>
      </c>
      <c r="CD1249">
        <v>-1</v>
      </c>
      <c r="CE1249">
        <v>-1</v>
      </c>
      <c r="CF1249">
        <v>-1</v>
      </c>
      <c r="CG1249">
        <v>-1</v>
      </c>
    </row>
    <row r="1250" spans="1:85">
      <c r="A1250" s="14" t="s">
        <v>6</v>
      </c>
      <c r="B1250" s="14" t="s">
        <v>3</v>
      </c>
      <c r="C1250" s="76">
        <v>-1</v>
      </c>
      <c r="D1250" s="76">
        <v>-1</v>
      </c>
      <c r="E1250" s="76">
        <v>-1</v>
      </c>
      <c r="F1250" s="76">
        <v>-1</v>
      </c>
      <c r="G1250" s="76">
        <v>-1</v>
      </c>
      <c r="H1250" s="76">
        <v>-1</v>
      </c>
      <c r="I1250" s="76">
        <v>-1</v>
      </c>
      <c r="J1250" s="76">
        <v>-1</v>
      </c>
      <c r="K1250" s="76">
        <v>-1</v>
      </c>
      <c r="L1250" s="76">
        <v>-1</v>
      </c>
      <c r="M1250" s="76">
        <v>-1</v>
      </c>
      <c r="N1250" s="76">
        <v>-1</v>
      </c>
      <c r="O1250" s="76">
        <v>-1</v>
      </c>
      <c r="P1250" s="76">
        <v>-1</v>
      </c>
      <c r="Q1250" s="76">
        <v>-1</v>
      </c>
      <c r="R1250" s="76">
        <v>-1</v>
      </c>
      <c r="S1250" s="76">
        <v>-1</v>
      </c>
      <c r="T1250" s="76">
        <v>-1</v>
      </c>
      <c r="U1250" s="76">
        <v>-1</v>
      </c>
      <c r="V1250" s="76">
        <v>-1</v>
      </c>
      <c r="W1250" s="76">
        <v>-1</v>
      </c>
      <c r="X1250" s="76">
        <v>-1</v>
      </c>
      <c r="Y1250" s="76">
        <v>-1</v>
      </c>
      <c r="Z1250" s="76">
        <v>-1</v>
      </c>
      <c r="AA1250" s="76">
        <v>-1</v>
      </c>
      <c r="AB1250" s="76">
        <v>-1</v>
      </c>
      <c r="AC1250" s="76">
        <v>-1</v>
      </c>
      <c r="AD1250" s="76">
        <v>-1</v>
      </c>
      <c r="AE1250" s="76">
        <v>-1</v>
      </c>
      <c r="AF1250" s="76">
        <v>-1</v>
      </c>
      <c r="AG1250" s="76">
        <v>-1</v>
      </c>
      <c r="AH1250" s="76">
        <v>-1</v>
      </c>
      <c r="AI1250" s="76">
        <v>-1</v>
      </c>
      <c r="AJ1250">
        <v>-1</v>
      </c>
      <c r="AK1250">
        <v>-1</v>
      </c>
      <c r="AL1250">
        <v>-1</v>
      </c>
      <c r="AM1250">
        <v>-1</v>
      </c>
      <c r="AN1250">
        <v>-1</v>
      </c>
      <c r="AO1250">
        <v>-1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-1</v>
      </c>
      <c r="AW1250">
        <v>-1</v>
      </c>
      <c r="AX1250">
        <v>-1</v>
      </c>
      <c r="AY1250">
        <v>-1</v>
      </c>
      <c r="AZ1250">
        <v>-1</v>
      </c>
      <c r="BA1250">
        <v>-1</v>
      </c>
      <c r="BB1250">
        <v>-1</v>
      </c>
      <c r="BC1250">
        <v>-1</v>
      </c>
      <c r="BD1250">
        <v>-1</v>
      </c>
      <c r="BE1250">
        <v>-1</v>
      </c>
      <c r="BF1250">
        <v>-1</v>
      </c>
      <c r="BG1250">
        <v>-1</v>
      </c>
      <c r="BH1250">
        <v>-1</v>
      </c>
      <c r="BI1250">
        <v>-1</v>
      </c>
      <c r="BJ1250">
        <v>-1</v>
      </c>
      <c r="BK1250">
        <v>-1</v>
      </c>
      <c r="BL1250">
        <v>-1</v>
      </c>
      <c r="BM1250">
        <v>-1</v>
      </c>
      <c r="BN1250">
        <v>-1</v>
      </c>
      <c r="BO1250">
        <v>-1</v>
      </c>
      <c r="BP1250">
        <v>-1</v>
      </c>
      <c r="BQ1250">
        <v>-1</v>
      </c>
      <c r="BR1250">
        <v>-1</v>
      </c>
      <c r="BS1250">
        <v>-1</v>
      </c>
      <c r="BT1250">
        <v>-1</v>
      </c>
      <c r="BU1250">
        <v>-1</v>
      </c>
      <c r="BV1250">
        <v>-1</v>
      </c>
      <c r="BW1250">
        <v>-1</v>
      </c>
      <c r="BX1250">
        <v>-1</v>
      </c>
      <c r="BY1250">
        <v>-1</v>
      </c>
      <c r="BZ1250">
        <v>-1</v>
      </c>
      <c r="CA1250">
        <v>-1</v>
      </c>
      <c r="CB1250">
        <v>-1</v>
      </c>
      <c r="CC1250">
        <v>-1</v>
      </c>
      <c r="CD1250">
        <v>-1</v>
      </c>
      <c r="CE1250">
        <v>-1</v>
      </c>
      <c r="CF1250">
        <v>-1</v>
      </c>
      <c r="CG1250">
        <v>-1</v>
      </c>
    </row>
    <row r="1251" spans="1:85">
      <c r="A1251" s="5"/>
      <c r="B1251" s="5" t="s">
        <v>4</v>
      </c>
      <c r="C1251" s="76">
        <v>-1</v>
      </c>
      <c r="D1251" s="76">
        <v>-1</v>
      </c>
      <c r="E1251" s="76">
        <v>-1</v>
      </c>
      <c r="F1251" s="76">
        <v>-1</v>
      </c>
      <c r="G1251" s="76">
        <v>-1</v>
      </c>
      <c r="H1251" s="76">
        <v>-1</v>
      </c>
      <c r="I1251" s="76">
        <v>-1</v>
      </c>
      <c r="J1251" s="76">
        <v>-1</v>
      </c>
      <c r="K1251" s="76">
        <v>-1</v>
      </c>
      <c r="L1251" s="76">
        <v>-1</v>
      </c>
      <c r="M1251" s="76">
        <v>-1</v>
      </c>
      <c r="N1251" s="76">
        <v>-1</v>
      </c>
      <c r="O1251" s="76">
        <v>-1</v>
      </c>
      <c r="P1251" s="76">
        <v>-1</v>
      </c>
      <c r="Q1251" s="76">
        <v>-1</v>
      </c>
      <c r="R1251" s="76">
        <v>-1</v>
      </c>
      <c r="S1251" s="76">
        <v>-1</v>
      </c>
      <c r="T1251" s="76">
        <v>-1</v>
      </c>
      <c r="U1251" s="76">
        <v>-1</v>
      </c>
      <c r="V1251" s="76">
        <v>-1</v>
      </c>
      <c r="W1251" s="76">
        <v>-1</v>
      </c>
      <c r="X1251" s="76">
        <v>-1</v>
      </c>
      <c r="Y1251" s="76">
        <v>-1</v>
      </c>
      <c r="Z1251" s="76">
        <v>-1</v>
      </c>
      <c r="AA1251" s="76">
        <v>-1</v>
      </c>
      <c r="AB1251" s="76">
        <v>-1</v>
      </c>
      <c r="AC1251" s="76">
        <v>-1</v>
      </c>
      <c r="AD1251" s="76">
        <v>-1</v>
      </c>
      <c r="AE1251" s="76">
        <v>-1</v>
      </c>
      <c r="AF1251" s="76">
        <v>-1</v>
      </c>
      <c r="AG1251" s="76">
        <v>-1</v>
      </c>
      <c r="AH1251" s="76">
        <v>-1</v>
      </c>
      <c r="AI1251" s="76">
        <v>-1</v>
      </c>
      <c r="AJ1251">
        <v>-1</v>
      </c>
      <c r="AK1251">
        <v>-1</v>
      </c>
      <c r="AL1251">
        <v>-1</v>
      </c>
      <c r="AM1251">
        <v>-1</v>
      </c>
      <c r="AN1251">
        <v>-1</v>
      </c>
      <c r="AO1251">
        <v>-1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-1</v>
      </c>
      <c r="AX1251">
        <v>-1</v>
      </c>
      <c r="AY1251">
        <v>-1</v>
      </c>
      <c r="AZ1251">
        <v>-1</v>
      </c>
      <c r="BA1251">
        <v>-1</v>
      </c>
      <c r="BB1251">
        <v>-1</v>
      </c>
      <c r="BC1251">
        <v>-1</v>
      </c>
      <c r="BD1251">
        <v>-1</v>
      </c>
      <c r="BE1251">
        <v>-1</v>
      </c>
      <c r="BF1251">
        <v>-1</v>
      </c>
      <c r="BG1251">
        <v>-1</v>
      </c>
      <c r="BH1251">
        <v>-1</v>
      </c>
      <c r="BI1251">
        <v>-1</v>
      </c>
      <c r="BJ1251">
        <v>-1</v>
      </c>
      <c r="BK1251">
        <v>-1</v>
      </c>
      <c r="BL1251">
        <v>-1</v>
      </c>
      <c r="BM1251">
        <v>-1</v>
      </c>
      <c r="BN1251">
        <v>-1</v>
      </c>
      <c r="BO1251">
        <v>-1</v>
      </c>
      <c r="BP1251">
        <v>-1</v>
      </c>
      <c r="BQ1251">
        <v>-1</v>
      </c>
      <c r="BR1251">
        <v>-1</v>
      </c>
      <c r="BS1251">
        <v>-1</v>
      </c>
      <c r="BT1251">
        <v>-1</v>
      </c>
      <c r="BU1251">
        <v>-1</v>
      </c>
      <c r="BV1251">
        <v>-1</v>
      </c>
      <c r="BW1251">
        <v>-1</v>
      </c>
      <c r="BX1251">
        <v>-1</v>
      </c>
      <c r="BY1251">
        <v>-1</v>
      </c>
      <c r="BZ1251">
        <v>-1</v>
      </c>
      <c r="CA1251">
        <v>-1</v>
      </c>
      <c r="CB1251">
        <v>-1</v>
      </c>
      <c r="CC1251">
        <v>-1</v>
      </c>
      <c r="CD1251">
        <v>-1</v>
      </c>
      <c r="CE1251">
        <v>-1</v>
      </c>
      <c r="CF1251">
        <v>-1</v>
      </c>
      <c r="CG1251">
        <v>-1</v>
      </c>
    </row>
    <row r="1252" spans="1:85">
      <c r="A1252" s="5" t="s">
        <v>8</v>
      </c>
      <c r="B1252" s="5" t="s">
        <v>3</v>
      </c>
      <c r="C1252" s="76">
        <v>-1</v>
      </c>
      <c r="D1252" s="76">
        <v>-1</v>
      </c>
      <c r="E1252" s="76">
        <v>-1</v>
      </c>
      <c r="F1252" s="76">
        <v>-1</v>
      </c>
      <c r="G1252" s="76">
        <v>-1</v>
      </c>
      <c r="H1252" s="76">
        <v>-1</v>
      </c>
      <c r="I1252" s="76">
        <v>-1</v>
      </c>
      <c r="J1252" s="76">
        <v>-1</v>
      </c>
      <c r="K1252" s="76">
        <v>-1</v>
      </c>
      <c r="L1252" s="76">
        <v>-1</v>
      </c>
      <c r="M1252" s="76">
        <v>-1</v>
      </c>
      <c r="N1252" s="76">
        <v>-1</v>
      </c>
      <c r="O1252" s="76">
        <v>-1</v>
      </c>
      <c r="P1252" s="76">
        <v>-1</v>
      </c>
      <c r="Q1252" s="76">
        <v>-1</v>
      </c>
      <c r="R1252" s="76">
        <v>-1</v>
      </c>
      <c r="S1252" s="76">
        <v>-1</v>
      </c>
      <c r="T1252" s="76">
        <v>-1</v>
      </c>
      <c r="U1252" s="76">
        <v>-1</v>
      </c>
      <c r="V1252" s="76">
        <v>-1</v>
      </c>
      <c r="W1252" s="76">
        <v>-1</v>
      </c>
      <c r="X1252" s="76">
        <v>-1</v>
      </c>
      <c r="Y1252" s="76">
        <v>-1</v>
      </c>
      <c r="Z1252" s="76">
        <v>-1</v>
      </c>
      <c r="AA1252" s="76">
        <v>-1</v>
      </c>
      <c r="AB1252" s="76">
        <v>-1</v>
      </c>
      <c r="AC1252" s="76">
        <v>-1</v>
      </c>
      <c r="AD1252" s="76">
        <v>-1</v>
      </c>
      <c r="AE1252" s="76">
        <v>-1</v>
      </c>
      <c r="AF1252" s="76">
        <v>-1</v>
      </c>
      <c r="AG1252" s="76">
        <v>-1</v>
      </c>
      <c r="AH1252" s="76">
        <v>-1</v>
      </c>
      <c r="AI1252" s="76">
        <v>-1</v>
      </c>
      <c r="AJ1252">
        <v>-1</v>
      </c>
      <c r="AK1252">
        <v>-1</v>
      </c>
      <c r="AL1252">
        <v>-1</v>
      </c>
      <c r="AM1252">
        <v>-1</v>
      </c>
      <c r="AN1252">
        <v>-1</v>
      </c>
      <c r="AO1252">
        <v>-1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-1</v>
      </c>
      <c r="AW1252">
        <v>-1</v>
      </c>
      <c r="AX1252">
        <v>-1</v>
      </c>
      <c r="AY1252">
        <v>-1</v>
      </c>
      <c r="AZ1252">
        <v>-1</v>
      </c>
      <c r="BA1252">
        <v>-1</v>
      </c>
      <c r="BB1252">
        <v>-1</v>
      </c>
      <c r="BC1252">
        <v>-1</v>
      </c>
      <c r="BD1252">
        <v>-1</v>
      </c>
      <c r="BE1252">
        <v>-1</v>
      </c>
      <c r="BF1252">
        <v>-1</v>
      </c>
      <c r="BG1252">
        <v>-1</v>
      </c>
      <c r="BH1252">
        <v>-1</v>
      </c>
      <c r="BI1252">
        <v>-1</v>
      </c>
      <c r="BJ1252">
        <v>-1</v>
      </c>
      <c r="BK1252">
        <v>-1</v>
      </c>
      <c r="BL1252">
        <v>-1</v>
      </c>
      <c r="BM1252">
        <v>-1</v>
      </c>
      <c r="BN1252">
        <v>-1</v>
      </c>
      <c r="BO1252">
        <v>-1</v>
      </c>
      <c r="BP1252">
        <v>-1</v>
      </c>
      <c r="BQ1252">
        <v>-1</v>
      </c>
      <c r="BR1252">
        <v>-1</v>
      </c>
      <c r="BS1252">
        <v>-1</v>
      </c>
      <c r="BT1252">
        <v>-1</v>
      </c>
      <c r="BU1252">
        <v>-1</v>
      </c>
      <c r="BV1252">
        <v>-1</v>
      </c>
      <c r="BW1252">
        <v>-1</v>
      </c>
      <c r="BX1252">
        <v>-1</v>
      </c>
      <c r="BY1252">
        <v>-1</v>
      </c>
      <c r="BZ1252">
        <v>-1</v>
      </c>
      <c r="CA1252">
        <v>-1</v>
      </c>
      <c r="CB1252">
        <v>-1</v>
      </c>
      <c r="CC1252">
        <v>-1</v>
      </c>
      <c r="CD1252">
        <v>-1</v>
      </c>
      <c r="CE1252">
        <v>-1</v>
      </c>
      <c r="CF1252">
        <v>-1</v>
      </c>
      <c r="CG1252">
        <v>-1</v>
      </c>
    </row>
    <row r="1253" spans="1:85">
      <c r="A1253" s="4"/>
      <c r="B1253" s="4" t="s">
        <v>37</v>
      </c>
      <c r="C1253" s="76">
        <v>-1</v>
      </c>
      <c r="D1253" s="76">
        <v>-1</v>
      </c>
      <c r="E1253" s="76">
        <v>-1</v>
      </c>
      <c r="F1253" s="76">
        <v>-1</v>
      </c>
      <c r="G1253" s="76">
        <v>-1</v>
      </c>
      <c r="H1253" s="76">
        <v>-1</v>
      </c>
      <c r="I1253" s="76">
        <v>-1</v>
      </c>
      <c r="J1253" s="76">
        <v>-1</v>
      </c>
      <c r="K1253" s="76">
        <v>-1</v>
      </c>
      <c r="L1253" s="76">
        <v>-1</v>
      </c>
      <c r="M1253" s="76">
        <v>-1</v>
      </c>
      <c r="N1253" s="76">
        <v>-1</v>
      </c>
      <c r="O1253" s="76">
        <v>-1</v>
      </c>
      <c r="P1253" s="76">
        <v>-1</v>
      </c>
      <c r="Q1253" s="76">
        <v>-1</v>
      </c>
      <c r="R1253" s="76">
        <v>-1</v>
      </c>
      <c r="S1253" s="76">
        <v>-1</v>
      </c>
      <c r="T1253" s="76">
        <v>-1</v>
      </c>
      <c r="U1253" s="76">
        <v>-1</v>
      </c>
      <c r="V1253" s="76">
        <v>-1</v>
      </c>
      <c r="W1253" s="76">
        <v>-1</v>
      </c>
      <c r="X1253" s="76">
        <v>-1</v>
      </c>
      <c r="Y1253" s="76">
        <v>-1</v>
      </c>
      <c r="Z1253" s="76">
        <v>-1</v>
      </c>
      <c r="AA1253" s="76">
        <v>-1</v>
      </c>
      <c r="AB1253" s="76">
        <v>-1</v>
      </c>
      <c r="AC1253" s="76">
        <v>-1</v>
      </c>
      <c r="AD1253" s="76">
        <v>-1</v>
      </c>
      <c r="AE1253" s="76">
        <v>-1</v>
      </c>
      <c r="AF1253" s="76">
        <v>-1</v>
      </c>
      <c r="AG1253" s="76">
        <v>-1</v>
      </c>
      <c r="AH1253" s="76">
        <v>-1</v>
      </c>
      <c r="AI1253" s="76">
        <v>-1</v>
      </c>
      <c r="AJ1253">
        <v>-1</v>
      </c>
      <c r="AK1253">
        <v>-1</v>
      </c>
      <c r="AL1253">
        <v>-1</v>
      </c>
      <c r="AM1253">
        <v>-1</v>
      </c>
      <c r="AN1253">
        <v>-1</v>
      </c>
      <c r="AO1253">
        <v>-1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-1</v>
      </c>
      <c r="AX1253">
        <v>-1</v>
      </c>
      <c r="AY1253">
        <v>-1</v>
      </c>
      <c r="AZ1253">
        <v>-1</v>
      </c>
      <c r="BA1253">
        <v>-1</v>
      </c>
      <c r="BB1253">
        <v>-1</v>
      </c>
      <c r="BC1253">
        <v>-1</v>
      </c>
      <c r="BD1253">
        <v>-1</v>
      </c>
      <c r="BE1253">
        <v>-1</v>
      </c>
      <c r="BF1253">
        <v>-1</v>
      </c>
      <c r="BG1253">
        <v>-1</v>
      </c>
      <c r="BH1253">
        <v>-1</v>
      </c>
      <c r="BI1253">
        <v>-1</v>
      </c>
      <c r="BJ1253">
        <v>-1</v>
      </c>
      <c r="BK1253">
        <v>-1</v>
      </c>
      <c r="BL1253">
        <v>-1</v>
      </c>
      <c r="BM1253">
        <v>-1</v>
      </c>
      <c r="BN1253">
        <v>-1</v>
      </c>
      <c r="BO1253">
        <v>-1</v>
      </c>
      <c r="BP1253">
        <v>-1</v>
      </c>
      <c r="BQ1253">
        <v>-1</v>
      </c>
      <c r="BR1253">
        <v>-1</v>
      </c>
      <c r="BS1253">
        <v>-1</v>
      </c>
      <c r="BT1253">
        <v>-1</v>
      </c>
      <c r="BU1253">
        <v>-1</v>
      </c>
      <c r="BV1253">
        <v>-1</v>
      </c>
      <c r="BW1253">
        <v>-1</v>
      </c>
      <c r="BX1253">
        <v>-1</v>
      </c>
      <c r="BY1253">
        <v>-1</v>
      </c>
      <c r="BZ1253">
        <v>-1</v>
      </c>
      <c r="CA1253">
        <v>-1</v>
      </c>
      <c r="CB1253">
        <v>-1</v>
      </c>
      <c r="CC1253">
        <v>-1</v>
      </c>
      <c r="CD1253">
        <v>-1</v>
      </c>
      <c r="CE1253">
        <v>-1</v>
      </c>
      <c r="CF1253">
        <v>-1</v>
      </c>
      <c r="CG1253">
        <v>-1</v>
      </c>
    </row>
    <row r="1254" spans="1:85">
      <c r="A1254" s="14" t="s">
        <v>36</v>
      </c>
      <c r="B1254" s="14" t="s">
        <v>38</v>
      </c>
      <c r="C1254" s="76">
        <v>-1</v>
      </c>
      <c r="D1254" s="76">
        <v>-1</v>
      </c>
      <c r="E1254" s="76">
        <v>-1</v>
      </c>
      <c r="F1254" s="76">
        <v>-1</v>
      </c>
      <c r="G1254" s="76">
        <v>-1</v>
      </c>
      <c r="H1254" s="76">
        <v>-1</v>
      </c>
      <c r="I1254" s="76">
        <v>-1</v>
      </c>
      <c r="J1254" s="76">
        <v>-1</v>
      </c>
      <c r="K1254" s="76">
        <v>-1</v>
      </c>
      <c r="L1254" s="76">
        <v>-1</v>
      </c>
      <c r="M1254" s="76">
        <v>-1</v>
      </c>
      <c r="N1254" s="76">
        <v>-1</v>
      </c>
      <c r="O1254" s="76">
        <v>-1</v>
      </c>
      <c r="P1254" s="76">
        <v>-1</v>
      </c>
      <c r="Q1254" s="76">
        <v>-1</v>
      </c>
      <c r="R1254" s="76">
        <v>-1</v>
      </c>
      <c r="S1254" s="76">
        <v>-1</v>
      </c>
      <c r="T1254" s="76">
        <v>-1</v>
      </c>
      <c r="U1254" s="76">
        <v>-1</v>
      </c>
      <c r="V1254" s="76">
        <v>-1</v>
      </c>
      <c r="W1254" s="76">
        <v>-1</v>
      </c>
      <c r="X1254" s="76">
        <v>-1</v>
      </c>
      <c r="Y1254" s="76">
        <v>-1</v>
      </c>
      <c r="Z1254" s="76">
        <v>-1</v>
      </c>
      <c r="AA1254" s="76">
        <v>-1</v>
      </c>
      <c r="AB1254" s="76">
        <v>-1</v>
      </c>
      <c r="AC1254" s="76">
        <v>-1</v>
      </c>
      <c r="AD1254" s="76">
        <v>-1</v>
      </c>
      <c r="AE1254" s="76">
        <v>-1</v>
      </c>
      <c r="AF1254" s="76">
        <v>-1</v>
      </c>
      <c r="AG1254" s="76">
        <v>-1</v>
      </c>
      <c r="AH1254" s="76">
        <v>-1</v>
      </c>
      <c r="AI1254" s="76">
        <v>-1</v>
      </c>
      <c r="AJ1254">
        <v>-1</v>
      </c>
      <c r="AK1254">
        <v>-1</v>
      </c>
      <c r="AL1254">
        <v>-1</v>
      </c>
      <c r="AM1254">
        <v>-1</v>
      </c>
      <c r="AN1254">
        <v>-1</v>
      </c>
      <c r="AO1254">
        <v>-1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-1</v>
      </c>
      <c r="AW1254">
        <v>-1</v>
      </c>
      <c r="AX1254">
        <v>-1</v>
      </c>
      <c r="AY1254">
        <v>-1</v>
      </c>
      <c r="AZ1254">
        <v>-1</v>
      </c>
      <c r="BA1254">
        <v>-1</v>
      </c>
      <c r="BB1254">
        <v>-1</v>
      </c>
      <c r="BC1254">
        <v>-1</v>
      </c>
      <c r="BD1254">
        <v>-1</v>
      </c>
      <c r="BE1254">
        <v>-1</v>
      </c>
      <c r="BF1254">
        <v>-1</v>
      </c>
      <c r="BG1254">
        <v>-1</v>
      </c>
      <c r="BH1254">
        <v>-1</v>
      </c>
      <c r="BI1254">
        <v>-1</v>
      </c>
      <c r="BJ1254">
        <v>-1</v>
      </c>
      <c r="BK1254">
        <v>-1</v>
      </c>
      <c r="BL1254">
        <v>-1</v>
      </c>
      <c r="BM1254">
        <v>-1</v>
      </c>
      <c r="BN1254">
        <v>-1</v>
      </c>
      <c r="BO1254">
        <v>-1</v>
      </c>
      <c r="BP1254">
        <v>-1</v>
      </c>
      <c r="BQ1254">
        <v>-1</v>
      </c>
      <c r="BR1254">
        <v>-1</v>
      </c>
      <c r="BS1254">
        <v>-1</v>
      </c>
      <c r="BT1254">
        <v>-1</v>
      </c>
      <c r="BU1254">
        <v>-1</v>
      </c>
      <c r="BV1254">
        <v>-1</v>
      </c>
      <c r="BW1254">
        <v>-1</v>
      </c>
      <c r="BX1254">
        <v>-1</v>
      </c>
      <c r="BY1254">
        <v>-1</v>
      </c>
      <c r="BZ1254">
        <v>-1</v>
      </c>
      <c r="CA1254">
        <v>-1</v>
      </c>
      <c r="CB1254">
        <v>-1</v>
      </c>
      <c r="CC1254">
        <v>-1</v>
      </c>
      <c r="CD1254">
        <v>-1</v>
      </c>
      <c r="CE1254">
        <v>-1</v>
      </c>
      <c r="CF1254">
        <v>-1</v>
      </c>
      <c r="CG1254">
        <v>-1</v>
      </c>
    </row>
    <row r="1255" spans="1:85">
      <c r="A1255" s="5"/>
      <c r="B1255" s="5" t="s">
        <v>213</v>
      </c>
      <c r="C1255" s="76">
        <v>-1</v>
      </c>
      <c r="D1255" s="76">
        <v>-1</v>
      </c>
      <c r="E1255" s="76">
        <v>-1</v>
      </c>
      <c r="F1255" s="76">
        <v>-1</v>
      </c>
      <c r="G1255" s="76">
        <v>-1</v>
      </c>
      <c r="H1255" s="76">
        <v>-1</v>
      </c>
      <c r="I1255" s="76">
        <v>-1</v>
      </c>
      <c r="J1255" s="76">
        <v>-1</v>
      </c>
      <c r="K1255" s="76">
        <v>-1</v>
      </c>
      <c r="L1255" s="76">
        <v>-1</v>
      </c>
      <c r="M1255" s="76">
        <v>-1</v>
      </c>
      <c r="N1255" s="76">
        <v>-1</v>
      </c>
      <c r="O1255" s="76">
        <v>-1</v>
      </c>
      <c r="P1255" s="76">
        <v>-1</v>
      </c>
      <c r="Q1255" s="76">
        <v>-1</v>
      </c>
      <c r="R1255" s="76">
        <v>-1</v>
      </c>
      <c r="S1255" s="76">
        <v>-1</v>
      </c>
      <c r="T1255" s="76">
        <v>-1</v>
      </c>
      <c r="U1255" s="76">
        <v>-1</v>
      </c>
      <c r="V1255" s="76">
        <v>-1</v>
      </c>
      <c r="W1255" s="76">
        <v>-1</v>
      </c>
      <c r="X1255" s="76">
        <v>-1</v>
      </c>
      <c r="Y1255" s="76">
        <v>-1</v>
      </c>
      <c r="Z1255" s="76">
        <v>-1</v>
      </c>
      <c r="AA1255" s="76">
        <v>-1</v>
      </c>
      <c r="AB1255" s="76">
        <v>-1</v>
      </c>
      <c r="AC1255" s="76">
        <v>-1</v>
      </c>
      <c r="AD1255" s="76">
        <v>-1</v>
      </c>
      <c r="AE1255" s="76">
        <v>-1</v>
      </c>
      <c r="AF1255" s="76">
        <v>-1</v>
      </c>
      <c r="AG1255" s="76">
        <v>-1</v>
      </c>
      <c r="AH1255" s="76">
        <v>-1</v>
      </c>
      <c r="AI1255" s="76">
        <v>-1</v>
      </c>
      <c r="AJ1255">
        <v>-1</v>
      </c>
      <c r="AK1255">
        <v>-1</v>
      </c>
      <c r="AL1255">
        <v>-1</v>
      </c>
      <c r="AM1255">
        <v>-1</v>
      </c>
      <c r="AN1255">
        <v>-1</v>
      </c>
      <c r="AO1255">
        <v>-1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-1</v>
      </c>
      <c r="AW1255">
        <v>-1</v>
      </c>
      <c r="AX1255">
        <v>-1</v>
      </c>
      <c r="AY1255">
        <v>-1</v>
      </c>
      <c r="AZ1255">
        <v>-1</v>
      </c>
      <c r="BA1255">
        <v>-1</v>
      </c>
      <c r="BB1255">
        <v>-1</v>
      </c>
      <c r="BC1255">
        <v>-1</v>
      </c>
      <c r="BD1255">
        <v>-1</v>
      </c>
      <c r="BE1255">
        <v>-1</v>
      </c>
      <c r="BF1255">
        <v>-1</v>
      </c>
      <c r="BG1255">
        <v>-1</v>
      </c>
      <c r="BH1255">
        <v>-1</v>
      </c>
      <c r="BI1255">
        <v>-1</v>
      </c>
      <c r="BJ1255">
        <v>-1</v>
      </c>
      <c r="BK1255">
        <v>-1</v>
      </c>
      <c r="BL1255">
        <v>-1</v>
      </c>
      <c r="BM1255">
        <v>-1</v>
      </c>
      <c r="BN1255">
        <v>-1</v>
      </c>
      <c r="BO1255">
        <v>-1</v>
      </c>
      <c r="BP1255">
        <v>-1</v>
      </c>
      <c r="BQ1255">
        <v>-1</v>
      </c>
      <c r="BR1255">
        <v>-1</v>
      </c>
      <c r="BS1255">
        <v>-1</v>
      </c>
      <c r="BT1255">
        <v>-1</v>
      </c>
      <c r="BU1255">
        <v>-1</v>
      </c>
      <c r="BV1255">
        <v>-1</v>
      </c>
      <c r="BW1255">
        <v>-1</v>
      </c>
      <c r="BX1255">
        <v>-1</v>
      </c>
      <c r="BY1255">
        <v>-1</v>
      </c>
      <c r="BZ1255">
        <v>-1</v>
      </c>
      <c r="CA1255">
        <v>-1</v>
      </c>
      <c r="CB1255">
        <v>-1</v>
      </c>
      <c r="CC1255">
        <v>-1</v>
      </c>
      <c r="CD1255">
        <v>-1</v>
      </c>
      <c r="CE1255">
        <v>-1</v>
      </c>
      <c r="CF1255">
        <v>-1</v>
      </c>
      <c r="CG1255">
        <v>-1</v>
      </c>
    </row>
    <row r="1256" spans="1:85">
      <c r="A1256" s="1" t="str">
        <f>LOOKUP(B1256,[1]Regions!$A$4:$A$98,[1]Regions!$B$4:$B$98)</f>
        <v>Rest of Africa</v>
      </c>
      <c r="B1256" s="2">
        <v>58</v>
      </c>
      <c r="C1256" s="72">
        <v>2018</v>
      </c>
      <c r="D1256" s="72">
        <v>2019</v>
      </c>
      <c r="E1256" s="72">
        <v>2020</v>
      </c>
      <c r="F1256" s="72">
        <v>2021</v>
      </c>
      <c r="G1256" s="72">
        <v>2022</v>
      </c>
      <c r="H1256" s="72">
        <v>2023</v>
      </c>
      <c r="I1256" s="72">
        <v>2024</v>
      </c>
      <c r="J1256" s="72">
        <v>2025</v>
      </c>
      <c r="K1256" s="72">
        <v>2026</v>
      </c>
      <c r="L1256" s="72">
        <v>2027</v>
      </c>
      <c r="M1256" s="72">
        <v>2028</v>
      </c>
      <c r="N1256" s="72">
        <v>2029</v>
      </c>
      <c r="O1256" s="72">
        <v>2030</v>
      </c>
      <c r="P1256" s="72">
        <v>2031</v>
      </c>
      <c r="Q1256" s="72">
        <v>2032</v>
      </c>
      <c r="R1256" s="72">
        <v>2033</v>
      </c>
      <c r="S1256" s="72">
        <v>2034</v>
      </c>
      <c r="T1256" s="72">
        <v>2035</v>
      </c>
      <c r="U1256" s="72">
        <v>2036</v>
      </c>
      <c r="V1256" s="72">
        <v>2037</v>
      </c>
      <c r="W1256" s="72">
        <v>2038</v>
      </c>
      <c r="X1256" s="72">
        <v>2039</v>
      </c>
      <c r="Y1256" s="72">
        <v>2040</v>
      </c>
      <c r="Z1256" s="72">
        <v>2041</v>
      </c>
      <c r="AA1256" s="72">
        <v>2042</v>
      </c>
      <c r="AB1256" s="72">
        <v>2043</v>
      </c>
      <c r="AC1256" s="72">
        <v>2044</v>
      </c>
      <c r="AD1256" s="72">
        <v>2045</v>
      </c>
      <c r="AE1256" s="72">
        <v>2046</v>
      </c>
      <c r="AF1256" s="72">
        <v>2047</v>
      </c>
      <c r="AG1256" s="72">
        <v>2048</v>
      </c>
      <c r="AH1256" s="72">
        <v>2049</v>
      </c>
      <c r="AI1256" s="72">
        <v>2050</v>
      </c>
      <c r="AJ1256">
        <v>2051</v>
      </c>
      <c r="AK1256">
        <v>2052</v>
      </c>
      <c r="AL1256">
        <v>2053</v>
      </c>
      <c r="AM1256">
        <v>2054</v>
      </c>
      <c r="AN1256">
        <v>2055</v>
      </c>
      <c r="AO1256">
        <v>2056</v>
      </c>
      <c r="AP1256">
        <v>2057</v>
      </c>
      <c r="AQ1256">
        <v>2058</v>
      </c>
      <c r="AR1256">
        <v>2059</v>
      </c>
      <c r="AS1256">
        <v>2060</v>
      </c>
      <c r="AT1256">
        <v>2061</v>
      </c>
      <c r="AU1256">
        <v>2062</v>
      </c>
      <c r="AV1256">
        <v>2063</v>
      </c>
      <c r="AW1256">
        <v>2064</v>
      </c>
      <c r="AX1256">
        <v>2065</v>
      </c>
      <c r="AY1256">
        <v>2066</v>
      </c>
      <c r="AZ1256">
        <v>2067</v>
      </c>
      <c r="BA1256">
        <v>2068</v>
      </c>
      <c r="BB1256">
        <v>2069</v>
      </c>
      <c r="BC1256">
        <v>2070</v>
      </c>
      <c r="BD1256">
        <v>2071</v>
      </c>
      <c r="BE1256">
        <v>2072</v>
      </c>
      <c r="BF1256">
        <v>2073</v>
      </c>
      <c r="BG1256">
        <v>2074</v>
      </c>
      <c r="BH1256">
        <v>2075</v>
      </c>
      <c r="BI1256">
        <v>2076</v>
      </c>
      <c r="BJ1256">
        <v>2077</v>
      </c>
      <c r="BK1256">
        <v>2078</v>
      </c>
      <c r="BL1256">
        <v>2079</v>
      </c>
      <c r="BM1256">
        <v>2080</v>
      </c>
      <c r="BN1256">
        <v>2081</v>
      </c>
      <c r="BO1256">
        <v>2082</v>
      </c>
      <c r="BP1256">
        <v>2083</v>
      </c>
      <c r="BQ1256">
        <v>2084</v>
      </c>
      <c r="BR1256">
        <v>2085</v>
      </c>
      <c r="BS1256">
        <v>2086</v>
      </c>
      <c r="BT1256">
        <v>2087</v>
      </c>
      <c r="BU1256">
        <v>2088</v>
      </c>
      <c r="BV1256">
        <v>2089</v>
      </c>
      <c r="BW1256">
        <v>2090</v>
      </c>
      <c r="BX1256">
        <v>2091</v>
      </c>
      <c r="BY1256">
        <v>2092</v>
      </c>
      <c r="BZ1256">
        <v>2093</v>
      </c>
      <c r="CA1256">
        <v>2094</v>
      </c>
      <c r="CB1256">
        <v>2095</v>
      </c>
      <c r="CC1256">
        <v>2096</v>
      </c>
      <c r="CD1256">
        <v>2097</v>
      </c>
      <c r="CE1256">
        <v>2098</v>
      </c>
      <c r="CF1256">
        <v>2099</v>
      </c>
      <c r="CG1256">
        <v>2100</v>
      </c>
    </row>
    <row r="1257" spans="1:85">
      <c r="A1257" s="74"/>
      <c r="B1257" s="74" t="s">
        <v>4</v>
      </c>
      <c r="C1257" s="76">
        <v>-1</v>
      </c>
      <c r="D1257" s="76">
        <v>-1</v>
      </c>
      <c r="E1257" s="76">
        <v>-1</v>
      </c>
      <c r="F1257" s="76">
        <v>-1</v>
      </c>
      <c r="G1257" s="76">
        <v>-1</v>
      </c>
      <c r="H1257" s="76">
        <v>-1</v>
      </c>
      <c r="I1257" s="76">
        <v>-1</v>
      </c>
      <c r="J1257" s="76">
        <v>-1</v>
      </c>
      <c r="K1257" s="76">
        <v>-1</v>
      </c>
      <c r="L1257" s="76">
        <v>-1</v>
      </c>
      <c r="M1257" s="76">
        <v>-1</v>
      </c>
      <c r="N1257" s="76">
        <v>-1</v>
      </c>
      <c r="O1257" s="76">
        <v>-1</v>
      </c>
      <c r="P1257" s="76">
        <v>-1</v>
      </c>
      <c r="Q1257" s="76">
        <v>-1</v>
      </c>
      <c r="R1257" s="76">
        <v>-1</v>
      </c>
      <c r="S1257" s="76">
        <v>-1</v>
      </c>
      <c r="T1257" s="76">
        <v>-1</v>
      </c>
      <c r="U1257" s="76">
        <v>-1</v>
      </c>
      <c r="V1257" s="76">
        <v>-1</v>
      </c>
      <c r="W1257" s="76">
        <v>-1</v>
      </c>
      <c r="X1257" s="76">
        <v>-1</v>
      </c>
      <c r="Y1257" s="76">
        <v>-1</v>
      </c>
      <c r="Z1257" s="76">
        <v>-1</v>
      </c>
      <c r="AA1257" s="76">
        <v>-1</v>
      </c>
      <c r="AB1257" s="76">
        <v>-1</v>
      </c>
      <c r="AC1257" s="76">
        <v>-1</v>
      </c>
      <c r="AD1257" s="76">
        <v>-1</v>
      </c>
      <c r="AE1257" s="76">
        <v>-1</v>
      </c>
      <c r="AF1257" s="76">
        <v>-1</v>
      </c>
      <c r="AG1257" s="76">
        <v>-1</v>
      </c>
      <c r="AH1257" s="76">
        <v>-1</v>
      </c>
      <c r="AI1257" s="76">
        <v>-1</v>
      </c>
      <c r="AJ1257">
        <v>-1</v>
      </c>
      <c r="AK1257">
        <v>-1</v>
      </c>
      <c r="AL1257">
        <v>-1</v>
      </c>
      <c r="AM1257">
        <v>-1</v>
      </c>
      <c r="AN1257">
        <v>-1</v>
      </c>
      <c r="AO1257">
        <v>-1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-1</v>
      </c>
      <c r="AW1257">
        <v>-1</v>
      </c>
      <c r="AX1257">
        <v>-1</v>
      </c>
      <c r="AY1257">
        <v>-1</v>
      </c>
      <c r="AZ1257">
        <v>-1</v>
      </c>
      <c r="BA1257">
        <v>-1</v>
      </c>
      <c r="BB1257">
        <v>-1</v>
      </c>
      <c r="BC1257">
        <v>-1</v>
      </c>
      <c r="BD1257">
        <v>-1</v>
      </c>
      <c r="BE1257">
        <v>-1</v>
      </c>
      <c r="BF1257">
        <v>-1</v>
      </c>
      <c r="BG1257">
        <v>-1</v>
      </c>
      <c r="BH1257">
        <v>-1</v>
      </c>
      <c r="BI1257">
        <v>-1</v>
      </c>
      <c r="BJ1257">
        <v>-1</v>
      </c>
      <c r="BK1257">
        <v>-1</v>
      </c>
      <c r="BL1257">
        <v>-1</v>
      </c>
      <c r="BM1257">
        <v>-1</v>
      </c>
      <c r="BN1257">
        <v>-1</v>
      </c>
      <c r="BO1257">
        <v>-1</v>
      </c>
      <c r="BP1257">
        <v>-1</v>
      </c>
      <c r="BQ1257">
        <v>-1</v>
      </c>
      <c r="BR1257">
        <v>-1</v>
      </c>
      <c r="BS1257">
        <v>-1</v>
      </c>
      <c r="BT1257">
        <v>-1</v>
      </c>
      <c r="BU1257">
        <v>-1</v>
      </c>
      <c r="BV1257">
        <v>-1</v>
      </c>
      <c r="BW1257">
        <v>-1</v>
      </c>
      <c r="BX1257">
        <v>-1</v>
      </c>
      <c r="BY1257">
        <v>-1</v>
      </c>
      <c r="BZ1257">
        <v>-1</v>
      </c>
      <c r="CA1257">
        <v>-1</v>
      </c>
      <c r="CB1257">
        <v>-1</v>
      </c>
      <c r="CC1257">
        <v>-1</v>
      </c>
      <c r="CD1257">
        <v>-1</v>
      </c>
      <c r="CE1257">
        <v>-1</v>
      </c>
      <c r="CF1257">
        <v>-1</v>
      </c>
      <c r="CG1257">
        <v>-1</v>
      </c>
    </row>
    <row r="1258" spans="1:85">
      <c r="A1258" s="74" t="s">
        <v>0</v>
      </c>
      <c r="B1258" s="74" t="s">
        <v>3</v>
      </c>
      <c r="C1258" s="76">
        <v>-1</v>
      </c>
      <c r="D1258" s="76">
        <v>-1</v>
      </c>
      <c r="E1258" s="76">
        <v>-1</v>
      </c>
      <c r="F1258" s="76">
        <v>-1</v>
      </c>
      <c r="G1258" s="76">
        <v>-1</v>
      </c>
      <c r="H1258" s="76">
        <v>-1</v>
      </c>
      <c r="I1258" s="76">
        <v>-1</v>
      </c>
      <c r="J1258" s="76">
        <v>-1</v>
      </c>
      <c r="K1258" s="76">
        <v>-1</v>
      </c>
      <c r="L1258" s="76">
        <v>-1</v>
      </c>
      <c r="M1258" s="76">
        <v>-1</v>
      </c>
      <c r="N1258" s="76">
        <v>-1</v>
      </c>
      <c r="O1258" s="76">
        <v>-1</v>
      </c>
      <c r="P1258" s="76">
        <v>-1</v>
      </c>
      <c r="Q1258" s="76">
        <v>-1</v>
      </c>
      <c r="R1258" s="76">
        <v>-1</v>
      </c>
      <c r="S1258" s="76">
        <v>-1</v>
      </c>
      <c r="T1258" s="76">
        <v>-1</v>
      </c>
      <c r="U1258" s="76">
        <v>-1</v>
      </c>
      <c r="V1258" s="76">
        <v>-1</v>
      </c>
      <c r="W1258" s="76">
        <v>-1</v>
      </c>
      <c r="X1258" s="76">
        <v>-1</v>
      </c>
      <c r="Y1258" s="76">
        <v>-1</v>
      </c>
      <c r="Z1258" s="76">
        <v>-1</v>
      </c>
      <c r="AA1258" s="76">
        <v>-1</v>
      </c>
      <c r="AB1258" s="76">
        <v>-1</v>
      </c>
      <c r="AC1258" s="76">
        <v>-1</v>
      </c>
      <c r="AD1258" s="76">
        <v>-1</v>
      </c>
      <c r="AE1258" s="76">
        <v>-1</v>
      </c>
      <c r="AF1258" s="76">
        <v>-1</v>
      </c>
      <c r="AG1258" s="76">
        <v>-1</v>
      </c>
      <c r="AH1258" s="76">
        <v>-1</v>
      </c>
      <c r="AI1258" s="76">
        <v>-1</v>
      </c>
      <c r="AJ1258">
        <v>-1</v>
      </c>
      <c r="AK1258">
        <v>-1</v>
      </c>
      <c r="AL1258">
        <v>-1</v>
      </c>
      <c r="AM1258">
        <v>-1</v>
      </c>
      <c r="AN1258">
        <v>-1</v>
      </c>
      <c r="AO1258">
        <v>-1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-1</v>
      </c>
      <c r="AX1258">
        <v>-1</v>
      </c>
      <c r="AY1258">
        <v>-1</v>
      </c>
      <c r="AZ1258">
        <v>-1</v>
      </c>
      <c r="BA1258">
        <v>-1</v>
      </c>
      <c r="BB1258">
        <v>-1</v>
      </c>
      <c r="BC1258">
        <v>-1</v>
      </c>
      <c r="BD1258">
        <v>-1</v>
      </c>
      <c r="BE1258">
        <v>-1</v>
      </c>
      <c r="BF1258">
        <v>-1</v>
      </c>
      <c r="BG1258">
        <v>-1</v>
      </c>
      <c r="BH1258">
        <v>-1</v>
      </c>
      <c r="BI1258">
        <v>-1</v>
      </c>
      <c r="BJ1258">
        <v>-1</v>
      </c>
      <c r="BK1258">
        <v>-1</v>
      </c>
      <c r="BL1258">
        <v>-1</v>
      </c>
      <c r="BM1258">
        <v>-1</v>
      </c>
      <c r="BN1258">
        <v>-1</v>
      </c>
      <c r="BO1258">
        <v>-1</v>
      </c>
      <c r="BP1258">
        <v>-1</v>
      </c>
      <c r="BQ1258">
        <v>-1</v>
      </c>
      <c r="BR1258">
        <v>-1</v>
      </c>
      <c r="BS1258">
        <v>-1</v>
      </c>
      <c r="BT1258">
        <v>-1</v>
      </c>
      <c r="BU1258">
        <v>-1</v>
      </c>
      <c r="BV1258">
        <v>-1</v>
      </c>
      <c r="BW1258">
        <v>-1</v>
      </c>
      <c r="BX1258">
        <v>-1</v>
      </c>
      <c r="BY1258">
        <v>-1</v>
      </c>
      <c r="BZ1258">
        <v>-1</v>
      </c>
      <c r="CA1258">
        <v>-1</v>
      </c>
      <c r="CB1258">
        <v>-1</v>
      </c>
      <c r="CC1258">
        <v>-1</v>
      </c>
      <c r="CD1258">
        <v>-1</v>
      </c>
      <c r="CE1258">
        <v>-1</v>
      </c>
      <c r="CF1258">
        <v>-1</v>
      </c>
      <c r="CG1258">
        <v>-1</v>
      </c>
    </row>
    <row r="1259" spans="1:85">
      <c r="A1259" s="74"/>
      <c r="B1259" s="74" t="s">
        <v>34</v>
      </c>
      <c r="C1259" s="76">
        <v>-1</v>
      </c>
      <c r="D1259" s="76">
        <v>-1</v>
      </c>
      <c r="E1259" s="76">
        <v>-1</v>
      </c>
      <c r="F1259" s="76">
        <v>-1</v>
      </c>
      <c r="G1259" s="76">
        <v>-1</v>
      </c>
      <c r="H1259" s="76">
        <v>-1</v>
      </c>
      <c r="I1259" s="76">
        <v>-1</v>
      </c>
      <c r="J1259" s="76">
        <v>-1</v>
      </c>
      <c r="K1259" s="76">
        <v>-1</v>
      </c>
      <c r="L1259" s="76">
        <v>-1</v>
      </c>
      <c r="M1259" s="76">
        <v>-1</v>
      </c>
      <c r="N1259" s="76">
        <v>-1</v>
      </c>
      <c r="O1259" s="76">
        <v>-1</v>
      </c>
      <c r="P1259" s="76">
        <v>-1</v>
      </c>
      <c r="Q1259" s="76">
        <v>-1</v>
      </c>
      <c r="R1259" s="76">
        <v>-1</v>
      </c>
      <c r="S1259" s="76">
        <v>-1</v>
      </c>
      <c r="T1259" s="76">
        <v>-1</v>
      </c>
      <c r="U1259" s="76">
        <v>-1</v>
      </c>
      <c r="V1259" s="76">
        <v>-1</v>
      </c>
      <c r="W1259" s="76">
        <v>-1</v>
      </c>
      <c r="X1259" s="76">
        <v>-1</v>
      </c>
      <c r="Y1259" s="76">
        <v>-1</v>
      </c>
      <c r="Z1259" s="76">
        <v>-1</v>
      </c>
      <c r="AA1259" s="76">
        <v>-1</v>
      </c>
      <c r="AB1259" s="76">
        <v>-1</v>
      </c>
      <c r="AC1259" s="76">
        <v>-1</v>
      </c>
      <c r="AD1259" s="76">
        <v>-1</v>
      </c>
      <c r="AE1259" s="76">
        <v>-1</v>
      </c>
      <c r="AF1259" s="76">
        <v>-1</v>
      </c>
      <c r="AG1259" s="76">
        <v>-1</v>
      </c>
      <c r="AH1259" s="76">
        <v>-1</v>
      </c>
      <c r="AI1259" s="76">
        <v>-1</v>
      </c>
      <c r="AJ1259">
        <v>-1</v>
      </c>
      <c r="AK1259">
        <v>-1</v>
      </c>
      <c r="AL1259">
        <v>-1</v>
      </c>
      <c r="AM1259">
        <v>-1</v>
      </c>
      <c r="AN1259">
        <v>-1</v>
      </c>
      <c r="AO1259">
        <v>-1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-1</v>
      </c>
      <c r="AW1259">
        <v>-1</v>
      </c>
      <c r="AX1259">
        <v>-1</v>
      </c>
      <c r="AY1259">
        <v>-1</v>
      </c>
      <c r="AZ1259">
        <v>-1</v>
      </c>
      <c r="BA1259">
        <v>-1</v>
      </c>
      <c r="BB1259">
        <v>-1</v>
      </c>
      <c r="BC1259">
        <v>-1</v>
      </c>
      <c r="BD1259">
        <v>-1</v>
      </c>
      <c r="BE1259">
        <v>-1</v>
      </c>
      <c r="BF1259">
        <v>-1</v>
      </c>
      <c r="BG1259">
        <v>-1</v>
      </c>
      <c r="BH1259">
        <v>-1</v>
      </c>
      <c r="BI1259">
        <v>-1</v>
      </c>
      <c r="BJ1259">
        <v>-1</v>
      </c>
      <c r="BK1259">
        <v>-1</v>
      </c>
      <c r="BL1259">
        <v>-1</v>
      </c>
      <c r="BM1259">
        <v>-1</v>
      </c>
      <c r="BN1259">
        <v>-1</v>
      </c>
      <c r="BO1259">
        <v>-1</v>
      </c>
      <c r="BP1259">
        <v>-1</v>
      </c>
      <c r="BQ1259">
        <v>-1</v>
      </c>
      <c r="BR1259">
        <v>-1</v>
      </c>
      <c r="BS1259">
        <v>-1</v>
      </c>
      <c r="BT1259">
        <v>-1</v>
      </c>
      <c r="BU1259">
        <v>-1</v>
      </c>
      <c r="BV1259">
        <v>-1</v>
      </c>
      <c r="BW1259">
        <v>-1</v>
      </c>
      <c r="BX1259">
        <v>-1</v>
      </c>
      <c r="BY1259">
        <v>-1</v>
      </c>
      <c r="BZ1259">
        <v>-1</v>
      </c>
      <c r="CA1259">
        <v>-1</v>
      </c>
      <c r="CB1259">
        <v>-1</v>
      </c>
      <c r="CC1259">
        <v>-1</v>
      </c>
      <c r="CD1259">
        <v>-1</v>
      </c>
      <c r="CE1259">
        <v>-1</v>
      </c>
      <c r="CF1259">
        <v>-1</v>
      </c>
      <c r="CG1259">
        <v>-1</v>
      </c>
    </row>
    <row r="1260" spans="1:85">
      <c r="A1260" s="14"/>
      <c r="B1260" s="14" t="s">
        <v>35</v>
      </c>
      <c r="C1260" s="76">
        <v>-1</v>
      </c>
      <c r="D1260" s="76">
        <v>-1</v>
      </c>
      <c r="E1260" s="76">
        <v>-1</v>
      </c>
      <c r="F1260" s="76">
        <v>-1</v>
      </c>
      <c r="G1260" s="76">
        <v>-1</v>
      </c>
      <c r="H1260" s="76">
        <v>-1</v>
      </c>
      <c r="I1260" s="76">
        <v>-1</v>
      </c>
      <c r="J1260" s="76">
        <v>-1</v>
      </c>
      <c r="K1260" s="76">
        <v>-1</v>
      </c>
      <c r="L1260" s="76">
        <v>-1</v>
      </c>
      <c r="M1260" s="76">
        <v>-1</v>
      </c>
      <c r="N1260" s="76">
        <v>-1</v>
      </c>
      <c r="O1260" s="76">
        <v>-1</v>
      </c>
      <c r="P1260" s="76">
        <v>-1</v>
      </c>
      <c r="Q1260" s="76">
        <v>-1</v>
      </c>
      <c r="R1260" s="76">
        <v>-1</v>
      </c>
      <c r="S1260" s="76">
        <v>-1</v>
      </c>
      <c r="T1260" s="76">
        <v>-1</v>
      </c>
      <c r="U1260" s="76">
        <v>-1</v>
      </c>
      <c r="V1260" s="76">
        <v>-1</v>
      </c>
      <c r="W1260" s="76">
        <v>-1</v>
      </c>
      <c r="X1260" s="76">
        <v>-1</v>
      </c>
      <c r="Y1260" s="76">
        <v>-1</v>
      </c>
      <c r="Z1260" s="76">
        <v>-1</v>
      </c>
      <c r="AA1260" s="76">
        <v>-1</v>
      </c>
      <c r="AB1260" s="76">
        <v>-1</v>
      </c>
      <c r="AC1260" s="76">
        <v>-1</v>
      </c>
      <c r="AD1260" s="76">
        <v>-1</v>
      </c>
      <c r="AE1260" s="76">
        <v>-1</v>
      </c>
      <c r="AF1260" s="76">
        <v>-1</v>
      </c>
      <c r="AG1260" s="76">
        <v>-1</v>
      </c>
      <c r="AH1260" s="76">
        <v>-1</v>
      </c>
      <c r="AI1260" s="76">
        <v>-1</v>
      </c>
      <c r="AJ1260">
        <v>-1</v>
      </c>
      <c r="AK1260">
        <v>-1</v>
      </c>
      <c r="AL1260">
        <v>-1</v>
      </c>
      <c r="AM1260">
        <v>-1</v>
      </c>
      <c r="AN1260">
        <v>-1</v>
      </c>
      <c r="AO1260">
        <v>-1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-1</v>
      </c>
      <c r="AW1260">
        <v>-1</v>
      </c>
      <c r="AX1260">
        <v>-1</v>
      </c>
      <c r="AY1260">
        <v>-1</v>
      </c>
      <c r="AZ1260">
        <v>-1</v>
      </c>
      <c r="BA1260">
        <v>-1</v>
      </c>
      <c r="BB1260">
        <v>-1</v>
      </c>
      <c r="BC1260">
        <v>-1</v>
      </c>
      <c r="BD1260">
        <v>-1</v>
      </c>
      <c r="BE1260">
        <v>-1</v>
      </c>
      <c r="BF1260">
        <v>-1</v>
      </c>
      <c r="BG1260">
        <v>-1</v>
      </c>
      <c r="BH1260">
        <v>-1</v>
      </c>
      <c r="BI1260">
        <v>-1</v>
      </c>
      <c r="BJ1260">
        <v>-1</v>
      </c>
      <c r="BK1260">
        <v>-1</v>
      </c>
      <c r="BL1260">
        <v>-1</v>
      </c>
      <c r="BM1260">
        <v>-1</v>
      </c>
      <c r="BN1260">
        <v>-1</v>
      </c>
      <c r="BO1260">
        <v>-1</v>
      </c>
      <c r="BP1260">
        <v>-1</v>
      </c>
      <c r="BQ1260">
        <v>-1</v>
      </c>
      <c r="BR1260">
        <v>-1</v>
      </c>
      <c r="BS1260">
        <v>-1</v>
      </c>
      <c r="BT1260">
        <v>-1</v>
      </c>
      <c r="BU1260">
        <v>-1</v>
      </c>
      <c r="BV1260">
        <v>-1</v>
      </c>
      <c r="BW1260">
        <v>-1</v>
      </c>
      <c r="BX1260">
        <v>-1</v>
      </c>
      <c r="BY1260">
        <v>-1</v>
      </c>
      <c r="BZ1260">
        <v>-1</v>
      </c>
      <c r="CA1260">
        <v>-1</v>
      </c>
      <c r="CB1260">
        <v>-1</v>
      </c>
      <c r="CC1260">
        <v>-1</v>
      </c>
      <c r="CD1260">
        <v>-1</v>
      </c>
      <c r="CE1260">
        <v>-1</v>
      </c>
      <c r="CF1260">
        <v>-1</v>
      </c>
      <c r="CG1260">
        <v>-1</v>
      </c>
    </row>
    <row r="1261" spans="1:85">
      <c r="A1261" s="4"/>
      <c r="B1261" s="4" t="s">
        <v>4</v>
      </c>
      <c r="C1261" s="76">
        <v>-1</v>
      </c>
      <c r="D1261" s="76">
        <v>-1</v>
      </c>
      <c r="E1261" s="76">
        <v>-1</v>
      </c>
      <c r="F1261" s="76">
        <v>-1</v>
      </c>
      <c r="G1261" s="76">
        <v>-1</v>
      </c>
      <c r="H1261" s="76">
        <v>-1</v>
      </c>
      <c r="I1261" s="76">
        <v>-1</v>
      </c>
      <c r="J1261" s="76">
        <v>-1</v>
      </c>
      <c r="K1261" s="76">
        <v>-1</v>
      </c>
      <c r="L1261" s="76">
        <v>-1</v>
      </c>
      <c r="M1261" s="76">
        <v>-1</v>
      </c>
      <c r="N1261" s="76">
        <v>-1</v>
      </c>
      <c r="O1261" s="76">
        <v>-1</v>
      </c>
      <c r="P1261" s="76">
        <v>-1</v>
      </c>
      <c r="Q1261" s="76">
        <v>-1</v>
      </c>
      <c r="R1261" s="76">
        <v>-1</v>
      </c>
      <c r="S1261" s="76">
        <v>-1</v>
      </c>
      <c r="T1261" s="76">
        <v>-1</v>
      </c>
      <c r="U1261" s="76">
        <v>-1</v>
      </c>
      <c r="V1261" s="76">
        <v>-1</v>
      </c>
      <c r="W1261" s="76">
        <v>-1</v>
      </c>
      <c r="X1261" s="76">
        <v>-1</v>
      </c>
      <c r="Y1261" s="76">
        <v>-1</v>
      </c>
      <c r="Z1261" s="76">
        <v>-1</v>
      </c>
      <c r="AA1261" s="76">
        <v>-1</v>
      </c>
      <c r="AB1261" s="76">
        <v>-1</v>
      </c>
      <c r="AC1261" s="76">
        <v>-1</v>
      </c>
      <c r="AD1261" s="76">
        <v>-1</v>
      </c>
      <c r="AE1261" s="76">
        <v>-1</v>
      </c>
      <c r="AF1261" s="76">
        <v>-1</v>
      </c>
      <c r="AG1261" s="76">
        <v>-1</v>
      </c>
      <c r="AH1261" s="76">
        <v>-1</v>
      </c>
      <c r="AI1261" s="76">
        <v>-1</v>
      </c>
      <c r="AJ1261">
        <v>-1</v>
      </c>
      <c r="AK1261">
        <v>-1</v>
      </c>
      <c r="AL1261">
        <v>-1</v>
      </c>
      <c r="AM1261">
        <v>-1</v>
      </c>
      <c r="AN1261">
        <v>-1</v>
      </c>
      <c r="AO1261">
        <v>-1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-1</v>
      </c>
      <c r="AX1261">
        <v>-1</v>
      </c>
      <c r="AY1261">
        <v>-1</v>
      </c>
      <c r="AZ1261">
        <v>-1</v>
      </c>
      <c r="BA1261">
        <v>-1</v>
      </c>
      <c r="BB1261">
        <v>-1</v>
      </c>
      <c r="BC1261">
        <v>-1</v>
      </c>
      <c r="BD1261">
        <v>-1</v>
      </c>
      <c r="BE1261">
        <v>-1</v>
      </c>
      <c r="BF1261">
        <v>-1</v>
      </c>
      <c r="BG1261">
        <v>-1</v>
      </c>
      <c r="BH1261">
        <v>-1</v>
      </c>
      <c r="BI1261">
        <v>-1</v>
      </c>
      <c r="BJ1261">
        <v>-1</v>
      </c>
      <c r="BK1261">
        <v>-1</v>
      </c>
      <c r="BL1261">
        <v>-1</v>
      </c>
      <c r="BM1261">
        <v>-1</v>
      </c>
      <c r="BN1261">
        <v>-1</v>
      </c>
      <c r="BO1261">
        <v>-1</v>
      </c>
      <c r="BP1261">
        <v>-1</v>
      </c>
      <c r="BQ1261">
        <v>-1</v>
      </c>
      <c r="BR1261">
        <v>-1</v>
      </c>
      <c r="BS1261">
        <v>-1</v>
      </c>
      <c r="BT1261">
        <v>-1</v>
      </c>
      <c r="BU1261">
        <v>-1</v>
      </c>
      <c r="BV1261">
        <v>-1</v>
      </c>
      <c r="BW1261">
        <v>-1</v>
      </c>
      <c r="BX1261">
        <v>-1</v>
      </c>
      <c r="BY1261">
        <v>-1</v>
      </c>
      <c r="BZ1261">
        <v>-1</v>
      </c>
      <c r="CA1261">
        <v>-1</v>
      </c>
      <c r="CB1261">
        <v>-1</v>
      </c>
      <c r="CC1261">
        <v>-1</v>
      </c>
      <c r="CD1261">
        <v>-1</v>
      </c>
      <c r="CE1261">
        <v>-1</v>
      </c>
      <c r="CF1261">
        <v>-1</v>
      </c>
      <c r="CG1261">
        <v>-1</v>
      </c>
    </row>
    <row r="1262" spans="1:85">
      <c r="A1262" s="74" t="s">
        <v>1</v>
      </c>
      <c r="B1262" s="74" t="s">
        <v>3</v>
      </c>
      <c r="C1262" s="76">
        <v>-1</v>
      </c>
      <c r="D1262" s="76">
        <v>-1</v>
      </c>
      <c r="E1262" s="76">
        <v>-1</v>
      </c>
      <c r="F1262" s="76">
        <v>-1</v>
      </c>
      <c r="G1262" s="76">
        <v>-1</v>
      </c>
      <c r="H1262" s="76">
        <v>-1</v>
      </c>
      <c r="I1262" s="76">
        <v>-1</v>
      </c>
      <c r="J1262" s="76">
        <v>-1</v>
      </c>
      <c r="K1262" s="76">
        <v>-1</v>
      </c>
      <c r="L1262" s="76">
        <v>-1</v>
      </c>
      <c r="M1262" s="76">
        <v>-1</v>
      </c>
      <c r="N1262" s="76">
        <v>-1</v>
      </c>
      <c r="O1262" s="76">
        <v>-1</v>
      </c>
      <c r="P1262" s="76">
        <v>-1</v>
      </c>
      <c r="Q1262" s="76">
        <v>-1</v>
      </c>
      <c r="R1262" s="76">
        <v>-1</v>
      </c>
      <c r="S1262" s="76">
        <v>-1</v>
      </c>
      <c r="T1262" s="76">
        <v>-1</v>
      </c>
      <c r="U1262" s="76">
        <v>-1</v>
      </c>
      <c r="V1262" s="76">
        <v>-1</v>
      </c>
      <c r="W1262" s="76">
        <v>-1</v>
      </c>
      <c r="X1262" s="76">
        <v>-1</v>
      </c>
      <c r="Y1262" s="76">
        <v>-1</v>
      </c>
      <c r="Z1262" s="76">
        <v>-1</v>
      </c>
      <c r="AA1262" s="76">
        <v>-1</v>
      </c>
      <c r="AB1262" s="76">
        <v>-1</v>
      </c>
      <c r="AC1262" s="76">
        <v>-1</v>
      </c>
      <c r="AD1262" s="76">
        <v>-1</v>
      </c>
      <c r="AE1262" s="76">
        <v>-1</v>
      </c>
      <c r="AF1262" s="76">
        <v>-1</v>
      </c>
      <c r="AG1262" s="76">
        <v>-1</v>
      </c>
      <c r="AH1262" s="76">
        <v>-1</v>
      </c>
      <c r="AI1262" s="76">
        <v>-1</v>
      </c>
      <c r="AJ1262">
        <v>-1</v>
      </c>
      <c r="AK1262">
        <v>-1</v>
      </c>
      <c r="AL1262">
        <v>-1</v>
      </c>
      <c r="AM1262">
        <v>-1</v>
      </c>
      <c r="AN1262">
        <v>-1</v>
      </c>
      <c r="AO1262">
        <v>-1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-1</v>
      </c>
      <c r="AW1262">
        <v>-1</v>
      </c>
      <c r="AX1262">
        <v>-1</v>
      </c>
      <c r="AY1262">
        <v>-1</v>
      </c>
      <c r="AZ1262">
        <v>-1</v>
      </c>
      <c r="BA1262">
        <v>-1</v>
      </c>
      <c r="BB1262">
        <v>-1</v>
      </c>
      <c r="BC1262">
        <v>-1</v>
      </c>
      <c r="BD1262">
        <v>-1</v>
      </c>
      <c r="BE1262">
        <v>-1</v>
      </c>
      <c r="BF1262">
        <v>-1</v>
      </c>
      <c r="BG1262">
        <v>-1</v>
      </c>
      <c r="BH1262">
        <v>-1</v>
      </c>
      <c r="BI1262">
        <v>-1</v>
      </c>
      <c r="BJ1262">
        <v>-1</v>
      </c>
      <c r="BK1262">
        <v>-1</v>
      </c>
      <c r="BL1262">
        <v>-1</v>
      </c>
      <c r="BM1262">
        <v>-1</v>
      </c>
      <c r="BN1262">
        <v>-1</v>
      </c>
      <c r="BO1262">
        <v>-1</v>
      </c>
      <c r="BP1262">
        <v>-1</v>
      </c>
      <c r="BQ1262">
        <v>-1</v>
      </c>
      <c r="BR1262">
        <v>-1</v>
      </c>
      <c r="BS1262">
        <v>-1</v>
      </c>
      <c r="BT1262">
        <v>-1</v>
      </c>
      <c r="BU1262">
        <v>-1</v>
      </c>
      <c r="BV1262">
        <v>-1</v>
      </c>
      <c r="BW1262">
        <v>-1</v>
      </c>
      <c r="BX1262">
        <v>-1</v>
      </c>
      <c r="BY1262">
        <v>-1</v>
      </c>
      <c r="BZ1262">
        <v>-1</v>
      </c>
      <c r="CA1262">
        <v>-1</v>
      </c>
      <c r="CB1262">
        <v>-1</v>
      </c>
      <c r="CC1262">
        <v>-1</v>
      </c>
      <c r="CD1262">
        <v>-1</v>
      </c>
      <c r="CE1262">
        <v>-1</v>
      </c>
      <c r="CF1262">
        <v>-1</v>
      </c>
      <c r="CG1262">
        <v>-1</v>
      </c>
    </row>
    <row r="1263" spans="1:85">
      <c r="A1263" s="74"/>
      <c r="B1263" s="74" t="s">
        <v>34</v>
      </c>
      <c r="C1263" s="76">
        <v>-1</v>
      </c>
      <c r="D1263" s="76">
        <v>-1</v>
      </c>
      <c r="E1263" s="76">
        <v>-1</v>
      </c>
      <c r="F1263" s="76">
        <v>-1</v>
      </c>
      <c r="G1263" s="76">
        <v>-1</v>
      </c>
      <c r="H1263" s="76">
        <v>-1</v>
      </c>
      <c r="I1263" s="76">
        <v>-1</v>
      </c>
      <c r="J1263" s="76">
        <v>-1</v>
      </c>
      <c r="K1263" s="76">
        <v>-1</v>
      </c>
      <c r="L1263" s="76">
        <v>-1</v>
      </c>
      <c r="M1263" s="76">
        <v>-1</v>
      </c>
      <c r="N1263" s="76">
        <v>-1</v>
      </c>
      <c r="O1263" s="76">
        <v>-1</v>
      </c>
      <c r="P1263" s="76">
        <v>-1</v>
      </c>
      <c r="Q1263" s="76">
        <v>-1</v>
      </c>
      <c r="R1263" s="76">
        <v>-1</v>
      </c>
      <c r="S1263" s="76">
        <v>-1</v>
      </c>
      <c r="T1263" s="76">
        <v>-1</v>
      </c>
      <c r="U1263" s="76">
        <v>-1</v>
      </c>
      <c r="V1263" s="76">
        <v>-1</v>
      </c>
      <c r="W1263" s="76">
        <v>-1</v>
      </c>
      <c r="X1263" s="76">
        <v>-1</v>
      </c>
      <c r="Y1263" s="76">
        <v>-1</v>
      </c>
      <c r="Z1263" s="76">
        <v>-1</v>
      </c>
      <c r="AA1263" s="76">
        <v>-1</v>
      </c>
      <c r="AB1263" s="76">
        <v>-1</v>
      </c>
      <c r="AC1263" s="76">
        <v>-1</v>
      </c>
      <c r="AD1263" s="76">
        <v>-1</v>
      </c>
      <c r="AE1263" s="76">
        <v>-1</v>
      </c>
      <c r="AF1263" s="76">
        <v>-1</v>
      </c>
      <c r="AG1263" s="76">
        <v>-1</v>
      </c>
      <c r="AH1263" s="76">
        <v>-1</v>
      </c>
      <c r="AI1263" s="76">
        <v>-1</v>
      </c>
      <c r="AJ1263">
        <v>-1</v>
      </c>
      <c r="AK1263">
        <v>-1</v>
      </c>
      <c r="AL1263">
        <v>-1</v>
      </c>
      <c r="AM1263">
        <v>-1</v>
      </c>
      <c r="AN1263">
        <v>-1</v>
      </c>
      <c r="AO1263">
        <v>-1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-1</v>
      </c>
      <c r="AX1263">
        <v>-1</v>
      </c>
      <c r="AY1263">
        <v>-1</v>
      </c>
      <c r="AZ1263">
        <v>-1</v>
      </c>
      <c r="BA1263">
        <v>-1</v>
      </c>
      <c r="BB1263">
        <v>-1</v>
      </c>
      <c r="BC1263">
        <v>-1</v>
      </c>
      <c r="BD1263">
        <v>-1</v>
      </c>
      <c r="BE1263">
        <v>-1</v>
      </c>
      <c r="BF1263">
        <v>-1</v>
      </c>
      <c r="BG1263">
        <v>-1</v>
      </c>
      <c r="BH1263">
        <v>-1</v>
      </c>
      <c r="BI1263">
        <v>-1</v>
      </c>
      <c r="BJ1263">
        <v>-1</v>
      </c>
      <c r="BK1263">
        <v>-1</v>
      </c>
      <c r="BL1263">
        <v>-1</v>
      </c>
      <c r="BM1263">
        <v>-1</v>
      </c>
      <c r="BN1263">
        <v>-1</v>
      </c>
      <c r="BO1263">
        <v>-1</v>
      </c>
      <c r="BP1263">
        <v>-1</v>
      </c>
      <c r="BQ1263">
        <v>-1</v>
      </c>
      <c r="BR1263">
        <v>-1</v>
      </c>
      <c r="BS1263">
        <v>-1</v>
      </c>
      <c r="BT1263">
        <v>-1</v>
      </c>
      <c r="BU1263">
        <v>-1</v>
      </c>
      <c r="BV1263">
        <v>-1</v>
      </c>
      <c r="BW1263">
        <v>-1</v>
      </c>
      <c r="BX1263">
        <v>-1</v>
      </c>
      <c r="BY1263">
        <v>-1</v>
      </c>
      <c r="BZ1263">
        <v>-1</v>
      </c>
      <c r="CA1263">
        <v>-1</v>
      </c>
      <c r="CB1263">
        <v>-1</v>
      </c>
      <c r="CC1263">
        <v>-1</v>
      </c>
      <c r="CD1263">
        <v>-1</v>
      </c>
      <c r="CE1263">
        <v>-1</v>
      </c>
      <c r="CF1263">
        <v>-1</v>
      </c>
      <c r="CG1263">
        <v>-1</v>
      </c>
    </row>
    <row r="1264" spans="1:85">
      <c r="A1264" s="14"/>
      <c r="B1264" s="14" t="s">
        <v>35</v>
      </c>
      <c r="C1264" s="76">
        <v>-1</v>
      </c>
      <c r="D1264" s="76">
        <v>-1</v>
      </c>
      <c r="E1264" s="76">
        <v>-1</v>
      </c>
      <c r="F1264" s="76">
        <v>-1</v>
      </c>
      <c r="G1264" s="76">
        <v>-1</v>
      </c>
      <c r="H1264" s="76">
        <v>-1</v>
      </c>
      <c r="I1264" s="76">
        <v>-1</v>
      </c>
      <c r="J1264" s="76">
        <v>-1</v>
      </c>
      <c r="K1264" s="76">
        <v>-1</v>
      </c>
      <c r="L1264" s="76">
        <v>-1</v>
      </c>
      <c r="M1264" s="76">
        <v>-1</v>
      </c>
      <c r="N1264" s="76">
        <v>-1</v>
      </c>
      <c r="O1264" s="76">
        <v>-1</v>
      </c>
      <c r="P1264" s="76">
        <v>-1</v>
      </c>
      <c r="Q1264" s="76">
        <v>-1</v>
      </c>
      <c r="R1264" s="76">
        <v>-1</v>
      </c>
      <c r="S1264" s="76">
        <v>-1</v>
      </c>
      <c r="T1264" s="76">
        <v>-1</v>
      </c>
      <c r="U1264" s="76">
        <v>-1</v>
      </c>
      <c r="V1264" s="76">
        <v>-1</v>
      </c>
      <c r="W1264" s="76">
        <v>-1</v>
      </c>
      <c r="X1264" s="76">
        <v>-1</v>
      </c>
      <c r="Y1264" s="76">
        <v>-1</v>
      </c>
      <c r="Z1264" s="76">
        <v>-1</v>
      </c>
      <c r="AA1264" s="76">
        <v>-1</v>
      </c>
      <c r="AB1264" s="76">
        <v>-1</v>
      </c>
      <c r="AC1264" s="76">
        <v>-1</v>
      </c>
      <c r="AD1264" s="76">
        <v>-1</v>
      </c>
      <c r="AE1264" s="76">
        <v>-1</v>
      </c>
      <c r="AF1264" s="76">
        <v>-1</v>
      </c>
      <c r="AG1264" s="76">
        <v>-1</v>
      </c>
      <c r="AH1264" s="76">
        <v>-1</v>
      </c>
      <c r="AI1264" s="76">
        <v>-1</v>
      </c>
      <c r="AJ1264">
        <v>-1</v>
      </c>
      <c r="AK1264">
        <v>-1</v>
      </c>
      <c r="AL1264">
        <v>-1</v>
      </c>
      <c r="AM1264">
        <v>-1</v>
      </c>
      <c r="AN1264">
        <v>-1</v>
      </c>
      <c r="AO1264">
        <v>-1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-1</v>
      </c>
      <c r="AW1264">
        <v>-1</v>
      </c>
      <c r="AX1264">
        <v>-1</v>
      </c>
      <c r="AY1264">
        <v>-1</v>
      </c>
      <c r="AZ1264">
        <v>-1</v>
      </c>
      <c r="BA1264">
        <v>-1</v>
      </c>
      <c r="BB1264">
        <v>-1</v>
      </c>
      <c r="BC1264">
        <v>-1</v>
      </c>
      <c r="BD1264">
        <v>-1</v>
      </c>
      <c r="BE1264">
        <v>-1</v>
      </c>
      <c r="BF1264">
        <v>-1</v>
      </c>
      <c r="BG1264">
        <v>-1</v>
      </c>
      <c r="BH1264">
        <v>-1</v>
      </c>
      <c r="BI1264">
        <v>-1</v>
      </c>
      <c r="BJ1264">
        <v>-1</v>
      </c>
      <c r="BK1264">
        <v>-1</v>
      </c>
      <c r="BL1264">
        <v>-1</v>
      </c>
      <c r="BM1264">
        <v>-1</v>
      </c>
      <c r="BN1264">
        <v>-1</v>
      </c>
      <c r="BO1264">
        <v>-1</v>
      </c>
      <c r="BP1264">
        <v>-1</v>
      </c>
      <c r="BQ1264">
        <v>-1</v>
      </c>
      <c r="BR1264">
        <v>-1</v>
      </c>
      <c r="BS1264">
        <v>-1</v>
      </c>
      <c r="BT1264">
        <v>-1</v>
      </c>
      <c r="BU1264">
        <v>-1</v>
      </c>
      <c r="BV1264">
        <v>-1</v>
      </c>
      <c r="BW1264">
        <v>-1</v>
      </c>
      <c r="BX1264">
        <v>-1</v>
      </c>
      <c r="BY1264">
        <v>-1</v>
      </c>
      <c r="BZ1264">
        <v>-1</v>
      </c>
      <c r="CA1264">
        <v>-1</v>
      </c>
      <c r="CB1264">
        <v>-1</v>
      </c>
      <c r="CC1264">
        <v>-1</v>
      </c>
      <c r="CD1264">
        <v>-1</v>
      </c>
      <c r="CE1264">
        <v>-1</v>
      </c>
      <c r="CF1264">
        <v>-1</v>
      </c>
      <c r="CG1264">
        <v>-1</v>
      </c>
    </row>
    <row r="1265" spans="1:85">
      <c r="A1265" s="4"/>
      <c r="B1265" s="4" t="s">
        <v>4</v>
      </c>
      <c r="C1265" s="76">
        <v>-1</v>
      </c>
      <c r="D1265" s="76">
        <v>-1</v>
      </c>
      <c r="E1265" s="76">
        <v>-1</v>
      </c>
      <c r="F1265" s="76">
        <v>-1</v>
      </c>
      <c r="G1265" s="76">
        <v>-1</v>
      </c>
      <c r="H1265" s="76">
        <v>-1</v>
      </c>
      <c r="I1265" s="76">
        <v>-1</v>
      </c>
      <c r="J1265" s="76">
        <v>-1</v>
      </c>
      <c r="K1265" s="76">
        <v>-1</v>
      </c>
      <c r="L1265" s="76">
        <v>-1</v>
      </c>
      <c r="M1265" s="76">
        <v>-1</v>
      </c>
      <c r="N1265" s="76">
        <v>-1</v>
      </c>
      <c r="O1265" s="76">
        <v>-1</v>
      </c>
      <c r="P1265" s="76">
        <v>-1</v>
      </c>
      <c r="Q1265" s="76">
        <v>-1</v>
      </c>
      <c r="R1265" s="76">
        <v>-1</v>
      </c>
      <c r="S1265" s="76">
        <v>-1</v>
      </c>
      <c r="T1265" s="76">
        <v>-1</v>
      </c>
      <c r="U1265" s="76">
        <v>-1</v>
      </c>
      <c r="V1265" s="76">
        <v>-1</v>
      </c>
      <c r="W1265" s="76">
        <v>-1</v>
      </c>
      <c r="X1265" s="76">
        <v>-1</v>
      </c>
      <c r="Y1265" s="76">
        <v>-1</v>
      </c>
      <c r="Z1265" s="76">
        <v>-1</v>
      </c>
      <c r="AA1265" s="76">
        <v>-1</v>
      </c>
      <c r="AB1265" s="76">
        <v>-1</v>
      </c>
      <c r="AC1265" s="76">
        <v>-1</v>
      </c>
      <c r="AD1265" s="76">
        <v>-1</v>
      </c>
      <c r="AE1265" s="76">
        <v>-1</v>
      </c>
      <c r="AF1265" s="76">
        <v>-1</v>
      </c>
      <c r="AG1265" s="76">
        <v>-1</v>
      </c>
      <c r="AH1265" s="76">
        <v>-1</v>
      </c>
      <c r="AI1265" s="76">
        <v>-1</v>
      </c>
      <c r="AJ1265">
        <v>-1</v>
      </c>
      <c r="AK1265">
        <v>-1</v>
      </c>
      <c r="AL1265">
        <v>-1</v>
      </c>
      <c r="AM1265">
        <v>-1</v>
      </c>
      <c r="AN1265">
        <v>-1</v>
      </c>
      <c r="AO1265">
        <v>-1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-1</v>
      </c>
      <c r="AW1265">
        <v>-1</v>
      </c>
      <c r="AX1265">
        <v>-1</v>
      </c>
      <c r="AY1265">
        <v>-1</v>
      </c>
      <c r="AZ1265">
        <v>-1</v>
      </c>
      <c r="BA1265">
        <v>-1</v>
      </c>
      <c r="BB1265">
        <v>-1</v>
      </c>
      <c r="BC1265">
        <v>-1</v>
      </c>
      <c r="BD1265">
        <v>-1</v>
      </c>
      <c r="BE1265">
        <v>-1</v>
      </c>
      <c r="BF1265">
        <v>-1</v>
      </c>
      <c r="BG1265">
        <v>-1</v>
      </c>
      <c r="BH1265">
        <v>-1</v>
      </c>
      <c r="BI1265">
        <v>-1</v>
      </c>
      <c r="BJ1265">
        <v>-1</v>
      </c>
      <c r="BK1265">
        <v>-1</v>
      </c>
      <c r="BL1265">
        <v>-1</v>
      </c>
      <c r="BM1265">
        <v>-1</v>
      </c>
      <c r="BN1265">
        <v>-1</v>
      </c>
      <c r="BO1265">
        <v>-1</v>
      </c>
      <c r="BP1265">
        <v>-1</v>
      </c>
      <c r="BQ1265">
        <v>-1</v>
      </c>
      <c r="BR1265">
        <v>-1</v>
      </c>
      <c r="BS1265">
        <v>-1</v>
      </c>
      <c r="BT1265">
        <v>-1</v>
      </c>
      <c r="BU1265">
        <v>-1</v>
      </c>
      <c r="BV1265">
        <v>-1</v>
      </c>
      <c r="BW1265">
        <v>-1</v>
      </c>
      <c r="BX1265">
        <v>-1</v>
      </c>
      <c r="BY1265">
        <v>-1</v>
      </c>
      <c r="BZ1265">
        <v>-1</v>
      </c>
      <c r="CA1265">
        <v>-1</v>
      </c>
      <c r="CB1265">
        <v>-1</v>
      </c>
      <c r="CC1265">
        <v>-1</v>
      </c>
      <c r="CD1265">
        <v>-1</v>
      </c>
      <c r="CE1265">
        <v>-1</v>
      </c>
      <c r="CF1265">
        <v>-1</v>
      </c>
      <c r="CG1265">
        <v>-1</v>
      </c>
    </row>
    <row r="1266" spans="1:85">
      <c r="A1266" s="14" t="s">
        <v>5</v>
      </c>
      <c r="B1266" s="14" t="s">
        <v>3</v>
      </c>
      <c r="C1266" s="76">
        <v>-1</v>
      </c>
      <c r="D1266" s="76">
        <v>-1</v>
      </c>
      <c r="E1266" s="76">
        <v>-1</v>
      </c>
      <c r="F1266" s="76">
        <v>-1</v>
      </c>
      <c r="G1266" s="76">
        <v>-1</v>
      </c>
      <c r="H1266" s="76">
        <v>-1</v>
      </c>
      <c r="I1266" s="76">
        <v>-1</v>
      </c>
      <c r="J1266" s="76">
        <v>-1</v>
      </c>
      <c r="K1266" s="76">
        <v>-1</v>
      </c>
      <c r="L1266" s="76">
        <v>-1</v>
      </c>
      <c r="M1266" s="76">
        <v>-1</v>
      </c>
      <c r="N1266" s="76">
        <v>-1</v>
      </c>
      <c r="O1266" s="76">
        <v>-1</v>
      </c>
      <c r="P1266" s="76">
        <v>-1</v>
      </c>
      <c r="Q1266" s="76">
        <v>-1</v>
      </c>
      <c r="R1266" s="76">
        <v>-1</v>
      </c>
      <c r="S1266" s="76">
        <v>-1</v>
      </c>
      <c r="T1266" s="76">
        <v>-1</v>
      </c>
      <c r="U1266" s="76">
        <v>-1</v>
      </c>
      <c r="V1266" s="76">
        <v>-1</v>
      </c>
      <c r="W1266" s="76">
        <v>-1</v>
      </c>
      <c r="X1266" s="76">
        <v>-1</v>
      </c>
      <c r="Y1266" s="76">
        <v>-1</v>
      </c>
      <c r="Z1266" s="76">
        <v>-1</v>
      </c>
      <c r="AA1266" s="76">
        <v>-1</v>
      </c>
      <c r="AB1266" s="76">
        <v>-1</v>
      </c>
      <c r="AC1266" s="76">
        <v>-1</v>
      </c>
      <c r="AD1266" s="76">
        <v>-1</v>
      </c>
      <c r="AE1266" s="76">
        <v>-1</v>
      </c>
      <c r="AF1266" s="76">
        <v>-1</v>
      </c>
      <c r="AG1266" s="76">
        <v>-1</v>
      </c>
      <c r="AH1266" s="76">
        <v>-1</v>
      </c>
      <c r="AI1266" s="76">
        <v>-1</v>
      </c>
      <c r="AJ1266">
        <v>-1</v>
      </c>
      <c r="AK1266">
        <v>-1</v>
      </c>
      <c r="AL1266">
        <v>-1</v>
      </c>
      <c r="AM1266">
        <v>-1</v>
      </c>
      <c r="AN1266">
        <v>-1</v>
      </c>
      <c r="AO1266">
        <v>-1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-1</v>
      </c>
      <c r="AX1266">
        <v>-1</v>
      </c>
      <c r="AY1266">
        <v>-1</v>
      </c>
      <c r="AZ1266">
        <v>-1</v>
      </c>
      <c r="BA1266">
        <v>-1</v>
      </c>
      <c r="BB1266">
        <v>-1</v>
      </c>
      <c r="BC1266">
        <v>-1</v>
      </c>
      <c r="BD1266">
        <v>-1</v>
      </c>
      <c r="BE1266">
        <v>-1</v>
      </c>
      <c r="BF1266">
        <v>-1</v>
      </c>
      <c r="BG1266">
        <v>-1</v>
      </c>
      <c r="BH1266">
        <v>-1</v>
      </c>
      <c r="BI1266">
        <v>-1</v>
      </c>
      <c r="BJ1266">
        <v>-1</v>
      </c>
      <c r="BK1266">
        <v>-1</v>
      </c>
      <c r="BL1266">
        <v>-1</v>
      </c>
      <c r="BM1266">
        <v>-1</v>
      </c>
      <c r="BN1266">
        <v>-1</v>
      </c>
      <c r="BO1266">
        <v>-1</v>
      </c>
      <c r="BP1266">
        <v>-1</v>
      </c>
      <c r="BQ1266">
        <v>-1</v>
      </c>
      <c r="BR1266">
        <v>-1</v>
      </c>
      <c r="BS1266">
        <v>-1</v>
      </c>
      <c r="BT1266">
        <v>-1</v>
      </c>
      <c r="BU1266">
        <v>-1</v>
      </c>
      <c r="BV1266">
        <v>-1</v>
      </c>
      <c r="BW1266">
        <v>-1</v>
      </c>
      <c r="BX1266">
        <v>-1</v>
      </c>
      <c r="BY1266">
        <v>-1</v>
      </c>
      <c r="BZ1266">
        <v>-1</v>
      </c>
      <c r="CA1266">
        <v>-1</v>
      </c>
      <c r="CB1266">
        <v>-1</v>
      </c>
      <c r="CC1266">
        <v>-1</v>
      </c>
      <c r="CD1266">
        <v>-1</v>
      </c>
      <c r="CE1266">
        <v>-1</v>
      </c>
      <c r="CF1266">
        <v>-1</v>
      </c>
      <c r="CG1266">
        <v>-1</v>
      </c>
    </row>
    <row r="1267" spans="1:85">
      <c r="A1267" s="5"/>
      <c r="B1267" s="5" t="s">
        <v>4</v>
      </c>
      <c r="C1267" s="76">
        <v>-1</v>
      </c>
      <c r="D1267" s="76">
        <v>-1</v>
      </c>
      <c r="E1267" s="76">
        <v>-1</v>
      </c>
      <c r="F1267" s="76">
        <v>-1</v>
      </c>
      <c r="G1267" s="76">
        <v>-1</v>
      </c>
      <c r="H1267" s="76">
        <v>-1</v>
      </c>
      <c r="I1267" s="76">
        <v>-1</v>
      </c>
      <c r="J1267" s="76">
        <v>-1</v>
      </c>
      <c r="K1267" s="76">
        <v>-1</v>
      </c>
      <c r="L1267" s="76">
        <v>-1</v>
      </c>
      <c r="M1267" s="76">
        <v>-1</v>
      </c>
      <c r="N1267" s="76">
        <v>-1</v>
      </c>
      <c r="O1267" s="76">
        <v>-1</v>
      </c>
      <c r="P1267" s="76">
        <v>-1</v>
      </c>
      <c r="Q1267" s="76">
        <v>-1</v>
      </c>
      <c r="R1267" s="76">
        <v>-1</v>
      </c>
      <c r="S1267" s="76">
        <v>-1</v>
      </c>
      <c r="T1267" s="76">
        <v>-1</v>
      </c>
      <c r="U1267" s="76">
        <v>-1</v>
      </c>
      <c r="V1267" s="76">
        <v>-1</v>
      </c>
      <c r="W1267" s="76">
        <v>-1</v>
      </c>
      <c r="X1267" s="76">
        <v>-1</v>
      </c>
      <c r="Y1267" s="76">
        <v>-1</v>
      </c>
      <c r="Z1267" s="76">
        <v>-1</v>
      </c>
      <c r="AA1267" s="76">
        <v>-1</v>
      </c>
      <c r="AB1267" s="76">
        <v>-1</v>
      </c>
      <c r="AC1267" s="76">
        <v>-1</v>
      </c>
      <c r="AD1267" s="76">
        <v>-1</v>
      </c>
      <c r="AE1267" s="76">
        <v>-1</v>
      </c>
      <c r="AF1267" s="76">
        <v>-1</v>
      </c>
      <c r="AG1267" s="76">
        <v>-1</v>
      </c>
      <c r="AH1267" s="76">
        <v>-1</v>
      </c>
      <c r="AI1267" s="76">
        <v>-1</v>
      </c>
      <c r="AJ1267">
        <v>-1</v>
      </c>
      <c r="AK1267">
        <v>-1</v>
      </c>
      <c r="AL1267">
        <v>-1</v>
      </c>
      <c r="AM1267">
        <v>-1</v>
      </c>
      <c r="AN1267">
        <v>-1</v>
      </c>
      <c r="AO1267">
        <v>-1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-1</v>
      </c>
      <c r="AW1267">
        <v>-1</v>
      </c>
      <c r="AX1267">
        <v>-1</v>
      </c>
      <c r="AY1267">
        <v>-1</v>
      </c>
      <c r="AZ1267">
        <v>-1</v>
      </c>
      <c r="BA1267">
        <v>-1</v>
      </c>
      <c r="BB1267">
        <v>-1</v>
      </c>
      <c r="BC1267">
        <v>-1</v>
      </c>
      <c r="BD1267">
        <v>-1</v>
      </c>
      <c r="BE1267">
        <v>-1</v>
      </c>
      <c r="BF1267">
        <v>-1</v>
      </c>
      <c r="BG1267">
        <v>-1</v>
      </c>
      <c r="BH1267">
        <v>-1</v>
      </c>
      <c r="BI1267">
        <v>-1</v>
      </c>
      <c r="BJ1267">
        <v>-1</v>
      </c>
      <c r="BK1267">
        <v>-1</v>
      </c>
      <c r="BL1267">
        <v>-1</v>
      </c>
      <c r="BM1267">
        <v>-1</v>
      </c>
      <c r="BN1267">
        <v>-1</v>
      </c>
      <c r="BO1267">
        <v>-1</v>
      </c>
      <c r="BP1267">
        <v>-1</v>
      </c>
      <c r="BQ1267">
        <v>-1</v>
      </c>
      <c r="BR1267">
        <v>-1</v>
      </c>
      <c r="BS1267">
        <v>-1</v>
      </c>
      <c r="BT1267">
        <v>-1</v>
      </c>
      <c r="BU1267">
        <v>-1</v>
      </c>
      <c r="BV1267">
        <v>-1</v>
      </c>
      <c r="BW1267">
        <v>-1</v>
      </c>
      <c r="BX1267">
        <v>-1</v>
      </c>
      <c r="BY1267">
        <v>-1</v>
      </c>
      <c r="BZ1267">
        <v>-1</v>
      </c>
      <c r="CA1267">
        <v>-1</v>
      </c>
      <c r="CB1267">
        <v>-1</v>
      </c>
      <c r="CC1267">
        <v>-1</v>
      </c>
      <c r="CD1267">
        <v>-1</v>
      </c>
      <c r="CE1267">
        <v>-1</v>
      </c>
      <c r="CF1267">
        <v>-1</v>
      </c>
      <c r="CG1267">
        <v>-1</v>
      </c>
    </row>
    <row r="1268" spans="1:85">
      <c r="A1268" s="5" t="s">
        <v>2</v>
      </c>
      <c r="B1268" s="5" t="s">
        <v>3</v>
      </c>
      <c r="C1268" s="76">
        <v>-1</v>
      </c>
      <c r="D1268" s="76">
        <v>-1</v>
      </c>
      <c r="E1268" s="76">
        <v>-1</v>
      </c>
      <c r="F1268" s="76">
        <v>-1</v>
      </c>
      <c r="G1268" s="76">
        <v>-1</v>
      </c>
      <c r="H1268" s="76">
        <v>-1</v>
      </c>
      <c r="I1268" s="76">
        <v>-1</v>
      </c>
      <c r="J1268" s="76">
        <v>-1</v>
      </c>
      <c r="K1268" s="76">
        <v>-1</v>
      </c>
      <c r="L1268" s="76">
        <v>-1</v>
      </c>
      <c r="M1268" s="76">
        <v>-1</v>
      </c>
      <c r="N1268" s="76">
        <v>-1</v>
      </c>
      <c r="O1268" s="76">
        <v>-1</v>
      </c>
      <c r="P1268" s="76">
        <v>-1</v>
      </c>
      <c r="Q1268" s="76">
        <v>-1</v>
      </c>
      <c r="R1268" s="76">
        <v>-1</v>
      </c>
      <c r="S1268" s="76">
        <v>-1</v>
      </c>
      <c r="T1268" s="76">
        <v>-1</v>
      </c>
      <c r="U1268" s="76">
        <v>-1</v>
      </c>
      <c r="V1268" s="76">
        <v>-1</v>
      </c>
      <c r="W1268" s="76">
        <v>-1</v>
      </c>
      <c r="X1268" s="76">
        <v>-1</v>
      </c>
      <c r="Y1268" s="76">
        <v>-1</v>
      </c>
      <c r="Z1268" s="76">
        <v>-1</v>
      </c>
      <c r="AA1268" s="76">
        <v>-1</v>
      </c>
      <c r="AB1268" s="76">
        <v>-1</v>
      </c>
      <c r="AC1268" s="76">
        <v>-1</v>
      </c>
      <c r="AD1268" s="76">
        <v>-1</v>
      </c>
      <c r="AE1268" s="76">
        <v>-1</v>
      </c>
      <c r="AF1268" s="76">
        <v>-1</v>
      </c>
      <c r="AG1268" s="76">
        <v>-1</v>
      </c>
      <c r="AH1268" s="76">
        <v>-1</v>
      </c>
      <c r="AI1268" s="76">
        <v>-1</v>
      </c>
      <c r="AJ1268">
        <v>-1</v>
      </c>
      <c r="AK1268">
        <v>-1</v>
      </c>
      <c r="AL1268">
        <v>-1</v>
      </c>
      <c r="AM1268">
        <v>-1</v>
      </c>
      <c r="AN1268">
        <v>-1</v>
      </c>
      <c r="AO1268">
        <v>-1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-1</v>
      </c>
      <c r="AX1268">
        <v>-1</v>
      </c>
      <c r="AY1268">
        <v>-1</v>
      </c>
      <c r="AZ1268">
        <v>-1</v>
      </c>
      <c r="BA1268">
        <v>-1</v>
      </c>
      <c r="BB1268">
        <v>-1</v>
      </c>
      <c r="BC1268">
        <v>-1</v>
      </c>
      <c r="BD1268">
        <v>-1</v>
      </c>
      <c r="BE1268">
        <v>-1</v>
      </c>
      <c r="BF1268">
        <v>-1</v>
      </c>
      <c r="BG1268">
        <v>-1</v>
      </c>
      <c r="BH1268">
        <v>-1</v>
      </c>
      <c r="BI1268">
        <v>-1</v>
      </c>
      <c r="BJ1268">
        <v>-1</v>
      </c>
      <c r="BK1268">
        <v>-1</v>
      </c>
      <c r="BL1268">
        <v>-1</v>
      </c>
      <c r="BM1268">
        <v>-1</v>
      </c>
      <c r="BN1268">
        <v>-1</v>
      </c>
      <c r="BO1268">
        <v>-1</v>
      </c>
      <c r="BP1268">
        <v>-1</v>
      </c>
      <c r="BQ1268">
        <v>-1</v>
      </c>
      <c r="BR1268">
        <v>-1</v>
      </c>
      <c r="BS1268">
        <v>-1</v>
      </c>
      <c r="BT1268">
        <v>-1</v>
      </c>
      <c r="BU1268">
        <v>-1</v>
      </c>
      <c r="BV1268">
        <v>-1</v>
      </c>
      <c r="BW1268">
        <v>-1</v>
      </c>
      <c r="BX1268">
        <v>-1</v>
      </c>
      <c r="BY1268">
        <v>-1</v>
      </c>
      <c r="BZ1268">
        <v>-1</v>
      </c>
      <c r="CA1268">
        <v>-1</v>
      </c>
      <c r="CB1268">
        <v>-1</v>
      </c>
      <c r="CC1268">
        <v>-1</v>
      </c>
      <c r="CD1268">
        <v>-1</v>
      </c>
      <c r="CE1268">
        <v>-1</v>
      </c>
      <c r="CF1268">
        <v>-1</v>
      </c>
      <c r="CG1268">
        <v>-1</v>
      </c>
    </row>
    <row r="1269" spans="1:85">
      <c r="A1269" s="4"/>
      <c r="B1269" s="4" t="s">
        <v>4</v>
      </c>
      <c r="C1269" s="76">
        <v>-1</v>
      </c>
      <c r="D1269" s="76">
        <v>-1</v>
      </c>
      <c r="E1269" s="76">
        <v>-1</v>
      </c>
      <c r="F1269" s="76">
        <v>-1</v>
      </c>
      <c r="G1269" s="76">
        <v>-1</v>
      </c>
      <c r="H1269" s="76">
        <v>-1</v>
      </c>
      <c r="I1269" s="76">
        <v>-1</v>
      </c>
      <c r="J1269" s="76">
        <v>-1</v>
      </c>
      <c r="K1269" s="76">
        <v>-1</v>
      </c>
      <c r="L1269" s="76">
        <v>-1</v>
      </c>
      <c r="M1269" s="76">
        <v>-1</v>
      </c>
      <c r="N1269" s="76">
        <v>-1</v>
      </c>
      <c r="O1269" s="76">
        <v>-1</v>
      </c>
      <c r="P1269" s="76">
        <v>-1</v>
      </c>
      <c r="Q1269" s="76">
        <v>-1</v>
      </c>
      <c r="R1269" s="76">
        <v>-1</v>
      </c>
      <c r="S1269" s="76">
        <v>-1</v>
      </c>
      <c r="T1269" s="76">
        <v>-1</v>
      </c>
      <c r="U1269" s="76">
        <v>-1</v>
      </c>
      <c r="V1269" s="76">
        <v>-1</v>
      </c>
      <c r="W1269" s="76">
        <v>-1</v>
      </c>
      <c r="X1269" s="76">
        <v>-1</v>
      </c>
      <c r="Y1269" s="76">
        <v>-1</v>
      </c>
      <c r="Z1269" s="76">
        <v>-1</v>
      </c>
      <c r="AA1269" s="76">
        <v>-1</v>
      </c>
      <c r="AB1269" s="76">
        <v>-1</v>
      </c>
      <c r="AC1269" s="76">
        <v>-1</v>
      </c>
      <c r="AD1269" s="76">
        <v>-1</v>
      </c>
      <c r="AE1269" s="76">
        <v>-1</v>
      </c>
      <c r="AF1269" s="76">
        <v>-1</v>
      </c>
      <c r="AG1269" s="76">
        <v>-1</v>
      </c>
      <c r="AH1269" s="76">
        <v>-1</v>
      </c>
      <c r="AI1269" s="76">
        <v>-1</v>
      </c>
      <c r="AJ1269">
        <v>-1</v>
      </c>
      <c r="AK1269">
        <v>-1</v>
      </c>
      <c r="AL1269">
        <v>-1</v>
      </c>
      <c r="AM1269">
        <v>-1</v>
      </c>
      <c r="AN1269">
        <v>-1</v>
      </c>
      <c r="AO1269">
        <v>-1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-1</v>
      </c>
      <c r="AW1269">
        <v>-1</v>
      </c>
      <c r="AX1269">
        <v>-1</v>
      </c>
      <c r="AY1269">
        <v>-1</v>
      </c>
      <c r="AZ1269">
        <v>-1</v>
      </c>
      <c r="BA1269">
        <v>-1</v>
      </c>
      <c r="BB1269">
        <v>-1</v>
      </c>
      <c r="BC1269">
        <v>-1</v>
      </c>
      <c r="BD1269">
        <v>-1</v>
      </c>
      <c r="BE1269">
        <v>-1</v>
      </c>
      <c r="BF1269">
        <v>-1</v>
      </c>
      <c r="BG1269">
        <v>-1</v>
      </c>
      <c r="BH1269">
        <v>-1</v>
      </c>
      <c r="BI1269">
        <v>-1</v>
      </c>
      <c r="BJ1269">
        <v>-1</v>
      </c>
      <c r="BK1269">
        <v>-1</v>
      </c>
      <c r="BL1269">
        <v>-1</v>
      </c>
      <c r="BM1269">
        <v>-1</v>
      </c>
      <c r="BN1269">
        <v>-1</v>
      </c>
      <c r="BO1269">
        <v>-1</v>
      </c>
      <c r="BP1269">
        <v>-1</v>
      </c>
      <c r="BQ1269">
        <v>-1</v>
      </c>
      <c r="BR1269">
        <v>-1</v>
      </c>
      <c r="BS1269">
        <v>-1</v>
      </c>
      <c r="BT1269">
        <v>-1</v>
      </c>
      <c r="BU1269">
        <v>-1</v>
      </c>
      <c r="BV1269">
        <v>-1</v>
      </c>
      <c r="BW1269">
        <v>-1</v>
      </c>
      <c r="BX1269">
        <v>-1</v>
      </c>
      <c r="BY1269">
        <v>-1</v>
      </c>
      <c r="BZ1269">
        <v>-1</v>
      </c>
      <c r="CA1269">
        <v>-1</v>
      </c>
      <c r="CB1269">
        <v>-1</v>
      </c>
      <c r="CC1269">
        <v>-1</v>
      </c>
      <c r="CD1269">
        <v>-1</v>
      </c>
      <c r="CE1269">
        <v>-1</v>
      </c>
      <c r="CF1269">
        <v>-1</v>
      </c>
      <c r="CG1269">
        <v>-1</v>
      </c>
    </row>
    <row r="1270" spans="1:85">
      <c r="A1270" s="14" t="s">
        <v>7</v>
      </c>
      <c r="B1270" s="14" t="s">
        <v>3</v>
      </c>
      <c r="C1270" s="76">
        <v>-1</v>
      </c>
      <c r="D1270" s="76">
        <v>-1</v>
      </c>
      <c r="E1270" s="76">
        <v>-1</v>
      </c>
      <c r="F1270" s="76">
        <v>-1</v>
      </c>
      <c r="G1270" s="76">
        <v>-1</v>
      </c>
      <c r="H1270" s="76">
        <v>-1</v>
      </c>
      <c r="I1270" s="76">
        <v>-1</v>
      </c>
      <c r="J1270" s="76">
        <v>-1</v>
      </c>
      <c r="K1270" s="76">
        <v>-1</v>
      </c>
      <c r="L1270" s="76">
        <v>-1</v>
      </c>
      <c r="M1270" s="76">
        <v>-1</v>
      </c>
      <c r="N1270" s="76">
        <v>-1</v>
      </c>
      <c r="O1270" s="76">
        <v>-1</v>
      </c>
      <c r="P1270" s="76">
        <v>-1</v>
      </c>
      <c r="Q1270" s="76">
        <v>-1</v>
      </c>
      <c r="R1270" s="76">
        <v>-1</v>
      </c>
      <c r="S1270" s="76">
        <v>-1</v>
      </c>
      <c r="T1270" s="76">
        <v>-1</v>
      </c>
      <c r="U1270" s="76">
        <v>-1</v>
      </c>
      <c r="V1270" s="76">
        <v>-1</v>
      </c>
      <c r="W1270" s="76">
        <v>-1</v>
      </c>
      <c r="X1270" s="76">
        <v>-1</v>
      </c>
      <c r="Y1270" s="76">
        <v>-1</v>
      </c>
      <c r="Z1270" s="76">
        <v>-1</v>
      </c>
      <c r="AA1270" s="76">
        <v>-1</v>
      </c>
      <c r="AB1270" s="76">
        <v>-1</v>
      </c>
      <c r="AC1270" s="76">
        <v>-1</v>
      </c>
      <c r="AD1270" s="76">
        <v>-1</v>
      </c>
      <c r="AE1270" s="76">
        <v>-1</v>
      </c>
      <c r="AF1270" s="76">
        <v>-1</v>
      </c>
      <c r="AG1270" s="76">
        <v>-1</v>
      </c>
      <c r="AH1270" s="76">
        <v>-1</v>
      </c>
      <c r="AI1270" s="76">
        <v>-1</v>
      </c>
      <c r="AJ1270">
        <v>-1</v>
      </c>
      <c r="AK1270">
        <v>-1</v>
      </c>
      <c r="AL1270">
        <v>-1</v>
      </c>
      <c r="AM1270">
        <v>-1</v>
      </c>
      <c r="AN1270">
        <v>-1</v>
      </c>
      <c r="AO1270">
        <v>-1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-1</v>
      </c>
      <c r="AW1270">
        <v>-1</v>
      </c>
      <c r="AX1270">
        <v>-1</v>
      </c>
      <c r="AY1270">
        <v>-1</v>
      </c>
      <c r="AZ1270">
        <v>-1</v>
      </c>
      <c r="BA1270">
        <v>-1</v>
      </c>
      <c r="BB1270">
        <v>-1</v>
      </c>
      <c r="BC1270">
        <v>-1</v>
      </c>
      <c r="BD1270">
        <v>-1</v>
      </c>
      <c r="BE1270">
        <v>-1</v>
      </c>
      <c r="BF1270">
        <v>-1</v>
      </c>
      <c r="BG1270">
        <v>-1</v>
      </c>
      <c r="BH1270">
        <v>-1</v>
      </c>
      <c r="BI1270">
        <v>-1</v>
      </c>
      <c r="BJ1270">
        <v>-1</v>
      </c>
      <c r="BK1270">
        <v>-1</v>
      </c>
      <c r="BL1270">
        <v>-1</v>
      </c>
      <c r="BM1270">
        <v>-1</v>
      </c>
      <c r="BN1270">
        <v>-1</v>
      </c>
      <c r="BO1270">
        <v>-1</v>
      </c>
      <c r="BP1270">
        <v>-1</v>
      </c>
      <c r="BQ1270">
        <v>-1</v>
      </c>
      <c r="BR1270">
        <v>-1</v>
      </c>
      <c r="BS1270">
        <v>-1</v>
      </c>
      <c r="BT1270">
        <v>-1</v>
      </c>
      <c r="BU1270">
        <v>-1</v>
      </c>
      <c r="BV1270">
        <v>-1</v>
      </c>
      <c r="BW1270">
        <v>-1</v>
      </c>
      <c r="BX1270">
        <v>-1</v>
      </c>
      <c r="BY1270">
        <v>-1</v>
      </c>
      <c r="BZ1270">
        <v>-1</v>
      </c>
      <c r="CA1270">
        <v>-1</v>
      </c>
      <c r="CB1270">
        <v>-1</v>
      </c>
      <c r="CC1270">
        <v>-1</v>
      </c>
      <c r="CD1270">
        <v>-1</v>
      </c>
      <c r="CE1270">
        <v>-1</v>
      </c>
      <c r="CF1270">
        <v>-1</v>
      </c>
      <c r="CG1270">
        <v>-1</v>
      </c>
    </row>
    <row r="1271" spans="1:85">
      <c r="A1271" s="4"/>
      <c r="B1271" s="4" t="s">
        <v>4</v>
      </c>
      <c r="C1271" s="76">
        <v>-1</v>
      </c>
      <c r="D1271" s="76">
        <v>-1</v>
      </c>
      <c r="E1271" s="76">
        <v>-1</v>
      </c>
      <c r="F1271" s="76">
        <v>-1</v>
      </c>
      <c r="G1271" s="76">
        <v>-1</v>
      </c>
      <c r="H1271" s="76">
        <v>-1</v>
      </c>
      <c r="I1271" s="76">
        <v>-1</v>
      </c>
      <c r="J1271" s="76">
        <v>-1</v>
      </c>
      <c r="K1271" s="76">
        <v>-1</v>
      </c>
      <c r="L1271" s="76">
        <v>-1</v>
      </c>
      <c r="M1271" s="76">
        <v>-1</v>
      </c>
      <c r="N1271" s="76">
        <v>-1</v>
      </c>
      <c r="O1271" s="76">
        <v>-1</v>
      </c>
      <c r="P1271" s="76">
        <v>-1</v>
      </c>
      <c r="Q1271" s="76">
        <v>-1</v>
      </c>
      <c r="R1271" s="76">
        <v>-1</v>
      </c>
      <c r="S1271" s="76">
        <v>-1</v>
      </c>
      <c r="T1271" s="76">
        <v>-1</v>
      </c>
      <c r="U1271" s="76">
        <v>-1</v>
      </c>
      <c r="V1271" s="76">
        <v>-1</v>
      </c>
      <c r="W1271" s="76">
        <v>-1</v>
      </c>
      <c r="X1271" s="76">
        <v>-1</v>
      </c>
      <c r="Y1271" s="76">
        <v>-1</v>
      </c>
      <c r="Z1271" s="76">
        <v>-1</v>
      </c>
      <c r="AA1271" s="76">
        <v>-1</v>
      </c>
      <c r="AB1271" s="76">
        <v>-1</v>
      </c>
      <c r="AC1271" s="76">
        <v>-1</v>
      </c>
      <c r="AD1271" s="76">
        <v>-1</v>
      </c>
      <c r="AE1271" s="76">
        <v>-1</v>
      </c>
      <c r="AF1271" s="76">
        <v>-1</v>
      </c>
      <c r="AG1271" s="76">
        <v>-1</v>
      </c>
      <c r="AH1271" s="76">
        <v>-1</v>
      </c>
      <c r="AI1271" s="76">
        <v>-1</v>
      </c>
      <c r="AJ1271">
        <v>-1</v>
      </c>
      <c r="AK1271">
        <v>-1</v>
      </c>
      <c r="AL1271">
        <v>-1</v>
      </c>
      <c r="AM1271">
        <v>-1</v>
      </c>
      <c r="AN1271">
        <v>-1</v>
      </c>
      <c r="AO1271">
        <v>-1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-1</v>
      </c>
      <c r="AX1271">
        <v>-1</v>
      </c>
      <c r="AY1271">
        <v>-1</v>
      </c>
      <c r="AZ1271">
        <v>-1</v>
      </c>
      <c r="BA1271">
        <v>-1</v>
      </c>
      <c r="BB1271">
        <v>-1</v>
      </c>
      <c r="BC1271">
        <v>-1</v>
      </c>
      <c r="BD1271">
        <v>-1</v>
      </c>
      <c r="BE1271">
        <v>-1</v>
      </c>
      <c r="BF1271">
        <v>-1</v>
      </c>
      <c r="BG1271">
        <v>-1</v>
      </c>
      <c r="BH1271">
        <v>-1</v>
      </c>
      <c r="BI1271">
        <v>-1</v>
      </c>
      <c r="BJ1271">
        <v>-1</v>
      </c>
      <c r="BK1271">
        <v>-1</v>
      </c>
      <c r="BL1271">
        <v>-1</v>
      </c>
      <c r="BM1271">
        <v>-1</v>
      </c>
      <c r="BN1271">
        <v>-1</v>
      </c>
      <c r="BO1271">
        <v>-1</v>
      </c>
      <c r="BP1271">
        <v>-1</v>
      </c>
      <c r="BQ1271">
        <v>-1</v>
      </c>
      <c r="BR1271">
        <v>-1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-1</v>
      </c>
      <c r="BY1271">
        <v>-1</v>
      </c>
      <c r="BZ1271">
        <v>-1</v>
      </c>
      <c r="CA1271">
        <v>-1</v>
      </c>
      <c r="CB1271">
        <v>-1</v>
      </c>
      <c r="CC1271">
        <v>-1</v>
      </c>
      <c r="CD1271">
        <v>-1</v>
      </c>
      <c r="CE1271">
        <v>-1</v>
      </c>
      <c r="CF1271">
        <v>-1</v>
      </c>
      <c r="CG1271">
        <v>-1</v>
      </c>
    </row>
    <row r="1272" spans="1:85">
      <c r="A1272" s="14" t="s">
        <v>6</v>
      </c>
      <c r="B1272" s="14" t="s">
        <v>3</v>
      </c>
      <c r="C1272" s="76">
        <v>-1</v>
      </c>
      <c r="D1272" s="76">
        <v>-1</v>
      </c>
      <c r="E1272" s="76">
        <v>-1</v>
      </c>
      <c r="F1272" s="76">
        <v>-1</v>
      </c>
      <c r="G1272" s="76">
        <v>-1</v>
      </c>
      <c r="H1272" s="76">
        <v>-1</v>
      </c>
      <c r="I1272" s="76">
        <v>-1</v>
      </c>
      <c r="J1272" s="76">
        <v>-1</v>
      </c>
      <c r="K1272" s="76">
        <v>-1</v>
      </c>
      <c r="L1272" s="76">
        <v>-1</v>
      </c>
      <c r="M1272" s="76">
        <v>-1</v>
      </c>
      <c r="N1272" s="76">
        <v>-1</v>
      </c>
      <c r="O1272" s="76">
        <v>-1</v>
      </c>
      <c r="P1272" s="76">
        <v>-1</v>
      </c>
      <c r="Q1272" s="76">
        <v>-1</v>
      </c>
      <c r="R1272" s="76">
        <v>-1</v>
      </c>
      <c r="S1272" s="76">
        <v>-1</v>
      </c>
      <c r="T1272" s="76">
        <v>-1</v>
      </c>
      <c r="U1272" s="76">
        <v>-1</v>
      </c>
      <c r="V1272" s="76">
        <v>-1</v>
      </c>
      <c r="W1272" s="76">
        <v>-1</v>
      </c>
      <c r="X1272" s="76">
        <v>-1</v>
      </c>
      <c r="Y1272" s="76">
        <v>-1</v>
      </c>
      <c r="Z1272" s="76">
        <v>-1</v>
      </c>
      <c r="AA1272" s="76">
        <v>-1</v>
      </c>
      <c r="AB1272" s="76">
        <v>-1</v>
      </c>
      <c r="AC1272" s="76">
        <v>-1</v>
      </c>
      <c r="AD1272" s="76">
        <v>-1</v>
      </c>
      <c r="AE1272" s="76">
        <v>-1</v>
      </c>
      <c r="AF1272" s="76">
        <v>-1</v>
      </c>
      <c r="AG1272" s="76">
        <v>-1</v>
      </c>
      <c r="AH1272" s="76">
        <v>-1</v>
      </c>
      <c r="AI1272" s="76">
        <v>-1</v>
      </c>
      <c r="AJ1272">
        <v>-1</v>
      </c>
      <c r="AK1272">
        <v>-1</v>
      </c>
      <c r="AL1272">
        <v>-1</v>
      </c>
      <c r="AM1272">
        <v>-1</v>
      </c>
      <c r="AN1272">
        <v>-1</v>
      </c>
      <c r="AO1272">
        <v>-1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-1</v>
      </c>
      <c r="AW1272">
        <v>-1</v>
      </c>
      <c r="AX1272">
        <v>-1</v>
      </c>
      <c r="AY1272">
        <v>-1</v>
      </c>
      <c r="AZ1272">
        <v>-1</v>
      </c>
      <c r="BA1272">
        <v>-1</v>
      </c>
      <c r="BB1272">
        <v>-1</v>
      </c>
      <c r="BC1272">
        <v>-1</v>
      </c>
      <c r="BD1272">
        <v>-1</v>
      </c>
      <c r="BE1272">
        <v>-1</v>
      </c>
      <c r="BF1272">
        <v>-1</v>
      </c>
      <c r="BG1272">
        <v>-1</v>
      </c>
      <c r="BH1272">
        <v>-1</v>
      </c>
      <c r="BI1272">
        <v>-1</v>
      </c>
      <c r="BJ1272">
        <v>-1</v>
      </c>
      <c r="BK1272">
        <v>-1</v>
      </c>
      <c r="BL1272">
        <v>-1</v>
      </c>
      <c r="BM1272">
        <v>-1</v>
      </c>
      <c r="BN1272">
        <v>-1</v>
      </c>
      <c r="BO1272">
        <v>-1</v>
      </c>
      <c r="BP1272">
        <v>-1</v>
      </c>
      <c r="BQ1272">
        <v>-1</v>
      </c>
      <c r="BR1272">
        <v>-1</v>
      </c>
      <c r="BS1272">
        <v>-1</v>
      </c>
      <c r="BT1272">
        <v>-1</v>
      </c>
      <c r="BU1272">
        <v>-1</v>
      </c>
      <c r="BV1272">
        <v>-1</v>
      </c>
      <c r="BW1272">
        <v>-1</v>
      </c>
      <c r="BX1272">
        <v>-1</v>
      </c>
      <c r="BY1272">
        <v>-1</v>
      </c>
      <c r="BZ1272">
        <v>-1</v>
      </c>
      <c r="CA1272">
        <v>-1</v>
      </c>
      <c r="CB1272">
        <v>-1</v>
      </c>
      <c r="CC1272">
        <v>-1</v>
      </c>
      <c r="CD1272">
        <v>-1</v>
      </c>
      <c r="CE1272">
        <v>-1</v>
      </c>
      <c r="CF1272">
        <v>-1</v>
      </c>
      <c r="CG1272">
        <v>-1</v>
      </c>
    </row>
    <row r="1273" spans="1:85">
      <c r="A1273" s="5"/>
      <c r="B1273" s="5" t="s">
        <v>4</v>
      </c>
      <c r="C1273" s="76">
        <v>-1</v>
      </c>
      <c r="D1273" s="76">
        <v>-1</v>
      </c>
      <c r="E1273" s="76">
        <v>-1</v>
      </c>
      <c r="F1273" s="76">
        <v>-1</v>
      </c>
      <c r="G1273" s="76">
        <v>-1</v>
      </c>
      <c r="H1273" s="76">
        <v>-1</v>
      </c>
      <c r="I1273" s="76">
        <v>-1</v>
      </c>
      <c r="J1273" s="76">
        <v>-1</v>
      </c>
      <c r="K1273" s="76">
        <v>-1</v>
      </c>
      <c r="L1273" s="76">
        <v>-1</v>
      </c>
      <c r="M1273" s="76">
        <v>-1</v>
      </c>
      <c r="N1273" s="76">
        <v>-1</v>
      </c>
      <c r="O1273" s="76">
        <v>-1</v>
      </c>
      <c r="P1273" s="76">
        <v>-1</v>
      </c>
      <c r="Q1273" s="76">
        <v>-1</v>
      </c>
      <c r="R1273" s="76">
        <v>-1</v>
      </c>
      <c r="S1273" s="76">
        <v>-1</v>
      </c>
      <c r="T1273" s="76">
        <v>-1</v>
      </c>
      <c r="U1273" s="76">
        <v>-1</v>
      </c>
      <c r="V1273" s="76">
        <v>-1</v>
      </c>
      <c r="W1273" s="76">
        <v>-1</v>
      </c>
      <c r="X1273" s="76">
        <v>-1</v>
      </c>
      <c r="Y1273" s="76">
        <v>-1</v>
      </c>
      <c r="Z1273" s="76">
        <v>-1</v>
      </c>
      <c r="AA1273" s="76">
        <v>-1</v>
      </c>
      <c r="AB1273" s="76">
        <v>-1</v>
      </c>
      <c r="AC1273" s="76">
        <v>-1</v>
      </c>
      <c r="AD1273" s="76">
        <v>-1</v>
      </c>
      <c r="AE1273" s="76">
        <v>-1</v>
      </c>
      <c r="AF1273" s="76">
        <v>-1</v>
      </c>
      <c r="AG1273" s="76">
        <v>-1</v>
      </c>
      <c r="AH1273" s="76">
        <v>-1</v>
      </c>
      <c r="AI1273" s="76">
        <v>-1</v>
      </c>
      <c r="AJ1273">
        <v>-1</v>
      </c>
      <c r="AK1273">
        <v>-1</v>
      </c>
      <c r="AL1273">
        <v>-1</v>
      </c>
      <c r="AM1273">
        <v>-1</v>
      </c>
      <c r="AN1273">
        <v>-1</v>
      </c>
      <c r="AO1273">
        <v>-1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-1</v>
      </c>
      <c r="AX1273">
        <v>-1</v>
      </c>
      <c r="AY1273">
        <v>-1</v>
      </c>
      <c r="AZ1273">
        <v>-1</v>
      </c>
      <c r="BA1273">
        <v>-1</v>
      </c>
      <c r="BB1273">
        <v>-1</v>
      </c>
      <c r="BC1273">
        <v>-1</v>
      </c>
      <c r="BD1273">
        <v>-1</v>
      </c>
      <c r="BE1273">
        <v>-1</v>
      </c>
      <c r="BF1273">
        <v>-1</v>
      </c>
      <c r="BG1273">
        <v>-1</v>
      </c>
      <c r="BH1273">
        <v>-1</v>
      </c>
      <c r="BI1273">
        <v>-1</v>
      </c>
      <c r="BJ1273">
        <v>-1</v>
      </c>
      <c r="BK1273">
        <v>-1</v>
      </c>
      <c r="BL1273">
        <v>-1</v>
      </c>
      <c r="BM1273">
        <v>-1</v>
      </c>
      <c r="BN1273">
        <v>-1</v>
      </c>
      <c r="BO1273">
        <v>-1</v>
      </c>
      <c r="BP1273">
        <v>-1</v>
      </c>
      <c r="BQ1273">
        <v>-1</v>
      </c>
      <c r="BR1273">
        <v>-1</v>
      </c>
      <c r="BS1273">
        <v>-1</v>
      </c>
      <c r="BT1273">
        <v>-1</v>
      </c>
      <c r="BU1273">
        <v>-1</v>
      </c>
      <c r="BV1273">
        <v>-1</v>
      </c>
      <c r="BW1273">
        <v>-1</v>
      </c>
      <c r="BX1273">
        <v>-1</v>
      </c>
      <c r="BY1273">
        <v>-1</v>
      </c>
      <c r="BZ1273">
        <v>-1</v>
      </c>
      <c r="CA1273">
        <v>-1</v>
      </c>
      <c r="CB1273">
        <v>-1</v>
      </c>
      <c r="CC1273">
        <v>-1</v>
      </c>
      <c r="CD1273">
        <v>-1</v>
      </c>
      <c r="CE1273">
        <v>-1</v>
      </c>
      <c r="CF1273">
        <v>-1</v>
      </c>
      <c r="CG1273">
        <v>-1</v>
      </c>
    </row>
    <row r="1274" spans="1:85">
      <c r="A1274" s="5" t="s">
        <v>8</v>
      </c>
      <c r="B1274" s="5" t="s">
        <v>3</v>
      </c>
      <c r="C1274" s="76">
        <v>-1</v>
      </c>
      <c r="D1274" s="76">
        <v>-1</v>
      </c>
      <c r="E1274" s="76">
        <v>-1</v>
      </c>
      <c r="F1274" s="76">
        <v>-1</v>
      </c>
      <c r="G1274" s="76">
        <v>-1</v>
      </c>
      <c r="H1274" s="76">
        <v>-1</v>
      </c>
      <c r="I1274" s="76">
        <v>-1</v>
      </c>
      <c r="J1274" s="76">
        <v>-1</v>
      </c>
      <c r="K1274" s="76">
        <v>-1</v>
      </c>
      <c r="L1274" s="76">
        <v>-1</v>
      </c>
      <c r="M1274" s="76">
        <v>-1</v>
      </c>
      <c r="N1274" s="76">
        <v>-1</v>
      </c>
      <c r="O1274" s="76">
        <v>-1</v>
      </c>
      <c r="P1274" s="76">
        <v>-1</v>
      </c>
      <c r="Q1274" s="76">
        <v>-1</v>
      </c>
      <c r="R1274" s="76">
        <v>-1</v>
      </c>
      <c r="S1274" s="76">
        <v>-1</v>
      </c>
      <c r="T1274" s="76">
        <v>-1</v>
      </c>
      <c r="U1274" s="76">
        <v>-1</v>
      </c>
      <c r="V1274" s="76">
        <v>-1</v>
      </c>
      <c r="W1274" s="76">
        <v>-1</v>
      </c>
      <c r="X1274" s="76">
        <v>-1</v>
      </c>
      <c r="Y1274" s="76">
        <v>-1</v>
      </c>
      <c r="Z1274" s="76">
        <v>-1</v>
      </c>
      <c r="AA1274" s="76">
        <v>-1</v>
      </c>
      <c r="AB1274" s="76">
        <v>-1</v>
      </c>
      <c r="AC1274" s="76">
        <v>-1</v>
      </c>
      <c r="AD1274" s="76">
        <v>-1</v>
      </c>
      <c r="AE1274" s="76">
        <v>-1</v>
      </c>
      <c r="AF1274" s="76">
        <v>-1</v>
      </c>
      <c r="AG1274" s="76">
        <v>-1</v>
      </c>
      <c r="AH1274" s="76">
        <v>-1</v>
      </c>
      <c r="AI1274" s="76">
        <v>-1</v>
      </c>
      <c r="AJ1274">
        <v>-1</v>
      </c>
      <c r="AK1274">
        <v>-1</v>
      </c>
      <c r="AL1274">
        <v>-1</v>
      </c>
      <c r="AM1274">
        <v>-1</v>
      </c>
      <c r="AN1274">
        <v>-1</v>
      </c>
      <c r="AO1274">
        <v>-1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-1</v>
      </c>
      <c r="AW1274">
        <v>-1</v>
      </c>
      <c r="AX1274">
        <v>-1</v>
      </c>
      <c r="AY1274">
        <v>-1</v>
      </c>
      <c r="AZ1274">
        <v>-1</v>
      </c>
      <c r="BA1274">
        <v>-1</v>
      </c>
      <c r="BB1274">
        <v>-1</v>
      </c>
      <c r="BC1274">
        <v>-1</v>
      </c>
      <c r="BD1274">
        <v>-1</v>
      </c>
      <c r="BE1274">
        <v>-1</v>
      </c>
      <c r="BF1274">
        <v>-1</v>
      </c>
      <c r="BG1274">
        <v>-1</v>
      </c>
      <c r="BH1274">
        <v>-1</v>
      </c>
      <c r="BI1274">
        <v>-1</v>
      </c>
      <c r="BJ1274">
        <v>-1</v>
      </c>
      <c r="BK1274">
        <v>-1</v>
      </c>
      <c r="BL1274">
        <v>-1</v>
      </c>
      <c r="BM1274">
        <v>-1</v>
      </c>
      <c r="BN1274">
        <v>-1</v>
      </c>
      <c r="BO1274">
        <v>-1</v>
      </c>
      <c r="BP1274">
        <v>-1</v>
      </c>
      <c r="BQ1274">
        <v>-1</v>
      </c>
      <c r="BR1274">
        <v>-1</v>
      </c>
      <c r="BS1274">
        <v>-1</v>
      </c>
      <c r="BT1274">
        <v>-1</v>
      </c>
      <c r="BU1274">
        <v>-1</v>
      </c>
      <c r="BV1274">
        <v>-1</v>
      </c>
      <c r="BW1274">
        <v>-1</v>
      </c>
      <c r="BX1274">
        <v>-1</v>
      </c>
      <c r="BY1274">
        <v>-1</v>
      </c>
      <c r="BZ1274">
        <v>-1</v>
      </c>
      <c r="CA1274">
        <v>-1</v>
      </c>
      <c r="CB1274">
        <v>-1</v>
      </c>
      <c r="CC1274">
        <v>-1</v>
      </c>
      <c r="CD1274">
        <v>-1</v>
      </c>
      <c r="CE1274">
        <v>-1</v>
      </c>
      <c r="CF1274">
        <v>-1</v>
      </c>
      <c r="CG1274">
        <v>-1</v>
      </c>
    </row>
    <row r="1275" spans="1:85">
      <c r="A1275" s="4"/>
      <c r="B1275" s="4" t="s">
        <v>37</v>
      </c>
      <c r="C1275" s="76">
        <v>-1</v>
      </c>
      <c r="D1275" s="76">
        <v>-1</v>
      </c>
      <c r="E1275" s="76">
        <v>-1</v>
      </c>
      <c r="F1275" s="76">
        <v>-1</v>
      </c>
      <c r="G1275" s="76">
        <v>-1</v>
      </c>
      <c r="H1275" s="76">
        <v>-1</v>
      </c>
      <c r="I1275" s="76">
        <v>-1</v>
      </c>
      <c r="J1275" s="76">
        <v>-1</v>
      </c>
      <c r="K1275" s="76">
        <v>-1</v>
      </c>
      <c r="L1275" s="76">
        <v>-1</v>
      </c>
      <c r="M1275" s="76">
        <v>-1</v>
      </c>
      <c r="N1275" s="76">
        <v>-1</v>
      </c>
      <c r="O1275" s="76">
        <v>-1</v>
      </c>
      <c r="P1275" s="76">
        <v>-1</v>
      </c>
      <c r="Q1275" s="76">
        <v>-1</v>
      </c>
      <c r="R1275" s="76">
        <v>-1</v>
      </c>
      <c r="S1275" s="76">
        <v>-1</v>
      </c>
      <c r="T1275" s="76">
        <v>-1</v>
      </c>
      <c r="U1275" s="76">
        <v>-1</v>
      </c>
      <c r="V1275" s="76">
        <v>-1</v>
      </c>
      <c r="W1275" s="76">
        <v>-1</v>
      </c>
      <c r="X1275" s="76">
        <v>-1</v>
      </c>
      <c r="Y1275" s="76">
        <v>-1</v>
      </c>
      <c r="Z1275" s="76">
        <v>-1</v>
      </c>
      <c r="AA1275" s="76">
        <v>-1</v>
      </c>
      <c r="AB1275" s="76">
        <v>-1</v>
      </c>
      <c r="AC1275" s="76">
        <v>-1</v>
      </c>
      <c r="AD1275" s="76">
        <v>-1</v>
      </c>
      <c r="AE1275" s="76">
        <v>-1</v>
      </c>
      <c r="AF1275" s="76">
        <v>-1</v>
      </c>
      <c r="AG1275" s="76">
        <v>-1</v>
      </c>
      <c r="AH1275" s="76">
        <v>-1</v>
      </c>
      <c r="AI1275" s="76">
        <v>-1</v>
      </c>
      <c r="AJ1275">
        <v>-1</v>
      </c>
      <c r="AK1275">
        <v>-1</v>
      </c>
      <c r="AL1275">
        <v>-1</v>
      </c>
      <c r="AM1275">
        <v>-1</v>
      </c>
      <c r="AN1275">
        <v>-1</v>
      </c>
      <c r="AO1275">
        <v>-1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-1</v>
      </c>
      <c r="AW1275">
        <v>-1</v>
      </c>
      <c r="AX1275">
        <v>-1</v>
      </c>
      <c r="AY1275">
        <v>-1</v>
      </c>
      <c r="AZ1275">
        <v>-1</v>
      </c>
      <c r="BA1275">
        <v>-1</v>
      </c>
      <c r="BB1275">
        <v>-1</v>
      </c>
      <c r="BC1275">
        <v>-1</v>
      </c>
      <c r="BD1275">
        <v>-1</v>
      </c>
      <c r="BE1275">
        <v>-1</v>
      </c>
      <c r="BF1275">
        <v>-1</v>
      </c>
      <c r="BG1275">
        <v>-1</v>
      </c>
      <c r="BH1275">
        <v>-1</v>
      </c>
      <c r="BI1275">
        <v>-1</v>
      </c>
      <c r="BJ1275">
        <v>-1</v>
      </c>
      <c r="BK1275">
        <v>-1</v>
      </c>
      <c r="BL1275">
        <v>-1</v>
      </c>
      <c r="BM1275">
        <v>-1</v>
      </c>
      <c r="BN1275">
        <v>-1</v>
      </c>
      <c r="BO1275">
        <v>-1</v>
      </c>
      <c r="BP1275">
        <v>-1</v>
      </c>
      <c r="BQ1275">
        <v>-1</v>
      </c>
      <c r="BR1275">
        <v>-1</v>
      </c>
      <c r="BS1275">
        <v>-1</v>
      </c>
      <c r="BT1275">
        <v>-1</v>
      </c>
      <c r="BU1275">
        <v>-1</v>
      </c>
      <c r="BV1275">
        <v>-1</v>
      </c>
      <c r="BW1275">
        <v>-1</v>
      </c>
      <c r="BX1275">
        <v>-1</v>
      </c>
      <c r="BY1275">
        <v>-1</v>
      </c>
      <c r="BZ1275">
        <v>-1</v>
      </c>
      <c r="CA1275">
        <v>-1</v>
      </c>
      <c r="CB1275">
        <v>-1</v>
      </c>
      <c r="CC1275">
        <v>-1</v>
      </c>
      <c r="CD1275">
        <v>-1</v>
      </c>
      <c r="CE1275">
        <v>-1</v>
      </c>
      <c r="CF1275">
        <v>-1</v>
      </c>
      <c r="CG1275">
        <v>-1</v>
      </c>
    </row>
    <row r="1276" spans="1:85">
      <c r="A1276" s="14" t="s">
        <v>36</v>
      </c>
      <c r="B1276" s="14" t="s">
        <v>38</v>
      </c>
      <c r="C1276" s="76">
        <v>-1</v>
      </c>
      <c r="D1276" s="76">
        <v>-1</v>
      </c>
      <c r="E1276" s="76">
        <v>-1</v>
      </c>
      <c r="F1276" s="76">
        <v>-1</v>
      </c>
      <c r="G1276" s="76">
        <v>-1</v>
      </c>
      <c r="H1276" s="76">
        <v>-1</v>
      </c>
      <c r="I1276" s="76">
        <v>-1</v>
      </c>
      <c r="J1276" s="76">
        <v>-1</v>
      </c>
      <c r="K1276" s="76">
        <v>-1</v>
      </c>
      <c r="L1276" s="76">
        <v>-1</v>
      </c>
      <c r="M1276" s="76">
        <v>-1</v>
      </c>
      <c r="N1276" s="76">
        <v>-1</v>
      </c>
      <c r="O1276" s="76">
        <v>-1</v>
      </c>
      <c r="P1276" s="76">
        <v>-1</v>
      </c>
      <c r="Q1276" s="76">
        <v>-1</v>
      </c>
      <c r="R1276" s="76">
        <v>-1</v>
      </c>
      <c r="S1276" s="76">
        <v>-1</v>
      </c>
      <c r="T1276" s="76">
        <v>-1</v>
      </c>
      <c r="U1276" s="76">
        <v>-1</v>
      </c>
      <c r="V1276" s="76">
        <v>-1</v>
      </c>
      <c r="W1276" s="76">
        <v>-1</v>
      </c>
      <c r="X1276" s="76">
        <v>-1</v>
      </c>
      <c r="Y1276" s="76">
        <v>-1</v>
      </c>
      <c r="Z1276" s="76">
        <v>-1</v>
      </c>
      <c r="AA1276" s="76">
        <v>-1</v>
      </c>
      <c r="AB1276" s="76">
        <v>-1</v>
      </c>
      <c r="AC1276" s="76">
        <v>-1</v>
      </c>
      <c r="AD1276" s="76">
        <v>-1</v>
      </c>
      <c r="AE1276" s="76">
        <v>-1</v>
      </c>
      <c r="AF1276" s="76">
        <v>-1</v>
      </c>
      <c r="AG1276" s="76">
        <v>-1</v>
      </c>
      <c r="AH1276" s="76">
        <v>-1</v>
      </c>
      <c r="AI1276" s="76">
        <v>-1</v>
      </c>
      <c r="AJ1276">
        <v>-1</v>
      </c>
      <c r="AK1276">
        <v>-1</v>
      </c>
      <c r="AL1276">
        <v>-1</v>
      </c>
      <c r="AM1276">
        <v>-1</v>
      </c>
      <c r="AN1276">
        <v>-1</v>
      </c>
      <c r="AO1276">
        <v>-1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-1</v>
      </c>
      <c r="AX1276">
        <v>-1</v>
      </c>
      <c r="AY1276">
        <v>-1</v>
      </c>
      <c r="AZ1276">
        <v>-1</v>
      </c>
      <c r="BA1276">
        <v>-1</v>
      </c>
      <c r="BB1276">
        <v>-1</v>
      </c>
      <c r="BC1276">
        <v>-1</v>
      </c>
      <c r="BD1276">
        <v>-1</v>
      </c>
      <c r="BE1276">
        <v>-1</v>
      </c>
      <c r="BF1276">
        <v>-1</v>
      </c>
      <c r="BG1276">
        <v>-1</v>
      </c>
      <c r="BH1276">
        <v>-1</v>
      </c>
      <c r="BI1276">
        <v>-1</v>
      </c>
      <c r="BJ1276">
        <v>-1</v>
      </c>
      <c r="BK1276">
        <v>-1</v>
      </c>
      <c r="BL1276">
        <v>-1</v>
      </c>
      <c r="BM1276">
        <v>-1</v>
      </c>
      <c r="BN1276">
        <v>-1</v>
      </c>
      <c r="BO1276">
        <v>-1</v>
      </c>
      <c r="BP1276">
        <v>-1</v>
      </c>
      <c r="BQ1276">
        <v>-1</v>
      </c>
      <c r="BR1276">
        <v>-1</v>
      </c>
      <c r="BS1276">
        <v>-1</v>
      </c>
      <c r="BT1276">
        <v>-1</v>
      </c>
      <c r="BU1276">
        <v>-1</v>
      </c>
      <c r="BV1276">
        <v>-1</v>
      </c>
      <c r="BW1276">
        <v>-1</v>
      </c>
      <c r="BX1276">
        <v>-1</v>
      </c>
      <c r="BY1276">
        <v>-1</v>
      </c>
      <c r="BZ1276">
        <v>-1</v>
      </c>
      <c r="CA1276">
        <v>-1</v>
      </c>
      <c r="CB1276">
        <v>-1</v>
      </c>
      <c r="CC1276">
        <v>-1</v>
      </c>
      <c r="CD1276">
        <v>-1</v>
      </c>
      <c r="CE1276">
        <v>-1</v>
      </c>
      <c r="CF1276">
        <v>-1</v>
      </c>
      <c r="CG1276">
        <v>-1</v>
      </c>
    </row>
    <row r="1277" spans="1:85">
      <c r="A1277" s="5"/>
      <c r="B1277" s="5" t="s">
        <v>213</v>
      </c>
      <c r="C1277" s="76">
        <v>-1</v>
      </c>
      <c r="D1277" s="76">
        <v>-1</v>
      </c>
      <c r="E1277" s="76">
        <v>-1</v>
      </c>
      <c r="F1277" s="76">
        <v>-1</v>
      </c>
      <c r="G1277" s="76">
        <v>-1</v>
      </c>
      <c r="H1277" s="76">
        <v>-1</v>
      </c>
      <c r="I1277" s="76">
        <v>-1</v>
      </c>
      <c r="J1277" s="76">
        <v>-1</v>
      </c>
      <c r="K1277" s="76">
        <v>-1</v>
      </c>
      <c r="L1277" s="76">
        <v>-1</v>
      </c>
      <c r="M1277" s="76">
        <v>-1</v>
      </c>
      <c r="N1277" s="76">
        <v>-1</v>
      </c>
      <c r="O1277" s="76">
        <v>-1</v>
      </c>
      <c r="P1277" s="76">
        <v>-1</v>
      </c>
      <c r="Q1277" s="76">
        <v>-1</v>
      </c>
      <c r="R1277" s="76">
        <v>-1</v>
      </c>
      <c r="S1277" s="76">
        <v>-1</v>
      </c>
      <c r="T1277" s="76">
        <v>-1</v>
      </c>
      <c r="U1277" s="76">
        <v>-1</v>
      </c>
      <c r="V1277" s="76">
        <v>-1</v>
      </c>
      <c r="W1277" s="76">
        <v>-1</v>
      </c>
      <c r="X1277" s="76">
        <v>-1</v>
      </c>
      <c r="Y1277" s="76">
        <v>-1</v>
      </c>
      <c r="Z1277" s="76">
        <v>-1</v>
      </c>
      <c r="AA1277" s="76">
        <v>-1</v>
      </c>
      <c r="AB1277" s="76">
        <v>-1</v>
      </c>
      <c r="AC1277" s="76">
        <v>-1</v>
      </c>
      <c r="AD1277" s="76">
        <v>-1</v>
      </c>
      <c r="AE1277" s="76">
        <v>-1</v>
      </c>
      <c r="AF1277" s="76">
        <v>-1</v>
      </c>
      <c r="AG1277" s="76">
        <v>-1</v>
      </c>
      <c r="AH1277" s="76">
        <v>-1</v>
      </c>
      <c r="AI1277" s="76">
        <v>-1</v>
      </c>
      <c r="AJ1277">
        <v>-1</v>
      </c>
      <c r="AK1277">
        <v>-1</v>
      </c>
      <c r="AL1277">
        <v>-1</v>
      </c>
      <c r="AM1277">
        <v>-1</v>
      </c>
      <c r="AN1277">
        <v>-1</v>
      </c>
      <c r="AO1277">
        <v>-1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-1</v>
      </c>
      <c r="AX1277">
        <v>-1</v>
      </c>
      <c r="AY1277">
        <v>-1</v>
      </c>
      <c r="AZ1277">
        <v>-1</v>
      </c>
      <c r="BA1277">
        <v>-1</v>
      </c>
      <c r="BB1277">
        <v>-1</v>
      </c>
      <c r="BC1277">
        <v>-1</v>
      </c>
      <c r="BD1277">
        <v>-1</v>
      </c>
      <c r="BE1277">
        <v>-1</v>
      </c>
      <c r="BF1277">
        <v>-1</v>
      </c>
      <c r="BG1277">
        <v>-1</v>
      </c>
      <c r="BH1277">
        <v>-1</v>
      </c>
      <c r="BI1277">
        <v>-1</v>
      </c>
      <c r="BJ1277">
        <v>-1</v>
      </c>
      <c r="BK1277">
        <v>-1</v>
      </c>
      <c r="BL1277">
        <v>-1</v>
      </c>
      <c r="BM1277">
        <v>-1</v>
      </c>
      <c r="BN1277">
        <v>-1</v>
      </c>
      <c r="BO1277">
        <v>-1</v>
      </c>
      <c r="BP1277">
        <v>-1</v>
      </c>
      <c r="BQ1277">
        <v>-1</v>
      </c>
      <c r="BR1277">
        <v>-1</v>
      </c>
      <c r="BS1277">
        <v>-1</v>
      </c>
      <c r="BT1277">
        <v>-1</v>
      </c>
      <c r="BU1277">
        <v>-1</v>
      </c>
      <c r="BV1277">
        <v>-1</v>
      </c>
      <c r="BW1277">
        <v>-1</v>
      </c>
      <c r="BX1277">
        <v>-1</v>
      </c>
      <c r="BY1277">
        <v>-1</v>
      </c>
      <c r="BZ1277">
        <v>-1</v>
      </c>
      <c r="CA1277">
        <v>-1</v>
      </c>
      <c r="CB1277">
        <v>-1</v>
      </c>
      <c r="CC1277">
        <v>-1</v>
      </c>
      <c r="CD1277">
        <v>-1</v>
      </c>
      <c r="CE1277">
        <v>-1</v>
      </c>
      <c r="CF1277">
        <v>-1</v>
      </c>
      <c r="CG1277">
        <v>-1</v>
      </c>
    </row>
    <row r="1278" spans="1:85">
      <c r="A1278" s="1" t="str">
        <f>LOOKUP(B1278,[1]Regions!$A$4:$A$98,[1]Regions!$B$4:$B$98)</f>
        <v>Africa OPEC</v>
      </c>
      <c r="B1278" s="2">
        <v>59</v>
      </c>
      <c r="C1278" s="72">
        <v>2018</v>
      </c>
      <c r="D1278" s="72">
        <v>2019</v>
      </c>
      <c r="E1278" s="72">
        <v>2020</v>
      </c>
      <c r="F1278" s="72">
        <v>2021</v>
      </c>
      <c r="G1278" s="72">
        <v>2022</v>
      </c>
      <c r="H1278" s="72">
        <v>2023</v>
      </c>
      <c r="I1278" s="72">
        <v>2024</v>
      </c>
      <c r="J1278" s="72">
        <v>2025</v>
      </c>
      <c r="K1278" s="72">
        <v>2026</v>
      </c>
      <c r="L1278" s="72">
        <v>2027</v>
      </c>
      <c r="M1278" s="72">
        <v>2028</v>
      </c>
      <c r="N1278" s="72">
        <v>2029</v>
      </c>
      <c r="O1278" s="72">
        <v>2030</v>
      </c>
      <c r="P1278" s="72">
        <v>2031</v>
      </c>
      <c r="Q1278" s="72">
        <v>2032</v>
      </c>
      <c r="R1278" s="72">
        <v>2033</v>
      </c>
      <c r="S1278" s="72">
        <v>2034</v>
      </c>
      <c r="T1278" s="72">
        <v>2035</v>
      </c>
      <c r="U1278" s="72">
        <v>2036</v>
      </c>
      <c r="V1278" s="72">
        <v>2037</v>
      </c>
      <c r="W1278" s="72">
        <v>2038</v>
      </c>
      <c r="X1278" s="72">
        <v>2039</v>
      </c>
      <c r="Y1278" s="72">
        <v>2040</v>
      </c>
      <c r="Z1278" s="72">
        <v>2041</v>
      </c>
      <c r="AA1278" s="72">
        <v>2042</v>
      </c>
      <c r="AB1278" s="72">
        <v>2043</v>
      </c>
      <c r="AC1278" s="72">
        <v>2044</v>
      </c>
      <c r="AD1278" s="72">
        <v>2045</v>
      </c>
      <c r="AE1278" s="72">
        <v>2046</v>
      </c>
      <c r="AF1278" s="72">
        <v>2047</v>
      </c>
      <c r="AG1278" s="72">
        <v>2048</v>
      </c>
      <c r="AH1278" s="72">
        <v>2049</v>
      </c>
      <c r="AI1278" s="72">
        <v>2050</v>
      </c>
      <c r="AJ1278">
        <v>2051</v>
      </c>
      <c r="AK1278">
        <v>2052</v>
      </c>
      <c r="AL1278">
        <v>2053</v>
      </c>
      <c r="AM1278">
        <v>2054</v>
      </c>
      <c r="AN1278">
        <v>2055</v>
      </c>
      <c r="AO1278">
        <v>2056</v>
      </c>
      <c r="AP1278">
        <v>2057</v>
      </c>
      <c r="AQ1278">
        <v>2058</v>
      </c>
      <c r="AR1278">
        <v>2059</v>
      </c>
      <c r="AS1278">
        <v>2060</v>
      </c>
      <c r="AT1278">
        <v>2061</v>
      </c>
      <c r="AU1278">
        <v>2062</v>
      </c>
      <c r="AV1278">
        <v>2063</v>
      </c>
      <c r="AW1278">
        <v>2064</v>
      </c>
      <c r="AX1278">
        <v>2065</v>
      </c>
      <c r="AY1278">
        <v>2066</v>
      </c>
      <c r="AZ1278">
        <v>2067</v>
      </c>
      <c r="BA1278">
        <v>2068</v>
      </c>
      <c r="BB1278">
        <v>2069</v>
      </c>
      <c r="BC1278">
        <v>2070</v>
      </c>
      <c r="BD1278">
        <v>2071</v>
      </c>
      <c r="BE1278">
        <v>2072</v>
      </c>
      <c r="BF1278">
        <v>2073</v>
      </c>
      <c r="BG1278">
        <v>2074</v>
      </c>
      <c r="BH1278">
        <v>2075</v>
      </c>
      <c r="BI1278">
        <v>2076</v>
      </c>
      <c r="BJ1278">
        <v>2077</v>
      </c>
      <c r="BK1278">
        <v>2078</v>
      </c>
      <c r="BL1278">
        <v>2079</v>
      </c>
      <c r="BM1278">
        <v>2080</v>
      </c>
      <c r="BN1278">
        <v>2081</v>
      </c>
      <c r="BO1278">
        <v>2082</v>
      </c>
      <c r="BP1278">
        <v>2083</v>
      </c>
      <c r="BQ1278">
        <v>2084</v>
      </c>
      <c r="BR1278">
        <v>2085</v>
      </c>
      <c r="BS1278">
        <v>2086</v>
      </c>
      <c r="BT1278">
        <v>2087</v>
      </c>
      <c r="BU1278">
        <v>2088</v>
      </c>
      <c r="BV1278">
        <v>2089</v>
      </c>
      <c r="BW1278">
        <v>2090</v>
      </c>
      <c r="BX1278">
        <v>2091</v>
      </c>
      <c r="BY1278">
        <v>2092</v>
      </c>
      <c r="BZ1278">
        <v>2093</v>
      </c>
      <c r="CA1278">
        <v>2094</v>
      </c>
      <c r="CB1278">
        <v>2095</v>
      </c>
      <c r="CC1278">
        <v>2096</v>
      </c>
      <c r="CD1278">
        <v>2097</v>
      </c>
      <c r="CE1278">
        <v>2098</v>
      </c>
      <c r="CF1278">
        <v>2099</v>
      </c>
      <c r="CG1278">
        <v>2100</v>
      </c>
    </row>
    <row r="1279" spans="1:85">
      <c r="A1279" s="74"/>
      <c r="B1279" s="74" t="s">
        <v>4</v>
      </c>
      <c r="C1279" s="76">
        <v>-1</v>
      </c>
      <c r="D1279" s="76">
        <v>-1</v>
      </c>
      <c r="E1279" s="76">
        <v>-1</v>
      </c>
      <c r="F1279" s="76">
        <v>-1</v>
      </c>
      <c r="G1279" s="76">
        <v>-1</v>
      </c>
      <c r="H1279" s="76">
        <v>-1</v>
      </c>
      <c r="I1279" s="76">
        <v>-1</v>
      </c>
      <c r="J1279" s="76">
        <v>-1</v>
      </c>
      <c r="K1279" s="76">
        <v>-1</v>
      </c>
      <c r="L1279" s="76">
        <v>-1</v>
      </c>
      <c r="M1279" s="76">
        <v>-1</v>
      </c>
      <c r="N1279" s="76">
        <v>-1</v>
      </c>
      <c r="O1279" s="76">
        <v>-1</v>
      </c>
      <c r="P1279" s="76">
        <v>-1</v>
      </c>
      <c r="Q1279" s="76">
        <v>-1</v>
      </c>
      <c r="R1279" s="76">
        <v>-1</v>
      </c>
      <c r="S1279" s="76">
        <v>-1</v>
      </c>
      <c r="T1279" s="76">
        <v>-1</v>
      </c>
      <c r="U1279" s="76">
        <v>-1</v>
      </c>
      <c r="V1279" s="76">
        <v>-1</v>
      </c>
      <c r="W1279" s="76">
        <v>-1</v>
      </c>
      <c r="X1279" s="76">
        <v>-1</v>
      </c>
      <c r="Y1279" s="76">
        <v>-1</v>
      </c>
      <c r="Z1279" s="76">
        <v>-1</v>
      </c>
      <c r="AA1279" s="76">
        <v>-1</v>
      </c>
      <c r="AB1279" s="76">
        <v>-1</v>
      </c>
      <c r="AC1279" s="76">
        <v>-1</v>
      </c>
      <c r="AD1279" s="76">
        <v>-1</v>
      </c>
      <c r="AE1279" s="76">
        <v>-1</v>
      </c>
      <c r="AF1279" s="76">
        <v>-1</v>
      </c>
      <c r="AG1279" s="76">
        <v>-1</v>
      </c>
      <c r="AH1279" s="76">
        <v>-1</v>
      </c>
      <c r="AI1279" s="76">
        <v>-1</v>
      </c>
      <c r="AJ1279">
        <v>-1</v>
      </c>
      <c r="AK1279">
        <v>-1</v>
      </c>
      <c r="AL1279">
        <v>-1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-1</v>
      </c>
      <c r="AW1279">
        <v>-1</v>
      </c>
      <c r="AX1279">
        <v>-1</v>
      </c>
      <c r="AY1279">
        <v>-1</v>
      </c>
      <c r="AZ1279">
        <v>-1</v>
      </c>
      <c r="BA1279">
        <v>-1</v>
      </c>
      <c r="BB1279">
        <v>-1</v>
      </c>
      <c r="BC1279">
        <v>-1</v>
      </c>
      <c r="BD1279">
        <v>-1</v>
      </c>
      <c r="BE1279">
        <v>-1</v>
      </c>
      <c r="BF1279">
        <v>-1</v>
      </c>
      <c r="BG1279">
        <v>-1</v>
      </c>
      <c r="BH1279">
        <v>-1</v>
      </c>
      <c r="BI1279">
        <v>-1</v>
      </c>
      <c r="BJ1279">
        <v>-1</v>
      </c>
      <c r="BK1279">
        <v>-1</v>
      </c>
      <c r="BL1279">
        <v>-1</v>
      </c>
      <c r="BM1279">
        <v>-1</v>
      </c>
      <c r="BN1279">
        <v>-1</v>
      </c>
      <c r="BO1279">
        <v>-1</v>
      </c>
      <c r="BP1279">
        <v>-1</v>
      </c>
      <c r="BQ1279">
        <v>-1</v>
      </c>
      <c r="BR1279">
        <v>-1</v>
      </c>
      <c r="BS1279">
        <v>-1</v>
      </c>
      <c r="BT1279">
        <v>-1</v>
      </c>
      <c r="BU1279">
        <v>-1</v>
      </c>
      <c r="BV1279">
        <v>-1</v>
      </c>
      <c r="BW1279">
        <v>-1</v>
      </c>
      <c r="BX1279">
        <v>-1</v>
      </c>
      <c r="BY1279">
        <v>-1</v>
      </c>
      <c r="BZ1279">
        <v>-1</v>
      </c>
      <c r="CA1279">
        <v>-1</v>
      </c>
      <c r="CB1279">
        <v>-1</v>
      </c>
      <c r="CC1279">
        <v>-1</v>
      </c>
      <c r="CD1279">
        <v>-1</v>
      </c>
      <c r="CE1279">
        <v>-1</v>
      </c>
      <c r="CF1279">
        <v>-1</v>
      </c>
      <c r="CG1279">
        <v>-1</v>
      </c>
    </row>
    <row r="1280" spans="1:85">
      <c r="A1280" s="74" t="s">
        <v>0</v>
      </c>
      <c r="B1280" s="74" t="s">
        <v>3</v>
      </c>
      <c r="C1280" s="76">
        <v>-1</v>
      </c>
      <c r="D1280" s="76">
        <v>-1</v>
      </c>
      <c r="E1280" s="76">
        <v>-1</v>
      </c>
      <c r="F1280" s="76">
        <v>-1</v>
      </c>
      <c r="G1280" s="76">
        <v>-1</v>
      </c>
      <c r="H1280" s="76">
        <v>-1</v>
      </c>
      <c r="I1280" s="76">
        <v>-1</v>
      </c>
      <c r="J1280" s="76">
        <v>-1</v>
      </c>
      <c r="K1280" s="76">
        <v>-1</v>
      </c>
      <c r="L1280" s="76">
        <v>-1</v>
      </c>
      <c r="M1280" s="76">
        <v>-1</v>
      </c>
      <c r="N1280" s="76">
        <v>-1</v>
      </c>
      <c r="O1280" s="76">
        <v>-1</v>
      </c>
      <c r="P1280" s="76">
        <v>-1</v>
      </c>
      <c r="Q1280" s="76">
        <v>-1</v>
      </c>
      <c r="R1280" s="76">
        <v>-1</v>
      </c>
      <c r="S1280" s="76">
        <v>-1</v>
      </c>
      <c r="T1280" s="76">
        <v>-1</v>
      </c>
      <c r="U1280" s="76">
        <v>-1</v>
      </c>
      <c r="V1280" s="76">
        <v>-1</v>
      </c>
      <c r="W1280" s="76">
        <v>-1</v>
      </c>
      <c r="X1280" s="76">
        <v>-1</v>
      </c>
      <c r="Y1280" s="76">
        <v>-1</v>
      </c>
      <c r="Z1280" s="76">
        <v>-1</v>
      </c>
      <c r="AA1280" s="76">
        <v>-1</v>
      </c>
      <c r="AB1280" s="76">
        <v>-1</v>
      </c>
      <c r="AC1280" s="76">
        <v>-1</v>
      </c>
      <c r="AD1280" s="76">
        <v>-1</v>
      </c>
      <c r="AE1280" s="76">
        <v>-1</v>
      </c>
      <c r="AF1280" s="76">
        <v>-1</v>
      </c>
      <c r="AG1280" s="76">
        <v>-1</v>
      </c>
      <c r="AH1280" s="76">
        <v>-1</v>
      </c>
      <c r="AI1280" s="76">
        <v>-1</v>
      </c>
      <c r="AJ1280">
        <v>-1</v>
      </c>
      <c r="AK1280">
        <v>-1</v>
      </c>
      <c r="AL1280">
        <v>-1</v>
      </c>
      <c r="AM1280">
        <v>-1</v>
      </c>
      <c r="AN1280">
        <v>-1</v>
      </c>
      <c r="AO1280">
        <v>-1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-1</v>
      </c>
      <c r="AW1280">
        <v>-1</v>
      </c>
      <c r="AX1280">
        <v>-1</v>
      </c>
      <c r="AY1280">
        <v>-1</v>
      </c>
      <c r="AZ1280">
        <v>-1</v>
      </c>
      <c r="BA1280">
        <v>-1</v>
      </c>
      <c r="BB1280">
        <v>-1</v>
      </c>
      <c r="BC1280">
        <v>-1</v>
      </c>
      <c r="BD1280">
        <v>-1</v>
      </c>
      <c r="BE1280">
        <v>-1</v>
      </c>
      <c r="BF1280">
        <v>-1</v>
      </c>
      <c r="BG1280">
        <v>-1</v>
      </c>
      <c r="BH1280">
        <v>-1</v>
      </c>
      <c r="BI1280">
        <v>-1</v>
      </c>
      <c r="BJ1280">
        <v>-1</v>
      </c>
      <c r="BK1280">
        <v>-1</v>
      </c>
      <c r="BL1280">
        <v>-1</v>
      </c>
      <c r="BM1280">
        <v>-1</v>
      </c>
      <c r="BN1280">
        <v>-1</v>
      </c>
      <c r="BO1280">
        <v>-1</v>
      </c>
      <c r="BP1280">
        <v>-1</v>
      </c>
      <c r="BQ1280">
        <v>-1</v>
      </c>
      <c r="BR1280">
        <v>-1</v>
      </c>
      <c r="BS1280">
        <v>-1</v>
      </c>
      <c r="BT1280">
        <v>-1</v>
      </c>
      <c r="BU1280">
        <v>-1</v>
      </c>
      <c r="BV1280">
        <v>-1</v>
      </c>
      <c r="BW1280">
        <v>-1</v>
      </c>
      <c r="BX1280">
        <v>-1</v>
      </c>
      <c r="BY1280">
        <v>-1</v>
      </c>
      <c r="BZ1280">
        <v>-1</v>
      </c>
      <c r="CA1280">
        <v>-1</v>
      </c>
      <c r="CB1280">
        <v>-1</v>
      </c>
      <c r="CC1280">
        <v>-1</v>
      </c>
      <c r="CD1280">
        <v>-1</v>
      </c>
      <c r="CE1280">
        <v>-1</v>
      </c>
      <c r="CF1280">
        <v>-1</v>
      </c>
      <c r="CG1280">
        <v>-1</v>
      </c>
    </row>
    <row r="1281" spans="1:85">
      <c r="A1281" s="74"/>
      <c r="B1281" s="74" t="s">
        <v>34</v>
      </c>
      <c r="C1281" s="76">
        <v>-1</v>
      </c>
      <c r="D1281" s="76">
        <v>-1</v>
      </c>
      <c r="E1281" s="76">
        <v>-1</v>
      </c>
      <c r="F1281" s="76">
        <v>-1</v>
      </c>
      <c r="G1281" s="76">
        <v>-1</v>
      </c>
      <c r="H1281" s="76">
        <v>-1</v>
      </c>
      <c r="I1281" s="76">
        <v>-1</v>
      </c>
      <c r="J1281" s="76">
        <v>-1</v>
      </c>
      <c r="K1281" s="76">
        <v>-1</v>
      </c>
      <c r="L1281" s="76">
        <v>-1</v>
      </c>
      <c r="M1281" s="76">
        <v>-1</v>
      </c>
      <c r="N1281" s="76">
        <v>-1</v>
      </c>
      <c r="O1281" s="76">
        <v>-1</v>
      </c>
      <c r="P1281" s="76">
        <v>-1</v>
      </c>
      <c r="Q1281" s="76">
        <v>-1</v>
      </c>
      <c r="R1281" s="76">
        <v>-1</v>
      </c>
      <c r="S1281" s="76">
        <v>-1</v>
      </c>
      <c r="T1281" s="76">
        <v>-1</v>
      </c>
      <c r="U1281" s="76">
        <v>-1</v>
      </c>
      <c r="V1281" s="76">
        <v>-1</v>
      </c>
      <c r="W1281" s="76">
        <v>-1</v>
      </c>
      <c r="X1281" s="76">
        <v>-1</v>
      </c>
      <c r="Y1281" s="76">
        <v>-1</v>
      </c>
      <c r="Z1281" s="76">
        <v>-1</v>
      </c>
      <c r="AA1281" s="76">
        <v>-1</v>
      </c>
      <c r="AB1281" s="76">
        <v>-1</v>
      </c>
      <c r="AC1281" s="76">
        <v>-1</v>
      </c>
      <c r="AD1281" s="76">
        <v>-1</v>
      </c>
      <c r="AE1281" s="76">
        <v>-1</v>
      </c>
      <c r="AF1281" s="76">
        <v>-1</v>
      </c>
      <c r="AG1281" s="76">
        <v>-1</v>
      </c>
      <c r="AH1281" s="76">
        <v>-1</v>
      </c>
      <c r="AI1281" s="76">
        <v>-1</v>
      </c>
      <c r="AJ1281">
        <v>-1</v>
      </c>
      <c r="AK1281">
        <v>-1</v>
      </c>
      <c r="AL1281">
        <v>-1</v>
      </c>
      <c r="AM1281">
        <v>-1</v>
      </c>
      <c r="AN1281">
        <v>-1</v>
      </c>
      <c r="AO1281">
        <v>-1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-1</v>
      </c>
      <c r="AX1281">
        <v>-1</v>
      </c>
      <c r="AY1281">
        <v>-1</v>
      </c>
      <c r="AZ1281">
        <v>-1</v>
      </c>
      <c r="BA1281">
        <v>-1</v>
      </c>
      <c r="BB1281">
        <v>-1</v>
      </c>
      <c r="BC1281">
        <v>-1</v>
      </c>
      <c r="BD1281">
        <v>-1</v>
      </c>
      <c r="BE1281">
        <v>-1</v>
      </c>
      <c r="BF1281">
        <v>-1</v>
      </c>
      <c r="BG1281">
        <v>-1</v>
      </c>
      <c r="BH1281">
        <v>-1</v>
      </c>
      <c r="BI1281">
        <v>-1</v>
      </c>
      <c r="BJ1281">
        <v>-1</v>
      </c>
      <c r="BK1281">
        <v>-1</v>
      </c>
      <c r="BL1281">
        <v>-1</v>
      </c>
      <c r="BM1281">
        <v>-1</v>
      </c>
      <c r="BN1281">
        <v>-1</v>
      </c>
      <c r="BO1281">
        <v>-1</v>
      </c>
      <c r="BP1281">
        <v>-1</v>
      </c>
      <c r="BQ1281">
        <v>-1</v>
      </c>
      <c r="BR1281">
        <v>-1</v>
      </c>
      <c r="BS1281">
        <v>-1</v>
      </c>
      <c r="BT1281">
        <v>-1</v>
      </c>
      <c r="BU1281">
        <v>-1</v>
      </c>
      <c r="BV1281">
        <v>-1</v>
      </c>
      <c r="BW1281">
        <v>-1</v>
      </c>
      <c r="BX1281">
        <v>-1</v>
      </c>
      <c r="BY1281">
        <v>-1</v>
      </c>
      <c r="BZ1281">
        <v>-1</v>
      </c>
      <c r="CA1281">
        <v>-1</v>
      </c>
      <c r="CB1281">
        <v>-1</v>
      </c>
      <c r="CC1281">
        <v>-1</v>
      </c>
      <c r="CD1281">
        <v>-1</v>
      </c>
      <c r="CE1281">
        <v>-1</v>
      </c>
      <c r="CF1281">
        <v>-1</v>
      </c>
      <c r="CG1281">
        <v>-1</v>
      </c>
    </row>
    <row r="1282" spans="1:85">
      <c r="A1282" s="14"/>
      <c r="B1282" s="14" t="s">
        <v>35</v>
      </c>
      <c r="C1282" s="76">
        <v>-1</v>
      </c>
      <c r="D1282" s="76">
        <v>-1</v>
      </c>
      <c r="E1282" s="76">
        <v>-1</v>
      </c>
      <c r="F1282" s="76">
        <v>-1</v>
      </c>
      <c r="G1282" s="76">
        <v>-1</v>
      </c>
      <c r="H1282" s="76">
        <v>-1</v>
      </c>
      <c r="I1282" s="76">
        <v>-1</v>
      </c>
      <c r="J1282" s="76">
        <v>-1</v>
      </c>
      <c r="K1282" s="76">
        <v>-1</v>
      </c>
      <c r="L1282" s="76">
        <v>-1</v>
      </c>
      <c r="M1282" s="76">
        <v>-1</v>
      </c>
      <c r="N1282" s="76">
        <v>-1</v>
      </c>
      <c r="O1282" s="76">
        <v>-1</v>
      </c>
      <c r="P1282" s="76">
        <v>-1</v>
      </c>
      <c r="Q1282" s="76">
        <v>-1</v>
      </c>
      <c r="R1282" s="76">
        <v>-1</v>
      </c>
      <c r="S1282" s="76">
        <v>-1</v>
      </c>
      <c r="T1282" s="76">
        <v>-1</v>
      </c>
      <c r="U1282" s="76">
        <v>-1</v>
      </c>
      <c r="V1282" s="76">
        <v>-1</v>
      </c>
      <c r="W1282" s="76">
        <v>-1</v>
      </c>
      <c r="X1282" s="76">
        <v>-1</v>
      </c>
      <c r="Y1282" s="76">
        <v>-1</v>
      </c>
      <c r="Z1282" s="76">
        <v>-1</v>
      </c>
      <c r="AA1282" s="76">
        <v>-1</v>
      </c>
      <c r="AB1282" s="76">
        <v>-1</v>
      </c>
      <c r="AC1282" s="76">
        <v>-1</v>
      </c>
      <c r="AD1282" s="76">
        <v>-1</v>
      </c>
      <c r="AE1282" s="76">
        <v>-1</v>
      </c>
      <c r="AF1282" s="76">
        <v>-1</v>
      </c>
      <c r="AG1282" s="76">
        <v>-1</v>
      </c>
      <c r="AH1282" s="76">
        <v>-1</v>
      </c>
      <c r="AI1282" s="76">
        <v>-1</v>
      </c>
      <c r="AJ1282">
        <v>-1</v>
      </c>
      <c r="AK1282">
        <v>-1</v>
      </c>
      <c r="AL1282">
        <v>-1</v>
      </c>
      <c r="AM1282">
        <v>-1</v>
      </c>
      <c r="AN1282">
        <v>-1</v>
      </c>
      <c r="AO1282">
        <v>-1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-1</v>
      </c>
      <c r="AW1282">
        <v>-1</v>
      </c>
      <c r="AX1282">
        <v>-1</v>
      </c>
      <c r="AY1282">
        <v>-1</v>
      </c>
      <c r="AZ1282">
        <v>-1</v>
      </c>
      <c r="BA1282">
        <v>-1</v>
      </c>
      <c r="BB1282">
        <v>-1</v>
      </c>
      <c r="BC1282">
        <v>-1</v>
      </c>
      <c r="BD1282">
        <v>-1</v>
      </c>
      <c r="BE1282">
        <v>-1</v>
      </c>
      <c r="BF1282">
        <v>-1</v>
      </c>
      <c r="BG1282">
        <v>-1</v>
      </c>
      <c r="BH1282">
        <v>-1</v>
      </c>
      <c r="BI1282">
        <v>-1</v>
      </c>
      <c r="BJ1282">
        <v>-1</v>
      </c>
      <c r="BK1282">
        <v>-1</v>
      </c>
      <c r="BL1282">
        <v>-1</v>
      </c>
      <c r="BM1282">
        <v>-1</v>
      </c>
      <c r="BN1282">
        <v>-1</v>
      </c>
      <c r="BO1282">
        <v>-1</v>
      </c>
      <c r="BP1282">
        <v>-1</v>
      </c>
      <c r="BQ1282">
        <v>-1</v>
      </c>
      <c r="BR1282">
        <v>-1</v>
      </c>
      <c r="BS1282">
        <v>-1</v>
      </c>
      <c r="BT1282">
        <v>-1</v>
      </c>
      <c r="BU1282">
        <v>-1</v>
      </c>
      <c r="BV1282">
        <v>-1</v>
      </c>
      <c r="BW1282">
        <v>-1</v>
      </c>
      <c r="BX1282">
        <v>-1</v>
      </c>
      <c r="BY1282">
        <v>-1</v>
      </c>
      <c r="BZ1282">
        <v>-1</v>
      </c>
      <c r="CA1282">
        <v>-1</v>
      </c>
      <c r="CB1282">
        <v>-1</v>
      </c>
      <c r="CC1282">
        <v>-1</v>
      </c>
      <c r="CD1282">
        <v>-1</v>
      </c>
      <c r="CE1282">
        <v>-1</v>
      </c>
      <c r="CF1282">
        <v>-1</v>
      </c>
      <c r="CG1282">
        <v>-1</v>
      </c>
    </row>
    <row r="1283" spans="1:85">
      <c r="A1283" s="4"/>
      <c r="B1283" s="4" t="s">
        <v>4</v>
      </c>
      <c r="C1283" s="76">
        <v>-1</v>
      </c>
      <c r="D1283" s="76">
        <v>-1</v>
      </c>
      <c r="E1283" s="76">
        <v>-1</v>
      </c>
      <c r="F1283" s="76">
        <v>-1</v>
      </c>
      <c r="G1283" s="76">
        <v>-1</v>
      </c>
      <c r="H1283" s="76">
        <v>-1</v>
      </c>
      <c r="I1283" s="76">
        <v>-1</v>
      </c>
      <c r="J1283" s="76">
        <v>-1</v>
      </c>
      <c r="K1283" s="76">
        <v>-1</v>
      </c>
      <c r="L1283" s="76">
        <v>-1</v>
      </c>
      <c r="M1283" s="76">
        <v>-1</v>
      </c>
      <c r="N1283" s="76">
        <v>-1</v>
      </c>
      <c r="O1283" s="76">
        <v>-1</v>
      </c>
      <c r="P1283" s="76">
        <v>-1</v>
      </c>
      <c r="Q1283" s="76">
        <v>-1</v>
      </c>
      <c r="R1283" s="76">
        <v>-1</v>
      </c>
      <c r="S1283" s="76">
        <v>-1</v>
      </c>
      <c r="T1283" s="76">
        <v>-1</v>
      </c>
      <c r="U1283" s="76">
        <v>-1</v>
      </c>
      <c r="V1283" s="76">
        <v>-1</v>
      </c>
      <c r="W1283" s="76">
        <v>-1</v>
      </c>
      <c r="X1283" s="76">
        <v>-1</v>
      </c>
      <c r="Y1283" s="76">
        <v>-1</v>
      </c>
      <c r="Z1283" s="76">
        <v>-1</v>
      </c>
      <c r="AA1283" s="76">
        <v>-1</v>
      </c>
      <c r="AB1283" s="76">
        <v>-1</v>
      </c>
      <c r="AC1283" s="76">
        <v>-1</v>
      </c>
      <c r="AD1283" s="76">
        <v>-1</v>
      </c>
      <c r="AE1283" s="76">
        <v>-1</v>
      </c>
      <c r="AF1283" s="76">
        <v>-1</v>
      </c>
      <c r="AG1283" s="76">
        <v>-1</v>
      </c>
      <c r="AH1283" s="76">
        <v>-1</v>
      </c>
      <c r="AI1283" s="76">
        <v>-1</v>
      </c>
      <c r="AJ1283">
        <v>-1</v>
      </c>
      <c r="AK1283">
        <v>-1</v>
      </c>
      <c r="AL1283">
        <v>-1</v>
      </c>
      <c r="AM1283">
        <v>-1</v>
      </c>
      <c r="AN1283">
        <v>-1</v>
      </c>
      <c r="AO1283">
        <v>-1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-1</v>
      </c>
      <c r="AX1283">
        <v>-1</v>
      </c>
      <c r="AY1283">
        <v>-1</v>
      </c>
      <c r="AZ1283">
        <v>-1</v>
      </c>
      <c r="BA1283">
        <v>-1</v>
      </c>
      <c r="BB1283">
        <v>-1</v>
      </c>
      <c r="BC1283">
        <v>-1</v>
      </c>
      <c r="BD1283">
        <v>-1</v>
      </c>
      <c r="BE1283">
        <v>-1</v>
      </c>
      <c r="BF1283">
        <v>-1</v>
      </c>
      <c r="BG1283">
        <v>-1</v>
      </c>
      <c r="BH1283">
        <v>-1</v>
      </c>
      <c r="BI1283">
        <v>-1</v>
      </c>
      <c r="BJ1283">
        <v>-1</v>
      </c>
      <c r="BK1283">
        <v>-1</v>
      </c>
      <c r="BL1283">
        <v>-1</v>
      </c>
      <c r="BM1283">
        <v>-1</v>
      </c>
      <c r="BN1283">
        <v>-1</v>
      </c>
      <c r="BO1283">
        <v>-1</v>
      </c>
      <c r="BP1283">
        <v>-1</v>
      </c>
      <c r="BQ1283">
        <v>-1</v>
      </c>
      <c r="BR1283">
        <v>-1</v>
      </c>
      <c r="BS1283">
        <v>-1</v>
      </c>
      <c r="BT1283">
        <v>-1</v>
      </c>
      <c r="BU1283">
        <v>-1</v>
      </c>
      <c r="BV1283">
        <v>-1</v>
      </c>
      <c r="BW1283">
        <v>-1</v>
      </c>
      <c r="BX1283">
        <v>-1</v>
      </c>
      <c r="BY1283">
        <v>-1</v>
      </c>
      <c r="BZ1283">
        <v>-1</v>
      </c>
      <c r="CA1283">
        <v>-1</v>
      </c>
      <c r="CB1283">
        <v>-1</v>
      </c>
      <c r="CC1283">
        <v>-1</v>
      </c>
      <c r="CD1283">
        <v>-1</v>
      </c>
      <c r="CE1283">
        <v>-1</v>
      </c>
      <c r="CF1283">
        <v>-1</v>
      </c>
      <c r="CG1283">
        <v>-1</v>
      </c>
    </row>
    <row r="1284" spans="1:85">
      <c r="A1284" s="74" t="s">
        <v>1</v>
      </c>
      <c r="B1284" s="74" t="s">
        <v>3</v>
      </c>
      <c r="C1284" s="76">
        <v>-1</v>
      </c>
      <c r="D1284" s="76">
        <v>-1</v>
      </c>
      <c r="E1284" s="76">
        <v>-1</v>
      </c>
      <c r="F1284" s="76">
        <v>-1</v>
      </c>
      <c r="G1284" s="76">
        <v>-1</v>
      </c>
      <c r="H1284" s="76">
        <v>-1</v>
      </c>
      <c r="I1284" s="76">
        <v>-1</v>
      </c>
      <c r="J1284" s="76">
        <v>-1</v>
      </c>
      <c r="K1284" s="76">
        <v>-1</v>
      </c>
      <c r="L1284" s="76">
        <v>-1</v>
      </c>
      <c r="M1284" s="76">
        <v>-1</v>
      </c>
      <c r="N1284" s="76">
        <v>-1</v>
      </c>
      <c r="O1284" s="76">
        <v>-1</v>
      </c>
      <c r="P1284" s="76">
        <v>-1</v>
      </c>
      <c r="Q1284" s="76">
        <v>-1</v>
      </c>
      <c r="R1284" s="76">
        <v>-1</v>
      </c>
      <c r="S1284" s="76">
        <v>-1</v>
      </c>
      <c r="T1284" s="76">
        <v>-1</v>
      </c>
      <c r="U1284" s="76">
        <v>-1</v>
      </c>
      <c r="V1284" s="76">
        <v>-1</v>
      </c>
      <c r="W1284" s="76">
        <v>-1</v>
      </c>
      <c r="X1284" s="76">
        <v>-1</v>
      </c>
      <c r="Y1284" s="76">
        <v>-1</v>
      </c>
      <c r="Z1284" s="76">
        <v>-1</v>
      </c>
      <c r="AA1284" s="76">
        <v>-1</v>
      </c>
      <c r="AB1284" s="76">
        <v>-1</v>
      </c>
      <c r="AC1284" s="76">
        <v>-1</v>
      </c>
      <c r="AD1284" s="76">
        <v>-1</v>
      </c>
      <c r="AE1284" s="76">
        <v>-1</v>
      </c>
      <c r="AF1284" s="76">
        <v>-1</v>
      </c>
      <c r="AG1284" s="76">
        <v>-1</v>
      </c>
      <c r="AH1284" s="76">
        <v>-1</v>
      </c>
      <c r="AI1284" s="76">
        <v>-1</v>
      </c>
      <c r="AJ1284">
        <v>-1</v>
      </c>
      <c r="AK1284">
        <v>-1</v>
      </c>
      <c r="AL1284">
        <v>-1</v>
      </c>
      <c r="AM1284">
        <v>-1</v>
      </c>
      <c r="AN1284">
        <v>-1</v>
      </c>
      <c r="AO1284">
        <v>-1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-1</v>
      </c>
      <c r="AX1284">
        <v>-1</v>
      </c>
      <c r="AY1284">
        <v>-1</v>
      </c>
      <c r="AZ1284">
        <v>-1</v>
      </c>
      <c r="BA1284">
        <v>-1</v>
      </c>
      <c r="BB1284">
        <v>-1</v>
      </c>
      <c r="BC1284">
        <v>-1</v>
      </c>
      <c r="BD1284">
        <v>-1</v>
      </c>
      <c r="BE1284">
        <v>-1</v>
      </c>
      <c r="BF1284">
        <v>-1</v>
      </c>
      <c r="BG1284">
        <v>-1</v>
      </c>
      <c r="BH1284">
        <v>-1</v>
      </c>
      <c r="BI1284">
        <v>-1</v>
      </c>
      <c r="BJ1284">
        <v>-1</v>
      </c>
      <c r="BK1284">
        <v>-1</v>
      </c>
      <c r="BL1284">
        <v>-1</v>
      </c>
      <c r="BM1284">
        <v>-1</v>
      </c>
      <c r="BN1284">
        <v>-1</v>
      </c>
      <c r="BO1284">
        <v>-1</v>
      </c>
      <c r="BP1284">
        <v>-1</v>
      </c>
      <c r="BQ1284">
        <v>-1</v>
      </c>
      <c r="BR1284">
        <v>-1</v>
      </c>
      <c r="BS1284">
        <v>-1</v>
      </c>
      <c r="BT1284">
        <v>-1</v>
      </c>
      <c r="BU1284">
        <v>-1</v>
      </c>
      <c r="BV1284">
        <v>-1</v>
      </c>
      <c r="BW1284">
        <v>-1</v>
      </c>
      <c r="BX1284">
        <v>-1</v>
      </c>
      <c r="BY1284">
        <v>-1</v>
      </c>
      <c r="BZ1284">
        <v>-1</v>
      </c>
      <c r="CA1284">
        <v>-1</v>
      </c>
      <c r="CB1284">
        <v>-1</v>
      </c>
      <c r="CC1284">
        <v>-1</v>
      </c>
      <c r="CD1284">
        <v>-1</v>
      </c>
      <c r="CE1284">
        <v>-1</v>
      </c>
      <c r="CF1284">
        <v>-1</v>
      </c>
      <c r="CG1284">
        <v>-1</v>
      </c>
    </row>
    <row r="1285" spans="1:85">
      <c r="A1285" s="74"/>
      <c r="B1285" s="74" t="s">
        <v>34</v>
      </c>
      <c r="C1285" s="76">
        <v>-1</v>
      </c>
      <c r="D1285" s="76">
        <v>-1</v>
      </c>
      <c r="E1285" s="76">
        <v>-1</v>
      </c>
      <c r="F1285" s="76">
        <v>-1</v>
      </c>
      <c r="G1285" s="76">
        <v>-1</v>
      </c>
      <c r="H1285" s="76">
        <v>-1</v>
      </c>
      <c r="I1285" s="76">
        <v>-1</v>
      </c>
      <c r="J1285" s="76">
        <v>-1</v>
      </c>
      <c r="K1285" s="76">
        <v>-1</v>
      </c>
      <c r="L1285" s="76">
        <v>-1</v>
      </c>
      <c r="M1285" s="76">
        <v>-1</v>
      </c>
      <c r="N1285" s="76">
        <v>-1</v>
      </c>
      <c r="O1285" s="76">
        <v>-1</v>
      </c>
      <c r="P1285" s="76">
        <v>-1</v>
      </c>
      <c r="Q1285" s="76">
        <v>-1</v>
      </c>
      <c r="R1285" s="76">
        <v>-1</v>
      </c>
      <c r="S1285" s="76">
        <v>-1</v>
      </c>
      <c r="T1285" s="76">
        <v>-1</v>
      </c>
      <c r="U1285" s="76">
        <v>-1</v>
      </c>
      <c r="V1285" s="76">
        <v>-1</v>
      </c>
      <c r="W1285" s="76">
        <v>-1</v>
      </c>
      <c r="X1285" s="76">
        <v>-1</v>
      </c>
      <c r="Y1285" s="76">
        <v>-1</v>
      </c>
      <c r="Z1285" s="76">
        <v>-1</v>
      </c>
      <c r="AA1285" s="76">
        <v>-1</v>
      </c>
      <c r="AB1285" s="76">
        <v>-1</v>
      </c>
      <c r="AC1285" s="76">
        <v>-1</v>
      </c>
      <c r="AD1285" s="76">
        <v>-1</v>
      </c>
      <c r="AE1285" s="76">
        <v>-1</v>
      </c>
      <c r="AF1285" s="76">
        <v>-1</v>
      </c>
      <c r="AG1285" s="76">
        <v>-1</v>
      </c>
      <c r="AH1285" s="76">
        <v>-1</v>
      </c>
      <c r="AI1285" s="76">
        <v>-1</v>
      </c>
      <c r="AJ1285">
        <v>-1</v>
      </c>
      <c r="AK1285">
        <v>-1</v>
      </c>
      <c r="AL1285">
        <v>-1</v>
      </c>
      <c r="AM1285">
        <v>-1</v>
      </c>
      <c r="AN1285">
        <v>-1</v>
      </c>
      <c r="AO1285">
        <v>-1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-1</v>
      </c>
      <c r="AW1285">
        <v>-1</v>
      </c>
      <c r="AX1285">
        <v>-1</v>
      </c>
      <c r="AY1285">
        <v>-1</v>
      </c>
      <c r="AZ1285">
        <v>-1</v>
      </c>
      <c r="BA1285">
        <v>-1</v>
      </c>
      <c r="BB1285">
        <v>-1</v>
      </c>
      <c r="BC1285">
        <v>-1</v>
      </c>
      <c r="BD1285">
        <v>-1</v>
      </c>
      <c r="BE1285">
        <v>-1</v>
      </c>
      <c r="BF1285">
        <v>-1</v>
      </c>
      <c r="BG1285">
        <v>-1</v>
      </c>
      <c r="BH1285">
        <v>-1</v>
      </c>
      <c r="BI1285">
        <v>-1</v>
      </c>
      <c r="BJ1285">
        <v>-1</v>
      </c>
      <c r="BK1285">
        <v>-1</v>
      </c>
      <c r="BL1285">
        <v>-1</v>
      </c>
      <c r="BM1285">
        <v>-1</v>
      </c>
      <c r="BN1285">
        <v>-1</v>
      </c>
      <c r="BO1285">
        <v>-1</v>
      </c>
      <c r="BP1285">
        <v>-1</v>
      </c>
      <c r="BQ1285">
        <v>-1</v>
      </c>
      <c r="BR1285">
        <v>-1</v>
      </c>
      <c r="BS1285">
        <v>-1</v>
      </c>
      <c r="BT1285">
        <v>-1</v>
      </c>
      <c r="BU1285">
        <v>-1</v>
      </c>
      <c r="BV1285">
        <v>-1</v>
      </c>
      <c r="BW1285">
        <v>-1</v>
      </c>
      <c r="BX1285">
        <v>-1</v>
      </c>
      <c r="BY1285">
        <v>-1</v>
      </c>
      <c r="BZ1285">
        <v>-1</v>
      </c>
      <c r="CA1285">
        <v>-1</v>
      </c>
      <c r="CB1285">
        <v>-1</v>
      </c>
      <c r="CC1285">
        <v>-1</v>
      </c>
      <c r="CD1285">
        <v>-1</v>
      </c>
      <c r="CE1285">
        <v>-1</v>
      </c>
      <c r="CF1285">
        <v>-1</v>
      </c>
      <c r="CG1285">
        <v>-1</v>
      </c>
    </row>
    <row r="1286" spans="1:85">
      <c r="A1286" s="14"/>
      <c r="B1286" s="14" t="s">
        <v>35</v>
      </c>
      <c r="C1286" s="76">
        <v>-1</v>
      </c>
      <c r="D1286" s="76">
        <v>-1</v>
      </c>
      <c r="E1286" s="76">
        <v>-1</v>
      </c>
      <c r="F1286" s="76">
        <v>-1</v>
      </c>
      <c r="G1286" s="76">
        <v>-1</v>
      </c>
      <c r="H1286" s="76">
        <v>-1</v>
      </c>
      <c r="I1286" s="76">
        <v>-1</v>
      </c>
      <c r="J1286" s="76">
        <v>-1</v>
      </c>
      <c r="K1286" s="76">
        <v>-1</v>
      </c>
      <c r="L1286" s="76">
        <v>-1</v>
      </c>
      <c r="M1286" s="76">
        <v>-1</v>
      </c>
      <c r="N1286" s="76">
        <v>-1</v>
      </c>
      <c r="O1286" s="76">
        <v>-1</v>
      </c>
      <c r="P1286" s="76">
        <v>-1</v>
      </c>
      <c r="Q1286" s="76">
        <v>-1</v>
      </c>
      <c r="R1286" s="76">
        <v>-1</v>
      </c>
      <c r="S1286" s="76">
        <v>-1</v>
      </c>
      <c r="T1286" s="76">
        <v>-1</v>
      </c>
      <c r="U1286" s="76">
        <v>-1</v>
      </c>
      <c r="V1286" s="76">
        <v>-1</v>
      </c>
      <c r="W1286" s="76">
        <v>-1</v>
      </c>
      <c r="X1286" s="76">
        <v>-1</v>
      </c>
      <c r="Y1286" s="76">
        <v>-1</v>
      </c>
      <c r="Z1286" s="76">
        <v>-1</v>
      </c>
      <c r="AA1286" s="76">
        <v>-1</v>
      </c>
      <c r="AB1286" s="76">
        <v>-1</v>
      </c>
      <c r="AC1286" s="76">
        <v>-1</v>
      </c>
      <c r="AD1286" s="76">
        <v>-1</v>
      </c>
      <c r="AE1286" s="76">
        <v>-1</v>
      </c>
      <c r="AF1286" s="76">
        <v>-1</v>
      </c>
      <c r="AG1286" s="76">
        <v>-1</v>
      </c>
      <c r="AH1286" s="76">
        <v>-1</v>
      </c>
      <c r="AI1286" s="76">
        <v>-1</v>
      </c>
      <c r="AJ1286">
        <v>-1</v>
      </c>
      <c r="AK1286">
        <v>-1</v>
      </c>
      <c r="AL1286">
        <v>-1</v>
      </c>
      <c r="AM1286">
        <v>-1</v>
      </c>
      <c r="AN1286">
        <v>-1</v>
      </c>
      <c r="AO1286">
        <v>-1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-1</v>
      </c>
      <c r="AX1286">
        <v>-1</v>
      </c>
      <c r="AY1286">
        <v>-1</v>
      </c>
      <c r="AZ1286">
        <v>-1</v>
      </c>
      <c r="BA1286">
        <v>-1</v>
      </c>
      <c r="BB1286">
        <v>-1</v>
      </c>
      <c r="BC1286">
        <v>-1</v>
      </c>
      <c r="BD1286">
        <v>-1</v>
      </c>
      <c r="BE1286">
        <v>-1</v>
      </c>
      <c r="BF1286">
        <v>-1</v>
      </c>
      <c r="BG1286">
        <v>-1</v>
      </c>
      <c r="BH1286">
        <v>-1</v>
      </c>
      <c r="BI1286">
        <v>-1</v>
      </c>
      <c r="BJ1286">
        <v>-1</v>
      </c>
      <c r="BK1286">
        <v>-1</v>
      </c>
      <c r="BL1286">
        <v>-1</v>
      </c>
      <c r="BM1286">
        <v>-1</v>
      </c>
      <c r="BN1286">
        <v>-1</v>
      </c>
      <c r="BO1286">
        <v>-1</v>
      </c>
      <c r="BP1286">
        <v>-1</v>
      </c>
      <c r="BQ1286">
        <v>-1</v>
      </c>
      <c r="BR1286">
        <v>-1</v>
      </c>
      <c r="BS1286">
        <v>-1</v>
      </c>
      <c r="BT1286">
        <v>-1</v>
      </c>
      <c r="BU1286">
        <v>-1</v>
      </c>
      <c r="BV1286">
        <v>-1</v>
      </c>
      <c r="BW1286">
        <v>-1</v>
      </c>
      <c r="BX1286">
        <v>-1</v>
      </c>
      <c r="BY1286">
        <v>-1</v>
      </c>
      <c r="BZ1286">
        <v>-1</v>
      </c>
      <c r="CA1286">
        <v>-1</v>
      </c>
      <c r="CB1286">
        <v>-1</v>
      </c>
      <c r="CC1286">
        <v>-1</v>
      </c>
      <c r="CD1286">
        <v>-1</v>
      </c>
      <c r="CE1286">
        <v>-1</v>
      </c>
      <c r="CF1286">
        <v>-1</v>
      </c>
      <c r="CG1286">
        <v>-1</v>
      </c>
    </row>
    <row r="1287" spans="1:85">
      <c r="A1287" s="4"/>
      <c r="B1287" s="4" t="s">
        <v>4</v>
      </c>
      <c r="C1287" s="76">
        <v>-1</v>
      </c>
      <c r="D1287" s="76">
        <v>-1</v>
      </c>
      <c r="E1287" s="76">
        <v>-1</v>
      </c>
      <c r="F1287" s="76">
        <v>-1</v>
      </c>
      <c r="G1287" s="76">
        <v>-1</v>
      </c>
      <c r="H1287" s="76">
        <v>-1</v>
      </c>
      <c r="I1287" s="76">
        <v>-1</v>
      </c>
      <c r="J1287" s="76">
        <v>-1</v>
      </c>
      <c r="K1287" s="76">
        <v>-1</v>
      </c>
      <c r="L1287" s="76">
        <v>-1</v>
      </c>
      <c r="M1287" s="76">
        <v>-1</v>
      </c>
      <c r="N1287" s="76">
        <v>-1</v>
      </c>
      <c r="O1287" s="76">
        <v>-1</v>
      </c>
      <c r="P1287" s="76">
        <v>-1</v>
      </c>
      <c r="Q1287" s="76">
        <v>-1</v>
      </c>
      <c r="R1287" s="76">
        <v>-1</v>
      </c>
      <c r="S1287" s="76">
        <v>-1</v>
      </c>
      <c r="T1287" s="76">
        <v>-1</v>
      </c>
      <c r="U1287" s="76">
        <v>-1</v>
      </c>
      <c r="V1287" s="76">
        <v>-1</v>
      </c>
      <c r="W1287" s="76">
        <v>-1</v>
      </c>
      <c r="X1287" s="76">
        <v>-1</v>
      </c>
      <c r="Y1287" s="76">
        <v>-1</v>
      </c>
      <c r="Z1287" s="76">
        <v>-1</v>
      </c>
      <c r="AA1287" s="76">
        <v>-1</v>
      </c>
      <c r="AB1287" s="76">
        <v>-1</v>
      </c>
      <c r="AC1287" s="76">
        <v>-1</v>
      </c>
      <c r="AD1287" s="76">
        <v>-1</v>
      </c>
      <c r="AE1287" s="76">
        <v>-1</v>
      </c>
      <c r="AF1287" s="76">
        <v>-1</v>
      </c>
      <c r="AG1287" s="76">
        <v>-1</v>
      </c>
      <c r="AH1287" s="76">
        <v>-1</v>
      </c>
      <c r="AI1287" s="76">
        <v>-1</v>
      </c>
      <c r="AJ1287">
        <v>-1</v>
      </c>
      <c r="AK1287">
        <v>-1</v>
      </c>
      <c r="AL1287">
        <v>-1</v>
      </c>
      <c r="AM1287">
        <v>-1</v>
      </c>
      <c r="AN1287">
        <v>-1</v>
      </c>
      <c r="AO1287">
        <v>-1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-1</v>
      </c>
      <c r="AX1287">
        <v>-1</v>
      </c>
      <c r="AY1287">
        <v>-1</v>
      </c>
      <c r="AZ1287">
        <v>-1</v>
      </c>
      <c r="BA1287">
        <v>-1</v>
      </c>
      <c r="BB1287">
        <v>-1</v>
      </c>
      <c r="BC1287">
        <v>-1</v>
      </c>
      <c r="BD1287">
        <v>-1</v>
      </c>
      <c r="BE1287">
        <v>-1</v>
      </c>
      <c r="BF1287">
        <v>-1</v>
      </c>
      <c r="BG1287">
        <v>-1</v>
      </c>
      <c r="BH1287">
        <v>-1</v>
      </c>
      <c r="BI1287">
        <v>-1</v>
      </c>
      <c r="BJ1287">
        <v>-1</v>
      </c>
      <c r="BK1287">
        <v>-1</v>
      </c>
      <c r="BL1287">
        <v>-1</v>
      </c>
      <c r="BM1287">
        <v>-1</v>
      </c>
      <c r="BN1287">
        <v>-1</v>
      </c>
      <c r="BO1287">
        <v>-1</v>
      </c>
      <c r="BP1287">
        <v>-1</v>
      </c>
      <c r="BQ1287">
        <v>-1</v>
      </c>
      <c r="BR1287">
        <v>-1</v>
      </c>
      <c r="BS1287">
        <v>-1</v>
      </c>
      <c r="BT1287">
        <v>-1</v>
      </c>
      <c r="BU1287">
        <v>-1</v>
      </c>
      <c r="BV1287">
        <v>-1</v>
      </c>
      <c r="BW1287">
        <v>-1</v>
      </c>
      <c r="BX1287">
        <v>-1</v>
      </c>
      <c r="BY1287">
        <v>-1</v>
      </c>
      <c r="BZ1287">
        <v>-1</v>
      </c>
      <c r="CA1287">
        <v>-1</v>
      </c>
      <c r="CB1287">
        <v>-1</v>
      </c>
      <c r="CC1287">
        <v>-1</v>
      </c>
      <c r="CD1287">
        <v>-1</v>
      </c>
      <c r="CE1287">
        <v>-1</v>
      </c>
      <c r="CF1287">
        <v>-1</v>
      </c>
      <c r="CG1287">
        <v>-1</v>
      </c>
    </row>
    <row r="1288" spans="1:85">
      <c r="A1288" s="14" t="s">
        <v>5</v>
      </c>
      <c r="B1288" s="14" t="s">
        <v>3</v>
      </c>
      <c r="C1288" s="76">
        <v>-1</v>
      </c>
      <c r="D1288" s="76">
        <v>-1</v>
      </c>
      <c r="E1288" s="76">
        <v>-1</v>
      </c>
      <c r="F1288" s="76">
        <v>-1</v>
      </c>
      <c r="G1288" s="76">
        <v>-1</v>
      </c>
      <c r="H1288" s="76">
        <v>-1</v>
      </c>
      <c r="I1288" s="76">
        <v>-1</v>
      </c>
      <c r="J1288" s="76">
        <v>-1</v>
      </c>
      <c r="K1288" s="76">
        <v>-1</v>
      </c>
      <c r="L1288" s="76">
        <v>-1</v>
      </c>
      <c r="M1288" s="76">
        <v>-1</v>
      </c>
      <c r="N1288" s="76">
        <v>-1</v>
      </c>
      <c r="O1288" s="76">
        <v>-1</v>
      </c>
      <c r="P1288" s="76">
        <v>-1</v>
      </c>
      <c r="Q1288" s="76">
        <v>-1</v>
      </c>
      <c r="R1288" s="76">
        <v>-1</v>
      </c>
      <c r="S1288" s="76">
        <v>-1</v>
      </c>
      <c r="T1288" s="76">
        <v>-1</v>
      </c>
      <c r="U1288" s="76">
        <v>-1</v>
      </c>
      <c r="V1288" s="76">
        <v>-1</v>
      </c>
      <c r="W1288" s="76">
        <v>-1</v>
      </c>
      <c r="X1288" s="76">
        <v>-1</v>
      </c>
      <c r="Y1288" s="76">
        <v>-1</v>
      </c>
      <c r="Z1288" s="76">
        <v>-1</v>
      </c>
      <c r="AA1288" s="76">
        <v>-1</v>
      </c>
      <c r="AB1288" s="76">
        <v>-1</v>
      </c>
      <c r="AC1288" s="76">
        <v>-1</v>
      </c>
      <c r="AD1288" s="76">
        <v>-1</v>
      </c>
      <c r="AE1288" s="76">
        <v>-1</v>
      </c>
      <c r="AF1288" s="76">
        <v>-1</v>
      </c>
      <c r="AG1288" s="76">
        <v>-1</v>
      </c>
      <c r="AH1288" s="76">
        <v>-1</v>
      </c>
      <c r="AI1288" s="76">
        <v>-1</v>
      </c>
      <c r="AJ1288">
        <v>-1</v>
      </c>
      <c r="AK1288">
        <v>-1</v>
      </c>
      <c r="AL1288">
        <v>-1</v>
      </c>
      <c r="AM1288">
        <v>-1</v>
      </c>
      <c r="AN1288">
        <v>-1</v>
      </c>
      <c r="AO1288">
        <v>-1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-1</v>
      </c>
      <c r="AW1288">
        <v>-1</v>
      </c>
      <c r="AX1288">
        <v>-1</v>
      </c>
      <c r="AY1288">
        <v>-1</v>
      </c>
      <c r="AZ1288">
        <v>-1</v>
      </c>
      <c r="BA1288">
        <v>-1</v>
      </c>
      <c r="BB1288">
        <v>-1</v>
      </c>
      <c r="BC1288">
        <v>-1</v>
      </c>
      <c r="BD1288">
        <v>-1</v>
      </c>
      <c r="BE1288">
        <v>-1</v>
      </c>
      <c r="BF1288">
        <v>-1</v>
      </c>
      <c r="BG1288">
        <v>-1</v>
      </c>
      <c r="BH1288">
        <v>-1</v>
      </c>
      <c r="BI1288">
        <v>-1</v>
      </c>
      <c r="BJ1288">
        <v>-1</v>
      </c>
      <c r="BK1288">
        <v>-1</v>
      </c>
      <c r="BL1288">
        <v>-1</v>
      </c>
      <c r="BM1288">
        <v>-1</v>
      </c>
      <c r="BN1288">
        <v>-1</v>
      </c>
      <c r="BO1288">
        <v>-1</v>
      </c>
      <c r="BP1288">
        <v>-1</v>
      </c>
      <c r="BQ1288">
        <v>-1</v>
      </c>
      <c r="BR1288">
        <v>-1</v>
      </c>
      <c r="BS1288">
        <v>-1</v>
      </c>
      <c r="BT1288">
        <v>-1</v>
      </c>
      <c r="BU1288">
        <v>-1</v>
      </c>
      <c r="BV1288">
        <v>-1</v>
      </c>
      <c r="BW1288">
        <v>-1</v>
      </c>
      <c r="BX1288">
        <v>-1</v>
      </c>
      <c r="BY1288">
        <v>-1</v>
      </c>
      <c r="BZ1288">
        <v>-1</v>
      </c>
      <c r="CA1288">
        <v>-1</v>
      </c>
      <c r="CB1288">
        <v>-1</v>
      </c>
      <c r="CC1288">
        <v>-1</v>
      </c>
      <c r="CD1288">
        <v>-1</v>
      </c>
      <c r="CE1288">
        <v>-1</v>
      </c>
      <c r="CF1288">
        <v>-1</v>
      </c>
      <c r="CG1288">
        <v>-1</v>
      </c>
    </row>
    <row r="1289" spans="1:85">
      <c r="A1289" s="5"/>
      <c r="B1289" s="5" t="s">
        <v>4</v>
      </c>
      <c r="C1289" s="76">
        <v>-1</v>
      </c>
      <c r="D1289" s="76">
        <v>-1</v>
      </c>
      <c r="E1289" s="76">
        <v>-1</v>
      </c>
      <c r="F1289" s="76">
        <v>-1</v>
      </c>
      <c r="G1289" s="76">
        <v>-1</v>
      </c>
      <c r="H1289" s="76">
        <v>-1</v>
      </c>
      <c r="I1289" s="76">
        <v>-1</v>
      </c>
      <c r="J1289" s="76">
        <v>-1</v>
      </c>
      <c r="K1289" s="76">
        <v>-1</v>
      </c>
      <c r="L1289" s="76">
        <v>-1</v>
      </c>
      <c r="M1289" s="76">
        <v>-1</v>
      </c>
      <c r="N1289" s="76">
        <v>-1</v>
      </c>
      <c r="O1289" s="76">
        <v>-1</v>
      </c>
      <c r="P1289" s="76">
        <v>-1</v>
      </c>
      <c r="Q1289" s="76">
        <v>-1</v>
      </c>
      <c r="R1289" s="76">
        <v>-1</v>
      </c>
      <c r="S1289" s="76">
        <v>-1</v>
      </c>
      <c r="T1289" s="76">
        <v>-1</v>
      </c>
      <c r="U1289" s="76">
        <v>-1</v>
      </c>
      <c r="V1289" s="76">
        <v>-1</v>
      </c>
      <c r="W1289" s="76">
        <v>-1</v>
      </c>
      <c r="X1289" s="76">
        <v>-1</v>
      </c>
      <c r="Y1289" s="76">
        <v>-1</v>
      </c>
      <c r="Z1289" s="76">
        <v>-1</v>
      </c>
      <c r="AA1289" s="76">
        <v>-1</v>
      </c>
      <c r="AB1289" s="76">
        <v>-1</v>
      </c>
      <c r="AC1289" s="76">
        <v>-1</v>
      </c>
      <c r="AD1289" s="76">
        <v>-1</v>
      </c>
      <c r="AE1289" s="76">
        <v>-1</v>
      </c>
      <c r="AF1289" s="76">
        <v>-1</v>
      </c>
      <c r="AG1289" s="76">
        <v>-1</v>
      </c>
      <c r="AH1289" s="76">
        <v>-1</v>
      </c>
      <c r="AI1289" s="76">
        <v>-1</v>
      </c>
      <c r="AJ1289">
        <v>-1</v>
      </c>
      <c r="AK1289">
        <v>-1</v>
      </c>
      <c r="AL1289">
        <v>-1</v>
      </c>
      <c r="AM1289">
        <v>-1</v>
      </c>
      <c r="AN1289">
        <v>-1</v>
      </c>
      <c r="AO1289">
        <v>-1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-1</v>
      </c>
      <c r="AW1289">
        <v>-1</v>
      </c>
      <c r="AX1289">
        <v>-1</v>
      </c>
      <c r="AY1289">
        <v>-1</v>
      </c>
      <c r="AZ1289">
        <v>-1</v>
      </c>
      <c r="BA1289">
        <v>-1</v>
      </c>
      <c r="BB1289">
        <v>-1</v>
      </c>
      <c r="BC1289">
        <v>-1</v>
      </c>
      <c r="BD1289">
        <v>-1</v>
      </c>
      <c r="BE1289">
        <v>-1</v>
      </c>
      <c r="BF1289">
        <v>-1</v>
      </c>
      <c r="BG1289">
        <v>-1</v>
      </c>
      <c r="BH1289">
        <v>-1</v>
      </c>
      <c r="BI1289">
        <v>-1</v>
      </c>
      <c r="BJ1289">
        <v>-1</v>
      </c>
      <c r="BK1289">
        <v>-1</v>
      </c>
      <c r="BL1289">
        <v>-1</v>
      </c>
      <c r="BM1289">
        <v>-1</v>
      </c>
      <c r="BN1289">
        <v>-1</v>
      </c>
      <c r="BO1289">
        <v>-1</v>
      </c>
      <c r="BP1289">
        <v>-1</v>
      </c>
      <c r="BQ1289">
        <v>-1</v>
      </c>
      <c r="BR1289">
        <v>-1</v>
      </c>
      <c r="BS1289">
        <v>-1</v>
      </c>
      <c r="BT1289">
        <v>-1</v>
      </c>
      <c r="BU1289">
        <v>-1</v>
      </c>
      <c r="BV1289">
        <v>-1</v>
      </c>
      <c r="BW1289">
        <v>-1</v>
      </c>
      <c r="BX1289">
        <v>-1</v>
      </c>
      <c r="BY1289">
        <v>-1</v>
      </c>
      <c r="BZ1289">
        <v>-1</v>
      </c>
      <c r="CA1289">
        <v>-1</v>
      </c>
      <c r="CB1289">
        <v>-1</v>
      </c>
      <c r="CC1289">
        <v>-1</v>
      </c>
      <c r="CD1289">
        <v>-1</v>
      </c>
      <c r="CE1289">
        <v>-1</v>
      </c>
      <c r="CF1289">
        <v>-1</v>
      </c>
      <c r="CG1289">
        <v>-1</v>
      </c>
    </row>
    <row r="1290" spans="1:85">
      <c r="A1290" s="5" t="s">
        <v>2</v>
      </c>
      <c r="B1290" s="5" t="s">
        <v>3</v>
      </c>
      <c r="C1290" s="76">
        <v>-1</v>
      </c>
      <c r="D1290" s="76">
        <v>-1</v>
      </c>
      <c r="E1290" s="76">
        <v>-1</v>
      </c>
      <c r="F1290" s="76">
        <v>-1</v>
      </c>
      <c r="G1290" s="76">
        <v>-1</v>
      </c>
      <c r="H1290" s="76">
        <v>-1</v>
      </c>
      <c r="I1290" s="76">
        <v>-1</v>
      </c>
      <c r="J1290" s="76">
        <v>-1</v>
      </c>
      <c r="K1290" s="76">
        <v>-1</v>
      </c>
      <c r="L1290" s="76">
        <v>-1</v>
      </c>
      <c r="M1290" s="76">
        <v>-1</v>
      </c>
      <c r="N1290" s="76">
        <v>-1</v>
      </c>
      <c r="O1290" s="76">
        <v>-1</v>
      </c>
      <c r="P1290" s="76">
        <v>-1</v>
      </c>
      <c r="Q1290" s="76">
        <v>-1</v>
      </c>
      <c r="R1290" s="76">
        <v>-1</v>
      </c>
      <c r="S1290" s="76">
        <v>-1</v>
      </c>
      <c r="T1290" s="76">
        <v>-1</v>
      </c>
      <c r="U1290" s="76">
        <v>-1</v>
      </c>
      <c r="V1290" s="76">
        <v>-1</v>
      </c>
      <c r="W1290" s="76">
        <v>-1</v>
      </c>
      <c r="X1290" s="76">
        <v>-1</v>
      </c>
      <c r="Y1290" s="76">
        <v>-1</v>
      </c>
      <c r="Z1290" s="76">
        <v>-1</v>
      </c>
      <c r="AA1290" s="76">
        <v>-1</v>
      </c>
      <c r="AB1290" s="76">
        <v>-1</v>
      </c>
      <c r="AC1290" s="76">
        <v>-1</v>
      </c>
      <c r="AD1290" s="76">
        <v>-1</v>
      </c>
      <c r="AE1290" s="76">
        <v>-1</v>
      </c>
      <c r="AF1290" s="76">
        <v>-1</v>
      </c>
      <c r="AG1290" s="76">
        <v>-1</v>
      </c>
      <c r="AH1290" s="76">
        <v>-1</v>
      </c>
      <c r="AI1290" s="76">
        <v>-1</v>
      </c>
      <c r="AJ1290">
        <v>-1</v>
      </c>
      <c r="AK1290">
        <v>-1</v>
      </c>
      <c r="AL1290">
        <v>-1</v>
      </c>
      <c r="AM1290">
        <v>-1</v>
      </c>
      <c r="AN1290">
        <v>-1</v>
      </c>
      <c r="AO1290">
        <v>-1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-1</v>
      </c>
      <c r="AW1290">
        <v>-1</v>
      </c>
      <c r="AX1290">
        <v>-1</v>
      </c>
      <c r="AY1290">
        <v>-1</v>
      </c>
      <c r="AZ1290">
        <v>-1</v>
      </c>
      <c r="BA1290">
        <v>-1</v>
      </c>
      <c r="BB1290">
        <v>-1</v>
      </c>
      <c r="BC1290">
        <v>-1</v>
      </c>
      <c r="BD1290">
        <v>-1</v>
      </c>
      <c r="BE1290">
        <v>-1</v>
      </c>
      <c r="BF1290">
        <v>-1</v>
      </c>
      <c r="BG1290">
        <v>-1</v>
      </c>
      <c r="BH1290">
        <v>-1</v>
      </c>
      <c r="BI1290">
        <v>-1</v>
      </c>
      <c r="BJ1290">
        <v>-1</v>
      </c>
      <c r="BK1290">
        <v>-1</v>
      </c>
      <c r="BL1290">
        <v>-1</v>
      </c>
      <c r="BM1290">
        <v>-1</v>
      </c>
      <c r="BN1290">
        <v>-1</v>
      </c>
      <c r="BO1290">
        <v>-1</v>
      </c>
      <c r="BP1290">
        <v>-1</v>
      </c>
      <c r="BQ1290">
        <v>-1</v>
      </c>
      <c r="BR1290">
        <v>-1</v>
      </c>
      <c r="BS1290">
        <v>-1</v>
      </c>
      <c r="BT1290">
        <v>-1</v>
      </c>
      <c r="BU1290">
        <v>-1</v>
      </c>
      <c r="BV1290">
        <v>-1</v>
      </c>
      <c r="BW1290">
        <v>-1</v>
      </c>
      <c r="BX1290">
        <v>-1</v>
      </c>
      <c r="BY1290">
        <v>-1</v>
      </c>
      <c r="BZ1290">
        <v>-1</v>
      </c>
      <c r="CA1290">
        <v>-1</v>
      </c>
      <c r="CB1290">
        <v>-1</v>
      </c>
      <c r="CC1290">
        <v>-1</v>
      </c>
      <c r="CD1290">
        <v>-1</v>
      </c>
      <c r="CE1290">
        <v>-1</v>
      </c>
      <c r="CF1290">
        <v>-1</v>
      </c>
      <c r="CG1290">
        <v>-1</v>
      </c>
    </row>
    <row r="1291" spans="1:85">
      <c r="A1291" s="4"/>
      <c r="B1291" s="4" t="s">
        <v>4</v>
      </c>
      <c r="C1291" s="76">
        <v>-1</v>
      </c>
      <c r="D1291" s="76">
        <v>-1</v>
      </c>
      <c r="E1291" s="76">
        <v>-1</v>
      </c>
      <c r="F1291" s="76">
        <v>-1</v>
      </c>
      <c r="G1291" s="76">
        <v>-1</v>
      </c>
      <c r="H1291" s="76">
        <v>-1</v>
      </c>
      <c r="I1291" s="76">
        <v>-1</v>
      </c>
      <c r="J1291" s="76">
        <v>-1</v>
      </c>
      <c r="K1291" s="76">
        <v>-1</v>
      </c>
      <c r="L1291" s="76">
        <v>-1</v>
      </c>
      <c r="M1291" s="76">
        <v>-1</v>
      </c>
      <c r="N1291" s="76">
        <v>-1</v>
      </c>
      <c r="O1291" s="76">
        <v>-1</v>
      </c>
      <c r="P1291" s="76">
        <v>-1</v>
      </c>
      <c r="Q1291" s="76">
        <v>-1</v>
      </c>
      <c r="R1291" s="76">
        <v>-1</v>
      </c>
      <c r="S1291" s="76">
        <v>-1</v>
      </c>
      <c r="T1291" s="76">
        <v>-1</v>
      </c>
      <c r="U1291" s="76">
        <v>-1</v>
      </c>
      <c r="V1291" s="76">
        <v>-1</v>
      </c>
      <c r="W1291" s="76">
        <v>-1</v>
      </c>
      <c r="X1291" s="76">
        <v>-1</v>
      </c>
      <c r="Y1291" s="76">
        <v>-1</v>
      </c>
      <c r="Z1291" s="76">
        <v>-1</v>
      </c>
      <c r="AA1291" s="76">
        <v>-1</v>
      </c>
      <c r="AB1291" s="76">
        <v>-1</v>
      </c>
      <c r="AC1291" s="76">
        <v>-1</v>
      </c>
      <c r="AD1291" s="76">
        <v>-1</v>
      </c>
      <c r="AE1291" s="76">
        <v>-1</v>
      </c>
      <c r="AF1291" s="76">
        <v>-1</v>
      </c>
      <c r="AG1291" s="76">
        <v>-1</v>
      </c>
      <c r="AH1291" s="76">
        <v>-1</v>
      </c>
      <c r="AI1291" s="76">
        <v>-1</v>
      </c>
      <c r="AJ1291">
        <v>-1</v>
      </c>
      <c r="AK1291">
        <v>-1</v>
      </c>
      <c r="AL1291">
        <v>-1</v>
      </c>
      <c r="AM1291">
        <v>-1</v>
      </c>
      <c r="AN1291">
        <v>-1</v>
      </c>
      <c r="AO1291">
        <v>-1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-1</v>
      </c>
      <c r="AX1291">
        <v>-1</v>
      </c>
      <c r="AY1291">
        <v>-1</v>
      </c>
      <c r="AZ1291">
        <v>-1</v>
      </c>
      <c r="BA1291">
        <v>-1</v>
      </c>
      <c r="BB1291">
        <v>-1</v>
      </c>
      <c r="BC1291">
        <v>-1</v>
      </c>
      <c r="BD1291">
        <v>-1</v>
      </c>
      <c r="BE1291">
        <v>-1</v>
      </c>
      <c r="BF1291">
        <v>-1</v>
      </c>
      <c r="BG1291">
        <v>-1</v>
      </c>
      <c r="BH1291">
        <v>-1</v>
      </c>
      <c r="BI1291">
        <v>-1</v>
      </c>
      <c r="BJ1291">
        <v>-1</v>
      </c>
      <c r="BK1291">
        <v>-1</v>
      </c>
      <c r="BL1291">
        <v>-1</v>
      </c>
      <c r="BM1291">
        <v>-1</v>
      </c>
      <c r="BN1291">
        <v>-1</v>
      </c>
      <c r="BO1291">
        <v>-1</v>
      </c>
      <c r="BP1291">
        <v>-1</v>
      </c>
      <c r="BQ1291">
        <v>-1</v>
      </c>
      <c r="BR1291">
        <v>-1</v>
      </c>
      <c r="BS1291">
        <v>-1</v>
      </c>
      <c r="BT1291">
        <v>-1</v>
      </c>
      <c r="BU1291">
        <v>-1</v>
      </c>
      <c r="BV1291">
        <v>-1</v>
      </c>
      <c r="BW1291">
        <v>-1</v>
      </c>
      <c r="BX1291">
        <v>-1</v>
      </c>
      <c r="BY1291">
        <v>-1</v>
      </c>
      <c r="BZ1291">
        <v>-1</v>
      </c>
      <c r="CA1291">
        <v>-1</v>
      </c>
      <c r="CB1291">
        <v>-1</v>
      </c>
      <c r="CC1291">
        <v>-1</v>
      </c>
      <c r="CD1291">
        <v>-1</v>
      </c>
      <c r="CE1291">
        <v>-1</v>
      </c>
      <c r="CF1291">
        <v>-1</v>
      </c>
      <c r="CG1291">
        <v>-1</v>
      </c>
    </row>
    <row r="1292" spans="1:85">
      <c r="A1292" s="14" t="s">
        <v>7</v>
      </c>
      <c r="B1292" s="14" t="s">
        <v>3</v>
      </c>
      <c r="C1292" s="76">
        <v>-1</v>
      </c>
      <c r="D1292" s="76">
        <v>-1</v>
      </c>
      <c r="E1292" s="76">
        <v>-1</v>
      </c>
      <c r="F1292" s="76">
        <v>-1</v>
      </c>
      <c r="G1292" s="76">
        <v>-1</v>
      </c>
      <c r="H1292" s="76">
        <v>-1</v>
      </c>
      <c r="I1292" s="76">
        <v>-1</v>
      </c>
      <c r="J1292" s="76">
        <v>-1</v>
      </c>
      <c r="K1292" s="76">
        <v>-1</v>
      </c>
      <c r="L1292" s="76">
        <v>-1</v>
      </c>
      <c r="M1292" s="76">
        <v>-1</v>
      </c>
      <c r="N1292" s="76">
        <v>-1</v>
      </c>
      <c r="O1292" s="76">
        <v>-1</v>
      </c>
      <c r="P1292" s="76">
        <v>-1</v>
      </c>
      <c r="Q1292" s="76">
        <v>-1</v>
      </c>
      <c r="R1292" s="76">
        <v>-1</v>
      </c>
      <c r="S1292" s="76">
        <v>-1</v>
      </c>
      <c r="T1292" s="76">
        <v>-1</v>
      </c>
      <c r="U1292" s="76">
        <v>-1</v>
      </c>
      <c r="V1292" s="76">
        <v>-1</v>
      </c>
      <c r="W1292" s="76">
        <v>-1</v>
      </c>
      <c r="X1292" s="76">
        <v>-1</v>
      </c>
      <c r="Y1292" s="76">
        <v>-1</v>
      </c>
      <c r="Z1292" s="76">
        <v>-1</v>
      </c>
      <c r="AA1292" s="76">
        <v>-1</v>
      </c>
      <c r="AB1292" s="76">
        <v>-1</v>
      </c>
      <c r="AC1292" s="76">
        <v>-1</v>
      </c>
      <c r="AD1292" s="76">
        <v>-1</v>
      </c>
      <c r="AE1292" s="76">
        <v>-1</v>
      </c>
      <c r="AF1292" s="76">
        <v>-1</v>
      </c>
      <c r="AG1292" s="76">
        <v>-1</v>
      </c>
      <c r="AH1292" s="76">
        <v>-1</v>
      </c>
      <c r="AI1292" s="76">
        <v>-1</v>
      </c>
      <c r="AJ1292">
        <v>-1</v>
      </c>
      <c r="AK1292">
        <v>-1</v>
      </c>
      <c r="AL1292">
        <v>-1</v>
      </c>
      <c r="AM1292">
        <v>-1</v>
      </c>
      <c r="AN1292">
        <v>-1</v>
      </c>
      <c r="AO1292">
        <v>-1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-1</v>
      </c>
      <c r="AW1292">
        <v>-1</v>
      </c>
      <c r="AX1292">
        <v>-1</v>
      </c>
      <c r="AY1292">
        <v>-1</v>
      </c>
      <c r="AZ1292">
        <v>-1</v>
      </c>
      <c r="BA1292">
        <v>-1</v>
      </c>
      <c r="BB1292">
        <v>-1</v>
      </c>
      <c r="BC1292">
        <v>-1</v>
      </c>
      <c r="BD1292">
        <v>-1</v>
      </c>
      <c r="BE1292">
        <v>-1</v>
      </c>
      <c r="BF1292">
        <v>-1</v>
      </c>
      <c r="BG1292">
        <v>-1</v>
      </c>
      <c r="BH1292">
        <v>-1</v>
      </c>
      <c r="BI1292">
        <v>-1</v>
      </c>
      <c r="BJ1292">
        <v>-1</v>
      </c>
      <c r="BK1292">
        <v>-1</v>
      </c>
      <c r="BL1292">
        <v>-1</v>
      </c>
      <c r="BM1292">
        <v>-1</v>
      </c>
      <c r="BN1292">
        <v>-1</v>
      </c>
      <c r="BO1292">
        <v>-1</v>
      </c>
      <c r="BP1292">
        <v>-1</v>
      </c>
      <c r="BQ1292">
        <v>-1</v>
      </c>
      <c r="BR1292">
        <v>-1</v>
      </c>
      <c r="BS1292">
        <v>-1</v>
      </c>
      <c r="BT1292">
        <v>-1</v>
      </c>
      <c r="BU1292">
        <v>-1</v>
      </c>
      <c r="BV1292">
        <v>-1</v>
      </c>
      <c r="BW1292">
        <v>-1</v>
      </c>
      <c r="BX1292">
        <v>-1</v>
      </c>
      <c r="BY1292">
        <v>-1</v>
      </c>
      <c r="BZ1292">
        <v>-1</v>
      </c>
      <c r="CA1292">
        <v>-1</v>
      </c>
      <c r="CB1292">
        <v>-1</v>
      </c>
      <c r="CC1292">
        <v>-1</v>
      </c>
      <c r="CD1292">
        <v>-1</v>
      </c>
      <c r="CE1292">
        <v>-1</v>
      </c>
      <c r="CF1292">
        <v>-1</v>
      </c>
      <c r="CG1292">
        <v>-1</v>
      </c>
    </row>
    <row r="1293" spans="1:85">
      <c r="A1293" s="4"/>
      <c r="B1293" s="4" t="s">
        <v>4</v>
      </c>
      <c r="C1293" s="76">
        <v>-1</v>
      </c>
      <c r="D1293" s="76">
        <v>-1</v>
      </c>
      <c r="E1293" s="76">
        <v>-1</v>
      </c>
      <c r="F1293" s="76">
        <v>-1</v>
      </c>
      <c r="G1293" s="76">
        <v>-1</v>
      </c>
      <c r="H1293" s="76">
        <v>-1</v>
      </c>
      <c r="I1293" s="76">
        <v>-1</v>
      </c>
      <c r="J1293" s="76">
        <v>-1</v>
      </c>
      <c r="K1293" s="76">
        <v>-1</v>
      </c>
      <c r="L1293" s="76">
        <v>-1</v>
      </c>
      <c r="M1293" s="76">
        <v>-1</v>
      </c>
      <c r="N1293" s="76">
        <v>-1</v>
      </c>
      <c r="O1293" s="76">
        <v>-1</v>
      </c>
      <c r="P1293" s="76">
        <v>-1</v>
      </c>
      <c r="Q1293" s="76">
        <v>-1</v>
      </c>
      <c r="R1293" s="76">
        <v>-1</v>
      </c>
      <c r="S1293" s="76">
        <v>-1</v>
      </c>
      <c r="T1293" s="76">
        <v>-1</v>
      </c>
      <c r="U1293" s="76">
        <v>-1</v>
      </c>
      <c r="V1293" s="76">
        <v>-1</v>
      </c>
      <c r="W1293" s="76">
        <v>-1</v>
      </c>
      <c r="X1293" s="76">
        <v>-1</v>
      </c>
      <c r="Y1293" s="76">
        <v>-1</v>
      </c>
      <c r="Z1293" s="76">
        <v>-1</v>
      </c>
      <c r="AA1293" s="76">
        <v>-1</v>
      </c>
      <c r="AB1293" s="76">
        <v>-1</v>
      </c>
      <c r="AC1293" s="76">
        <v>-1</v>
      </c>
      <c r="AD1293" s="76">
        <v>-1</v>
      </c>
      <c r="AE1293" s="76">
        <v>-1</v>
      </c>
      <c r="AF1293" s="76">
        <v>-1</v>
      </c>
      <c r="AG1293" s="76">
        <v>-1</v>
      </c>
      <c r="AH1293" s="76">
        <v>-1</v>
      </c>
      <c r="AI1293" s="76">
        <v>-1</v>
      </c>
      <c r="AJ1293">
        <v>-1</v>
      </c>
      <c r="AK1293">
        <v>-1</v>
      </c>
      <c r="AL1293">
        <v>-1</v>
      </c>
      <c r="AM1293">
        <v>-1</v>
      </c>
      <c r="AN1293">
        <v>-1</v>
      </c>
      <c r="AO1293">
        <v>-1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-1</v>
      </c>
      <c r="AX1293">
        <v>-1</v>
      </c>
      <c r="AY1293">
        <v>-1</v>
      </c>
      <c r="AZ1293">
        <v>-1</v>
      </c>
      <c r="BA1293">
        <v>-1</v>
      </c>
      <c r="BB1293">
        <v>-1</v>
      </c>
      <c r="BC1293">
        <v>-1</v>
      </c>
      <c r="BD1293">
        <v>-1</v>
      </c>
      <c r="BE1293">
        <v>-1</v>
      </c>
      <c r="BF1293">
        <v>-1</v>
      </c>
      <c r="BG1293">
        <v>-1</v>
      </c>
      <c r="BH1293">
        <v>-1</v>
      </c>
      <c r="BI1293">
        <v>-1</v>
      </c>
      <c r="BJ1293">
        <v>-1</v>
      </c>
      <c r="BK1293">
        <v>-1</v>
      </c>
      <c r="BL1293">
        <v>-1</v>
      </c>
      <c r="BM1293">
        <v>-1</v>
      </c>
      <c r="BN1293">
        <v>-1</v>
      </c>
      <c r="BO1293">
        <v>-1</v>
      </c>
      <c r="BP1293">
        <v>-1</v>
      </c>
      <c r="BQ1293">
        <v>-1</v>
      </c>
      <c r="BR1293">
        <v>-1</v>
      </c>
      <c r="BS1293">
        <v>-1</v>
      </c>
      <c r="BT1293">
        <v>-1</v>
      </c>
      <c r="BU1293">
        <v>-1</v>
      </c>
      <c r="BV1293">
        <v>-1</v>
      </c>
      <c r="BW1293">
        <v>-1</v>
      </c>
      <c r="BX1293">
        <v>-1</v>
      </c>
      <c r="BY1293">
        <v>-1</v>
      </c>
      <c r="BZ1293">
        <v>-1</v>
      </c>
      <c r="CA1293">
        <v>-1</v>
      </c>
      <c r="CB1293">
        <v>-1</v>
      </c>
      <c r="CC1293">
        <v>-1</v>
      </c>
      <c r="CD1293">
        <v>-1</v>
      </c>
      <c r="CE1293">
        <v>-1</v>
      </c>
      <c r="CF1293">
        <v>-1</v>
      </c>
      <c r="CG1293">
        <v>-1</v>
      </c>
    </row>
    <row r="1294" spans="1:85">
      <c r="A1294" s="14" t="s">
        <v>6</v>
      </c>
      <c r="B1294" s="14" t="s">
        <v>3</v>
      </c>
      <c r="C1294" s="76">
        <v>-1</v>
      </c>
      <c r="D1294" s="76">
        <v>-1</v>
      </c>
      <c r="E1294" s="76">
        <v>-1</v>
      </c>
      <c r="F1294" s="76">
        <v>-1</v>
      </c>
      <c r="G1294" s="76">
        <v>-1</v>
      </c>
      <c r="H1294" s="76">
        <v>-1</v>
      </c>
      <c r="I1294" s="76">
        <v>-1</v>
      </c>
      <c r="J1294" s="76">
        <v>-1</v>
      </c>
      <c r="K1294" s="76">
        <v>-1</v>
      </c>
      <c r="L1294" s="76">
        <v>-1</v>
      </c>
      <c r="M1294" s="76">
        <v>-1</v>
      </c>
      <c r="N1294" s="76">
        <v>-1</v>
      </c>
      <c r="O1294" s="76">
        <v>-1</v>
      </c>
      <c r="P1294" s="76">
        <v>-1</v>
      </c>
      <c r="Q1294" s="76">
        <v>-1</v>
      </c>
      <c r="R1294" s="76">
        <v>-1</v>
      </c>
      <c r="S1294" s="76">
        <v>-1</v>
      </c>
      <c r="T1294" s="76">
        <v>-1</v>
      </c>
      <c r="U1294" s="76">
        <v>-1</v>
      </c>
      <c r="V1294" s="76">
        <v>-1</v>
      </c>
      <c r="W1294" s="76">
        <v>-1</v>
      </c>
      <c r="X1294" s="76">
        <v>-1</v>
      </c>
      <c r="Y1294" s="76">
        <v>-1</v>
      </c>
      <c r="Z1294" s="76">
        <v>-1</v>
      </c>
      <c r="AA1294" s="76">
        <v>-1</v>
      </c>
      <c r="AB1294" s="76">
        <v>-1</v>
      </c>
      <c r="AC1294" s="76">
        <v>-1</v>
      </c>
      <c r="AD1294" s="76">
        <v>-1</v>
      </c>
      <c r="AE1294" s="76">
        <v>-1</v>
      </c>
      <c r="AF1294" s="76">
        <v>-1</v>
      </c>
      <c r="AG1294" s="76">
        <v>-1</v>
      </c>
      <c r="AH1294" s="76">
        <v>-1</v>
      </c>
      <c r="AI1294" s="76">
        <v>-1</v>
      </c>
      <c r="AJ1294">
        <v>-1</v>
      </c>
      <c r="AK1294">
        <v>-1</v>
      </c>
      <c r="AL1294">
        <v>-1</v>
      </c>
      <c r="AM1294">
        <v>-1</v>
      </c>
      <c r="AN1294">
        <v>-1</v>
      </c>
      <c r="AO1294">
        <v>-1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-1</v>
      </c>
      <c r="AW1294">
        <v>-1</v>
      </c>
      <c r="AX1294">
        <v>-1</v>
      </c>
      <c r="AY1294">
        <v>-1</v>
      </c>
      <c r="AZ1294">
        <v>-1</v>
      </c>
      <c r="BA1294">
        <v>-1</v>
      </c>
      <c r="BB1294">
        <v>-1</v>
      </c>
      <c r="BC1294">
        <v>-1</v>
      </c>
      <c r="BD1294">
        <v>-1</v>
      </c>
      <c r="BE1294">
        <v>-1</v>
      </c>
      <c r="BF1294">
        <v>-1</v>
      </c>
      <c r="BG1294">
        <v>-1</v>
      </c>
      <c r="BH1294">
        <v>-1</v>
      </c>
      <c r="BI1294">
        <v>-1</v>
      </c>
      <c r="BJ1294">
        <v>-1</v>
      </c>
      <c r="BK1294">
        <v>-1</v>
      </c>
      <c r="BL1294">
        <v>-1</v>
      </c>
      <c r="BM1294">
        <v>-1</v>
      </c>
      <c r="BN1294">
        <v>-1</v>
      </c>
      <c r="BO1294">
        <v>-1</v>
      </c>
      <c r="BP1294">
        <v>-1</v>
      </c>
      <c r="BQ1294">
        <v>-1</v>
      </c>
      <c r="BR1294">
        <v>-1</v>
      </c>
      <c r="BS1294">
        <v>-1</v>
      </c>
      <c r="BT1294">
        <v>-1</v>
      </c>
      <c r="BU1294">
        <v>-1</v>
      </c>
      <c r="BV1294">
        <v>-1</v>
      </c>
      <c r="BW1294">
        <v>-1</v>
      </c>
      <c r="BX1294">
        <v>-1</v>
      </c>
      <c r="BY1294">
        <v>-1</v>
      </c>
      <c r="BZ1294">
        <v>-1</v>
      </c>
      <c r="CA1294">
        <v>-1</v>
      </c>
      <c r="CB1294">
        <v>-1</v>
      </c>
      <c r="CC1294">
        <v>-1</v>
      </c>
      <c r="CD1294">
        <v>-1</v>
      </c>
      <c r="CE1294">
        <v>-1</v>
      </c>
      <c r="CF1294">
        <v>-1</v>
      </c>
      <c r="CG1294">
        <v>-1</v>
      </c>
    </row>
    <row r="1295" spans="1:85">
      <c r="A1295" s="5"/>
      <c r="B1295" s="5" t="s">
        <v>4</v>
      </c>
      <c r="C1295" s="76">
        <v>-1</v>
      </c>
      <c r="D1295" s="76">
        <v>-1</v>
      </c>
      <c r="E1295" s="76">
        <v>-1</v>
      </c>
      <c r="F1295" s="76">
        <v>-1</v>
      </c>
      <c r="G1295" s="76">
        <v>-1</v>
      </c>
      <c r="H1295" s="76">
        <v>-1</v>
      </c>
      <c r="I1295" s="76">
        <v>-1</v>
      </c>
      <c r="J1295" s="76">
        <v>-1</v>
      </c>
      <c r="K1295" s="76">
        <v>-1</v>
      </c>
      <c r="L1295" s="76">
        <v>-1</v>
      </c>
      <c r="M1295" s="76">
        <v>-1</v>
      </c>
      <c r="N1295" s="76">
        <v>-1</v>
      </c>
      <c r="O1295" s="76">
        <v>-1</v>
      </c>
      <c r="P1295" s="76">
        <v>-1</v>
      </c>
      <c r="Q1295" s="76">
        <v>-1</v>
      </c>
      <c r="R1295" s="76">
        <v>-1</v>
      </c>
      <c r="S1295" s="76">
        <v>-1</v>
      </c>
      <c r="T1295" s="76">
        <v>-1</v>
      </c>
      <c r="U1295" s="76">
        <v>-1</v>
      </c>
      <c r="V1295" s="76">
        <v>-1</v>
      </c>
      <c r="W1295" s="76">
        <v>-1</v>
      </c>
      <c r="X1295" s="76">
        <v>-1</v>
      </c>
      <c r="Y1295" s="76">
        <v>-1</v>
      </c>
      <c r="Z1295" s="76">
        <v>-1</v>
      </c>
      <c r="AA1295" s="76">
        <v>-1</v>
      </c>
      <c r="AB1295" s="76">
        <v>-1</v>
      </c>
      <c r="AC1295" s="76">
        <v>-1</v>
      </c>
      <c r="AD1295" s="76">
        <v>-1</v>
      </c>
      <c r="AE1295" s="76">
        <v>-1</v>
      </c>
      <c r="AF1295" s="76">
        <v>-1</v>
      </c>
      <c r="AG1295" s="76">
        <v>-1</v>
      </c>
      <c r="AH1295" s="76">
        <v>-1</v>
      </c>
      <c r="AI1295" s="76">
        <v>-1</v>
      </c>
      <c r="AJ1295">
        <v>-1</v>
      </c>
      <c r="AK1295">
        <v>-1</v>
      </c>
      <c r="AL1295">
        <v>-1</v>
      </c>
      <c r="AM1295">
        <v>-1</v>
      </c>
      <c r="AN1295">
        <v>-1</v>
      </c>
      <c r="AO1295">
        <v>-1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-1</v>
      </c>
      <c r="AW1295">
        <v>-1</v>
      </c>
      <c r="AX1295">
        <v>-1</v>
      </c>
      <c r="AY1295">
        <v>-1</v>
      </c>
      <c r="AZ1295">
        <v>-1</v>
      </c>
      <c r="BA1295">
        <v>-1</v>
      </c>
      <c r="BB1295">
        <v>-1</v>
      </c>
      <c r="BC1295">
        <v>-1</v>
      </c>
      <c r="BD1295">
        <v>-1</v>
      </c>
      <c r="BE1295">
        <v>-1</v>
      </c>
      <c r="BF1295">
        <v>-1</v>
      </c>
      <c r="BG1295">
        <v>-1</v>
      </c>
      <c r="BH1295">
        <v>-1</v>
      </c>
      <c r="BI1295">
        <v>-1</v>
      </c>
      <c r="BJ1295">
        <v>-1</v>
      </c>
      <c r="BK1295">
        <v>-1</v>
      </c>
      <c r="BL1295">
        <v>-1</v>
      </c>
      <c r="BM1295">
        <v>-1</v>
      </c>
      <c r="BN1295">
        <v>-1</v>
      </c>
      <c r="BO1295">
        <v>-1</v>
      </c>
      <c r="BP1295">
        <v>-1</v>
      </c>
      <c r="BQ1295">
        <v>-1</v>
      </c>
      <c r="BR1295">
        <v>-1</v>
      </c>
      <c r="BS1295">
        <v>-1</v>
      </c>
      <c r="BT1295">
        <v>-1</v>
      </c>
      <c r="BU1295">
        <v>-1</v>
      </c>
      <c r="BV1295">
        <v>-1</v>
      </c>
      <c r="BW1295">
        <v>-1</v>
      </c>
      <c r="BX1295">
        <v>-1</v>
      </c>
      <c r="BY1295">
        <v>-1</v>
      </c>
      <c r="BZ1295">
        <v>-1</v>
      </c>
      <c r="CA1295">
        <v>-1</v>
      </c>
      <c r="CB1295">
        <v>-1</v>
      </c>
      <c r="CC1295">
        <v>-1</v>
      </c>
      <c r="CD1295">
        <v>-1</v>
      </c>
      <c r="CE1295">
        <v>-1</v>
      </c>
      <c r="CF1295">
        <v>-1</v>
      </c>
      <c r="CG1295">
        <v>-1</v>
      </c>
    </row>
    <row r="1296" spans="1:85">
      <c r="A1296" s="5" t="s">
        <v>8</v>
      </c>
      <c r="B1296" s="5" t="s">
        <v>3</v>
      </c>
      <c r="C1296" s="76">
        <v>-1</v>
      </c>
      <c r="D1296" s="76">
        <v>-1</v>
      </c>
      <c r="E1296" s="76">
        <v>-1</v>
      </c>
      <c r="F1296" s="76">
        <v>-1</v>
      </c>
      <c r="G1296" s="76">
        <v>-1</v>
      </c>
      <c r="H1296" s="76">
        <v>-1</v>
      </c>
      <c r="I1296" s="76">
        <v>-1</v>
      </c>
      <c r="J1296" s="76">
        <v>-1</v>
      </c>
      <c r="K1296" s="76">
        <v>-1</v>
      </c>
      <c r="L1296" s="76">
        <v>-1</v>
      </c>
      <c r="M1296" s="76">
        <v>-1</v>
      </c>
      <c r="N1296" s="76">
        <v>-1</v>
      </c>
      <c r="O1296" s="76">
        <v>-1</v>
      </c>
      <c r="P1296" s="76">
        <v>-1</v>
      </c>
      <c r="Q1296" s="76">
        <v>-1</v>
      </c>
      <c r="R1296" s="76">
        <v>-1</v>
      </c>
      <c r="S1296" s="76">
        <v>-1</v>
      </c>
      <c r="T1296" s="76">
        <v>-1</v>
      </c>
      <c r="U1296" s="76">
        <v>-1</v>
      </c>
      <c r="V1296" s="76">
        <v>-1</v>
      </c>
      <c r="W1296" s="76">
        <v>-1</v>
      </c>
      <c r="X1296" s="76">
        <v>-1</v>
      </c>
      <c r="Y1296" s="76">
        <v>-1</v>
      </c>
      <c r="Z1296" s="76">
        <v>-1</v>
      </c>
      <c r="AA1296" s="76">
        <v>-1</v>
      </c>
      <c r="AB1296" s="76">
        <v>-1</v>
      </c>
      <c r="AC1296" s="76">
        <v>-1</v>
      </c>
      <c r="AD1296" s="76">
        <v>-1</v>
      </c>
      <c r="AE1296" s="76">
        <v>-1</v>
      </c>
      <c r="AF1296" s="76">
        <v>-1</v>
      </c>
      <c r="AG1296" s="76">
        <v>-1</v>
      </c>
      <c r="AH1296" s="76">
        <v>-1</v>
      </c>
      <c r="AI1296" s="76">
        <v>-1</v>
      </c>
      <c r="AJ1296">
        <v>-1</v>
      </c>
      <c r="AK1296">
        <v>-1</v>
      </c>
      <c r="AL1296">
        <v>-1</v>
      </c>
      <c r="AM1296">
        <v>-1</v>
      </c>
      <c r="AN1296">
        <v>-1</v>
      </c>
      <c r="AO1296">
        <v>-1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-1</v>
      </c>
      <c r="AX1296">
        <v>-1</v>
      </c>
      <c r="AY1296">
        <v>-1</v>
      </c>
      <c r="AZ1296">
        <v>-1</v>
      </c>
      <c r="BA1296">
        <v>-1</v>
      </c>
      <c r="BB1296">
        <v>-1</v>
      </c>
      <c r="BC1296">
        <v>-1</v>
      </c>
      <c r="BD1296">
        <v>-1</v>
      </c>
      <c r="BE1296">
        <v>-1</v>
      </c>
      <c r="BF1296">
        <v>-1</v>
      </c>
      <c r="BG1296">
        <v>-1</v>
      </c>
      <c r="BH1296">
        <v>-1</v>
      </c>
      <c r="BI1296">
        <v>-1</v>
      </c>
      <c r="BJ1296">
        <v>-1</v>
      </c>
      <c r="BK1296">
        <v>-1</v>
      </c>
      <c r="BL1296">
        <v>-1</v>
      </c>
      <c r="BM1296">
        <v>-1</v>
      </c>
      <c r="BN1296">
        <v>-1</v>
      </c>
      <c r="BO1296">
        <v>-1</v>
      </c>
      <c r="BP1296">
        <v>-1</v>
      </c>
      <c r="BQ1296">
        <v>-1</v>
      </c>
      <c r="BR1296">
        <v>-1</v>
      </c>
      <c r="BS1296">
        <v>-1</v>
      </c>
      <c r="BT1296">
        <v>-1</v>
      </c>
      <c r="BU1296">
        <v>-1</v>
      </c>
      <c r="BV1296">
        <v>-1</v>
      </c>
      <c r="BW1296">
        <v>-1</v>
      </c>
      <c r="BX1296">
        <v>-1</v>
      </c>
      <c r="BY1296">
        <v>-1</v>
      </c>
      <c r="BZ1296">
        <v>-1</v>
      </c>
      <c r="CA1296">
        <v>-1</v>
      </c>
      <c r="CB1296">
        <v>-1</v>
      </c>
      <c r="CC1296">
        <v>-1</v>
      </c>
      <c r="CD1296">
        <v>-1</v>
      </c>
      <c r="CE1296">
        <v>-1</v>
      </c>
      <c r="CF1296">
        <v>-1</v>
      </c>
      <c r="CG1296">
        <v>-1</v>
      </c>
    </row>
    <row r="1297" spans="1:85">
      <c r="A1297" s="4"/>
      <c r="B1297" s="4" t="s">
        <v>37</v>
      </c>
      <c r="C1297" s="76">
        <v>-1</v>
      </c>
      <c r="D1297" s="76">
        <v>-1</v>
      </c>
      <c r="E1297" s="76">
        <v>-1</v>
      </c>
      <c r="F1297" s="76">
        <v>-1</v>
      </c>
      <c r="G1297" s="76">
        <v>-1</v>
      </c>
      <c r="H1297" s="76">
        <v>-1</v>
      </c>
      <c r="I1297" s="76">
        <v>-1</v>
      </c>
      <c r="J1297" s="76">
        <v>-1</v>
      </c>
      <c r="K1297" s="76">
        <v>-1</v>
      </c>
      <c r="L1297" s="76">
        <v>-1</v>
      </c>
      <c r="M1297" s="76">
        <v>-1</v>
      </c>
      <c r="N1297" s="76">
        <v>-1</v>
      </c>
      <c r="O1297" s="76">
        <v>-1</v>
      </c>
      <c r="P1297" s="76">
        <v>-1</v>
      </c>
      <c r="Q1297" s="76">
        <v>-1</v>
      </c>
      <c r="R1297" s="76">
        <v>-1</v>
      </c>
      <c r="S1297" s="76">
        <v>-1</v>
      </c>
      <c r="T1297" s="76">
        <v>-1</v>
      </c>
      <c r="U1297" s="76">
        <v>-1</v>
      </c>
      <c r="V1297" s="76">
        <v>-1</v>
      </c>
      <c r="W1297" s="76">
        <v>-1</v>
      </c>
      <c r="X1297" s="76">
        <v>-1</v>
      </c>
      <c r="Y1297" s="76">
        <v>-1</v>
      </c>
      <c r="Z1297" s="76">
        <v>-1</v>
      </c>
      <c r="AA1297" s="76">
        <v>-1</v>
      </c>
      <c r="AB1297" s="76">
        <v>-1</v>
      </c>
      <c r="AC1297" s="76">
        <v>-1</v>
      </c>
      <c r="AD1297" s="76">
        <v>-1</v>
      </c>
      <c r="AE1297" s="76">
        <v>-1</v>
      </c>
      <c r="AF1297" s="76">
        <v>-1</v>
      </c>
      <c r="AG1297" s="76">
        <v>-1</v>
      </c>
      <c r="AH1297" s="76">
        <v>-1</v>
      </c>
      <c r="AI1297" s="76">
        <v>-1</v>
      </c>
      <c r="AJ1297">
        <v>-1</v>
      </c>
      <c r="AK1297">
        <v>-1</v>
      </c>
      <c r="AL1297">
        <v>-1</v>
      </c>
      <c r="AM1297">
        <v>-1</v>
      </c>
      <c r="AN1297">
        <v>-1</v>
      </c>
      <c r="AO1297">
        <v>-1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-1</v>
      </c>
      <c r="AX1297">
        <v>-1</v>
      </c>
      <c r="AY1297">
        <v>-1</v>
      </c>
      <c r="AZ1297">
        <v>-1</v>
      </c>
      <c r="BA1297">
        <v>-1</v>
      </c>
      <c r="BB1297">
        <v>-1</v>
      </c>
      <c r="BC1297">
        <v>-1</v>
      </c>
      <c r="BD1297">
        <v>-1</v>
      </c>
      <c r="BE1297">
        <v>-1</v>
      </c>
      <c r="BF1297">
        <v>-1</v>
      </c>
      <c r="BG1297">
        <v>-1</v>
      </c>
      <c r="BH1297">
        <v>-1</v>
      </c>
      <c r="BI1297">
        <v>-1</v>
      </c>
      <c r="BJ1297">
        <v>-1</v>
      </c>
      <c r="BK1297">
        <v>-1</v>
      </c>
      <c r="BL1297">
        <v>-1</v>
      </c>
      <c r="BM1297">
        <v>-1</v>
      </c>
      <c r="BN1297">
        <v>-1</v>
      </c>
      <c r="BO1297">
        <v>-1</v>
      </c>
      <c r="BP1297">
        <v>-1</v>
      </c>
      <c r="BQ1297">
        <v>-1</v>
      </c>
      <c r="BR1297">
        <v>-1</v>
      </c>
      <c r="BS1297">
        <v>-1</v>
      </c>
      <c r="BT1297">
        <v>-1</v>
      </c>
      <c r="BU1297">
        <v>-1</v>
      </c>
      <c r="BV1297">
        <v>-1</v>
      </c>
      <c r="BW1297">
        <v>-1</v>
      </c>
      <c r="BX1297">
        <v>-1</v>
      </c>
      <c r="BY1297">
        <v>-1</v>
      </c>
      <c r="BZ1297">
        <v>-1</v>
      </c>
      <c r="CA1297">
        <v>-1</v>
      </c>
      <c r="CB1297">
        <v>-1</v>
      </c>
      <c r="CC1297">
        <v>-1</v>
      </c>
      <c r="CD1297">
        <v>-1</v>
      </c>
      <c r="CE1297">
        <v>-1</v>
      </c>
      <c r="CF1297">
        <v>-1</v>
      </c>
      <c r="CG1297">
        <v>-1</v>
      </c>
    </row>
    <row r="1298" spans="1:85">
      <c r="A1298" s="14" t="s">
        <v>36</v>
      </c>
      <c r="B1298" s="14" t="s">
        <v>38</v>
      </c>
      <c r="C1298" s="76">
        <v>-1</v>
      </c>
      <c r="D1298" s="76">
        <v>-1</v>
      </c>
      <c r="E1298" s="76">
        <v>-1</v>
      </c>
      <c r="F1298" s="76">
        <v>-1</v>
      </c>
      <c r="G1298" s="76">
        <v>-1</v>
      </c>
      <c r="H1298" s="76">
        <v>-1</v>
      </c>
      <c r="I1298" s="76">
        <v>-1</v>
      </c>
      <c r="J1298" s="76">
        <v>-1</v>
      </c>
      <c r="K1298" s="76">
        <v>-1</v>
      </c>
      <c r="L1298" s="76">
        <v>-1</v>
      </c>
      <c r="M1298" s="76">
        <v>-1</v>
      </c>
      <c r="N1298" s="76">
        <v>-1</v>
      </c>
      <c r="O1298" s="76">
        <v>-1</v>
      </c>
      <c r="P1298" s="76">
        <v>-1</v>
      </c>
      <c r="Q1298" s="76">
        <v>-1</v>
      </c>
      <c r="R1298" s="76">
        <v>-1</v>
      </c>
      <c r="S1298" s="76">
        <v>-1</v>
      </c>
      <c r="T1298" s="76">
        <v>-1</v>
      </c>
      <c r="U1298" s="76">
        <v>-1</v>
      </c>
      <c r="V1298" s="76">
        <v>-1</v>
      </c>
      <c r="W1298" s="76">
        <v>-1</v>
      </c>
      <c r="X1298" s="76">
        <v>-1</v>
      </c>
      <c r="Y1298" s="76">
        <v>-1</v>
      </c>
      <c r="Z1298" s="76">
        <v>-1</v>
      </c>
      <c r="AA1298" s="76">
        <v>-1</v>
      </c>
      <c r="AB1298" s="76">
        <v>-1</v>
      </c>
      <c r="AC1298" s="76">
        <v>-1</v>
      </c>
      <c r="AD1298" s="76">
        <v>-1</v>
      </c>
      <c r="AE1298" s="76">
        <v>-1</v>
      </c>
      <c r="AF1298" s="76">
        <v>-1</v>
      </c>
      <c r="AG1298" s="76">
        <v>-1</v>
      </c>
      <c r="AH1298" s="76">
        <v>-1</v>
      </c>
      <c r="AI1298" s="76">
        <v>-1</v>
      </c>
      <c r="AJ1298">
        <v>-1</v>
      </c>
      <c r="AK1298">
        <v>-1</v>
      </c>
      <c r="AL1298">
        <v>-1</v>
      </c>
      <c r="AM1298">
        <v>-1</v>
      </c>
      <c r="AN1298">
        <v>-1</v>
      </c>
      <c r="AO1298">
        <v>-1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-1</v>
      </c>
      <c r="AW1298">
        <v>-1</v>
      </c>
      <c r="AX1298">
        <v>-1</v>
      </c>
      <c r="AY1298">
        <v>-1</v>
      </c>
      <c r="AZ1298">
        <v>-1</v>
      </c>
      <c r="BA1298">
        <v>-1</v>
      </c>
      <c r="BB1298">
        <v>-1</v>
      </c>
      <c r="BC1298">
        <v>-1</v>
      </c>
      <c r="BD1298">
        <v>-1</v>
      </c>
      <c r="BE1298">
        <v>-1</v>
      </c>
      <c r="BF1298">
        <v>-1</v>
      </c>
      <c r="BG1298">
        <v>-1</v>
      </c>
      <c r="BH1298">
        <v>-1</v>
      </c>
      <c r="BI1298">
        <v>-1</v>
      </c>
      <c r="BJ1298">
        <v>-1</v>
      </c>
      <c r="BK1298">
        <v>-1</v>
      </c>
      <c r="BL1298">
        <v>-1</v>
      </c>
      <c r="BM1298">
        <v>-1</v>
      </c>
      <c r="BN1298">
        <v>-1</v>
      </c>
      <c r="BO1298">
        <v>-1</v>
      </c>
      <c r="BP1298">
        <v>-1</v>
      </c>
      <c r="BQ1298">
        <v>-1</v>
      </c>
      <c r="BR1298">
        <v>-1</v>
      </c>
      <c r="BS1298">
        <v>-1</v>
      </c>
      <c r="BT1298">
        <v>-1</v>
      </c>
      <c r="BU1298">
        <v>-1</v>
      </c>
      <c r="BV1298">
        <v>-1</v>
      </c>
      <c r="BW1298">
        <v>-1</v>
      </c>
      <c r="BX1298">
        <v>-1</v>
      </c>
      <c r="BY1298">
        <v>-1</v>
      </c>
      <c r="BZ1298">
        <v>-1</v>
      </c>
      <c r="CA1298">
        <v>-1</v>
      </c>
      <c r="CB1298">
        <v>-1</v>
      </c>
      <c r="CC1298">
        <v>-1</v>
      </c>
      <c r="CD1298">
        <v>-1</v>
      </c>
      <c r="CE1298">
        <v>-1</v>
      </c>
      <c r="CF1298">
        <v>-1</v>
      </c>
      <c r="CG1298">
        <v>-1</v>
      </c>
    </row>
    <row r="1299" spans="1:85">
      <c r="A1299" s="5"/>
      <c r="B1299" s="5" t="s">
        <v>213</v>
      </c>
      <c r="C1299" s="76">
        <v>-1</v>
      </c>
      <c r="D1299" s="76">
        <v>-1</v>
      </c>
      <c r="E1299" s="76">
        <v>-1</v>
      </c>
      <c r="F1299" s="76">
        <v>-1</v>
      </c>
      <c r="G1299" s="76">
        <v>-1</v>
      </c>
      <c r="H1299" s="76">
        <v>-1</v>
      </c>
      <c r="I1299" s="76">
        <v>-1</v>
      </c>
      <c r="J1299" s="76">
        <v>-1</v>
      </c>
      <c r="K1299" s="76">
        <v>-1</v>
      </c>
      <c r="L1299" s="76">
        <v>-1</v>
      </c>
      <c r="M1299" s="76">
        <v>-1</v>
      </c>
      <c r="N1299" s="76">
        <v>-1</v>
      </c>
      <c r="O1299" s="76">
        <v>-1</v>
      </c>
      <c r="P1299" s="76">
        <v>-1</v>
      </c>
      <c r="Q1299" s="76">
        <v>-1</v>
      </c>
      <c r="R1299" s="76">
        <v>-1</v>
      </c>
      <c r="S1299" s="76">
        <v>-1</v>
      </c>
      <c r="T1299" s="76">
        <v>-1</v>
      </c>
      <c r="U1299" s="76">
        <v>-1</v>
      </c>
      <c r="V1299" s="76">
        <v>-1</v>
      </c>
      <c r="W1299" s="76">
        <v>-1</v>
      </c>
      <c r="X1299" s="76">
        <v>-1</v>
      </c>
      <c r="Y1299" s="76">
        <v>-1</v>
      </c>
      <c r="Z1299" s="76">
        <v>-1</v>
      </c>
      <c r="AA1299" s="76">
        <v>-1</v>
      </c>
      <c r="AB1299" s="76">
        <v>-1</v>
      </c>
      <c r="AC1299" s="76">
        <v>-1</v>
      </c>
      <c r="AD1299" s="76">
        <v>-1</v>
      </c>
      <c r="AE1299" s="76">
        <v>-1</v>
      </c>
      <c r="AF1299" s="76">
        <v>-1</v>
      </c>
      <c r="AG1299" s="76">
        <v>-1</v>
      </c>
      <c r="AH1299" s="76">
        <v>-1</v>
      </c>
      <c r="AI1299" s="76">
        <v>-1</v>
      </c>
      <c r="AJ1299">
        <v>-1</v>
      </c>
      <c r="AK1299">
        <v>-1</v>
      </c>
      <c r="AL1299">
        <v>-1</v>
      </c>
      <c r="AM1299">
        <v>-1</v>
      </c>
      <c r="AN1299">
        <v>-1</v>
      </c>
      <c r="AO1299">
        <v>-1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-1</v>
      </c>
      <c r="AW1299">
        <v>-1</v>
      </c>
      <c r="AX1299">
        <v>-1</v>
      </c>
      <c r="AY1299">
        <v>-1</v>
      </c>
      <c r="AZ1299">
        <v>-1</v>
      </c>
      <c r="BA1299">
        <v>-1</v>
      </c>
      <c r="BB1299">
        <v>-1</v>
      </c>
      <c r="BC1299">
        <v>-1</v>
      </c>
      <c r="BD1299">
        <v>-1</v>
      </c>
      <c r="BE1299">
        <v>-1</v>
      </c>
      <c r="BF1299">
        <v>-1</v>
      </c>
      <c r="BG1299">
        <v>-1</v>
      </c>
      <c r="BH1299">
        <v>-1</v>
      </c>
      <c r="BI1299">
        <v>-1</v>
      </c>
      <c r="BJ1299">
        <v>-1</v>
      </c>
      <c r="BK1299">
        <v>-1</v>
      </c>
      <c r="BL1299">
        <v>-1</v>
      </c>
      <c r="BM1299">
        <v>-1</v>
      </c>
      <c r="BN1299">
        <v>-1</v>
      </c>
      <c r="BO1299">
        <v>-1</v>
      </c>
      <c r="BP1299">
        <v>-1</v>
      </c>
      <c r="BQ1299">
        <v>-1</v>
      </c>
      <c r="BR1299">
        <v>-1</v>
      </c>
      <c r="BS1299">
        <v>-1</v>
      </c>
      <c r="BT1299">
        <v>-1</v>
      </c>
      <c r="BU1299">
        <v>-1</v>
      </c>
      <c r="BV1299">
        <v>-1</v>
      </c>
      <c r="BW1299">
        <v>-1</v>
      </c>
      <c r="BX1299">
        <v>-1</v>
      </c>
      <c r="BY1299">
        <v>-1</v>
      </c>
      <c r="BZ1299">
        <v>-1</v>
      </c>
      <c r="CA1299">
        <v>-1</v>
      </c>
      <c r="CB1299">
        <v>-1</v>
      </c>
      <c r="CC1299">
        <v>-1</v>
      </c>
      <c r="CD1299">
        <v>-1</v>
      </c>
      <c r="CE1299">
        <v>-1</v>
      </c>
      <c r="CF1299">
        <v>-1</v>
      </c>
      <c r="CG1299">
        <v>-1</v>
      </c>
    </row>
    <row r="1302" spans="1:85">
      <c r="B1302" s="5" t="s">
        <v>214</v>
      </c>
      <c r="C1302" s="6">
        <f t="shared" ref="C1302:AI1302" si="0">SUM(C2:C1299) - 59*C1278</f>
        <v>-1238.0100000000093</v>
      </c>
      <c r="D1302" s="6">
        <f t="shared" si="0"/>
        <v>-1239</v>
      </c>
      <c r="E1302" s="6">
        <f t="shared" si="0"/>
        <v>-1239</v>
      </c>
      <c r="F1302" s="6">
        <f t="shared" si="0"/>
        <v>-1239</v>
      </c>
      <c r="G1302" s="6">
        <f t="shared" si="0"/>
        <v>-1239</v>
      </c>
      <c r="H1302" s="6">
        <f t="shared" si="0"/>
        <v>-1239</v>
      </c>
      <c r="I1302" s="6">
        <f t="shared" si="0"/>
        <v>-1239</v>
      </c>
      <c r="J1302" s="6">
        <f t="shared" si="0"/>
        <v>-1239</v>
      </c>
      <c r="K1302" s="6">
        <f t="shared" si="0"/>
        <v>-1239</v>
      </c>
      <c r="L1302" s="6">
        <f t="shared" si="0"/>
        <v>-1239</v>
      </c>
      <c r="M1302" s="6">
        <f t="shared" si="0"/>
        <v>-1239</v>
      </c>
      <c r="N1302" s="6">
        <f t="shared" si="0"/>
        <v>-1239</v>
      </c>
      <c r="O1302" s="6">
        <f t="shared" si="0"/>
        <v>-1239</v>
      </c>
      <c r="P1302" s="6">
        <f t="shared" si="0"/>
        <v>-1239</v>
      </c>
      <c r="Q1302" s="6">
        <f t="shared" si="0"/>
        <v>-1239</v>
      </c>
      <c r="R1302" s="6">
        <f t="shared" si="0"/>
        <v>-1239</v>
      </c>
      <c r="S1302" s="6">
        <f t="shared" si="0"/>
        <v>-1239</v>
      </c>
      <c r="T1302" s="6">
        <f t="shared" si="0"/>
        <v>-1239</v>
      </c>
      <c r="U1302" s="6">
        <f t="shared" si="0"/>
        <v>-1239</v>
      </c>
      <c r="V1302" s="6">
        <f t="shared" si="0"/>
        <v>-1239</v>
      </c>
      <c r="W1302" s="6">
        <f t="shared" si="0"/>
        <v>-1239</v>
      </c>
      <c r="X1302" s="6">
        <f t="shared" si="0"/>
        <v>-1239</v>
      </c>
      <c r="Y1302" s="6">
        <f t="shared" si="0"/>
        <v>-1239</v>
      </c>
      <c r="Z1302" s="6">
        <f t="shared" si="0"/>
        <v>-1239</v>
      </c>
      <c r="AA1302" s="6">
        <f t="shared" si="0"/>
        <v>-1239</v>
      </c>
      <c r="AB1302" s="6">
        <f t="shared" si="0"/>
        <v>-1239</v>
      </c>
      <c r="AC1302" s="6">
        <f t="shared" si="0"/>
        <v>-1239</v>
      </c>
      <c r="AD1302" s="6">
        <f t="shared" si="0"/>
        <v>-1239</v>
      </c>
      <c r="AE1302" s="6">
        <f t="shared" si="0"/>
        <v>-1239</v>
      </c>
      <c r="AF1302" s="6">
        <f t="shared" si="0"/>
        <v>-1239</v>
      </c>
      <c r="AG1302" s="6">
        <f t="shared" si="0"/>
        <v>-1239</v>
      </c>
      <c r="AH1302" s="6">
        <f t="shared" si="0"/>
        <v>-1239</v>
      </c>
      <c r="AI1302" s="6">
        <f t="shared" si="0"/>
        <v>-1239</v>
      </c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DB16-26B4-4051-B0DD-DA5E65750D03}">
  <dimension ref="A1:CH1302"/>
  <sheetViews>
    <sheetView topLeftCell="A1274" zoomScale="80" zoomScaleNormal="80" workbookViewId="0">
      <selection sqref="A1:XFD1048576"/>
    </sheetView>
  </sheetViews>
  <sheetFormatPr defaultColWidth="11" defaultRowHeight="15.75"/>
  <sheetData>
    <row r="1" spans="1:86">
      <c r="A1">
        <v>0</v>
      </c>
      <c r="B1" s="71" t="s">
        <v>215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</row>
    <row r="2" spans="1:86">
      <c r="A2" s="1" t="str">
        <f>LOOKUP(B2,[1]Regions!$A$4:$A$98,[1]Regions!$B$4:$B$98)</f>
        <v xml:space="preserve">Belgium </v>
      </c>
      <c r="B2" s="2">
        <v>1</v>
      </c>
      <c r="C2" s="72">
        <v>2018</v>
      </c>
      <c r="D2" s="72">
        <v>2019</v>
      </c>
      <c r="E2" s="72">
        <v>2020</v>
      </c>
      <c r="F2" s="72">
        <v>2021</v>
      </c>
      <c r="G2" s="72">
        <v>2022</v>
      </c>
      <c r="H2" s="72">
        <v>2023</v>
      </c>
      <c r="I2" s="72">
        <v>2024</v>
      </c>
      <c r="J2" s="72">
        <v>2025</v>
      </c>
      <c r="K2" s="72">
        <v>2026</v>
      </c>
      <c r="L2" s="72">
        <v>2027</v>
      </c>
      <c r="M2" s="72">
        <v>2028</v>
      </c>
      <c r="N2" s="72">
        <v>2029</v>
      </c>
      <c r="O2" s="72">
        <v>2030</v>
      </c>
      <c r="P2" s="72">
        <v>2031</v>
      </c>
      <c r="Q2" s="72">
        <v>2032</v>
      </c>
      <c r="R2" s="72">
        <v>2033</v>
      </c>
      <c r="S2" s="72">
        <v>2034</v>
      </c>
      <c r="T2" s="72">
        <v>2035</v>
      </c>
      <c r="U2" s="72">
        <v>2036</v>
      </c>
      <c r="V2" s="72">
        <v>2037</v>
      </c>
      <c r="W2" s="72">
        <v>2038</v>
      </c>
      <c r="X2" s="72">
        <v>2039</v>
      </c>
      <c r="Y2" s="72">
        <v>2040</v>
      </c>
      <c r="Z2" s="72">
        <v>2041</v>
      </c>
      <c r="AA2" s="72">
        <v>2042</v>
      </c>
      <c r="AB2" s="72">
        <v>2043</v>
      </c>
      <c r="AC2" s="72">
        <v>2044</v>
      </c>
      <c r="AD2" s="72">
        <v>2045</v>
      </c>
      <c r="AE2" s="72">
        <v>2046</v>
      </c>
      <c r="AF2" s="72">
        <v>2047</v>
      </c>
      <c r="AG2" s="72">
        <v>2048</v>
      </c>
      <c r="AH2" s="72">
        <v>2049</v>
      </c>
      <c r="AI2" s="72">
        <v>2050</v>
      </c>
      <c r="AJ2" s="72">
        <v>2051</v>
      </c>
      <c r="AK2" s="72">
        <v>2052</v>
      </c>
      <c r="AL2" s="72">
        <v>2053</v>
      </c>
      <c r="AM2" s="72">
        <v>2054</v>
      </c>
      <c r="AN2" s="72">
        <v>2055</v>
      </c>
      <c r="AO2" s="72">
        <v>2056</v>
      </c>
      <c r="AP2" s="72">
        <v>2057</v>
      </c>
      <c r="AQ2" s="72">
        <v>2058</v>
      </c>
      <c r="AR2" s="72">
        <v>2059</v>
      </c>
      <c r="AS2" s="72">
        <v>2060</v>
      </c>
      <c r="AT2" s="72">
        <v>2061</v>
      </c>
      <c r="AU2" s="72">
        <v>2062</v>
      </c>
      <c r="AV2" s="72">
        <v>2063</v>
      </c>
      <c r="AW2" s="72">
        <v>2064</v>
      </c>
      <c r="AX2" s="72">
        <v>2065</v>
      </c>
      <c r="AY2" s="72">
        <v>2066</v>
      </c>
      <c r="AZ2" s="72">
        <v>2067</v>
      </c>
      <c r="BA2" s="72">
        <v>2068</v>
      </c>
      <c r="BB2" s="72">
        <v>2069</v>
      </c>
      <c r="BC2" s="72">
        <v>2070</v>
      </c>
      <c r="BD2" s="72">
        <v>2071</v>
      </c>
      <c r="BE2" s="72">
        <v>2072</v>
      </c>
      <c r="BF2" s="72">
        <v>2073</v>
      </c>
      <c r="BG2" s="72">
        <v>2074</v>
      </c>
      <c r="BH2" s="72">
        <v>2075</v>
      </c>
      <c r="BI2" s="72">
        <v>2076</v>
      </c>
      <c r="BJ2" s="72">
        <v>2077</v>
      </c>
      <c r="BK2" s="72">
        <v>2078</v>
      </c>
      <c r="BL2" s="72">
        <v>2079</v>
      </c>
      <c r="BM2" s="72">
        <v>2080</v>
      </c>
      <c r="BN2" s="72">
        <v>2081</v>
      </c>
      <c r="BO2" s="72">
        <v>2082</v>
      </c>
      <c r="BP2" s="72">
        <v>2083</v>
      </c>
      <c r="BQ2" s="72">
        <v>2084</v>
      </c>
      <c r="BR2" s="72">
        <v>2085</v>
      </c>
      <c r="BS2" s="72">
        <v>2086</v>
      </c>
      <c r="BT2" s="72">
        <v>2087</v>
      </c>
      <c r="BU2" s="72">
        <v>2088</v>
      </c>
      <c r="BV2" s="72">
        <v>2089</v>
      </c>
      <c r="BW2" s="72">
        <v>2090</v>
      </c>
      <c r="BX2" s="72">
        <v>2091</v>
      </c>
      <c r="BY2" s="72">
        <v>2092</v>
      </c>
      <c r="BZ2" s="72">
        <v>2093</v>
      </c>
      <c r="CA2" s="72">
        <v>2094</v>
      </c>
      <c r="CB2" s="72">
        <v>2095</v>
      </c>
      <c r="CC2" s="72">
        <v>2096</v>
      </c>
      <c r="CD2" s="72">
        <v>2097</v>
      </c>
      <c r="CE2" s="72">
        <v>2098</v>
      </c>
      <c r="CF2" s="72">
        <v>2099</v>
      </c>
      <c r="CG2" s="72">
        <v>2100</v>
      </c>
      <c r="CH2" s="87"/>
    </row>
    <row r="3" spans="1:86">
      <c r="A3" s="74"/>
      <c r="B3" s="74" t="s">
        <v>4</v>
      </c>
      <c r="C3" s="75">
        <v>0</v>
      </c>
      <c r="D3" s="75">
        <v>0</v>
      </c>
      <c r="E3" s="75">
        <v>0</v>
      </c>
      <c r="F3" s="75">
        <v>0</v>
      </c>
      <c r="G3" s="75">
        <v>0</v>
      </c>
      <c r="H3" s="75">
        <v>0</v>
      </c>
      <c r="I3" s="75">
        <v>0</v>
      </c>
      <c r="J3" s="75">
        <v>0</v>
      </c>
      <c r="K3" s="75">
        <v>0</v>
      </c>
      <c r="L3" s="75">
        <v>0</v>
      </c>
      <c r="M3" s="75">
        <v>0</v>
      </c>
      <c r="N3" s="75">
        <v>0</v>
      </c>
      <c r="O3" s="75">
        <v>0</v>
      </c>
      <c r="P3" s="75">
        <v>0</v>
      </c>
      <c r="Q3" s="75">
        <v>0</v>
      </c>
      <c r="R3" s="75">
        <v>0</v>
      </c>
      <c r="S3" s="75">
        <v>0</v>
      </c>
      <c r="T3" s="75">
        <v>0</v>
      </c>
      <c r="U3" s="75">
        <v>0</v>
      </c>
      <c r="V3" s="75">
        <v>0</v>
      </c>
      <c r="W3" s="75">
        <v>0</v>
      </c>
      <c r="X3" s="75">
        <v>0</v>
      </c>
      <c r="Y3" s="75">
        <v>0</v>
      </c>
      <c r="Z3" s="75">
        <v>0</v>
      </c>
      <c r="AA3" s="75">
        <v>0</v>
      </c>
      <c r="AB3" s="75">
        <v>0</v>
      </c>
      <c r="AC3" s="75">
        <v>0</v>
      </c>
      <c r="AD3" s="75">
        <v>0</v>
      </c>
      <c r="AE3" s="75">
        <v>0</v>
      </c>
      <c r="AF3" s="75">
        <v>0</v>
      </c>
      <c r="AG3" s="75">
        <v>0</v>
      </c>
      <c r="AH3" s="75">
        <v>0</v>
      </c>
      <c r="AI3" s="75">
        <v>0</v>
      </c>
      <c r="AJ3" s="75">
        <v>0</v>
      </c>
      <c r="AK3" s="75">
        <v>0</v>
      </c>
      <c r="AL3" s="75">
        <v>0</v>
      </c>
      <c r="AM3" s="75">
        <v>0</v>
      </c>
      <c r="AN3" s="75">
        <v>0</v>
      </c>
      <c r="AO3" s="75">
        <v>0</v>
      </c>
      <c r="AP3" s="75">
        <v>0</v>
      </c>
      <c r="AQ3" s="75">
        <v>0</v>
      </c>
      <c r="AR3" s="75">
        <v>0</v>
      </c>
      <c r="AS3" s="75">
        <v>0</v>
      </c>
      <c r="AT3" s="75">
        <v>0</v>
      </c>
      <c r="AU3" s="75">
        <v>0</v>
      </c>
      <c r="AV3" s="75">
        <v>0</v>
      </c>
      <c r="AW3" s="75">
        <v>0</v>
      </c>
      <c r="AX3" s="75">
        <v>0</v>
      </c>
      <c r="AY3" s="75">
        <v>0</v>
      </c>
      <c r="AZ3" s="75">
        <v>0</v>
      </c>
      <c r="BA3" s="75">
        <v>0</v>
      </c>
      <c r="BB3" s="75">
        <v>0</v>
      </c>
      <c r="BC3" s="75">
        <v>0</v>
      </c>
      <c r="BD3" s="75">
        <v>0</v>
      </c>
      <c r="BE3" s="75">
        <v>0</v>
      </c>
      <c r="BF3" s="75">
        <v>0</v>
      </c>
      <c r="BG3" s="75">
        <v>0</v>
      </c>
      <c r="BH3" s="75">
        <v>0</v>
      </c>
      <c r="BI3" s="75">
        <v>0</v>
      </c>
      <c r="BJ3" s="75">
        <v>0</v>
      </c>
      <c r="BK3" s="75">
        <v>0</v>
      </c>
      <c r="BL3" s="75">
        <v>0</v>
      </c>
      <c r="BM3" s="75">
        <v>0</v>
      </c>
      <c r="BN3" s="75">
        <v>0</v>
      </c>
      <c r="BO3" s="75">
        <v>0</v>
      </c>
      <c r="BP3" s="75">
        <v>0</v>
      </c>
      <c r="BQ3" s="75">
        <v>0</v>
      </c>
      <c r="BR3" s="75">
        <v>0</v>
      </c>
      <c r="BS3" s="75">
        <v>0</v>
      </c>
      <c r="BT3" s="75">
        <v>0</v>
      </c>
      <c r="BU3" s="75">
        <v>0</v>
      </c>
      <c r="BV3" s="75">
        <v>0</v>
      </c>
      <c r="BW3" s="75">
        <v>0</v>
      </c>
      <c r="BX3" s="75">
        <v>0</v>
      </c>
      <c r="BY3" s="75">
        <v>0</v>
      </c>
      <c r="BZ3" s="75">
        <v>0</v>
      </c>
      <c r="CA3" s="75">
        <v>0</v>
      </c>
      <c r="CB3" s="75">
        <v>0</v>
      </c>
      <c r="CC3" s="75">
        <v>0</v>
      </c>
      <c r="CD3" s="75">
        <v>0</v>
      </c>
      <c r="CE3" s="75">
        <v>0</v>
      </c>
      <c r="CF3" s="75">
        <v>0</v>
      </c>
      <c r="CG3" s="75">
        <v>0</v>
      </c>
      <c r="CH3" s="87"/>
    </row>
    <row r="4" spans="1:86">
      <c r="A4" s="74" t="s">
        <v>0</v>
      </c>
      <c r="B4" s="74" t="s">
        <v>3</v>
      </c>
      <c r="C4" s="75">
        <v>0</v>
      </c>
      <c r="D4" s="75">
        <v>0</v>
      </c>
      <c r="E4" s="75">
        <v>0</v>
      </c>
      <c r="F4" s="75">
        <v>0</v>
      </c>
      <c r="G4" s="75">
        <v>0</v>
      </c>
      <c r="H4" s="75">
        <v>0</v>
      </c>
      <c r="I4" s="75">
        <v>0</v>
      </c>
      <c r="J4" s="75">
        <v>0</v>
      </c>
      <c r="K4" s="75">
        <v>0</v>
      </c>
      <c r="L4" s="75">
        <v>0</v>
      </c>
      <c r="M4" s="75">
        <v>0</v>
      </c>
      <c r="N4" s="75">
        <v>0</v>
      </c>
      <c r="O4" s="75">
        <v>0</v>
      </c>
      <c r="P4" s="75">
        <v>0</v>
      </c>
      <c r="Q4" s="75">
        <v>0</v>
      </c>
      <c r="R4" s="75">
        <v>0</v>
      </c>
      <c r="S4" s="75">
        <v>0</v>
      </c>
      <c r="T4" s="75">
        <v>0</v>
      </c>
      <c r="U4" s="75">
        <v>0</v>
      </c>
      <c r="V4" s="75">
        <v>0</v>
      </c>
      <c r="W4" s="75">
        <v>0</v>
      </c>
      <c r="X4" s="75">
        <v>0</v>
      </c>
      <c r="Y4" s="75">
        <v>0</v>
      </c>
      <c r="Z4" s="75">
        <v>0</v>
      </c>
      <c r="AA4" s="75">
        <v>0</v>
      </c>
      <c r="AB4" s="75">
        <v>0</v>
      </c>
      <c r="AC4" s="75">
        <v>0</v>
      </c>
      <c r="AD4" s="75">
        <v>0</v>
      </c>
      <c r="AE4" s="75">
        <v>0</v>
      </c>
      <c r="AF4" s="75">
        <v>0</v>
      </c>
      <c r="AG4" s="75">
        <v>0</v>
      </c>
      <c r="AH4" s="75">
        <v>0</v>
      </c>
      <c r="AI4" s="75">
        <v>0</v>
      </c>
      <c r="AJ4" s="75">
        <v>0</v>
      </c>
      <c r="AK4" s="75">
        <v>0</v>
      </c>
      <c r="AL4" s="75">
        <v>0</v>
      </c>
      <c r="AM4" s="75">
        <v>0</v>
      </c>
      <c r="AN4" s="75">
        <v>0</v>
      </c>
      <c r="AO4" s="75">
        <v>0</v>
      </c>
      <c r="AP4" s="75">
        <v>0</v>
      </c>
      <c r="AQ4" s="75">
        <v>0</v>
      </c>
      <c r="AR4" s="75">
        <v>0</v>
      </c>
      <c r="AS4" s="75">
        <v>0</v>
      </c>
      <c r="AT4" s="75">
        <v>0</v>
      </c>
      <c r="AU4" s="75">
        <v>0</v>
      </c>
      <c r="AV4" s="75">
        <v>0</v>
      </c>
      <c r="AW4" s="75">
        <v>0</v>
      </c>
      <c r="AX4" s="75">
        <v>0</v>
      </c>
      <c r="AY4" s="75">
        <v>0</v>
      </c>
      <c r="AZ4" s="75">
        <v>0</v>
      </c>
      <c r="BA4" s="75">
        <v>0</v>
      </c>
      <c r="BB4" s="75">
        <v>0</v>
      </c>
      <c r="BC4" s="75">
        <v>0</v>
      </c>
      <c r="BD4" s="75">
        <v>0</v>
      </c>
      <c r="BE4" s="75">
        <v>0</v>
      </c>
      <c r="BF4" s="75">
        <v>0</v>
      </c>
      <c r="BG4" s="75">
        <v>0</v>
      </c>
      <c r="BH4" s="75">
        <v>0</v>
      </c>
      <c r="BI4" s="75">
        <v>0</v>
      </c>
      <c r="BJ4" s="75">
        <v>0</v>
      </c>
      <c r="BK4" s="75">
        <v>0</v>
      </c>
      <c r="BL4" s="75">
        <v>0</v>
      </c>
      <c r="BM4" s="75">
        <v>0</v>
      </c>
      <c r="BN4" s="75">
        <v>0</v>
      </c>
      <c r="BO4" s="75">
        <v>0</v>
      </c>
      <c r="BP4" s="75">
        <v>0</v>
      </c>
      <c r="BQ4" s="75">
        <v>0</v>
      </c>
      <c r="BR4" s="75">
        <v>0</v>
      </c>
      <c r="BS4" s="75">
        <v>0</v>
      </c>
      <c r="BT4" s="75">
        <v>0</v>
      </c>
      <c r="BU4" s="75">
        <v>0</v>
      </c>
      <c r="BV4" s="75">
        <v>0</v>
      </c>
      <c r="BW4" s="75">
        <v>0</v>
      </c>
      <c r="BX4" s="75">
        <v>0</v>
      </c>
      <c r="BY4" s="75">
        <v>0</v>
      </c>
      <c r="BZ4" s="75">
        <v>0</v>
      </c>
      <c r="CA4" s="75">
        <v>0</v>
      </c>
      <c r="CB4" s="75">
        <v>0</v>
      </c>
      <c r="CC4" s="75">
        <v>0</v>
      </c>
      <c r="CD4" s="75">
        <v>0</v>
      </c>
      <c r="CE4" s="75">
        <v>0</v>
      </c>
      <c r="CF4" s="75">
        <v>0</v>
      </c>
      <c r="CG4" s="75">
        <v>0</v>
      </c>
      <c r="CH4" s="87"/>
    </row>
    <row r="5" spans="1:86">
      <c r="A5" s="74"/>
      <c r="B5" s="74" t="s">
        <v>34</v>
      </c>
      <c r="C5" s="75">
        <v>0</v>
      </c>
      <c r="D5" s="75">
        <v>0</v>
      </c>
      <c r="E5" s="75">
        <v>0</v>
      </c>
      <c r="F5" s="75">
        <v>0</v>
      </c>
      <c r="G5" s="75">
        <v>0</v>
      </c>
      <c r="H5" s="75">
        <v>0</v>
      </c>
      <c r="I5" s="75">
        <v>0</v>
      </c>
      <c r="J5" s="75">
        <v>0</v>
      </c>
      <c r="K5" s="75">
        <v>0</v>
      </c>
      <c r="L5" s="75">
        <v>0</v>
      </c>
      <c r="M5" s="75">
        <v>0</v>
      </c>
      <c r="N5" s="75">
        <v>0</v>
      </c>
      <c r="O5" s="75">
        <v>0</v>
      </c>
      <c r="P5" s="75">
        <v>0</v>
      </c>
      <c r="Q5" s="75">
        <v>0</v>
      </c>
      <c r="R5" s="75">
        <v>0</v>
      </c>
      <c r="S5" s="75">
        <v>0</v>
      </c>
      <c r="T5" s="75">
        <v>0</v>
      </c>
      <c r="U5" s="75">
        <v>0</v>
      </c>
      <c r="V5" s="75">
        <v>0</v>
      </c>
      <c r="W5" s="75">
        <v>0</v>
      </c>
      <c r="X5" s="75">
        <v>0</v>
      </c>
      <c r="Y5" s="75">
        <v>0</v>
      </c>
      <c r="Z5" s="75">
        <v>0</v>
      </c>
      <c r="AA5" s="75">
        <v>0</v>
      </c>
      <c r="AB5" s="75">
        <v>0</v>
      </c>
      <c r="AC5" s="75">
        <v>0</v>
      </c>
      <c r="AD5" s="75">
        <v>0</v>
      </c>
      <c r="AE5" s="75">
        <v>0</v>
      </c>
      <c r="AF5" s="75">
        <v>0</v>
      </c>
      <c r="AG5" s="75">
        <v>0</v>
      </c>
      <c r="AH5" s="75">
        <v>0</v>
      </c>
      <c r="AI5" s="75">
        <v>0</v>
      </c>
      <c r="AJ5" s="75">
        <v>0</v>
      </c>
      <c r="AK5" s="75">
        <v>0</v>
      </c>
      <c r="AL5" s="75">
        <v>0</v>
      </c>
      <c r="AM5" s="75">
        <v>0</v>
      </c>
      <c r="AN5" s="75">
        <v>0</v>
      </c>
      <c r="AO5" s="75">
        <v>0</v>
      </c>
      <c r="AP5" s="75">
        <v>0</v>
      </c>
      <c r="AQ5" s="75">
        <v>0</v>
      </c>
      <c r="AR5" s="75">
        <v>0</v>
      </c>
      <c r="AS5" s="75">
        <v>0</v>
      </c>
      <c r="AT5" s="75">
        <v>0</v>
      </c>
      <c r="AU5" s="75">
        <v>0</v>
      </c>
      <c r="AV5" s="75">
        <v>0</v>
      </c>
      <c r="AW5" s="75">
        <v>0</v>
      </c>
      <c r="AX5" s="75">
        <v>0</v>
      </c>
      <c r="AY5" s="75">
        <v>0</v>
      </c>
      <c r="AZ5" s="75">
        <v>0</v>
      </c>
      <c r="BA5" s="75">
        <v>0</v>
      </c>
      <c r="BB5" s="75">
        <v>0</v>
      </c>
      <c r="BC5" s="75">
        <v>0</v>
      </c>
      <c r="BD5" s="75">
        <v>0</v>
      </c>
      <c r="BE5" s="75">
        <v>0</v>
      </c>
      <c r="BF5" s="75">
        <v>0</v>
      </c>
      <c r="BG5" s="75">
        <v>0</v>
      </c>
      <c r="BH5" s="75">
        <v>0</v>
      </c>
      <c r="BI5" s="75">
        <v>0</v>
      </c>
      <c r="BJ5" s="75">
        <v>0</v>
      </c>
      <c r="BK5" s="75">
        <v>0</v>
      </c>
      <c r="BL5" s="75">
        <v>0</v>
      </c>
      <c r="BM5" s="75">
        <v>0</v>
      </c>
      <c r="BN5" s="75">
        <v>0</v>
      </c>
      <c r="BO5" s="75">
        <v>0</v>
      </c>
      <c r="BP5" s="75">
        <v>0</v>
      </c>
      <c r="BQ5" s="75">
        <v>0</v>
      </c>
      <c r="BR5" s="75">
        <v>0</v>
      </c>
      <c r="BS5" s="75">
        <v>0</v>
      </c>
      <c r="BT5" s="75">
        <v>0</v>
      </c>
      <c r="BU5" s="75">
        <v>0</v>
      </c>
      <c r="BV5" s="75">
        <v>0</v>
      </c>
      <c r="BW5" s="75">
        <v>0</v>
      </c>
      <c r="BX5" s="75">
        <v>0</v>
      </c>
      <c r="BY5" s="75">
        <v>0</v>
      </c>
      <c r="BZ5" s="75">
        <v>0</v>
      </c>
      <c r="CA5" s="75">
        <v>0</v>
      </c>
      <c r="CB5" s="75">
        <v>0</v>
      </c>
      <c r="CC5" s="75">
        <v>0</v>
      </c>
      <c r="CD5" s="75">
        <v>0</v>
      </c>
      <c r="CE5" s="75">
        <v>0</v>
      </c>
      <c r="CF5" s="75">
        <v>0</v>
      </c>
      <c r="CG5" s="75">
        <v>0</v>
      </c>
      <c r="CH5" s="87"/>
    </row>
    <row r="6" spans="1:86">
      <c r="A6" s="14"/>
      <c r="B6" s="14" t="s">
        <v>35</v>
      </c>
      <c r="C6" s="75">
        <v>0</v>
      </c>
      <c r="D6" s="75">
        <v>0</v>
      </c>
      <c r="E6" s="75">
        <v>0</v>
      </c>
      <c r="F6" s="75">
        <v>0</v>
      </c>
      <c r="G6" s="75">
        <v>0</v>
      </c>
      <c r="H6" s="75">
        <v>0</v>
      </c>
      <c r="I6" s="75">
        <v>0</v>
      </c>
      <c r="J6" s="75">
        <v>0</v>
      </c>
      <c r="K6" s="75">
        <v>0</v>
      </c>
      <c r="L6" s="75">
        <v>0</v>
      </c>
      <c r="M6" s="75">
        <v>0</v>
      </c>
      <c r="N6" s="75">
        <v>0</v>
      </c>
      <c r="O6" s="75">
        <v>0</v>
      </c>
      <c r="P6" s="75">
        <v>0</v>
      </c>
      <c r="Q6" s="75">
        <v>0</v>
      </c>
      <c r="R6" s="75">
        <v>0</v>
      </c>
      <c r="S6" s="75">
        <v>0</v>
      </c>
      <c r="T6" s="75">
        <v>0</v>
      </c>
      <c r="U6" s="75">
        <v>0</v>
      </c>
      <c r="V6" s="75">
        <v>0</v>
      </c>
      <c r="W6" s="75">
        <v>0</v>
      </c>
      <c r="X6" s="75">
        <v>0</v>
      </c>
      <c r="Y6" s="75">
        <v>0</v>
      </c>
      <c r="Z6" s="75">
        <v>0</v>
      </c>
      <c r="AA6" s="75">
        <v>0</v>
      </c>
      <c r="AB6" s="75">
        <v>0</v>
      </c>
      <c r="AC6" s="75">
        <v>0</v>
      </c>
      <c r="AD6" s="75">
        <v>0</v>
      </c>
      <c r="AE6" s="75">
        <v>0</v>
      </c>
      <c r="AF6" s="75">
        <v>0</v>
      </c>
      <c r="AG6" s="75">
        <v>0</v>
      </c>
      <c r="AH6" s="75">
        <v>0</v>
      </c>
      <c r="AI6" s="75">
        <v>0</v>
      </c>
      <c r="AJ6" s="75">
        <v>0</v>
      </c>
      <c r="AK6" s="75">
        <v>0</v>
      </c>
      <c r="AL6" s="75">
        <v>0</v>
      </c>
      <c r="AM6" s="75">
        <v>0</v>
      </c>
      <c r="AN6" s="75">
        <v>0</v>
      </c>
      <c r="AO6" s="75">
        <v>0</v>
      </c>
      <c r="AP6" s="75">
        <v>0</v>
      </c>
      <c r="AQ6" s="75">
        <v>0</v>
      </c>
      <c r="AR6" s="75">
        <v>0</v>
      </c>
      <c r="AS6" s="75">
        <v>0</v>
      </c>
      <c r="AT6" s="75">
        <v>0</v>
      </c>
      <c r="AU6" s="75">
        <v>0</v>
      </c>
      <c r="AV6" s="75">
        <v>0</v>
      </c>
      <c r="AW6" s="75">
        <v>0</v>
      </c>
      <c r="AX6" s="75">
        <v>0</v>
      </c>
      <c r="AY6" s="75">
        <v>0</v>
      </c>
      <c r="AZ6" s="75">
        <v>0</v>
      </c>
      <c r="BA6" s="75">
        <v>0</v>
      </c>
      <c r="BB6" s="75">
        <v>0</v>
      </c>
      <c r="BC6" s="75">
        <v>0</v>
      </c>
      <c r="BD6" s="75">
        <v>0</v>
      </c>
      <c r="BE6" s="75">
        <v>0</v>
      </c>
      <c r="BF6" s="75">
        <v>0</v>
      </c>
      <c r="BG6" s="75">
        <v>0</v>
      </c>
      <c r="BH6" s="75">
        <v>0</v>
      </c>
      <c r="BI6" s="75">
        <v>0</v>
      </c>
      <c r="BJ6" s="75">
        <v>0</v>
      </c>
      <c r="BK6" s="75">
        <v>0</v>
      </c>
      <c r="BL6" s="75">
        <v>0</v>
      </c>
      <c r="BM6" s="75">
        <v>0</v>
      </c>
      <c r="BN6" s="75">
        <v>0</v>
      </c>
      <c r="BO6" s="75">
        <v>0</v>
      </c>
      <c r="BP6" s="75">
        <v>0</v>
      </c>
      <c r="BQ6" s="75">
        <v>0</v>
      </c>
      <c r="BR6" s="75">
        <v>0</v>
      </c>
      <c r="BS6" s="75">
        <v>0</v>
      </c>
      <c r="BT6" s="75">
        <v>0</v>
      </c>
      <c r="BU6" s="75">
        <v>0</v>
      </c>
      <c r="BV6" s="75">
        <v>0</v>
      </c>
      <c r="BW6" s="75">
        <v>0</v>
      </c>
      <c r="BX6" s="75">
        <v>0</v>
      </c>
      <c r="BY6" s="75">
        <v>0</v>
      </c>
      <c r="BZ6" s="75">
        <v>0</v>
      </c>
      <c r="CA6" s="75">
        <v>0</v>
      </c>
      <c r="CB6" s="75">
        <v>0</v>
      </c>
      <c r="CC6" s="75">
        <v>0</v>
      </c>
      <c r="CD6" s="75">
        <v>0</v>
      </c>
      <c r="CE6" s="75">
        <v>0</v>
      </c>
      <c r="CF6" s="75">
        <v>0</v>
      </c>
      <c r="CG6" s="75">
        <v>0</v>
      </c>
      <c r="CH6" s="87"/>
    </row>
    <row r="7" spans="1:86">
      <c r="A7" s="4"/>
      <c r="B7" s="4" t="s">
        <v>4</v>
      </c>
      <c r="C7" s="75">
        <v>0</v>
      </c>
      <c r="D7" s="75">
        <v>0</v>
      </c>
      <c r="E7" s="75">
        <v>0</v>
      </c>
      <c r="F7" s="75">
        <v>0</v>
      </c>
      <c r="G7" s="75">
        <v>0</v>
      </c>
      <c r="H7" s="75">
        <v>0</v>
      </c>
      <c r="I7" s="75">
        <v>0</v>
      </c>
      <c r="J7" s="75">
        <v>0</v>
      </c>
      <c r="K7" s="75">
        <v>0</v>
      </c>
      <c r="L7" s="75">
        <v>0</v>
      </c>
      <c r="M7" s="75">
        <v>0</v>
      </c>
      <c r="N7" s="75">
        <v>0</v>
      </c>
      <c r="O7" s="75">
        <v>0</v>
      </c>
      <c r="P7" s="75">
        <v>0</v>
      </c>
      <c r="Q7" s="75">
        <v>0</v>
      </c>
      <c r="R7" s="75">
        <v>0</v>
      </c>
      <c r="S7" s="75">
        <v>0</v>
      </c>
      <c r="T7" s="75">
        <v>0</v>
      </c>
      <c r="U7" s="75">
        <v>0</v>
      </c>
      <c r="V7" s="75">
        <v>0</v>
      </c>
      <c r="W7" s="75">
        <v>0</v>
      </c>
      <c r="X7" s="75">
        <v>0</v>
      </c>
      <c r="Y7" s="75">
        <v>0</v>
      </c>
      <c r="Z7" s="75">
        <v>0</v>
      </c>
      <c r="AA7" s="75">
        <v>0</v>
      </c>
      <c r="AB7" s="75">
        <v>0</v>
      </c>
      <c r="AC7" s="75">
        <v>0</v>
      </c>
      <c r="AD7" s="75">
        <v>0</v>
      </c>
      <c r="AE7" s="75">
        <v>0</v>
      </c>
      <c r="AF7" s="75">
        <v>0</v>
      </c>
      <c r="AG7" s="75">
        <v>0</v>
      </c>
      <c r="AH7" s="75">
        <v>0</v>
      </c>
      <c r="AI7" s="75">
        <v>0</v>
      </c>
      <c r="AJ7" s="75">
        <v>0</v>
      </c>
      <c r="AK7" s="75">
        <v>0</v>
      </c>
      <c r="AL7" s="75">
        <v>0</v>
      </c>
      <c r="AM7" s="75">
        <v>0</v>
      </c>
      <c r="AN7" s="75">
        <v>0</v>
      </c>
      <c r="AO7" s="75">
        <v>0</v>
      </c>
      <c r="AP7" s="75">
        <v>0</v>
      </c>
      <c r="AQ7" s="75">
        <v>0</v>
      </c>
      <c r="AR7" s="75">
        <v>0</v>
      </c>
      <c r="AS7" s="75">
        <v>0</v>
      </c>
      <c r="AT7" s="75">
        <v>0</v>
      </c>
      <c r="AU7" s="75">
        <v>0</v>
      </c>
      <c r="AV7" s="75">
        <v>0</v>
      </c>
      <c r="AW7" s="75">
        <v>0</v>
      </c>
      <c r="AX7" s="75">
        <v>0</v>
      </c>
      <c r="AY7" s="75">
        <v>0</v>
      </c>
      <c r="AZ7" s="75">
        <v>0</v>
      </c>
      <c r="BA7" s="75">
        <v>0</v>
      </c>
      <c r="BB7" s="75">
        <v>0</v>
      </c>
      <c r="BC7" s="75">
        <v>0</v>
      </c>
      <c r="BD7" s="75">
        <v>0</v>
      </c>
      <c r="BE7" s="75">
        <v>0</v>
      </c>
      <c r="BF7" s="75">
        <v>0</v>
      </c>
      <c r="BG7" s="75">
        <v>0</v>
      </c>
      <c r="BH7" s="75">
        <v>0</v>
      </c>
      <c r="BI7" s="75">
        <v>0</v>
      </c>
      <c r="BJ7" s="75">
        <v>0</v>
      </c>
      <c r="BK7" s="75">
        <v>0</v>
      </c>
      <c r="BL7" s="75">
        <v>0</v>
      </c>
      <c r="BM7" s="75">
        <v>0</v>
      </c>
      <c r="BN7" s="75">
        <v>0</v>
      </c>
      <c r="BO7" s="75">
        <v>0</v>
      </c>
      <c r="BP7" s="75">
        <v>0</v>
      </c>
      <c r="BQ7" s="75">
        <v>0</v>
      </c>
      <c r="BR7" s="75">
        <v>0</v>
      </c>
      <c r="BS7" s="75">
        <v>0</v>
      </c>
      <c r="BT7" s="75">
        <v>0</v>
      </c>
      <c r="BU7" s="75">
        <v>0</v>
      </c>
      <c r="BV7" s="75">
        <v>0</v>
      </c>
      <c r="BW7" s="75">
        <v>0</v>
      </c>
      <c r="BX7" s="75">
        <v>0</v>
      </c>
      <c r="BY7" s="75">
        <v>0</v>
      </c>
      <c r="BZ7" s="75">
        <v>0</v>
      </c>
      <c r="CA7" s="75">
        <v>0</v>
      </c>
      <c r="CB7" s="75">
        <v>0</v>
      </c>
      <c r="CC7" s="75">
        <v>0</v>
      </c>
      <c r="CD7" s="75">
        <v>0</v>
      </c>
      <c r="CE7" s="75">
        <v>0</v>
      </c>
      <c r="CF7" s="75">
        <v>0</v>
      </c>
      <c r="CG7" s="75">
        <v>0</v>
      </c>
      <c r="CH7" s="87"/>
    </row>
    <row r="8" spans="1:86">
      <c r="A8" s="74" t="s">
        <v>1</v>
      </c>
      <c r="B8" s="74" t="s">
        <v>3</v>
      </c>
      <c r="C8" s="75">
        <v>0</v>
      </c>
      <c r="D8" s="75">
        <v>0</v>
      </c>
      <c r="E8" s="75">
        <v>0</v>
      </c>
      <c r="F8" s="75">
        <v>0</v>
      </c>
      <c r="G8" s="75">
        <v>0</v>
      </c>
      <c r="H8" s="75">
        <v>0</v>
      </c>
      <c r="I8" s="75">
        <v>0</v>
      </c>
      <c r="J8" s="75">
        <v>0</v>
      </c>
      <c r="K8" s="75">
        <v>0</v>
      </c>
      <c r="L8" s="75">
        <v>0</v>
      </c>
      <c r="M8" s="75">
        <v>0</v>
      </c>
      <c r="N8" s="75">
        <v>0</v>
      </c>
      <c r="O8" s="75">
        <v>0</v>
      </c>
      <c r="P8" s="75">
        <v>0</v>
      </c>
      <c r="Q8" s="75">
        <v>0</v>
      </c>
      <c r="R8" s="75">
        <v>0</v>
      </c>
      <c r="S8" s="75">
        <v>0</v>
      </c>
      <c r="T8" s="75">
        <v>0</v>
      </c>
      <c r="U8" s="75">
        <v>0</v>
      </c>
      <c r="V8" s="75">
        <v>0</v>
      </c>
      <c r="W8" s="75">
        <v>0</v>
      </c>
      <c r="X8" s="75">
        <v>0</v>
      </c>
      <c r="Y8" s="75">
        <v>0</v>
      </c>
      <c r="Z8" s="75">
        <v>0</v>
      </c>
      <c r="AA8" s="75">
        <v>0</v>
      </c>
      <c r="AB8" s="75">
        <v>0</v>
      </c>
      <c r="AC8" s="75">
        <v>0</v>
      </c>
      <c r="AD8" s="75">
        <v>0</v>
      </c>
      <c r="AE8" s="75">
        <v>0</v>
      </c>
      <c r="AF8" s="75">
        <v>0</v>
      </c>
      <c r="AG8" s="75">
        <v>0</v>
      </c>
      <c r="AH8" s="75">
        <v>0</v>
      </c>
      <c r="AI8" s="75">
        <v>0</v>
      </c>
      <c r="AJ8" s="75">
        <v>0</v>
      </c>
      <c r="AK8" s="75">
        <v>0</v>
      </c>
      <c r="AL8" s="75">
        <v>0</v>
      </c>
      <c r="AM8" s="75">
        <v>0</v>
      </c>
      <c r="AN8" s="75">
        <v>0</v>
      </c>
      <c r="AO8" s="75">
        <v>0</v>
      </c>
      <c r="AP8" s="75">
        <v>0</v>
      </c>
      <c r="AQ8" s="75">
        <v>0</v>
      </c>
      <c r="AR8" s="75">
        <v>0</v>
      </c>
      <c r="AS8" s="75">
        <v>0</v>
      </c>
      <c r="AT8" s="75">
        <v>0</v>
      </c>
      <c r="AU8" s="75">
        <v>0</v>
      </c>
      <c r="AV8" s="75">
        <v>0</v>
      </c>
      <c r="AW8" s="75">
        <v>0</v>
      </c>
      <c r="AX8" s="75">
        <v>0</v>
      </c>
      <c r="AY8" s="75">
        <v>0</v>
      </c>
      <c r="AZ8" s="75">
        <v>0</v>
      </c>
      <c r="BA8" s="75">
        <v>0</v>
      </c>
      <c r="BB8" s="75">
        <v>0</v>
      </c>
      <c r="BC8" s="75">
        <v>0</v>
      </c>
      <c r="BD8" s="75">
        <v>0</v>
      </c>
      <c r="BE8" s="75">
        <v>0</v>
      </c>
      <c r="BF8" s="75">
        <v>0</v>
      </c>
      <c r="BG8" s="75">
        <v>0</v>
      </c>
      <c r="BH8" s="75">
        <v>0</v>
      </c>
      <c r="BI8" s="75">
        <v>0</v>
      </c>
      <c r="BJ8" s="75">
        <v>0</v>
      </c>
      <c r="BK8" s="75">
        <v>0</v>
      </c>
      <c r="BL8" s="75">
        <v>0</v>
      </c>
      <c r="BM8" s="75">
        <v>0</v>
      </c>
      <c r="BN8" s="75">
        <v>0</v>
      </c>
      <c r="BO8" s="75">
        <v>0</v>
      </c>
      <c r="BP8" s="75">
        <v>0</v>
      </c>
      <c r="BQ8" s="75">
        <v>0</v>
      </c>
      <c r="BR8" s="75">
        <v>0</v>
      </c>
      <c r="BS8" s="75">
        <v>0</v>
      </c>
      <c r="BT8" s="75">
        <v>0</v>
      </c>
      <c r="BU8" s="75">
        <v>0</v>
      </c>
      <c r="BV8" s="75">
        <v>0</v>
      </c>
      <c r="BW8" s="75">
        <v>0</v>
      </c>
      <c r="BX8" s="75">
        <v>0</v>
      </c>
      <c r="BY8" s="75">
        <v>0</v>
      </c>
      <c r="BZ8" s="75">
        <v>0</v>
      </c>
      <c r="CA8" s="75">
        <v>0</v>
      </c>
      <c r="CB8" s="75">
        <v>0</v>
      </c>
      <c r="CC8" s="75">
        <v>0</v>
      </c>
      <c r="CD8" s="75">
        <v>0</v>
      </c>
      <c r="CE8" s="75">
        <v>0</v>
      </c>
      <c r="CF8" s="75">
        <v>0</v>
      </c>
      <c r="CG8" s="75">
        <v>0</v>
      </c>
      <c r="CH8" s="87"/>
    </row>
    <row r="9" spans="1:86">
      <c r="A9" s="74"/>
      <c r="B9" s="74" t="s">
        <v>34</v>
      </c>
      <c r="C9" s="75">
        <v>0</v>
      </c>
      <c r="D9" s="75">
        <v>0</v>
      </c>
      <c r="E9" s="75">
        <v>0</v>
      </c>
      <c r="F9" s="75">
        <v>0</v>
      </c>
      <c r="G9" s="75">
        <v>0</v>
      </c>
      <c r="H9" s="75">
        <v>0</v>
      </c>
      <c r="I9" s="75">
        <v>0</v>
      </c>
      <c r="J9" s="75">
        <v>0</v>
      </c>
      <c r="K9" s="75">
        <v>0</v>
      </c>
      <c r="L9" s="75">
        <v>0</v>
      </c>
      <c r="M9" s="75">
        <v>0</v>
      </c>
      <c r="N9" s="75">
        <v>0</v>
      </c>
      <c r="O9" s="75">
        <v>0</v>
      </c>
      <c r="P9" s="75">
        <v>0</v>
      </c>
      <c r="Q9" s="75">
        <v>0</v>
      </c>
      <c r="R9" s="75">
        <v>0</v>
      </c>
      <c r="S9" s="75">
        <v>0</v>
      </c>
      <c r="T9" s="75">
        <v>0</v>
      </c>
      <c r="U9" s="75">
        <v>0</v>
      </c>
      <c r="V9" s="75">
        <v>0</v>
      </c>
      <c r="W9" s="75">
        <v>0</v>
      </c>
      <c r="X9" s="75">
        <v>0</v>
      </c>
      <c r="Y9" s="75">
        <v>0</v>
      </c>
      <c r="Z9" s="75">
        <v>0</v>
      </c>
      <c r="AA9" s="75">
        <v>0</v>
      </c>
      <c r="AB9" s="75">
        <v>0</v>
      </c>
      <c r="AC9" s="75">
        <v>0</v>
      </c>
      <c r="AD9" s="75">
        <v>0</v>
      </c>
      <c r="AE9" s="75">
        <v>0</v>
      </c>
      <c r="AF9" s="75">
        <v>0</v>
      </c>
      <c r="AG9" s="75">
        <v>0</v>
      </c>
      <c r="AH9" s="75">
        <v>0</v>
      </c>
      <c r="AI9" s="75">
        <v>0</v>
      </c>
      <c r="AJ9" s="75">
        <v>0</v>
      </c>
      <c r="AK9" s="75">
        <v>0</v>
      </c>
      <c r="AL9" s="75">
        <v>0</v>
      </c>
      <c r="AM9" s="75">
        <v>0</v>
      </c>
      <c r="AN9" s="75">
        <v>0</v>
      </c>
      <c r="AO9" s="75">
        <v>0</v>
      </c>
      <c r="AP9" s="75">
        <v>0</v>
      </c>
      <c r="AQ9" s="75">
        <v>0</v>
      </c>
      <c r="AR9" s="75">
        <v>0</v>
      </c>
      <c r="AS9" s="75">
        <v>0</v>
      </c>
      <c r="AT9" s="75">
        <v>0</v>
      </c>
      <c r="AU9" s="75">
        <v>0</v>
      </c>
      <c r="AV9" s="75">
        <v>0</v>
      </c>
      <c r="AW9" s="75">
        <v>0</v>
      </c>
      <c r="AX9" s="75">
        <v>0</v>
      </c>
      <c r="AY9" s="75">
        <v>0</v>
      </c>
      <c r="AZ9" s="75">
        <v>0</v>
      </c>
      <c r="BA9" s="75">
        <v>0</v>
      </c>
      <c r="BB9" s="75">
        <v>0</v>
      </c>
      <c r="BC9" s="75">
        <v>0</v>
      </c>
      <c r="BD9" s="75">
        <v>0</v>
      </c>
      <c r="BE9" s="75">
        <v>0</v>
      </c>
      <c r="BF9" s="75">
        <v>0</v>
      </c>
      <c r="BG9" s="75">
        <v>0</v>
      </c>
      <c r="BH9" s="75">
        <v>0</v>
      </c>
      <c r="BI9" s="75">
        <v>0</v>
      </c>
      <c r="BJ9" s="75">
        <v>0</v>
      </c>
      <c r="BK9" s="75">
        <v>0</v>
      </c>
      <c r="BL9" s="75">
        <v>0</v>
      </c>
      <c r="BM9" s="75">
        <v>0</v>
      </c>
      <c r="BN9" s="75">
        <v>0</v>
      </c>
      <c r="BO9" s="75">
        <v>0</v>
      </c>
      <c r="BP9" s="75">
        <v>0</v>
      </c>
      <c r="BQ9" s="75">
        <v>0</v>
      </c>
      <c r="BR9" s="75">
        <v>0</v>
      </c>
      <c r="BS9" s="75">
        <v>0</v>
      </c>
      <c r="BT9" s="75">
        <v>0</v>
      </c>
      <c r="BU9" s="75">
        <v>0</v>
      </c>
      <c r="BV9" s="75">
        <v>0</v>
      </c>
      <c r="BW9" s="75">
        <v>0</v>
      </c>
      <c r="BX9" s="75">
        <v>0</v>
      </c>
      <c r="BY9" s="75">
        <v>0</v>
      </c>
      <c r="BZ9" s="75">
        <v>0</v>
      </c>
      <c r="CA9" s="75">
        <v>0</v>
      </c>
      <c r="CB9" s="75">
        <v>0</v>
      </c>
      <c r="CC9" s="75">
        <v>0</v>
      </c>
      <c r="CD9" s="75">
        <v>0</v>
      </c>
      <c r="CE9" s="75">
        <v>0</v>
      </c>
      <c r="CF9" s="75">
        <v>0</v>
      </c>
      <c r="CG9" s="75">
        <v>0</v>
      </c>
      <c r="CH9" s="87"/>
    </row>
    <row r="10" spans="1:86">
      <c r="A10" s="14"/>
      <c r="B10" s="14" t="s">
        <v>35</v>
      </c>
      <c r="C10" s="75">
        <v>0</v>
      </c>
      <c r="D10" s="75">
        <v>0</v>
      </c>
      <c r="E10" s="75">
        <v>0</v>
      </c>
      <c r="F10" s="75">
        <v>0</v>
      </c>
      <c r="G10" s="75">
        <v>0</v>
      </c>
      <c r="H10" s="75">
        <v>0</v>
      </c>
      <c r="I10" s="75">
        <v>0</v>
      </c>
      <c r="J10" s="75">
        <v>0</v>
      </c>
      <c r="K10" s="75">
        <v>0</v>
      </c>
      <c r="L10" s="75">
        <v>0</v>
      </c>
      <c r="M10" s="75">
        <v>0</v>
      </c>
      <c r="N10" s="75">
        <v>0</v>
      </c>
      <c r="O10" s="75">
        <v>0</v>
      </c>
      <c r="P10" s="75">
        <v>0</v>
      </c>
      <c r="Q10" s="75">
        <v>0</v>
      </c>
      <c r="R10" s="75">
        <v>0</v>
      </c>
      <c r="S10" s="75">
        <v>0</v>
      </c>
      <c r="T10" s="75">
        <v>0</v>
      </c>
      <c r="U10" s="75">
        <v>0</v>
      </c>
      <c r="V10" s="75">
        <v>0</v>
      </c>
      <c r="W10" s="75">
        <v>0</v>
      </c>
      <c r="X10" s="75">
        <v>0</v>
      </c>
      <c r="Y10" s="75">
        <v>0</v>
      </c>
      <c r="Z10" s="75">
        <v>0</v>
      </c>
      <c r="AA10" s="75">
        <v>0</v>
      </c>
      <c r="AB10" s="75">
        <v>0</v>
      </c>
      <c r="AC10" s="75">
        <v>0</v>
      </c>
      <c r="AD10" s="75">
        <v>0</v>
      </c>
      <c r="AE10" s="75">
        <v>0</v>
      </c>
      <c r="AF10" s="75">
        <v>0</v>
      </c>
      <c r="AG10" s="75">
        <v>0</v>
      </c>
      <c r="AH10" s="75">
        <v>0</v>
      </c>
      <c r="AI10" s="75">
        <v>0</v>
      </c>
      <c r="AJ10" s="75">
        <v>0</v>
      </c>
      <c r="AK10" s="75">
        <v>0</v>
      </c>
      <c r="AL10" s="75">
        <v>0</v>
      </c>
      <c r="AM10" s="75">
        <v>0</v>
      </c>
      <c r="AN10" s="75">
        <v>0</v>
      </c>
      <c r="AO10" s="75">
        <v>0</v>
      </c>
      <c r="AP10" s="75">
        <v>0</v>
      </c>
      <c r="AQ10" s="75">
        <v>0</v>
      </c>
      <c r="AR10" s="75">
        <v>0</v>
      </c>
      <c r="AS10" s="75">
        <v>0</v>
      </c>
      <c r="AT10" s="75">
        <v>0</v>
      </c>
      <c r="AU10" s="75">
        <v>0</v>
      </c>
      <c r="AV10" s="75">
        <v>0</v>
      </c>
      <c r="AW10" s="75">
        <v>0</v>
      </c>
      <c r="AX10" s="75">
        <v>0</v>
      </c>
      <c r="AY10" s="75">
        <v>0</v>
      </c>
      <c r="AZ10" s="75">
        <v>0</v>
      </c>
      <c r="BA10" s="75">
        <v>0</v>
      </c>
      <c r="BB10" s="75">
        <v>0</v>
      </c>
      <c r="BC10" s="75">
        <v>0</v>
      </c>
      <c r="BD10" s="75">
        <v>0</v>
      </c>
      <c r="BE10" s="75">
        <v>0</v>
      </c>
      <c r="BF10" s="75">
        <v>0</v>
      </c>
      <c r="BG10" s="75">
        <v>0</v>
      </c>
      <c r="BH10" s="75">
        <v>0</v>
      </c>
      <c r="BI10" s="75">
        <v>0</v>
      </c>
      <c r="BJ10" s="75">
        <v>0</v>
      </c>
      <c r="BK10" s="75">
        <v>0</v>
      </c>
      <c r="BL10" s="75">
        <v>0</v>
      </c>
      <c r="BM10" s="75">
        <v>0</v>
      </c>
      <c r="BN10" s="75">
        <v>0</v>
      </c>
      <c r="BO10" s="75">
        <v>0</v>
      </c>
      <c r="BP10" s="75">
        <v>0</v>
      </c>
      <c r="BQ10" s="75">
        <v>0</v>
      </c>
      <c r="BR10" s="75">
        <v>0</v>
      </c>
      <c r="BS10" s="75">
        <v>0</v>
      </c>
      <c r="BT10" s="75">
        <v>0</v>
      </c>
      <c r="BU10" s="75">
        <v>0</v>
      </c>
      <c r="BV10" s="75">
        <v>0</v>
      </c>
      <c r="BW10" s="75">
        <v>0</v>
      </c>
      <c r="BX10" s="75">
        <v>0</v>
      </c>
      <c r="BY10" s="75">
        <v>0</v>
      </c>
      <c r="BZ10" s="75">
        <v>0</v>
      </c>
      <c r="CA10" s="75">
        <v>0</v>
      </c>
      <c r="CB10" s="75">
        <v>0</v>
      </c>
      <c r="CC10" s="75">
        <v>0</v>
      </c>
      <c r="CD10" s="75">
        <v>0</v>
      </c>
      <c r="CE10" s="75">
        <v>0</v>
      </c>
      <c r="CF10" s="75">
        <v>0</v>
      </c>
      <c r="CG10" s="75">
        <v>0</v>
      </c>
      <c r="CH10" s="87"/>
    </row>
    <row r="11" spans="1:86">
      <c r="A11" s="4"/>
      <c r="B11" s="4" t="s">
        <v>4</v>
      </c>
      <c r="C11" s="75">
        <v>0</v>
      </c>
      <c r="D11" s="75">
        <v>0</v>
      </c>
      <c r="E11" s="75">
        <v>0</v>
      </c>
      <c r="F11" s="75">
        <v>0</v>
      </c>
      <c r="G11" s="75">
        <v>0</v>
      </c>
      <c r="H11" s="75">
        <v>0</v>
      </c>
      <c r="I11" s="75">
        <v>0</v>
      </c>
      <c r="J11" s="75">
        <v>0</v>
      </c>
      <c r="K11" s="75">
        <v>0</v>
      </c>
      <c r="L11" s="75">
        <v>0</v>
      </c>
      <c r="M11" s="75">
        <v>0</v>
      </c>
      <c r="N11" s="75">
        <v>0</v>
      </c>
      <c r="O11" s="75">
        <v>0</v>
      </c>
      <c r="P11" s="75">
        <v>0</v>
      </c>
      <c r="Q11" s="75">
        <v>0</v>
      </c>
      <c r="R11" s="75">
        <v>0</v>
      </c>
      <c r="S11" s="75">
        <v>0</v>
      </c>
      <c r="T11" s="75">
        <v>0</v>
      </c>
      <c r="U11" s="75">
        <v>0</v>
      </c>
      <c r="V11" s="75">
        <v>0</v>
      </c>
      <c r="W11" s="75">
        <v>0</v>
      </c>
      <c r="X11" s="75">
        <v>0</v>
      </c>
      <c r="Y11" s="75">
        <v>0</v>
      </c>
      <c r="Z11" s="75">
        <v>0</v>
      </c>
      <c r="AA11" s="75">
        <v>0</v>
      </c>
      <c r="AB11" s="75">
        <v>0</v>
      </c>
      <c r="AC11" s="75">
        <v>0</v>
      </c>
      <c r="AD11" s="75">
        <v>0</v>
      </c>
      <c r="AE11" s="75">
        <v>0</v>
      </c>
      <c r="AF11" s="75">
        <v>0</v>
      </c>
      <c r="AG11" s="75">
        <v>0</v>
      </c>
      <c r="AH11" s="75">
        <v>0</v>
      </c>
      <c r="AI11" s="75">
        <v>0</v>
      </c>
      <c r="AJ11" s="75">
        <v>0</v>
      </c>
      <c r="AK11" s="75">
        <v>0</v>
      </c>
      <c r="AL11" s="75">
        <v>0</v>
      </c>
      <c r="AM11" s="75">
        <v>0</v>
      </c>
      <c r="AN11" s="75">
        <v>0</v>
      </c>
      <c r="AO11" s="75">
        <v>0</v>
      </c>
      <c r="AP11" s="75">
        <v>0</v>
      </c>
      <c r="AQ11" s="75">
        <v>0</v>
      </c>
      <c r="AR11" s="75">
        <v>0</v>
      </c>
      <c r="AS11" s="75">
        <v>0</v>
      </c>
      <c r="AT11" s="75">
        <v>0</v>
      </c>
      <c r="AU11" s="75">
        <v>0</v>
      </c>
      <c r="AV11" s="75">
        <v>0</v>
      </c>
      <c r="AW11" s="75">
        <v>0</v>
      </c>
      <c r="AX11" s="75">
        <v>0</v>
      </c>
      <c r="AY11" s="75">
        <v>0</v>
      </c>
      <c r="AZ11" s="75">
        <v>0</v>
      </c>
      <c r="BA11" s="75">
        <v>0</v>
      </c>
      <c r="BB11" s="75">
        <v>0</v>
      </c>
      <c r="BC11" s="75">
        <v>0</v>
      </c>
      <c r="BD11" s="75">
        <v>0</v>
      </c>
      <c r="BE11" s="75">
        <v>0</v>
      </c>
      <c r="BF11" s="75">
        <v>0</v>
      </c>
      <c r="BG11" s="75">
        <v>0</v>
      </c>
      <c r="BH11" s="75">
        <v>0</v>
      </c>
      <c r="BI11" s="75">
        <v>0</v>
      </c>
      <c r="BJ11" s="75">
        <v>0</v>
      </c>
      <c r="BK11" s="75">
        <v>0</v>
      </c>
      <c r="BL11" s="75">
        <v>0</v>
      </c>
      <c r="BM11" s="75">
        <v>0</v>
      </c>
      <c r="BN11" s="75">
        <v>0</v>
      </c>
      <c r="BO11" s="75">
        <v>0</v>
      </c>
      <c r="BP11" s="75">
        <v>0</v>
      </c>
      <c r="BQ11" s="75">
        <v>0</v>
      </c>
      <c r="BR11" s="75">
        <v>0</v>
      </c>
      <c r="BS11" s="75">
        <v>0</v>
      </c>
      <c r="BT11" s="75">
        <v>0</v>
      </c>
      <c r="BU11" s="75">
        <v>0</v>
      </c>
      <c r="BV11" s="75">
        <v>0</v>
      </c>
      <c r="BW11" s="75">
        <v>0</v>
      </c>
      <c r="BX11" s="75">
        <v>0</v>
      </c>
      <c r="BY11" s="75">
        <v>0</v>
      </c>
      <c r="BZ11" s="75">
        <v>0</v>
      </c>
      <c r="CA11" s="75">
        <v>0</v>
      </c>
      <c r="CB11" s="75">
        <v>0</v>
      </c>
      <c r="CC11" s="75">
        <v>0</v>
      </c>
      <c r="CD11" s="75">
        <v>0</v>
      </c>
      <c r="CE11" s="75">
        <v>0</v>
      </c>
      <c r="CF11" s="75">
        <v>0</v>
      </c>
      <c r="CG11" s="75">
        <v>0</v>
      </c>
      <c r="CH11" s="87"/>
    </row>
    <row r="12" spans="1:86">
      <c r="A12" s="14" t="s">
        <v>5</v>
      </c>
      <c r="B12" s="14" t="s">
        <v>3</v>
      </c>
      <c r="C12" s="75">
        <v>0</v>
      </c>
      <c r="D12" s="75">
        <v>0</v>
      </c>
      <c r="E12" s="75">
        <v>0</v>
      </c>
      <c r="F12" s="75">
        <v>0</v>
      </c>
      <c r="G12" s="75">
        <v>0</v>
      </c>
      <c r="H12" s="75">
        <v>0</v>
      </c>
      <c r="I12" s="75">
        <v>0</v>
      </c>
      <c r="J12" s="75">
        <v>0</v>
      </c>
      <c r="K12" s="75">
        <v>0</v>
      </c>
      <c r="L12" s="75">
        <v>0</v>
      </c>
      <c r="M12" s="75">
        <v>0</v>
      </c>
      <c r="N12" s="75">
        <v>0</v>
      </c>
      <c r="O12" s="75">
        <v>0</v>
      </c>
      <c r="P12" s="75">
        <v>0</v>
      </c>
      <c r="Q12" s="75">
        <v>0</v>
      </c>
      <c r="R12" s="75">
        <v>0</v>
      </c>
      <c r="S12" s="75">
        <v>0</v>
      </c>
      <c r="T12" s="75">
        <v>0</v>
      </c>
      <c r="U12" s="75">
        <v>0</v>
      </c>
      <c r="V12" s="75">
        <v>0</v>
      </c>
      <c r="W12" s="75">
        <v>0</v>
      </c>
      <c r="X12" s="75">
        <v>0</v>
      </c>
      <c r="Y12" s="75">
        <v>0</v>
      </c>
      <c r="Z12" s="75">
        <v>0</v>
      </c>
      <c r="AA12" s="75">
        <v>0</v>
      </c>
      <c r="AB12" s="75">
        <v>0</v>
      </c>
      <c r="AC12" s="75">
        <v>0</v>
      </c>
      <c r="AD12" s="75">
        <v>0</v>
      </c>
      <c r="AE12" s="75">
        <v>0</v>
      </c>
      <c r="AF12" s="75">
        <v>0</v>
      </c>
      <c r="AG12" s="75">
        <v>0</v>
      </c>
      <c r="AH12" s="75">
        <v>0</v>
      </c>
      <c r="AI12" s="75">
        <v>0</v>
      </c>
      <c r="AJ12" s="75">
        <v>0</v>
      </c>
      <c r="AK12" s="75">
        <v>0</v>
      </c>
      <c r="AL12" s="75">
        <v>0</v>
      </c>
      <c r="AM12" s="75">
        <v>0</v>
      </c>
      <c r="AN12" s="75">
        <v>0</v>
      </c>
      <c r="AO12" s="75">
        <v>0</v>
      </c>
      <c r="AP12" s="75">
        <v>0</v>
      </c>
      <c r="AQ12" s="75">
        <v>0</v>
      </c>
      <c r="AR12" s="75">
        <v>0</v>
      </c>
      <c r="AS12" s="75">
        <v>0</v>
      </c>
      <c r="AT12" s="75">
        <v>0</v>
      </c>
      <c r="AU12" s="75">
        <v>0</v>
      </c>
      <c r="AV12" s="75">
        <v>0</v>
      </c>
      <c r="AW12" s="75">
        <v>0</v>
      </c>
      <c r="AX12" s="75">
        <v>0</v>
      </c>
      <c r="AY12" s="75">
        <v>0</v>
      </c>
      <c r="AZ12" s="75">
        <v>0</v>
      </c>
      <c r="BA12" s="75">
        <v>0</v>
      </c>
      <c r="BB12" s="75">
        <v>0</v>
      </c>
      <c r="BC12" s="75">
        <v>0</v>
      </c>
      <c r="BD12" s="75">
        <v>0</v>
      </c>
      <c r="BE12" s="75">
        <v>0</v>
      </c>
      <c r="BF12" s="75">
        <v>0</v>
      </c>
      <c r="BG12" s="75">
        <v>0</v>
      </c>
      <c r="BH12" s="75">
        <v>0</v>
      </c>
      <c r="BI12" s="75">
        <v>0</v>
      </c>
      <c r="BJ12" s="75">
        <v>0</v>
      </c>
      <c r="BK12" s="75">
        <v>0</v>
      </c>
      <c r="BL12" s="75">
        <v>0</v>
      </c>
      <c r="BM12" s="75">
        <v>0</v>
      </c>
      <c r="BN12" s="75">
        <v>0</v>
      </c>
      <c r="BO12" s="75">
        <v>0</v>
      </c>
      <c r="BP12" s="75">
        <v>0</v>
      </c>
      <c r="BQ12" s="75">
        <v>0</v>
      </c>
      <c r="BR12" s="75">
        <v>0</v>
      </c>
      <c r="BS12" s="75">
        <v>0</v>
      </c>
      <c r="BT12" s="75">
        <v>0</v>
      </c>
      <c r="BU12" s="75">
        <v>0</v>
      </c>
      <c r="BV12" s="75">
        <v>0</v>
      </c>
      <c r="BW12" s="75">
        <v>0</v>
      </c>
      <c r="BX12" s="75">
        <v>0</v>
      </c>
      <c r="BY12" s="75">
        <v>0</v>
      </c>
      <c r="BZ12" s="75">
        <v>0</v>
      </c>
      <c r="CA12" s="75">
        <v>0</v>
      </c>
      <c r="CB12" s="75">
        <v>0</v>
      </c>
      <c r="CC12" s="75">
        <v>0</v>
      </c>
      <c r="CD12" s="75">
        <v>0</v>
      </c>
      <c r="CE12" s="75">
        <v>0</v>
      </c>
      <c r="CF12" s="75">
        <v>0</v>
      </c>
      <c r="CG12" s="75">
        <v>0</v>
      </c>
      <c r="CH12" s="87"/>
    </row>
    <row r="13" spans="1:86">
      <c r="A13" s="5"/>
      <c r="B13" s="5" t="s">
        <v>4</v>
      </c>
      <c r="C13" s="75">
        <v>0</v>
      </c>
      <c r="D13" s="75">
        <v>0</v>
      </c>
      <c r="E13" s="75">
        <v>0</v>
      </c>
      <c r="F13" s="75">
        <v>0</v>
      </c>
      <c r="G13" s="75">
        <v>0</v>
      </c>
      <c r="H13" s="75">
        <v>0</v>
      </c>
      <c r="I13" s="75">
        <v>0</v>
      </c>
      <c r="J13" s="75">
        <v>0</v>
      </c>
      <c r="K13" s="75">
        <v>0</v>
      </c>
      <c r="L13" s="75">
        <v>0</v>
      </c>
      <c r="M13" s="75">
        <v>0</v>
      </c>
      <c r="N13" s="75">
        <v>0</v>
      </c>
      <c r="O13" s="75">
        <v>0</v>
      </c>
      <c r="P13" s="75">
        <v>0</v>
      </c>
      <c r="Q13" s="75">
        <v>0</v>
      </c>
      <c r="R13" s="75">
        <v>0</v>
      </c>
      <c r="S13" s="75">
        <v>0</v>
      </c>
      <c r="T13" s="75">
        <v>0</v>
      </c>
      <c r="U13" s="75">
        <v>0</v>
      </c>
      <c r="V13" s="75">
        <v>0</v>
      </c>
      <c r="W13" s="75">
        <v>0</v>
      </c>
      <c r="X13" s="75">
        <v>0</v>
      </c>
      <c r="Y13" s="75">
        <v>0</v>
      </c>
      <c r="Z13" s="75">
        <v>0</v>
      </c>
      <c r="AA13" s="75">
        <v>0</v>
      </c>
      <c r="AB13" s="75">
        <v>0</v>
      </c>
      <c r="AC13" s="75">
        <v>0</v>
      </c>
      <c r="AD13" s="75">
        <v>0</v>
      </c>
      <c r="AE13" s="75">
        <v>0</v>
      </c>
      <c r="AF13" s="75">
        <v>0</v>
      </c>
      <c r="AG13" s="75">
        <v>0</v>
      </c>
      <c r="AH13" s="75">
        <v>0</v>
      </c>
      <c r="AI13" s="75">
        <v>0</v>
      </c>
      <c r="AJ13" s="75">
        <v>0</v>
      </c>
      <c r="AK13" s="75">
        <v>0</v>
      </c>
      <c r="AL13" s="75">
        <v>0</v>
      </c>
      <c r="AM13" s="75">
        <v>0</v>
      </c>
      <c r="AN13" s="75">
        <v>0</v>
      </c>
      <c r="AO13" s="75">
        <v>0</v>
      </c>
      <c r="AP13" s="75">
        <v>0</v>
      </c>
      <c r="AQ13" s="75">
        <v>0</v>
      </c>
      <c r="AR13" s="75">
        <v>0</v>
      </c>
      <c r="AS13" s="75">
        <v>0</v>
      </c>
      <c r="AT13" s="75">
        <v>0</v>
      </c>
      <c r="AU13" s="75">
        <v>0</v>
      </c>
      <c r="AV13" s="75">
        <v>0</v>
      </c>
      <c r="AW13" s="75">
        <v>0</v>
      </c>
      <c r="AX13" s="75">
        <v>0</v>
      </c>
      <c r="AY13" s="75">
        <v>0</v>
      </c>
      <c r="AZ13" s="75">
        <v>0</v>
      </c>
      <c r="BA13" s="75">
        <v>0</v>
      </c>
      <c r="BB13" s="75">
        <v>0</v>
      </c>
      <c r="BC13" s="75">
        <v>0</v>
      </c>
      <c r="BD13" s="75">
        <v>0</v>
      </c>
      <c r="BE13" s="75">
        <v>0</v>
      </c>
      <c r="BF13" s="75">
        <v>0</v>
      </c>
      <c r="BG13" s="75">
        <v>0</v>
      </c>
      <c r="BH13" s="75">
        <v>0</v>
      </c>
      <c r="BI13" s="75">
        <v>0</v>
      </c>
      <c r="BJ13" s="75">
        <v>0</v>
      </c>
      <c r="BK13" s="75">
        <v>0</v>
      </c>
      <c r="BL13" s="75">
        <v>0</v>
      </c>
      <c r="BM13" s="75">
        <v>0</v>
      </c>
      <c r="BN13" s="75">
        <v>0</v>
      </c>
      <c r="BO13" s="75">
        <v>0</v>
      </c>
      <c r="BP13" s="75">
        <v>0</v>
      </c>
      <c r="BQ13" s="75">
        <v>0</v>
      </c>
      <c r="BR13" s="75">
        <v>0</v>
      </c>
      <c r="BS13" s="75">
        <v>0</v>
      </c>
      <c r="BT13" s="75">
        <v>0</v>
      </c>
      <c r="BU13" s="75">
        <v>0</v>
      </c>
      <c r="BV13" s="75">
        <v>0</v>
      </c>
      <c r="BW13" s="75">
        <v>0</v>
      </c>
      <c r="BX13" s="75">
        <v>0</v>
      </c>
      <c r="BY13" s="75">
        <v>0</v>
      </c>
      <c r="BZ13" s="75">
        <v>0</v>
      </c>
      <c r="CA13" s="75">
        <v>0</v>
      </c>
      <c r="CB13" s="75">
        <v>0</v>
      </c>
      <c r="CC13" s="75">
        <v>0</v>
      </c>
      <c r="CD13" s="75">
        <v>0</v>
      </c>
      <c r="CE13" s="75">
        <v>0</v>
      </c>
      <c r="CF13" s="75">
        <v>0</v>
      </c>
      <c r="CG13" s="75">
        <v>0</v>
      </c>
      <c r="CH13" s="87"/>
    </row>
    <row r="14" spans="1:86">
      <c r="A14" s="5" t="s">
        <v>2</v>
      </c>
      <c r="B14" s="5" t="s">
        <v>3</v>
      </c>
      <c r="C14" s="75">
        <v>0</v>
      </c>
      <c r="D14" s="75">
        <v>0</v>
      </c>
      <c r="E14" s="75">
        <v>0</v>
      </c>
      <c r="F14" s="75">
        <v>0</v>
      </c>
      <c r="G14" s="75">
        <v>0</v>
      </c>
      <c r="H14" s="75">
        <v>0</v>
      </c>
      <c r="I14" s="75">
        <v>0</v>
      </c>
      <c r="J14" s="75">
        <v>0</v>
      </c>
      <c r="K14" s="75">
        <v>0</v>
      </c>
      <c r="L14" s="75">
        <v>0</v>
      </c>
      <c r="M14" s="75">
        <v>0</v>
      </c>
      <c r="N14" s="75">
        <v>0</v>
      </c>
      <c r="O14" s="75">
        <v>0</v>
      </c>
      <c r="P14" s="75">
        <v>0</v>
      </c>
      <c r="Q14" s="75">
        <v>0</v>
      </c>
      <c r="R14" s="75">
        <v>0</v>
      </c>
      <c r="S14" s="75">
        <v>0</v>
      </c>
      <c r="T14" s="75">
        <v>0</v>
      </c>
      <c r="U14" s="75">
        <v>0</v>
      </c>
      <c r="V14" s="75">
        <v>0</v>
      </c>
      <c r="W14" s="75">
        <v>0</v>
      </c>
      <c r="X14" s="75">
        <v>0</v>
      </c>
      <c r="Y14" s="75">
        <v>0</v>
      </c>
      <c r="Z14" s="75">
        <v>0</v>
      </c>
      <c r="AA14" s="75">
        <v>0</v>
      </c>
      <c r="AB14" s="75">
        <v>0</v>
      </c>
      <c r="AC14" s="75">
        <v>0</v>
      </c>
      <c r="AD14" s="75">
        <v>0</v>
      </c>
      <c r="AE14" s="75">
        <v>0</v>
      </c>
      <c r="AF14" s="75">
        <v>0</v>
      </c>
      <c r="AG14" s="75">
        <v>0</v>
      </c>
      <c r="AH14" s="75">
        <v>0</v>
      </c>
      <c r="AI14" s="75">
        <v>0</v>
      </c>
      <c r="AJ14" s="75">
        <v>0</v>
      </c>
      <c r="AK14" s="75">
        <v>0</v>
      </c>
      <c r="AL14" s="75">
        <v>0</v>
      </c>
      <c r="AM14" s="75">
        <v>0</v>
      </c>
      <c r="AN14" s="75">
        <v>0</v>
      </c>
      <c r="AO14" s="75">
        <v>0</v>
      </c>
      <c r="AP14" s="75">
        <v>0</v>
      </c>
      <c r="AQ14" s="75">
        <v>0</v>
      </c>
      <c r="AR14" s="75">
        <v>0</v>
      </c>
      <c r="AS14" s="75">
        <v>0</v>
      </c>
      <c r="AT14" s="75">
        <v>0</v>
      </c>
      <c r="AU14" s="75">
        <v>0</v>
      </c>
      <c r="AV14" s="75">
        <v>0</v>
      </c>
      <c r="AW14" s="75">
        <v>0</v>
      </c>
      <c r="AX14" s="75">
        <v>0</v>
      </c>
      <c r="AY14" s="75">
        <v>0</v>
      </c>
      <c r="AZ14" s="75">
        <v>0</v>
      </c>
      <c r="BA14" s="75">
        <v>0</v>
      </c>
      <c r="BB14" s="75">
        <v>0</v>
      </c>
      <c r="BC14" s="75">
        <v>0</v>
      </c>
      <c r="BD14" s="75">
        <v>0</v>
      </c>
      <c r="BE14" s="75">
        <v>0</v>
      </c>
      <c r="BF14" s="75">
        <v>0</v>
      </c>
      <c r="BG14" s="75">
        <v>0</v>
      </c>
      <c r="BH14" s="75">
        <v>0</v>
      </c>
      <c r="BI14" s="75">
        <v>0</v>
      </c>
      <c r="BJ14" s="75">
        <v>0</v>
      </c>
      <c r="BK14" s="75">
        <v>0</v>
      </c>
      <c r="BL14" s="75">
        <v>0</v>
      </c>
      <c r="BM14" s="75">
        <v>0</v>
      </c>
      <c r="BN14" s="75">
        <v>0</v>
      </c>
      <c r="BO14" s="75">
        <v>0</v>
      </c>
      <c r="BP14" s="75">
        <v>0</v>
      </c>
      <c r="BQ14" s="75">
        <v>0</v>
      </c>
      <c r="BR14" s="75">
        <v>0</v>
      </c>
      <c r="BS14" s="75">
        <v>0</v>
      </c>
      <c r="BT14" s="75">
        <v>0</v>
      </c>
      <c r="BU14" s="75">
        <v>0</v>
      </c>
      <c r="BV14" s="75">
        <v>0</v>
      </c>
      <c r="BW14" s="75">
        <v>0</v>
      </c>
      <c r="BX14" s="75">
        <v>0</v>
      </c>
      <c r="BY14" s="75">
        <v>0</v>
      </c>
      <c r="BZ14" s="75">
        <v>0</v>
      </c>
      <c r="CA14" s="75">
        <v>0</v>
      </c>
      <c r="CB14" s="75">
        <v>0</v>
      </c>
      <c r="CC14" s="75">
        <v>0</v>
      </c>
      <c r="CD14" s="75">
        <v>0</v>
      </c>
      <c r="CE14" s="75">
        <v>0</v>
      </c>
      <c r="CF14" s="75">
        <v>0</v>
      </c>
      <c r="CG14" s="75">
        <v>0</v>
      </c>
      <c r="CH14" s="87"/>
    </row>
    <row r="15" spans="1:86">
      <c r="A15" s="4"/>
      <c r="B15" s="4" t="s">
        <v>4</v>
      </c>
      <c r="C15" s="75">
        <v>0</v>
      </c>
      <c r="D15" s="75">
        <v>0</v>
      </c>
      <c r="E15" s="75">
        <v>0</v>
      </c>
      <c r="F15" s="75">
        <v>0</v>
      </c>
      <c r="G15" s="75">
        <v>0</v>
      </c>
      <c r="H15" s="75">
        <v>0</v>
      </c>
      <c r="I15" s="75">
        <v>0</v>
      </c>
      <c r="J15" s="75">
        <v>0</v>
      </c>
      <c r="K15" s="75">
        <v>0</v>
      </c>
      <c r="L15" s="75">
        <v>0</v>
      </c>
      <c r="M15" s="75">
        <v>0</v>
      </c>
      <c r="N15" s="75">
        <v>0</v>
      </c>
      <c r="O15" s="75">
        <v>0</v>
      </c>
      <c r="P15" s="75">
        <v>0</v>
      </c>
      <c r="Q15" s="75">
        <v>0</v>
      </c>
      <c r="R15" s="75">
        <v>0</v>
      </c>
      <c r="S15" s="75">
        <v>0</v>
      </c>
      <c r="T15" s="75">
        <v>0</v>
      </c>
      <c r="U15" s="75">
        <v>0</v>
      </c>
      <c r="V15" s="75">
        <v>0</v>
      </c>
      <c r="W15" s="75">
        <v>0</v>
      </c>
      <c r="X15" s="75">
        <v>0</v>
      </c>
      <c r="Y15" s="75">
        <v>0</v>
      </c>
      <c r="Z15" s="75">
        <v>0</v>
      </c>
      <c r="AA15" s="75">
        <v>0</v>
      </c>
      <c r="AB15" s="75">
        <v>0</v>
      </c>
      <c r="AC15" s="75">
        <v>0</v>
      </c>
      <c r="AD15" s="75">
        <v>0</v>
      </c>
      <c r="AE15" s="75">
        <v>0</v>
      </c>
      <c r="AF15" s="75">
        <v>0</v>
      </c>
      <c r="AG15" s="75">
        <v>0</v>
      </c>
      <c r="AH15" s="75">
        <v>0</v>
      </c>
      <c r="AI15" s="75">
        <v>0</v>
      </c>
      <c r="AJ15" s="75">
        <v>0</v>
      </c>
      <c r="AK15" s="75">
        <v>0</v>
      </c>
      <c r="AL15" s="75">
        <v>0</v>
      </c>
      <c r="AM15" s="75">
        <v>0</v>
      </c>
      <c r="AN15" s="75">
        <v>0</v>
      </c>
      <c r="AO15" s="75">
        <v>0</v>
      </c>
      <c r="AP15" s="75">
        <v>0</v>
      </c>
      <c r="AQ15" s="75">
        <v>0</v>
      </c>
      <c r="AR15" s="75">
        <v>0</v>
      </c>
      <c r="AS15" s="75">
        <v>0</v>
      </c>
      <c r="AT15" s="75">
        <v>0</v>
      </c>
      <c r="AU15" s="75">
        <v>0</v>
      </c>
      <c r="AV15" s="75">
        <v>0</v>
      </c>
      <c r="AW15" s="75">
        <v>0</v>
      </c>
      <c r="AX15" s="75">
        <v>0</v>
      </c>
      <c r="AY15" s="75">
        <v>0</v>
      </c>
      <c r="AZ15" s="75">
        <v>0</v>
      </c>
      <c r="BA15" s="75">
        <v>0</v>
      </c>
      <c r="BB15" s="75">
        <v>0</v>
      </c>
      <c r="BC15" s="75">
        <v>0</v>
      </c>
      <c r="BD15" s="75">
        <v>0</v>
      </c>
      <c r="BE15" s="75">
        <v>0</v>
      </c>
      <c r="BF15" s="75">
        <v>0</v>
      </c>
      <c r="BG15" s="75">
        <v>0</v>
      </c>
      <c r="BH15" s="75">
        <v>0</v>
      </c>
      <c r="BI15" s="75">
        <v>0</v>
      </c>
      <c r="BJ15" s="75">
        <v>0</v>
      </c>
      <c r="BK15" s="75">
        <v>0</v>
      </c>
      <c r="BL15" s="75">
        <v>0</v>
      </c>
      <c r="BM15" s="75">
        <v>0</v>
      </c>
      <c r="BN15" s="75">
        <v>0</v>
      </c>
      <c r="BO15" s="75">
        <v>0</v>
      </c>
      <c r="BP15" s="75">
        <v>0</v>
      </c>
      <c r="BQ15" s="75">
        <v>0</v>
      </c>
      <c r="BR15" s="75">
        <v>0</v>
      </c>
      <c r="BS15" s="75">
        <v>0</v>
      </c>
      <c r="BT15" s="75">
        <v>0</v>
      </c>
      <c r="BU15" s="75">
        <v>0</v>
      </c>
      <c r="BV15" s="75">
        <v>0</v>
      </c>
      <c r="BW15" s="75">
        <v>0</v>
      </c>
      <c r="BX15" s="75">
        <v>0</v>
      </c>
      <c r="BY15" s="75">
        <v>0</v>
      </c>
      <c r="BZ15" s="75">
        <v>0</v>
      </c>
      <c r="CA15" s="75">
        <v>0</v>
      </c>
      <c r="CB15" s="75">
        <v>0</v>
      </c>
      <c r="CC15" s="75">
        <v>0</v>
      </c>
      <c r="CD15" s="75">
        <v>0</v>
      </c>
      <c r="CE15" s="75">
        <v>0</v>
      </c>
      <c r="CF15" s="75">
        <v>0</v>
      </c>
      <c r="CG15" s="75">
        <v>0</v>
      </c>
      <c r="CH15" s="87"/>
    </row>
    <row r="16" spans="1:86">
      <c r="A16" s="14" t="s">
        <v>7</v>
      </c>
      <c r="B16" s="14" t="s">
        <v>3</v>
      </c>
      <c r="C16" s="75">
        <v>0</v>
      </c>
      <c r="D16" s="75">
        <v>0</v>
      </c>
      <c r="E16" s="75">
        <v>0</v>
      </c>
      <c r="F16" s="75">
        <v>0</v>
      </c>
      <c r="G16" s="75">
        <v>0</v>
      </c>
      <c r="H16" s="75">
        <v>0</v>
      </c>
      <c r="I16" s="75">
        <v>0</v>
      </c>
      <c r="J16" s="75">
        <v>0</v>
      </c>
      <c r="K16" s="75">
        <v>0</v>
      </c>
      <c r="L16" s="75">
        <v>0</v>
      </c>
      <c r="M16" s="75">
        <v>0</v>
      </c>
      <c r="N16" s="75">
        <v>0</v>
      </c>
      <c r="O16" s="75">
        <v>0</v>
      </c>
      <c r="P16" s="75">
        <v>0</v>
      </c>
      <c r="Q16" s="75">
        <v>0</v>
      </c>
      <c r="R16" s="75">
        <v>0</v>
      </c>
      <c r="S16" s="75">
        <v>0</v>
      </c>
      <c r="T16" s="75">
        <v>0</v>
      </c>
      <c r="U16" s="75">
        <v>0</v>
      </c>
      <c r="V16" s="75">
        <v>0</v>
      </c>
      <c r="W16" s="75">
        <v>0</v>
      </c>
      <c r="X16" s="75">
        <v>0</v>
      </c>
      <c r="Y16" s="75">
        <v>0</v>
      </c>
      <c r="Z16" s="75">
        <v>0</v>
      </c>
      <c r="AA16" s="75">
        <v>0</v>
      </c>
      <c r="AB16" s="75">
        <v>0</v>
      </c>
      <c r="AC16" s="75">
        <v>0</v>
      </c>
      <c r="AD16" s="75">
        <v>0</v>
      </c>
      <c r="AE16" s="75">
        <v>0</v>
      </c>
      <c r="AF16" s="75">
        <v>0</v>
      </c>
      <c r="AG16" s="75">
        <v>0</v>
      </c>
      <c r="AH16" s="75">
        <v>0</v>
      </c>
      <c r="AI16" s="75">
        <v>0</v>
      </c>
      <c r="AJ16" s="75">
        <v>0</v>
      </c>
      <c r="AK16" s="75">
        <v>0</v>
      </c>
      <c r="AL16" s="75">
        <v>0</v>
      </c>
      <c r="AM16" s="75">
        <v>0</v>
      </c>
      <c r="AN16" s="75">
        <v>0</v>
      </c>
      <c r="AO16" s="75">
        <v>0</v>
      </c>
      <c r="AP16" s="75">
        <v>0</v>
      </c>
      <c r="AQ16" s="75">
        <v>0</v>
      </c>
      <c r="AR16" s="75">
        <v>0</v>
      </c>
      <c r="AS16" s="75">
        <v>0</v>
      </c>
      <c r="AT16" s="75">
        <v>0</v>
      </c>
      <c r="AU16" s="75">
        <v>0</v>
      </c>
      <c r="AV16" s="75">
        <v>0</v>
      </c>
      <c r="AW16" s="75">
        <v>0</v>
      </c>
      <c r="AX16" s="75">
        <v>0</v>
      </c>
      <c r="AY16" s="75">
        <v>0</v>
      </c>
      <c r="AZ16" s="75">
        <v>0</v>
      </c>
      <c r="BA16" s="75">
        <v>0</v>
      </c>
      <c r="BB16" s="75">
        <v>0</v>
      </c>
      <c r="BC16" s="75">
        <v>0</v>
      </c>
      <c r="BD16" s="75">
        <v>0</v>
      </c>
      <c r="BE16" s="75">
        <v>0</v>
      </c>
      <c r="BF16" s="75">
        <v>0</v>
      </c>
      <c r="BG16" s="75">
        <v>0</v>
      </c>
      <c r="BH16" s="75">
        <v>0</v>
      </c>
      <c r="BI16" s="75">
        <v>0</v>
      </c>
      <c r="BJ16" s="75">
        <v>0</v>
      </c>
      <c r="BK16" s="75">
        <v>0</v>
      </c>
      <c r="BL16" s="75">
        <v>0</v>
      </c>
      <c r="BM16" s="75">
        <v>0</v>
      </c>
      <c r="BN16" s="75">
        <v>0</v>
      </c>
      <c r="BO16" s="75">
        <v>0</v>
      </c>
      <c r="BP16" s="75">
        <v>0</v>
      </c>
      <c r="BQ16" s="75">
        <v>0</v>
      </c>
      <c r="BR16" s="75">
        <v>0</v>
      </c>
      <c r="BS16" s="75">
        <v>0</v>
      </c>
      <c r="BT16" s="75">
        <v>0</v>
      </c>
      <c r="BU16" s="75">
        <v>0</v>
      </c>
      <c r="BV16" s="75">
        <v>0</v>
      </c>
      <c r="BW16" s="75">
        <v>0</v>
      </c>
      <c r="BX16" s="75">
        <v>0</v>
      </c>
      <c r="BY16" s="75">
        <v>0</v>
      </c>
      <c r="BZ16" s="75">
        <v>0</v>
      </c>
      <c r="CA16" s="75">
        <v>0</v>
      </c>
      <c r="CB16" s="75">
        <v>0</v>
      </c>
      <c r="CC16" s="75">
        <v>0</v>
      </c>
      <c r="CD16" s="75">
        <v>0</v>
      </c>
      <c r="CE16" s="75">
        <v>0</v>
      </c>
      <c r="CF16" s="75">
        <v>0</v>
      </c>
      <c r="CG16" s="75">
        <v>0</v>
      </c>
      <c r="CH16" s="87"/>
    </row>
    <row r="17" spans="1:86">
      <c r="A17" s="4"/>
      <c r="B17" s="4" t="s">
        <v>4</v>
      </c>
      <c r="C17" s="75">
        <v>0</v>
      </c>
      <c r="D17" s="75">
        <v>0</v>
      </c>
      <c r="E17" s="75">
        <v>0</v>
      </c>
      <c r="F17" s="75">
        <v>0</v>
      </c>
      <c r="G17" s="75">
        <v>0</v>
      </c>
      <c r="H17" s="75">
        <v>0</v>
      </c>
      <c r="I17" s="75">
        <v>0</v>
      </c>
      <c r="J17" s="75">
        <v>0</v>
      </c>
      <c r="K17" s="75">
        <v>0</v>
      </c>
      <c r="L17" s="75">
        <v>0</v>
      </c>
      <c r="M17" s="75">
        <v>0</v>
      </c>
      <c r="N17" s="75">
        <v>0</v>
      </c>
      <c r="O17" s="75">
        <v>0</v>
      </c>
      <c r="P17" s="75">
        <v>0</v>
      </c>
      <c r="Q17" s="75">
        <v>0</v>
      </c>
      <c r="R17" s="75">
        <v>0</v>
      </c>
      <c r="S17" s="75">
        <v>0</v>
      </c>
      <c r="T17" s="75">
        <v>0</v>
      </c>
      <c r="U17" s="75">
        <v>0</v>
      </c>
      <c r="V17" s="75">
        <v>0</v>
      </c>
      <c r="W17" s="75">
        <v>0</v>
      </c>
      <c r="X17" s="75">
        <v>0</v>
      </c>
      <c r="Y17" s="75">
        <v>0</v>
      </c>
      <c r="Z17" s="75">
        <v>0</v>
      </c>
      <c r="AA17" s="75">
        <v>0</v>
      </c>
      <c r="AB17" s="75">
        <v>0</v>
      </c>
      <c r="AC17" s="75">
        <v>0</v>
      </c>
      <c r="AD17" s="75">
        <v>0</v>
      </c>
      <c r="AE17" s="75">
        <v>0</v>
      </c>
      <c r="AF17" s="75">
        <v>0</v>
      </c>
      <c r="AG17" s="75">
        <v>0</v>
      </c>
      <c r="AH17" s="75">
        <v>0</v>
      </c>
      <c r="AI17" s="75">
        <v>0</v>
      </c>
      <c r="AJ17" s="75">
        <v>0</v>
      </c>
      <c r="AK17" s="75">
        <v>0</v>
      </c>
      <c r="AL17" s="75">
        <v>0</v>
      </c>
      <c r="AM17" s="75">
        <v>0</v>
      </c>
      <c r="AN17" s="75">
        <v>0</v>
      </c>
      <c r="AO17" s="75">
        <v>0</v>
      </c>
      <c r="AP17" s="75">
        <v>0</v>
      </c>
      <c r="AQ17" s="75">
        <v>0</v>
      </c>
      <c r="AR17" s="75">
        <v>0</v>
      </c>
      <c r="AS17" s="75">
        <v>0</v>
      </c>
      <c r="AT17" s="75">
        <v>0</v>
      </c>
      <c r="AU17" s="75">
        <v>0</v>
      </c>
      <c r="AV17" s="75">
        <v>0</v>
      </c>
      <c r="AW17" s="75">
        <v>0</v>
      </c>
      <c r="AX17" s="75">
        <v>0</v>
      </c>
      <c r="AY17" s="75">
        <v>0</v>
      </c>
      <c r="AZ17" s="75">
        <v>0</v>
      </c>
      <c r="BA17" s="75">
        <v>0</v>
      </c>
      <c r="BB17" s="75">
        <v>0</v>
      </c>
      <c r="BC17" s="75">
        <v>0</v>
      </c>
      <c r="BD17" s="75">
        <v>0</v>
      </c>
      <c r="BE17" s="75">
        <v>0</v>
      </c>
      <c r="BF17" s="75">
        <v>0</v>
      </c>
      <c r="BG17" s="75">
        <v>0</v>
      </c>
      <c r="BH17" s="75">
        <v>0</v>
      </c>
      <c r="BI17" s="75">
        <v>0</v>
      </c>
      <c r="BJ17" s="75">
        <v>0</v>
      </c>
      <c r="BK17" s="75">
        <v>0</v>
      </c>
      <c r="BL17" s="75">
        <v>0</v>
      </c>
      <c r="BM17" s="75">
        <v>0</v>
      </c>
      <c r="BN17" s="75">
        <v>0</v>
      </c>
      <c r="BO17" s="75">
        <v>0</v>
      </c>
      <c r="BP17" s="75">
        <v>0</v>
      </c>
      <c r="BQ17" s="75">
        <v>0</v>
      </c>
      <c r="BR17" s="75">
        <v>0</v>
      </c>
      <c r="BS17" s="75">
        <v>0</v>
      </c>
      <c r="BT17" s="75">
        <v>0</v>
      </c>
      <c r="BU17" s="75">
        <v>0</v>
      </c>
      <c r="BV17" s="75">
        <v>0</v>
      </c>
      <c r="BW17" s="75">
        <v>0</v>
      </c>
      <c r="BX17" s="75">
        <v>0</v>
      </c>
      <c r="BY17" s="75">
        <v>0</v>
      </c>
      <c r="BZ17" s="75">
        <v>0</v>
      </c>
      <c r="CA17" s="75">
        <v>0</v>
      </c>
      <c r="CB17" s="75">
        <v>0</v>
      </c>
      <c r="CC17" s="75">
        <v>0</v>
      </c>
      <c r="CD17" s="75">
        <v>0</v>
      </c>
      <c r="CE17" s="75">
        <v>0</v>
      </c>
      <c r="CF17" s="75">
        <v>0</v>
      </c>
      <c r="CG17" s="75">
        <v>0</v>
      </c>
      <c r="CH17" s="87"/>
    </row>
    <row r="18" spans="1:86">
      <c r="A18" s="14" t="s">
        <v>6</v>
      </c>
      <c r="B18" s="14" t="s">
        <v>3</v>
      </c>
      <c r="C18" s="75">
        <v>0</v>
      </c>
      <c r="D18" s="75">
        <v>0</v>
      </c>
      <c r="E18" s="75">
        <v>0</v>
      </c>
      <c r="F18" s="75">
        <v>0</v>
      </c>
      <c r="G18" s="75">
        <v>0</v>
      </c>
      <c r="H18" s="75">
        <v>0</v>
      </c>
      <c r="I18" s="75">
        <v>0</v>
      </c>
      <c r="J18" s="75">
        <v>0</v>
      </c>
      <c r="K18" s="75">
        <v>0</v>
      </c>
      <c r="L18" s="75">
        <v>0</v>
      </c>
      <c r="M18" s="75">
        <v>0</v>
      </c>
      <c r="N18" s="75">
        <v>0</v>
      </c>
      <c r="O18" s="75">
        <v>0</v>
      </c>
      <c r="P18" s="75">
        <v>0</v>
      </c>
      <c r="Q18" s="75">
        <v>0</v>
      </c>
      <c r="R18" s="75">
        <v>0</v>
      </c>
      <c r="S18" s="75">
        <v>0</v>
      </c>
      <c r="T18" s="75">
        <v>0</v>
      </c>
      <c r="U18" s="75">
        <v>0</v>
      </c>
      <c r="V18" s="75">
        <v>0</v>
      </c>
      <c r="W18" s="75">
        <v>0</v>
      </c>
      <c r="X18" s="75">
        <v>0</v>
      </c>
      <c r="Y18" s="75">
        <v>0</v>
      </c>
      <c r="Z18" s="75">
        <v>0</v>
      </c>
      <c r="AA18" s="75">
        <v>0</v>
      </c>
      <c r="AB18" s="75">
        <v>0</v>
      </c>
      <c r="AC18" s="75">
        <v>0</v>
      </c>
      <c r="AD18" s="75">
        <v>0</v>
      </c>
      <c r="AE18" s="75">
        <v>0</v>
      </c>
      <c r="AF18" s="75">
        <v>0</v>
      </c>
      <c r="AG18" s="75">
        <v>0</v>
      </c>
      <c r="AH18" s="75">
        <v>0</v>
      </c>
      <c r="AI18" s="75">
        <v>0</v>
      </c>
      <c r="AJ18" s="75">
        <v>0</v>
      </c>
      <c r="AK18" s="75">
        <v>0</v>
      </c>
      <c r="AL18" s="75">
        <v>0</v>
      </c>
      <c r="AM18" s="75">
        <v>0</v>
      </c>
      <c r="AN18" s="75">
        <v>0</v>
      </c>
      <c r="AO18" s="75">
        <v>0</v>
      </c>
      <c r="AP18" s="75">
        <v>0</v>
      </c>
      <c r="AQ18" s="75">
        <v>0</v>
      </c>
      <c r="AR18" s="75">
        <v>0</v>
      </c>
      <c r="AS18" s="75">
        <v>0</v>
      </c>
      <c r="AT18" s="75">
        <v>0</v>
      </c>
      <c r="AU18" s="75">
        <v>0</v>
      </c>
      <c r="AV18" s="75">
        <v>0</v>
      </c>
      <c r="AW18" s="75">
        <v>0</v>
      </c>
      <c r="AX18" s="75">
        <v>0</v>
      </c>
      <c r="AY18" s="75">
        <v>0</v>
      </c>
      <c r="AZ18" s="75">
        <v>0</v>
      </c>
      <c r="BA18" s="75">
        <v>0</v>
      </c>
      <c r="BB18" s="75">
        <v>0</v>
      </c>
      <c r="BC18" s="75">
        <v>0</v>
      </c>
      <c r="BD18" s="75">
        <v>0</v>
      </c>
      <c r="BE18" s="75">
        <v>0</v>
      </c>
      <c r="BF18" s="75">
        <v>0</v>
      </c>
      <c r="BG18" s="75">
        <v>0</v>
      </c>
      <c r="BH18" s="75">
        <v>0</v>
      </c>
      <c r="BI18" s="75">
        <v>0</v>
      </c>
      <c r="BJ18" s="75">
        <v>0</v>
      </c>
      <c r="BK18" s="75">
        <v>0</v>
      </c>
      <c r="BL18" s="75">
        <v>0</v>
      </c>
      <c r="BM18" s="75">
        <v>0</v>
      </c>
      <c r="BN18" s="75">
        <v>0</v>
      </c>
      <c r="BO18" s="75">
        <v>0</v>
      </c>
      <c r="BP18" s="75">
        <v>0</v>
      </c>
      <c r="BQ18" s="75">
        <v>0</v>
      </c>
      <c r="BR18" s="75">
        <v>0</v>
      </c>
      <c r="BS18" s="75">
        <v>0</v>
      </c>
      <c r="BT18" s="75">
        <v>0</v>
      </c>
      <c r="BU18" s="75">
        <v>0</v>
      </c>
      <c r="BV18" s="75">
        <v>0</v>
      </c>
      <c r="BW18" s="75">
        <v>0</v>
      </c>
      <c r="BX18" s="75">
        <v>0</v>
      </c>
      <c r="BY18" s="75">
        <v>0</v>
      </c>
      <c r="BZ18" s="75">
        <v>0</v>
      </c>
      <c r="CA18" s="75">
        <v>0</v>
      </c>
      <c r="CB18" s="75">
        <v>0</v>
      </c>
      <c r="CC18" s="75">
        <v>0</v>
      </c>
      <c r="CD18" s="75">
        <v>0</v>
      </c>
      <c r="CE18" s="75">
        <v>0</v>
      </c>
      <c r="CF18" s="75">
        <v>0</v>
      </c>
      <c r="CG18" s="75">
        <v>0</v>
      </c>
      <c r="CH18" s="87"/>
    </row>
    <row r="19" spans="1:86">
      <c r="A19" s="5"/>
      <c r="B19" s="5" t="s">
        <v>4</v>
      </c>
      <c r="C19" s="75">
        <v>0</v>
      </c>
      <c r="D19" s="75">
        <v>0</v>
      </c>
      <c r="E19" s="75">
        <v>0</v>
      </c>
      <c r="F19" s="75">
        <v>0</v>
      </c>
      <c r="G19" s="75">
        <v>0</v>
      </c>
      <c r="H19" s="75">
        <v>0</v>
      </c>
      <c r="I19" s="75">
        <v>0</v>
      </c>
      <c r="J19" s="75">
        <v>0</v>
      </c>
      <c r="K19" s="75">
        <v>0</v>
      </c>
      <c r="L19" s="75">
        <v>0</v>
      </c>
      <c r="M19" s="75">
        <v>0</v>
      </c>
      <c r="N19" s="75">
        <v>0</v>
      </c>
      <c r="O19" s="75">
        <v>0</v>
      </c>
      <c r="P19" s="75">
        <v>0</v>
      </c>
      <c r="Q19" s="75">
        <v>0</v>
      </c>
      <c r="R19" s="75">
        <v>0</v>
      </c>
      <c r="S19" s="75">
        <v>0</v>
      </c>
      <c r="T19" s="75">
        <v>0</v>
      </c>
      <c r="U19" s="75">
        <v>0</v>
      </c>
      <c r="V19" s="75">
        <v>0</v>
      </c>
      <c r="W19" s="75">
        <v>0</v>
      </c>
      <c r="X19" s="75">
        <v>0</v>
      </c>
      <c r="Y19" s="75">
        <v>0</v>
      </c>
      <c r="Z19" s="75">
        <v>0</v>
      </c>
      <c r="AA19" s="75">
        <v>0</v>
      </c>
      <c r="AB19" s="75">
        <v>0</v>
      </c>
      <c r="AC19" s="75">
        <v>0</v>
      </c>
      <c r="AD19" s="75">
        <v>0</v>
      </c>
      <c r="AE19" s="75">
        <v>0</v>
      </c>
      <c r="AF19" s="75">
        <v>0</v>
      </c>
      <c r="AG19" s="75">
        <v>0</v>
      </c>
      <c r="AH19" s="75">
        <v>0</v>
      </c>
      <c r="AI19" s="75">
        <v>0</v>
      </c>
      <c r="AJ19" s="75">
        <v>0</v>
      </c>
      <c r="AK19" s="75">
        <v>0</v>
      </c>
      <c r="AL19" s="75">
        <v>0</v>
      </c>
      <c r="AM19" s="75">
        <v>0</v>
      </c>
      <c r="AN19" s="75">
        <v>0</v>
      </c>
      <c r="AO19" s="75">
        <v>0</v>
      </c>
      <c r="AP19" s="75">
        <v>0</v>
      </c>
      <c r="AQ19" s="75">
        <v>0</v>
      </c>
      <c r="AR19" s="75">
        <v>0</v>
      </c>
      <c r="AS19" s="75">
        <v>0</v>
      </c>
      <c r="AT19" s="75">
        <v>0</v>
      </c>
      <c r="AU19" s="75">
        <v>0</v>
      </c>
      <c r="AV19" s="75">
        <v>0</v>
      </c>
      <c r="AW19" s="75">
        <v>0</v>
      </c>
      <c r="AX19" s="75">
        <v>0</v>
      </c>
      <c r="AY19" s="75">
        <v>0</v>
      </c>
      <c r="AZ19" s="75">
        <v>0</v>
      </c>
      <c r="BA19" s="75">
        <v>0</v>
      </c>
      <c r="BB19" s="75">
        <v>0</v>
      </c>
      <c r="BC19" s="75">
        <v>0</v>
      </c>
      <c r="BD19" s="75">
        <v>0</v>
      </c>
      <c r="BE19" s="75">
        <v>0</v>
      </c>
      <c r="BF19" s="75">
        <v>0</v>
      </c>
      <c r="BG19" s="75">
        <v>0</v>
      </c>
      <c r="BH19" s="75">
        <v>0</v>
      </c>
      <c r="BI19" s="75">
        <v>0</v>
      </c>
      <c r="BJ19" s="75">
        <v>0</v>
      </c>
      <c r="BK19" s="75">
        <v>0</v>
      </c>
      <c r="BL19" s="75">
        <v>0</v>
      </c>
      <c r="BM19" s="75">
        <v>0</v>
      </c>
      <c r="BN19" s="75">
        <v>0</v>
      </c>
      <c r="BO19" s="75">
        <v>0</v>
      </c>
      <c r="BP19" s="75">
        <v>0</v>
      </c>
      <c r="BQ19" s="75">
        <v>0</v>
      </c>
      <c r="BR19" s="75">
        <v>0</v>
      </c>
      <c r="BS19" s="75">
        <v>0</v>
      </c>
      <c r="BT19" s="75">
        <v>0</v>
      </c>
      <c r="BU19" s="75">
        <v>0</v>
      </c>
      <c r="BV19" s="75">
        <v>0</v>
      </c>
      <c r="BW19" s="75">
        <v>0</v>
      </c>
      <c r="BX19" s="75">
        <v>0</v>
      </c>
      <c r="BY19" s="75">
        <v>0</v>
      </c>
      <c r="BZ19" s="75">
        <v>0</v>
      </c>
      <c r="CA19" s="75">
        <v>0</v>
      </c>
      <c r="CB19" s="75">
        <v>0</v>
      </c>
      <c r="CC19" s="75">
        <v>0</v>
      </c>
      <c r="CD19" s="75">
        <v>0</v>
      </c>
      <c r="CE19" s="75">
        <v>0</v>
      </c>
      <c r="CF19" s="75">
        <v>0</v>
      </c>
      <c r="CG19" s="75">
        <v>0</v>
      </c>
      <c r="CH19" s="87"/>
    </row>
    <row r="20" spans="1:86">
      <c r="A20" s="5" t="s">
        <v>8</v>
      </c>
      <c r="B20" s="5" t="s">
        <v>3</v>
      </c>
      <c r="C20" s="75">
        <v>0</v>
      </c>
      <c r="D20" s="75">
        <v>0</v>
      </c>
      <c r="E20" s="75">
        <v>0</v>
      </c>
      <c r="F20" s="75">
        <v>0</v>
      </c>
      <c r="G20" s="75">
        <v>0</v>
      </c>
      <c r="H20" s="75">
        <v>0</v>
      </c>
      <c r="I20" s="75">
        <v>0</v>
      </c>
      <c r="J20" s="75">
        <v>0</v>
      </c>
      <c r="K20" s="75">
        <v>0</v>
      </c>
      <c r="L20" s="75">
        <v>0</v>
      </c>
      <c r="M20" s="75">
        <v>0</v>
      </c>
      <c r="N20" s="75">
        <v>0</v>
      </c>
      <c r="O20" s="75">
        <v>0</v>
      </c>
      <c r="P20" s="75">
        <v>0</v>
      </c>
      <c r="Q20" s="75">
        <v>0</v>
      </c>
      <c r="R20" s="75">
        <v>0</v>
      </c>
      <c r="S20" s="75">
        <v>0</v>
      </c>
      <c r="T20" s="75">
        <v>0</v>
      </c>
      <c r="U20" s="75">
        <v>0</v>
      </c>
      <c r="V20" s="75">
        <v>0</v>
      </c>
      <c r="W20" s="75">
        <v>0</v>
      </c>
      <c r="X20" s="75">
        <v>0</v>
      </c>
      <c r="Y20" s="75">
        <v>0</v>
      </c>
      <c r="Z20" s="75">
        <v>0</v>
      </c>
      <c r="AA20" s="75">
        <v>0</v>
      </c>
      <c r="AB20" s="75">
        <v>0</v>
      </c>
      <c r="AC20" s="75">
        <v>0</v>
      </c>
      <c r="AD20" s="75">
        <v>0</v>
      </c>
      <c r="AE20" s="75">
        <v>0</v>
      </c>
      <c r="AF20" s="75">
        <v>0</v>
      </c>
      <c r="AG20" s="75">
        <v>0</v>
      </c>
      <c r="AH20" s="75">
        <v>0</v>
      </c>
      <c r="AI20" s="75">
        <v>0</v>
      </c>
      <c r="AJ20" s="75">
        <v>0</v>
      </c>
      <c r="AK20" s="75">
        <v>0</v>
      </c>
      <c r="AL20" s="75">
        <v>0</v>
      </c>
      <c r="AM20" s="75">
        <v>0</v>
      </c>
      <c r="AN20" s="75">
        <v>0</v>
      </c>
      <c r="AO20" s="75">
        <v>0</v>
      </c>
      <c r="AP20" s="75">
        <v>0</v>
      </c>
      <c r="AQ20" s="75">
        <v>0</v>
      </c>
      <c r="AR20" s="75">
        <v>0</v>
      </c>
      <c r="AS20" s="75">
        <v>0</v>
      </c>
      <c r="AT20" s="75">
        <v>0</v>
      </c>
      <c r="AU20" s="75">
        <v>0</v>
      </c>
      <c r="AV20" s="75">
        <v>0</v>
      </c>
      <c r="AW20" s="75">
        <v>0</v>
      </c>
      <c r="AX20" s="75">
        <v>0</v>
      </c>
      <c r="AY20" s="75">
        <v>0</v>
      </c>
      <c r="AZ20" s="75">
        <v>0</v>
      </c>
      <c r="BA20" s="75">
        <v>0</v>
      </c>
      <c r="BB20" s="75">
        <v>0</v>
      </c>
      <c r="BC20" s="75">
        <v>0</v>
      </c>
      <c r="BD20" s="75">
        <v>0</v>
      </c>
      <c r="BE20" s="75">
        <v>0</v>
      </c>
      <c r="BF20" s="75">
        <v>0</v>
      </c>
      <c r="BG20" s="75">
        <v>0</v>
      </c>
      <c r="BH20" s="75">
        <v>0</v>
      </c>
      <c r="BI20" s="75">
        <v>0</v>
      </c>
      <c r="BJ20" s="75">
        <v>0</v>
      </c>
      <c r="BK20" s="75">
        <v>0</v>
      </c>
      <c r="BL20" s="75">
        <v>0</v>
      </c>
      <c r="BM20" s="75">
        <v>0</v>
      </c>
      <c r="BN20" s="75">
        <v>0</v>
      </c>
      <c r="BO20" s="75">
        <v>0</v>
      </c>
      <c r="BP20" s="75">
        <v>0</v>
      </c>
      <c r="BQ20" s="75">
        <v>0</v>
      </c>
      <c r="BR20" s="75">
        <v>0</v>
      </c>
      <c r="BS20" s="75">
        <v>0</v>
      </c>
      <c r="BT20" s="75">
        <v>0</v>
      </c>
      <c r="BU20" s="75">
        <v>0</v>
      </c>
      <c r="BV20" s="75">
        <v>0</v>
      </c>
      <c r="BW20" s="75">
        <v>0</v>
      </c>
      <c r="BX20" s="75">
        <v>0</v>
      </c>
      <c r="BY20" s="75">
        <v>0</v>
      </c>
      <c r="BZ20" s="75">
        <v>0</v>
      </c>
      <c r="CA20" s="75">
        <v>0</v>
      </c>
      <c r="CB20" s="75">
        <v>0</v>
      </c>
      <c r="CC20" s="75">
        <v>0</v>
      </c>
      <c r="CD20" s="75">
        <v>0</v>
      </c>
      <c r="CE20" s="75">
        <v>0</v>
      </c>
      <c r="CF20" s="75">
        <v>0</v>
      </c>
      <c r="CG20" s="75">
        <v>0</v>
      </c>
      <c r="CH20" s="87"/>
    </row>
    <row r="21" spans="1:86">
      <c r="A21" s="4"/>
      <c r="B21" s="4" t="s">
        <v>37</v>
      </c>
      <c r="C21" s="75">
        <v>0</v>
      </c>
      <c r="D21" s="75">
        <v>0</v>
      </c>
      <c r="E21" s="75">
        <v>0</v>
      </c>
      <c r="F21" s="75">
        <v>0</v>
      </c>
      <c r="G21" s="75">
        <v>0</v>
      </c>
      <c r="H21" s="75">
        <v>0</v>
      </c>
      <c r="I21" s="75">
        <v>0</v>
      </c>
      <c r="J21" s="75">
        <v>0</v>
      </c>
      <c r="K21" s="75">
        <v>0</v>
      </c>
      <c r="L21" s="75">
        <v>0</v>
      </c>
      <c r="M21" s="75">
        <v>0</v>
      </c>
      <c r="N21" s="75">
        <v>0</v>
      </c>
      <c r="O21" s="75">
        <v>0</v>
      </c>
      <c r="P21" s="75">
        <v>0</v>
      </c>
      <c r="Q21" s="75">
        <v>0</v>
      </c>
      <c r="R21" s="75">
        <v>0</v>
      </c>
      <c r="S21" s="75">
        <v>0</v>
      </c>
      <c r="T21" s="75">
        <v>0</v>
      </c>
      <c r="U21" s="75">
        <v>0</v>
      </c>
      <c r="V21" s="75">
        <v>0</v>
      </c>
      <c r="W21" s="75">
        <v>0</v>
      </c>
      <c r="X21" s="75">
        <v>0</v>
      </c>
      <c r="Y21" s="75">
        <v>0</v>
      </c>
      <c r="Z21" s="75">
        <v>0</v>
      </c>
      <c r="AA21" s="75">
        <v>0</v>
      </c>
      <c r="AB21" s="75">
        <v>0</v>
      </c>
      <c r="AC21" s="75">
        <v>0</v>
      </c>
      <c r="AD21" s="75">
        <v>0</v>
      </c>
      <c r="AE21" s="75">
        <v>0</v>
      </c>
      <c r="AF21" s="75">
        <v>0</v>
      </c>
      <c r="AG21" s="75">
        <v>0</v>
      </c>
      <c r="AH21" s="75">
        <v>0</v>
      </c>
      <c r="AI21" s="75">
        <v>0</v>
      </c>
      <c r="AJ21" s="75">
        <v>0</v>
      </c>
      <c r="AK21" s="75">
        <v>0</v>
      </c>
      <c r="AL21" s="75">
        <v>0</v>
      </c>
      <c r="AM21" s="75">
        <v>0</v>
      </c>
      <c r="AN21" s="75">
        <v>0</v>
      </c>
      <c r="AO21" s="75">
        <v>0</v>
      </c>
      <c r="AP21" s="75">
        <v>0</v>
      </c>
      <c r="AQ21" s="75">
        <v>0</v>
      </c>
      <c r="AR21" s="75">
        <v>0</v>
      </c>
      <c r="AS21" s="75">
        <v>0</v>
      </c>
      <c r="AT21" s="75">
        <v>0</v>
      </c>
      <c r="AU21" s="75">
        <v>0</v>
      </c>
      <c r="AV21" s="75">
        <v>0</v>
      </c>
      <c r="AW21" s="75">
        <v>0</v>
      </c>
      <c r="AX21" s="75">
        <v>0</v>
      </c>
      <c r="AY21" s="75">
        <v>0</v>
      </c>
      <c r="AZ21" s="75">
        <v>0</v>
      </c>
      <c r="BA21" s="75">
        <v>0</v>
      </c>
      <c r="BB21" s="75">
        <v>0</v>
      </c>
      <c r="BC21" s="75">
        <v>0</v>
      </c>
      <c r="BD21" s="75">
        <v>0</v>
      </c>
      <c r="BE21" s="75">
        <v>0</v>
      </c>
      <c r="BF21" s="75">
        <v>0</v>
      </c>
      <c r="BG21" s="75">
        <v>0</v>
      </c>
      <c r="BH21" s="75">
        <v>0</v>
      </c>
      <c r="BI21" s="75">
        <v>0</v>
      </c>
      <c r="BJ21" s="75">
        <v>0</v>
      </c>
      <c r="BK21" s="75">
        <v>0</v>
      </c>
      <c r="BL21" s="75">
        <v>0</v>
      </c>
      <c r="BM21" s="75">
        <v>0</v>
      </c>
      <c r="BN21" s="75">
        <v>0</v>
      </c>
      <c r="BO21" s="75">
        <v>0</v>
      </c>
      <c r="BP21" s="75">
        <v>0</v>
      </c>
      <c r="BQ21" s="75">
        <v>0</v>
      </c>
      <c r="BR21" s="75">
        <v>0</v>
      </c>
      <c r="BS21" s="75">
        <v>0</v>
      </c>
      <c r="BT21" s="75">
        <v>0</v>
      </c>
      <c r="BU21" s="75">
        <v>0</v>
      </c>
      <c r="BV21" s="75">
        <v>0</v>
      </c>
      <c r="BW21" s="75">
        <v>0</v>
      </c>
      <c r="BX21" s="75">
        <v>0</v>
      </c>
      <c r="BY21" s="75">
        <v>0</v>
      </c>
      <c r="BZ21" s="75">
        <v>0</v>
      </c>
      <c r="CA21" s="75">
        <v>0</v>
      </c>
      <c r="CB21" s="75">
        <v>0</v>
      </c>
      <c r="CC21" s="75">
        <v>0</v>
      </c>
      <c r="CD21" s="75">
        <v>0</v>
      </c>
      <c r="CE21" s="75">
        <v>0</v>
      </c>
      <c r="CF21" s="75">
        <v>0</v>
      </c>
      <c r="CG21" s="75">
        <v>0</v>
      </c>
      <c r="CH21" s="87"/>
    </row>
    <row r="22" spans="1:86">
      <c r="A22" s="14" t="s">
        <v>36</v>
      </c>
      <c r="B22" s="14" t="s">
        <v>38</v>
      </c>
      <c r="C22" s="75">
        <v>0</v>
      </c>
      <c r="D22" s="75">
        <v>0</v>
      </c>
      <c r="E22" s="75">
        <v>0</v>
      </c>
      <c r="F22" s="75">
        <v>0</v>
      </c>
      <c r="G22" s="75">
        <v>0</v>
      </c>
      <c r="H22" s="75">
        <v>0</v>
      </c>
      <c r="I22" s="75">
        <v>0</v>
      </c>
      <c r="J22" s="75">
        <v>0</v>
      </c>
      <c r="K22" s="75">
        <v>0</v>
      </c>
      <c r="L22" s="75">
        <v>0</v>
      </c>
      <c r="M22" s="75">
        <v>0</v>
      </c>
      <c r="N22" s="75">
        <v>0</v>
      </c>
      <c r="O22" s="75">
        <v>0</v>
      </c>
      <c r="P22" s="75">
        <v>0</v>
      </c>
      <c r="Q22" s="75">
        <v>0</v>
      </c>
      <c r="R22" s="75">
        <v>0</v>
      </c>
      <c r="S22" s="75">
        <v>0</v>
      </c>
      <c r="T22" s="75">
        <v>0</v>
      </c>
      <c r="U22" s="75">
        <v>0</v>
      </c>
      <c r="V22" s="75">
        <v>0</v>
      </c>
      <c r="W22" s="75">
        <v>0</v>
      </c>
      <c r="X22" s="75">
        <v>0</v>
      </c>
      <c r="Y22" s="75">
        <v>0</v>
      </c>
      <c r="Z22" s="75">
        <v>0</v>
      </c>
      <c r="AA22" s="75">
        <v>0</v>
      </c>
      <c r="AB22" s="75">
        <v>0</v>
      </c>
      <c r="AC22" s="75">
        <v>0</v>
      </c>
      <c r="AD22" s="75">
        <v>0</v>
      </c>
      <c r="AE22" s="75">
        <v>0</v>
      </c>
      <c r="AF22" s="75">
        <v>0</v>
      </c>
      <c r="AG22" s="75">
        <v>0</v>
      </c>
      <c r="AH22" s="75">
        <v>0</v>
      </c>
      <c r="AI22" s="75">
        <v>0</v>
      </c>
      <c r="AJ22" s="75">
        <v>0</v>
      </c>
      <c r="AK22" s="75">
        <v>0</v>
      </c>
      <c r="AL22" s="75">
        <v>0</v>
      </c>
      <c r="AM22" s="75">
        <v>0</v>
      </c>
      <c r="AN22" s="75">
        <v>0</v>
      </c>
      <c r="AO22" s="75">
        <v>0</v>
      </c>
      <c r="AP22" s="75">
        <v>0</v>
      </c>
      <c r="AQ22" s="75">
        <v>0</v>
      </c>
      <c r="AR22" s="75">
        <v>0</v>
      </c>
      <c r="AS22" s="75">
        <v>0</v>
      </c>
      <c r="AT22" s="75">
        <v>0</v>
      </c>
      <c r="AU22" s="75">
        <v>0</v>
      </c>
      <c r="AV22" s="75">
        <v>0</v>
      </c>
      <c r="AW22" s="75">
        <v>0</v>
      </c>
      <c r="AX22" s="75">
        <v>0</v>
      </c>
      <c r="AY22" s="75">
        <v>0</v>
      </c>
      <c r="AZ22" s="75">
        <v>0</v>
      </c>
      <c r="BA22" s="75">
        <v>0</v>
      </c>
      <c r="BB22" s="75">
        <v>0</v>
      </c>
      <c r="BC22" s="75">
        <v>0</v>
      </c>
      <c r="BD22" s="75">
        <v>0</v>
      </c>
      <c r="BE22" s="75">
        <v>0</v>
      </c>
      <c r="BF22" s="75">
        <v>0</v>
      </c>
      <c r="BG22" s="75">
        <v>0</v>
      </c>
      <c r="BH22" s="75">
        <v>0</v>
      </c>
      <c r="BI22" s="75">
        <v>0</v>
      </c>
      <c r="BJ22" s="75">
        <v>0</v>
      </c>
      <c r="BK22" s="75">
        <v>0</v>
      </c>
      <c r="BL22" s="75">
        <v>0</v>
      </c>
      <c r="BM22" s="75">
        <v>0</v>
      </c>
      <c r="BN22" s="75">
        <v>0</v>
      </c>
      <c r="BO22" s="75">
        <v>0</v>
      </c>
      <c r="BP22" s="75">
        <v>0</v>
      </c>
      <c r="BQ22" s="75">
        <v>0</v>
      </c>
      <c r="BR22" s="75">
        <v>0</v>
      </c>
      <c r="BS22" s="75">
        <v>0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0</v>
      </c>
      <c r="BZ22" s="75">
        <v>0</v>
      </c>
      <c r="CA22" s="75">
        <v>0</v>
      </c>
      <c r="CB22" s="75">
        <v>0</v>
      </c>
      <c r="CC22" s="75">
        <v>0</v>
      </c>
      <c r="CD22" s="75">
        <v>0</v>
      </c>
      <c r="CE22" s="75">
        <v>0</v>
      </c>
      <c r="CF22" s="75">
        <v>0</v>
      </c>
      <c r="CG22" s="75">
        <v>0</v>
      </c>
      <c r="CH22" s="87"/>
    </row>
    <row r="23" spans="1:86">
      <c r="A23" s="5"/>
      <c r="B23" s="5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CH23" s="87"/>
    </row>
    <row r="24" spans="1:86">
      <c r="A24" s="1" t="str">
        <f>LOOKUP(B24,[1]Regions!$A$4:$A$98,[1]Regions!$B$4:$B$98)</f>
        <v>Denmark</v>
      </c>
      <c r="B24" s="2">
        <v>2</v>
      </c>
      <c r="C24" s="72">
        <v>2018</v>
      </c>
      <c r="D24" s="72">
        <v>2019</v>
      </c>
      <c r="E24" s="72">
        <v>2020</v>
      </c>
      <c r="F24" s="72">
        <v>2021</v>
      </c>
      <c r="G24" s="72">
        <v>2022</v>
      </c>
      <c r="H24" s="72">
        <v>2023</v>
      </c>
      <c r="I24" s="72">
        <v>2024</v>
      </c>
      <c r="J24" s="72">
        <v>2025</v>
      </c>
      <c r="K24" s="72">
        <v>2026</v>
      </c>
      <c r="L24" s="72">
        <v>2027</v>
      </c>
      <c r="M24" s="72">
        <v>2028</v>
      </c>
      <c r="N24" s="72">
        <v>2029</v>
      </c>
      <c r="O24" s="72">
        <v>2030</v>
      </c>
      <c r="P24" s="72">
        <v>2031</v>
      </c>
      <c r="Q24" s="72">
        <v>2032</v>
      </c>
      <c r="R24" s="72">
        <v>2033</v>
      </c>
      <c r="S24" s="72">
        <v>2034</v>
      </c>
      <c r="T24" s="72">
        <v>2035</v>
      </c>
      <c r="U24" s="72">
        <v>2036</v>
      </c>
      <c r="V24" s="72">
        <v>2037</v>
      </c>
      <c r="W24" s="72">
        <v>2038</v>
      </c>
      <c r="X24" s="72">
        <v>2039</v>
      </c>
      <c r="Y24" s="72">
        <v>2040</v>
      </c>
      <c r="Z24" s="72">
        <v>2041</v>
      </c>
      <c r="AA24" s="72">
        <v>2042</v>
      </c>
      <c r="AB24" s="72">
        <v>2043</v>
      </c>
      <c r="AC24" s="72">
        <v>2044</v>
      </c>
      <c r="AD24" s="72">
        <v>2045</v>
      </c>
      <c r="AE24" s="72">
        <v>2046</v>
      </c>
      <c r="AF24" s="72">
        <v>2047</v>
      </c>
      <c r="AG24" s="72">
        <v>2048</v>
      </c>
      <c r="AH24" s="72">
        <v>2049</v>
      </c>
      <c r="AI24" s="72">
        <v>2050</v>
      </c>
      <c r="AJ24">
        <v>2051</v>
      </c>
      <c r="AK24">
        <v>2052</v>
      </c>
      <c r="AL24">
        <v>2053</v>
      </c>
      <c r="AM24">
        <v>2054</v>
      </c>
      <c r="AN24">
        <v>2055</v>
      </c>
      <c r="AO24">
        <v>2056</v>
      </c>
      <c r="AP24">
        <v>2057</v>
      </c>
      <c r="AQ24">
        <v>2058</v>
      </c>
      <c r="AR24">
        <v>2059</v>
      </c>
      <c r="AS24">
        <v>2060</v>
      </c>
      <c r="AT24">
        <v>2061</v>
      </c>
      <c r="AU24">
        <v>2062</v>
      </c>
      <c r="AV24">
        <v>2063</v>
      </c>
      <c r="AW24">
        <v>2064</v>
      </c>
      <c r="AX24">
        <v>2065</v>
      </c>
      <c r="AY24">
        <v>2066</v>
      </c>
      <c r="AZ24">
        <v>2067</v>
      </c>
      <c r="BA24">
        <v>2068</v>
      </c>
      <c r="BB24">
        <v>2069</v>
      </c>
      <c r="BC24">
        <v>2070</v>
      </c>
      <c r="BD24">
        <v>2071</v>
      </c>
      <c r="BE24">
        <v>2072</v>
      </c>
      <c r="BF24">
        <v>2073</v>
      </c>
      <c r="BG24">
        <v>2074</v>
      </c>
      <c r="BH24">
        <v>2075</v>
      </c>
      <c r="BI24">
        <v>2076</v>
      </c>
      <c r="BJ24">
        <v>2077</v>
      </c>
      <c r="BK24">
        <v>2078</v>
      </c>
      <c r="BL24">
        <v>2079</v>
      </c>
      <c r="BM24">
        <v>2080</v>
      </c>
      <c r="BN24">
        <v>2081</v>
      </c>
      <c r="BO24">
        <v>2082</v>
      </c>
      <c r="BP24">
        <v>2083</v>
      </c>
      <c r="BQ24">
        <v>2084</v>
      </c>
      <c r="BR24">
        <v>2085</v>
      </c>
      <c r="BS24">
        <v>2086</v>
      </c>
      <c r="BT24">
        <v>2087</v>
      </c>
      <c r="BU24">
        <v>2088</v>
      </c>
      <c r="BV24">
        <v>2089</v>
      </c>
      <c r="BW24">
        <v>2090</v>
      </c>
      <c r="BX24">
        <v>2091</v>
      </c>
      <c r="BY24">
        <v>2092</v>
      </c>
      <c r="BZ24">
        <v>2093</v>
      </c>
      <c r="CA24">
        <v>2094</v>
      </c>
      <c r="CB24">
        <v>2095</v>
      </c>
      <c r="CC24">
        <v>2096</v>
      </c>
      <c r="CD24">
        <v>2097</v>
      </c>
      <c r="CE24">
        <v>2098</v>
      </c>
      <c r="CF24">
        <v>2099</v>
      </c>
      <c r="CG24">
        <v>2100</v>
      </c>
    </row>
    <row r="25" spans="1:86">
      <c r="A25" s="74"/>
      <c r="B25" s="74" t="s">
        <v>4</v>
      </c>
      <c r="C25" s="75">
        <v>0</v>
      </c>
      <c r="D25" s="75">
        <v>0</v>
      </c>
      <c r="E25" s="75">
        <v>0</v>
      </c>
      <c r="F25" s="75">
        <v>0</v>
      </c>
      <c r="G25" s="75">
        <v>0</v>
      </c>
      <c r="H25" s="75">
        <v>0</v>
      </c>
      <c r="I25" s="75">
        <v>0</v>
      </c>
      <c r="J25" s="75">
        <v>0</v>
      </c>
      <c r="K25" s="75">
        <v>0</v>
      </c>
      <c r="L25" s="75">
        <v>0</v>
      </c>
      <c r="M25" s="75">
        <v>0</v>
      </c>
      <c r="N25" s="75">
        <v>0</v>
      </c>
      <c r="O25" s="75">
        <v>0</v>
      </c>
      <c r="P25" s="75">
        <v>0</v>
      </c>
      <c r="Q25" s="75">
        <v>0</v>
      </c>
      <c r="R25" s="75">
        <v>0</v>
      </c>
      <c r="S25" s="75">
        <v>0</v>
      </c>
      <c r="T25" s="75">
        <v>0</v>
      </c>
      <c r="U25" s="75">
        <v>0</v>
      </c>
      <c r="V25" s="75">
        <v>0</v>
      </c>
      <c r="W25" s="75">
        <v>0</v>
      </c>
      <c r="X25" s="75">
        <v>0</v>
      </c>
      <c r="Y25" s="75">
        <v>0</v>
      </c>
      <c r="Z25" s="75">
        <v>0</v>
      </c>
      <c r="AA25" s="75">
        <v>0</v>
      </c>
      <c r="AB25" s="75">
        <v>0</v>
      </c>
      <c r="AC25" s="75">
        <v>0</v>
      </c>
      <c r="AD25" s="75">
        <v>0</v>
      </c>
      <c r="AE25" s="75">
        <v>0</v>
      </c>
      <c r="AF25" s="75">
        <v>0</v>
      </c>
      <c r="AG25" s="75">
        <v>0</v>
      </c>
      <c r="AH25" s="75">
        <v>0</v>
      </c>
      <c r="AI25" s="7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6">
      <c r="A26" s="74" t="s">
        <v>0</v>
      </c>
      <c r="B26" s="74" t="s">
        <v>3</v>
      </c>
      <c r="C26" s="75">
        <v>0</v>
      </c>
      <c r="D26" s="75">
        <v>0</v>
      </c>
      <c r="E26" s="75">
        <v>0</v>
      </c>
      <c r="F26" s="75">
        <v>0</v>
      </c>
      <c r="G26" s="75">
        <v>0</v>
      </c>
      <c r="H26" s="75">
        <v>0</v>
      </c>
      <c r="I26" s="75">
        <v>0</v>
      </c>
      <c r="J26" s="75">
        <v>0</v>
      </c>
      <c r="K26" s="75">
        <v>0</v>
      </c>
      <c r="L26" s="75">
        <v>0</v>
      </c>
      <c r="M26" s="75">
        <v>0</v>
      </c>
      <c r="N26" s="75">
        <v>0</v>
      </c>
      <c r="O26" s="75">
        <v>0</v>
      </c>
      <c r="P26" s="75">
        <v>0</v>
      </c>
      <c r="Q26" s="75">
        <v>0</v>
      </c>
      <c r="R26" s="75">
        <v>0</v>
      </c>
      <c r="S26" s="75">
        <v>0</v>
      </c>
      <c r="T26" s="75">
        <v>0</v>
      </c>
      <c r="U26" s="75">
        <v>0</v>
      </c>
      <c r="V26" s="75">
        <v>0</v>
      </c>
      <c r="W26" s="75">
        <v>0</v>
      </c>
      <c r="X26" s="75">
        <v>0</v>
      </c>
      <c r="Y26" s="75">
        <v>0</v>
      </c>
      <c r="Z26" s="75">
        <v>0</v>
      </c>
      <c r="AA26" s="75">
        <v>0</v>
      </c>
      <c r="AB26" s="75">
        <v>0</v>
      </c>
      <c r="AC26" s="75">
        <v>0</v>
      </c>
      <c r="AD26" s="75">
        <v>0</v>
      </c>
      <c r="AE26" s="75">
        <v>0</v>
      </c>
      <c r="AF26" s="75">
        <v>0</v>
      </c>
      <c r="AG26" s="75">
        <v>0</v>
      </c>
      <c r="AH26" s="75">
        <v>0</v>
      </c>
      <c r="AI26" s="75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6">
      <c r="A27" s="74"/>
      <c r="B27" s="74" t="s">
        <v>34</v>
      </c>
      <c r="C27" s="75">
        <v>0</v>
      </c>
      <c r="D27" s="75">
        <v>0</v>
      </c>
      <c r="E27" s="75">
        <v>0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0</v>
      </c>
      <c r="N27" s="75">
        <v>0</v>
      </c>
      <c r="O27" s="75">
        <v>0</v>
      </c>
      <c r="P27" s="75">
        <v>0</v>
      </c>
      <c r="Q27" s="75">
        <v>0</v>
      </c>
      <c r="R27" s="75">
        <v>0</v>
      </c>
      <c r="S27" s="75">
        <v>0</v>
      </c>
      <c r="T27" s="75">
        <v>0</v>
      </c>
      <c r="U27" s="75">
        <v>0</v>
      </c>
      <c r="V27" s="75">
        <v>0</v>
      </c>
      <c r="W27" s="75">
        <v>0</v>
      </c>
      <c r="X27" s="75">
        <v>0</v>
      </c>
      <c r="Y27" s="75">
        <v>0</v>
      </c>
      <c r="Z27" s="75">
        <v>0</v>
      </c>
      <c r="AA27" s="75">
        <v>0</v>
      </c>
      <c r="AB27" s="75">
        <v>0</v>
      </c>
      <c r="AC27" s="75">
        <v>0</v>
      </c>
      <c r="AD27" s="75">
        <v>0</v>
      </c>
      <c r="AE27" s="75">
        <v>0</v>
      </c>
      <c r="AF27" s="75">
        <v>0</v>
      </c>
      <c r="AG27" s="75">
        <v>0</v>
      </c>
      <c r="AH27" s="75">
        <v>0</v>
      </c>
      <c r="AI27" s="75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6">
      <c r="A28" s="14"/>
      <c r="B28" s="14" t="s">
        <v>35</v>
      </c>
      <c r="C28" s="75">
        <v>0</v>
      </c>
      <c r="D28" s="75">
        <v>0</v>
      </c>
      <c r="E28" s="75">
        <v>0</v>
      </c>
      <c r="F28" s="75">
        <v>0</v>
      </c>
      <c r="G28" s="75">
        <v>0</v>
      </c>
      <c r="H28" s="75">
        <v>0</v>
      </c>
      <c r="I28" s="75">
        <v>0</v>
      </c>
      <c r="J28" s="75">
        <v>0</v>
      </c>
      <c r="K28" s="75">
        <v>0</v>
      </c>
      <c r="L28" s="75">
        <v>0</v>
      </c>
      <c r="M28" s="75">
        <v>0</v>
      </c>
      <c r="N28" s="75">
        <v>0</v>
      </c>
      <c r="O28" s="75">
        <v>0</v>
      </c>
      <c r="P28" s="75">
        <v>0</v>
      </c>
      <c r="Q28" s="75">
        <v>0</v>
      </c>
      <c r="R28" s="75">
        <v>0</v>
      </c>
      <c r="S28" s="75">
        <v>0</v>
      </c>
      <c r="T28" s="75">
        <v>0</v>
      </c>
      <c r="U28" s="75">
        <v>0</v>
      </c>
      <c r="V28" s="75">
        <v>0</v>
      </c>
      <c r="W28" s="75">
        <v>0</v>
      </c>
      <c r="X28" s="75">
        <v>0</v>
      </c>
      <c r="Y28" s="75">
        <v>0</v>
      </c>
      <c r="Z28" s="75">
        <v>0</v>
      </c>
      <c r="AA28" s="75">
        <v>0</v>
      </c>
      <c r="AB28" s="75">
        <v>0</v>
      </c>
      <c r="AC28" s="75">
        <v>0</v>
      </c>
      <c r="AD28" s="75">
        <v>0</v>
      </c>
      <c r="AE28" s="75">
        <v>0</v>
      </c>
      <c r="AF28" s="75">
        <v>0</v>
      </c>
      <c r="AG28" s="75">
        <v>0</v>
      </c>
      <c r="AH28" s="75">
        <v>0</v>
      </c>
      <c r="AI28" s="75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6">
      <c r="A29" s="4"/>
      <c r="B29" s="4" t="s">
        <v>4</v>
      </c>
      <c r="C29" s="75">
        <v>0</v>
      </c>
      <c r="D29" s="75">
        <v>0</v>
      </c>
      <c r="E29" s="75">
        <v>0</v>
      </c>
      <c r="F29" s="75">
        <v>0</v>
      </c>
      <c r="G29" s="75">
        <v>0</v>
      </c>
      <c r="H29" s="75">
        <v>0</v>
      </c>
      <c r="I29" s="75">
        <v>0</v>
      </c>
      <c r="J29" s="75">
        <v>0</v>
      </c>
      <c r="K29" s="75">
        <v>0</v>
      </c>
      <c r="L29" s="75">
        <v>0</v>
      </c>
      <c r="M29" s="75">
        <v>0</v>
      </c>
      <c r="N29" s="75">
        <v>0</v>
      </c>
      <c r="O29" s="75">
        <v>0</v>
      </c>
      <c r="P29" s="75">
        <v>0</v>
      </c>
      <c r="Q29" s="75">
        <v>0</v>
      </c>
      <c r="R29" s="75">
        <v>0</v>
      </c>
      <c r="S29" s="75">
        <v>0</v>
      </c>
      <c r="T29" s="75">
        <v>0</v>
      </c>
      <c r="U29" s="75">
        <v>0</v>
      </c>
      <c r="V29" s="75">
        <v>0</v>
      </c>
      <c r="W29" s="75">
        <v>0</v>
      </c>
      <c r="X29" s="75">
        <v>0</v>
      </c>
      <c r="Y29" s="75">
        <v>0</v>
      </c>
      <c r="Z29" s="75">
        <v>0</v>
      </c>
      <c r="AA29" s="75">
        <v>0</v>
      </c>
      <c r="AB29" s="75">
        <v>0</v>
      </c>
      <c r="AC29" s="75">
        <v>0</v>
      </c>
      <c r="AD29" s="75">
        <v>0</v>
      </c>
      <c r="AE29" s="75">
        <v>0</v>
      </c>
      <c r="AF29" s="75">
        <v>0</v>
      </c>
      <c r="AG29" s="75">
        <v>0</v>
      </c>
      <c r="AH29" s="75">
        <v>0</v>
      </c>
      <c r="AI29" s="75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6">
      <c r="A30" s="74" t="s">
        <v>1</v>
      </c>
      <c r="B30" s="74" t="s">
        <v>3</v>
      </c>
      <c r="C30" s="75">
        <v>0</v>
      </c>
      <c r="D30" s="75">
        <v>0</v>
      </c>
      <c r="E30" s="75">
        <v>0</v>
      </c>
      <c r="F30" s="75">
        <v>0</v>
      </c>
      <c r="G30" s="75">
        <v>0</v>
      </c>
      <c r="H30" s="75">
        <v>0</v>
      </c>
      <c r="I30" s="75">
        <v>0</v>
      </c>
      <c r="J30" s="75">
        <v>0</v>
      </c>
      <c r="K30" s="75">
        <v>0</v>
      </c>
      <c r="L30" s="75">
        <v>0</v>
      </c>
      <c r="M30" s="75">
        <v>0</v>
      </c>
      <c r="N30" s="75">
        <v>0</v>
      </c>
      <c r="O30" s="75">
        <v>0</v>
      </c>
      <c r="P30" s="75">
        <v>0</v>
      </c>
      <c r="Q30" s="75">
        <v>0</v>
      </c>
      <c r="R30" s="75">
        <v>0</v>
      </c>
      <c r="S30" s="75">
        <v>0</v>
      </c>
      <c r="T30" s="75">
        <v>0</v>
      </c>
      <c r="U30" s="75">
        <v>0</v>
      </c>
      <c r="V30" s="75">
        <v>0</v>
      </c>
      <c r="W30" s="75">
        <v>0</v>
      </c>
      <c r="X30" s="75">
        <v>0</v>
      </c>
      <c r="Y30" s="75">
        <v>0</v>
      </c>
      <c r="Z30" s="75">
        <v>0</v>
      </c>
      <c r="AA30" s="75">
        <v>0</v>
      </c>
      <c r="AB30" s="75">
        <v>0</v>
      </c>
      <c r="AC30" s="75">
        <v>0</v>
      </c>
      <c r="AD30" s="75">
        <v>0</v>
      </c>
      <c r="AE30" s="75">
        <v>0</v>
      </c>
      <c r="AF30" s="75">
        <v>0</v>
      </c>
      <c r="AG30" s="75">
        <v>0</v>
      </c>
      <c r="AH30" s="75">
        <v>0</v>
      </c>
      <c r="AI30" s="75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6">
      <c r="A31" s="74"/>
      <c r="B31" s="74" t="s">
        <v>34</v>
      </c>
      <c r="C31" s="75">
        <v>0</v>
      </c>
      <c r="D31" s="75">
        <v>0</v>
      </c>
      <c r="E31" s="75">
        <v>0</v>
      </c>
      <c r="F31" s="75">
        <v>0</v>
      </c>
      <c r="G31" s="75">
        <v>0</v>
      </c>
      <c r="H31" s="75">
        <v>0</v>
      </c>
      <c r="I31" s="75">
        <v>0</v>
      </c>
      <c r="J31" s="75">
        <v>0</v>
      </c>
      <c r="K31" s="75">
        <v>0</v>
      </c>
      <c r="L31" s="75">
        <v>0</v>
      </c>
      <c r="M31" s="75">
        <v>0</v>
      </c>
      <c r="N31" s="75">
        <v>0</v>
      </c>
      <c r="O31" s="75">
        <v>0</v>
      </c>
      <c r="P31" s="75">
        <v>0</v>
      </c>
      <c r="Q31" s="75">
        <v>0</v>
      </c>
      <c r="R31" s="75">
        <v>0</v>
      </c>
      <c r="S31" s="75">
        <v>0</v>
      </c>
      <c r="T31" s="75">
        <v>0</v>
      </c>
      <c r="U31" s="75">
        <v>0</v>
      </c>
      <c r="V31" s="75">
        <v>0</v>
      </c>
      <c r="W31" s="75">
        <v>0</v>
      </c>
      <c r="X31" s="75">
        <v>0</v>
      </c>
      <c r="Y31" s="75">
        <v>0</v>
      </c>
      <c r="Z31" s="75">
        <v>0</v>
      </c>
      <c r="AA31" s="75">
        <v>0</v>
      </c>
      <c r="AB31" s="75">
        <v>0</v>
      </c>
      <c r="AC31" s="75">
        <v>0</v>
      </c>
      <c r="AD31" s="75">
        <v>0</v>
      </c>
      <c r="AE31" s="75">
        <v>0</v>
      </c>
      <c r="AF31" s="75">
        <v>0</v>
      </c>
      <c r="AG31" s="75">
        <v>0</v>
      </c>
      <c r="AH31" s="75">
        <v>0</v>
      </c>
      <c r="AI31" s="75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6">
      <c r="A32" s="14"/>
      <c r="B32" s="14" t="s">
        <v>35</v>
      </c>
      <c r="C32" s="75">
        <v>0</v>
      </c>
      <c r="D32" s="75">
        <v>0</v>
      </c>
      <c r="E32" s="75">
        <v>0</v>
      </c>
      <c r="F32" s="75">
        <v>0</v>
      </c>
      <c r="G32" s="75">
        <v>0</v>
      </c>
      <c r="H32" s="75">
        <v>0</v>
      </c>
      <c r="I32" s="75">
        <v>0</v>
      </c>
      <c r="J32" s="75">
        <v>0</v>
      </c>
      <c r="K32" s="75">
        <v>0</v>
      </c>
      <c r="L32" s="75">
        <v>0</v>
      </c>
      <c r="M32" s="75">
        <v>0</v>
      </c>
      <c r="N32" s="75">
        <v>0</v>
      </c>
      <c r="O32" s="75">
        <v>0</v>
      </c>
      <c r="P32" s="75">
        <v>0</v>
      </c>
      <c r="Q32" s="75">
        <v>0</v>
      </c>
      <c r="R32" s="75">
        <v>0</v>
      </c>
      <c r="S32" s="75">
        <v>0</v>
      </c>
      <c r="T32" s="75">
        <v>0</v>
      </c>
      <c r="U32" s="75">
        <v>0</v>
      </c>
      <c r="V32" s="75">
        <v>0</v>
      </c>
      <c r="W32" s="75">
        <v>0</v>
      </c>
      <c r="X32" s="75">
        <v>0</v>
      </c>
      <c r="Y32" s="75">
        <v>0</v>
      </c>
      <c r="Z32" s="75">
        <v>0</v>
      </c>
      <c r="AA32" s="75">
        <v>0</v>
      </c>
      <c r="AB32" s="75">
        <v>0</v>
      </c>
      <c r="AC32" s="75">
        <v>0</v>
      </c>
      <c r="AD32" s="75">
        <v>0</v>
      </c>
      <c r="AE32" s="75">
        <v>0</v>
      </c>
      <c r="AF32" s="75">
        <v>0</v>
      </c>
      <c r="AG32" s="75">
        <v>0</v>
      </c>
      <c r="AH32" s="75">
        <v>0</v>
      </c>
      <c r="AI32" s="75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4"/>
      <c r="B33" s="4" t="s">
        <v>4</v>
      </c>
      <c r="C33" s="75">
        <v>0</v>
      </c>
      <c r="D33" s="75">
        <v>0</v>
      </c>
      <c r="E33" s="75">
        <v>0</v>
      </c>
      <c r="F33" s="75">
        <v>0</v>
      </c>
      <c r="G33" s="75">
        <v>0</v>
      </c>
      <c r="H33" s="75">
        <v>0</v>
      </c>
      <c r="I33" s="75">
        <v>0</v>
      </c>
      <c r="J33" s="75">
        <v>0</v>
      </c>
      <c r="K33" s="75">
        <v>0</v>
      </c>
      <c r="L33" s="75">
        <v>0</v>
      </c>
      <c r="M33" s="75">
        <v>0</v>
      </c>
      <c r="N33" s="75">
        <v>0</v>
      </c>
      <c r="O33" s="75">
        <v>0</v>
      </c>
      <c r="P33" s="75">
        <v>0</v>
      </c>
      <c r="Q33" s="75">
        <v>0</v>
      </c>
      <c r="R33" s="75">
        <v>0</v>
      </c>
      <c r="S33" s="75">
        <v>0</v>
      </c>
      <c r="T33" s="75">
        <v>0</v>
      </c>
      <c r="U33" s="75">
        <v>0</v>
      </c>
      <c r="V33" s="75">
        <v>0</v>
      </c>
      <c r="W33" s="75">
        <v>0</v>
      </c>
      <c r="X33" s="75">
        <v>0</v>
      </c>
      <c r="Y33" s="75">
        <v>0</v>
      </c>
      <c r="Z33" s="75">
        <v>0</v>
      </c>
      <c r="AA33" s="75">
        <v>0</v>
      </c>
      <c r="AB33" s="75">
        <v>0</v>
      </c>
      <c r="AC33" s="75">
        <v>0</v>
      </c>
      <c r="AD33" s="75">
        <v>0</v>
      </c>
      <c r="AE33" s="75">
        <v>0</v>
      </c>
      <c r="AF33" s="75">
        <v>0</v>
      </c>
      <c r="AG33" s="75">
        <v>0</v>
      </c>
      <c r="AH33" s="75">
        <v>0</v>
      </c>
      <c r="AI33" s="75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>
      <c r="A34" s="14" t="s">
        <v>5</v>
      </c>
      <c r="B34" s="14" t="s">
        <v>3</v>
      </c>
      <c r="C34" s="75">
        <v>0</v>
      </c>
      <c r="D34" s="75">
        <v>0</v>
      </c>
      <c r="E34" s="75">
        <v>0</v>
      </c>
      <c r="F34" s="75">
        <v>0</v>
      </c>
      <c r="G34" s="75">
        <v>0</v>
      </c>
      <c r="H34" s="75">
        <v>0</v>
      </c>
      <c r="I34" s="75">
        <v>0</v>
      </c>
      <c r="J34" s="75">
        <v>0</v>
      </c>
      <c r="K34" s="75">
        <v>0</v>
      </c>
      <c r="L34" s="75">
        <v>0</v>
      </c>
      <c r="M34" s="75">
        <v>0</v>
      </c>
      <c r="N34" s="75">
        <v>0</v>
      </c>
      <c r="O34" s="75">
        <v>0</v>
      </c>
      <c r="P34" s="75">
        <v>0</v>
      </c>
      <c r="Q34" s="75">
        <v>0</v>
      </c>
      <c r="R34" s="75">
        <v>0</v>
      </c>
      <c r="S34" s="75">
        <v>0</v>
      </c>
      <c r="T34" s="75">
        <v>0</v>
      </c>
      <c r="U34" s="75">
        <v>0</v>
      </c>
      <c r="V34" s="75">
        <v>0</v>
      </c>
      <c r="W34" s="75">
        <v>0</v>
      </c>
      <c r="X34" s="75">
        <v>0</v>
      </c>
      <c r="Y34" s="75">
        <v>0</v>
      </c>
      <c r="Z34" s="75">
        <v>0</v>
      </c>
      <c r="AA34" s="75">
        <v>0</v>
      </c>
      <c r="AB34" s="75">
        <v>0</v>
      </c>
      <c r="AC34" s="75">
        <v>0</v>
      </c>
      <c r="AD34" s="75">
        <v>0</v>
      </c>
      <c r="AE34" s="75">
        <v>0</v>
      </c>
      <c r="AF34" s="75">
        <v>0</v>
      </c>
      <c r="AG34" s="75">
        <v>0</v>
      </c>
      <c r="AH34" s="75">
        <v>0</v>
      </c>
      <c r="AI34" s="75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>
      <c r="A35" s="5"/>
      <c r="B35" s="5" t="s">
        <v>4</v>
      </c>
      <c r="C35" s="75">
        <v>0</v>
      </c>
      <c r="D35" s="75">
        <v>0</v>
      </c>
      <c r="E35" s="75">
        <v>0</v>
      </c>
      <c r="F35" s="75">
        <v>0</v>
      </c>
      <c r="G35" s="75">
        <v>0</v>
      </c>
      <c r="H35" s="75">
        <v>0</v>
      </c>
      <c r="I35" s="75">
        <v>0</v>
      </c>
      <c r="J35" s="75">
        <v>0</v>
      </c>
      <c r="K35" s="75">
        <v>0</v>
      </c>
      <c r="L35" s="75">
        <v>0</v>
      </c>
      <c r="M35" s="75">
        <v>0</v>
      </c>
      <c r="N35" s="75">
        <v>0</v>
      </c>
      <c r="O35" s="75">
        <v>0</v>
      </c>
      <c r="P35" s="75">
        <v>0</v>
      </c>
      <c r="Q35" s="75">
        <v>0</v>
      </c>
      <c r="R35" s="75">
        <v>0</v>
      </c>
      <c r="S35" s="75">
        <v>0</v>
      </c>
      <c r="T35" s="75">
        <v>0</v>
      </c>
      <c r="U35" s="75">
        <v>0</v>
      </c>
      <c r="V35" s="75">
        <v>0</v>
      </c>
      <c r="W35" s="75">
        <v>0</v>
      </c>
      <c r="X35" s="75">
        <v>0</v>
      </c>
      <c r="Y35" s="75">
        <v>0</v>
      </c>
      <c r="Z35" s="75">
        <v>0</v>
      </c>
      <c r="AA35" s="75">
        <v>0</v>
      </c>
      <c r="AB35" s="75">
        <v>0</v>
      </c>
      <c r="AC35" s="75">
        <v>0</v>
      </c>
      <c r="AD35" s="75">
        <v>0</v>
      </c>
      <c r="AE35" s="75">
        <v>0</v>
      </c>
      <c r="AF35" s="75">
        <v>0</v>
      </c>
      <c r="AG35" s="75">
        <v>0</v>
      </c>
      <c r="AH35" s="75">
        <v>0</v>
      </c>
      <c r="AI35" s="7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>
      <c r="A36" s="5" t="s">
        <v>2</v>
      </c>
      <c r="B36" s="5" t="s">
        <v>3</v>
      </c>
      <c r="C36" s="75">
        <v>0</v>
      </c>
      <c r="D36" s="75">
        <v>0</v>
      </c>
      <c r="E36" s="75">
        <v>0</v>
      </c>
      <c r="F36" s="75">
        <v>0</v>
      </c>
      <c r="G36" s="75">
        <v>0</v>
      </c>
      <c r="H36" s="75">
        <v>0</v>
      </c>
      <c r="I36" s="75">
        <v>0</v>
      </c>
      <c r="J36" s="75">
        <v>0</v>
      </c>
      <c r="K36" s="75">
        <v>0</v>
      </c>
      <c r="L36" s="75">
        <v>0</v>
      </c>
      <c r="M36" s="75">
        <v>0</v>
      </c>
      <c r="N36" s="75">
        <v>0</v>
      </c>
      <c r="O36" s="75">
        <v>0</v>
      </c>
      <c r="P36" s="75">
        <v>0</v>
      </c>
      <c r="Q36" s="75">
        <v>0</v>
      </c>
      <c r="R36" s="75">
        <v>0</v>
      </c>
      <c r="S36" s="75">
        <v>0</v>
      </c>
      <c r="T36" s="75">
        <v>0</v>
      </c>
      <c r="U36" s="75">
        <v>0</v>
      </c>
      <c r="V36" s="75">
        <v>0</v>
      </c>
      <c r="W36" s="75">
        <v>0</v>
      </c>
      <c r="X36" s="75">
        <v>0</v>
      </c>
      <c r="Y36" s="75">
        <v>0</v>
      </c>
      <c r="Z36" s="75">
        <v>0</v>
      </c>
      <c r="AA36" s="75">
        <v>0</v>
      </c>
      <c r="AB36" s="75">
        <v>0</v>
      </c>
      <c r="AC36" s="75">
        <v>0</v>
      </c>
      <c r="AD36" s="75">
        <v>0</v>
      </c>
      <c r="AE36" s="75">
        <v>0</v>
      </c>
      <c r="AF36" s="75">
        <v>0</v>
      </c>
      <c r="AG36" s="75">
        <v>0</v>
      </c>
      <c r="AH36" s="75">
        <v>0</v>
      </c>
      <c r="AI36" s="75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>
      <c r="A37" s="4"/>
      <c r="B37" s="4" t="s">
        <v>4</v>
      </c>
      <c r="C37" s="75">
        <v>0</v>
      </c>
      <c r="D37" s="75">
        <v>0</v>
      </c>
      <c r="E37" s="75">
        <v>0</v>
      </c>
      <c r="F37" s="75">
        <v>0</v>
      </c>
      <c r="G37" s="75">
        <v>0</v>
      </c>
      <c r="H37" s="75">
        <v>0</v>
      </c>
      <c r="I37" s="75">
        <v>0</v>
      </c>
      <c r="J37" s="75">
        <v>0</v>
      </c>
      <c r="K37" s="75">
        <v>0</v>
      </c>
      <c r="L37" s="75">
        <v>0</v>
      </c>
      <c r="M37" s="75">
        <v>0</v>
      </c>
      <c r="N37" s="75">
        <v>0</v>
      </c>
      <c r="O37" s="75">
        <v>0</v>
      </c>
      <c r="P37" s="75">
        <v>0</v>
      </c>
      <c r="Q37" s="75">
        <v>0</v>
      </c>
      <c r="R37" s="75">
        <v>0</v>
      </c>
      <c r="S37" s="75">
        <v>0</v>
      </c>
      <c r="T37" s="75">
        <v>0</v>
      </c>
      <c r="U37" s="75">
        <v>0</v>
      </c>
      <c r="V37" s="75">
        <v>0</v>
      </c>
      <c r="W37" s="75">
        <v>0</v>
      </c>
      <c r="X37" s="75">
        <v>0</v>
      </c>
      <c r="Y37" s="75">
        <v>0</v>
      </c>
      <c r="Z37" s="75">
        <v>0</v>
      </c>
      <c r="AA37" s="75">
        <v>0</v>
      </c>
      <c r="AB37" s="75">
        <v>0</v>
      </c>
      <c r="AC37" s="75">
        <v>0</v>
      </c>
      <c r="AD37" s="75">
        <v>0</v>
      </c>
      <c r="AE37" s="75">
        <v>0</v>
      </c>
      <c r="AF37" s="75">
        <v>0</v>
      </c>
      <c r="AG37" s="75">
        <v>0</v>
      </c>
      <c r="AH37" s="75">
        <v>0</v>
      </c>
      <c r="AI37" s="75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>
      <c r="A38" s="14" t="s">
        <v>7</v>
      </c>
      <c r="B38" s="14" t="s">
        <v>3</v>
      </c>
      <c r="C38" s="75">
        <v>0</v>
      </c>
      <c r="D38" s="75">
        <v>0</v>
      </c>
      <c r="E38" s="75">
        <v>0</v>
      </c>
      <c r="F38" s="75">
        <v>0</v>
      </c>
      <c r="G38" s="75">
        <v>0</v>
      </c>
      <c r="H38" s="75">
        <v>0</v>
      </c>
      <c r="I38" s="75">
        <v>0</v>
      </c>
      <c r="J38" s="75">
        <v>0</v>
      </c>
      <c r="K38" s="75">
        <v>0</v>
      </c>
      <c r="L38" s="75">
        <v>0</v>
      </c>
      <c r="M38" s="75">
        <v>0</v>
      </c>
      <c r="N38" s="75">
        <v>0</v>
      </c>
      <c r="O38" s="75">
        <v>0</v>
      </c>
      <c r="P38" s="75">
        <v>0</v>
      </c>
      <c r="Q38" s="75">
        <v>0</v>
      </c>
      <c r="R38" s="75">
        <v>0</v>
      </c>
      <c r="S38" s="75">
        <v>0</v>
      </c>
      <c r="T38" s="75">
        <v>0</v>
      </c>
      <c r="U38" s="75">
        <v>0</v>
      </c>
      <c r="V38" s="75">
        <v>0</v>
      </c>
      <c r="W38" s="75">
        <v>0</v>
      </c>
      <c r="X38" s="75">
        <v>0</v>
      </c>
      <c r="Y38" s="75">
        <v>0</v>
      </c>
      <c r="Z38" s="75">
        <v>0</v>
      </c>
      <c r="AA38" s="75">
        <v>0</v>
      </c>
      <c r="AB38" s="75">
        <v>0</v>
      </c>
      <c r="AC38" s="75">
        <v>0</v>
      </c>
      <c r="AD38" s="75">
        <v>0</v>
      </c>
      <c r="AE38" s="75">
        <v>0</v>
      </c>
      <c r="AF38" s="75">
        <v>0</v>
      </c>
      <c r="AG38" s="75">
        <v>0</v>
      </c>
      <c r="AH38" s="75">
        <v>0</v>
      </c>
      <c r="AI38" s="75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>
      <c r="A39" s="4"/>
      <c r="B39" s="4" t="s">
        <v>4</v>
      </c>
      <c r="C39" s="75">
        <v>0</v>
      </c>
      <c r="D39" s="75">
        <v>0</v>
      </c>
      <c r="E39" s="75">
        <v>0</v>
      </c>
      <c r="F39" s="75">
        <v>0</v>
      </c>
      <c r="G39" s="75">
        <v>0</v>
      </c>
      <c r="H39" s="75">
        <v>0</v>
      </c>
      <c r="I39" s="75">
        <v>0</v>
      </c>
      <c r="J39" s="75">
        <v>0</v>
      </c>
      <c r="K39" s="75">
        <v>0</v>
      </c>
      <c r="L39" s="75">
        <v>0</v>
      </c>
      <c r="M39" s="75">
        <v>0</v>
      </c>
      <c r="N39" s="75">
        <v>0</v>
      </c>
      <c r="O39" s="75">
        <v>0</v>
      </c>
      <c r="P39" s="75">
        <v>0</v>
      </c>
      <c r="Q39" s="75">
        <v>0</v>
      </c>
      <c r="R39" s="75">
        <v>0</v>
      </c>
      <c r="S39" s="75">
        <v>0</v>
      </c>
      <c r="T39" s="75">
        <v>0</v>
      </c>
      <c r="U39" s="75">
        <v>0</v>
      </c>
      <c r="V39" s="75">
        <v>0</v>
      </c>
      <c r="W39" s="75">
        <v>0</v>
      </c>
      <c r="X39" s="75">
        <v>0</v>
      </c>
      <c r="Y39" s="75">
        <v>0</v>
      </c>
      <c r="Z39" s="75">
        <v>0</v>
      </c>
      <c r="AA39" s="75">
        <v>0</v>
      </c>
      <c r="AB39" s="75">
        <v>0</v>
      </c>
      <c r="AC39" s="75">
        <v>0</v>
      </c>
      <c r="AD39" s="75">
        <v>0</v>
      </c>
      <c r="AE39" s="75">
        <v>0</v>
      </c>
      <c r="AF39" s="75">
        <v>0</v>
      </c>
      <c r="AG39" s="75">
        <v>0</v>
      </c>
      <c r="AH39" s="75">
        <v>0</v>
      </c>
      <c r="AI39" s="75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>
      <c r="A40" s="14" t="s">
        <v>6</v>
      </c>
      <c r="B40" s="14" t="s">
        <v>3</v>
      </c>
      <c r="C40" s="75">
        <v>0</v>
      </c>
      <c r="D40" s="75">
        <v>0</v>
      </c>
      <c r="E40" s="75">
        <v>0</v>
      </c>
      <c r="F40" s="75">
        <v>0</v>
      </c>
      <c r="G40" s="75">
        <v>0</v>
      </c>
      <c r="H40" s="75">
        <v>0</v>
      </c>
      <c r="I40" s="75">
        <v>0</v>
      </c>
      <c r="J40" s="75">
        <v>0</v>
      </c>
      <c r="K40" s="75">
        <v>0</v>
      </c>
      <c r="L40" s="75">
        <v>0</v>
      </c>
      <c r="M40" s="75">
        <v>0</v>
      </c>
      <c r="N40" s="75">
        <v>0</v>
      </c>
      <c r="O40" s="75">
        <v>0</v>
      </c>
      <c r="P40" s="75">
        <v>0</v>
      </c>
      <c r="Q40" s="75">
        <v>0</v>
      </c>
      <c r="R40" s="75">
        <v>0</v>
      </c>
      <c r="S40" s="75">
        <v>0</v>
      </c>
      <c r="T40" s="75">
        <v>0</v>
      </c>
      <c r="U40" s="75">
        <v>0</v>
      </c>
      <c r="V40" s="75">
        <v>0</v>
      </c>
      <c r="W40" s="75">
        <v>0</v>
      </c>
      <c r="X40" s="75">
        <v>0</v>
      </c>
      <c r="Y40" s="75">
        <v>0</v>
      </c>
      <c r="Z40" s="75">
        <v>0</v>
      </c>
      <c r="AA40" s="75">
        <v>0</v>
      </c>
      <c r="AB40" s="75">
        <v>0</v>
      </c>
      <c r="AC40" s="75">
        <v>0</v>
      </c>
      <c r="AD40" s="75">
        <v>0</v>
      </c>
      <c r="AE40" s="75">
        <v>0</v>
      </c>
      <c r="AF40" s="75">
        <v>0</v>
      </c>
      <c r="AG40" s="75">
        <v>0</v>
      </c>
      <c r="AH40" s="75">
        <v>0</v>
      </c>
      <c r="AI40" s="75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>
      <c r="A41" s="5"/>
      <c r="B41" s="5" t="s">
        <v>4</v>
      </c>
      <c r="C41" s="75">
        <v>0</v>
      </c>
      <c r="D41" s="75">
        <v>0</v>
      </c>
      <c r="E41" s="75">
        <v>0</v>
      </c>
      <c r="F41" s="75">
        <v>0</v>
      </c>
      <c r="G41" s="75">
        <v>0</v>
      </c>
      <c r="H41" s="75">
        <v>0</v>
      </c>
      <c r="I41" s="75">
        <v>0</v>
      </c>
      <c r="J41" s="75">
        <v>0</v>
      </c>
      <c r="K41" s="75">
        <v>0</v>
      </c>
      <c r="L41" s="75">
        <v>0</v>
      </c>
      <c r="M41" s="75">
        <v>0</v>
      </c>
      <c r="N41" s="75">
        <v>0</v>
      </c>
      <c r="O41" s="75">
        <v>0</v>
      </c>
      <c r="P41" s="75">
        <v>0</v>
      </c>
      <c r="Q41" s="75">
        <v>0</v>
      </c>
      <c r="R41" s="75">
        <v>0</v>
      </c>
      <c r="S41" s="75">
        <v>0</v>
      </c>
      <c r="T41" s="75">
        <v>0</v>
      </c>
      <c r="U41" s="75">
        <v>0</v>
      </c>
      <c r="V41" s="75">
        <v>0</v>
      </c>
      <c r="W41" s="75">
        <v>0</v>
      </c>
      <c r="X41" s="75">
        <v>0</v>
      </c>
      <c r="Y41" s="75">
        <v>0</v>
      </c>
      <c r="Z41" s="75">
        <v>0</v>
      </c>
      <c r="AA41" s="75">
        <v>0</v>
      </c>
      <c r="AB41" s="75">
        <v>0</v>
      </c>
      <c r="AC41" s="75">
        <v>0</v>
      </c>
      <c r="AD41" s="75">
        <v>0</v>
      </c>
      <c r="AE41" s="75">
        <v>0</v>
      </c>
      <c r="AF41" s="75">
        <v>0</v>
      </c>
      <c r="AG41" s="75">
        <v>0</v>
      </c>
      <c r="AH41" s="75">
        <v>0</v>
      </c>
      <c r="AI41" s="75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>
      <c r="A42" s="5" t="s">
        <v>8</v>
      </c>
      <c r="B42" s="5" t="s">
        <v>3</v>
      </c>
      <c r="C42" s="75">
        <v>0</v>
      </c>
      <c r="D42" s="75">
        <v>0</v>
      </c>
      <c r="E42" s="75">
        <v>0</v>
      </c>
      <c r="F42" s="75">
        <v>0</v>
      </c>
      <c r="G42" s="75">
        <v>0</v>
      </c>
      <c r="H42" s="75">
        <v>0</v>
      </c>
      <c r="I42" s="75">
        <v>0</v>
      </c>
      <c r="J42" s="75">
        <v>0</v>
      </c>
      <c r="K42" s="75">
        <v>0</v>
      </c>
      <c r="L42" s="75">
        <v>0</v>
      </c>
      <c r="M42" s="75">
        <v>0</v>
      </c>
      <c r="N42" s="75">
        <v>0</v>
      </c>
      <c r="O42" s="75">
        <v>0</v>
      </c>
      <c r="P42" s="75">
        <v>0</v>
      </c>
      <c r="Q42" s="75">
        <v>0</v>
      </c>
      <c r="R42" s="75">
        <v>0</v>
      </c>
      <c r="S42" s="75">
        <v>0</v>
      </c>
      <c r="T42" s="75">
        <v>0</v>
      </c>
      <c r="U42" s="75">
        <v>0</v>
      </c>
      <c r="V42" s="75">
        <v>0</v>
      </c>
      <c r="W42" s="75">
        <v>0</v>
      </c>
      <c r="X42" s="75">
        <v>0</v>
      </c>
      <c r="Y42" s="75">
        <v>0</v>
      </c>
      <c r="Z42" s="75">
        <v>0</v>
      </c>
      <c r="AA42" s="75">
        <v>0</v>
      </c>
      <c r="AB42" s="75">
        <v>0</v>
      </c>
      <c r="AC42" s="75">
        <v>0</v>
      </c>
      <c r="AD42" s="75">
        <v>0</v>
      </c>
      <c r="AE42" s="75">
        <v>0</v>
      </c>
      <c r="AF42" s="75">
        <v>0</v>
      </c>
      <c r="AG42" s="75">
        <v>0</v>
      </c>
      <c r="AH42" s="75">
        <v>0</v>
      </c>
      <c r="AI42" s="75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1:85">
      <c r="A43" s="4"/>
      <c r="B43" s="4" t="s">
        <v>37</v>
      </c>
      <c r="C43" s="75">
        <v>0</v>
      </c>
      <c r="D43" s="75">
        <v>0</v>
      </c>
      <c r="E43" s="75">
        <v>0</v>
      </c>
      <c r="F43" s="75">
        <v>0</v>
      </c>
      <c r="G43" s="75">
        <v>0</v>
      </c>
      <c r="H43" s="75">
        <v>0</v>
      </c>
      <c r="I43" s="75">
        <v>0</v>
      </c>
      <c r="J43" s="75">
        <v>0</v>
      </c>
      <c r="K43" s="75">
        <v>0</v>
      </c>
      <c r="L43" s="75">
        <v>0</v>
      </c>
      <c r="M43" s="75">
        <v>0</v>
      </c>
      <c r="N43" s="75">
        <v>0</v>
      </c>
      <c r="O43" s="75">
        <v>0</v>
      </c>
      <c r="P43" s="75">
        <v>0</v>
      </c>
      <c r="Q43" s="75">
        <v>0</v>
      </c>
      <c r="R43" s="75">
        <v>0</v>
      </c>
      <c r="S43" s="75">
        <v>0</v>
      </c>
      <c r="T43" s="75">
        <v>0</v>
      </c>
      <c r="U43" s="75">
        <v>0</v>
      </c>
      <c r="V43" s="75">
        <v>0</v>
      </c>
      <c r="W43" s="75">
        <v>0</v>
      </c>
      <c r="X43" s="75">
        <v>0</v>
      </c>
      <c r="Y43" s="75">
        <v>0</v>
      </c>
      <c r="Z43" s="75">
        <v>0</v>
      </c>
      <c r="AA43" s="75">
        <v>0</v>
      </c>
      <c r="AB43" s="75">
        <v>0</v>
      </c>
      <c r="AC43" s="75">
        <v>0</v>
      </c>
      <c r="AD43" s="75">
        <v>0</v>
      </c>
      <c r="AE43" s="75">
        <v>0</v>
      </c>
      <c r="AF43" s="75">
        <v>0</v>
      </c>
      <c r="AG43" s="75">
        <v>0</v>
      </c>
      <c r="AH43" s="75">
        <v>0</v>
      </c>
      <c r="AI43" s="75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1:85">
      <c r="A44" s="14" t="s">
        <v>36</v>
      </c>
      <c r="B44" s="14" t="s">
        <v>38</v>
      </c>
      <c r="C44" s="75">
        <v>0</v>
      </c>
      <c r="D44" s="75">
        <v>0</v>
      </c>
      <c r="E44" s="75">
        <v>0</v>
      </c>
      <c r="F44" s="75">
        <v>0</v>
      </c>
      <c r="G44" s="75">
        <v>0</v>
      </c>
      <c r="H44" s="75">
        <v>0</v>
      </c>
      <c r="I44" s="75">
        <v>0</v>
      </c>
      <c r="J44" s="75">
        <v>0</v>
      </c>
      <c r="K44" s="75">
        <v>0</v>
      </c>
      <c r="L44" s="75">
        <v>0</v>
      </c>
      <c r="M44" s="75">
        <v>0</v>
      </c>
      <c r="N44" s="75">
        <v>0</v>
      </c>
      <c r="O44" s="75">
        <v>0</v>
      </c>
      <c r="P44" s="75">
        <v>0</v>
      </c>
      <c r="Q44" s="75">
        <v>0</v>
      </c>
      <c r="R44" s="75">
        <v>0</v>
      </c>
      <c r="S44" s="75">
        <v>0</v>
      </c>
      <c r="T44" s="75">
        <v>0</v>
      </c>
      <c r="U44" s="75">
        <v>0</v>
      </c>
      <c r="V44" s="75">
        <v>0</v>
      </c>
      <c r="W44" s="75">
        <v>0</v>
      </c>
      <c r="X44" s="75">
        <v>0</v>
      </c>
      <c r="Y44" s="75">
        <v>0</v>
      </c>
      <c r="Z44" s="75">
        <v>0</v>
      </c>
      <c r="AA44" s="75">
        <v>0</v>
      </c>
      <c r="AB44" s="75">
        <v>0</v>
      </c>
      <c r="AC44" s="75">
        <v>0</v>
      </c>
      <c r="AD44" s="75">
        <v>0</v>
      </c>
      <c r="AE44" s="75">
        <v>0</v>
      </c>
      <c r="AF44" s="75">
        <v>0</v>
      </c>
      <c r="AG44" s="75">
        <v>0</v>
      </c>
      <c r="AH44" s="75">
        <v>0</v>
      </c>
      <c r="AI44" s="75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>
      <c r="A45" s="5"/>
      <c r="B45" s="5"/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>
        <v>0</v>
      </c>
      <c r="L45" s="73">
        <v>0</v>
      </c>
      <c r="M45" s="73">
        <v>0</v>
      </c>
      <c r="N45" s="73">
        <v>0</v>
      </c>
      <c r="O45" s="73">
        <v>0</v>
      </c>
      <c r="P45" s="73">
        <v>0</v>
      </c>
      <c r="Q45" s="73">
        <v>0</v>
      </c>
      <c r="R45" s="73">
        <v>0</v>
      </c>
      <c r="S45" s="73">
        <v>0</v>
      </c>
      <c r="T45" s="73">
        <v>0</v>
      </c>
      <c r="U45" s="73">
        <v>0</v>
      </c>
      <c r="V45" s="73">
        <v>0</v>
      </c>
      <c r="W45" s="73">
        <v>0</v>
      </c>
      <c r="X45" s="73">
        <v>0</v>
      </c>
      <c r="Y45" s="73">
        <v>0</v>
      </c>
      <c r="Z45" s="73">
        <v>0</v>
      </c>
      <c r="AA45" s="73">
        <v>0</v>
      </c>
      <c r="AB45" s="73">
        <v>0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73">
        <v>0</v>
      </c>
      <c r="AI45" s="73">
        <v>0</v>
      </c>
    </row>
    <row r="46" spans="1:85">
      <c r="A46" s="1" t="str">
        <f>LOOKUP(B46,[1]Regions!$A$4:$A$98,[1]Regions!$B$4:$B$98)</f>
        <v>Germany</v>
      </c>
      <c r="B46" s="2">
        <v>3</v>
      </c>
      <c r="C46" s="72">
        <v>2018</v>
      </c>
      <c r="D46" s="72">
        <v>2019</v>
      </c>
      <c r="E46" s="72">
        <v>2020</v>
      </c>
      <c r="F46" s="72">
        <v>2021</v>
      </c>
      <c r="G46" s="72">
        <v>2022</v>
      </c>
      <c r="H46" s="72">
        <v>2023</v>
      </c>
      <c r="I46" s="72">
        <v>2024</v>
      </c>
      <c r="J46" s="72">
        <v>2025</v>
      </c>
      <c r="K46" s="72">
        <v>2026</v>
      </c>
      <c r="L46" s="72">
        <v>2027</v>
      </c>
      <c r="M46" s="72">
        <v>2028</v>
      </c>
      <c r="N46" s="72">
        <v>2029</v>
      </c>
      <c r="O46" s="72">
        <v>2030</v>
      </c>
      <c r="P46" s="72">
        <v>2031</v>
      </c>
      <c r="Q46" s="72">
        <v>2032</v>
      </c>
      <c r="R46" s="72">
        <v>2033</v>
      </c>
      <c r="S46" s="72">
        <v>2034</v>
      </c>
      <c r="T46" s="72">
        <v>2035</v>
      </c>
      <c r="U46" s="72">
        <v>2036</v>
      </c>
      <c r="V46" s="72">
        <v>2037</v>
      </c>
      <c r="W46" s="72">
        <v>2038</v>
      </c>
      <c r="X46" s="72">
        <v>2039</v>
      </c>
      <c r="Y46" s="72">
        <v>2040</v>
      </c>
      <c r="Z46" s="72">
        <v>2041</v>
      </c>
      <c r="AA46" s="72">
        <v>2042</v>
      </c>
      <c r="AB46" s="72">
        <v>2043</v>
      </c>
      <c r="AC46" s="72">
        <v>2044</v>
      </c>
      <c r="AD46" s="72">
        <v>2045</v>
      </c>
      <c r="AE46" s="72">
        <v>2046</v>
      </c>
      <c r="AF46" s="72">
        <v>2047</v>
      </c>
      <c r="AG46" s="72">
        <v>2048</v>
      </c>
      <c r="AH46" s="72">
        <v>2049</v>
      </c>
      <c r="AI46" s="72">
        <v>2050</v>
      </c>
      <c r="AJ46">
        <v>2051</v>
      </c>
      <c r="AK46">
        <v>2052</v>
      </c>
      <c r="AL46">
        <v>2053</v>
      </c>
      <c r="AM46">
        <v>2054</v>
      </c>
      <c r="AN46">
        <v>2055</v>
      </c>
      <c r="AO46">
        <v>2056</v>
      </c>
      <c r="AP46">
        <v>2057</v>
      </c>
      <c r="AQ46">
        <v>2058</v>
      </c>
      <c r="AR46">
        <v>2059</v>
      </c>
      <c r="AS46">
        <v>2060</v>
      </c>
      <c r="AT46">
        <v>2061</v>
      </c>
      <c r="AU46">
        <v>2062</v>
      </c>
      <c r="AV46">
        <v>2063</v>
      </c>
      <c r="AW46">
        <v>2064</v>
      </c>
      <c r="AX46">
        <v>2065</v>
      </c>
      <c r="AY46">
        <v>2066</v>
      </c>
      <c r="AZ46">
        <v>2067</v>
      </c>
      <c r="BA46">
        <v>2068</v>
      </c>
      <c r="BB46">
        <v>2069</v>
      </c>
      <c r="BC46">
        <v>2070</v>
      </c>
      <c r="BD46">
        <v>2071</v>
      </c>
      <c r="BE46">
        <v>2072</v>
      </c>
      <c r="BF46">
        <v>2073</v>
      </c>
      <c r="BG46">
        <v>2074</v>
      </c>
      <c r="BH46">
        <v>2075</v>
      </c>
      <c r="BI46">
        <v>2076</v>
      </c>
      <c r="BJ46">
        <v>2077</v>
      </c>
      <c r="BK46">
        <v>2078</v>
      </c>
      <c r="BL46">
        <v>2079</v>
      </c>
      <c r="BM46">
        <v>2080</v>
      </c>
      <c r="BN46">
        <v>2081</v>
      </c>
      <c r="BO46">
        <v>2082</v>
      </c>
      <c r="BP46">
        <v>2083</v>
      </c>
      <c r="BQ46">
        <v>2084</v>
      </c>
      <c r="BR46">
        <v>2085</v>
      </c>
      <c r="BS46">
        <v>2086</v>
      </c>
      <c r="BT46">
        <v>2087</v>
      </c>
      <c r="BU46">
        <v>2088</v>
      </c>
      <c r="BV46">
        <v>2089</v>
      </c>
      <c r="BW46">
        <v>2090</v>
      </c>
      <c r="BX46">
        <v>2091</v>
      </c>
      <c r="BY46">
        <v>2092</v>
      </c>
      <c r="BZ46">
        <v>2093</v>
      </c>
      <c r="CA46">
        <v>2094</v>
      </c>
      <c r="CB46">
        <v>2095</v>
      </c>
      <c r="CC46">
        <v>2096</v>
      </c>
      <c r="CD46">
        <v>2097</v>
      </c>
      <c r="CE46">
        <v>2098</v>
      </c>
      <c r="CF46">
        <v>2099</v>
      </c>
      <c r="CG46">
        <v>2100</v>
      </c>
    </row>
    <row r="47" spans="1:85">
      <c r="A47" s="74"/>
      <c r="B47" s="74" t="s">
        <v>4</v>
      </c>
      <c r="C47" s="75">
        <v>0</v>
      </c>
      <c r="D47" s="75">
        <v>0</v>
      </c>
      <c r="E47" s="75">
        <v>0</v>
      </c>
      <c r="F47" s="75">
        <v>0</v>
      </c>
      <c r="G47" s="75">
        <v>0</v>
      </c>
      <c r="H47" s="75">
        <v>0</v>
      </c>
      <c r="I47" s="75">
        <v>0</v>
      </c>
      <c r="J47" s="75">
        <v>0</v>
      </c>
      <c r="K47" s="75">
        <v>0</v>
      </c>
      <c r="L47" s="75">
        <v>0</v>
      </c>
      <c r="M47" s="75">
        <v>0</v>
      </c>
      <c r="N47" s="75">
        <v>0</v>
      </c>
      <c r="O47" s="75">
        <v>0</v>
      </c>
      <c r="P47" s="75">
        <v>0</v>
      </c>
      <c r="Q47" s="75">
        <v>0</v>
      </c>
      <c r="R47" s="75">
        <v>0</v>
      </c>
      <c r="S47" s="75">
        <v>0</v>
      </c>
      <c r="T47" s="75">
        <v>0</v>
      </c>
      <c r="U47" s="75">
        <v>0</v>
      </c>
      <c r="V47" s="75">
        <v>0</v>
      </c>
      <c r="W47" s="75">
        <v>0</v>
      </c>
      <c r="X47" s="75">
        <v>0</v>
      </c>
      <c r="Y47" s="75">
        <v>0</v>
      </c>
      <c r="Z47" s="75">
        <v>0</v>
      </c>
      <c r="AA47" s="75">
        <v>0</v>
      </c>
      <c r="AB47" s="75">
        <v>0</v>
      </c>
      <c r="AC47" s="75">
        <v>0</v>
      </c>
      <c r="AD47" s="75">
        <v>0</v>
      </c>
      <c r="AE47" s="75">
        <v>0</v>
      </c>
      <c r="AF47" s="75">
        <v>0</v>
      </c>
      <c r="AG47" s="75">
        <v>0</v>
      </c>
      <c r="AH47" s="75">
        <v>0</v>
      </c>
      <c r="AI47" s="75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74" t="s">
        <v>0</v>
      </c>
      <c r="B48" s="74" t="s">
        <v>3</v>
      </c>
      <c r="C48" s="75">
        <v>0</v>
      </c>
      <c r="D48" s="75">
        <v>0</v>
      </c>
      <c r="E48" s="75">
        <v>0</v>
      </c>
      <c r="F48" s="75">
        <v>0</v>
      </c>
      <c r="G48" s="75">
        <v>0</v>
      </c>
      <c r="H48" s="75">
        <v>0</v>
      </c>
      <c r="I48" s="75">
        <v>0</v>
      </c>
      <c r="J48" s="75">
        <v>0</v>
      </c>
      <c r="K48" s="75">
        <v>0</v>
      </c>
      <c r="L48" s="75">
        <v>0</v>
      </c>
      <c r="M48" s="75">
        <v>0</v>
      </c>
      <c r="N48" s="75">
        <v>0</v>
      </c>
      <c r="O48" s="75">
        <v>0</v>
      </c>
      <c r="P48" s="75">
        <v>0</v>
      </c>
      <c r="Q48" s="75">
        <v>0</v>
      </c>
      <c r="R48" s="75">
        <v>0</v>
      </c>
      <c r="S48" s="75">
        <v>0</v>
      </c>
      <c r="T48" s="75">
        <v>0</v>
      </c>
      <c r="U48" s="75">
        <v>0</v>
      </c>
      <c r="V48" s="75">
        <v>0</v>
      </c>
      <c r="W48" s="75">
        <v>0</v>
      </c>
      <c r="X48" s="75">
        <v>0</v>
      </c>
      <c r="Y48" s="75">
        <v>0</v>
      </c>
      <c r="Z48" s="75">
        <v>0</v>
      </c>
      <c r="AA48" s="75">
        <v>0</v>
      </c>
      <c r="AB48" s="75">
        <v>0</v>
      </c>
      <c r="AC48" s="75">
        <v>0</v>
      </c>
      <c r="AD48" s="75">
        <v>0</v>
      </c>
      <c r="AE48" s="75">
        <v>0</v>
      </c>
      <c r="AF48" s="75">
        <v>0</v>
      </c>
      <c r="AG48" s="75">
        <v>0</v>
      </c>
      <c r="AH48" s="75">
        <v>0</v>
      </c>
      <c r="AI48" s="75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74"/>
      <c r="B49" s="74" t="s">
        <v>34</v>
      </c>
      <c r="C49" s="75">
        <v>0</v>
      </c>
      <c r="D49" s="75">
        <v>0</v>
      </c>
      <c r="E49" s="75">
        <v>0</v>
      </c>
      <c r="F49" s="75">
        <v>0</v>
      </c>
      <c r="G49" s="75">
        <v>0</v>
      </c>
      <c r="H49" s="75">
        <v>0</v>
      </c>
      <c r="I49" s="75">
        <v>0</v>
      </c>
      <c r="J49" s="75">
        <v>0</v>
      </c>
      <c r="K49" s="75">
        <v>0</v>
      </c>
      <c r="L49" s="75">
        <v>0</v>
      </c>
      <c r="M49" s="75">
        <v>0</v>
      </c>
      <c r="N49" s="75">
        <v>0</v>
      </c>
      <c r="O49" s="75">
        <v>0</v>
      </c>
      <c r="P49" s="75">
        <v>0</v>
      </c>
      <c r="Q49" s="75">
        <v>0</v>
      </c>
      <c r="R49" s="75">
        <v>0</v>
      </c>
      <c r="S49" s="75">
        <v>0</v>
      </c>
      <c r="T49" s="75">
        <v>0</v>
      </c>
      <c r="U49" s="75">
        <v>0</v>
      </c>
      <c r="V49" s="75">
        <v>0</v>
      </c>
      <c r="W49" s="75">
        <v>0</v>
      </c>
      <c r="X49" s="75">
        <v>0</v>
      </c>
      <c r="Y49" s="75">
        <v>0</v>
      </c>
      <c r="Z49" s="75">
        <v>0</v>
      </c>
      <c r="AA49" s="75">
        <v>0</v>
      </c>
      <c r="AB49" s="75">
        <v>0</v>
      </c>
      <c r="AC49" s="75">
        <v>0</v>
      </c>
      <c r="AD49" s="75">
        <v>0</v>
      </c>
      <c r="AE49" s="75">
        <v>0</v>
      </c>
      <c r="AF49" s="75">
        <v>0</v>
      </c>
      <c r="AG49" s="75">
        <v>0</v>
      </c>
      <c r="AH49" s="75">
        <v>0</v>
      </c>
      <c r="AI49" s="75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14"/>
      <c r="B50" s="14" t="s">
        <v>35</v>
      </c>
      <c r="C50" s="75">
        <v>0</v>
      </c>
      <c r="D50" s="75">
        <v>0</v>
      </c>
      <c r="E50" s="75">
        <v>0</v>
      </c>
      <c r="F50" s="75">
        <v>0</v>
      </c>
      <c r="G50" s="75">
        <v>0</v>
      </c>
      <c r="H50" s="75">
        <v>0</v>
      </c>
      <c r="I50" s="75">
        <v>0</v>
      </c>
      <c r="J50" s="75">
        <v>0</v>
      </c>
      <c r="K50" s="75">
        <v>0</v>
      </c>
      <c r="L50" s="75">
        <v>0</v>
      </c>
      <c r="M50" s="75">
        <v>0</v>
      </c>
      <c r="N50" s="75">
        <v>0</v>
      </c>
      <c r="O50" s="75">
        <v>0</v>
      </c>
      <c r="P50" s="75">
        <v>0</v>
      </c>
      <c r="Q50" s="75">
        <v>0</v>
      </c>
      <c r="R50" s="75">
        <v>0</v>
      </c>
      <c r="S50" s="75">
        <v>0</v>
      </c>
      <c r="T50" s="75">
        <v>0</v>
      </c>
      <c r="U50" s="75">
        <v>0</v>
      </c>
      <c r="V50" s="75">
        <v>0</v>
      </c>
      <c r="W50" s="75">
        <v>0</v>
      </c>
      <c r="X50" s="75">
        <v>0</v>
      </c>
      <c r="Y50" s="75">
        <v>0</v>
      </c>
      <c r="Z50" s="75">
        <v>0</v>
      </c>
      <c r="AA50" s="75">
        <v>0</v>
      </c>
      <c r="AB50" s="75">
        <v>0</v>
      </c>
      <c r="AC50" s="75">
        <v>0</v>
      </c>
      <c r="AD50" s="75">
        <v>0</v>
      </c>
      <c r="AE50" s="75">
        <v>0</v>
      </c>
      <c r="AF50" s="75">
        <v>0</v>
      </c>
      <c r="AG50" s="75">
        <v>0</v>
      </c>
      <c r="AH50" s="75">
        <v>0</v>
      </c>
      <c r="AI50" s="75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4"/>
      <c r="B51" s="4" t="s">
        <v>4</v>
      </c>
      <c r="C51" s="75">
        <v>0</v>
      </c>
      <c r="D51" s="75">
        <v>0</v>
      </c>
      <c r="E51" s="75">
        <v>0</v>
      </c>
      <c r="F51" s="75">
        <v>0</v>
      </c>
      <c r="G51" s="75">
        <v>0</v>
      </c>
      <c r="H51" s="75">
        <v>0</v>
      </c>
      <c r="I51" s="75">
        <v>0</v>
      </c>
      <c r="J51" s="75">
        <v>0</v>
      </c>
      <c r="K51" s="75">
        <v>0</v>
      </c>
      <c r="L51" s="75">
        <v>0</v>
      </c>
      <c r="M51" s="75">
        <v>0</v>
      </c>
      <c r="N51" s="75">
        <v>0</v>
      </c>
      <c r="O51" s="75">
        <v>0</v>
      </c>
      <c r="P51" s="75">
        <v>0</v>
      </c>
      <c r="Q51" s="75">
        <v>0</v>
      </c>
      <c r="R51" s="75">
        <v>0</v>
      </c>
      <c r="S51" s="75">
        <v>0</v>
      </c>
      <c r="T51" s="75">
        <v>0</v>
      </c>
      <c r="U51" s="75">
        <v>0</v>
      </c>
      <c r="V51" s="75">
        <v>0</v>
      </c>
      <c r="W51" s="75">
        <v>0</v>
      </c>
      <c r="X51" s="75">
        <v>0</v>
      </c>
      <c r="Y51" s="75">
        <v>0</v>
      </c>
      <c r="Z51" s="75">
        <v>0</v>
      </c>
      <c r="AA51" s="75">
        <v>0</v>
      </c>
      <c r="AB51" s="75">
        <v>0</v>
      </c>
      <c r="AC51" s="75">
        <v>0</v>
      </c>
      <c r="AD51" s="75">
        <v>0</v>
      </c>
      <c r="AE51" s="75">
        <v>0</v>
      </c>
      <c r="AF51" s="75">
        <v>0</v>
      </c>
      <c r="AG51" s="75">
        <v>0</v>
      </c>
      <c r="AH51" s="75">
        <v>0</v>
      </c>
      <c r="AI51" s="75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74" t="s">
        <v>1</v>
      </c>
      <c r="B52" s="74" t="s">
        <v>3</v>
      </c>
      <c r="C52" s="75">
        <v>0</v>
      </c>
      <c r="D52" s="75">
        <v>0</v>
      </c>
      <c r="E52" s="75">
        <v>0</v>
      </c>
      <c r="F52" s="75">
        <v>0</v>
      </c>
      <c r="G52" s="75">
        <v>0</v>
      </c>
      <c r="H52" s="75">
        <v>0</v>
      </c>
      <c r="I52" s="75">
        <v>0</v>
      </c>
      <c r="J52" s="75">
        <v>0</v>
      </c>
      <c r="K52" s="75">
        <v>0</v>
      </c>
      <c r="L52" s="75">
        <v>0</v>
      </c>
      <c r="M52" s="75">
        <v>0</v>
      </c>
      <c r="N52" s="75">
        <v>0</v>
      </c>
      <c r="O52" s="75">
        <v>0</v>
      </c>
      <c r="P52" s="75">
        <v>0</v>
      </c>
      <c r="Q52" s="75">
        <v>0</v>
      </c>
      <c r="R52" s="75">
        <v>0</v>
      </c>
      <c r="S52" s="75">
        <v>0</v>
      </c>
      <c r="T52" s="75">
        <v>0</v>
      </c>
      <c r="U52" s="75">
        <v>0</v>
      </c>
      <c r="V52" s="75">
        <v>0</v>
      </c>
      <c r="W52" s="75">
        <v>0</v>
      </c>
      <c r="X52" s="75">
        <v>0</v>
      </c>
      <c r="Y52" s="75">
        <v>0</v>
      </c>
      <c r="Z52" s="75">
        <v>0</v>
      </c>
      <c r="AA52" s="75">
        <v>0</v>
      </c>
      <c r="AB52" s="75">
        <v>0</v>
      </c>
      <c r="AC52" s="75">
        <v>0</v>
      </c>
      <c r="AD52" s="75">
        <v>0</v>
      </c>
      <c r="AE52" s="75">
        <v>0</v>
      </c>
      <c r="AF52" s="75">
        <v>0</v>
      </c>
      <c r="AG52" s="75">
        <v>0</v>
      </c>
      <c r="AH52" s="75">
        <v>0</v>
      </c>
      <c r="AI52" s="75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74"/>
      <c r="B53" s="74" t="s">
        <v>34</v>
      </c>
      <c r="C53" s="75">
        <v>0</v>
      </c>
      <c r="D53" s="75">
        <v>0</v>
      </c>
      <c r="E53" s="75">
        <v>0</v>
      </c>
      <c r="F53" s="75">
        <v>0</v>
      </c>
      <c r="G53" s="75">
        <v>0</v>
      </c>
      <c r="H53" s="75">
        <v>0</v>
      </c>
      <c r="I53" s="75">
        <v>0</v>
      </c>
      <c r="J53" s="75">
        <v>0</v>
      </c>
      <c r="K53" s="75">
        <v>0</v>
      </c>
      <c r="L53" s="75">
        <v>0</v>
      </c>
      <c r="M53" s="75">
        <v>0</v>
      </c>
      <c r="N53" s="75">
        <v>0</v>
      </c>
      <c r="O53" s="75">
        <v>0</v>
      </c>
      <c r="P53" s="75">
        <v>0</v>
      </c>
      <c r="Q53" s="75">
        <v>0</v>
      </c>
      <c r="R53" s="75">
        <v>0</v>
      </c>
      <c r="S53" s="75">
        <v>0</v>
      </c>
      <c r="T53" s="75">
        <v>0</v>
      </c>
      <c r="U53" s="75">
        <v>0</v>
      </c>
      <c r="V53" s="75">
        <v>0</v>
      </c>
      <c r="W53" s="75">
        <v>0</v>
      </c>
      <c r="X53" s="75">
        <v>0</v>
      </c>
      <c r="Y53" s="75">
        <v>0</v>
      </c>
      <c r="Z53" s="75">
        <v>0</v>
      </c>
      <c r="AA53" s="75">
        <v>0</v>
      </c>
      <c r="AB53" s="75">
        <v>0</v>
      </c>
      <c r="AC53" s="75">
        <v>0</v>
      </c>
      <c r="AD53" s="75">
        <v>0</v>
      </c>
      <c r="AE53" s="75">
        <v>0</v>
      </c>
      <c r="AF53" s="75">
        <v>0</v>
      </c>
      <c r="AG53" s="75">
        <v>0</v>
      </c>
      <c r="AH53" s="75">
        <v>0</v>
      </c>
      <c r="AI53" s="75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14"/>
      <c r="B54" s="14" t="s">
        <v>35</v>
      </c>
      <c r="C54" s="75">
        <v>0</v>
      </c>
      <c r="D54" s="75">
        <v>0</v>
      </c>
      <c r="E54" s="75">
        <v>0</v>
      </c>
      <c r="F54" s="75">
        <v>0</v>
      </c>
      <c r="G54" s="75">
        <v>0</v>
      </c>
      <c r="H54" s="75">
        <v>0</v>
      </c>
      <c r="I54" s="75">
        <v>0</v>
      </c>
      <c r="J54" s="75">
        <v>0</v>
      </c>
      <c r="K54" s="75">
        <v>0</v>
      </c>
      <c r="L54" s="75">
        <v>0</v>
      </c>
      <c r="M54" s="75">
        <v>0</v>
      </c>
      <c r="N54" s="75">
        <v>0</v>
      </c>
      <c r="O54" s="75">
        <v>0</v>
      </c>
      <c r="P54" s="75">
        <v>0</v>
      </c>
      <c r="Q54" s="75">
        <v>0</v>
      </c>
      <c r="R54" s="75">
        <v>0</v>
      </c>
      <c r="S54" s="75">
        <v>0</v>
      </c>
      <c r="T54" s="75">
        <v>0</v>
      </c>
      <c r="U54" s="75">
        <v>0</v>
      </c>
      <c r="V54" s="75">
        <v>0</v>
      </c>
      <c r="W54" s="75">
        <v>0</v>
      </c>
      <c r="X54" s="75">
        <v>0</v>
      </c>
      <c r="Y54" s="75">
        <v>0</v>
      </c>
      <c r="Z54" s="75">
        <v>0</v>
      </c>
      <c r="AA54" s="75">
        <v>0</v>
      </c>
      <c r="AB54" s="75">
        <v>0</v>
      </c>
      <c r="AC54" s="75">
        <v>0</v>
      </c>
      <c r="AD54" s="75">
        <v>0</v>
      </c>
      <c r="AE54" s="75">
        <v>0</v>
      </c>
      <c r="AF54" s="75">
        <v>0</v>
      </c>
      <c r="AG54" s="75">
        <v>0</v>
      </c>
      <c r="AH54" s="75">
        <v>0</v>
      </c>
      <c r="AI54" s="75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4"/>
      <c r="B55" s="4" t="s">
        <v>4</v>
      </c>
      <c r="C55" s="75">
        <v>0</v>
      </c>
      <c r="D55" s="75">
        <v>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0</v>
      </c>
      <c r="M55" s="75">
        <v>0</v>
      </c>
      <c r="N55" s="75">
        <v>0</v>
      </c>
      <c r="O55" s="75">
        <v>0</v>
      </c>
      <c r="P55" s="75">
        <v>0</v>
      </c>
      <c r="Q55" s="75">
        <v>0</v>
      </c>
      <c r="R55" s="75">
        <v>0</v>
      </c>
      <c r="S55" s="75">
        <v>0</v>
      </c>
      <c r="T55" s="75">
        <v>0</v>
      </c>
      <c r="U55" s="75">
        <v>0</v>
      </c>
      <c r="V55" s="75">
        <v>0</v>
      </c>
      <c r="W55" s="75">
        <v>0</v>
      </c>
      <c r="X55" s="75">
        <v>0</v>
      </c>
      <c r="Y55" s="75">
        <v>0</v>
      </c>
      <c r="Z55" s="75">
        <v>0</v>
      </c>
      <c r="AA55" s="75">
        <v>0</v>
      </c>
      <c r="AB55" s="75">
        <v>0</v>
      </c>
      <c r="AC55" s="75">
        <v>0</v>
      </c>
      <c r="AD55" s="75">
        <v>0</v>
      </c>
      <c r="AE55" s="75">
        <v>0</v>
      </c>
      <c r="AF55" s="75">
        <v>0</v>
      </c>
      <c r="AG55" s="75">
        <v>0</v>
      </c>
      <c r="AH55" s="75">
        <v>0</v>
      </c>
      <c r="AI55" s="7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14" t="s">
        <v>5</v>
      </c>
      <c r="B56" s="14" t="s">
        <v>3</v>
      </c>
      <c r="C56" s="75">
        <v>0</v>
      </c>
      <c r="D56" s="75">
        <v>0</v>
      </c>
      <c r="E56" s="75">
        <v>0</v>
      </c>
      <c r="F56" s="75">
        <v>0</v>
      </c>
      <c r="G56" s="75">
        <v>0</v>
      </c>
      <c r="H56" s="75">
        <v>0</v>
      </c>
      <c r="I56" s="75">
        <v>0</v>
      </c>
      <c r="J56" s="75">
        <v>0</v>
      </c>
      <c r="K56" s="75">
        <v>0</v>
      </c>
      <c r="L56" s="75">
        <v>0</v>
      </c>
      <c r="M56" s="75">
        <v>0</v>
      </c>
      <c r="N56" s="75">
        <v>0</v>
      </c>
      <c r="O56" s="75">
        <v>0</v>
      </c>
      <c r="P56" s="75">
        <v>0</v>
      </c>
      <c r="Q56" s="75">
        <v>0</v>
      </c>
      <c r="R56" s="75">
        <v>0</v>
      </c>
      <c r="S56" s="75">
        <v>0</v>
      </c>
      <c r="T56" s="75">
        <v>0</v>
      </c>
      <c r="U56" s="75">
        <v>0</v>
      </c>
      <c r="V56" s="75">
        <v>0</v>
      </c>
      <c r="W56" s="75">
        <v>0</v>
      </c>
      <c r="X56" s="75">
        <v>0</v>
      </c>
      <c r="Y56" s="75">
        <v>0</v>
      </c>
      <c r="Z56" s="75">
        <v>0</v>
      </c>
      <c r="AA56" s="75">
        <v>0</v>
      </c>
      <c r="AB56" s="75">
        <v>0</v>
      </c>
      <c r="AC56" s="75">
        <v>0</v>
      </c>
      <c r="AD56" s="75">
        <v>0</v>
      </c>
      <c r="AE56" s="75">
        <v>0</v>
      </c>
      <c r="AF56" s="75">
        <v>0</v>
      </c>
      <c r="AG56" s="75">
        <v>0</v>
      </c>
      <c r="AH56" s="75">
        <v>0</v>
      </c>
      <c r="AI56" s="75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5"/>
      <c r="B57" s="5" t="s">
        <v>4</v>
      </c>
      <c r="C57" s="75">
        <v>0</v>
      </c>
      <c r="D57" s="75">
        <v>0</v>
      </c>
      <c r="E57" s="75">
        <v>0</v>
      </c>
      <c r="F57" s="75">
        <v>0</v>
      </c>
      <c r="G57" s="75">
        <v>0</v>
      </c>
      <c r="H57" s="75">
        <v>0</v>
      </c>
      <c r="I57" s="75">
        <v>0</v>
      </c>
      <c r="J57" s="75">
        <v>0</v>
      </c>
      <c r="K57" s="75">
        <v>0</v>
      </c>
      <c r="L57" s="75">
        <v>0</v>
      </c>
      <c r="M57" s="75">
        <v>0</v>
      </c>
      <c r="N57" s="75">
        <v>0</v>
      </c>
      <c r="O57" s="75">
        <v>0</v>
      </c>
      <c r="P57" s="75">
        <v>0</v>
      </c>
      <c r="Q57" s="75">
        <v>0</v>
      </c>
      <c r="R57" s="75">
        <v>0</v>
      </c>
      <c r="S57" s="75">
        <v>0</v>
      </c>
      <c r="T57" s="75">
        <v>0</v>
      </c>
      <c r="U57" s="75">
        <v>0</v>
      </c>
      <c r="V57" s="75">
        <v>0</v>
      </c>
      <c r="W57" s="75">
        <v>0</v>
      </c>
      <c r="X57" s="75">
        <v>0</v>
      </c>
      <c r="Y57" s="75">
        <v>0</v>
      </c>
      <c r="Z57" s="75">
        <v>0</v>
      </c>
      <c r="AA57" s="75">
        <v>0</v>
      </c>
      <c r="AB57" s="75">
        <v>0</v>
      </c>
      <c r="AC57" s="75">
        <v>0</v>
      </c>
      <c r="AD57" s="75">
        <v>0</v>
      </c>
      <c r="AE57" s="75">
        <v>0</v>
      </c>
      <c r="AF57" s="75">
        <v>0</v>
      </c>
      <c r="AG57" s="75">
        <v>0</v>
      </c>
      <c r="AH57" s="75">
        <v>0</v>
      </c>
      <c r="AI57" s="75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>
      <c r="A58" s="5" t="s">
        <v>2</v>
      </c>
      <c r="B58" s="5" t="s">
        <v>3</v>
      </c>
      <c r="C58" s="75">
        <v>0</v>
      </c>
      <c r="D58" s="75">
        <v>0</v>
      </c>
      <c r="E58" s="75">
        <v>0</v>
      </c>
      <c r="F58" s="75">
        <v>0</v>
      </c>
      <c r="G58" s="75">
        <v>0</v>
      </c>
      <c r="H58" s="75">
        <v>0</v>
      </c>
      <c r="I58" s="75">
        <v>0</v>
      </c>
      <c r="J58" s="75">
        <v>0</v>
      </c>
      <c r="K58" s="75">
        <v>0</v>
      </c>
      <c r="L58" s="75">
        <v>0</v>
      </c>
      <c r="M58" s="75">
        <v>0</v>
      </c>
      <c r="N58" s="75">
        <v>0</v>
      </c>
      <c r="O58" s="75">
        <v>0</v>
      </c>
      <c r="P58" s="75">
        <v>0</v>
      </c>
      <c r="Q58" s="75">
        <v>0</v>
      </c>
      <c r="R58" s="75">
        <v>0</v>
      </c>
      <c r="S58" s="75">
        <v>0</v>
      </c>
      <c r="T58" s="75">
        <v>0</v>
      </c>
      <c r="U58" s="75">
        <v>0</v>
      </c>
      <c r="V58" s="75">
        <v>0</v>
      </c>
      <c r="W58" s="75">
        <v>0</v>
      </c>
      <c r="X58" s="75">
        <v>0</v>
      </c>
      <c r="Y58" s="75">
        <v>0</v>
      </c>
      <c r="Z58" s="75">
        <v>0</v>
      </c>
      <c r="AA58" s="75">
        <v>0</v>
      </c>
      <c r="AB58" s="75">
        <v>0</v>
      </c>
      <c r="AC58" s="75">
        <v>0</v>
      </c>
      <c r="AD58" s="75">
        <v>0</v>
      </c>
      <c r="AE58" s="75">
        <v>0</v>
      </c>
      <c r="AF58" s="75">
        <v>0</v>
      </c>
      <c r="AG58" s="75">
        <v>0</v>
      </c>
      <c r="AH58" s="75">
        <v>0</v>
      </c>
      <c r="AI58" s="75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>
      <c r="A59" s="4"/>
      <c r="B59" s="4" t="s">
        <v>4</v>
      </c>
      <c r="C59" s="75">
        <v>0</v>
      </c>
      <c r="D59" s="75">
        <v>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0</v>
      </c>
      <c r="K59" s="75">
        <v>0</v>
      </c>
      <c r="L59" s="75">
        <v>0</v>
      </c>
      <c r="M59" s="75">
        <v>0</v>
      </c>
      <c r="N59" s="75">
        <v>0</v>
      </c>
      <c r="O59" s="75">
        <v>0</v>
      </c>
      <c r="P59" s="75">
        <v>0</v>
      </c>
      <c r="Q59" s="75">
        <v>0</v>
      </c>
      <c r="R59" s="75">
        <v>0</v>
      </c>
      <c r="S59" s="75">
        <v>0</v>
      </c>
      <c r="T59" s="75">
        <v>0</v>
      </c>
      <c r="U59" s="75">
        <v>0</v>
      </c>
      <c r="V59" s="75">
        <v>0</v>
      </c>
      <c r="W59" s="75">
        <v>0</v>
      </c>
      <c r="X59" s="75">
        <v>0</v>
      </c>
      <c r="Y59" s="75">
        <v>0</v>
      </c>
      <c r="Z59" s="75">
        <v>0</v>
      </c>
      <c r="AA59" s="75">
        <v>0</v>
      </c>
      <c r="AB59" s="75">
        <v>0</v>
      </c>
      <c r="AC59" s="75">
        <v>0</v>
      </c>
      <c r="AD59" s="75">
        <v>0</v>
      </c>
      <c r="AE59" s="75">
        <v>0</v>
      </c>
      <c r="AF59" s="75">
        <v>0</v>
      </c>
      <c r="AG59" s="75">
        <v>0</v>
      </c>
      <c r="AH59" s="75">
        <v>0</v>
      </c>
      <c r="AI59" s="75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>
      <c r="A60" s="14" t="s">
        <v>7</v>
      </c>
      <c r="B60" s="14" t="s">
        <v>3</v>
      </c>
      <c r="C60" s="75">
        <v>0</v>
      </c>
      <c r="D60" s="75">
        <v>0</v>
      </c>
      <c r="E60" s="75">
        <v>0</v>
      </c>
      <c r="F60" s="75">
        <v>0</v>
      </c>
      <c r="G60" s="75">
        <v>0</v>
      </c>
      <c r="H60" s="75">
        <v>0</v>
      </c>
      <c r="I60" s="75">
        <v>0</v>
      </c>
      <c r="J60" s="75">
        <v>0</v>
      </c>
      <c r="K60" s="75">
        <v>0</v>
      </c>
      <c r="L60" s="75">
        <v>0</v>
      </c>
      <c r="M60" s="75">
        <v>0</v>
      </c>
      <c r="N60" s="75">
        <v>0</v>
      </c>
      <c r="O60" s="75">
        <v>0</v>
      </c>
      <c r="P60" s="75">
        <v>0</v>
      </c>
      <c r="Q60" s="75">
        <v>0</v>
      </c>
      <c r="R60" s="75">
        <v>0</v>
      </c>
      <c r="S60" s="75">
        <v>0</v>
      </c>
      <c r="T60" s="75">
        <v>0</v>
      </c>
      <c r="U60" s="75">
        <v>0</v>
      </c>
      <c r="V60" s="75">
        <v>0</v>
      </c>
      <c r="W60" s="75">
        <v>0</v>
      </c>
      <c r="X60" s="75">
        <v>0</v>
      </c>
      <c r="Y60" s="75">
        <v>0</v>
      </c>
      <c r="Z60" s="75">
        <v>0</v>
      </c>
      <c r="AA60" s="75">
        <v>0</v>
      </c>
      <c r="AB60" s="75">
        <v>0</v>
      </c>
      <c r="AC60" s="75">
        <v>0</v>
      </c>
      <c r="AD60" s="75">
        <v>0</v>
      </c>
      <c r="AE60" s="75">
        <v>0</v>
      </c>
      <c r="AF60" s="75">
        <v>0</v>
      </c>
      <c r="AG60" s="75">
        <v>0</v>
      </c>
      <c r="AH60" s="75">
        <v>0</v>
      </c>
      <c r="AI60" s="75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>
      <c r="A61" s="4"/>
      <c r="B61" s="4" t="s">
        <v>4</v>
      </c>
      <c r="C61" s="75">
        <v>0</v>
      </c>
      <c r="D61" s="75">
        <v>0</v>
      </c>
      <c r="E61" s="75">
        <v>0</v>
      </c>
      <c r="F61" s="75">
        <v>0</v>
      </c>
      <c r="G61" s="75">
        <v>0</v>
      </c>
      <c r="H61" s="75">
        <v>0</v>
      </c>
      <c r="I61" s="75">
        <v>0</v>
      </c>
      <c r="J61" s="75">
        <v>0</v>
      </c>
      <c r="K61" s="75">
        <v>0</v>
      </c>
      <c r="L61" s="75">
        <v>0</v>
      </c>
      <c r="M61" s="75">
        <v>0</v>
      </c>
      <c r="N61" s="75">
        <v>0</v>
      </c>
      <c r="O61" s="75">
        <v>0</v>
      </c>
      <c r="P61" s="75">
        <v>0</v>
      </c>
      <c r="Q61" s="75">
        <v>0</v>
      </c>
      <c r="R61" s="75">
        <v>0</v>
      </c>
      <c r="S61" s="75">
        <v>0</v>
      </c>
      <c r="T61" s="75">
        <v>0</v>
      </c>
      <c r="U61" s="75">
        <v>0</v>
      </c>
      <c r="V61" s="75">
        <v>0</v>
      </c>
      <c r="W61" s="75">
        <v>0</v>
      </c>
      <c r="X61" s="75">
        <v>0</v>
      </c>
      <c r="Y61" s="75">
        <v>0</v>
      </c>
      <c r="Z61" s="75">
        <v>0</v>
      </c>
      <c r="AA61" s="75">
        <v>0</v>
      </c>
      <c r="AB61" s="75">
        <v>0</v>
      </c>
      <c r="AC61" s="75">
        <v>0</v>
      </c>
      <c r="AD61" s="75">
        <v>0</v>
      </c>
      <c r="AE61" s="75">
        <v>0</v>
      </c>
      <c r="AF61" s="75">
        <v>0</v>
      </c>
      <c r="AG61" s="75">
        <v>0</v>
      </c>
      <c r="AH61" s="75">
        <v>0</v>
      </c>
      <c r="AI61" s="75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>
      <c r="A62" s="14" t="s">
        <v>6</v>
      </c>
      <c r="B62" s="14" t="s">
        <v>3</v>
      </c>
      <c r="C62" s="75">
        <v>0</v>
      </c>
      <c r="D62" s="75">
        <v>0</v>
      </c>
      <c r="E62" s="75">
        <v>0</v>
      </c>
      <c r="F62" s="75">
        <v>0</v>
      </c>
      <c r="G62" s="75">
        <v>0</v>
      </c>
      <c r="H62" s="75">
        <v>0</v>
      </c>
      <c r="I62" s="75">
        <v>0</v>
      </c>
      <c r="J62" s="75">
        <v>0</v>
      </c>
      <c r="K62" s="75">
        <v>0</v>
      </c>
      <c r="L62" s="75">
        <v>0</v>
      </c>
      <c r="M62" s="75">
        <v>0</v>
      </c>
      <c r="N62" s="75">
        <v>0</v>
      </c>
      <c r="O62" s="75">
        <v>0</v>
      </c>
      <c r="P62" s="75">
        <v>0</v>
      </c>
      <c r="Q62" s="75">
        <v>0</v>
      </c>
      <c r="R62" s="75">
        <v>0</v>
      </c>
      <c r="S62" s="75">
        <v>0</v>
      </c>
      <c r="T62" s="75">
        <v>0</v>
      </c>
      <c r="U62" s="75">
        <v>0</v>
      </c>
      <c r="V62" s="75">
        <v>0</v>
      </c>
      <c r="W62" s="75">
        <v>0</v>
      </c>
      <c r="X62" s="75">
        <v>0</v>
      </c>
      <c r="Y62" s="75">
        <v>0</v>
      </c>
      <c r="Z62" s="75">
        <v>0</v>
      </c>
      <c r="AA62" s="75">
        <v>0</v>
      </c>
      <c r="AB62" s="75">
        <v>0</v>
      </c>
      <c r="AC62" s="75">
        <v>0</v>
      </c>
      <c r="AD62" s="75">
        <v>0</v>
      </c>
      <c r="AE62" s="75">
        <v>0</v>
      </c>
      <c r="AF62" s="75">
        <v>0</v>
      </c>
      <c r="AG62" s="75">
        <v>0</v>
      </c>
      <c r="AH62" s="75">
        <v>0</v>
      </c>
      <c r="AI62" s="75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>
      <c r="A63" s="5"/>
      <c r="B63" s="5" t="s">
        <v>4</v>
      </c>
      <c r="C63" s="75">
        <v>0</v>
      </c>
      <c r="D63" s="75">
        <v>0</v>
      </c>
      <c r="E63" s="75">
        <v>0</v>
      </c>
      <c r="F63" s="75">
        <v>0</v>
      </c>
      <c r="G63" s="75">
        <v>0</v>
      </c>
      <c r="H63" s="75">
        <v>0</v>
      </c>
      <c r="I63" s="75">
        <v>0</v>
      </c>
      <c r="J63" s="75">
        <v>0</v>
      </c>
      <c r="K63" s="75">
        <v>0</v>
      </c>
      <c r="L63" s="75">
        <v>0</v>
      </c>
      <c r="M63" s="75">
        <v>0</v>
      </c>
      <c r="N63" s="75">
        <v>0</v>
      </c>
      <c r="O63" s="75">
        <v>0</v>
      </c>
      <c r="P63" s="75">
        <v>0</v>
      </c>
      <c r="Q63" s="75">
        <v>0</v>
      </c>
      <c r="R63" s="75">
        <v>0</v>
      </c>
      <c r="S63" s="75">
        <v>0</v>
      </c>
      <c r="T63" s="75">
        <v>0</v>
      </c>
      <c r="U63" s="75">
        <v>0</v>
      </c>
      <c r="V63" s="75">
        <v>0</v>
      </c>
      <c r="W63" s="75">
        <v>0</v>
      </c>
      <c r="X63" s="75">
        <v>0</v>
      </c>
      <c r="Y63" s="75">
        <v>0</v>
      </c>
      <c r="Z63" s="75">
        <v>0</v>
      </c>
      <c r="AA63" s="75">
        <v>0</v>
      </c>
      <c r="AB63" s="75">
        <v>0</v>
      </c>
      <c r="AC63" s="75">
        <v>0</v>
      </c>
      <c r="AD63" s="75">
        <v>0</v>
      </c>
      <c r="AE63" s="75">
        <v>0</v>
      </c>
      <c r="AF63" s="75">
        <v>0</v>
      </c>
      <c r="AG63" s="75">
        <v>0</v>
      </c>
      <c r="AH63" s="75">
        <v>0</v>
      </c>
      <c r="AI63" s="75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>
      <c r="A64" s="5" t="s">
        <v>8</v>
      </c>
      <c r="B64" s="5" t="s">
        <v>3</v>
      </c>
      <c r="C64" s="75">
        <v>0</v>
      </c>
      <c r="D64" s="75">
        <v>0</v>
      </c>
      <c r="E64" s="75">
        <v>0</v>
      </c>
      <c r="F64" s="75">
        <v>0</v>
      </c>
      <c r="G64" s="75">
        <v>0</v>
      </c>
      <c r="H64" s="75">
        <v>0</v>
      </c>
      <c r="I64" s="75">
        <v>0</v>
      </c>
      <c r="J64" s="75">
        <v>0</v>
      </c>
      <c r="K64" s="75">
        <v>0</v>
      </c>
      <c r="L64" s="75">
        <v>0</v>
      </c>
      <c r="M64" s="75">
        <v>0</v>
      </c>
      <c r="N64" s="75">
        <v>0</v>
      </c>
      <c r="O64" s="75">
        <v>0</v>
      </c>
      <c r="P64" s="75">
        <v>0</v>
      </c>
      <c r="Q64" s="75">
        <v>0</v>
      </c>
      <c r="R64" s="75">
        <v>0</v>
      </c>
      <c r="S64" s="75">
        <v>0</v>
      </c>
      <c r="T64" s="75">
        <v>0</v>
      </c>
      <c r="U64" s="75">
        <v>0</v>
      </c>
      <c r="V64" s="75">
        <v>0</v>
      </c>
      <c r="W64" s="75">
        <v>0</v>
      </c>
      <c r="X64" s="75">
        <v>0</v>
      </c>
      <c r="Y64" s="75">
        <v>0</v>
      </c>
      <c r="Z64" s="75">
        <v>0</v>
      </c>
      <c r="AA64" s="75">
        <v>0</v>
      </c>
      <c r="AB64" s="75">
        <v>0</v>
      </c>
      <c r="AC64" s="75">
        <v>0</v>
      </c>
      <c r="AD64" s="75">
        <v>0</v>
      </c>
      <c r="AE64" s="75">
        <v>0</v>
      </c>
      <c r="AF64" s="75">
        <v>0</v>
      </c>
      <c r="AG64" s="75">
        <v>0</v>
      </c>
      <c r="AH64" s="75">
        <v>0</v>
      </c>
      <c r="AI64" s="75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>
      <c r="A65" s="4"/>
      <c r="B65" s="4" t="s">
        <v>37</v>
      </c>
      <c r="C65" s="75">
        <v>0</v>
      </c>
      <c r="D65" s="75">
        <v>0</v>
      </c>
      <c r="E65" s="75">
        <v>0</v>
      </c>
      <c r="F65" s="75">
        <v>0</v>
      </c>
      <c r="G65" s="75">
        <v>0</v>
      </c>
      <c r="H65" s="75">
        <v>0</v>
      </c>
      <c r="I65" s="75">
        <v>0</v>
      </c>
      <c r="J65" s="75">
        <v>0</v>
      </c>
      <c r="K65" s="75">
        <v>0</v>
      </c>
      <c r="L65" s="75">
        <v>0</v>
      </c>
      <c r="M65" s="75">
        <v>0</v>
      </c>
      <c r="N65" s="75">
        <v>0</v>
      </c>
      <c r="O65" s="75">
        <v>0</v>
      </c>
      <c r="P65" s="75">
        <v>0</v>
      </c>
      <c r="Q65" s="75">
        <v>0</v>
      </c>
      <c r="R65" s="75">
        <v>0</v>
      </c>
      <c r="S65" s="75">
        <v>0</v>
      </c>
      <c r="T65" s="75">
        <v>0</v>
      </c>
      <c r="U65" s="75">
        <v>0</v>
      </c>
      <c r="V65" s="75">
        <v>0</v>
      </c>
      <c r="W65" s="75">
        <v>0</v>
      </c>
      <c r="X65" s="75">
        <v>0</v>
      </c>
      <c r="Y65" s="75">
        <v>0</v>
      </c>
      <c r="Z65" s="75">
        <v>0</v>
      </c>
      <c r="AA65" s="75">
        <v>0</v>
      </c>
      <c r="AB65" s="75">
        <v>0</v>
      </c>
      <c r="AC65" s="75">
        <v>0</v>
      </c>
      <c r="AD65" s="75">
        <v>0</v>
      </c>
      <c r="AE65" s="75">
        <v>0</v>
      </c>
      <c r="AF65" s="75">
        <v>0</v>
      </c>
      <c r="AG65" s="75">
        <v>0</v>
      </c>
      <c r="AH65" s="75">
        <v>0</v>
      </c>
      <c r="AI65" s="7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>
      <c r="A66" s="14" t="s">
        <v>36</v>
      </c>
      <c r="B66" s="14" t="s">
        <v>38</v>
      </c>
      <c r="C66" s="75">
        <v>0</v>
      </c>
      <c r="D66" s="75">
        <v>0</v>
      </c>
      <c r="E66" s="75">
        <v>0</v>
      </c>
      <c r="F66" s="75">
        <v>0</v>
      </c>
      <c r="G66" s="75">
        <v>0</v>
      </c>
      <c r="H66" s="75">
        <v>0</v>
      </c>
      <c r="I66" s="75">
        <v>0</v>
      </c>
      <c r="J66" s="75">
        <v>0</v>
      </c>
      <c r="K66" s="75">
        <v>0</v>
      </c>
      <c r="L66" s="75">
        <v>0</v>
      </c>
      <c r="M66" s="75">
        <v>0</v>
      </c>
      <c r="N66" s="75">
        <v>0</v>
      </c>
      <c r="O66" s="75">
        <v>0</v>
      </c>
      <c r="P66" s="75">
        <v>0</v>
      </c>
      <c r="Q66" s="75">
        <v>0</v>
      </c>
      <c r="R66" s="75">
        <v>0</v>
      </c>
      <c r="S66" s="75">
        <v>0</v>
      </c>
      <c r="T66" s="75">
        <v>0</v>
      </c>
      <c r="U66" s="75">
        <v>0</v>
      </c>
      <c r="V66" s="75">
        <v>0</v>
      </c>
      <c r="W66" s="75">
        <v>0</v>
      </c>
      <c r="X66" s="75">
        <v>0</v>
      </c>
      <c r="Y66" s="75">
        <v>0</v>
      </c>
      <c r="Z66" s="75">
        <v>0</v>
      </c>
      <c r="AA66" s="75">
        <v>0</v>
      </c>
      <c r="AB66" s="75">
        <v>0</v>
      </c>
      <c r="AC66" s="75">
        <v>0</v>
      </c>
      <c r="AD66" s="75">
        <v>0</v>
      </c>
      <c r="AE66" s="75">
        <v>0</v>
      </c>
      <c r="AF66" s="75">
        <v>0</v>
      </c>
      <c r="AG66" s="75">
        <v>0</v>
      </c>
      <c r="AH66" s="75">
        <v>0</v>
      </c>
      <c r="AI66" s="75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>
      <c r="A67" s="5"/>
      <c r="B67" s="5"/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</row>
    <row r="68" spans="1:85">
      <c r="A68" s="1" t="str">
        <f>LOOKUP(B68,[1]Regions!$A$4:$A$98,[1]Regions!$B$4:$B$98)</f>
        <v>Greece</v>
      </c>
      <c r="B68" s="2">
        <v>4</v>
      </c>
      <c r="C68" s="72">
        <v>2018</v>
      </c>
      <c r="D68" s="72">
        <v>2019</v>
      </c>
      <c r="E68" s="72">
        <v>2020</v>
      </c>
      <c r="F68" s="72">
        <v>2021</v>
      </c>
      <c r="G68" s="72">
        <v>2022</v>
      </c>
      <c r="H68" s="72">
        <v>2023</v>
      </c>
      <c r="I68" s="72">
        <v>2024</v>
      </c>
      <c r="J68" s="72">
        <v>2025</v>
      </c>
      <c r="K68" s="72">
        <v>2026</v>
      </c>
      <c r="L68" s="72">
        <v>2027</v>
      </c>
      <c r="M68" s="72">
        <v>2028</v>
      </c>
      <c r="N68" s="72">
        <v>2029</v>
      </c>
      <c r="O68" s="72">
        <v>2030</v>
      </c>
      <c r="P68" s="72">
        <v>2031</v>
      </c>
      <c r="Q68" s="72">
        <v>2032</v>
      </c>
      <c r="R68" s="72">
        <v>2033</v>
      </c>
      <c r="S68" s="72">
        <v>2034</v>
      </c>
      <c r="T68" s="72">
        <v>2035</v>
      </c>
      <c r="U68" s="72">
        <v>2036</v>
      </c>
      <c r="V68" s="72">
        <v>2037</v>
      </c>
      <c r="W68" s="72">
        <v>2038</v>
      </c>
      <c r="X68" s="72">
        <v>2039</v>
      </c>
      <c r="Y68" s="72">
        <v>2040</v>
      </c>
      <c r="Z68" s="72">
        <v>2041</v>
      </c>
      <c r="AA68" s="72">
        <v>2042</v>
      </c>
      <c r="AB68" s="72">
        <v>2043</v>
      </c>
      <c r="AC68" s="72">
        <v>2044</v>
      </c>
      <c r="AD68" s="72">
        <v>2045</v>
      </c>
      <c r="AE68" s="72">
        <v>2046</v>
      </c>
      <c r="AF68" s="72">
        <v>2047</v>
      </c>
      <c r="AG68" s="72">
        <v>2048</v>
      </c>
      <c r="AH68" s="72">
        <v>2049</v>
      </c>
      <c r="AI68" s="72">
        <v>2050</v>
      </c>
      <c r="AJ68">
        <v>2051</v>
      </c>
      <c r="AK68">
        <v>2052</v>
      </c>
      <c r="AL68">
        <v>2053</v>
      </c>
      <c r="AM68">
        <v>2054</v>
      </c>
      <c r="AN68">
        <v>2055</v>
      </c>
      <c r="AO68">
        <v>2056</v>
      </c>
      <c r="AP68">
        <v>2057</v>
      </c>
      <c r="AQ68">
        <v>2058</v>
      </c>
      <c r="AR68">
        <v>2059</v>
      </c>
      <c r="AS68">
        <v>2060</v>
      </c>
      <c r="AT68">
        <v>2061</v>
      </c>
      <c r="AU68">
        <v>2062</v>
      </c>
      <c r="AV68">
        <v>2063</v>
      </c>
      <c r="AW68">
        <v>2064</v>
      </c>
      <c r="AX68">
        <v>2065</v>
      </c>
      <c r="AY68">
        <v>2066</v>
      </c>
      <c r="AZ68">
        <v>2067</v>
      </c>
      <c r="BA68">
        <v>2068</v>
      </c>
      <c r="BB68">
        <v>2069</v>
      </c>
      <c r="BC68">
        <v>2070</v>
      </c>
      <c r="BD68">
        <v>2071</v>
      </c>
      <c r="BE68">
        <v>2072</v>
      </c>
      <c r="BF68">
        <v>2073</v>
      </c>
      <c r="BG68">
        <v>2074</v>
      </c>
      <c r="BH68">
        <v>2075</v>
      </c>
      <c r="BI68">
        <v>2076</v>
      </c>
      <c r="BJ68">
        <v>2077</v>
      </c>
      <c r="BK68">
        <v>2078</v>
      </c>
      <c r="BL68">
        <v>2079</v>
      </c>
      <c r="BM68">
        <v>2080</v>
      </c>
      <c r="BN68">
        <v>2081</v>
      </c>
      <c r="BO68">
        <v>2082</v>
      </c>
      <c r="BP68">
        <v>2083</v>
      </c>
      <c r="BQ68">
        <v>2084</v>
      </c>
      <c r="BR68">
        <v>2085</v>
      </c>
      <c r="BS68">
        <v>2086</v>
      </c>
      <c r="BT68">
        <v>2087</v>
      </c>
      <c r="BU68">
        <v>2088</v>
      </c>
      <c r="BV68">
        <v>2089</v>
      </c>
      <c r="BW68">
        <v>2090</v>
      </c>
      <c r="BX68">
        <v>2091</v>
      </c>
      <c r="BY68">
        <v>2092</v>
      </c>
      <c r="BZ68">
        <v>2093</v>
      </c>
      <c r="CA68">
        <v>2094</v>
      </c>
      <c r="CB68">
        <v>2095</v>
      </c>
      <c r="CC68">
        <v>2096</v>
      </c>
      <c r="CD68">
        <v>2097</v>
      </c>
      <c r="CE68">
        <v>2098</v>
      </c>
      <c r="CF68">
        <v>2099</v>
      </c>
      <c r="CG68">
        <v>2100</v>
      </c>
    </row>
    <row r="69" spans="1:85">
      <c r="A69" s="74"/>
      <c r="B69" s="74" t="s">
        <v>4</v>
      </c>
      <c r="C69" s="75">
        <v>0</v>
      </c>
      <c r="D69" s="75">
        <v>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0</v>
      </c>
      <c r="M69" s="75">
        <v>0</v>
      </c>
      <c r="N69" s="75">
        <v>0</v>
      </c>
      <c r="O69" s="75">
        <v>0</v>
      </c>
      <c r="P69" s="75">
        <v>0</v>
      </c>
      <c r="Q69" s="75">
        <v>0</v>
      </c>
      <c r="R69" s="75">
        <v>0</v>
      </c>
      <c r="S69" s="75">
        <v>0</v>
      </c>
      <c r="T69" s="75">
        <v>0</v>
      </c>
      <c r="U69" s="75">
        <v>0</v>
      </c>
      <c r="V69" s="75">
        <v>0</v>
      </c>
      <c r="W69" s="75">
        <v>0</v>
      </c>
      <c r="X69" s="75">
        <v>0</v>
      </c>
      <c r="Y69" s="75">
        <v>0</v>
      </c>
      <c r="Z69" s="75">
        <v>0</v>
      </c>
      <c r="AA69" s="75">
        <v>0</v>
      </c>
      <c r="AB69" s="75">
        <v>0</v>
      </c>
      <c r="AC69" s="75">
        <v>0</v>
      </c>
      <c r="AD69" s="75">
        <v>0</v>
      </c>
      <c r="AE69" s="75">
        <v>0</v>
      </c>
      <c r="AF69" s="75">
        <v>0</v>
      </c>
      <c r="AG69" s="75">
        <v>0</v>
      </c>
      <c r="AH69" s="75">
        <v>0</v>
      </c>
      <c r="AI69" s="75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74" t="s">
        <v>0</v>
      </c>
      <c r="B70" s="74" t="s">
        <v>3</v>
      </c>
      <c r="C70" s="75">
        <v>0</v>
      </c>
      <c r="D70" s="75">
        <v>0</v>
      </c>
      <c r="E70" s="75">
        <v>0</v>
      </c>
      <c r="F70" s="75">
        <v>0</v>
      </c>
      <c r="G70" s="75">
        <v>0</v>
      </c>
      <c r="H70" s="75">
        <v>0</v>
      </c>
      <c r="I70" s="75">
        <v>0</v>
      </c>
      <c r="J70" s="75">
        <v>0</v>
      </c>
      <c r="K70" s="75">
        <v>0</v>
      </c>
      <c r="L70" s="75">
        <v>0</v>
      </c>
      <c r="M70" s="75">
        <v>0</v>
      </c>
      <c r="N70" s="75">
        <v>0</v>
      </c>
      <c r="O70" s="75">
        <v>0</v>
      </c>
      <c r="P70" s="75">
        <v>0</v>
      </c>
      <c r="Q70" s="75">
        <v>0</v>
      </c>
      <c r="R70" s="75">
        <v>0</v>
      </c>
      <c r="S70" s="75">
        <v>0</v>
      </c>
      <c r="T70" s="75">
        <v>0</v>
      </c>
      <c r="U70" s="75">
        <v>0</v>
      </c>
      <c r="V70" s="75">
        <v>0</v>
      </c>
      <c r="W70" s="75">
        <v>0</v>
      </c>
      <c r="X70" s="75">
        <v>0</v>
      </c>
      <c r="Y70" s="75">
        <v>0</v>
      </c>
      <c r="Z70" s="75">
        <v>0</v>
      </c>
      <c r="AA70" s="75">
        <v>0</v>
      </c>
      <c r="AB70" s="75">
        <v>0</v>
      </c>
      <c r="AC70" s="75">
        <v>0</v>
      </c>
      <c r="AD70" s="75">
        <v>0</v>
      </c>
      <c r="AE70" s="75">
        <v>0</v>
      </c>
      <c r="AF70" s="75">
        <v>0</v>
      </c>
      <c r="AG70" s="75">
        <v>0</v>
      </c>
      <c r="AH70" s="75">
        <v>0</v>
      </c>
      <c r="AI70" s="75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74"/>
      <c r="B71" s="74" t="s">
        <v>34</v>
      </c>
      <c r="C71" s="75">
        <v>0</v>
      </c>
      <c r="D71" s="75">
        <v>0</v>
      </c>
      <c r="E71" s="75">
        <v>0</v>
      </c>
      <c r="F71" s="75">
        <v>0</v>
      </c>
      <c r="G71" s="75">
        <v>0</v>
      </c>
      <c r="H71" s="75">
        <v>0</v>
      </c>
      <c r="I71" s="75">
        <v>0</v>
      </c>
      <c r="J71" s="75">
        <v>0</v>
      </c>
      <c r="K71" s="75">
        <v>0</v>
      </c>
      <c r="L71" s="75">
        <v>0</v>
      </c>
      <c r="M71" s="75">
        <v>0</v>
      </c>
      <c r="N71" s="75">
        <v>0</v>
      </c>
      <c r="O71" s="75">
        <v>0</v>
      </c>
      <c r="P71" s="75">
        <v>0</v>
      </c>
      <c r="Q71" s="75">
        <v>0</v>
      </c>
      <c r="R71" s="75">
        <v>0</v>
      </c>
      <c r="S71" s="75">
        <v>0</v>
      </c>
      <c r="T71" s="75">
        <v>0</v>
      </c>
      <c r="U71" s="75">
        <v>0</v>
      </c>
      <c r="V71" s="75">
        <v>0</v>
      </c>
      <c r="W71" s="75">
        <v>0</v>
      </c>
      <c r="X71" s="75">
        <v>0</v>
      </c>
      <c r="Y71" s="75">
        <v>0</v>
      </c>
      <c r="Z71" s="75">
        <v>0</v>
      </c>
      <c r="AA71" s="75">
        <v>0</v>
      </c>
      <c r="AB71" s="75">
        <v>0</v>
      </c>
      <c r="AC71" s="75">
        <v>0</v>
      </c>
      <c r="AD71" s="75">
        <v>0</v>
      </c>
      <c r="AE71" s="75">
        <v>0</v>
      </c>
      <c r="AF71" s="75">
        <v>0</v>
      </c>
      <c r="AG71" s="75">
        <v>0</v>
      </c>
      <c r="AH71" s="75">
        <v>0</v>
      </c>
      <c r="AI71" s="75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14"/>
      <c r="B72" s="14" t="s">
        <v>35</v>
      </c>
      <c r="C72" s="75">
        <v>0</v>
      </c>
      <c r="D72" s="75">
        <v>0</v>
      </c>
      <c r="E72" s="75">
        <v>0</v>
      </c>
      <c r="F72" s="75">
        <v>0</v>
      </c>
      <c r="G72" s="75">
        <v>0</v>
      </c>
      <c r="H72" s="75">
        <v>0</v>
      </c>
      <c r="I72" s="75">
        <v>0</v>
      </c>
      <c r="J72" s="75">
        <v>0</v>
      </c>
      <c r="K72" s="75">
        <v>0</v>
      </c>
      <c r="L72" s="75">
        <v>0</v>
      </c>
      <c r="M72" s="75">
        <v>0</v>
      </c>
      <c r="N72" s="75">
        <v>0</v>
      </c>
      <c r="O72" s="75">
        <v>0</v>
      </c>
      <c r="P72" s="75">
        <v>0</v>
      </c>
      <c r="Q72" s="75">
        <v>0</v>
      </c>
      <c r="R72" s="75">
        <v>0</v>
      </c>
      <c r="S72" s="75">
        <v>0</v>
      </c>
      <c r="T72" s="75">
        <v>0</v>
      </c>
      <c r="U72" s="75">
        <v>0</v>
      </c>
      <c r="V72" s="75">
        <v>0</v>
      </c>
      <c r="W72" s="75">
        <v>0</v>
      </c>
      <c r="X72" s="75">
        <v>0</v>
      </c>
      <c r="Y72" s="75">
        <v>0</v>
      </c>
      <c r="Z72" s="75">
        <v>0</v>
      </c>
      <c r="AA72" s="75">
        <v>0</v>
      </c>
      <c r="AB72" s="75">
        <v>0</v>
      </c>
      <c r="AC72" s="75">
        <v>0</v>
      </c>
      <c r="AD72" s="75">
        <v>0</v>
      </c>
      <c r="AE72" s="75">
        <v>0</v>
      </c>
      <c r="AF72" s="75">
        <v>0</v>
      </c>
      <c r="AG72" s="75">
        <v>0</v>
      </c>
      <c r="AH72" s="75">
        <v>0</v>
      </c>
      <c r="AI72" s="75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4"/>
      <c r="B73" s="4" t="s">
        <v>4</v>
      </c>
      <c r="C73" s="75">
        <v>0</v>
      </c>
      <c r="D73" s="75">
        <v>0</v>
      </c>
      <c r="E73" s="75">
        <v>0</v>
      </c>
      <c r="F73" s="75">
        <v>0</v>
      </c>
      <c r="G73" s="75">
        <v>0</v>
      </c>
      <c r="H73" s="75">
        <v>0</v>
      </c>
      <c r="I73" s="75">
        <v>0</v>
      </c>
      <c r="J73" s="75">
        <v>0</v>
      </c>
      <c r="K73" s="75">
        <v>0</v>
      </c>
      <c r="L73" s="75">
        <v>0</v>
      </c>
      <c r="M73" s="75">
        <v>0</v>
      </c>
      <c r="N73" s="75">
        <v>0</v>
      </c>
      <c r="O73" s="75">
        <v>0</v>
      </c>
      <c r="P73" s="75">
        <v>0</v>
      </c>
      <c r="Q73" s="75">
        <v>0</v>
      </c>
      <c r="R73" s="75">
        <v>0</v>
      </c>
      <c r="S73" s="75">
        <v>0</v>
      </c>
      <c r="T73" s="75">
        <v>0</v>
      </c>
      <c r="U73" s="75">
        <v>0</v>
      </c>
      <c r="V73" s="75">
        <v>0</v>
      </c>
      <c r="W73" s="75">
        <v>0</v>
      </c>
      <c r="X73" s="75">
        <v>0</v>
      </c>
      <c r="Y73" s="75">
        <v>0</v>
      </c>
      <c r="Z73" s="75">
        <v>0</v>
      </c>
      <c r="AA73" s="75">
        <v>0</v>
      </c>
      <c r="AB73" s="75">
        <v>0</v>
      </c>
      <c r="AC73" s="75">
        <v>0</v>
      </c>
      <c r="AD73" s="75">
        <v>0</v>
      </c>
      <c r="AE73" s="75">
        <v>0</v>
      </c>
      <c r="AF73" s="75">
        <v>0</v>
      </c>
      <c r="AG73" s="75">
        <v>0</v>
      </c>
      <c r="AH73" s="75">
        <v>0</v>
      </c>
      <c r="AI73" s="75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74" t="s">
        <v>1</v>
      </c>
      <c r="B74" s="74" t="s">
        <v>3</v>
      </c>
      <c r="C74" s="75">
        <v>0</v>
      </c>
      <c r="D74" s="75">
        <v>0</v>
      </c>
      <c r="E74" s="75">
        <v>0</v>
      </c>
      <c r="F74" s="75">
        <v>0</v>
      </c>
      <c r="G74" s="75">
        <v>0</v>
      </c>
      <c r="H74" s="75">
        <v>0</v>
      </c>
      <c r="I74" s="75">
        <v>0</v>
      </c>
      <c r="J74" s="75">
        <v>0</v>
      </c>
      <c r="K74" s="75">
        <v>0</v>
      </c>
      <c r="L74" s="75">
        <v>0</v>
      </c>
      <c r="M74" s="75">
        <v>0</v>
      </c>
      <c r="N74" s="75">
        <v>0</v>
      </c>
      <c r="O74" s="75">
        <v>0</v>
      </c>
      <c r="P74" s="75">
        <v>0</v>
      </c>
      <c r="Q74" s="75">
        <v>0</v>
      </c>
      <c r="R74" s="75">
        <v>0</v>
      </c>
      <c r="S74" s="75">
        <v>0</v>
      </c>
      <c r="T74" s="75">
        <v>0</v>
      </c>
      <c r="U74" s="75">
        <v>0</v>
      </c>
      <c r="V74" s="75">
        <v>0</v>
      </c>
      <c r="W74" s="75">
        <v>0</v>
      </c>
      <c r="X74" s="75">
        <v>0</v>
      </c>
      <c r="Y74" s="75">
        <v>0</v>
      </c>
      <c r="Z74" s="75">
        <v>0</v>
      </c>
      <c r="AA74" s="75">
        <v>0</v>
      </c>
      <c r="AB74" s="75">
        <v>0</v>
      </c>
      <c r="AC74" s="75">
        <v>0</v>
      </c>
      <c r="AD74" s="75">
        <v>0</v>
      </c>
      <c r="AE74" s="75">
        <v>0</v>
      </c>
      <c r="AF74" s="75">
        <v>0</v>
      </c>
      <c r="AG74" s="75">
        <v>0</v>
      </c>
      <c r="AH74" s="75">
        <v>0</v>
      </c>
      <c r="AI74" s="75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74"/>
      <c r="B75" s="74" t="s">
        <v>34</v>
      </c>
      <c r="C75" s="75">
        <v>0</v>
      </c>
      <c r="D75" s="75">
        <v>0</v>
      </c>
      <c r="E75" s="75">
        <v>0</v>
      </c>
      <c r="F75" s="75">
        <v>0</v>
      </c>
      <c r="G75" s="75">
        <v>0</v>
      </c>
      <c r="H75" s="75">
        <v>0</v>
      </c>
      <c r="I75" s="75">
        <v>0</v>
      </c>
      <c r="J75" s="75">
        <v>0</v>
      </c>
      <c r="K75" s="75">
        <v>0</v>
      </c>
      <c r="L75" s="75">
        <v>0</v>
      </c>
      <c r="M75" s="75">
        <v>0</v>
      </c>
      <c r="N75" s="75">
        <v>0</v>
      </c>
      <c r="O75" s="75">
        <v>0</v>
      </c>
      <c r="P75" s="75">
        <v>0</v>
      </c>
      <c r="Q75" s="75">
        <v>0</v>
      </c>
      <c r="R75" s="75">
        <v>0</v>
      </c>
      <c r="S75" s="75">
        <v>0</v>
      </c>
      <c r="T75" s="75">
        <v>0</v>
      </c>
      <c r="U75" s="75">
        <v>0</v>
      </c>
      <c r="V75" s="75">
        <v>0</v>
      </c>
      <c r="W75" s="75">
        <v>0</v>
      </c>
      <c r="X75" s="75">
        <v>0</v>
      </c>
      <c r="Y75" s="75">
        <v>0</v>
      </c>
      <c r="Z75" s="75">
        <v>0</v>
      </c>
      <c r="AA75" s="75">
        <v>0</v>
      </c>
      <c r="AB75" s="75">
        <v>0</v>
      </c>
      <c r="AC75" s="75">
        <v>0</v>
      </c>
      <c r="AD75" s="75">
        <v>0</v>
      </c>
      <c r="AE75" s="75">
        <v>0</v>
      </c>
      <c r="AF75" s="75">
        <v>0</v>
      </c>
      <c r="AG75" s="75">
        <v>0</v>
      </c>
      <c r="AH75" s="75">
        <v>0</v>
      </c>
      <c r="AI75" s="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14"/>
      <c r="B76" s="14" t="s">
        <v>35</v>
      </c>
      <c r="C76" s="75">
        <v>0</v>
      </c>
      <c r="D76" s="75">
        <v>0</v>
      </c>
      <c r="E76" s="75">
        <v>0</v>
      </c>
      <c r="F76" s="75">
        <v>0</v>
      </c>
      <c r="G76" s="75">
        <v>0</v>
      </c>
      <c r="H76" s="75">
        <v>0</v>
      </c>
      <c r="I76" s="75">
        <v>0</v>
      </c>
      <c r="J76" s="75">
        <v>0</v>
      </c>
      <c r="K76" s="75">
        <v>0</v>
      </c>
      <c r="L76" s="75">
        <v>0</v>
      </c>
      <c r="M76" s="75">
        <v>0</v>
      </c>
      <c r="N76" s="75">
        <v>0</v>
      </c>
      <c r="O76" s="75">
        <v>0</v>
      </c>
      <c r="P76" s="75">
        <v>0</v>
      </c>
      <c r="Q76" s="75">
        <v>0</v>
      </c>
      <c r="R76" s="75">
        <v>0</v>
      </c>
      <c r="S76" s="75">
        <v>0</v>
      </c>
      <c r="T76" s="75">
        <v>0</v>
      </c>
      <c r="U76" s="75">
        <v>0</v>
      </c>
      <c r="V76" s="75">
        <v>0</v>
      </c>
      <c r="W76" s="75">
        <v>0</v>
      </c>
      <c r="X76" s="75">
        <v>0</v>
      </c>
      <c r="Y76" s="75">
        <v>0</v>
      </c>
      <c r="Z76" s="75">
        <v>0</v>
      </c>
      <c r="AA76" s="75">
        <v>0</v>
      </c>
      <c r="AB76" s="75">
        <v>0</v>
      </c>
      <c r="AC76" s="75">
        <v>0</v>
      </c>
      <c r="AD76" s="75">
        <v>0</v>
      </c>
      <c r="AE76" s="75">
        <v>0</v>
      </c>
      <c r="AF76" s="75">
        <v>0</v>
      </c>
      <c r="AG76" s="75">
        <v>0</v>
      </c>
      <c r="AH76" s="75">
        <v>0</v>
      </c>
      <c r="AI76" s="75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4"/>
      <c r="B77" s="4" t="s">
        <v>4</v>
      </c>
      <c r="C77" s="75">
        <v>0</v>
      </c>
      <c r="D77" s="75">
        <v>0</v>
      </c>
      <c r="E77" s="75">
        <v>0</v>
      </c>
      <c r="F77" s="75">
        <v>0</v>
      </c>
      <c r="G77" s="75">
        <v>0</v>
      </c>
      <c r="H77" s="75">
        <v>0</v>
      </c>
      <c r="I77" s="75">
        <v>0</v>
      </c>
      <c r="J77" s="75">
        <v>0</v>
      </c>
      <c r="K77" s="75">
        <v>0</v>
      </c>
      <c r="L77" s="75">
        <v>0</v>
      </c>
      <c r="M77" s="75">
        <v>0</v>
      </c>
      <c r="N77" s="75">
        <v>0</v>
      </c>
      <c r="O77" s="75">
        <v>0</v>
      </c>
      <c r="P77" s="75">
        <v>0</v>
      </c>
      <c r="Q77" s="75">
        <v>0</v>
      </c>
      <c r="R77" s="75">
        <v>0</v>
      </c>
      <c r="S77" s="75">
        <v>0</v>
      </c>
      <c r="T77" s="75">
        <v>0</v>
      </c>
      <c r="U77" s="75">
        <v>0</v>
      </c>
      <c r="V77" s="75">
        <v>0</v>
      </c>
      <c r="W77" s="75">
        <v>0</v>
      </c>
      <c r="X77" s="75">
        <v>0</v>
      </c>
      <c r="Y77" s="75">
        <v>0</v>
      </c>
      <c r="Z77" s="75">
        <v>0</v>
      </c>
      <c r="AA77" s="75">
        <v>0</v>
      </c>
      <c r="AB77" s="75">
        <v>0</v>
      </c>
      <c r="AC77" s="75">
        <v>0</v>
      </c>
      <c r="AD77" s="75">
        <v>0</v>
      </c>
      <c r="AE77" s="75">
        <v>0</v>
      </c>
      <c r="AF77" s="75">
        <v>0</v>
      </c>
      <c r="AG77" s="75">
        <v>0</v>
      </c>
      <c r="AH77" s="75">
        <v>0</v>
      </c>
      <c r="AI77" s="75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14" t="s">
        <v>5</v>
      </c>
      <c r="B78" s="14" t="s">
        <v>3</v>
      </c>
      <c r="C78" s="75">
        <v>0</v>
      </c>
      <c r="D78" s="75">
        <v>0</v>
      </c>
      <c r="E78" s="75">
        <v>0</v>
      </c>
      <c r="F78" s="75">
        <v>0</v>
      </c>
      <c r="G78" s="75">
        <v>0</v>
      </c>
      <c r="H78" s="75">
        <v>0</v>
      </c>
      <c r="I78" s="75">
        <v>0</v>
      </c>
      <c r="J78" s="75">
        <v>0</v>
      </c>
      <c r="K78" s="75">
        <v>0</v>
      </c>
      <c r="L78" s="75">
        <v>0</v>
      </c>
      <c r="M78" s="75">
        <v>0</v>
      </c>
      <c r="N78" s="75">
        <v>0</v>
      </c>
      <c r="O78" s="75">
        <v>0</v>
      </c>
      <c r="P78" s="75">
        <v>0</v>
      </c>
      <c r="Q78" s="75">
        <v>0</v>
      </c>
      <c r="R78" s="75">
        <v>0</v>
      </c>
      <c r="S78" s="75">
        <v>0</v>
      </c>
      <c r="T78" s="75">
        <v>0</v>
      </c>
      <c r="U78" s="75">
        <v>0</v>
      </c>
      <c r="V78" s="75">
        <v>0</v>
      </c>
      <c r="W78" s="75">
        <v>0</v>
      </c>
      <c r="X78" s="75">
        <v>0</v>
      </c>
      <c r="Y78" s="75">
        <v>0</v>
      </c>
      <c r="Z78" s="75">
        <v>0</v>
      </c>
      <c r="AA78" s="75">
        <v>0</v>
      </c>
      <c r="AB78" s="75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5"/>
      <c r="B79" s="5" t="s">
        <v>4</v>
      </c>
      <c r="C79" s="75">
        <v>0</v>
      </c>
      <c r="D79" s="75">
        <v>0</v>
      </c>
      <c r="E79" s="75">
        <v>0</v>
      </c>
      <c r="F79" s="75">
        <v>0</v>
      </c>
      <c r="G79" s="75">
        <v>0</v>
      </c>
      <c r="H79" s="75">
        <v>0</v>
      </c>
      <c r="I79" s="75">
        <v>0</v>
      </c>
      <c r="J79" s="75">
        <v>0</v>
      </c>
      <c r="K79" s="75">
        <v>0</v>
      </c>
      <c r="L79" s="75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Z79" s="75">
        <v>0</v>
      </c>
      <c r="AA79" s="75">
        <v>0</v>
      </c>
      <c r="AB79" s="75">
        <v>0</v>
      </c>
      <c r="AC79" s="75">
        <v>0</v>
      </c>
      <c r="AD79" s="75">
        <v>0</v>
      </c>
      <c r="AE79" s="75">
        <v>0</v>
      </c>
      <c r="AF79" s="75">
        <v>0</v>
      </c>
      <c r="AG79" s="75">
        <v>0</v>
      </c>
      <c r="AH79" s="75">
        <v>0</v>
      </c>
      <c r="AI79" s="75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5" t="s">
        <v>2</v>
      </c>
      <c r="B80" s="5" t="s">
        <v>3</v>
      </c>
      <c r="C80" s="75">
        <v>0</v>
      </c>
      <c r="D80" s="75">
        <v>0</v>
      </c>
      <c r="E80" s="75">
        <v>0</v>
      </c>
      <c r="F80" s="75">
        <v>0</v>
      </c>
      <c r="G80" s="75">
        <v>0</v>
      </c>
      <c r="H80" s="75">
        <v>0</v>
      </c>
      <c r="I80" s="75">
        <v>0</v>
      </c>
      <c r="J80" s="75">
        <v>0</v>
      </c>
      <c r="K80" s="75">
        <v>0</v>
      </c>
      <c r="L80" s="75">
        <v>0</v>
      </c>
      <c r="M80" s="75">
        <v>0</v>
      </c>
      <c r="N80" s="75">
        <v>0</v>
      </c>
      <c r="O80" s="75">
        <v>0</v>
      </c>
      <c r="P80" s="75">
        <v>0</v>
      </c>
      <c r="Q80" s="75">
        <v>0</v>
      </c>
      <c r="R80" s="75">
        <v>0</v>
      </c>
      <c r="S80" s="75">
        <v>0</v>
      </c>
      <c r="T80" s="75">
        <v>0</v>
      </c>
      <c r="U80" s="75">
        <v>0</v>
      </c>
      <c r="V80" s="75">
        <v>0</v>
      </c>
      <c r="W80" s="75">
        <v>0</v>
      </c>
      <c r="X80" s="75">
        <v>0</v>
      </c>
      <c r="Y80" s="75">
        <v>0</v>
      </c>
      <c r="Z80" s="75">
        <v>0</v>
      </c>
      <c r="AA80" s="75">
        <v>0</v>
      </c>
      <c r="AB80" s="75">
        <v>0</v>
      </c>
      <c r="AC80" s="75">
        <v>0</v>
      </c>
      <c r="AD80" s="75">
        <v>0</v>
      </c>
      <c r="AE80" s="75">
        <v>0</v>
      </c>
      <c r="AF80" s="75">
        <v>0</v>
      </c>
      <c r="AG80" s="75">
        <v>0</v>
      </c>
      <c r="AH80" s="75">
        <v>0</v>
      </c>
      <c r="AI80" s="75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4"/>
      <c r="B81" s="4" t="s">
        <v>4</v>
      </c>
      <c r="C81" s="75">
        <v>0</v>
      </c>
      <c r="D81" s="75">
        <v>0</v>
      </c>
      <c r="E81" s="75">
        <v>0</v>
      </c>
      <c r="F81" s="75">
        <v>0</v>
      </c>
      <c r="G81" s="75">
        <v>0</v>
      </c>
      <c r="H81" s="75">
        <v>0</v>
      </c>
      <c r="I81" s="75">
        <v>0</v>
      </c>
      <c r="J81" s="75">
        <v>0</v>
      </c>
      <c r="K81" s="75">
        <v>0</v>
      </c>
      <c r="L81" s="75">
        <v>0</v>
      </c>
      <c r="M81" s="75">
        <v>0</v>
      </c>
      <c r="N81" s="75">
        <v>0</v>
      </c>
      <c r="O81" s="75">
        <v>0</v>
      </c>
      <c r="P81" s="75">
        <v>0</v>
      </c>
      <c r="Q81" s="75">
        <v>0</v>
      </c>
      <c r="R81" s="75">
        <v>0</v>
      </c>
      <c r="S81" s="75">
        <v>0</v>
      </c>
      <c r="T81" s="75">
        <v>0</v>
      </c>
      <c r="U81" s="75">
        <v>0</v>
      </c>
      <c r="V81" s="75">
        <v>0</v>
      </c>
      <c r="W81" s="75">
        <v>0</v>
      </c>
      <c r="X81" s="75">
        <v>0</v>
      </c>
      <c r="Y81" s="75">
        <v>0</v>
      </c>
      <c r="Z81" s="75">
        <v>0</v>
      </c>
      <c r="AA81" s="75">
        <v>0</v>
      </c>
      <c r="AB81" s="75">
        <v>0</v>
      </c>
      <c r="AC81" s="75">
        <v>0</v>
      </c>
      <c r="AD81" s="75">
        <v>0</v>
      </c>
      <c r="AE81" s="75">
        <v>0</v>
      </c>
      <c r="AF81" s="75">
        <v>0</v>
      </c>
      <c r="AG81" s="75">
        <v>0</v>
      </c>
      <c r="AH81" s="75">
        <v>0</v>
      </c>
      <c r="AI81" s="75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>
      <c r="A82" s="14" t="s">
        <v>7</v>
      </c>
      <c r="B82" s="14" t="s">
        <v>3</v>
      </c>
      <c r="C82" s="75">
        <v>0</v>
      </c>
      <c r="D82" s="75">
        <v>0</v>
      </c>
      <c r="E82" s="75">
        <v>0</v>
      </c>
      <c r="F82" s="75">
        <v>0</v>
      </c>
      <c r="G82" s="75">
        <v>0</v>
      </c>
      <c r="H82" s="75">
        <v>0</v>
      </c>
      <c r="I82" s="75">
        <v>0</v>
      </c>
      <c r="J82" s="75">
        <v>0</v>
      </c>
      <c r="K82" s="75">
        <v>0</v>
      </c>
      <c r="L82" s="75">
        <v>0</v>
      </c>
      <c r="M82" s="75">
        <v>0</v>
      </c>
      <c r="N82" s="75">
        <v>0</v>
      </c>
      <c r="O82" s="75">
        <v>0</v>
      </c>
      <c r="P82" s="75">
        <v>0</v>
      </c>
      <c r="Q82" s="75">
        <v>0</v>
      </c>
      <c r="R82" s="75">
        <v>0</v>
      </c>
      <c r="S82" s="75">
        <v>0</v>
      </c>
      <c r="T82" s="75">
        <v>0</v>
      </c>
      <c r="U82" s="75">
        <v>0</v>
      </c>
      <c r="V82" s="75">
        <v>0</v>
      </c>
      <c r="W82" s="75">
        <v>0</v>
      </c>
      <c r="X82" s="75">
        <v>0</v>
      </c>
      <c r="Y82" s="75">
        <v>0</v>
      </c>
      <c r="Z82" s="75">
        <v>0</v>
      </c>
      <c r="AA82" s="75">
        <v>0</v>
      </c>
      <c r="AB82" s="75">
        <v>0</v>
      </c>
      <c r="AC82" s="75">
        <v>0</v>
      </c>
      <c r="AD82" s="75">
        <v>0</v>
      </c>
      <c r="AE82" s="75">
        <v>0</v>
      </c>
      <c r="AF82" s="75">
        <v>0</v>
      </c>
      <c r="AG82" s="75">
        <v>0</v>
      </c>
      <c r="AH82" s="75">
        <v>0</v>
      </c>
      <c r="AI82" s="75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</row>
    <row r="83" spans="1:85">
      <c r="A83" s="4"/>
      <c r="B83" s="4" t="s">
        <v>4</v>
      </c>
      <c r="C83" s="75">
        <v>0</v>
      </c>
      <c r="D83" s="75">
        <v>0</v>
      </c>
      <c r="E83" s="75">
        <v>0</v>
      </c>
      <c r="F83" s="75">
        <v>0</v>
      </c>
      <c r="G83" s="75">
        <v>0</v>
      </c>
      <c r="H83" s="75">
        <v>0</v>
      </c>
      <c r="I83" s="75">
        <v>0</v>
      </c>
      <c r="J83" s="75">
        <v>0</v>
      </c>
      <c r="K83" s="75">
        <v>0</v>
      </c>
      <c r="L83" s="75">
        <v>0</v>
      </c>
      <c r="M83" s="75">
        <v>0</v>
      </c>
      <c r="N83" s="75">
        <v>0</v>
      </c>
      <c r="O83" s="75">
        <v>0</v>
      </c>
      <c r="P83" s="75">
        <v>0</v>
      </c>
      <c r="Q83" s="75">
        <v>0</v>
      </c>
      <c r="R83" s="75">
        <v>0</v>
      </c>
      <c r="S83" s="75">
        <v>0</v>
      </c>
      <c r="T83" s="75">
        <v>0</v>
      </c>
      <c r="U83" s="75">
        <v>0</v>
      </c>
      <c r="V83" s="75">
        <v>0</v>
      </c>
      <c r="W83" s="75">
        <v>0</v>
      </c>
      <c r="X83" s="75">
        <v>0</v>
      </c>
      <c r="Y83" s="75">
        <v>0</v>
      </c>
      <c r="Z83" s="75">
        <v>0</v>
      </c>
      <c r="AA83" s="75">
        <v>0</v>
      </c>
      <c r="AB83" s="75">
        <v>0</v>
      </c>
      <c r="AC83" s="75">
        <v>0</v>
      </c>
      <c r="AD83" s="75">
        <v>0</v>
      </c>
      <c r="AE83" s="75">
        <v>0</v>
      </c>
      <c r="AF83" s="75">
        <v>0</v>
      </c>
      <c r="AG83" s="75">
        <v>0</v>
      </c>
      <c r="AH83" s="75">
        <v>0</v>
      </c>
      <c r="AI83" s="75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>
      <c r="A84" s="14" t="s">
        <v>6</v>
      </c>
      <c r="B84" s="14" t="s">
        <v>3</v>
      </c>
      <c r="C84" s="75">
        <v>0</v>
      </c>
      <c r="D84" s="75">
        <v>0</v>
      </c>
      <c r="E84" s="75">
        <v>0</v>
      </c>
      <c r="F84" s="75">
        <v>0</v>
      </c>
      <c r="G84" s="75">
        <v>0</v>
      </c>
      <c r="H84" s="75">
        <v>0</v>
      </c>
      <c r="I84" s="75">
        <v>0</v>
      </c>
      <c r="J84" s="75">
        <v>0</v>
      </c>
      <c r="K84" s="75">
        <v>0</v>
      </c>
      <c r="L84" s="75">
        <v>0</v>
      </c>
      <c r="M84" s="75">
        <v>0</v>
      </c>
      <c r="N84" s="75">
        <v>0</v>
      </c>
      <c r="O84" s="75">
        <v>0</v>
      </c>
      <c r="P84" s="75">
        <v>0</v>
      </c>
      <c r="Q84" s="75">
        <v>0</v>
      </c>
      <c r="R84" s="75">
        <v>0</v>
      </c>
      <c r="S84" s="75">
        <v>0</v>
      </c>
      <c r="T84" s="75">
        <v>0</v>
      </c>
      <c r="U84" s="75">
        <v>0</v>
      </c>
      <c r="V84" s="75">
        <v>0</v>
      </c>
      <c r="W84" s="75">
        <v>0</v>
      </c>
      <c r="X84" s="75">
        <v>0</v>
      </c>
      <c r="Y84" s="75">
        <v>0</v>
      </c>
      <c r="Z84" s="75">
        <v>0</v>
      </c>
      <c r="AA84" s="75">
        <v>0</v>
      </c>
      <c r="AB84" s="75">
        <v>0</v>
      </c>
      <c r="AC84" s="75">
        <v>0</v>
      </c>
      <c r="AD84" s="75">
        <v>0</v>
      </c>
      <c r="AE84" s="75">
        <v>0</v>
      </c>
      <c r="AF84" s="75">
        <v>0</v>
      </c>
      <c r="AG84" s="75">
        <v>0</v>
      </c>
      <c r="AH84" s="75">
        <v>0</v>
      </c>
      <c r="AI84" s="75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>
      <c r="A85" s="5"/>
      <c r="B85" s="5" t="s">
        <v>4</v>
      </c>
      <c r="C85" s="75">
        <v>0</v>
      </c>
      <c r="D85" s="75">
        <v>0</v>
      </c>
      <c r="E85" s="75">
        <v>0</v>
      </c>
      <c r="F85" s="75">
        <v>0</v>
      </c>
      <c r="G85" s="75">
        <v>0</v>
      </c>
      <c r="H85" s="75">
        <v>0</v>
      </c>
      <c r="I85" s="75">
        <v>0</v>
      </c>
      <c r="J85" s="75">
        <v>0</v>
      </c>
      <c r="K85" s="75">
        <v>0</v>
      </c>
      <c r="L85" s="75">
        <v>0</v>
      </c>
      <c r="M85" s="75">
        <v>0</v>
      </c>
      <c r="N85" s="75">
        <v>0</v>
      </c>
      <c r="O85" s="75">
        <v>0</v>
      </c>
      <c r="P85" s="75">
        <v>0</v>
      </c>
      <c r="Q85" s="75">
        <v>0</v>
      </c>
      <c r="R85" s="75">
        <v>0</v>
      </c>
      <c r="S85" s="75">
        <v>0</v>
      </c>
      <c r="T85" s="75">
        <v>0</v>
      </c>
      <c r="U85" s="75">
        <v>0</v>
      </c>
      <c r="V85" s="75">
        <v>0</v>
      </c>
      <c r="W85" s="75">
        <v>0</v>
      </c>
      <c r="X85" s="75">
        <v>0</v>
      </c>
      <c r="Y85" s="75">
        <v>0</v>
      </c>
      <c r="Z85" s="75">
        <v>0</v>
      </c>
      <c r="AA85" s="75">
        <v>0</v>
      </c>
      <c r="AB85" s="75">
        <v>0</v>
      </c>
      <c r="AC85" s="75">
        <v>0</v>
      </c>
      <c r="AD85" s="75">
        <v>0</v>
      </c>
      <c r="AE85" s="75">
        <v>0</v>
      </c>
      <c r="AF85" s="75">
        <v>0</v>
      </c>
      <c r="AG85" s="75">
        <v>0</v>
      </c>
      <c r="AH85" s="75">
        <v>0</v>
      </c>
      <c r="AI85" s="7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>
      <c r="A86" s="5" t="s">
        <v>8</v>
      </c>
      <c r="B86" s="5" t="s">
        <v>3</v>
      </c>
      <c r="C86" s="75">
        <v>0</v>
      </c>
      <c r="D86" s="75">
        <v>0</v>
      </c>
      <c r="E86" s="75">
        <v>0</v>
      </c>
      <c r="F86" s="75">
        <v>0</v>
      </c>
      <c r="G86" s="75">
        <v>0</v>
      </c>
      <c r="H86" s="75">
        <v>0</v>
      </c>
      <c r="I86" s="75">
        <v>0</v>
      </c>
      <c r="J86" s="75">
        <v>0</v>
      </c>
      <c r="K86" s="75">
        <v>0</v>
      </c>
      <c r="L86" s="75">
        <v>0</v>
      </c>
      <c r="M86" s="75">
        <v>0</v>
      </c>
      <c r="N86" s="75">
        <v>0</v>
      </c>
      <c r="O86" s="75">
        <v>0</v>
      </c>
      <c r="P86" s="75">
        <v>0</v>
      </c>
      <c r="Q86" s="75">
        <v>0</v>
      </c>
      <c r="R86" s="75">
        <v>0</v>
      </c>
      <c r="S86" s="75">
        <v>0</v>
      </c>
      <c r="T86" s="75">
        <v>0</v>
      </c>
      <c r="U86" s="75">
        <v>0</v>
      </c>
      <c r="V86" s="75">
        <v>0</v>
      </c>
      <c r="W86" s="75">
        <v>0</v>
      </c>
      <c r="X86" s="75">
        <v>0</v>
      </c>
      <c r="Y86" s="75">
        <v>0</v>
      </c>
      <c r="Z86" s="75">
        <v>0</v>
      </c>
      <c r="AA86" s="75">
        <v>0</v>
      </c>
      <c r="AB86" s="75">
        <v>0</v>
      </c>
      <c r="AC86" s="75">
        <v>0</v>
      </c>
      <c r="AD86" s="75">
        <v>0</v>
      </c>
      <c r="AE86" s="75">
        <v>0</v>
      </c>
      <c r="AF86" s="75">
        <v>0</v>
      </c>
      <c r="AG86" s="75">
        <v>0</v>
      </c>
      <c r="AH86" s="75">
        <v>0</v>
      </c>
      <c r="AI86" s="75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>
      <c r="A87" s="4"/>
      <c r="B87" s="4" t="s">
        <v>37</v>
      </c>
      <c r="C87" s="75">
        <v>0</v>
      </c>
      <c r="D87" s="75">
        <v>0</v>
      </c>
      <c r="E87" s="75">
        <v>0</v>
      </c>
      <c r="F87" s="75">
        <v>0</v>
      </c>
      <c r="G87" s="75">
        <v>0</v>
      </c>
      <c r="H87" s="75">
        <v>0</v>
      </c>
      <c r="I87" s="75">
        <v>0</v>
      </c>
      <c r="J87" s="75">
        <v>0</v>
      </c>
      <c r="K87" s="75">
        <v>0</v>
      </c>
      <c r="L87" s="75">
        <v>0</v>
      </c>
      <c r="M87" s="75">
        <v>0</v>
      </c>
      <c r="N87" s="75">
        <v>0</v>
      </c>
      <c r="O87" s="75">
        <v>0</v>
      </c>
      <c r="P87" s="75">
        <v>0</v>
      </c>
      <c r="Q87" s="75">
        <v>0</v>
      </c>
      <c r="R87" s="75">
        <v>0</v>
      </c>
      <c r="S87" s="75">
        <v>0</v>
      </c>
      <c r="T87" s="75">
        <v>0</v>
      </c>
      <c r="U87" s="75">
        <v>0</v>
      </c>
      <c r="V87" s="75">
        <v>0</v>
      </c>
      <c r="W87" s="75">
        <v>0</v>
      </c>
      <c r="X87" s="75">
        <v>0</v>
      </c>
      <c r="Y87" s="75">
        <v>0</v>
      </c>
      <c r="Z87" s="75">
        <v>0</v>
      </c>
      <c r="AA87" s="75">
        <v>0</v>
      </c>
      <c r="AB87" s="75">
        <v>0</v>
      </c>
      <c r="AC87" s="75">
        <v>0</v>
      </c>
      <c r="AD87" s="75">
        <v>0</v>
      </c>
      <c r="AE87" s="75">
        <v>0</v>
      </c>
      <c r="AF87" s="75">
        <v>0</v>
      </c>
      <c r="AG87" s="75">
        <v>0</v>
      </c>
      <c r="AH87" s="75">
        <v>0</v>
      </c>
      <c r="AI87" s="75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>
      <c r="A88" s="14" t="s">
        <v>36</v>
      </c>
      <c r="B88" s="14" t="s">
        <v>38</v>
      </c>
      <c r="C88" s="75">
        <v>0</v>
      </c>
      <c r="D88" s="75">
        <v>0</v>
      </c>
      <c r="E88" s="75">
        <v>0</v>
      </c>
      <c r="F88" s="75">
        <v>0</v>
      </c>
      <c r="G88" s="75">
        <v>0</v>
      </c>
      <c r="H88" s="75">
        <v>0</v>
      </c>
      <c r="I88" s="75">
        <v>0</v>
      </c>
      <c r="J88" s="75">
        <v>0</v>
      </c>
      <c r="K88" s="75">
        <v>0</v>
      </c>
      <c r="L88" s="75">
        <v>0</v>
      </c>
      <c r="M88" s="75">
        <v>0</v>
      </c>
      <c r="N88" s="75">
        <v>0</v>
      </c>
      <c r="O88" s="75">
        <v>0</v>
      </c>
      <c r="P88" s="75">
        <v>0</v>
      </c>
      <c r="Q88" s="75">
        <v>0</v>
      </c>
      <c r="R88" s="75">
        <v>0</v>
      </c>
      <c r="S88" s="75">
        <v>0</v>
      </c>
      <c r="T88" s="75">
        <v>0</v>
      </c>
      <c r="U88" s="75">
        <v>0</v>
      </c>
      <c r="V88" s="75">
        <v>0</v>
      </c>
      <c r="W88" s="75">
        <v>0</v>
      </c>
      <c r="X88" s="75">
        <v>0</v>
      </c>
      <c r="Y88" s="75">
        <v>0</v>
      </c>
      <c r="Z88" s="75">
        <v>0</v>
      </c>
      <c r="AA88" s="75">
        <v>0</v>
      </c>
      <c r="AB88" s="75">
        <v>0</v>
      </c>
      <c r="AC88" s="75">
        <v>0</v>
      </c>
      <c r="AD88" s="75">
        <v>0</v>
      </c>
      <c r="AE88" s="75">
        <v>0</v>
      </c>
      <c r="AF88" s="75">
        <v>0</v>
      </c>
      <c r="AG88" s="75">
        <v>0</v>
      </c>
      <c r="AH88" s="75">
        <v>0</v>
      </c>
      <c r="AI88" s="75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>
      <c r="A89" s="5"/>
      <c r="B89" s="5"/>
      <c r="C89" s="73">
        <v>0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>
        <v>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</row>
    <row r="90" spans="1:85">
      <c r="A90" s="1" t="str">
        <f>LOOKUP(B90,[1]Regions!$A$4:$A$98,[1]Regions!$B$4:$B$98)</f>
        <v>Spain</v>
      </c>
      <c r="B90" s="2">
        <v>5</v>
      </c>
      <c r="C90" s="72">
        <v>2018</v>
      </c>
      <c r="D90" s="72">
        <v>2019</v>
      </c>
      <c r="E90" s="72">
        <v>2020</v>
      </c>
      <c r="F90" s="72">
        <v>2021</v>
      </c>
      <c r="G90" s="72">
        <v>2022</v>
      </c>
      <c r="H90" s="72">
        <v>2023</v>
      </c>
      <c r="I90" s="72">
        <v>2024</v>
      </c>
      <c r="J90" s="72">
        <v>2025</v>
      </c>
      <c r="K90" s="72">
        <v>2026</v>
      </c>
      <c r="L90" s="72">
        <v>2027</v>
      </c>
      <c r="M90" s="72">
        <v>2028</v>
      </c>
      <c r="N90" s="72">
        <v>2029</v>
      </c>
      <c r="O90" s="72">
        <v>2030</v>
      </c>
      <c r="P90" s="72">
        <v>2031</v>
      </c>
      <c r="Q90" s="72">
        <v>2032</v>
      </c>
      <c r="R90" s="72">
        <v>2033</v>
      </c>
      <c r="S90" s="72">
        <v>2034</v>
      </c>
      <c r="T90" s="72">
        <v>2035</v>
      </c>
      <c r="U90" s="72">
        <v>2036</v>
      </c>
      <c r="V90" s="72">
        <v>2037</v>
      </c>
      <c r="W90" s="72">
        <v>2038</v>
      </c>
      <c r="X90" s="72">
        <v>2039</v>
      </c>
      <c r="Y90" s="72">
        <v>2040</v>
      </c>
      <c r="Z90" s="72">
        <v>2041</v>
      </c>
      <c r="AA90" s="72">
        <v>2042</v>
      </c>
      <c r="AB90" s="72">
        <v>2043</v>
      </c>
      <c r="AC90" s="72">
        <v>2044</v>
      </c>
      <c r="AD90" s="72">
        <v>2045</v>
      </c>
      <c r="AE90" s="72">
        <v>2046</v>
      </c>
      <c r="AF90" s="72">
        <v>2047</v>
      </c>
      <c r="AG90" s="72">
        <v>2048</v>
      </c>
      <c r="AH90" s="72">
        <v>2049</v>
      </c>
      <c r="AI90" s="72">
        <v>2050</v>
      </c>
      <c r="AJ90">
        <v>2051</v>
      </c>
      <c r="AK90">
        <v>2052</v>
      </c>
      <c r="AL90">
        <v>2053</v>
      </c>
      <c r="AM90">
        <v>2054</v>
      </c>
      <c r="AN90">
        <v>2055</v>
      </c>
      <c r="AO90">
        <v>2056</v>
      </c>
      <c r="AP90">
        <v>2057</v>
      </c>
      <c r="AQ90">
        <v>2058</v>
      </c>
      <c r="AR90">
        <v>2059</v>
      </c>
      <c r="AS90">
        <v>2060</v>
      </c>
      <c r="AT90">
        <v>2061</v>
      </c>
      <c r="AU90">
        <v>2062</v>
      </c>
      <c r="AV90">
        <v>2063</v>
      </c>
      <c r="AW90">
        <v>2064</v>
      </c>
      <c r="AX90">
        <v>2065</v>
      </c>
      <c r="AY90">
        <v>2066</v>
      </c>
      <c r="AZ90">
        <v>2067</v>
      </c>
      <c r="BA90">
        <v>2068</v>
      </c>
      <c r="BB90">
        <v>2069</v>
      </c>
      <c r="BC90">
        <v>2070</v>
      </c>
      <c r="BD90">
        <v>2071</v>
      </c>
      <c r="BE90">
        <v>2072</v>
      </c>
      <c r="BF90">
        <v>2073</v>
      </c>
      <c r="BG90">
        <v>2074</v>
      </c>
      <c r="BH90">
        <v>2075</v>
      </c>
      <c r="BI90">
        <v>2076</v>
      </c>
      <c r="BJ90">
        <v>2077</v>
      </c>
      <c r="BK90">
        <v>2078</v>
      </c>
      <c r="BL90">
        <v>2079</v>
      </c>
      <c r="BM90">
        <v>2080</v>
      </c>
      <c r="BN90">
        <v>2081</v>
      </c>
      <c r="BO90">
        <v>2082</v>
      </c>
      <c r="BP90">
        <v>2083</v>
      </c>
      <c r="BQ90">
        <v>2084</v>
      </c>
      <c r="BR90">
        <v>2085</v>
      </c>
      <c r="BS90">
        <v>2086</v>
      </c>
      <c r="BT90">
        <v>2087</v>
      </c>
      <c r="BU90">
        <v>2088</v>
      </c>
      <c r="BV90">
        <v>2089</v>
      </c>
      <c r="BW90">
        <v>2090</v>
      </c>
      <c r="BX90">
        <v>2091</v>
      </c>
      <c r="BY90">
        <v>2092</v>
      </c>
      <c r="BZ90">
        <v>2093</v>
      </c>
      <c r="CA90">
        <v>2094</v>
      </c>
      <c r="CB90">
        <v>2095</v>
      </c>
      <c r="CC90">
        <v>2096</v>
      </c>
      <c r="CD90">
        <v>2097</v>
      </c>
      <c r="CE90">
        <v>2098</v>
      </c>
      <c r="CF90">
        <v>2099</v>
      </c>
      <c r="CG90">
        <v>2100</v>
      </c>
    </row>
    <row r="91" spans="1:85">
      <c r="A91" s="74"/>
      <c r="B91" s="74" t="s">
        <v>4</v>
      </c>
      <c r="C91" s="75">
        <v>0</v>
      </c>
      <c r="D91" s="75">
        <v>0</v>
      </c>
      <c r="E91" s="75">
        <v>0</v>
      </c>
      <c r="F91" s="75">
        <v>0</v>
      </c>
      <c r="G91" s="75">
        <v>0</v>
      </c>
      <c r="H91" s="75">
        <v>0</v>
      </c>
      <c r="I91" s="75">
        <v>0</v>
      </c>
      <c r="J91" s="75">
        <v>0</v>
      </c>
      <c r="K91" s="75">
        <v>0</v>
      </c>
      <c r="L91" s="75">
        <v>0</v>
      </c>
      <c r="M91" s="75">
        <v>0</v>
      </c>
      <c r="N91" s="75">
        <v>0</v>
      </c>
      <c r="O91" s="75">
        <v>0</v>
      </c>
      <c r="P91" s="75">
        <v>0</v>
      </c>
      <c r="Q91" s="75">
        <v>0</v>
      </c>
      <c r="R91" s="75">
        <v>0</v>
      </c>
      <c r="S91" s="75">
        <v>0</v>
      </c>
      <c r="T91" s="75">
        <v>0</v>
      </c>
      <c r="U91" s="75">
        <v>0</v>
      </c>
      <c r="V91" s="75">
        <v>0</v>
      </c>
      <c r="W91" s="75">
        <v>0</v>
      </c>
      <c r="X91" s="75">
        <v>0</v>
      </c>
      <c r="Y91" s="75">
        <v>0</v>
      </c>
      <c r="Z91" s="75">
        <v>0</v>
      </c>
      <c r="AA91" s="75">
        <v>0</v>
      </c>
      <c r="AB91" s="75">
        <v>0</v>
      </c>
      <c r="AC91" s="75">
        <v>0</v>
      </c>
      <c r="AD91" s="75">
        <v>0</v>
      </c>
      <c r="AE91" s="75">
        <v>0</v>
      </c>
      <c r="AF91" s="75">
        <v>0</v>
      </c>
      <c r="AG91" s="75">
        <v>0</v>
      </c>
      <c r="AH91" s="75">
        <v>0</v>
      </c>
      <c r="AI91" s="75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>
      <c r="A92" s="74" t="s">
        <v>0</v>
      </c>
      <c r="B92" s="74" t="s">
        <v>3</v>
      </c>
      <c r="C92" s="75">
        <v>0</v>
      </c>
      <c r="D92" s="75">
        <v>0</v>
      </c>
      <c r="E92" s="75">
        <v>0</v>
      </c>
      <c r="F92" s="75">
        <v>0</v>
      </c>
      <c r="G92" s="75">
        <v>0</v>
      </c>
      <c r="H92" s="75">
        <v>0</v>
      </c>
      <c r="I92" s="75">
        <v>0</v>
      </c>
      <c r="J92" s="75">
        <v>0</v>
      </c>
      <c r="K92" s="75">
        <v>0</v>
      </c>
      <c r="L92" s="75">
        <v>0</v>
      </c>
      <c r="M92" s="75">
        <v>0</v>
      </c>
      <c r="N92" s="75">
        <v>0</v>
      </c>
      <c r="O92" s="75">
        <v>0</v>
      </c>
      <c r="P92" s="75">
        <v>0</v>
      </c>
      <c r="Q92" s="75">
        <v>0</v>
      </c>
      <c r="R92" s="75">
        <v>0</v>
      </c>
      <c r="S92" s="75">
        <v>0</v>
      </c>
      <c r="T92" s="75">
        <v>0</v>
      </c>
      <c r="U92" s="75">
        <v>0</v>
      </c>
      <c r="V92" s="75">
        <v>0</v>
      </c>
      <c r="W92" s="75">
        <v>0</v>
      </c>
      <c r="X92" s="75">
        <v>0</v>
      </c>
      <c r="Y92" s="75">
        <v>0</v>
      </c>
      <c r="Z92" s="75">
        <v>0</v>
      </c>
      <c r="AA92" s="75">
        <v>0</v>
      </c>
      <c r="AB92" s="75">
        <v>0</v>
      </c>
      <c r="AC92" s="75">
        <v>0</v>
      </c>
      <c r="AD92" s="75">
        <v>0</v>
      </c>
      <c r="AE92" s="75">
        <v>0</v>
      </c>
      <c r="AF92" s="75">
        <v>0</v>
      </c>
      <c r="AG92" s="75">
        <v>0</v>
      </c>
      <c r="AH92" s="75">
        <v>0</v>
      </c>
      <c r="AI92" s="75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>
      <c r="A93" s="74"/>
      <c r="B93" s="74" t="s">
        <v>34</v>
      </c>
      <c r="C93" s="75">
        <v>0</v>
      </c>
      <c r="D93" s="75">
        <v>0</v>
      </c>
      <c r="E93" s="75">
        <v>0</v>
      </c>
      <c r="F93" s="75">
        <v>0</v>
      </c>
      <c r="G93" s="75">
        <v>0</v>
      </c>
      <c r="H93" s="75">
        <v>0</v>
      </c>
      <c r="I93" s="75">
        <v>0</v>
      </c>
      <c r="J93" s="75">
        <v>0</v>
      </c>
      <c r="K93" s="75">
        <v>0</v>
      </c>
      <c r="L93" s="75">
        <v>0</v>
      </c>
      <c r="M93" s="75">
        <v>0</v>
      </c>
      <c r="N93" s="75">
        <v>0</v>
      </c>
      <c r="O93" s="75">
        <v>0</v>
      </c>
      <c r="P93" s="75">
        <v>0</v>
      </c>
      <c r="Q93" s="75">
        <v>0</v>
      </c>
      <c r="R93" s="75">
        <v>0</v>
      </c>
      <c r="S93" s="75">
        <v>0</v>
      </c>
      <c r="T93" s="75">
        <v>0</v>
      </c>
      <c r="U93" s="75">
        <v>0</v>
      </c>
      <c r="V93" s="75">
        <v>0</v>
      </c>
      <c r="W93" s="75">
        <v>0</v>
      </c>
      <c r="X93" s="75">
        <v>0</v>
      </c>
      <c r="Y93" s="75">
        <v>0</v>
      </c>
      <c r="Z93" s="75">
        <v>0</v>
      </c>
      <c r="AA93" s="75">
        <v>0</v>
      </c>
      <c r="AB93" s="75">
        <v>0</v>
      </c>
      <c r="AC93" s="75">
        <v>0</v>
      </c>
      <c r="AD93" s="75">
        <v>0</v>
      </c>
      <c r="AE93" s="75">
        <v>0</v>
      </c>
      <c r="AF93" s="75">
        <v>0</v>
      </c>
      <c r="AG93" s="75">
        <v>0</v>
      </c>
      <c r="AH93" s="75">
        <v>0</v>
      </c>
      <c r="AI93" s="75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14"/>
      <c r="B94" s="14" t="s">
        <v>35</v>
      </c>
      <c r="C94" s="75">
        <v>0</v>
      </c>
      <c r="D94" s="75">
        <v>0</v>
      </c>
      <c r="E94" s="75">
        <v>0</v>
      </c>
      <c r="F94" s="75">
        <v>0</v>
      </c>
      <c r="G94" s="75">
        <v>0</v>
      </c>
      <c r="H94" s="75">
        <v>0</v>
      </c>
      <c r="I94" s="75">
        <v>0</v>
      </c>
      <c r="J94" s="75">
        <v>0</v>
      </c>
      <c r="K94" s="75">
        <v>0</v>
      </c>
      <c r="L94" s="75">
        <v>0</v>
      </c>
      <c r="M94" s="75">
        <v>0</v>
      </c>
      <c r="N94" s="75">
        <v>0</v>
      </c>
      <c r="O94" s="75">
        <v>0</v>
      </c>
      <c r="P94" s="75">
        <v>0</v>
      </c>
      <c r="Q94" s="75">
        <v>0</v>
      </c>
      <c r="R94" s="75">
        <v>0</v>
      </c>
      <c r="S94" s="75">
        <v>0</v>
      </c>
      <c r="T94" s="75">
        <v>0</v>
      </c>
      <c r="U94" s="75">
        <v>0</v>
      </c>
      <c r="V94" s="75">
        <v>0</v>
      </c>
      <c r="W94" s="75">
        <v>0</v>
      </c>
      <c r="X94" s="75">
        <v>0</v>
      </c>
      <c r="Y94" s="75">
        <v>0</v>
      </c>
      <c r="Z94" s="75">
        <v>0</v>
      </c>
      <c r="AA94" s="75">
        <v>0</v>
      </c>
      <c r="AB94" s="75">
        <v>0</v>
      </c>
      <c r="AC94" s="75">
        <v>0</v>
      </c>
      <c r="AD94" s="75">
        <v>0</v>
      </c>
      <c r="AE94" s="75">
        <v>0</v>
      </c>
      <c r="AF94" s="75">
        <v>0</v>
      </c>
      <c r="AG94" s="75">
        <v>0</v>
      </c>
      <c r="AH94" s="75">
        <v>0</v>
      </c>
      <c r="AI94" s="75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4"/>
      <c r="B95" s="4" t="s">
        <v>4</v>
      </c>
      <c r="C95" s="75">
        <v>0</v>
      </c>
      <c r="D95" s="75">
        <v>0</v>
      </c>
      <c r="E95" s="75">
        <v>0</v>
      </c>
      <c r="F95" s="75">
        <v>0</v>
      </c>
      <c r="G95" s="75">
        <v>0</v>
      </c>
      <c r="H95" s="75">
        <v>0</v>
      </c>
      <c r="I95" s="75">
        <v>0</v>
      </c>
      <c r="J95" s="75">
        <v>0</v>
      </c>
      <c r="K95" s="75">
        <v>0</v>
      </c>
      <c r="L95" s="75">
        <v>0</v>
      </c>
      <c r="M95" s="75">
        <v>0</v>
      </c>
      <c r="N95" s="75">
        <v>0</v>
      </c>
      <c r="O95" s="75">
        <v>0</v>
      </c>
      <c r="P95" s="75">
        <v>0</v>
      </c>
      <c r="Q95" s="75">
        <v>0</v>
      </c>
      <c r="R95" s="75">
        <v>0</v>
      </c>
      <c r="S95" s="75">
        <v>0</v>
      </c>
      <c r="T95" s="75">
        <v>0</v>
      </c>
      <c r="U95" s="75">
        <v>0</v>
      </c>
      <c r="V95" s="75">
        <v>0</v>
      </c>
      <c r="W95" s="75">
        <v>0</v>
      </c>
      <c r="X95" s="75">
        <v>0</v>
      </c>
      <c r="Y95" s="75">
        <v>0</v>
      </c>
      <c r="Z95" s="75">
        <v>0</v>
      </c>
      <c r="AA95" s="75">
        <v>0</v>
      </c>
      <c r="AB95" s="75">
        <v>0</v>
      </c>
      <c r="AC95" s="75">
        <v>0</v>
      </c>
      <c r="AD95" s="75">
        <v>0</v>
      </c>
      <c r="AE95" s="75">
        <v>0</v>
      </c>
      <c r="AF95" s="75">
        <v>0</v>
      </c>
      <c r="AG95" s="75">
        <v>0</v>
      </c>
      <c r="AH95" s="75">
        <v>0</v>
      </c>
      <c r="AI95" s="7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74" t="s">
        <v>1</v>
      </c>
      <c r="B96" s="74" t="s">
        <v>3</v>
      </c>
      <c r="C96" s="75">
        <v>0</v>
      </c>
      <c r="D96" s="75">
        <v>0</v>
      </c>
      <c r="E96" s="75">
        <v>0</v>
      </c>
      <c r="F96" s="75">
        <v>0</v>
      </c>
      <c r="G96" s="75">
        <v>0</v>
      </c>
      <c r="H96" s="75">
        <v>0</v>
      </c>
      <c r="I96" s="75">
        <v>0</v>
      </c>
      <c r="J96" s="75">
        <v>0</v>
      </c>
      <c r="K96" s="75">
        <v>0</v>
      </c>
      <c r="L96" s="75">
        <v>0</v>
      </c>
      <c r="M96" s="75">
        <v>0</v>
      </c>
      <c r="N96" s="75">
        <v>0</v>
      </c>
      <c r="O96" s="75">
        <v>0</v>
      </c>
      <c r="P96" s="75">
        <v>0</v>
      </c>
      <c r="Q96" s="75">
        <v>0</v>
      </c>
      <c r="R96" s="75">
        <v>0</v>
      </c>
      <c r="S96" s="75">
        <v>0</v>
      </c>
      <c r="T96" s="75">
        <v>0</v>
      </c>
      <c r="U96" s="75">
        <v>0</v>
      </c>
      <c r="V96" s="75">
        <v>0</v>
      </c>
      <c r="W96" s="75">
        <v>0</v>
      </c>
      <c r="X96" s="75">
        <v>0</v>
      </c>
      <c r="Y96" s="75">
        <v>0</v>
      </c>
      <c r="Z96" s="75">
        <v>0</v>
      </c>
      <c r="AA96" s="75">
        <v>0</v>
      </c>
      <c r="AB96" s="75">
        <v>0</v>
      </c>
      <c r="AC96" s="75">
        <v>0</v>
      </c>
      <c r="AD96" s="75">
        <v>0</v>
      </c>
      <c r="AE96" s="75">
        <v>0</v>
      </c>
      <c r="AF96" s="75">
        <v>0</v>
      </c>
      <c r="AG96" s="75">
        <v>0</v>
      </c>
      <c r="AH96" s="75">
        <v>0</v>
      </c>
      <c r="AI96" s="75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74"/>
      <c r="B97" s="74" t="s">
        <v>34</v>
      </c>
      <c r="C97" s="75">
        <v>0</v>
      </c>
      <c r="D97" s="75">
        <v>0</v>
      </c>
      <c r="E97" s="75">
        <v>0</v>
      </c>
      <c r="F97" s="75">
        <v>0</v>
      </c>
      <c r="G97" s="75">
        <v>0</v>
      </c>
      <c r="H97" s="75">
        <v>0</v>
      </c>
      <c r="I97" s="75">
        <v>0</v>
      </c>
      <c r="J97" s="75">
        <v>0</v>
      </c>
      <c r="K97" s="75">
        <v>0</v>
      </c>
      <c r="L97" s="75">
        <v>0</v>
      </c>
      <c r="M97" s="75">
        <v>0</v>
      </c>
      <c r="N97" s="75">
        <v>0</v>
      </c>
      <c r="O97" s="75">
        <v>0</v>
      </c>
      <c r="P97" s="75">
        <v>0</v>
      </c>
      <c r="Q97" s="75">
        <v>0</v>
      </c>
      <c r="R97" s="75">
        <v>0</v>
      </c>
      <c r="S97" s="75">
        <v>0</v>
      </c>
      <c r="T97" s="75">
        <v>0</v>
      </c>
      <c r="U97" s="75">
        <v>0</v>
      </c>
      <c r="V97" s="75">
        <v>0</v>
      </c>
      <c r="W97" s="75">
        <v>0</v>
      </c>
      <c r="X97" s="75">
        <v>0</v>
      </c>
      <c r="Y97" s="75">
        <v>0</v>
      </c>
      <c r="Z97" s="75">
        <v>0</v>
      </c>
      <c r="AA97" s="75">
        <v>0</v>
      </c>
      <c r="AB97" s="75">
        <v>0</v>
      </c>
      <c r="AC97" s="75">
        <v>0</v>
      </c>
      <c r="AD97" s="75">
        <v>0</v>
      </c>
      <c r="AE97" s="75">
        <v>0</v>
      </c>
      <c r="AF97" s="75">
        <v>0</v>
      </c>
      <c r="AG97" s="75">
        <v>0</v>
      </c>
      <c r="AH97" s="75">
        <v>0</v>
      </c>
      <c r="AI97" s="75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14"/>
      <c r="B98" s="14" t="s">
        <v>35</v>
      </c>
      <c r="C98" s="75">
        <v>0</v>
      </c>
      <c r="D98" s="75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>
        <v>0</v>
      </c>
      <c r="L98" s="75">
        <v>0</v>
      </c>
      <c r="M98" s="75">
        <v>0</v>
      </c>
      <c r="N98" s="75">
        <v>0</v>
      </c>
      <c r="O98" s="75">
        <v>0</v>
      </c>
      <c r="P98" s="75">
        <v>0</v>
      </c>
      <c r="Q98" s="75">
        <v>0</v>
      </c>
      <c r="R98" s="75">
        <v>0</v>
      </c>
      <c r="S98" s="75">
        <v>0</v>
      </c>
      <c r="T98" s="75">
        <v>0</v>
      </c>
      <c r="U98" s="75">
        <v>0</v>
      </c>
      <c r="V98" s="75">
        <v>0</v>
      </c>
      <c r="W98" s="75">
        <v>0</v>
      </c>
      <c r="X98" s="75">
        <v>0</v>
      </c>
      <c r="Y98" s="75">
        <v>0</v>
      </c>
      <c r="Z98" s="75">
        <v>0</v>
      </c>
      <c r="AA98" s="75">
        <v>0</v>
      </c>
      <c r="AB98" s="75">
        <v>0</v>
      </c>
      <c r="AC98" s="75">
        <v>0</v>
      </c>
      <c r="AD98" s="75">
        <v>0</v>
      </c>
      <c r="AE98" s="75">
        <v>0</v>
      </c>
      <c r="AF98" s="75">
        <v>0</v>
      </c>
      <c r="AG98" s="75">
        <v>0</v>
      </c>
      <c r="AH98" s="75">
        <v>0</v>
      </c>
      <c r="AI98" s="75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4"/>
      <c r="B99" s="4" t="s">
        <v>4</v>
      </c>
      <c r="C99" s="75">
        <v>0</v>
      </c>
      <c r="D99" s="75">
        <v>0</v>
      </c>
      <c r="E99" s="75">
        <v>0</v>
      </c>
      <c r="F99" s="75">
        <v>0</v>
      </c>
      <c r="G99" s="75">
        <v>0</v>
      </c>
      <c r="H99" s="75">
        <v>0</v>
      </c>
      <c r="I99" s="75">
        <v>0</v>
      </c>
      <c r="J99" s="75">
        <v>0</v>
      </c>
      <c r="K99" s="75">
        <v>0</v>
      </c>
      <c r="L99" s="75">
        <v>0</v>
      </c>
      <c r="M99" s="75">
        <v>0</v>
      </c>
      <c r="N99" s="75">
        <v>0</v>
      </c>
      <c r="O99" s="75">
        <v>0</v>
      </c>
      <c r="P99" s="75">
        <v>0</v>
      </c>
      <c r="Q99" s="75">
        <v>0</v>
      </c>
      <c r="R99" s="75">
        <v>0</v>
      </c>
      <c r="S99" s="75">
        <v>0</v>
      </c>
      <c r="T99" s="75">
        <v>0</v>
      </c>
      <c r="U99" s="75">
        <v>0</v>
      </c>
      <c r="V99" s="75">
        <v>0</v>
      </c>
      <c r="W99" s="75">
        <v>0</v>
      </c>
      <c r="X99" s="75">
        <v>0</v>
      </c>
      <c r="Y99" s="75">
        <v>0</v>
      </c>
      <c r="Z99" s="75">
        <v>0</v>
      </c>
      <c r="AA99" s="75">
        <v>0</v>
      </c>
      <c r="AB99" s="75">
        <v>0</v>
      </c>
      <c r="AC99" s="75">
        <v>0</v>
      </c>
      <c r="AD99" s="75">
        <v>0</v>
      </c>
      <c r="AE99" s="75">
        <v>0</v>
      </c>
      <c r="AF99" s="75">
        <v>0</v>
      </c>
      <c r="AG99" s="75">
        <v>0</v>
      </c>
      <c r="AH99" s="75">
        <v>0</v>
      </c>
      <c r="AI99" s="75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14" t="s">
        <v>5</v>
      </c>
      <c r="B100" s="14" t="s">
        <v>3</v>
      </c>
      <c r="C100" s="75">
        <v>0</v>
      </c>
      <c r="D100" s="75">
        <v>0</v>
      </c>
      <c r="E100" s="75">
        <v>0</v>
      </c>
      <c r="F100" s="75">
        <v>0</v>
      </c>
      <c r="G100" s="75">
        <v>0</v>
      </c>
      <c r="H100" s="75">
        <v>0</v>
      </c>
      <c r="I100" s="75">
        <v>0</v>
      </c>
      <c r="J100" s="75">
        <v>0</v>
      </c>
      <c r="K100" s="75">
        <v>0</v>
      </c>
      <c r="L100" s="75">
        <v>0</v>
      </c>
      <c r="M100" s="75">
        <v>0</v>
      </c>
      <c r="N100" s="75">
        <v>0</v>
      </c>
      <c r="O100" s="75">
        <v>0</v>
      </c>
      <c r="P100" s="75">
        <v>0</v>
      </c>
      <c r="Q100" s="75">
        <v>0</v>
      </c>
      <c r="R100" s="75">
        <v>0</v>
      </c>
      <c r="S100" s="75">
        <v>0</v>
      </c>
      <c r="T100" s="75">
        <v>0</v>
      </c>
      <c r="U100" s="75">
        <v>0</v>
      </c>
      <c r="V100" s="75">
        <v>0</v>
      </c>
      <c r="W100" s="75">
        <v>0</v>
      </c>
      <c r="X100" s="75">
        <v>0</v>
      </c>
      <c r="Y100" s="75">
        <v>0</v>
      </c>
      <c r="Z100" s="75">
        <v>0</v>
      </c>
      <c r="AA100" s="75">
        <v>0</v>
      </c>
      <c r="AB100" s="75">
        <v>0</v>
      </c>
      <c r="AC100" s="75">
        <v>0</v>
      </c>
      <c r="AD100" s="75">
        <v>0</v>
      </c>
      <c r="AE100" s="75">
        <v>0</v>
      </c>
      <c r="AF100" s="75">
        <v>0</v>
      </c>
      <c r="AG100" s="75">
        <v>0</v>
      </c>
      <c r="AH100" s="75">
        <v>0</v>
      </c>
      <c r="AI100" s="75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5"/>
      <c r="B101" s="5" t="s">
        <v>4</v>
      </c>
      <c r="C101" s="75">
        <v>0</v>
      </c>
      <c r="D101" s="75">
        <v>0</v>
      </c>
      <c r="E101" s="75">
        <v>0</v>
      </c>
      <c r="F101" s="75">
        <v>0</v>
      </c>
      <c r="G101" s="75">
        <v>0</v>
      </c>
      <c r="H101" s="75">
        <v>0</v>
      </c>
      <c r="I101" s="75">
        <v>0</v>
      </c>
      <c r="J101" s="75">
        <v>0</v>
      </c>
      <c r="K101" s="75">
        <v>0</v>
      </c>
      <c r="L101" s="75">
        <v>0</v>
      </c>
      <c r="M101" s="75">
        <v>0</v>
      </c>
      <c r="N101" s="75">
        <v>0</v>
      </c>
      <c r="O101" s="75">
        <v>0</v>
      </c>
      <c r="P101" s="75">
        <v>0</v>
      </c>
      <c r="Q101" s="75">
        <v>0</v>
      </c>
      <c r="R101" s="75">
        <v>0</v>
      </c>
      <c r="S101" s="75">
        <v>0</v>
      </c>
      <c r="T101" s="75">
        <v>0</v>
      </c>
      <c r="U101" s="75">
        <v>0</v>
      </c>
      <c r="V101" s="75">
        <v>0</v>
      </c>
      <c r="W101" s="75">
        <v>0</v>
      </c>
      <c r="X101" s="75">
        <v>0</v>
      </c>
      <c r="Y101" s="75">
        <v>0</v>
      </c>
      <c r="Z101" s="75">
        <v>0</v>
      </c>
      <c r="AA101" s="75">
        <v>0</v>
      </c>
      <c r="AB101" s="75">
        <v>0</v>
      </c>
      <c r="AC101" s="75">
        <v>0</v>
      </c>
      <c r="AD101" s="75">
        <v>0</v>
      </c>
      <c r="AE101" s="75">
        <v>0</v>
      </c>
      <c r="AF101" s="75">
        <v>0</v>
      </c>
      <c r="AG101" s="75">
        <v>0</v>
      </c>
      <c r="AH101" s="75">
        <v>0</v>
      </c>
      <c r="AI101" s="75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5" t="s">
        <v>2</v>
      </c>
      <c r="B102" s="5" t="s">
        <v>3</v>
      </c>
      <c r="C102" s="75">
        <v>0</v>
      </c>
      <c r="D102" s="75">
        <v>0</v>
      </c>
      <c r="E102" s="75">
        <v>0</v>
      </c>
      <c r="F102" s="75">
        <v>0</v>
      </c>
      <c r="G102" s="75">
        <v>0</v>
      </c>
      <c r="H102" s="75">
        <v>0</v>
      </c>
      <c r="I102" s="75">
        <v>0</v>
      </c>
      <c r="J102" s="75">
        <v>0</v>
      </c>
      <c r="K102" s="75">
        <v>0</v>
      </c>
      <c r="L102" s="75">
        <v>0</v>
      </c>
      <c r="M102" s="75">
        <v>0</v>
      </c>
      <c r="N102" s="75">
        <v>0</v>
      </c>
      <c r="O102" s="75">
        <v>0</v>
      </c>
      <c r="P102" s="75">
        <v>0</v>
      </c>
      <c r="Q102" s="75">
        <v>0</v>
      </c>
      <c r="R102" s="75">
        <v>0</v>
      </c>
      <c r="S102" s="75">
        <v>0</v>
      </c>
      <c r="T102" s="75">
        <v>0</v>
      </c>
      <c r="U102" s="75">
        <v>0</v>
      </c>
      <c r="V102" s="75">
        <v>0</v>
      </c>
      <c r="W102" s="75">
        <v>0</v>
      </c>
      <c r="X102" s="75">
        <v>0</v>
      </c>
      <c r="Y102" s="75">
        <v>0</v>
      </c>
      <c r="Z102" s="75">
        <v>0</v>
      </c>
      <c r="AA102" s="75">
        <v>0</v>
      </c>
      <c r="AB102" s="75">
        <v>0</v>
      </c>
      <c r="AC102" s="75">
        <v>0</v>
      </c>
      <c r="AD102" s="75">
        <v>0</v>
      </c>
      <c r="AE102" s="75">
        <v>0</v>
      </c>
      <c r="AF102" s="75">
        <v>0</v>
      </c>
      <c r="AG102" s="75">
        <v>0</v>
      </c>
      <c r="AH102" s="75">
        <v>0</v>
      </c>
      <c r="AI102" s="75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4"/>
      <c r="B103" s="4" t="s">
        <v>4</v>
      </c>
      <c r="C103" s="75">
        <v>0</v>
      </c>
      <c r="D103" s="75">
        <v>0</v>
      </c>
      <c r="E103" s="75">
        <v>0</v>
      </c>
      <c r="F103" s="75">
        <v>0</v>
      </c>
      <c r="G103" s="75">
        <v>0</v>
      </c>
      <c r="H103" s="75">
        <v>0</v>
      </c>
      <c r="I103" s="75">
        <v>0</v>
      </c>
      <c r="J103" s="75">
        <v>0</v>
      </c>
      <c r="K103" s="75">
        <v>0</v>
      </c>
      <c r="L103" s="75">
        <v>0</v>
      </c>
      <c r="M103" s="75">
        <v>0</v>
      </c>
      <c r="N103" s="75">
        <v>0</v>
      </c>
      <c r="O103" s="75">
        <v>0</v>
      </c>
      <c r="P103" s="75">
        <v>0</v>
      </c>
      <c r="Q103" s="75">
        <v>0</v>
      </c>
      <c r="R103" s="75">
        <v>0</v>
      </c>
      <c r="S103" s="75">
        <v>0</v>
      </c>
      <c r="T103" s="75">
        <v>0</v>
      </c>
      <c r="U103" s="75">
        <v>0</v>
      </c>
      <c r="V103" s="75">
        <v>0</v>
      </c>
      <c r="W103" s="75">
        <v>0</v>
      </c>
      <c r="X103" s="75">
        <v>0</v>
      </c>
      <c r="Y103" s="75">
        <v>0</v>
      </c>
      <c r="Z103" s="75">
        <v>0</v>
      </c>
      <c r="AA103" s="75">
        <v>0</v>
      </c>
      <c r="AB103" s="75">
        <v>0</v>
      </c>
      <c r="AC103" s="75">
        <v>0</v>
      </c>
      <c r="AD103" s="75">
        <v>0</v>
      </c>
      <c r="AE103" s="75">
        <v>0</v>
      </c>
      <c r="AF103" s="75">
        <v>0</v>
      </c>
      <c r="AG103" s="75">
        <v>0</v>
      </c>
      <c r="AH103" s="75">
        <v>0</v>
      </c>
      <c r="AI103" s="75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14" t="s">
        <v>7</v>
      </c>
      <c r="B104" s="14" t="s">
        <v>3</v>
      </c>
      <c r="C104" s="75">
        <v>0</v>
      </c>
      <c r="D104" s="75">
        <v>0</v>
      </c>
      <c r="E104" s="75">
        <v>0</v>
      </c>
      <c r="F104" s="75">
        <v>0</v>
      </c>
      <c r="G104" s="75">
        <v>0</v>
      </c>
      <c r="H104" s="75">
        <v>0</v>
      </c>
      <c r="I104" s="75">
        <v>0</v>
      </c>
      <c r="J104" s="75">
        <v>0</v>
      </c>
      <c r="K104" s="75">
        <v>0</v>
      </c>
      <c r="L104" s="75">
        <v>0</v>
      </c>
      <c r="M104" s="75">
        <v>0</v>
      </c>
      <c r="N104" s="75">
        <v>0</v>
      </c>
      <c r="O104" s="75">
        <v>0</v>
      </c>
      <c r="P104" s="75">
        <v>0</v>
      </c>
      <c r="Q104" s="75">
        <v>0</v>
      </c>
      <c r="R104" s="75">
        <v>0</v>
      </c>
      <c r="S104" s="75">
        <v>0</v>
      </c>
      <c r="T104" s="75">
        <v>0</v>
      </c>
      <c r="U104" s="75">
        <v>0</v>
      </c>
      <c r="V104" s="75">
        <v>0</v>
      </c>
      <c r="W104" s="75">
        <v>0</v>
      </c>
      <c r="X104" s="75">
        <v>0</v>
      </c>
      <c r="Y104" s="75">
        <v>0</v>
      </c>
      <c r="Z104" s="75">
        <v>0</v>
      </c>
      <c r="AA104" s="75">
        <v>0</v>
      </c>
      <c r="AB104" s="75">
        <v>0</v>
      </c>
      <c r="AC104" s="75">
        <v>0</v>
      </c>
      <c r="AD104" s="75">
        <v>0</v>
      </c>
      <c r="AE104" s="75">
        <v>0</v>
      </c>
      <c r="AF104" s="75">
        <v>0</v>
      </c>
      <c r="AG104" s="75">
        <v>0</v>
      </c>
      <c r="AH104" s="75">
        <v>0</v>
      </c>
      <c r="AI104" s="75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4"/>
      <c r="B105" s="4" t="s">
        <v>4</v>
      </c>
      <c r="C105" s="75">
        <v>0</v>
      </c>
      <c r="D105" s="75">
        <v>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0</v>
      </c>
      <c r="M105" s="75">
        <v>0</v>
      </c>
      <c r="N105" s="75">
        <v>0</v>
      </c>
      <c r="O105" s="75">
        <v>0</v>
      </c>
      <c r="P105" s="75">
        <v>0</v>
      </c>
      <c r="Q105" s="75">
        <v>0</v>
      </c>
      <c r="R105" s="75">
        <v>0</v>
      </c>
      <c r="S105" s="75">
        <v>0</v>
      </c>
      <c r="T105" s="75">
        <v>0</v>
      </c>
      <c r="U105" s="75">
        <v>0</v>
      </c>
      <c r="V105" s="75">
        <v>0</v>
      </c>
      <c r="W105" s="75">
        <v>0</v>
      </c>
      <c r="X105" s="75">
        <v>0</v>
      </c>
      <c r="Y105" s="75">
        <v>0</v>
      </c>
      <c r="Z105" s="75">
        <v>0</v>
      </c>
      <c r="AA105" s="75">
        <v>0</v>
      </c>
      <c r="AB105" s="75">
        <v>0</v>
      </c>
      <c r="AC105" s="75">
        <v>0</v>
      </c>
      <c r="AD105" s="75">
        <v>0</v>
      </c>
      <c r="AE105" s="75">
        <v>0</v>
      </c>
      <c r="AF105" s="75">
        <v>0</v>
      </c>
      <c r="AG105" s="75">
        <v>0</v>
      </c>
      <c r="AH105" s="75">
        <v>0</v>
      </c>
      <c r="AI105" s="7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>
      <c r="A106" s="14" t="s">
        <v>6</v>
      </c>
      <c r="B106" s="14" t="s">
        <v>3</v>
      </c>
      <c r="C106" s="75">
        <v>0</v>
      </c>
      <c r="D106" s="75">
        <v>0</v>
      </c>
      <c r="E106" s="75">
        <v>0</v>
      </c>
      <c r="F106" s="75">
        <v>0</v>
      </c>
      <c r="G106" s="75">
        <v>0</v>
      </c>
      <c r="H106" s="75">
        <v>0</v>
      </c>
      <c r="I106" s="75">
        <v>0</v>
      </c>
      <c r="J106" s="75">
        <v>0</v>
      </c>
      <c r="K106" s="75">
        <v>0</v>
      </c>
      <c r="L106" s="75">
        <v>0</v>
      </c>
      <c r="M106" s="75">
        <v>0</v>
      </c>
      <c r="N106" s="75">
        <v>0</v>
      </c>
      <c r="O106" s="75">
        <v>0</v>
      </c>
      <c r="P106" s="75">
        <v>0</v>
      </c>
      <c r="Q106" s="75">
        <v>0</v>
      </c>
      <c r="R106" s="75">
        <v>0</v>
      </c>
      <c r="S106" s="75">
        <v>0</v>
      </c>
      <c r="T106" s="75">
        <v>0</v>
      </c>
      <c r="U106" s="75">
        <v>0</v>
      </c>
      <c r="V106" s="75">
        <v>0</v>
      </c>
      <c r="W106" s="75">
        <v>0</v>
      </c>
      <c r="X106" s="75">
        <v>0</v>
      </c>
      <c r="Y106" s="75">
        <v>0</v>
      </c>
      <c r="Z106" s="75">
        <v>0</v>
      </c>
      <c r="AA106" s="75">
        <v>0</v>
      </c>
      <c r="AB106" s="75">
        <v>0</v>
      </c>
      <c r="AC106" s="75">
        <v>0</v>
      </c>
      <c r="AD106" s="75">
        <v>0</v>
      </c>
      <c r="AE106" s="75">
        <v>0</v>
      </c>
      <c r="AF106" s="75">
        <v>0</v>
      </c>
      <c r="AG106" s="75">
        <v>0</v>
      </c>
      <c r="AH106" s="75">
        <v>0</v>
      </c>
      <c r="AI106" s="75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>
      <c r="A107" s="5"/>
      <c r="B107" s="5" t="s">
        <v>4</v>
      </c>
      <c r="C107" s="75">
        <v>0</v>
      </c>
      <c r="D107" s="75">
        <v>0</v>
      </c>
      <c r="E107" s="75">
        <v>0</v>
      </c>
      <c r="F107" s="75">
        <v>0</v>
      </c>
      <c r="G107" s="75">
        <v>0</v>
      </c>
      <c r="H107" s="75">
        <v>0</v>
      </c>
      <c r="I107" s="75">
        <v>0</v>
      </c>
      <c r="J107" s="75">
        <v>0</v>
      </c>
      <c r="K107" s="75">
        <v>0</v>
      </c>
      <c r="L107" s="75">
        <v>0</v>
      </c>
      <c r="M107" s="75">
        <v>0</v>
      </c>
      <c r="N107" s="75">
        <v>0</v>
      </c>
      <c r="O107" s="75">
        <v>0</v>
      </c>
      <c r="P107" s="75">
        <v>0</v>
      </c>
      <c r="Q107" s="75">
        <v>0</v>
      </c>
      <c r="R107" s="75">
        <v>0</v>
      </c>
      <c r="S107" s="75">
        <v>0</v>
      </c>
      <c r="T107" s="75">
        <v>0</v>
      </c>
      <c r="U107" s="75">
        <v>0</v>
      </c>
      <c r="V107" s="75">
        <v>0</v>
      </c>
      <c r="W107" s="75">
        <v>0</v>
      </c>
      <c r="X107" s="75">
        <v>0</v>
      </c>
      <c r="Y107" s="75">
        <v>0</v>
      </c>
      <c r="Z107" s="75">
        <v>0</v>
      </c>
      <c r="AA107" s="75">
        <v>0</v>
      </c>
      <c r="AB107" s="75">
        <v>0</v>
      </c>
      <c r="AC107" s="75">
        <v>0</v>
      </c>
      <c r="AD107" s="75">
        <v>0</v>
      </c>
      <c r="AE107" s="75">
        <v>0</v>
      </c>
      <c r="AF107" s="75">
        <v>0</v>
      </c>
      <c r="AG107" s="75">
        <v>0</v>
      </c>
      <c r="AH107" s="75">
        <v>0</v>
      </c>
      <c r="AI107" s="75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>
      <c r="A108" s="5" t="s">
        <v>8</v>
      </c>
      <c r="B108" s="5" t="s">
        <v>3</v>
      </c>
      <c r="C108" s="75">
        <v>0</v>
      </c>
      <c r="D108" s="75">
        <v>0</v>
      </c>
      <c r="E108" s="75">
        <v>0</v>
      </c>
      <c r="F108" s="75">
        <v>0</v>
      </c>
      <c r="G108" s="75">
        <v>0</v>
      </c>
      <c r="H108" s="75">
        <v>0</v>
      </c>
      <c r="I108" s="75">
        <v>0</v>
      </c>
      <c r="J108" s="75">
        <v>0</v>
      </c>
      <c r="K108" s="75">
        <v>0</v>
      </c>
      <c r="L108" s="75">
        <v>0</v>
      </c>
      <c r="M108" s="75">
        <v>0</v>
      </c>
      <c r="N108" s="75">
        <v>0</v>
      </c>
      <c r="O108" s="75">
        <v>0</v>
      </c>
      <c r="P108" s="75">
        <v>0</v>
      </c>
      <c r="Q108" s="75">
        <v>0</v>
      </c>
      <c r="R108" s="75">
        <v>0</v>
      </c>
      <c r="S108" s="75">
        <v>0</v>
      </c>
      <c r="T108" s="75">
        <v>0</v>
      </c>
      <c r="U108" s="75">
        <v>0</v>
      </c>
      <c r="V108" s="75">
        <v>0</v>
      </c>
      <c r="W108" s="75">
        <v>0</v>
      </c>
      <c r="X108" s="75">
        <v>0</v>
      </c>
      <c r="Y108" s="75">
        <v>0</v>
      </c>
      <c r="Z108" s="75">
        <v>0</v>
      </c>
      <c r="AA108" s="75">
        <v>0</v>
      </c>
      <c r="AB108" s="75">
        <v>0</v>
      </c>
      <c r="AC108" s="75">
        <v>0</v>
      </c>
      <c r="AD108" s="75">
        <v>0</v>
      </c>
      <c r="AE108" s="75">
        <v>0</v>
      </c>
      <c r="AF108" s="75">
        <v>0</v>
      </c>
      <c r="AG108" s="75">
        <v>0</v>
      </c>
      <c r="AH108" s="75">
        <v>0</v>
      </c>
      <c r="AI108" s="75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>
      <c r="A109" s="4"/>
      <c r="B109" s="4" t="s">
        <v>37</v>
      </c>
      <c r="C109" s="75">
        <v>0</v>
      </c>
      <c r="D109" s="75">
        <v>0</v>
      </c>
      <c r="E109" s="75">
        <v>0</v>
      </c>
      <c r="F109" s="75">
        <v>0</v>
      </c>
      <c r="G109" s="75">
        <v>0</v>
      </c>
      <c r="H109" s="75">
        <v>0</v>
      </c>
      <c r="I109" s="75">
        <v>0</v>
      </c>
      <c r="J109" s="75">
        <v>0</v>
      </c>
      <c r="K109" s="75">
        <v>0</v>
      </c>
      <c r="L109" s="75">
        <v>0</v>
      </c>
      <c r="M109" s="75">
        <v>0</v>
      </c>
      <c r="N109" s="75">
        <v>0</v>
      </c>
      <c r="O109" s="75">
        <v>0</v>
      </c>
      <c r="P109" s="75">
        <v>0</v>
      </c>
      <c r="Q109" s="75">
        <v>0</v>
      </c>
      <c r="R109" s="75">
        <v>0</v>
      </c>
      <c r="S109" s="75">
        <v>0</v>
      </c>
      <c r="T109" s="75">
        <v>0</v>
      </c>
      <c r="U109" s="75">
        <v>0</v>
      </c>
      <c r="V109" s="75">
        <v>0</v>
      </c>
      <c r="W109" s="75">
        <v>0</v>
      </c>
      <c r="X109" s="75">
        <v>0</v>
      </c>
      <c r="Y109" s="75">
        <v>0</v>
      </c>
      <c r="Z109" s="75">
        <v>0</v>
      </c>
      <c r="AA109" s="75">
        <v>0</v>
      </c>
      <c r="AB109" s="75">
        <v>0</v>
      </c>
      <c r="AC109" s="75">
        <v>0</v>
      </c>
      <c r="AD109" s="75">
        <v>0</v>
      </c>
      <c r="AE109" s="75">
        <v>0</v>
      </c>
      <c r="AF109" s="75">
        <v>0</v>
      </c>
      <c r="AG109" s="75">
        <v>0</v>
      </c>
      <c r="AH109" s="75">
        <v>0</v>
      </c>
      <c r="AI109" s="75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>
      <c r="A110" s="14" t="s">
        <v>36</v>
      </c>
      <c r="B110" s="14" t="s">
        <v>38</v>
      </c>
      <c r="C110" s="75">
        <v>0</v>
      </c>
      <c r="D110" s="75">
        <v>0</v>
      </c>
      <c r="E110" s="75">
        <v>0</v>
      </c>
      <c r="F110" s="75">
        <v>0</v>
      </c>
      <c r="G110" s="75">
        <v>0</v>
      </c>
      <c r="H110" s="75">
        <v>0</v>
      </c>
      <c r="I110" s="75">
        <v>0</v>
      </c>
      <c r="J110" s="75">
        <v>0</v>
      </c>
      <c r="K110" s="75">
        <v>0</v>
      </c>
      <c r="L110" s="75">
        <v>0</v>
      </c>
      <c r="M110" s="75">
        <v>0</v>
      </c>
      <c r="N110" s="75">
        <v>0</v>
      </c>
      <c r="O110" s="75">
        <v>0</v>
      </c>
      <c r="P110" s="75">
        <v>0</v>
      </c>
      <c r="Q110" s="75">
        <v>0</v>
      </c>
      <c r="R110" s="75">
        <v>0</v>
      </c>
      <c r="S110" s="75">
        <v>0</v>
      </c>
      <c r="T110" s="75">
        <v>0</v>
      </c>
      <c r="U110" s="75">
        <v>0</v>
      </c>
      <c r="V110" s="75">
        <v>0</v>
      </c>
      <c r="W110" s="75">
        <v>0</v>
      </c>
      <c r="X110" s="75">
        <v>0</v>
      </c>
      <c r="Y110" s="75">
        <v>0</v>
      </c>
      <c r="Z110" s="75">
        <v>0</v>
      </c>
      <c r="AA110" s="75">
        <v>0</v>
      </c>
      <c r="AB110" s="75">
        <v>0</v>
      </c>
      <c r="AC110" s="75">
        <v>0</v>
      </c>
      <c r="AD110" s="75">
        <v>0</v>
      </c>
      <c r="AE110" s="75">
        <v>0</v>
      </c>
      <c r="AF110" s="75">
        <v>0</v>
      </c>
      <c r="AG110" s="75">
        <v>0</v>
      </c>
      <c r="AH110" s="75">
        <v>0</v>
      </c>
      <c r="AI110" s="75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>
      <c r="A111" s="5"/>
      <c r="B111" s="5"/>
      <c r="C111" s="73">
        <v>0</v>
      </c>
      <c r="D111" s="73">
        <v>0</v>
      </c>
      <c r="E111" s="73">
        <v>0</v>
      </c>
      <c r="F111" s="73">
        <v>0</v>
      </c>
      <c r="G111" s="73">
        <v>0</v>
      </c>
      <c r="H111" s="73">
        <v>0</v>
      </c>
      <c r="I111" s="73">
        <v>0</v>
      </c>
      <c r="J111" s="73">
        <v>0</v>
      </c>
      <c r="K111" s="73">
        <v>0</v>
      </c>
      <c r="L111" s="73">
        <v>0</v>
      </c>
      <c r="M111" s="73">
        <v>0</v>
      </c>
      <c r="N111" s="73">
        <v>0</v>
      </c>
      <c r="O111" s="73">
        <v>0</v>
      </c>
      <c r="P111" s="73">
        <v>0</v>
      </c>
      <c r="Q111" s="73">
        <v>0</v>
      </c>
      <c r="R111" s="73">
        <v>0</v>
      </c>
      <c r="S111" s="73">
        <v>0</v>
      </c>
      <c r="T111" s="73">
        <v>0</v>
      </c>
      <c r="U111" s="73">
        <v>0</v>
      </c>
      <c r="V111" s="73">
        <v>0</v>
      </c>
      <c r="W111" s="73">
        <v>0</v>
      </c>
      <c r="X111" s="73">
        <v>0</v>
      </c>
      <c r="Y111" s="73">
        <v>0</v>
      </c>
      <c r="Z111" s="73">
        <v>0</v>
      </c>
      <c r="AA111" s="73">
        <v>0</v>
      </c>
      <c r="AB111" s="73">
        <v>0</v>
      </c>
      <c r="AC111" s="73">
        <v>0</v>
      </c>
      <c r="AD111" s="73">
        <v>0</v>
      </c>
      <c r="AE111" s="73">
        <v>0</v>
      </c>
      <c r="AF111" s="73">
        <v>0</v>
      </c>
      <c r="AG111" s="73">
        <v>0</v>
      </c>
      <c r="AH111" s="73">
        <v>0</v>
      </c>
      <c r="AI111" s="73">
        <v>0</v>
      </c>
    </row>
    <row r="112" spans="1:85">
      <c r="A112" s="1" t="str">
        <f>LOOKUP(B112,[1]Regions!$A$4:$A$98,[1]Regions!$B$4:$B$98)</f>
        <v>France</v>
      </c>
      <c r="B112" s="2">
        <v>6</v>
      </c>
      <c r="C112" s="72">
        <v>2018</v>
      </c>
      <c r="D112" s="72">
        <v>2019</v>
      </c>
      <c r="E112" s="72">
        <v>2020</v>
      </c>
      <c r="F112" s="72">
        <v>2021</v>
      </c>
      <c r="G112" s="72">
        <v>2022</v>
      </c>
      <c r="H112" s="72">
        <v>2023</v>
      </c>
      <c r="I112" s="72">
        <v>2024</v>
      </c>
      <c r="J112" s="72">
        <v>2025</v>
      </c>
      <c r="K112" s="72">
        <v>2026</v>
      </c>
      <c r="L112" s="72">
        <v>2027</v>
      </c>
      <c r="M112" s="72">
        <v>2028</v>
      </c>
      <c r="N112" s="72">
        <v>2029</v>
      </c>
      <c r="O112" s="72">
        <v>2030</v>
      </c>
      <c r="P112" s="72">
        <v>2031</v>
      </c>
      <c r="Q112" s="72">
        <v>2032</v>
      </c>
      <c r="R112" s="72">
        <v>2033</v>
      </c>
      <c r="S112" s="72">
        <v>2034</v>
      </c>
      <c r="T112" s="72">
        <v>2035</v>
      </c>
      <c r="U112" s="72">
        <v>2036</v>
      </c>
      <c r="V112" s="72">
        <v>2037</v>
      </c>
      <c r="W112" s="72">
        <v>2038</v>
      </c>
      <c r="X112" s="72">
        <v>2039</v>
      </c>
      <c r="Y112" s="72">
        <v>2040</v>
      </c>
      <c r="Z112" s="72">
        <v>2041</v>
      </c>
      <c r="AA112" s="72">
        <v>2042</v>
      </c>
      <c r="AB112" s="72">
        <v>2043</v>
      </c>
      <c r="AC112" s="72">
        <v>2044</v>
      </c>
      <c r="AD112" s="72">
        <v>2045</v>
      </c>
      <c r="AE112" s="72">
        <v>2046</v>
      </c>
      <c r="AF112" s="72">
        <v>2047</v>
      </c>
      <c r="AG112" s="72">
        <v>2048</v>
      </c>
      <c r="AH112" s="72">
        <v>2049</v>
      </c>
      <c r="AI112" s="72">
        <v>2050</v>
      </c>
      <c r="AJ112">
        <v>2051</v>
      </c>
      <c r="AK112">
        <v>2052</v>
      </c>
      <c r="AL112">
        <v>2053</v>
      </c>
      <c r="AM112">
        <v>2054</v>
      </c>
      <c r="AN112">
        <v>2055</v>
      </c>
      <c r="AO112">
        <v>2056</v>
      </c>
      <c r="AP112">
        <v>2057</v>
      </c>
      <c r="AQ112">
        <v>2058</v>
      </c>
      <c r="AR112">
        <v>2059</v>
      </c>
      <c r="AS112">
        <v>2060</v>
      </c>
      <c r="AT112">
        <v>2061</v>
      </c>
      <c r="AU112">
        <v>2062</v>
      </c>
      <c r="AV112">
        <v>2063</v>
      </c>
      <c r="AW112">
        <v>2064</v>
      </c>
      <c r="AX112">
        <v>2065</v>
      </c>
      <c r="AY112">
        <v>2066</v>
      </c>
      <c r="AZ112">
        <v>2067</v>
      </c>
      <c r="BA112">
        <v>2068</v>
      </c>
      <c r="BB112">
        <v>2069</v>
      </c>
      <c r="BC112">
        <v>2070</v>
      </c>
      <c r="BD112">
        <v>2071</v>
      </c>
      <c r="BE112">
        <v>2072</v>
      </c>
      <c r="BF112">
        <v>2073</v>
      </c>
      <c r="BG112">
        <v>2074</v>
      </c>
      <c r="BH112">
        <v>2075</v>
      </c>
      <c r="BI112">
        <v>2076</v>
      </c>
      <c r="BJ112">
        <v>2077</v>
      </c>
      <c r="BK112">
        <v>2078</v>
      </c>
      <c r="BL112">
        <v>2079</v>
      </c>
      <c r="BM112">
        <v>2080</v>
      </c>
      <c r="BN112">
        <v>2081</v>
      </c>
      <c r="BO112">
        <v>2082</v>
      </c>
      <c r="BP112">
        <v>2083</v>
      </c>
      <c r="BQ112">
        <v>2084</v>
      </c>
      <c r="BR112">
        <v>2085</v>
      </c>
      <c r="BS112">
        <v>2086</v>
      </c>
      <c r="BT112">
        <v>2087</v>
      </c>
      <c r="BU112">
        <v>2088</v>
      </c>
      <c r="BV112">
        <v>2089</v>
      </c>
      <c r="BW112">
        <v>2090</v>
      </c>
      <c r="BX112">
        <v>2091</v>
      </c>
      <c r="BY112">
        <v>2092</v>
      </c>
      <c r="BZ112">
        <v>2093</v>
      </c>
      <c r="CA112">
        <v>2094</v>
      </c>
      <c r="CB112">
        <v>2095</v>
      </c>
      <c r="CC112">
        <v>2096</v>
      </c>
      <c r="CD112">
        <v>2097</v>
      </c>
      <c r="CE112">
        <v>2098</v>
      </c>
      <c r="CF112">
        <v>2099</v>
      </c>
      <c r="CG112">
        <v>2100</v>
      </c>
    </row>
    <row r="113" spans="1:85">
      <c r="A113" s="74"/>
      <c r="B113" s="74" t="s">
        <v>4</v>
      </c>
      <c r="C113" s="75">
        <v>0</v>
      </c>
      <c r="D113" s="75">
        <v>0</v>
      </c>
      <c r="E113" s="75">
        <v>0</v>
      </c>
      <c r="F113" s="75">
        <v>0</v>
      </c>
      <c r="G113" s="75">
        <v>0</v>
      </c>
      <c r="H113" s="75">
        <v>0</v>
      </c>
      <c r="I113" s="75">
        <v>0</v>
      </c>
      <c r="J113" s="75">
        <v>0</v>
      </c>
      <c r="K113" s="75">
        <v>0</v>
      </c>
      <c r="L113" s="75">
        <v>0</v>
      </c>
      <c r="M113" s="75">
        <v>0</v>
      </c>
      <c r="N113" s="75">
        <v>0</v>
      </c>
      <c r="O113" s="75">
        <v>0</v>
      </c>
      <c r="P113" s="75">
        <v>0</v>
      </c>
      <c r="Q113" s="75">
        <v>0</v>
      </c>
      <c r="R113" s="75">
        <v>0</v>
      </c>
      <c r="S113" s="75">
        <v>0</v>
      </c>
      <c r="T113" s="75">
        <v>0</v>
      </c>
      <c r="U113" s="75">
        <v>0</v>
      </c>
      <c r="V113" s="75">
        <v>0</v>
      </c>
      <c r="W113" s="75">
        <v>0</v>
      </c>
      <c r="X113" s="75">
        <v>0</v>
      </c>
      <c r="Y113" s="75">
        <v>0</v>
      </c>
      <c r="Z113" s="75">
        <v>0</v>
      </c>
      <c r="AA113" s="75">
        <v>0</v>
      </c>
      <c r="AB113" s="75">
        <v>0</v>
      </c>
      <c r="AC113" s="75">
        <v>0</v>
      </c>
      <c r="AD113" s="75">
        <v>0</v>
      </c>
      <c r="AE113" s="75">
        <v>0</v>
      </c>
      <c r="AF113" s="75">
        <v>0</v>
      </c>
      <c r="AG113" s="75">
        <v>0</v>
      </c>
      <c r="AH113" s="75">
        <v>0</v>
      </c>
      <c r="AI113" s="75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>
      <c r="A114" s="74" t="s">
        <v>0</v>
      </c>
      <c r="B114" s="74" t="s">
        <v>3</v>
      </c>
      <c r="C114" s="75">
        <v>0</v>
      </c>
      <c r="D114" s="75">
        <v>0</v>
      </c>
      <c r="E114" s="75">
        <v>0</v>
      </c>
      <c r="F114" s="75">
        <v>0</v>
      </c>
      <c r="G114" s="75">
        <v>0</v>
      </c>
      <c r="H114" s="75">
        <v>0</v>
      </c>
      <c r="I114" s="75">
        <v>0</v>
      </c>
      <c r="J114" s="75">
        <v>0</v>
      </c>
      <c r="K114" s="75">
        <v>0</v>
      </c>
      <c r="L114" s="75">
        <v>0</v>
      </c>
      <c r="M114" s="75">
        <v>0</v>
      </c>
      <c r="N114" s="75">
        <v>0</v>
      </c>
      <c r="O114" s="75">
        <v>0</v>
      </c>
      <c r="P114" s="75">
        <v>0</v>
      </c>
      <c r="Q114" s="75">
        <v>0</v>
      </c>
      <c r="R114" s="75">
        <v>0</v>
      </c>
      <c r="S114" s="75">
        <v>0</v>
      </c>
      <c r="T114" s="75">
        <v>0</v>
      </c>
      <c r="U114" s="75">
        <v>0</v>
      </c>
      <c r="V114" s="75">
        <v>0</v>
      </c>
      <c r="W114" s="75">
        <v>0</v>
      </c>
      <c r="X114" s="75">
        <v>0</v>
      </c>
      <c r="Y114" s="75">
        <v>0</v>
      </c>
      <c r="Z114" s="75">
        <v>0</v>
      </c>
      <c r="AA114" s="75">
        <v>0</v>
      </c>
      <c r="AB114" s="75">
        <v>0</v>
      </c>
      <c r="AC114" s="75">
        <v>0</v>
      </c>
      <c r="AD114" s="75">
        <v>0</v>
      </c>
      <c r="AE114" s="75">
        <v>0</v>
      </c>
      <c r="AF114" s="75">
        <v>0</v>
      </c>
      <c r="AG114" s="75">
        <v>0</v>
      </c>
      <c r="AH114" s="75">
        <v>0</v>
      </c>
      <c r="AI114" s="75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>
      <c r="A115" s="74"/>
      <c r="B115" s="74" t="s">
        <v>34</v>
      </c>
      <c r="C115" s="75">
        <v>0</v>
      </c>
      <c r="D115" s="75">
        <v>0</v>
      </c>
      <c r="E115" s="75">
        <v>0</v>
      </c>
      <c r="F115" s="75">
        <v>0</v>
      </c>
      <c r="G115" s="75">
        <v>0</v>
      </c>
      <c r="H115" s="75">
        <v>0</v>
      </c>
      <c r="I115" s="75">
        <v>0</v>
      </c>
      <c r="J115" s="75">
        <v>0</v>
      </c>
      <c r="K115" s="75">
        <v>0</v>
      </c>
      <c r="L115" s="75">
        <v>0</v>
      </c>
      <c r="M115" s="75">
        <v>0</v>
      </c>
      <c r="N115" s="75">
        <v>0</v>
      </c>
      <c r="O115" s="75">
        <v>0</v>
      </c>
      <c r="P115" s="75">
        <v>0</v>
      </c>
      <c r="Q115" s="75">
        <v>0</v>
      </c>
      <c r="R115" s="75">
        <v>0</v>
      </c>
      <c r="S115" s="75">
        <v>0</v>
      </c>
      <c r="T115" s="75">
        <v>0</v>
      </c>
      <c r="U115" s="75">
        <v>0</v>
      </c>
      <c r="V115" s="75">
        <v>0</v>
      </c>
      <c r="W115" s="75">
        <v>0</v>
      </c>
      <c r="X115" s="75">
        <v>0</v>
      </c>
      <c r="Y115" s="75">
        <v>0</v>
      </c>
      <c r="Z115" s="75">
        <v>0</v>
      </c>
      <c r="AA115" s="75">
        <v>0</v>
      </c>
      <c r="AB115" s="75">
        <v>0</v>
      </c>
      <c r="AC115" s="75">
        <v>0</v>
      </c>
      <c r="AD115" s="75">
        <v>0</v>
      </c>
      <c r="AE115" s="75">
        <v>0</v>
      </c>
      <c r="AF115" s="75">
        <v>0</v>
      </c>
      <c r="AG115" s="75">
        <v>0</v>
      </c>
      <c r="AH115" s="75">
        <v>0</v>
      </c>
      <c r="AI115" s="7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>
      <c r="A116" s="14"/>
      <c r="B116" s="14" t="s">
        <v>35</v>
      </c>
      <c r="C116" s="75">
        <v>0</v>
      </c>
      <c r="D116" s="75">
        <v>0</v>
      </c>
      <c r="E116" s="75">
        <v>0</v>
      </c>
      <c r="F116" s="75">
        <v>0</v>
      </c>
      <c r="G116" s="75">
        <v>0</v>
      </c>
      <c r="H116" s="75">
        <v>0</v>
      </c>
      <c r="I116" s="75">
        <v>0</v>
      </c>
      <c r="J116" s="75">
        <v>0</v>
      </c>
      <c r="K116" s="75">
        <v>0</v>
      </c>
      <c r="L116" s="75">
        <v>0</v>
      </c>
      <c r="M116" s="75">
        <v>0</v>
      </c>
      <c r="N116" s="75">
        <v>0</v>
      </c>
      <c r="O116" s="75">
        <v>0</v>
      </c>
      <c r="P116" s="75">
        <v>0</v>
      </c>
      <c r="Q116" s="75">
        <v>0</v>
      </c>
      <c r="R116" s="75">
        <v>0</v>
      </c>
      <c r="S116" s="75">
        <v>0</v>
      </c>
      <c r="T116" s="75">
        <v>0</v>
      </c>
      <c r="U116" s="75">
        <v>0</v>
      </c>
      <c r="V116" s="75">
        <v>0</v>
      </c>
      <c r="W116" s="75">
        <v>0</v>
      </c>
      <c r="X116" s="75">
        <v>0</v>
      </c>
      <c r="Y116" s="75">
        <v>0</v>
      </c>
      <c r="Z116" s="75">
        <v>0</v>
      </c>
      <c r="AA116" s="75">
        <v>0</v>
      </c>
      <c r="AB116" s="75">
        <v>0</v>
      </c>
      <c r="AC116" s="75">
        <v>0</v>
      </c>
      <c r="AD116" s="75">
        <v>0</v>
      </c>
      <c r="AE116" s="75">
        <v>0</v>
      </c>
      <c r="AF116" s="75">
        <v>0</v>
      </c>
      <c r="AG116" s="75">
        <v>0</v>
      </c>
      <c r="AH116" s="75">
        <v>0</v>
      </c>
      <c r="AI116" s="75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>
      <c r="A117" s="4"/>
      <c r="B117" s="4" t="s">
        <v>4</v>
      </c>
      <c r="C117" s="75">
        <v>0</v>
      </c>
      <c r="D117" s="75">
        <v>0</v>
      </c>
      <c r="E117" s="75">
        <v>0</v>
      </c>
      <c r="F117" s="75">
        <v>0</v>
      </c>
      <c r="G117" s="75">
        <v>0</v>
      </c>
      <c r="H117" s="75">
        <v>0</v>
      </c>
      <c r="I117" s="75">
        <v>0</v>
      </c>
      <c r="J117" s="75">
        <v>0</v>
      </c>
      <c r="K117" s="75">
        <v>0</v>
      </c>
      <c r="L117" s="75">
        <v>0</v>
      </c>
      <c r="M117" s="75">
        <v>0</v>
      </c>
      <c r="N117" s="75">
        <v>0</v>
      </c>
      <c r="O117" s="75">
        <v>0</v>
      </c>
      <c r="P117" s="75">
        <v>0</v>
      </c>
      <c r="Q117" s="75">
        <v>0</v>
      </c>
      <c r="R117" s="75">
        <v>0</v>
      </c>
      <c r="S117" s="75">
        <v>0</v>
      </c>
      <c r="T117" s="75">
        <v>0</v>
      </c>
      <c r="U117" s="75">
        <v>0</v>
      </c>
      <c r="V117" s="75">
        <v>0</v>
      </c>
      <c r="W117" s="75">
        <v>0</v>
      </c>
      <c r="X117" s="75">
        <v>0</v>
      </c>
      <c r="Y117" s="75">
        <v>0</v>
      </c>
      <c r="Z117" s="75">
        <v>0</v>
      </c>
      <c r="AA117" s="75">
        <v>0</v>
      </c>
      <c r="AB117" s="75">
        <v>0</v>
      </c>
      <c r="AC117" s="75">
        <v>0</v>
      </c>
      <c r="AD117" s="75">
        <v>0</v>
      </c>
      <c r="AE117" s="75">
        <v>0</v>
      </c>
      <c r="AF117" s="75">
        <v>0</v>
      </c>
      <c r="AG117" s="75">
        <v>0</v>
      </c>
      <c r="AH117" s="75">
        <v>0</v>
      </c>
      <c r="AI117" s="75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74" t="s">
        <v>1</v>
      </c>
      <c r="B118" s="74" t="s">
        <v>3</v>
      </c>
      <c r="C118" s="75">
        <v>0</v>
      </c>
      <c r="D118" s="75">
        <v>0</v>
      </c>
      <c r="E118" s="75">
        <v>0</v>
      </c>
      <c r="F118" s="75">
        <v>0</v>
      </c>
      <c r="G118" s="75">
        <v>0</v>
      </c>
      <c r="H118" s="75">
        <v>0</v>
      </c>
      <c r="I118" s="75">
        <v>0</v>
      </c>
      <c r="J118" s="75">
        <v>0</v>
      </c>
      <c r="K118" s="75">
        <v>0</v>
      </c>
      <c r="L118" s="75">
        <v>0</v>
      </c>
      <c r="M118" s="75">
        <v>0</v>
      </c>
      <c r="N118" s="75">
        <v>0</v>
      </c>
      <c r="O118" s="75">
        <v>0</v>
      </c>
      <c r="P118" s="75">
        <v>0</v>
      </c>
      <c r="Q118" s="75">
        <v>0</v>
      </c>
      <c r="R118" s="75">
        <v>0</v>
      </c>
      <c r="S118" s="75">
        <v>0</v>
      </c>
      <c r="T118" s="75">
        <v>0</v>
      </c>
      <c r="U118" s="75">
        <v>0</v>
      </c>
      <c r="V118" s="75">
        <v>0</v>
      </c>
      <c r="W118" s="75">
        <v>0</v>
      </c>
      <c r="X118" s="75">
        <v>0</v>
      </c>
      <c r="Y118" s="75">
        <v>0</v>
      </c>
      <c r="Z118" s="75">
        <v>0</v>
      </c>
      <c r="AA118" s="75">
        <v>0</v>
      </c>
      <c r="AB118" s="75">
        <v>0</v>
      </c>
      <c r="AC118" s="75">
        <v>0</v>
      </c>
      <c r="AD118" s="75">
        <v>0</v>
      </c>
      <c r="AE118" s="75">
        <v>0</v>
      </c>
      <c r="AF118" s="75">
        <v>0</v>
      </c>
      <c r="AG118" s="75">
        <v>0</v>
      </c>
      <c r="AH118" s="75">
        <v>0</v>
      </c>
      <c r="AI118" s="75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74"/>
      <c r="B119" s="74" t="s">
        <v>34</v>
      </c>
      <c r="C119" s="75">
        <v>0</v>
      </c>
      <c r="D119" s="75">
        <v>0</v>
      </c>
      <c r="E119" s="75">
        <v>0</v>
      </c>
      <c r="F119" s="75">
        <v>0</v>
      </c>
      <c r="G119" s="75">
        <v>0</v>
      </c>
      <c r="H119" s="75">
        <v>0</v>
      </c>
      <c r="I119" s="75">
        <v>0</v>
      </c>
      <c r="J119" s="75">
        <v>0</v>
      </c>
      <c r="K119" s="75">
        <v>0</v>
      </c>
      <c r="L119" s="75">
        <v>0</v>
      </c>
      <c r="M119" s="75">
        <v>0</v>
      </c>
      <c r="N119" s="75">
        <v>0</v>
      </c>
      <c r="O119" s="75">
        <v>0</v>
      </c>
      <c r="P119" s="75">
        <v>0</v>
      </c>
      <c r="Q119" s="75">
        <v>0</v>
      </c>
      <c r="R119" s="75">
        <v>0</v>
      </c>
      <c r="S119" s="75">
        <v>0</v>
      </c>
      <c r="T119" s="75">
        <v>0</v>
      </c>
      <c r="U119" s="75">
        <v>0</v>
      </c>
      <c r="V119" s="75">
        <v>0</v>
      </c>
      <c r="W119" s="75">
        <v>0</v>
      </c>
      <c r="X119" s="75">
        <v>0</v>
      </c>
      <c r="Y119" s="75">
        <v>0</v>
      </c>
      <c r="Z119" s="75">
        <v>0</v>
      </c>
      <c r="AA119" s="75">
        <v>0</v>
      </c>
      <c r="AB119" s="75">
        <v>0</v>
      </c>
      <c r="AC119" s="75">
        <v>0</v>
      </c>
      <c r="AD119" s="75">
        <v>0</v>
      </c>
      <c r="AE119" s="75">
        <v>0</v>
      </c>
      <c r="AF119" s="75">
        <v>0</v>
      </c>
      <c r="AG119" s="75">
        <v>0</v>
      </c>
      <c r="AH119" s="75">
        <v>0</v>
      </c>
      <c r="AI119" s="75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14"/>
      <c r="B120" s="14" t="s">
        <v>35</v>
      </c>
      <c r="C120" s="75">
        <v>0</v>
      </c>
      <c r="D120" s="75">
        <v>0</v>
      </c>
      <c r="E120" s="75">
        <v>0</v>
      </c>
      <c r="F120" s="75">
        <v>0</v>
      </c>
      <c r="G120" s="75">
        <v>0</v>
      </c>
      <c r="H120" s="75">
        <v>0</v>
      </c>
      <c r="I120" s="75">
        <v>0</v>
      </c>
      <c r="J120" s="75">
        <v>0</v>
      </c>
      <c r="K120" s="75">
        <v>0</v>
      </c>
      <c r="L120" s="75">
        <v>0</v>
      </c>
      <c r="M120" s="75">
        <v>0</v>
      </c>
      <c r="N120" s="75">
        <v>0</v>
      </c>
      <c r="O120" s="75">
        <v>0</v>
      </c>
      <c r="P120" s="75">
        <v>0</v>
      </c>
      <c r="Q120" s="75">
        <v>0</v>
      </c>
      <c r="R120" s="75">
        <v>0</v>
      </c>
      <c r="S120" s="75">
        <v>0</v>
      </c>
      <c r="T120" s="75">
        <v>0</v>
      </c>
      <c r="U120" s="75">
        <v>0</v>
      </c>
      <c r="V120" s="75">
        <v>0</v>
      </c>
      <c r="W120" s="75">
        <v>0</v>
      </c>
      <c r="X120" s="75">
        <v>0</v>
      </c>
      <c r="Y120" s="75">
        <v>0</v>
      </c>
      <c r="Z120" s="75">
        <v>0</v>
      </c>
      <c r="AA120" s="75">
        <v>0</v>
      </c>
      <c r="AB120" s="75">
        <v>0</v>
      </c>
      <c r="AC120" s="75">
        <v>0</v>
      </c>
      <c r="AD120" s="75">
        <v>0</v>
      </c>
      <c r="AE120" s="75">
        <v>0</v>
      </c>
      <c r="AF120" s="75">
        <v>0</v>
      </c>
      <c r="AG120" s="75">
        <v>0</v>
      </c>
      <c r="AH120" s="75">
        <v>0</v>
      </c>
      <c r="AI120" s="75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4"/>
      <c r="B121" s="4" t="s">
        <v>4</v>
      </c>
      <c r="C121" s="75">
        <v>0</v>
      </c>
      <c r="D121" s="75">
        <v>0</v>
      </c>
      <c r="E121" s="75">
        <v>0</v>
      </c>
      <c r="F121" s="75">
        <v>0</v>
      </c>
      <c r="G121" s="75">
        <v>0</v>
      </c>
      <c r="H121" s="75">
        <v>0</v>
      </c>
      <c r="I121" s="75">
        <v>0</v>
      </c>
      <c r="J121" s="75">
        <v>0</v>
      </c>
      <c r="K121" s="75">
        <v>0</v>
      </c>
      <c r="L121" s="75">
        <v>0</v>
      </c>
      <c r="M121" s="75">
        <v>0</v>
      </c>
      <c r="N121" s="75">
        <v>0</v>
      </c>
      <c r="O121" s="75">
        <v>0</v>
      </c>
      <c r="P121" s="75">
        <v>0</v>
      </c>
      <c r="Q121" s="75">
        <v>0</v>
      </c>
      <c r="R121" s="75">
        <v>0</v>
      </c>
      <c r="S121" s="75">
        <v>0</v>
      </c>
      <c r="T121" s="75">
        <v>0</v>
      </c>
      <c r="U121" s="75">
        <v>0</v>
      </c>
      <c r="V121" s="75">
        <v>0</v>
      </c>
      <c r="W121" s="75">
        <v>0</v>
      </c>
      <c r="X121" s="75">
        <v>0</v>
      </c>
      <c r="Y121" s="75">
        <v>0</v>
      </c>
      <c r="Z121" s="75">
        <v>0</v>
      </c>
      <c r="AA121" s="75">
        <v>0</v>
      </c>
      <c r="AB121" s="75">
        <v>0</v>
      </c>
      <c r="AC121" s="75">
        <v>0</v>
      </c>
      <c r="AD121" s="75">
        <v>0</v>
      </c>
      <c r="AE121" s="75">
        <v>0</v>
      </c>
      <c r="AF121" s="75">
        <v>0</v>
      </c>
      <c r="AG121" s="75">
        <v>0</v>
      </c>
      <c r="AH121" s="75">
        <v>0</v>
      </c>
      <c r="AI121" s="75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14" t="s">
        <v>5</v>
      </c>
      <c r="B122" s="14" t="s">
        <v>3</v>
      </c>
      <c r="C122" s="75">
        <v>0</v>
      </c>
      <c r="D122" s="75">
        <v>0</v>
      </c>
      <c r="E122" s="75">
        <v>0</v>
      </c>
      <c r="F122" s="75">
        <v>0</v>
      </c>
      <c r="G122" s="75">
        <v>0</v>
      </c>
      <c r="H122" s="75">
        <v>0</v>
      </c>
      <c r="I122" s="75">
        <v>0</v>
      </c>
      <c r="J122" s="75">
        <v>0</v>
      </c>
      <c r="K122" s="75">
        <v>0</v>
      </c>
      <c r="L122" s="75">
        <v>0</v>
      </c>
      <c r="M122" s="75">
        <v>0</v>
      </c>
      <c r="N122" s="75">
        <v>0</v>
      </c>
      <c r="O122" s="75">
        <v>0</v>
      </c>
      <c r="P122" s="75">
        <v>0</v>
      </c>
      <c r="Q122" s="75">
        <v>0</v>
      </c>
      <c r="R122" s="75">
        <v>0</v>
      </c>
      <c r="S122" s="75">
        <v>0</v>
      </c>
      <c r="T122" s="75">
        <v>0</v>
      </c>
      <c r="U122" s="75">
        <v>0</v>
      </c>
      <c r="V122" s="75">
        <v>0</v>
      </c>
      <c r="W122" s="75">
        <v>0</v>
      </c>
      <c r="X122" s="75">
        <v>0</v>
      </c>
      <c r="Y122" s="75">
        <v>0</v>
      </c>
      <c r="Z122" s="75">
        <v>0</v>
      </c>
      <c r="AA122" s="75">
        <v>0</v>
      </c>
      <c r="AB122" s="75">
        <v>0</v>
      </c>
      <c r="AC122" s="75">
        <v>0</v>
      </c>
      <c r="AD122" s="75">
        <v>0</v>
      </c>
      <c r="AE122" s="75">
        <v>0</v>
      </c>
      <c r="AF122" s="75">
        <v>0</v>
      </c>
      <c r="AG122" s="75">
        <v>0</v>
      </c>
      <c r="AH122" s="75">
        <v>0</v>
      </c>
      <c r="AI122" s="75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5"/>
      <c r="B123" s="5" t="s">
        <v>4</v>
      </c>
      <c r="C123" s="75">
        <v>0</v>
      </c>
      <c r="D123" s="75">
        <v>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0</v>
      </c>
      <c r="M123" s="75">
        <v>0</v>
      </c>
      <c r="N123" s="75">
        <v>0</v>
      </c>
      <c r="O123" s="75">
        <v>0</v>
      </c>
      <c r="P123" s="75">
        <v>0</v>
      </c>
      <c r="Q123" s="75">
        <v>0</v>
      </c>
      <c r="R123" s="75">
        <v>0</v>
      </c>
      <c r="S123" s="75">
        <v>0</v>
      </c>
      <c r="T123" s="75">
        <v>0</v>
      </c>
      <c r="U123" s="75">
        <v>0</v>
      </c>
      <c r="V123" s="75">
        <v>0</v>
      </c>
      <c r="W123" s="75">
        <v>0</v>
      </c>
      <c r="X123" s="75">
        <v>0</v>
      </c>
      <c r="Y123" s="75">
        <v>0</v>
      </c>
      <c r="Z123" s="75">
        <v>0</v>
      </c>
      <c r="AA123" s="75">
        <v>0</v>
      </c>
      <c r="AB123" s="75">
        <v>0</v>
      </c>
      <c r="AC123" s="75">
        <v>0</v>
      </c>
      <c r="AD123" s="75">
        <v>0</v>
      </c>
      <c r="AE123" s="75">
        <v>0</v>
      </c>
      <c r="AF123" s="75">
        <v>0</v>
      </c>
      <c r="AG123" s="75">
        <v>0</v>
      </c>
      <c r="AH123" s="75">
        <v>0</v>
      </c>
      <c r="AI123" s="75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5" t="s">
        <v>2</v>
      </c>
      <c r="B124" s="5" t="s">
        <v>3</v>
      </c>
      <c r="C124" s="75">
        <v>0</v>
      </c>
      <c r="D124" s="75">
        <v>0</v>
      </c>
      <c r="E124" s="75">
        <v>0</v>
      </c>
      <c r="F124" s="75">
        <v>0</v>
      </c>
      <c r="G124" s="75">
        <v>0</v>
      </c>
      <c r="H124" s="75">
        <v>0</v>
      </c>
      <c r="I124" s="75">
        <v>0</v>
      </c>
      <c r="J124" s="75">
        <v>0</v>
      </c>
      <c r="K124" s="75">
        <v>0</v>
      </c>
      <c r="L124" s="75">
        <v>0</v>
      </c>
      <c r="M124" s="75">
        <v>0</v>
      </c>
      <c r="N124" s="75">
        <v>0</v>
      </c>
      <c r="O124" s="75">
        <v>0</v>
      </c>
      <c r="P124" s="75">
        <v>0</v>
      </c>
      <c r="Q124" s="75">
        <v>0</v>
      </c>
      <c r="R124" s="75">
        <v>0</v>
      </c>
      <c r="S124" s="75">
        <v>0</v>
      </c>
      <c r="T124" s="75">
        <v>0</v>
      </c>
      <c r="U124" s="75">
        <v>0</v>
      </c>
      <c r="V124" s="75">
        <v>0</v>
      </c>
      <c r="W124" s="75">
        <v>0</v>
      </c>
      <c r="X124" s="75">
        <v>0</v>
      </c>
      <c r="Y124" s="75">
        <v>0</v>
      </c>
      <c r="Z124" s="75">
        <v>0</v>
      </c>
      <c r="AA124" s="75">
        <v>0</v>
      </c>
      <c r="AB124" s="75">
        <v>0</v>
      </c>
      <c r="AC124" s="75">
        <v>0</v>
      </c>
      <c r="AD124" s="75">
        <v>0</v>
      </c>
      <c r="AE124" s="75">
        <v>0</v>
      </c>
      <c r="AF124" s="75">
        <v>0</v>
      </c>
      <c r="AG124" s="75">
        <v>0</v>
      </c>
      <c r="AH124" s="75">
        <v>0</v>
      </c>
      <c r="AI124" s="75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4"/>
      <c r="B125" s="4" t="s">
        <v>4</v>
      </c>
      <c r="C125" s="75">
        <v>0</v>
      </c>
      <c r="D125" s="75">
        <v>0</v>
      </c>
      <c r="E125" s="75">
        <v>0</v>
      </c>
      <c r="F125" s="75">
        <v>0</v>
      </c>
      <c r="G125" s="75">
        <v>0</v>
      </c>
      <c r="H125" s="75">
        <v>0</v>
      </c>
      <c r="I125" s="75">
        <v>0</v>
      </c>
      <c r="J125" s="75">
        <v>0</v>
      </c>
      <c r="K125" s="75">
        <v>0</v>
      </c>
      <c r="L125" s="75">
        <v>0</v>
      </c>
      <c r="M125" s="75">
        <v>0</v>
      </c>
      <c r="N125" s="75">
        <v>0</v>
      </c>
      <c r="O125" s="75">
        <v>0</v>
      </c>
      <c r="P125" s="75">
        <v>0</v>
      </c>
      <c r="Q125" s="75">
        <v>0</v>
      </c>
      <c r="R125" s="75">
        <v>0</v>
      </c>
      <c r="S125" s="75">
        <v>0</v>
      </c>
      <c r="T125" s="75">
        <v>0</v>
      </c>
      <c r="U125" s="75">
        <v>0</v>
      </c>
      <c r="V125" s="75">
        <v>0</v>
      </c>
      <c r="W125" s="75">
        <v>0</v>
      </c>
      <c r="X125" s="75">
        <v>0</v>
      </c>
      <c r="Y125" s="75">
        <v>0</v>
      </c>
      <c r="Z125" s="75">
        <v>0</v>
      </c>
      <c r="AA125" s="75">
        <v>0</v>
      </c>
      <c r="AB125" s="75">
        <v>0</v>
      </c>
      <c r="AC125" s="75">
        <v>0</v>
      </c>
      <c r="AD125" s="75">
        <v>0</v>
      </c>
      <c r="AE125" s="75">
        <v>0</v>
      </c>
      <c r="AF125" s="75">
        <v>0</v>
      </c>
      <c r="AG125" s="75">
        <v>0</v>
      </c>
      <c r="AH125" s="75">
        <v>0</v>
      </c>
      <c r="AI125" s="7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14" t="s">
        <v>7</v>
      </c>
      <c r="B126" s="14" t="s">
        <v>3</v>
      </c>
      <c r="C126" s="75">
        <v>0</v>
      </c>
      <c r="D126" s="75">
        <v>0</v>
      </c>
      <c r="E126" s="75">
        <v>0</v>
      </c>
      <c r="F126" s="75">
        <v>0</v>
      </c>
      <c r="G126" s="75">
        <v>0</v>
      </c>
      <c r="H126" s="75">
        <v>0</v>
      </c>
      <c r="I126" s="75">
        <v>0</v>
      </c>
      <c r="J126" s="75">
        <v>0</v>
      </c>
      <c r="K126" s="75">
        <v>0</v>
      </c>
      <c r="L126" s="75">
        <v>0</v>
      </c>
      <c r="M126" s="75">
        <v>0</v>
      </c>
      <c r="N126" s="75">
        <v>0</v>
      </c>
      <c r="O126" s="75">
        <v>0</v>
      </c>
      <c r="P126" s="75">
        <v>0</v>
      </c>
      <c r="Q126" s="75">
        <v>0</v>
      </c>
      <c r="R126" s="75">
        <v>0</v>
      </c>
      <c r="S126" s="75">
        <v>0</v>
      </c>
      <c r="T126" s="75">
        <v>0</v>
      </c>
      <c r="U126" s="75">
        <v>0</v>
      </c>
      <c r="V126" s="75">
        <v>0</v>
      </c>
      <c r="W126" s="75">
        <v>0</v>
      </c>
      <c r="X126" s="75">
        <v>0</v>
      </c>
      <c r="Y126" s="75">
        <v>0</v>
      </c>
      <c r="Z126" s="75">
        <v>0</v>
      </c>
      <c r="AA126" s="75">
        <v>0</v>
      </c>
      <c r="AB126" s="75">
        <v>0</v>
      </c>
      <c r="AC126" s="75">
        <v>0</v>
      </c>
      <c r="AD126" s="75">
        <v>0</v>
      </c>
      <c r="AE126" s="75">
        <v>0</v>
      </c>
      <c r="AF126" s="75">
        <v>0</v>
      </c>
      <c r="AG126" s="75">
        <v>0</v>
      </c>
      <c r="AH126" s="75">
        <v>0</v>
      </c>
      <c r="AI126" s="75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4"/>
      <c r="B127" s="4" t="s">
        <v>4</v>
      </c>
      <c r="C127" s="75">
        <v>0</v>
      </c>
      <c r="D127" s="75">
        <v>0</v>
      </c>
      <c r="E127" s="75">
        <v>0</v>
      </c>
      <c r="F127" s="75">
        <v>0</v>
      </c>
      <c r="G127" s="75">
        <v>0</v>
      </c>
      <c r="H127" s="75">
        <v>0</v>
      </c>
      <c r="I127" s="75">
        <v>0</v>
      </c>
      <c r="J127" s="75">
        <v>0</v>
      </c>
      <c r="K127" s="75">
        <v>0</v>
      </c>
      <c r="L127" s="75">
        <v>0</v>
      </c>
      <c r="M127" s="75">
        <v>0</v>
      </c>
      <c r="N127" s="75">
        <v>0</v>
      </c>
      <c r="O127" s="75">
        <v>0</v>
      </c>
      <c r="P127" s="75">
        <v>0</v>
      </c>
      <c r="Q127" s="75">
        <v>0</v>
      </c>
      <c r="R127" s="75">
        <v>0</v>
      </c>
      <c r="S127" s="75">
        <v>0</v>
      </c>
      <c r="T127" s="75">
        <v>0</v>
      </c>
      <c r="U127" s="75">
        <v>0</v>
      </c>
      <c r="V127" s="75">
        <v>0</v>
      </c>
      <c r="W127" s="75">
        <v>0</v>
      </c>
      <c r="X127" s="75">
        <v>0</v>
      </c>
      <c r="Y127" s="75">
        <v>0</v>
      </c>
      <c r="Z127" s="75">
        <v>0</v>
      </c>
      <c r="AA127" s="75">
        <v>0</v>
      </c>
      <c r="AB127" s="75">
        <v>0</v>
      </c>
      <c r="AC127" s="75">
        <v>0</v>
      </c>
      <c r="AD127" s="75">
        <v>0</v>
      </c>
      <c r="AE127" s="75">
        <v>0</v>
      </c>
      <c r="AF127" s="75">
        <v>0</v>
      </c>
      <c r="AG127" s="75">
        <v>0</v>
      </c>
      <c r="AH127" s="75">
        <v>0</v>
      </c>
      <c r="AI127" s="75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14" t="s">
        <v>6</v>
      </c>
      <c r="B128" s="14" t="s">
        <v>3</v>
      </c>
      <c r="C128" s="75">
        <v>0</v>
      </c>
      <c r="D128" s="75">
        <v>0</v>
      </c>
      <c r="E128" s="75">
        <v>0</v>
      </c>
      <c r="F128" s="75">
        <v>0</v>
      </c>
      <c r="G128" s="75">
        <v>0</v>
      </c>
      <c r="H128" s="75">
        <v>0</v>
      </c>
      <c r="I128" s="75">
        <v>0</v>
      </c>
      <c r="J128" s="75">
        <v>0</v>
      </c>
      <c r="K128" s="75">
        <v>0</v>
      </c>
      <c r="L128" s="75">
        <v>0</v>
      </c>
      <c r="M128" s="75">
        <v>0</v>
      </c>
      <c r="N128" s="75">
        <v>0</v>
      </c>
      <c r="O128" s="75">
        <v>0</v>
      </c>
      <c r="P128" s="75">
        <v>0</v>
      </c>
      <c r="Q128" s="75">
        <v>0</v>
      </c>
      <c r="R128" s="75">
        <v>0</v>
      </c>
      <c r="S128" s="75">
        <v>0</v>
      </c>
      <c r="T128" s="75">
        <v>0</v>
      </c>
      <c r="U128" s="75">
        <v>0</v>
      </c>
      <c r="V128" s="75">
        <v>0</v>
      </c>
      <c r="W128" s="75">
        <v>0</v>
      </c>
      <c r="X128" s="75">
        <v>0</v>
      </c>
      <c r="Y128" s="75">
        <v>0</v>
      </c>
      <c r="Z128" s="75">
        <v>0</v>
      </c>
      <c r="AA128" s="75">
        <v>0</v>
      </c>
      <c r="AB128" s="75">
        <v>0</v>
      </c>
      <c r="AC128" s="75">
        <v>0</v>
      </c>
      <c r="AD128" s="75">
        <v>0</v>
      </c>
      <c r="AE128" s="75">
        <v>0</v>
      </c>
      <c r="AF128" s="75">
        <v>0</v>
      </c>
      <c r="AG128" s="75">
        <v>0</v>
      </c>
      <c r="AH128" s="75">
        <v>0</v>
      </c>
      <c r="AI128" s="75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5"/>
      <c r="B129" s="5" t="s">
        <v>4</v>
      </c>
      <c r="C129" s="75">
        <v>0</v>
      </c>
      <c r="D129" s="75">
        <v>0</v>
      </c>
      <c r="E129" s="75">
        <v>0</v>
      </c>
      <c r="F129" s="75">
        <v>0</v>
      </c>
      <c r="G129" s="75">
        <v>0</v>
      </c>
      <c r="H129" s="75">
        <v>0</v>
      </c>
      <c r="I129" s="75">
        <v>0</v>
      </c>
      <c r="J129" s="75">
        <v>0</v>
      </c>
      <c r="K129" s="75">
        <v>0</v>
      </c>
      <c r="L129" s="75">
        <v>0</v>
      </c>
      <c r="M129" s="75">
        <v>0</v>
      </c>
      <c r="N129" s="75">
        <v>0</v>
      </c>
      <c r="O129" s="75">
        <v>0</v>
      </c>
      <c r="P129" s="75">
        <v>0</v>
      </c>
      <c r="Q129" s="75">
        <v>0</v>
      </c>
      <c r="R129" s="75">
        <v>0</v>
      </c>
      <c r="S129" s="75">
        <v>0</v>
      </c>
      <c r="T129" s="75">
        <v>0</v>
      </c>
      <c r="U129" s="75">
        <v>0</v>
      </c>
      <c r="V129" s="75">
        <v>0</v>
      </c>
      <c r="W129" s="75">
        <v>0</v>
      </c>
      <c r="X129" s="75">
        <v>0</v>
      </c>
      <c r="Y129" s="75">
        <v>0</v>
      </c>
      <c r="Z129" s="75">
        <v>0</v>
      </c>
      <c r="AA129" s="75">
        <v>0</v>
      </c>
      <c r="AB129" s="75">
        <v>0</v>
      </c>
      <c r="AC129" s="75">
        <v>0</v>
      </c>
      <c r="AD129" s="75">
        <v>0</v>
      </c>
      <c r="AE129" s="75">
        <v>0</v>
      </c>
      <c r="AF129" s="75">
        <v>0</v>
      </c>
      <c r="AG129" s="75">
        <v>0</v>
      </c>
      <c r="AH129" s="75">
        <v>0</v>
      </c>
      <c r="AI129" s="75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>
      <c r="A130" s="5" t="s">
        <v>8</v>
      </c>
      <c r="B130" s="5" t="s">
        <v>3</v>
      </c>
      <c r="C130" s="75">
        <v>0</v>
      </c>
      <c r="D130" s="75">
        <v>0</v>
      </c>
      <c r="E130" s="75">
        <v>0</v>
      </c>
      <c r="F130" s="75">
        <v>0</v>
      </c>
      <c r="G130" s="75">
        <v>0</v>
      </c>
      <c r="H130" s="75">
        <v>0</v>
      </c>
      <c r="I130" s="75">
        <v>0</v>
      </c>
      <c r="J130" s="75">
        <v>0</v>
      </c>
      <c r="K130" s="75">
        <v>0</v>
      </c>
      <c r="L130" s="75">
        <v>0</v>
      </c>
      <c r="M130" s="75">
        <v>0</v>
      </c>
      <c r="N130" s="75">
        <v>0</v>
      </c>
      <c r="O130" s="75">
        <v>0</v>
      </c>
      <c r="P130" s="75">
        <v>0</v>
      </c>
      <c r="Q130" s="75">
        <v>0</v>
      </c>
      <c r="R130" s="75">
        <v>0</v>
      </c>
      <c r="S130" s="75">
        <v>0</v>
      </c>
      <c r="T130" s="75">
        <v>0</v>
      </c>
      <c r="U130" s="75">
        <v>0</v>
      </c>
      <c r="V130" s="75">
        <v>0</v>
      </c>
      <c r="W130" s="75">
        <v>0</v>
      </c>
      <c r="X130" s="75">
        <v>0</v>
      </c>
      <c r="Y130" s="75">
        <v>0</v>
      </c>
      <c r="Z130" s="75">
        <v>0</v>
      </c>
      <c r="AA130" s="75">
        <v>0</v>
      </c>
      <c r="AB130" s="75">
        <v>0</v>
      </c>
      <c r="AC130" s="75">
        <v>0</v>
      </c>
      <c r="AD130" s="75">
        <v>0</v>
      </c>
      <c r="AE130" s="75">
        <v>0</v>
      </c>
      <c r="AF130" s="75">
        <v>0</v>
      </c>
      <c r="AG130" s="75">
        <v>0</v>
      </c>
      <c r="AH130" s="75">
        <v>0</v>
      </c>
      <c r="AI130" s="75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>
      <c r="A131" s="4"/>
      <c r="B131" s="4" t="s">
        <v>37</v>
      </c>
      <c r="C131" s="75">
        <v>0</v>
      </c>
      <c r="D131" s="75">
        <v>0</v>
      </c>
      <c r="E131" s="75">
        <v>0</v>
      </c>
      <c r="F131" s="75">
        <v>0</v>
      </c>
      <c r="G131" s="75">
        <v>0</v>
      </c>
      <c r="H131" s="75">
        <v>0</v>
      </c>
      <c r="I131" s="75">
        <v>0</v>
      </c>
      <c r="J131" s="75">
        <v>0</v>
      </c>
      <c r="K131" s="75">
        <v>0</v>
      </c>
      <c r="L131" s="75">
        <v>0</v>
      </c>
      <c r="M131" s="75">
        <v>0</v>
      </c>
      <c r="N131" s="75">
        <v>0</v>
      </c>
      <c r="O131" s="75">
        <v>0</v>
      </c>
      <c r="P131" s="75">
        <v>0</v>
      </c>
      <c r="Q131" s="75">
        <v>0</v>
      </c>
      <c r="R131" s="75">
        <v>0</v>
      </c>
      <c r="S131" s="75">
        <v>0</v>
      </c>
      <c r="T131" s="75">
        <v>0</v>
      </c>
      <c r="U131" s="75">
        <v>0</v>
      </c>
      <c r="V131" s="75">
        <v>0</v>
      </c>
      <c r="W131" s="75">
        <v>0</v>
      </c>
      <c r="X131" s="75">
        <v>0</v>
      </c>
      <c r="Y131" s="75">
        <v>0</v>
      </c>
      <c r="Z131" s="75">
        <v>0</v>
      </c>
      <c r="AA131" s="75">
        <v>0</v>
      </c>
      <c r="AB131" s="75">
        <v>0</v>
      </c>
      <c r="AC131" s="75">
        <v>0</v>
      </c>
      <c r="AD131" s="75">
        <v>0</v>
      </c>
      <c r="AE131" s="75">
        <v>0</v>
      </c>
      <c r="AF131" s="75">
        <v>0</v>
      </c>
      <c r="AG131" s="75">
        <v>0</v>
      </c>
      <c r="AH131" s="75">
        <v>0</v>
      </c>
      <c r="AI131" s="75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>
      <c r="A132" s="14" t="s">
        <v>36</v>
      </c>
      <c r="B132" s="14" t="s">
        <v>38</v>
      </c>
      <c r="C132" s="75">
        <v>0</v>
      </c>
      <c r="D132" s="75">
        <v>0</v>
      </c>
      <c r="E132" s="75">
        <v>0</v>
      </c>
      <c r="F132" s="75">
        <v>0</v>
      </c>
      <c r="G132" s="75">
        <v>0</v>
      </c>
      <c r="H132" s="75">
        <v>0</v>
      </c>
      <c r="I132" s="75">
        <v>0</v>
      </c>
      <c r="J132" s="75">
        <v>0</v>
      </c>
      <c r="K132" s="75">
        <v>0</v>
      </c>
      <c r="L132" s="75">
        <v>0</v>
      </c>
      <c r="M132" s="75">
        <v>0</v>
      </c>
      <c r="N132" s="75">
        <v>0</v>
      </c>
      <c r="O132" s="75">
        <v>0</v>
      </c>
      <c r="P132" s="75">
        <v>0</v>
      </c>
      <c r="Q132" s="75">
        <v>0</v>
      </c>
      <c r="R132" s="75">
        <v>0</v>
      </c>
      <c r="S132" s="75">
        <v>0</v>
      </c>
      <c r="T132" s="75">
        <v>0</v>
      </c>
      <c r="U132" s="75">
        <v>0</v>
      </c>
      <c r="V132" s="75">
        <v>0</v>
      </c>
      <c r="W132" s="75">
        <v>0</v>
      </c>
      <c r="X132" s="75">
        <v>0</v>
      </c>
      <c r="Y132" s="75">
        <v>0</v>
      </c>
      <c r="Z132" s="75">
        <v>0</v>
      </c>
      <c r="AA132" s="75">
        <v>0</v>
      </c>
      <c r="AB132" s="75">
        <v>0</v>
      </c>
      <c r="AC132" s="75">
        <v>0</v>
      </c>
      <c r="AD132" s="75">
        <v>0</v>
      </c>
      <c r="AE132" s="75">
        <v>0</v>
      </c>
      <c r="AF132" s="75">
        <v>0</v>
      </c>
      <c r="AG132" s="75">
        <v>0</v>
      </c>
      <c r="AH132" s="75">
        <v>0</v>
      </c>
      <c r="AI132" s="75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>
      <c r="A133" s="5"/>
      <c r="B133" s="5"/>
      <c r="C133" s="73">
        <v>0</v>
      </c>
      <c r="D133" s="73">
        <v>0</v>
      </c>
      <c r="E133" s="73">
        <v>0</v>
      </c>
      <c r="F133" s="73">
        <v>0</v>
      </c>
      <c r="G133" s="73">
        <v>0</v>
      </c>
      <c r="H133" s="73">
        <v>0</v>
      </c>
      <c r="I133" s="73">
        <v>0</v>
      </c>
      <c r="J133" s="73">
        <v>0</v>
      </c>
      <c r="K133" s="73">
        <v>0</v>
      </c>
      <c r="L133" s="73">
        <v>0</v>
      </c>
      <c r="M133" s="73">
        <v>0</v>
      </c>
      <c r="N133" s="73">
        <v>0</v>
      </c>
      <c r="O133" s="73">
        <v>0</v>
      </c>
      <c r="P133" s="73">
        <v>0</v>
      </c>
      <c r="Q133" s="73">
        <v>0</v>
      </c>
      <c r="R133" s="73">
        <v>0</v>
      </c>
      <c r="S133" s="73">
        <v>0</v>
      </c>
      <c r="T133" s="73">
        <v>0</v>
      </c>
      <c r="U133" s="73">
        <v>0</v>
      </c>
      <c r="V133" s="73">
        <v>0</v>
      </c>
      <c r="W133" s="73">
        <v>0</v>
      </c>
      <c r="X133" s="73">
        <v>0</v>
      </c>
      <c r="Y133" s="73">
        <v>0</v>
      </c>
      <c r="Z133" s="73">
        <v>0</v>
      </c>
      <c r="AA133" s="73">
        <v>0</v>
      </c>
      <c r="AB133" s="73">
        <v>0</v>
      </c>
      <c r="AC133" s="73">
        <v>0</v>
      </c>
      <c r="AD133" s="73">
        <v>0</v>
      </c>
      <c r="AE133" s="73">
        <v>0</v>
      </c>
      <c r="AF133" s="73">
        <v>0</v>
      </c>
      <c r="AG133" s="73">
        <v>0</v>
      </c>
      <c r="AH133" s="73">
        <v>0</v>
      </c>
      <c r="AI133" s="73">
        <v>0</v>
      </c>
    </row>
    <row r="134" spans="1:85">
      <c r="A134" s="1" t="str">
        <f>LOOKUP(B134,[1]Regions!$A$4:$A$98,[1]Regions!$B$4:$B$98)</f>
        <v>Ireland</v>
      </c>
      <c r="B134" s="2">
        <v>7</v>
      </c>
      <c r="C134" s="72">
        <v>2018</v>
      </c>
      <c r="D134" s="72">
        <v>2019</v>
      </c>
      <c r="E134" s="72">
        <v>2020</v>
      </c>
      <c r="F134" s="72">
        <v>2021</v>
      </c>
      <c r="G134" s="72">
        <v>2022</v>
      </c>
      <c r="H134" s="72">
        <v>2023</v>
      </c>
      <c r="I134" s="72">
        <v>2024</v>
      </c>
      <c r="J134" s="72">
        <v>2025</v>
      </c>
      <c r="K134" s="72">
        <v>2026</v>
      </c>
      <c r="L134" s="72">
        <v>2027</v>
      </c>
      <c r="M134" s="72">
        <v>2028</v>
      </c>
      <c r="N134" s="72">
        <v>2029</v>
      </c>
      <c r="O134" s="72">
        <v>2030</v>
      </c>
      <c r="P134" s="72">
        <v>2031</v>
      </c>
      <c r="Q134" s="72">
        <v>2032</v>
      </c>
      <c r="R134" s="72">
        <v>2033</v>
      </c>
      <c r="S134" s="72">
        <v>2034</v>
      </c>
      <c r="T134" s="72">
        <v>2035</v>
      </c>
      <c r="U134" s="72">
        <v>2036</v>
      </c>
      <c r="V134" s="72">
        <v>2037</v>
      </c>
      <c r="W134" s="72">
        <v>2038</v>
      </c>
      <c r="X134" s="72">
        <v>2039</v>
      </c>
      <c r="Y134" s="72">
        <v>2040</v>
      </c>
      <c r="Z134" s="72">
        <v>2041</v>
      </c>
      <c r="AA134" s="72">
        <v>2042</v>
      </c>
      <c r="AB134" s="72">
        <v>2043</v>
      </c>
      <c r="AC134" s="72">
        <v>2044</v>
      </c>
      <c r="AD134" s="72">
        <v>2045</v>
      </c>
      <c r="AE134" s="72">
        <v>2046</v>
      </c>
      <c r="AF134" s="72">
        <v>2047</v>
      </c>
      <c r="AG134" s="72">
        <v>2048</v>
      </c>
      <c r="AH134" s="72">
        <v>2049</v>
      </c>
      <c r="AI134" s="72">
        <v>2050</v>
      </c>
      <c r="AJ134">
        <v>2051</v>
      </c>
      <c r="AK134">
        <v>2052</v>
      </c>
      <c r="AL134">
        <v>2053</v>
      </c>
      <c r="AM134">
        <v>2054</v>
      </c>
      <c r="AN134">
        <v>2055</v>
      </c>
      <c r="AO134">
        <v>2056</v>
      </c>
      <c r="AP134">
        <v>2057</v>
      </c>
      <c r="AQ134">
        <v>2058</v>
      </c>
      <c r="AR134">
        <v>2059</v>
      </c>
      <c r="AS134">
        <v>2060</v>
      </c>
      <c r="AT134">
        <v>2061</v>
      </c>
      <c r="AU134">
        <v>2062</v>
      </c>
      <c r="AV134">
        <v>2063</v>
      </c>
      <c r="AW134">
        <v>2064</v>
      </c>
      <c r="AX134">
        <v>2065</v>
      </c>
      <c r="AY134">
        <v>2066</v>
      </c>
      <c r="AZ134">
        <v>2067</v>
      </c>
      <c r="BA134">
        <v>2068</v>
      </c>
      <c r="BB134">
        <v>2069</v>
      </c>
      <c r="BC134">
        <v>2070</v>
      </c>
      <c r="BD134">
        <v>2071</v>
      </c>
      <c r="BE134">
        <v>2072</v>
      </c>
      <c r="BF134">
        <v>2073</v>
      </c>
      <c r="BG134">
        <v>2074</v>
      </c>
      <c r="BH134">
        <v>2075</v>
      </c>
      <c r="BI134">
        <v>2076</v>
      </c>
      <c r="BJ134">
        <v>2077</v>
      </c>
      <c r="BK134">
        <v>2078</v>
      </c>
      <c r="BL134">
        <v>2079</v>
      </c>
      <c r="BM134">
        <v>2080</v>
      </c>
      <c r="BN134">
        <v>2081</v>
      </c>
      <c r="BO134">
        <v>2082</v>
      </c>
      <c r="BP134">
        <v>2083</v>
      </c>
      <c r="BQ134">
        <v>2084</v>
      </c>
      <c r="BR134">
        <v>2085</v>
      </c>
      <c r="BS134">
        <v>2086</v>
      </c>
      <c r="BT134">
        <v>2087</v>
      </c>
      <c r="BU134">
        <v>2088</v>
      </c>
      <c r="BV134">
        <v>2089</v>
      </c>
      <c r="BW134">
        <v>2090</v>
      </c>
      <c r="BX134">
        <v>2091</v>
      </c>
      <c r="BY134">
        <v>2092</v>
      </c>
      <c r="BZ134">
        <v>2093</v>
      </c>
      <c r="CA134">
        <v>2094</v>
      </c>
      <c r="CB134">
        <v>2095</v>
      </c>
      <c r="CC134">
        <v>2096</v>
      </c>
      <c r="CD134">
        <v>2097</v>
      </c>
      <c r="CE134">
        <v>2098</v>
      </c>
      <c r="CF134">
        <v>2099</v>
      </c>
      <c r="CG134">
        <v>2100</v>
      </c>
    </row>
    <row r="135" spans="1:85">
      <c r="A135" s="74"/>
      <c r="B135" s="74" t="s">
        <v>4</v>
      </c>
      <c r="C135" s="75">
        <v>0</v>
      </c>
      <c r="D135" s="75">
        <v>0</v>
      </c>
      <c r="E135" s="75">
        <v>0</v>
      </c>
      <c r="F135" s="75">
        <v>0</v>
      </c>
      <c r="G135" s="75">
        <v>0</v>
      </c>
      <c r="H135" s="75">
        <v>0</v>
      </c>
      <c r="I135" s="75">
        <v>0</v>
      </c>
      <c r="J135" s="75">
        <v>0</v>
      </c>
      <c r="K135" s="75">
        <v>0</v>
      </c>
      <c r="L135" s="75">
        <v>0</v>
      </c>
      <c r="M135" s="75">
        <v>0</v>
      </c>
      <c r="N135" s="75">
        <v>0</v>
      </c>
      <c r="O135" s="75">
        <v>0</v>
      </c>
      <c r="P135" s="75">
        <v>0</v>
      </c>
      <c r="Q135" s="75">
        <v>0</v>
      </c>
      <c r="R135" s="75">
        <v>0</v>
      </c>
      <c r="S135" s="75">
        <v>0</v>
      </c>
      <c r="T135" s="75">
        <v>0</v>
      </c>
      <c r="U135" s="75">
        <v>0</v>
      </c>
      <c r="V135" s="75">
        <v>0</v>
      </c>
      <c r="W135" s="75">
        <v>0</v>
      </c>
      <c r="X135" s="75">
        <v>0</v>
      </c>
      <c r="Y135" s="75">
        <v>0</v>
      </c>
      <c r="Z135" s="75">
        <v>0</v>
      </c>
      <c r="AA135" s="75">
        <v>0</v>
      </c>
      <c r="AB135" s="75">
        <v>0</v>
      </c>
      <c r="AC135" s="75">
        <v>0</v>
      </c>
      <c r="AD135" s="75">
        <v>0</v>
      </c>
      <c r="AE135" s="75">
        <v>0</v>
      </c>
      <c r="AF135" s="75">
        <v>0</v>
      </c>
      <c r="AG135" s="75">
        <v>0</v>
      </c>
      <c r="AH135" s="75">
        <v>0</v>
      </c>
      <c r="AI135" s="7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>
      <c r="A136" s="74" t="s">
        <v>0</v>
      </c>
      <c r="B136" s="74" t="s">
        <v>3</v>
      </c>
      <c r="C136" s="75">
        <v>0</v>
      </c>
      <c r="D136" s="75">
        <v>0</v>
      </c>
      <c r="E136" s="75">
        <v>0</v>
      </c>
      <c r="F136" s="75">
        <v>0</v>
      </c>
      <c r="G136" s="75">
        <v>0</v>
      </c>
      <c r="H136" s="75">
        <v>0</v>
      </c>
      <c r="I136" s="75">
        <v>0</v>
      </c>
      <c r="J136" s="75">
        <v>0</v>
      </c>
      <c r="K136" s="75">
        <v>0</v>
      </c>
      <c r="L136" s="75">
        <v>0</v>
      </c>
      <c r="M136" s="75">
        <v>0</v>
      </c>
      <c r="N136" s="75">
        <v>0</v>
      </c>
      <c r="O136" s="75">
        <v>0</v>
      </c>
      <c r="P136" s="75">
        <v>0</v>
      </c>
      <c r="Q136" s="75">
        <v>0</v>
      </c>
      <c r="R136" s="75">
        <v>0</v>
      </c>
      <c r="S136" s="75">
        <v>0</v>
      </c>
      <c r="T136" s="75">
        <v>0</v>
      </c>
      <c r="U136" s="75">
        <v>0</v>
      </c>
      <c r="V136" s="75">
        <v>0</v>
      </c>
      <c r="W136" s="75">
        <v>0</v>
      </c>
      <c r="X136" s="75">
        <v>0</v>
      </c>
      <c r="Y136" s="75">
        <v>0</v>
      </c>
      <c r="Z136" s="75">
        <v>0</v>
      </c>
      <c r="AA136" s="75">
        <v>0</v>
      </c>
      <c r="AB136" s="75">
        <v>0</v>
      </c>
      <c r="AC136" s="75">
        <v>0</v>
      </c>
      <c r="AD136" s="75">
        <v>0</v>
      </c>
      <c r="AE136" s="75">
        <v>0</v>
      </c>
      <c r="AF136" s="75">
        <v>0</v>
      </c>
      <c r="AG136" s="75">
        <v>0</v>
      </c>
      <c r="AH136" s="75">
        <v>0</v>
      </c>
      <c r="AI136" s="75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 s="74"/>
      <c r="B137" s="74" t="s">
        <v>34</v>
      </c>
      <c r="C137" s="75">
        <v>0</v>
      </c>
      <c r="D137" s="75">
        <v>0</v>
      </c>
      <c r="E137" s="75">
        <v>0</v>
      </c>
      <c r="F137" s="75">
        <v>0</v>
      </c>
      <c r="G137" s="75">
        <v>0</v>
      </c>
      <c r="H137" s="75">
        <v>0</v>
      </c>
      <c r="I137" s="75">
        <v>0</v>
      </c>
      <c r="J137" s="75">
        <v>0</v>
      </c>
      <c r="K137" s="75">
        <v>0</v>
      </c>
      <c r="L137" s="75">
        <v>0</v>
      </c>
      <c r="M137" s="75">
        <v>0</v>
      </c>
      <c r="N137" s="75">
        <v>0</v>
      </c>
      <c r="O137" s="75">
        <v>0</v>
      </c>
      <c r="P137" s="75">
        <v>0</v>
      </c>
      <c r="Q137" s="75">
        <v>0</v>
      </c>
      <c r="R137" s="75">
        <v>0</v>
      </c>
      <c r="S137" s="75">
        <v>0</v>
      </c>
      <c r="T137" s="75">
        <v>0</v>
      </c>
      <c r="U137" s="75">
        <v>0</v>
      </c>
      <c r="V137" s="75">
        <v>0</v>
      </c>
      <c r="W137" s="75">
        <v>0</v>
      </c>
      <c r="X137" s="75">
        <v>0</v>
      </c>
      <c r="Y137" s="75">
        <v>0</v>
      </c>
      <c r="Z137" s="75">
        <v>0</v>
      </c>
      <c r="AA137" s="75">
        <v>0</v>
      </c>
      <c r="AB137" s="75">
        <v>0</v>
      </c>
      <c r="AC137" s="75">
        <v>0</v>
      </c>
      <c r="AD137" s="75">
        <v>0</v>
      </c>
      <c r="AE137" s="75">
        <v>0</v>
      </c>
      <c r="AF137" s="75">
        <v>0</v>
      </c>
      <c r="AG137" s="75">
        <v>0</v>
      </c>
      <c r="AH137" s="75">
        <v>0</v>
      </c>
      <c r="AI137" s="75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</row>
    <row r="138" spans="1:85">
      <c r="A138" s="14"/>
      <c r="B138" s="14" t="s">
        <v>35</v>
      </c>
      <c r="C138" s="75">
        <v>0</v>
      </c>
      <c r="D138" s="75">
        <v>0</v>
      </c>
      <c r="E138" s="75">
        <v>0</v>
      </c>
      <c r="F138" s="75">
        <v>0</v>
      </c>
      <c r="G138" s="75">
        <v>0</v>
      </c>
      <c r="H138" s="75">
        <v>0</v>
      </c>
      <c r="I138" s="75">
        <v>0</v>
      </c>
      <c r="J138" s="75">
        <v>0</v>
      </c>
      <c r="K138" s="75">
        <v>0</v>
      </c>
      <c r="L138" s="75">
        <v>0</v>
      </c>
      <c r="M138" s="75">
        <v>0</v>
      </c>
      <c r="N138" s="75">
        <v>0</v>
      </c>
      <c r="O138" s="75">
        <v>0</v>
      </c>
      <c r="P138" s="75">
        <v>0</v>
      </c>
      <c r="Q138" s="75">
        <v>0</v>
      </c>
      <c r="R138" s="75">
        <v>0</v>
      </c>
      <c r="S138" s="75">
        <v>0</v>
      </c>
      <c r="T138" s="75">
        <v>0</v>
      </c>
      <c r="U138" s="75">
        <v>0</v>
      </c>
      <c r="V138" s="75">
        <v>0</v>
      </c>
      <c r="W138" s="75">
        <v>0</v>
      </c>
      <c r="X138" s="75">
        <v>0</v>
      </c>
      <c r="Y138" s="75">
        <v>0</v>
      </c>
      <c r="Z138" s="75">
        <v>0</v>
      </c>
      <c r="AA138" s="75">
        <v>0</v>
      </c>
      <c r="AB138" s="75">
        <v>0</v>
      </c>
      <c r="AC138" s="75">
        <v>0</v>
      </c>
      <c r="AD138" s="75">
        <v>0</v>
      </c>
      <c r="AE138" s="75">
        <v>0</v>
      </c>
      <c r="AF138" s="75">
        <v>0</v>
      </c>
      <c r="AG138" s="75">
        <v>0</v>
      </c>
      <c r="AH138" s="75">
        <v>0</v>
      </c>
      <c r="AI138" s="75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</row>
    <row r="139" spans="1:85">
      <c r="A139" s="4"/>
      <c r="B139" s="4" t="s">
        <v>4</v>
      </c>
      <c r="C139" s="75">
        <v>0</v>
      </c>
      <c r="D139" s="75">
        <v>0</v>
      </c>
      <c r="E139" s="75">
        <v>0</v>
      </c>
      <c r="F139" s="75">
        <v>0</v>
      </c>
      <c r="G139" s="75">
        <v>0</v>
      </c>
      <c r="H139" s="75">
        <v>0</v>
      </c>
      <c r="I139" s="75">
        <v>0</v>
      </c>
      <c r="J139" s="75">
        <v>0</v>
      </c>
      <c r="K139" s="75">
        <v>0</v>
      </c>
      <c r="L139" s="75">
        <v>0</v>
      </c>
      <c r="M139" s="75">
        <v>0</v>
      </c>
      <c r="N139" s="75">
        <v>0</v>
      </c>
      <c r="O139" s="75">
        <v>0</v>
      </c>
      <c r="P139" s="75">
        <v>0</v>
      </c>
      <c r="Q139" s="75">
        <v>0</v>
      </c>
      <c r="R139" s="75">
        <v>0</v>
      </c>
      <c r="S139" s="75">
        <v>0</v>
      </c>
      <c r="T139" s="75">
        <v>0</v>
      </c>
      <c r="U139" s="75">
        <v>0</v>
      </c>
      <c r="V139" s="75">
        <v>0</v>
      </c>
      <c r="W139" s="75">
        <v>0</v>
      </c>
      <c r="X139" s="75">
        <v>0</v>
      </c>
      <c r="Y139" s="75">
        <v>0</v>
      </c>
      <c r="Z139" s="75">
        <v>0</v>
      </c>
      <c r="AA139" s="75">
        <v>0</v>
      </c>
      <c r="AB139" s="75">
        <v>0</v>
      </c>
      <c r="AC139" s="75">
        <v>0</v>
      </c>
      <c r="AD139" s="75">
        <v>0</v>
      </c>
      <c r="AE139" s="75">
        <v>0</v>
      </c>
      <c r="AF139" s="75">
        <v>0</v>
      </c>
      <c r="AG139" s="75">
        <v>0</v>
      </c>
      <c r="AH139" s="75">
        <v>0</v>
      </c>
      <c r="AI139" s="75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>
      <c r="A140" s="74" t="s">
        <v>1</v>
      </c>
      <c r="B140" s="74" t="s">
        <v>3</v>
      </c>
      <c r="C140" s="75">
        <v>0</v>
      </c>
      <c r="D140" s="75">
        <v>0</v>
      </c>
      <c r="E140" s="75">
        <v>0</v>
      </c>
      <c r="F140" s="75">
        <v>0</v>
      </c>
      <c r="G140" s="75">
        <v>0</v>
      </c>
      <c r="H140" s="75">
        <v>0</v>
      </c>
      <c r="I140" s="75">
        <v>0</v>
      </c>
      <c r="J140" s="75">
        <v>0</v>
      </c>
      <c r="K140" s="75">
        <v>0</v>
      </c>
      <c r="L140" s="75">
        <v>0</v>
      </c>
      <c r="M140" s="75">
        <v>0</v>
      </c>
      <c r="N140" s="75">
        <v>0</v>
      </c>
      <c r="O140" s="75">
        <v>0</v>
      </c>
      <c r="P140" s="75">
        <v>0</v>
      </c>
      <c r="Q140" s="75">
        <v>0</v>
      </c>
      <c r="R140" s="75">
        <v>0</v>
      </c>
      <c r="S140" s="75">
        <v>0</v>
      </c>
      <c r="T140" s="75">
        <v>0</v>
      </c>
      <c r="U140" s="75">
        <v>0</v>
      </c>
      <c r="V140" s="75">
        <v>0</v>
      </c>
      <c r="W140" s="75">
        <v>0</v>
      </c>
      <c r="X140" s="75">
        <v>0</v>
      </c>
      <c r="Y140" s="75">
        <v>0</v>
      </c>
      <c r="Z140" s="75">
        <v>0</v>
      </c>
      <c r="AA140" s="75">
        <v>0</v>
      </c>
      <c r="AB140" s="75">
        <v>0</v>
      </c>
      <c r="AC140" s="75">
        <v>0</v>
      </c>
      <c r="AD140" s="75">
        <v>0</v>
      </c>
      <c r="AE140" s="75">
        <v>0</v>
      </c>
      <c r="AF140" s="75">
        <v>0</v>
      </c>
      <c r="AG140" s="75">
        <v>0</v>
      </c>
      <c r="AH140" s="75">
        <v>0</v>
      </c>
      <c r="AI140" s="75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>
      <c r="A141" s="74"/>
      <c r="B141" s="74" t="s">
        <v>34</v>
      </c>
      <c r="C141" s="75">
        <v>0</v>
      </c>
      <c r="D141" s="75">
        <v>0</v>
      </c>
      <c r="E141" s="75">
        <v>0</v>
      </c>
      <c r="F141" s="75">
        <v>0</v>
      </c>
      <c r="G141" s="75">
        <v>0</v>
      </c>
      <c r="H141" s="75">
        <v>0</v>
      </c>
      <c r="I141" s="75">
        <v>0</v>
      </c>
      <c r="J141" s="75">
        <v>0</v>
      </c>
      <c r="K141" s="75">
        <v>0</v>
      </c>
      <c r="L141" s="75">
        <v>0</v>
      </c>
      <c r="M141" s="75">
        <v>0</v>
      </c>
      <c r="N141" s="75">
        <v>0</v>
      </c>
      <c r="O141" s="75">
        <v>0</v>
      </c>
      <c r="P141" s="75">
        <v>0</v>
      </c>
      <c r="Q141" s="75">
        <v>0</v>
      </c>
      <c r="R141" s="75">
        <v>0</v>
      </c>
      <c r="S141" s="75">
        <v>0</v>
      </c>
      <c r="T141" s="75">
        <v>0</v>
      </c>
      <c r="U141" s="75">
        <v>0</v>
      </c>
      <c r="V141" s="75">
        <v>0</v>
      </c>
      <c r="W141" s="75">
        <v>0</v>
      </c>
      <c r="X141" s="75">
        <v>0</v>
      </c>
      <c r="Y141" s="75">
        <v>0</v>
      </c>
      <c r="Z141" s="75">
        <v>0</v>
      </c>
      <c r="AA141" s="75">
        <v>0</v>
      </c>
      <c r="AB141" s="75">
        <v>0</v>
      </c>
      <c r="AC141" s="75">
        <v>0</v>
      </c>
      <c r="AD141" s="75">
        <v>0</v>
      </c>
      <c r="AE141" s="75">
        <v>0</v>
      </c>
      <c r="AF141" s="75">
        <v>0</v>
      </c>
      <c r="AG141" s="75">
        <v>0</v>
      </c>
      <c r="AH141" s="75">
        <v>0</v>
      </c>
      <c r="AI141" s="75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14"/>
      <c r="B142" s="14" t="s">
        <v>35</v>
      </c>
      <c r="C142" s="75">
        <v>0</v>
      </c>
      <c r="D142" s="75">
        <v>0</v>
      </c>
      <c r="E142" s="75">
        <v>0</v>
      </c>
      <c r="F142" s="75">
        <v>0</v>
      </c>
      <c r="G142" s="75">
        <v>0</v>
      </c>
      <c r="H142" s="75">
        <v>0</v>
      </c>
      <c r="I142" s="75">
        <v>0</v>
      </c>
      <c r="J142" s="75">
        <v>0</v>
      </c>
      <c r="K142" s="75">
        <v>0</v>
      </c>
      <c r="L142" s="75">
        <v>0</v>
      </c>
      <c r="M142" s="75">
        <v>0</v>
      </c>
      <c r="N142" s="75">
        <v>0</v>
      </c>
      <c r="O142" s="75">
        <v>0</v>
      </c>
      <c r="P142" s="75">
        <v>0</v>
      </c>
      <c r="Q142" s="75">
        <v>0</v>
      </c>
      <c r="R142" s="75">
        <v>0</v>
      </c>
      <c r="S142" s="75">
        <v>0</v>
      </c>
      <c r="T142" s="75">
        <v>0</v>
      </c>
      <c r="U142" s="75">
        <v>0</v>
      </c>
      <c r="V142" s="75">
        <v>0</v>
      </c>
      <c r="W142" s="75">
        <v>0</v>
      </c>
      <c r="X142" s="75">
        <v>0</v>
      </c>
      <c r="Y142" s="75">
        <v>0</v>
      </c>
      <c r="Z142" s="75">
        <v>0</v>
      </c>
      <c r="AA142" s="75">
        <v>0</v>
      </c>
      <c r="AB142" s="75">
        <v>0</v>
      </c>
      <c r="AC142" s="75">
        <v>0</v>
      </c>
      <c r="AD142" s="75">
        <v>0</v>
      </c>
      <c r="AE142" s="75">
        <v>0</v>
      </c>
      <c r="AF142" s="75">
        <v>0</v>
      </c>
      <c r="AG142" s="75">
        <v>0</v>
      </c>
      <c r="AH142" s="75">
        <v>0</v>
      </c>
      <c r="AI142" s="75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4"/>
      <c r="B143" s="4" t="s">
        <v>4</v>
      </c>
      <c r="C143" s="75">
        <v>0</v>
      </c>
      <c r="D143" s="75">
        <v>0</v>
      </c>
      <c r="E143" s="75">
        <v>0</v>
      </c>
      <c r="F143" s="75">
        <v>0</v>
      </c>
      <c r="G143" s="75">
        <v>0</v>
      </c>
      <c r="H143" s="75">
        <v>0</v>
      </c>
      <c r="I143" s="75">
        <v>0</v>
      </c>
      <c r="J143" s="75">
        <v>0</v>
      </c>
      <c r="K143" s="75">
        <v>0</v>
      </c>
      <c r="L143" s="75">
        <v>0</v>
      </c>
      <c r="M143" s="75">
        <v>0</v>
      </c>
      <c r="N143" s="75">
        <v>0</v>
      </c>
      <c r="O143" s="75">
        <v>0</v>
      </c>
      <c r="P143" s="75">
        <v>0</v>
      </c>
      <c r="Q143" s="75">
        <v>0</v>
      </c>
      <c r="R143" s="75">
        <v>0</v>
      </c>
      <c r="S143" s="75">
        <v>0</v>
      </c>
      <c r="T143" s="75">
        <v>0</v>
      </c>
      <c r="U143" s="75">
        <v>0</v>
      </c>
      <c r="V143" s="75">
        <v>0</v>
      </c>
      <c r="W143" s="75">
        <v>0</v>
      </c>
      <c r="X143" s="75">
        <v>0</v>
      </c>
      <c r="Y143" s="75">
        <v>0</v>
      </c>
      <c r="Z143" s="75">
        <v>0</v>
      </c>
      <c r="AA143" s="75">
        <v>0</v>
      </c>
      <c r="AB143" s="75">
        <v>0</v>
      </c>
      <c r="AC143" s="75">
        <v>0</v>
      </c>
      <c r="AD143" s="75">
        <v>0</v>
      </c>
      <c r="AE143" s="75">
        <v>0</v>
      </c>
      <c r="AF143" s="75">
        <v>0</v>
      </c>
      <c r="AG143" s="75">
        <v>0</v>
      </c>
      <c r="AH143" s="75">
        <v>0</v>
      </c>
      <c r="AI143" s="75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14" t="s">
        <v>5</v>
      </c>
      <c r="B144" s="14" t="s">
        <v>3</v>
      </c>
      <c r="C144" s="75">
        <v>0</v>
      </c>
      <c r="D144" s="75">
        <v>0</v>
      </c>
      <c r="E144" s="75">
        <v>0</v>
      </c>
      <c r="F144" s="75">
        <v>0</v>
      </c>
      <c r="G144" s="75">
        <v>0</v>
      </c>
      <c r="H144" s="75">
        <v>0</v>
      </c>
      <c r="I144" s="75">
        <v>0</v>
      </c>
      <c r="J144" s="75">
        <v>0</v>
      </c>
      <c r="K144" s="75">
        <v>0</v>
      </c>
      <c r="L144" s="75">
        <v>0</v>
      </c>
      <c r="M144" s="75">
        <v>0</v>
      </c>
      <c r="N144" s="75">
        <v>0</v>
      </c>
      <c r="O144" s="75">
        <v>0</v>
      </c>
      <c r="P144" s="75">
        <v>0</v>
      </c>
      <c r="Q144" s="75">
        <v>0</v>
      </c>
      <c r="R144" s="75">
        <v>0</v>
      </c>
      <c r="S144" s="75">
        <v>0</v>
      </c>
      <c r="T144" s="75">
        <v>0</v>
      </c>
      <c r="U144" s="75">
        <v>0</v>
      </c>
      <c r="V144" s="75">
        <v>0</v>
      </c>
      <c r="W144" s="75">
        <v>0</v>
      </c>
      <c r="X144" s="75">
        <v>0</v>
      </c>
      <c r="Y144" s="75">
        <v>0</v>
      </c>
      <c r="Z144" s="75">
        <v>0</v>
      </c>
      <c r="AA144" s="75">
        <v>0</v>
      </c>
      <c r="AB144" s="75">
        <v>0</v>
      </c>
      <c r="AC144" s="75">
        <v>0</v>
      </c>
      <c r="AD144" s="75">
        <v>0</v>
      </c>
      <c r="AE144" s="75">
        <v>0</v>
      </c>
      <c r="AF144" s="75">
        <v>0</v>
      </c>
      <c r="AG144" s="75">
        <v>0</v>
      </c>
      <c r="AH144" s="75">
        <v>0</v>
      </c>
      <c r="AI144" s="75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5"/>
      <c r="B145" s="5" t="s">
        <v>4</v>
      </c>
      <c r="C145" s="75">
        <v>0</v>
      </c>
      <c r="D145" s="75">
        <v>0</v>
      </c>
      <c r="E145" s="75">
        <v>0</v>
      </c>
      <c r="F145" s="75">
        <v>0</v>
      </c>
      <c r="G145" s="75">
        <v>0</v>
      </c>
      <c r="H145" s="75">
        <v>0</v>
      </c>
      <c r="I145" s="75">
        <v>0</v>
      </c>
      <c r="J145" s="75">
        <v>0</v>
      </c>
      <c r="K145" s="75">
        <v>0</v>
      </c>
      <c r="L145" s="75">
        <v>0</v>
      </c>
      <c r="M145" s="75">
        <v>0</v>
      </c>
      <c r="N145" s="75">
        <v>0</v>
      </c>
      <c r="O145" s="75">
        <v>0</v>
      </c>
      <c r="P145" s="75">
        <v>0</v>
      </c>
      <c r="Q145" s="75">
        <v>0</v>
      </c>
      <c r="R145" s="75">
        <v>0</v>
      </c>
      <c r="S145" s="75">
        <v>0</v>
      </c>
      <c r="T145" s="75">
        <v>0</v>
      </c>
      <c r="U145" s="75">
        <v>0</v>
      </c>
      <c r="V145" s="75">
        <v>0</v>
      </c>
      <c r="W145" s="75">
        <v>0</v>
      </c>
      <c r="X145" s="75">
        <v>0</v>
      </c>
      <c r="Y145" s="75">
        <v>0</v>
      </c>
      <c r="Z145" s="75">
        <v>0</v>
      </c>
      <c r="AA145" s="75">
        <v>0</v>
      </c>
      <c r="AB145" s="75">
        <v>0</v>
      </c>
      <c r="AC145" s="75">
        <v>0</v>
      </c>
      <c r="AD145" s="75">
        <v>0</v>
      </c>
      <c r="AE145" s="75">
        <v>0</v>
      </c>
      <c r="AF145" s="75">
        <v>0</v>
      </c>
      <c r="AG145" s="75">
        <v>0</v>
      </c>
      <c r="AH145" s="75">
        <v>0</v>
      </c>
      <c r="AI145" s="7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5" t="s">
        <v>2</v>
      </c>
      <c r="B146" s="5" t="s">
        <v>3</v>
      </c>
      <c r="C146" s="75">
        <v>0</v>
      </c>
      <c r="D146" s="75">
        <v>0</v>
      </c>
      <c r="E146" s="75">
        <v>0</v>
      </c>
      <c r="F146" s="75">
        <v>0</v>
      </c>
      <c r="G146" s="75">
        <v>0</v>
      </c>
      <c r="H146" s="75">
        <v>0</v>
      </c>
      <c r="I146" s="75">
        <v>0</v>
      </c>
      <c r="J146" s="75">
        <v>0</v>
      </c>
      <c r="K146" s="75">
        <v>0</v>
      </c>
      <c r="L146" s="75">
        <v>0</v>
      </c>
      <c r="M146" s="75">
        <v>0</v>
      </c>
      <c r="N146" s="75">
        <v>0</v>
      </c>
      <c r="O146" s="75">
        <v>0</v>
      </c>
      <c r="P146" s="75">
        <v>0</v>
      </c>
      <c r="Q146" s="75">
        <v>0</v>
      </c>
      <c r="R146" s="75">
        <v>0</v>
      </c>
      <c r="S146" s="75">
        <v>0</v>
      </c>
      <c r="T146" s="75">
        <v>0</v>
      </c>
      <c r="U146" s="75">
        <v>0</v>
      </c>
      <c r="V146" s="75">
        <v>0</v>
      </c>
      <c r="W146" s="75">
        <v>0</v>
      </c>
      <c r="X146" s="75">
        <v>0</v>
      </c>
      <c r="Y146" s="75">
        <v>0</v>
      </c>
      <c r="Z146" s="75">
        <v>0</v>
      </c>
      <c r="AA146" s="75">
        <v>0</v>
      </c>
      <c r="AB146" s="75">
        <v>0</v>
      </c>
      <c r="AC146" s="75">
        <v>0</v>
      </c>
      <c r="AD146" s="75">
        <v>0</v>
      </c>
      <c r="AE146" s="75">
        <v>0</v>
      </c>
      <c r="AF146" s="75">
        <v>0</v>
      </c>
      <c r="AG146" s="75">
        <v>0</v>
      </c>
      <c r="AH146" s="75">
        <v>0</v>
      </c>
      <c r="AI146" s="75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4"/>
      <c r="B147" s="4" t="s">
        <v>4</v>
      </c>
      <c r="C147" s="75">
        <v>0</v>
      </c>
      <c r="D147" s="75">
        <v>0</v>
      </c>
      <c r="E147" s="75">
        <v>0</v>
      </c>
      <c r="F147" s="75">
        <v>0</v>
      </c>
      <c r="G147" s="75">
        <v>0</v>
      </c>
      <c r="H147" s="75">
        <v>0</v>
      </c>
      <c r="I147" s="75">
        <v>0</v>
      </c>
      <c r="J147" s="75">
        <v>0</v>
      </c>
      <c r="K147" s="75">
        <v>0</v>
      </c>
      <c r="L147" s="75">
        <v>0</v>
      </c>
      <c r="M147" s="75">
        <v>0</v>
      </c>
      <c r="N147" s="75">
        <v>0</v>
      </c>
      <c r="O147" s="75">
        <v>0</v>
      </c>
      <c r="P147" s="75">
        <v>0</v>
      </c>
      <c r="Q147" s="75">
        <v>0</v>
      </c>
      <c r="R147" s="75">
        <v>0</v>
      </c>
      <c r="S147" s="75">
        <v>0</v>
      </c>
      <c r="T147" s="75">
        <v>0</v>
      </c>
      <c r="U147" s="75">
        <v>0</v>
      </c>
      <c r="V147" s="75">
        <v>0</v>
      </c>
      <c r="W147" s="75">
        <v>0</v>
      </c>
      <c r="X147" s="75">
        <v>0</v>
      </c>
      <c r="Y147" s="75">
        <v>0</v>
      </c>
      <c r="Z147" s="75">
        <v>0</v>
      </c>
      <c r="AA147" s="75">
        <v>0</v>
      </c>
      <c r="AB147" s="75">
        <v>0</v>
      </c>
      <c r="AC147" s="75">
        <v>0</v>
      </c>
      <c r="AD147" s="75">
        <v>0</v>
      </c>
      <c r="AE147" s="75">
        <v>0</v>
      </c>
      <c r="AF147" s="75">
        <v>0</v>
      </c>
      <c r="AG147" s="75">
        <v>0</v>
      </c>
      <c r="AH147" s="75">
        <v>0</v>
      </c>
      <c r="AI147" s="75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14" t="s">
        <v>7</v>
      </c>
      <c r="B148" s="14" t="s">
        <v>3</v>
      </c>
      <c r="C148" s="75">
        <v>0</v>
      </c>
      <c r="D148" s="75">
        <v>0</v>
      </c>
      <c r="E148" s="75">
        <v>0</v>
      </c>
      <c r="F148" s="75">
        <v>0</v>
      </c>
      <c r="G148" s="75">
        <v>0</v>
      </c>
      <c r="H148" s="75">
        <v>0</v>
      </c>
      <c r="I148" s="75">
        <v>0</v>
      </c>
      <c r="J148" s="75">
        <v>0</v>
      </c>
      <c r="K148" s="75">
        <v>0</v>
      </c>
      <c r="L148" s="75">
        <v>0</v>
      </c>
      <c r="M148" s="75">
        <v>0</v>
      </c>
      <c r="N148" s="75">
        <v>0</v>
      </c>
      <c r="O148" s="75">
        <v>0</v>
      </c>
      <c r="P148" s="75">
        <v>0</v>
      </c>
      <c r="Q148" s="75">
        <v>0</v>
      </c>
      <c r="R148" s="75">
        <v>0</v>
      </c>
      <c r="S148" s="75">
        <v>0</v>
      </c>
      <c r="T148" s="75">
        <v>0</v>
      </c>
      <c r="U148" s="75">
        <v>0</v>
      </c>
      <c r="V148" s="75">
        <v>0</v>
      </c>
      <c r="W148" s="75">
        <v>0</v>
      </c>
      <c r="X148" s="75">
        <v>0</v>
      </c>
      <c r="Y148" s="75">
        <v>0</v>
      </c>
      <c r="Z148" s="75">
        <v>0</v>
      </c>
      <c r="AA148" s="75">
        <v>0</v>
      </c>
      <c r="AB148" s="75">
        <v>0</v>
      </c>
      <c r="AC148" s="75">
        <v>0</v>
      </c>
      <c r="AD148" s="75">
        <v>0</v>
      </c>
      <c r="AE148" s="75">
        <v>0</v>
      </c>
      <c r="AF148" s="75">
        <v>0</v>
      </c>
      <c r="AG148" s="75">
        <v>0</v>
      </c>
      <c r="AH148" s="75">
        <v>0</v>
      </c>
      <c r="AI148" s="75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4"/>
      <c r="B149" s="4" t="s">
        <v>4</v>
      </c>
      <c r="C149" s="75">
        <v>0</v>
      </c>
      <c r="D149" s="75">
        <v>0</v>
      </c>
      <c r="E149" s="75">
        <v>0</v>
      </c>
      <c r="F149" s="75">
        <v>0</v>
      </c>
      <c r="G149" s="75">
        <v>0</v>
      </c>
      <c r="H149" s="75">
        <v>0</v>
      </c>
      <c r="I149" s="75">
        <v>0</v>
      </c>
      <c r="J149" s="75">
        <v>0</v>
      </c>
      <c r="K149" s="75">
        <v>0</v>
      </c>
      <c r="L149" s="75">
        <v>0</v>
      </c>
      <c r="M149" s="75">
        <v>0</v>
      </c>
      <c r="N149" s="75">
        <v>0</v>
      </c>
      <c r="O149" s="75">
        <v>0</v>
      </c>
      <c r="P149" s="75">
        <v>0</v>
      </c>
      <c r="Q149" s="75">
        <v>0</v>
      </c>
      <c r="R149" s="75">
        <v>0</v>
      </c>
      <c r="S149" s="75">
        <v>0</v>
      </c>
      <c r="T149" s="75">
        <v>0</v>
      </c>
      <c r="U149" s="75">
        <v>0</v>
      </c>
      <c r="V149" s="75">
        <v>0</v>
      </c>
      <c r="W149" s="75">
        <v>0</v>
      </c>
      <c r="X149" s="75">
        <v>0</v>
      </c>
      <c r="Y149" s="75">
        <v>0</v>
      </c>
      <c r="Z149" s="75">
        <v>0</v>
      </c>
      <c r="AA149" s="75">
        <v>0</v>
      </c>
      <c r="AB149" s="75">
        <v>0</v>
      </c>
      <c r="AC149" s="75">
        <v>0</v>
      </c>
      <c r="AD149" s="75">
        <v>0</v>
      </c>
      <c r="AE149" s="75">
        <v>0</v>
      </c>
      <c r="AF149" s="75">
        <v>0</v>
      </c>
      <c r="AG149" s="75">
        <v>0</v>
      </c>
      <c r="AH149" s="75">
        <v>0</v>
      </c>
      <c r="AI149" s="75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14" t="s">
        <v>6</v>
      </c>
      <c r="B150" s="14" t="s">
        <v>3</v>
      </c>
      <c r="C150" s="75">
        <v>0</v>
      </c>
      <c r="D150" s="75">
        <v>0</v>
      </c>
      <c r="E150" s="75">
        <v>0</v>
      </c>
      <c r="F150" s="75">
        <v>0</v>
      </c>
      <c r="G150" s="75">
        <v>0</v>
      </c>
      <c r="H150" s="75">
        <v>0</v>
      </c>
      <c r="I150" s="75">
        <v>0</v>
      </c>
      <c r="J150" s="75">
        <v>0</v>
      </c>
      <c r="K150" s="75">
        <v>0</v>
      </c>
      <c r="L150" s="75">
        <v>0</v>
      </c>
      <c r="M150" s="75">
        <v>0</v>
      </c>
      <c r="N150" s="75">
        <v>0</v>
      </c>
      <c r="O150" s="75">
        <v>0</v>
      </c>
      <c r="P150" s="75">
        <v>0</v>
      </c>
      <c r="Q150" s="75">
        <v>0</v>
      </c>
      <c r="R150" s="75">
        <v>0</v>
      </c>
      <c r="S150" s="75">
        <v>0</v>
      </c>
      <c r="T150" s="75">
        <v>0</v>
      </c>
      <c r="U150" s="75">
        <v>0</v>
      </c>
      <c r="V150" s="75">
        <v>0</v>
      </c>
      <c r="W150" s="75">
        <v>0</v>
      </c>
      <c r="X150" s="75">
        <v>0</v>
      </c>
      <c r="Y150" s="75">
        <v>0</v>
      </c>
      <c r="Z150" s="75">
        <v>0</v>
      </c>
      <c r="AA150" s="75">
        <v>0</v>
      </c>
      <c r="AB150" s="75">
        <v>0</v>
      </c>
      <c r="AC150" s="75">
        <v>0</v>
      </c>
      <c r="AD150" s="75">
        <v>0</v>
      </c>
      <c r="AE150" s="75">
        <v>0</v>
      </c>
      <c r="AF150" s="75">
        <v>0</v>
      </c>
      <c r="AG150" s="75">
        <v>0</v>
      </c>
      <c r="AH150" s="75">
        <v>0</v>
      </c>
      <c r="AI150" s="75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5"/>
      <c r="B151" s="5" t="s">
        <v>4</v>
      </c>
      <c r="C151" s="75">
        <v>0</v>
      </c>
      <c r="D151" s="75">
        <v>0</v>
      </c>
      <c r="E151" s="75">
        <v>0</v>
      </c>
      <c r="F151" s="75">
        <v>0</v>
      </c>
      <c r="G151" s="75">
        <v>0</v>
      </c>
      <c r="H151" s="75">
        <v>0</v>
      </c>
      <c r="I151" s="75">
        <v>0</v>
      </c>
      <c r="J151" s="75">
        <v>0</v>
      </c>
      <c r="K151" s="75">
        <v>0</v>
      </c>
      <c r="L151" s="75">
        <v>0</v>
      </c>
      <c r="M151" s="75">
        <v>0</v>
      </c>
      <c r="N151" s="75">
        <v>0</v>
      </c>
      <c r="O151" s="75">
        <v>0</v>
      </c>
      <c r="P151" s="75">
        <v>0</v>
      </c>
      <c r="Q151" s="75">
        <v>0</v>
      </c>
      <c r="R151" s="75">
        <v>0</v>
      </c>
      <c r="S151" s="75">
        <v>0</v>
      </c>
      <c r="T151" s="75">
        <v>0</v>
      </c>
      <c r="U151" s="75">
        <v>0</v>
      </c>
      <c r="V151" s="75">
        <v>0</v>
      </c>
      <c r="W151" s="75">
        <v>0</v>
      </c>
      <c r="X151" s="75">
        <v>0</v>
      </c>
      <c r="Y151" s="75">
        <v>0</v>
      </c>
      <c r="Z151" s="75">
        <v>0</v>
      </c>
      <c r="AA151" s="75">
        <v>0</v>
      </c>
      <c r="AB151" s="75">
        <v>0</v>
      </c>
      <c r="AC151" s="75">
        <v>0</v>
      </c>
      <c r="AD151" s="75">
        <v>0</v>
      </c>
      <c r="AE151" s="75">
        <v>0</v>
      </c>
      <c r="AF151" s="75">
        <v>0</v>
      </c>
      <c r="AG151" s="75">
        <v>0</v>
      </c>
      <c r="AH151" s="75">
        <v>0</v>
      </c>
      <c r="AI151" s="75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5" t="s">
        <v>8</v>
      </c>
      <c r="B152" s="5" t="s">
        <v>3</v>
      </c>
      <c r="C152" s="75">
        <v>0</v>
      </c>
      <c r="D152" s="75">
        <v>0</v>
      </c>
      <c r="E152" s="75">
        <v>0</v>
      </c>
      <c r="F152" s="75">
        <v>0</v>
      </c>
      <c r="G152" s="75">
        <v>0</v>
      </c>
      <c r="H152" s="75">
        <v>0</v>
      </c>
      <c r="I152" s="75">
        <v>0</v>
      </c>
      <c r="J152" s="75">
        <v>0</v>
      </c>
      <c r="K152" s="75">
        <v>0</v>
      </c>
      <c r="L152" s="75">
        <v>0</v>
      </c>
      <c r="M152" s="75">
        <v>0</v>
      </c>
      <c r="N152" s="75">
        <v>0</v>
      </c>
      <c r="O152" s="75">
        <v>0</v>
      </c>
      <c r="P152" s="75">
        <v>0</v>
      </c>
      <c r="Q152" s="75">
        <v>0</v>
      </c>
      <c r="R152" s="75">
        <v>0</v>
      </c>
      <c r="S152" s="75">
        <v>0</v>
      </c>
      <c r="T152" s="75">
        <v>0</v>
      </c>
      <c r="U152" s="75">
        <v>0</v>
      </c>
      <c r="V152" s="75">
        <v>0</v>
      </c>
      <c r="W152" s="75">
        <v>0</v>
      </c>
      <c r="X152" s="75">
        <v>0</v>
      </c>
      <c r="Y152" s="75">
        <v>0</v>
      </c>
      <c r="Z152" s="75">
        <v>0</v>
      </c>
      <c r="AA152" s="75">
        <v>0</v>
      </c>
      <c r="AB152" s="75">
        <v>0</v>
      </c>
      <c r="AC152" s="75">
        <v>0</v>
      </c>
      <c r="AD152" s="75">
        <v>0</v>
      </c>
      <c r="AE152" s="75">
        <v>0</v>
      </c>
      <c r="AF152" s="75">
        <v>0</v>
      </c>
      <c r="AG152" s="75">
        <v>0</v>
      </c>
      <c r="AH152" s="75">
        <v>0</v>
      </c>
      <c r="AI152" s="75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4"/>
      <c r="B153" s="4" t="s">
        <v>37</v>
      </c>
      <c r="C153" s="75">
        <v>0</v>
      </c>
      <c r="D153" s="75">
        <v>0</v>
      </c>
      <c r="E153" s="75">
        <v>0</v>
      </c>
      <c r="F153" s="75">
        <v>0</v>
      </c>
      <c r="G153" s="75">
        <v>0</v>
      </c>
      <c r="H153" s="75">
        <v>0</v>
      </c>
      <c r="I153" s="75">
        <v>0</v>
      </c>
      <c r="J153" s="75">
        <v>0</v>
      </c>
      <c r="K153" s="75">
        <v>0</v>
      </c>
      <c r="L153" s="75">
        <v>0</v>
      </c>
      <c r="M153" s="75">
        <v>0</v>
      </c>
      <c r="N153" s="75">
        <v>0</v>
      </c>
      <c r="O153" s="75">
        <v>0</v>
      </c>
      <c r="P153" s="75">
        <v>0</v>
      </c>
      <c r="Q153" s="75">
        <v>0</v>
      </c>
      <c r="R153" s="75">
        <v>0</v>
      </c>
      <c r="S153" s="75">
        <v>0</v>
      </c>
      <c r="T153" s="75">
        <v>0</v>
      </c>
      <c r="U153" s="75">
        <v>0</v>
      </c>
      <c r="V153" s="75">
        <v>0</v>
      </c>
      <c r="W153" s="75">
        <v>0</v>
      </c>
      <c r="X153" s="75">
        <v>0</v>
      </c>
      <c r="Y153" s="75">
        <v>0</v>
      </c>
      <c r="Z153" s="75">
        <v>0</v>
      </c>
      <c r="AA153" s="75">
        <v>0</v>
      </c>
      <c r="AB153" s="75">
        <v>0</v>
      </c>
      <c r="AC153" s="75">
        <v>0</v>
      </c>
      <c r="AD153" s="75">
        <v>0</v>
      </c>
      <c r="AE153" s="75">
        <v>0</v>
      </c>
      <c r="AF153" s="75">
        <v>0</v>
      </c>
      <c r="AG153" s="75">
        <v>0</v>
      </c>
      <c r="AH153" s="75">
        <v>0</v>
      </c>
      <c r="AI153" s="75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>
      <c r="A154" s="14" t="s">
        <v>36</v>
      </c>
      <c r="B154" s="14" t="s">
        <v>38</v>
      </c>
      <c r="C154" s="75">
        <v>0</v>
      </c>
      <c r="D154" s="75">
        <v>0</v>
      </c>
      <c r="E154" s="75">
        <v>0</v>
      </c>
      <c r="F154" s="75">
        <v>0</v>
      </c>
      <c r="G154" s="75">
        <v>0</v>
      </c>
      <c r="H154" s="75">
        <v>0</v>
      </c>
      <c r="I154" s="75">
        <v>0</v>
      </c>
      <c r="J154" s="75">
        <v>0</v>
      </c>
      <c r="K154" s="75">
        <v>0</v>
      </c>
      <c r="L154" s="75">
        <v>0</v>
      </c>
      <c r="M154" s="75">
        <v>0</v>
      </c>
      <c r="N154" s="75">
        <v>0</v>
      </c>
      <c r="O154" s="75">
        <v>0</v>
      </c>
      <c r="P154" s="75">
        <v>0</v>
      </c>
      <c r="Q154" s="75">
        <v>0</v>
      </c>
      <c r="R154" s="75">
        <v>0</v>
      </c>
      <c r="S154" s="75">
        <v>0</v>
      </c>
      <c r="T154" s="75">
        <v>0</v>
      </c>
      <c r="U154" s="75">
        <v>0</v>
      </c>
      <c r="V154" s="75">
        <v>0</v>
      </c>
      <c r="W154" s="75">
        <v>0</v>
      </c>
      <c r="X154" s="75">
        <v>0</v>
      </c>
      <c r="Y154" s="75">
        <v>0</v>
      </c>
      <c r="Z154" s="75">
        <v>0</v>
      </c>
      <c r="AA154" s="75">
        <v>0</v>
      </c>
      <c r="AB154" s="75">
        <v>0</v>
      </c>
      <c r="AC154" s="75">
        <v>0</v>
      </c>
      <c r="AD154" s="75">
        <v>0</v>
      </c>
      <c r="AE154" s="75">
        <v>0</v>
      </c>
      <c r="AF154" s="75">
        <v>0</v>
      </c>
      <c r="AG154" s="75">
        <v>0</v>
      </c>
      <c r="AH154" s="75">
        <v>0</v>
      </c>
      <c r="AI154" s="75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>
      <c r="A155" s="5"/>
      <c r="B155" s="5" t="s">
        <v>213</v>
      </c>
      <c r="C155" s="73">
        <v>0</v>
      </c>
      <c r="D155" s="73">
        <v>0</v>
      </c>
      <c r="E155" s="73">
        <v>0</v>
      </c>
      <c r="F155" s="73">
        <v>0</v>
      </c>
      <c r="G155" s="73">
        <v>0</v>
      </c>
      <c r="H155" s="73">
        <v>0</v>
      </c>
      <c r="I155" s="73">
        <v>0</v>
      </c>
      <c r="J155" s="73">
        <v>0</v>
      </c>
      <c r="K155" s="73">
        <v>0</v>
      </c>
      <c r="L155" s="73">
        <v>0</v>
      </c>
      <c r="M155" s="73">
        <v>0</v>
      </c>
      <c r="N155" s="73">
        <v>0</v>
      </c>
      <c r="O155" s="73">
        <v>0</v>
      </c>
      <c r="P155" s="73">
        <v>0</v>
      </c>
      <c r="Q155" s="73">
        <v>0</v>
      </c>
      <c r="R155" s="73">
        <v>0</v>
      </c>
      <c r="S155" s="73">
        <v>0</v>
      </c>
      <c r="T155" s="73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3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3">
        <v>0</v>
      </c>
      <c r="AI155" s="73">
        <v>0</v>
      </c>
    </row>
    <row r="156" spans="1:85">
      <c r="A156" s="1" t="str">
        <f>LOOKUP(B156,[1]Regions!$A$4:$A$98,[1]Regions!$B$4:$B$98)</f>
        <v>Italy</v>
      </c>
      <c r="B156" s="2">
        <v>8</v>
      </c>
      <c r="C156" s="72">
        <v>2018</v>
      </c>
      <c r="D156" s="72">
        <v>2019</v>
      </c>
      <c r="E156" s="72">
        <v>2020</v>
      </c>
      <c r="F156" s="72">
        <v>2021</v>
      </c>
      <c r="G156" s="72">
        <v>2022</v>
      </c>
      <c r="H156" s="72">
        <v>2023</v>
      </c>
      <c r="I156" s="72">
        <v>2024</v>
      </c>
      <c r="J156" s="72">
        <v>2025</v>
      </c>
      <c r="K156" s="72">
        <v>2026</v>
      </c>
      <c r="L156" s="72">
        <v>2027</v>
      </c>
      <c r="M156" s="72">
        <v>2028</v>
      </c>
      <c r="N156" s="72">
        <v>2029</v>
      </c>
      <c r="O156" s="72">
        <v>2030</v>
      </c>
      <c r="P156" s="72">
        <v>2031</v>
      </c>
      <c r="Q156" s="72">
        <v>2032</v>
      </c>
      <c r="R156" s="72">
        <v>2033</v>
      </c>
      <c r="S156" s="72">
        <v>2034</v>
      </c>
      <c r="T156" s="72">
        <v>2035</v>
      </c>
      <c r="U156" s="72">
        <v>2036</v>
      </c>
      <c r="V156" s="72">
        <v>2037</v>
      </c>
      <c r="W156" s="72">
        <v>2038</v>
      </c>
      <c r="X156" s="72">
        <v>2039</v>
      </c>
      <c r="Y156" s="72">
        <v>2040</v>
      </c>
      <c r="Z156" s="72">
        <v>2041</v>
      </c>
      <c r="AA156" s="72">
        <v>2042</v>
      </c>
      <c r="AB156" s="72">
        <v>2043</v>
      </c>
      <c r="AC156" s="72">
        <v>2044</v>
      </c>
      <c r="AD156" s="72">
        <v>2045</v>
      </c>
      <c r="AE156" s="72">
        <v>2046</v>
      </c>
      <c r="AF156" s="72">
        <v>2047</v>
      </c>
      <c r="AG156" s="72">
        <v>2048</v>
      </c>
      <c r="AH156" s="72">
        <v>2049</v>
      </c>
      <c r="AI156" s="72">
        <v>2050</v>
      </c>
      <c r="AJ156">
        <v>2051</v>
      </c>
      <c r="AK156">
        <v>2052</v>
      </c>
      <c r="AL156">
        <v>2053</v>
      </c>
      <c r="AM156">
        <v>2054</v>
      </c>
      <c r="AN156">
        <v>2055</v>
      </c>
      <c r="AO156">
        <v>2056</v>
      </c>
      <c r="AP156">
        <v>2057</v>
      </c>
      <c r="AQ156">
        <v>2058</v>
      </c>
      <c r="AR156">
        <v>2059</v>
      </c>
      <c r="AS156">
        <v>2060</v>
      </c>
      <c r="AT156">
        <v>2061</v>
      </c>
      <c r="AU156">
        <v>2062</v>
      </c>
      <c r="AV156">
        <v>2063</v>
      </c>
      <c r="AW156">
        <v>2064</v>
      </c>
      <c r="AX156">
        <v>2065</v>
      </c>
      <c r="AY156">
        <v>2066</v>
      </c>
      <c r="AZ156">
        <v>2067</v>
      </c>
      <c r="BA156">
        <v>2068</v>
      </c>
      <c r="BB156">
        <v>2069</v>
      </c>
      <c r="BC156">
        <v>2070</v>
      </c>
      <c r="BD156">
        <v>2071</v>
      </c>
      <c r="BE156">
        <v>2072</v>
      </c>
      <c r="BF156">
        <v>2073</v>
      </c>
      <c r="BG156">
        <v>2074</v>
      </c>
      <c r="BH156">
        <v>2075</v>
      </c>
      <c r="BI156">
        <v>2076</v>
      </c>
      <c r="BJ156">
        <v>2077</v>
      </c>
      <c r="BK156">
        <v>2078</v>
      </c>
      <c r="BL156">
        <v>2079</v>
      </c>
      <c r="BM156">
        <v>2080</v>
      </c>
      <c r="BN156">
        <v>2081</v>
      </c>
      <c r="BO156">
        <v>2082</v>
      </c>
      <c r="BP156">
        <v>2083</v>
      </c>
      <c r="BQ156">
        <v>2084</v>
      </c>
      <c r="BR156">
        <v>2085</v>
      </c>
      <c r="BS156">
        <v>2086</v>
      </c>
      <c r="BT156">
        <v>2087</v>
      </c>
      <c r="BU156">
        <v>2088</v>
      </c>
      <c r="BV156">
        <v>2089</v>
      </c>
      <c r="BW156">
        <v>2090</v>
      </c>
      <c r="BX156">
        <v>2091</v>
      </c>
      <c r="BY156">
        <v>2092</v>
      </c>
      <c r="BZ156">
        <v>2093</v>
      </c>
      <c r="CA156">
        <v>2094</v>
      </c>
      <c r="CB156">
        <v>2095</v>
      </c>
      <c r="CC156">
        <v>2096</v>
      </c>
      <c r="CD156">
        <v>2097</v>
      </c>
      <c r="CE156">
        <v>2098</v>
      </c>
      <c r="CF156">
        <v>2099</v>
      </c>
      <c r="CG156">
        <v>2100</v>
      </c>
    </row>
    <row r="157" spans="1:85">
      <c r="A157" s="74"/>
      <c r="B157" s="74" t="s">
        <v>4</v>
      </c>
      <c r="C157" s="75">
        <v>0</v>
      </c>
      <c r="D157" s="75">
        <v>0</v>
      </c>
      <c r="E157" s="75">
        <v>0</v>
      </c>
      <c r="F157" s="75">
        <v>0</v>
      </c>
      <c r="G157" s="75">
        <v>0</v>
      </c>
      <c r="H157" s="75">
        <v>0</v>
      </c>
      <c r="I157" s="75">
        <v>0</v>
      </c>
      <c r="J157" s="75">
        <v>0</v>
      </c>
      <c r="K157" s="75">
        <v>0</v>
      </c>
      <c r="L157" s="75">
        <v>0</v>
      </c>
      <c r="M157" s="75">
        <v>0</v>
      </c>
      <c r="N157" s="75">
        <v>0</v>
      </c>
      <c r="O157" s="75">
        <v>0</v>
      </c>
      <c r="P157" s="75">
        <v>0</v>
      </c>
      <c r="Q157" s="75">
        <v>0</v>
      </c>
      <c r="R157" s="75">
        <v>0</v>
      </c>
      <c r="S157" s="75">
        <v>0</v>
      </c>
      <c r="T157" s="75">
        <v>0</v>
      </c>
      <c r="U157" s="75">
        <v>0</v>
      </c>
      <c r="V157" s="75">
        <v>0</v>
      </c>
      <c r="W157" s="75">
        <v>0</v>
      </c>
      <c r="X157" s="75">
        <v>0</v>
      </c>
      <c r="Y157" s="75">
        <v>0</v>
      </c>
      <c r="Z157" s="75">
        <v>0</v>
      </c>
      <c r="AA157" s="75">
        <v>0</v>
      </c>
      <c r="AB157" s="75">
        <v>0</v>
      </c>
      <c r="AC157" s="75">
        <v>0</v>
      </c>
      <c r="AD157" s="75">
        <v>0</v>
      </c>
      <c r="AE157" s="75">
        <v>0</v>
      </c>
      <c r="AF157" s="75">
        <v>0</v>
      </c>
      <c r="AG157" s="75">
        <v>0</v>
      </c>
      <c r="AH157" s="75">
        <v>0</v>
      </c>
      <c r="AI157" s="75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>
      <c r="A158" s="74" t="s">
        <v>0</v>
      </c>
      <c r="B158" s="74" t="s">
        <v>3</v>
      </c>
      <c r="C158" s="75">
        <v>0</v>
      </c>
      <c r="D158" s="75">
        <v>0</v>
      </c>
      <c r="E158" s="75">
        <v>0</v>
      </c>
      <c r="F158" s="75">
        <v>0</v>
      </c>
      <c r="G158" s="75">
        <v>0</v>
      </c>
      <c r="H158" s="75">
        <v>0</v>
      </c>
      <c r="I158" s="75">
        <v>0</v>
      </c>
      <c r="J158" s="75">
        <v>0</v>
      </c>
      <c r="K158" s="75">
        <v>0</v>
      </c>
      <c r="L158" s="75">
        <v>0</v>
      </c>
      <c r="M158" s="75">
        <v>0</v>
      </c>
      <c r="N158" s="75">
        <v>0</v>
      </c>
      <c r="O158" s="75">
        <v>0</v>
      </c>
      <c r="P158" s="75">
        <v>0</v>
      </c>
      <c r="Q158" s="75">
        <v>0</v>
      </c>
      <c r="R158" s="75">
        <v>0</v>
      </c>
      <c r="S158" s="75">
        <v>0</v>
      </c>
      <c r="T158" s="75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5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5">
        <v>0</v>
      </c>
      <c r="AI158" s="75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>
      <c r="A159" s="74"/>
      <c r="B159" s="74" t="s">
        <v>34</v>
      </c>
      <c r="C159" s="75">
        <v>0</v>
      </c>
      <c r="D159" s="75">
        <v>0</v>
      </c>
      <c r="E159" s="75">
        <v>0</v>
      </c>
      <c r="F159" s="75">
        <v>0</v>
      </c>
      <c r="G159" s="75">
        <v>0</v>
      </c>
      <c r="H159" s="75">
        <v>0</v>
      </c>
      <c r="I159" s="75">
        <v>0</v>
      </c>
      <c r="J159" s="75">
        <v>0</v>
      </c>
      <c r="K159" s="75">
        <v>0</v>
      </c>
      <c r="L159" s="75">
        <v>0</v>
      </c>
      <c r="M159" s="75">
        <v>0</v>
      </c>
      <c r="N159" s="75">
        <v>0</v>
      </c>
      <c r="O159" s="75">
        <v>0</v>
      </c>
      <c r="P159" s="75">
        <v>0</v>
      </c>
      <c r="Q159" s="75">
        <v>0</v>
      </c>
      <c r="R159" s="75">
        <v>0</v>
      </c>
      <c r="S159" s="75">
        <v>0</v>
      </c>
      <c r="T159" s="75">
        <v>0</v>
      </c>
      <c r="U159" s="75">
        <v>0</v>
      </c>
      <c r="V159" s="75">
        <v>0</v>
      </c>
      <c r="W159" s="75">
        <v>0</v>
      </c>
      <c r="X159" s="75">
        <v>0</v>
      </c>
      <c r="Y159" s="75">
        <v>0</v>
      </c>
      <c r="Z159" s="75">
        <v>0</v>
      </c>
      <c r="AA159" s="75">
        <v>0</v>
      </c>
      <c r="AB159" s="75">
        <v>0</v>
      </c>
      <c r="AC159" s="75">
        <v>0</v>
      </c>
      <c r="AD159" s="75">
        <v>0</v>
      </c>
      <c r="AE159" s="75">
        <v>0</v>
      </c>
      <c r="AF159" s="75">
        <v>0</v>
      </c>
      <c r="AG159" s="75">
        <v>0</v>
      </c>
      <c r="AH159" s="75">
        <v>0</v>
      </c>
      <c r="AI159" s="75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>
      <c r="A160" s="14"/>
      <c r="B160" s="14" t="s">
        <v>35</v>
      </c>
      <c r="C160" s="75">
        <v>0</v>
      </c>
      <c r="D160" s="75">
        <v>0</v>
      </c>
      <c r="E160" s="75">
        <v>0</v>
      </c>
      <c r="F160" s="75">
        <v>0</v>
      </c>
      <c r="G160" s="75">
        <v>0</v>
      </c>
      <c r="H160" s="75">
        <v>0</v>
      </c>
      <c r="I160" s="75">
        <v>0</v>
      </c>
      <c r="J160" s="75">
        <v>0</v>
      </c>
      <c r="K160" s="75">
        <v>0</v>
      </c>
      <c r="L160" s="75">
        <v>0</v>
      </c>
      <c r="M160" s="75">
        <v>0</v>
      </c>
      <c r="N160" s="75">
        <v>0</v>
      </c>
      <c r="O160" s="75">
        <v>0</v>
      </c>
      <c r="P160" s="75">
        <v>0</v>
      </c>
      <c r="Q160" s="75">
        <v>0</v>
      </c>
      <c r="R160" s="75">
        <v>0</v>
      </c>
      <c r="S160" s="75">
        <v>0</v>
      </c>
      <c r="T160" s="75">
        <v>0</v>
      </c>
      <c r="U160" s="75">
        <v>0</v>
      </c>
      <c r="V160" s="75">
        <v>0</v>
      </c>
      <c r="W160" s="75">
        <v>0</v>
      </c>
      <c r="X160" s="75">
        <v>0</v>
      </c>
      <c r="Y160" s="75">
        <v>0</v>
      </c>
      <c r="Z160" s="75">
        <v>0</v>
      </c>
      <c r="AA160" s="75">
        <v>0</v>
      </c>
      <c r="AB160" s="75">
        <v>0</v>
      </c>
      <c r="AC160" s="75">
        <v>0</v>
      </c>
      <c r="AD160" s="75">
        <v>0</v>
      </c>
      <c r="AE160" s="75">
        <v>0</v>
      </c>
      <c r="AF160" s="75">
        <v>0</v>
      </c>
      <c r="AG160" s="75">
        <v>0</v>
      </c>
      <c r="AH160" s="75">
        <v>0</v>
      </c>
      <c r="AI160" s="75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</row>
    <row r="161" spans="1:85">
      <c r="A161" s="4"/>
      <c r="B161" s="4" t="s">
        <v>4</v>
      </c>
      <c r="C161" s="75">
        <v>0</v>
      </c>
      <c r="D161" s="75">
        <v>0</v>
      </c>
      <c r="E161" s="75">
        <v>0</v>
      </c>
      <c r="F161" s="75">
        <v>0</v>
      </c>
      <c r="G161" s="75">
        <v>0</v>
      </c>
      <c r="H161" s="75">
        <v>0</v>
      </c>
      <c r="I161" s="75">
        <v>0</v>
      </c>
      <c r="J161" s="75">
        <v>0</v>
      </c>
      <c r="K161" s="75">
        <v>0</v>
      </c>
      <c r="L161" s="75">
        <v>0</v>
      </c>
      <c r="M161" s="75">
        <v>0</v>
      </c>
      <c r="N161" s="75">
        <v>0</v>
      </c>
      <c r="O161" s="75">
        <v>0</v>
      </c>
      <c r="P161" s="75">
        <v>0</v>
      </c>
      <c r="Q161" s="75">
        <v>0</v>
      </c>
      <c r="R161" s="75">
        <v>0</v>
      </c>
      <c r="S161" s="75">
        <v>0</v>
      </c>
      <c r="T161" s="75">
        <v>0</v>
      </c>
      <c r="U161" s="75">
        <v>0</v>
      </c>
      <c r="V161" s="75">
        <v>0</v>
      </c>
      <c r="W161" s="75">
        <v>0</v>
      </c>
      <c r="X161" s="75">
        <v>0</v>
      </c>
      <c r="Y161" s="75">
        <v>0</v>
      </c>
      <c r="Z161" s="75">
        <v>0</v>
      </c>
      <c r="AA161" s="75">
        <v>0</v>
      </c>
      <c r="AB161" s="75">
        <v>0</v>
      </c>
      <c r="AC161" s="75">
        <v>0</v>
      </c>
      <c r="AD161" s="75">
        <v>0</v>
      </c>
      <c r="AE161" s="75">
        <v>0</v>
      </c>
      <c r="AF161" s="75">
        <v>0</v>
      </c>
      <c r="AG161" s="75">
        <v>0</v>
      </c>
      <c r="AH161" s="75">
        <v>0</v>
      </c>
      <c r="AI161" s="75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>
      <c r="A162" s="74" t="s">
        <v>1</v>
      </c>
      <c r="B162" s="74" t="s">
        <v>3</v>
      </c>
      <c r="C162" s="75">
        <v>0</v>
      </c>
      <c r="D162" s="75">
        <v>0</v>
      </c>
      <c r="E162" s="75">
        <v>0</v>
      </c>
      <c r="F162" s="75">
        <v>0</v>
      </c>
      <c r="G162" s="75">
        <v>0</v>
      </c>
      <c r="H162" s="75">
        <v>0</v>
      </c>
      <c r="I162" s="75">
        <v>0</v>
      </c>
      <c r="J162" s="75">
        <v>0</v>
      </c>
      <c r="K162" s="75">
        <v>0</v>
      </c>
      <c r="L162" s="75">
        <v>0</v>
      </c>
      <c r="M162" s="75">
        <v>0</v>
      </c>
      <c r="N162" s="75">
        <v>0</v>
      </c>
      <c r="O162" s="75">
        <v>0</v>
      </c>
      <c r="P162" s="75">
        <v>0</v>
      </c>
      <c r="Q162" s="75">
        <v>0</v>
      </c>
      <c r="R162" s="75">
        <v>0</v>
      </c>
      <c r="S162" s="75">
        <v>0</v>
      </c>
      <c r="T162" s="75">
        <v>0</v>
      </c>
      <c r="U162" s="75">
        <v>0</v>
      </c>
      <c r="V162" s="75">
        <v>0</v>
      </c>
      <c r="W162" s="75">
        <v>0</v>
      </c>
      <c r="X162" s="75">
        <v>0</v>
      </c>
      <c r="Y162" s="75">
        <v>0</v>
      </c>
      <c r="Z162" s="75">
        <v>0</v>
      </c>
      <c r="AA162" s="75">
        <v>0</v>
      </c>
      <c r="AB162" s="75">
        <v>0</v>
      </c>
      <c r="AC162" s="75">
        <v>0</v>
      </c>
      <c r="AD162" s="75">
        <v>0</v>
      </c>
      <c r="AE162" s="75">
        <v>0</v>
      </c>
      <c r="AF162" s="75">
        <v>0</v>
      </c>
      <c r="AG162" s="75">
        <v>0</v>
      </c>
      <c r="AH162" s="75">
        <v>0</v>
      </c>
      <c r="AI162" s="75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>
      <c r="A163" s="74"/>
      <c r="B163" s="74" t="s">
        <v>34</v>
      </c>
      <c r="C163" s="75">
        <v>0</v>
      </c>
      <c r="D163" s="75">
        <v>0</v>
      </c>
      <c r="E163" s="75">
        <v>0</v>
      </c>
      <c r="F163" s="75">
        <v>0</v>
      </c>
      <c r="G163" s="75">
        <v>0</v>
      </c>
      <c r="H163" s="75">
        <v>0</v>
      </c>
      <c r="I163" s="75">
        <v>0</v>
      </c>
      <c r="J163" s="75">
        <v>0</v>
      </c>
      <c r="K163" s="75">
        <v>0</v>
      </c>
      <c r="L163" s="75">
        <v>0</v>
      </c>
      <c r="M163" s="75">
        <v>0</v>
      </c>
      <c r="N163" s="75">
        <v>0</v>
      </c>
      <c r="O163" s="75">
        <v>0</v>
      </c>
      <c r="P163" s="75">
        <v>0</v>
      </c>
      <c r="Q163" s="75">
        <v>0</v>
      </c>
      <c r="R163" s="75">
        <v>0</v>
      </c>
      <c r="S163" s="75">
        <v>0</v>
      </c>
      <c r="T163" s="75">
        <v>0</v>
      </c>
      <c r="U163" s="75">
        <v>0</v>
      </c>
      <c r="V163" s="75">
        <v>0</v>
      </c>
      <c r="W163" s="75">
        <v>0</v>
      </c>
      <c r="X163" s="75">
        <v>0</v>
      </c>
      <c r="Y163" s="75">
        <v>0</v>
      </c>
      <c r="Z163" s="75">
        <v>0</v>
      </c>
      <c r="AA163" s="75">
        <v>0</v>
      </c>
      <c r="AB163" s="75">
        <v>0</v>
      </c>
      <c r="AC163" s="75">
        <v>0</v>
      </c>
      <c r="AD163" s="75">
        <v>0</v>
      </c>
      <c r="AE163" s="75">
        <v>0</v>
      </c>
      <c r="AF163" s="75">
        <v>0</v>
      </c>
      <c r="AG163" s="75">
        <v>0</v>
      </c>
      <c r="AH163" s="75">
        <v>0</v>
      </c>
      <c r="AI163" s="75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</row>
    <row r="164" spans="1:85">
      <c r="A164" s="14"/>
      <c r="B164" s="14" t="s">
        <v>35</v>
      </c>
      <c r="C164" s="75">
        <v>0</v>
      </c>
      <c r="D164" s="75">
        <v>0</v>
      </c>
      <c r="E164" s="75">
        <v>0</v>
      </c>
      <c r="F164" s="75">
        <v>0</v>
      </c>
      <c r="G164" s="75">
        <v>0</v>
      </c>
      <c r="H164" s="75">
        <v>0</v>
      </c>
      <c r="I164" s="75">
        <v>0</v>
      </c>
      <c r="J164" s="75">
        <v>0</v>
      </c>
      <c r="K164" s="75">
        <v>0</v>
      </c>
      <c r="L164" s="75">
        <v>0</v>
      </c>
      <c r="M164" s="75">
        <v>0</v>
      </c>
      <c r="N164" s="75">
        <v>0</v>
      </c>
      <c r="O164" s="75">
        <v>0</v>
      </c>
      <c r="P164" s="75">
        <v>0</v>
      </c>
      <c r="Q164" s="75">
        <v>0</v>
      </c>
      <c r="R164" s="75">
        <v>0</v>
      </c>
      <c r="S164" s="75">
        <v>0</v>
      </c>
      <c r="T164" s="75">
        <v>0</v>
      </c>
      <c r="U164" s="75">
        <v>0</v>
      </c>
      <c r="V164" s="75">
        <v>0</v>
      </c>
      <c r="W164" s="75">
        <v>0</v>
      </c>
      <c r="X164" s="75">
        <v>0</v>
      </c>
      <c r="Y164" s="75">
        <v>0</v>
      </c>
      <c r="Z164" s="75">
        <v>0</v>
      </c>
      <c r="AA164" s="75">
        <v>0</v>
      </c>
      <c r="AB164" s="75">
        <v>0</v>
      </c>
      <c r="AC164" s="75">
        <v>0</v>
      </c>
      <c r="AD164" s="75">
        <v>0</v>
      </c>
      <c r="AE164" s="75">
        <v>0</v>
      </c>
      <c r="AF164" s="75">
        <v>0</v>
      </c>
      <c r="AG164" s="75">
        <v>0</v>
      </c>
      <c r="AH164" s="75">
        <v>0</v>
      </c>
      <c r="AI164" s="75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>
      <c r="A165" s="4"/>
      <c r="B165" s="4" t="s">
        <v>4</v>
      </c>
      <c r="C165" s="75">
        <v>0</v>
      </c>
      <c r="D165" s="75">
        <v>0</v>
      </c>
      <c r="E165" s="75">
        <v>0</v>
      </c>
      <c r="F165" s="75">
        <v>0</v>
      </c>
      <c r="G165" s="75">
        <v>0</v>
      </c>
      <c r="H165" s="75">
        <v>0</v>
      </c>
      <c r="I165" s="75">
        <v>0</v>
      </c>
      <c r="J165" s="75">
        <v>0</v>
      </c>
      <c r="K165" s="75">
        <v>0</v>
      </c>
      <c r="L165" s="75">
        <v>0</v>
      </c>
      <c r="M165" s="75">
        <v>0</v>
      </c>
      <c r="N165" s="75">
        <v>0</v>
      </c>
      <c r="O165" s="75">
        <v>0</v>
      </c>
      <c r="P165" s="75">
        <v>0</v>
      </c>
      <c r="Q165" s="75">
        <v>0</v>
      </c>
      <c r="R165" s="75">
        <v>0</v>
      </c>
      <c r="S165" s="75">
        <v>0</v>
      </c>
      <c r="T165" s="75">
        <v>0</v>
      </c>
      <c r="U165" s="75">
        <v>0</v>
      </c>
      <c r="V165" s="75">
        <v>0</v>
      </c>
      <c r="W165" s="75">
        <v>0</v>
      </c>
      <c r="X165" s="75">
        <v>0</v>
      </c>
      <c r="Y165" s="75">
        <v>0</v>
      </c>
      <c r="Z165" s="75">
        <v>0</v>
      </c>
      <c r="AA165" s="75">
        <v>0</v>
      </c>
      <c r="AB165" s="75">
        <v>0</v>
      </c>
      <c r="AC165" s="75">
        <v>0</v>
      </c>
      <c r="AD165" s="75">
        <v>0</v>
      </c>
      <c r="AE165" s="75">
        <v>0</v>
      </c>
      <c r="AF165" s="75">
        <v>0</v>
      </c>
      <c r="AG165" s="75">
        <v>0</v>
      </c>
      <c r="AH165" s="75">
        <v>0</v>
      </c>
      <c r="AI165" s="7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14" t="s">
        <v>5</v>
      </c>
      <c r="B166" s="14" t="s">
        <v>3</v>
      </c>
      <c r="C166" s="75">
        <v>0</v>
      </c>
      <c r="D166" s="75">
        <v>0</v>
      </c>
      <c r="E166" s="75">
        <v>0</v>
      </c>
      <c r="F166" s="75">
        <v>0</v>
      </c>
      <c r="G166" s="75">
        <v>0</v>
      </c>
      <c r="H166" s="75">
        <v>0</v>
      </c>
      <c r="I166" s="75">
        <v>0</v>
      </c>
      <c r="J166" s="75">
        <v>0</v>
      </c>
      <c r="K166" s="75">
        <v>0</v>
      </c>
      <c r="L166" s="75">
        <v>0</v>
      </c>
      <c r="M166" s="75">
        <v>0</v>
      </c>
      <c r="N166" s="75">
        <v>0</v>
      </c>
      <c r="O166" s="75">
        <v>0</v>
      </c>
      <c r="P166" s="75">
        <v>0</v>
      </c>
      <c r="Q166" s="75">
        <v>0</v>
      </c>
      <c r="R166" s="75">
        <v>0</v>
      </c>
      <c r="S166" s="75">
        <v>0</v>
      </c>
      <c r="T166" s="75">
        <v>0</v>
      </c>
      <c r="U166" s="75">
        <v>0</v>
      </c>
      <c r="V166" s="75">
        <v>0</v>
      </c>
      <c r="W166" s="75">
        <v>0</v>
      </c>
      <c r="X166" s="75">
        <v>0</v>
      </c>
      <c r="Y166" s="75">
        <v>0</v>
      </c>
      <c r="Z166" s="75">
        <v>0</v>
      </c>
      <c r="AA166" s="75">
        <v>0</v>
      </c>
      <c r="AB166" s="75">
        <v>0</v>
      </c>
      <c r="AC166" s="75">
        <v>0</v>
      </c>
      <c r="AD166" s="75">
        <v>0</v>
      </c>
      <c r="AE166" s="75">
        <v>0</v>
      </c>
      <c r="AF166" s="75">
        <v>0</v>
      </c>
      <c r="AG166" s="75">
        <v>0</v>
      </c>
      <c r="AH166" s="75">
        <v>0</v>
      </c>
      <c r="AI166" s="75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5"/>
      <c r="B167" s="5" t="s">
        <v>4</v>
      </c>
      <c r="C167" s="75">
        <v>0</v>
      </c>
      <c r="D167" s="75">
        <v>0</v>
      </c>
      <c r="E167" s="75">
        <v>0</v>
      </c>
      <c r="F167" s="75">
        <v>0</v>
      </c>
      <c r="G167" s="75">
        <v>0</v>
      </c>
      <c r="H167" s="75">
        <v>0</v>
      </c>
      <c r="I167" s="75">
        <v>0</v>
      </c>
      <c r="J167" s="75">
        <v>0</v>
      </c>
      <c r="K167" s="75">
        <v>0</v>
      </c>
      <c r="L167" s="75">
        <v>0</v>
      </c>
      <c r="M167" s="75">
        <v>0</v>
      </c>
      <c r="N167" s="75">
        <v>0</v>
      </c>
      <c r="O167" s="75">
        <v>0</v>
      </c>
      <c r="P167" s="75">
        <v>0</v>
      </c>
      <c r="Q167" s="75">
        <v>0</v>
      </c>
      <c r="R167" s="75">
        <v>0</v>
      </c>
      <c r="S167" s="75">
        <v>0</v>
      </c>
      <c r="T167" s="75">
        <v>0</v>
      </c>
      <c r="U167" s="75">
        <v>0</v>
      </c>
      <c r="V167" s="75">
        <v>0</v>
      </c>
      <c r="W167" s="75">
        <v>0</v>
      </c>
      <c r="X167" s="75">
        <v>0</v>
      </c>
      <c r="Y167" s="75">
        <v>0</v>
      </c>
      <c r="Z167" s="75">
        <v>0</v>
      </c>
      <c r="AA167" s="75">
        <v>0</v>
      </c>
      <c r="AB167" s="75">
        <v>0</v>
      </c>
      <c r="AC167" s="75">
        <v>0</v>
      </c>
      <c r="AD167" s="75">
        <v>0</v>
      </c>
      <c r="AE167" s="75">
        <v>0</v>
      </c>
      <c r="AF167" s="75">
        <v>0</v>
      </c>
      <c r="AG167" s="75">
        <v>0</v>
      </c>
      <c r="AH167" s="75">
        <v>0</v>
      </c>
      <c r="AI167" s="75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5" t="s">
        <v>2</v>
      </c>
      <c r="B168" s="5" t="s">
        <v>3</v>
      </c>
      <c r="C168" s="75">
        <v>0</v>
      </c>
      <c r="D168" s="75">
        <v>0</v>
      </c>
      <c r="E168" s="75">
        <v>0</v>
      </c>
      <c r="F168" s="75">
        <v>0</v>
      </c>
      <c r="G168" s="75">
        <v>0</v>
      </c>
      <c r="H168" s="75">
        <v>0</v>
      </c>
      <c r="I168" s="75">
        <v>0</v>
      </c>
      <c r="J168" s="75">
        <v>0</v>
      </c>
      <c r="K168" s="75">
        <v>0</v>
      </c>
      <c r="L168" s="75">
        <v>0</v>
      </c>
      <c r="M168" s="75">
        <v>0</v>
      </c>
      <c r="N168" s="75">
        <v>0</v>
      </c>
      <c r="O168" s="75">
        <v>0</v>
      </c>
      <c r="P168" s="75">
        <v>0</v>
      </c>
      <c r="Q168" s="75">
        <v>0</v>
      </c>
      <c r="R168" s="75">
        <v>0</v>
      </c>
      <c r="S168" s="75">
        <v>0</v>
      </c>
      <c r="T168" s="75">
        <v>0</v>
      </c>
      <c r="U168" s="75">
        <v>0</v>
      </c>
      <c r="V168" s="75">
        <v>0</v>
      </c>
      <c r="W168" s="75">
        <v>0</v>
      </c>
      <c r="X168" s="75">
        <v>0</v>
      </c>
      <c r="Y168" s="75">
        <v>0</v>
      </c>
      <c r="Z168" s="75">
        <v>0</v>
      </c>
      <c r="AA168" s="75">
        <v>0</v>
      </c>
      <c r="AB168" s="75">
        <v>0</v>
      </c>
      <c r="AC168" s="75">
        <v>0</v>
      </c>
      <c r="AD168" s="75">
        <v>0</v>
      </c>
      <c r="AE168" s="75">
        <v>0</v>
      </c>
      <c r="AF168" s="75">
        <v>0</v>
      </c>
      <c r="AG168" s="75">
        <v>0</v>
      </c>
      <c r="AH168" s="75">
        <v>0</v>
      </c>
      <c r="AI168" s="75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4"/>
      <c r="B169" s="4" t="s">
        <v>4</v>
      </c>
      <c r="C169" s="75">
        <v>0</v>
      </c>
      <c r="D169" s="75">
        <v>0</v>
      </c>
      <c r="E169" s="75">
        <v>0</v>
      </c>
      <c r="F169" s="75">
        <v>0</v>
      </c>
      <c r="G169" s="75">
        <v>0</v>
      </c>
      <c r="H169" s="75">
        <v>0</v>
      </c>
      <c r="I169" s="75">
        <v>0</v>
      </c>
      <c r="J169" s="75">
        <v>0</v>
      </c>
      <c r="K169" s="75">
        <v>0</v>
      </c>
      <c r="L169" s="75">
        <v>0</v>
      </c>
      <c r="M169" s="75">
        <v>0</v>
      </c>
      <c r="N169" s="75">
        <v>0</v>
      </c>
      <c r="O169" s="75">
        <v>0</v>
      </c>
      <c r="P169" s="75">
        <v>0</v>
      </c>
      <c r="Q169" s="75">
        <v>0</v>
      </c>
      <c r="R169" s="75">
        <v>0</v>
      </c>
      <c r="S169" s="75">
        <v>0</v>
      </c>
      <c r="T169" s="75">
        <v>0</v>
      </c>
      <c r="U169" s="75">
        <v>0</v>
      </c>
      <c r="V169" s="75">
        <v>0</v>
      </c>
      <c r="W169" s="75">
        <v>0</v>
      </c>
      <c r="X169" s="75">
        <v>0</v>
      </c>
      <c r="Y169" s="75">
        <v>0</v>
      </c>
      <c r="Z169" s="75">
        <v>0</v>
      </c>
      <c r="AA169" s="75">
        <v>0</v>
      </c>
      <c r="AB169" s="75">
        <v>0</v>
      </c>
      <c r="AC169" s="75">
        <v>0</v>
      </c>
      <c r="AD169" s="75">
        <v>0</v>
      </c>
      <c r="AE169" s="75">
        <v>0</v>
      </c>
      <c r="AF169" s="75">
        <v>0</v>
      </c>
      <c r="AG169" s="75">
        <v>0</v>
      </c>
      <c r="AH169" s="75">
        <v>0</v>
      </c>
      <c r="AI169" s="75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14" t="s">
        <v>7</v>
      </c>
      <c r="B170" s="14" t="s">
        <v>3</v>
      </c>
      <c r="C170" s="75">
        <v>0</v>
      </c>
      <c r="D170" s="75">
        <v>0</v>
      </c>
      <c r="E170" s="75">
        <v>0</v>
      </c>
      <c r="F170" s="75">
        <v>0</v>
      </c>
      <c r="G170" s="75">
        <v>0</v>
      </c>
      <c r="H170" s="75">
        <v>0</v>
      </c>
      <c r="I170" s="75">
        <v>0</v>
      </c>
      <c r="J170" s="75">
        <v>0</v>
      </c>
      <c r="K170" s="75">
        <v>0</v>
      </c>
      <c r="L170" s="75">
        <v>0</v>
      </c>
      <c r="M170" s="75">
        <v>0</v>
      </c>
      <c r="N170" s="75">
        <v>0</v>
      </c>
      <c r="O170" s="75">
        <v>0</v>
      </c>
      <c r="P170" s="75">
        <v>0</v>
      </c>
      <c r="Q170" s="75">
        <v>0</v>
      </c>
      <c r="R170" s="75">
        <v>0</v>
      </c>
      <c r="S170" s="75">
        <v>0</v>
      </c>
      <c r="T170" s="75">
        <v>0</v>
      </c>
      <c r="U170" s="75">
        <v>0</v>
      </c>
      <c r="V170" s="75">
        <v>0</v>
      </c>
      <c r="W170" s="75">
        <v>0</v>
      </c>
      <c r="X170" s="75">
        <v>0</v>
      </c>
      <c r="Y170" s="75">
        <v>0</v>
      </c>
      <c r="Z170" s="75">
        <v>0</v>
      </c>
      <c r="AA170" s="75">
        <v>0</v>
      </c>
      <c r="AB170" s="75">
        <v>0</v>
      </c>
      <c r="AC170" s="75">
        <v>0</v>
      </c>
      <c r="AD170" s="75">
        <v>0</v>
      </c>
      <c r="AE170" s="75">
        <v>0</v>
      </c>
      <c r="AF170" s="75">
        <v>0</v>
      </c>
      <c r="AG170" s="75">
        <v>0</v>
      </c>
      <c r="AH170" s="75">
        <v>0</v>
      </c>
      <c r="AI170" s="75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4"/>
      <c r="B171" s="4" t="s">
        <v>4</v>
      </c>
      <c r="C171" s="75">
        <v>0</v>
      </c>
      <c r="D171" s="75">
        <v>0</v>
      </c>
      <c r="E171" s="75">
        <v>0</v>
      </c>
      <c r="F171" s="75">
        <v>0</v>
      </c>
      <c r="G171" s="75">
        <v>0</v>
      </c>
      <c r="H171" s="75">
        <v>0</v>
      </c>
      <c r="I171" s="75">
        <v>0</v>
      </c>
      <c r="J171" s="75">
        <v>0</v>
      </c>
      <c r="K171" s="75">
        <v>0</v>
      </c>
      <c r="L171" s="75">
        <v>0</v>
      </c>
      <c r="M171" s="75">
        <v>0</v>
      </c>
      <c r="N171" s="75">
        <v>0</v>
      </c>
      <c r="O171" s="75">
        <v>0</v>
      </c>
      <c r="P171" s="75">
        <v>0</v>
      </c>
      <c r="Q171" s="75">
        <v>0</v>
      </c>
      <c r="R171" s="75">
        <v>0</v>
      </c>
      <c r="S171" s="75">
        <v>0</v>
      </c>
      <c r="T171" s="75">
        <v>0</v>
      </c>
      <c r="U171" s="75">
        <v>0</v>
      </c>
      <c r="V171" s="75">
        <v>0</v>
      </c>
      <c r="W171" s="75">
        <v>0</v>
      </c>
      <c r="X171" s="75">
        <v>0</v>
      </c>
      <c r="Y171" s="75">
        <v>0</v>
      </c>
      <c r="Z171" s="75">
        <v>0</v>
      </c>
      <c r="AA171" s="75">
        <v>0</v>
      </c>
      <c r="AB171" s="75">
        <v>0</v>
      </c>
      <c r="AC171" s="75">
        <v>0</v>
      </c>
      <c r="AD171" s="75">
        <v>0</v>
      </c>
      <c r="AE171" s="75">
        <v>0</v>
      </c>
      <c r="AF171" s="75">
        <v>0</v>
      </c>
      <c r="AG171" s="75">
        <v>0</v>
      </c>
      <c r="AH171" s="75">
        <v>0</v>
      </c>
      <c r="AI171" s="75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14" t="s">
        <v>6</v>
      </c>
      <c r="B172" s="14" t="s">
        <v>3</v>
      </c>
      <c r="C172" s="75">
        <v>0</v>
      </c>
      <c r="D172" s="75">
        <v>0</v>
      </c>
      <c r="E172" s="75">
        <v>0</v>
      </c>
      <c r="F172" s="75">
        <v>0</v>
      </c>
      <c r="G172" s="75">
        <v>0</v>
      </c>
      <c r="H172" s="75">
        <v>0</v>
      </c>
      <c r="I172" s="75">
        <v>0</v>
      </c>
      <c r="J172" s="75">
        <v>0</v>
      </c>
      <c r="K172" s="75">
        <v>0</v>
      </c>
      <c r="L172" s="75">
        <v>0</v>
      </c>
      <c r="M172" s="75">
        <v>0</v>
      </c>
      <c r="N172" s="75">
        <v>0</v>
      </c>
      <c r="O172" s="75">
        <v>0</v>
      </c>
      <c r="P172" s="75">
        <v>0</v>
      </c>
      <c r="Q172" s="75">
        <v>0</v>
      </c>
      <c r="R172" s="75">
        <v>0</v>
      </c>
      <c r="S172" s="75">
        <v>0</v>
      </c>
      <c r="T172" s="75">
        <v>0</v>
      </c>
      <c r="U172" s="75">
        <v>0</v>
      </c>
      <c r="V172" s="75">
        <v>0</v>
      </c>
      <c r="W172" s="75">
        <v>0</v>
      </c>
      <c r="X172" s="75">
        <v>0</v>
      </c>
      <c r="Y172" s="75">
        <v>0</v>
      </c>
      <c r="Z172" s="75">
        <v>0</v>
      </c>
      <c r="AA172" s="75">
        <v>0</v>
      </c>
      <c r="AB172" s="75">
        <v>0</v>
      </c>
      <c r="AC172" s="75">
        <v>0</v>
      </c>
      <c r="AD172" s="75">
        <v>0</v>
      </c>
      <c r="AE172" s="75">
        <v>0</v>
      </c>
      <c r="AF172" s="75">
        <v>0</v>
      </c>
      <c r="AG172" s="75">
        <v>0</v>
      </c>
      <c r="AH172" s="75">
        <v>0</v>
      </c>
      <c r="AI172" s="75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5"/>
      <c r="B173" s="5" t="s">
        <v>4</v>
      </c>
      <c r="C173" s="75">
        <v>0</v>
      </c>
      <c r="D173" s="75">
        <v>0</v>
      </c>
      <c r="E173" s="75">
        <v>0</v>
      </c>
      <c r="F173" s="75">
        <v>0</v>
      </c>
      <c r="G173" s="75">
        <v>0</v>
      </c>
      <c r="H173" s="75">
        <v>0</v>
      </c>
      <c r="I173" s="75">
        <v>0</v>
      </c>
      <c r="J173" s="75">
        <v>0</v>
      </c>
      <c r="K173" s="75">
        <v>0</v>
      </c>
      <c r="L173" s="75">
        <v>0</v>
      </c>
      <c r="M173" s="75">
        <v>0</v>
      </c>
      <c r="N173" s="75">
        <v>0</v>
      </c>
      <c r="O173" s="75">
        <v>0</v>
      </c>
      <c r="P173" s="75">
        <v>0</v>
      </c>
      <c r="Q173" s="75">
        <v>0</v>
      </c>
      <c r="R173" s="75">
        <v>0</v>
      </c>
      <c r="S173" s="75">
        <v>0</v>
      </c>
      <c r="T173" s="75">
        <v>0</v>
      </c>
      <c r="U173" s="75">
        <v>0</v>
      </c>
      <c r="V173" s="75">
        <v>0</v>
      </c>
      <c r="W173" s="75">
        <v>0</v>
      </c>
      <c r="X173" s="75">
        <v>0</v>
      </c>
      <c r="Y173" s="75">
        <v>0</v>
      </c>
      <c r="Z173" s="75">
        <v>0</v>
      </c>
      <c r="AA173" s="75">
        <v>0</v>
      </c>
      <c r="AB173" s="75">
        <v>0</v>
      </c>
      <c r="AC173" s="75">
        <v>0</v>
      </c>
      <c r="AD173" s="75">
        <v>0</v>
      </c>
      <c r="AE173" s="75">
        <v>0</v>
      </c>
      <c r="AF173" s="75">
        <v>0</v>
      </c>
      <c r="AG173" s="75">
        <v>0</v>
      </c>
      <c r="AH173" s="75">
        <v>0</v>
      </c>
      <c r="AI173" s="75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5" t="s">
        <v>8</v>
      </c>
      <c r="B174" s="5" t="s">
        <v>3</v>
      </c>
      <c r="C174" s="75">
        <v>0</v>
      </c>
      <c r="D174" s="75">
        <v>0</v>
      </c>
      <c r="E174" s="75">
        <v>0</v>
      </c>
      <c r="F174" s="75">
        <v>0</v>
      </c>
      <c r="G174" s="75">
        <v>0</v>
      </c>
      <c r="H174" s="75">
        <v>0</v>
      </c>
      <c r="I174" s="75">
        <v>0</v>
      </c>
      <c r="J174" s="75">
        <v>0</v>
      </c>
      <c r="K174" s="75">
        <v>0</v>
      </c>
      <c r="L174" s="75">
        <v>0</v>
      </c>
      <c r="M174" s="75">
        <v>0</v>
      </c>
      <c r="N174" s="75">
        <v>0</v>
      </c>
      <c r="O174" s="75">
        <v>0</v>
      </c>
      <c r="P174" s="75">
        <v>0</v>
      </c>
      <c r="Q174" s="75">
        <v>0</v>
      </c>
      <c r="R174" s="75">
        <v>0</v>
      </c>
      <c r="S174" s="75">
        <v>0</v>
      </c>
      <c r="T174" s="75">
        <v>0</v>
      </c>
      <c r="U174" s="75">
        <v>0</v>
      </c>
      <c r="V174" s="75">
        <v>0</v>
      </c>
      <c r="W174" s="75">
        <v>0</v>
      </c>
      <c r="X174" s="75">
        <v>0</v>
      </c>
      <c r="Y174" s="75">
        <v>0</v>
      </c>
      <c r="Z174" s="75">
        <v>0</v>
      </c>
      <c r="AA174" s="75">
        <v>0</v>
      </c>
      <c r="AB174" s="75">
        <v>0</v>
      </c>
      <c r="AC174" s="75">
        <v>0</v>
      </c>
      <c r="AD174" s="75">
        <v>0</v>
      </c>
      <c r="AE174" s="75">
        <v>0</v>
      </c>
      <c r="AF174" s="75">
        <v>0</v>
      </c>
      <c r="AG174" s="75">
        <v>0</v>
      </c>
      <c r="AH174" s="75">
        <v>0</v>
      </c>
      <c r="AI174" s="75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4"/>
      <c r="B175" s="4" t="s">
        <v>37</v>
      </c>
      <c r="C175" s="75">
        <v>0</v>
      </c>
      <c r="D175" s="75">
        <v>0</v>
      </c>
      <c r="E175" s="75">
        <v>0</v>
      </c>
      <c r="F175" s="75">
        <v>0</v>
      </c>
      <c r="G175" s="75">
        <v>0</v>
      </c>
      <c r="H175" s="75">
        <v>0</v>
      </c>
      <c r="I175" s="75">
        <v>0</v>
      </c>
      <c r="J175" s="75">
        <v>0</v>
      </c>
      <c r="K175" s="75">
        <v>0</v>
      </c>
      <c r="L175" s="75">
        <v>0</v>
      </c>
      <c r="M175" s="75">
        <v>0</v>
      </c>
      <c r="N175" s="75">
        <v>0</v>
      </c>
      <c r="O175" s="75">
        <v>0</v>
      </c>
      <c r="P175" s="75">
        <v>0</v>
      </c>
      <c r="Q175" s="75">
        <v>0</v>
      </c>
      <c r="R175" s="75">
        <v>0</v>
      </c>
      <c r="S175" s="75">
        <v>0</v>
      </c>
      <c r="T175" s="75">
        <v>0</v>
      </c>
      <c r="U175" s="75">
        <v>0</v>
      </c>
      <c r="V175" s="75">
        <v>0</v>
      </c>
      <c r="W175" s="75">
        <v>0</v>
      </c>
      <c r="X175" s="75">
        <v>0</v>
      </c>
      <c r="Y175" s="75">
        <v>0</v>
      </c>
      <c r="Z175" s="75">
        <v>0</v>
      </c>
      <c r="AA175" s="75">
        <v>0</v>
      </c>
      <c r="AB175" s="75">
        <v>0</v>
      </c>
      <c r="AC175" s="75">
        <v>0</v>
      </c>
      <c r="AD175" s="75">
        <v>0</v>
      </c>
      <c r="AE175" s="75">
        <v>0</v>
      </c>
      <c r="AF175" s="75">
        <v>0</v>
      </c>
      <c r="AG175" s="75">
        <v>0</v>
      </c>
      <c r="AH175" s="75">
        <v>0</v>
      </c>
      <c r="AI175" s="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14" t="s">
        <v>36</v>
      </c>
      <c r="B176" s="14" t="s">
        <v>38</v>
      </c>
      <c r="C176" s="75">
        <v>0</v>
      </c>
      <c r="D176" s="75">
        <v>0</v>
      </c>
      <c r="E176" s="75">
        <v>0</v>
      </c>
      <c r="F176" s="75">
        <v>0</v>
      </c>
      <c r="G176" s="75">
        <v>0</v>
      </c>
      <c r="H176" s="75">
        <v>0</v>
      </c>
      <c r="I176" s="75">
        <v>0</v>
      </c>
      <c r="J176" s="75">
        <v>0</v>
      </c>
      <c r="K176" s="75">
        <v>0</v>
      </c>
      <c r="L176" s="75">
        <v>0</v>
      </c>
      <c r="M176" s="75">
        <v>0</v>
      </c>
      <c r="N176" s="75">
        <v>0</v>
      </c>
      <c r="O176" s="75">
        <v>0</v>
      </c>
      <c r="P176" s="75">
        <v>0</v>
      </c>
      <c r="Q176" s="75">
        <v>0</v>
      </c>
      <c r="R176" s="75">
        <v>0</v>
      </c>
      <c r="S176" s="75">
        <v>0</v>
      </c>
      <c r="T176" s="75">
        <v>0</v>
      </c>
      <c r="U176" s="75">
        <v>0</v>
      </c>
      <c r="V176" s="75">
        <v>0</v>
      </c>
      <c r="W176" s="75">
        <v>0</v>
      </c>
      <c r="X176" s="75">
        <v>0</v>
      </c>
      <c r="Y176" s="75">
        <v>0</v>
      </c>
      <c r="Z176" s="75">
        <v>0</v>
      </c>
      <c r="AA176" s="75">
        <v>0</v>
      </c>
      <c r="AB176" s="75">
        <v>0</v>
      </c>
      <c r="AC176" s="75">
        <v>0</v>
      </c>
      <c r="AD176" s="75">
        <v>0</v>
      </c>
      <c r="AE176" s="75">
        <v>0</v>
      </c>
      <c r="AF176" s="75">
        <v>0</v>
      </c>
      <c r="AG176" s="75">
        <v>0</v>
      </c>
      <c r="AH176" s="75">
        <v>0</v>
      </c>
      <c r="AI176" s="75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5"/>
      <c r="B177" s="5"/>
      <c r="C177" s="73">
        <v>0</v>
      </c>
      <c r="D177" s="73">
        <v>0</v>
      </c>
      <c r="E177" s="73">
        <v>0</v>
      </c>
      <c r="F177" s="73">
        <v>0</v>
      </c>
      <c r="G177" s="73">
        <v>0</v>
      </c>
      <c r="H177" s="73">
        <v>0</v>
      </c>
      <c r="I177" s="73">
        <v>0</v>
      </c>
      <c r="J177" s="73">
        <v>0</v>
      </c>
      <c r="K177" s="73">
        <v>0</v>
      </c>
      <c r="L177" s="73">
        <v>0</v>
      </c>
      <c r="M177" s="73">
        <v>0</v>
      </c>
      <c r="N177" s="73">
        <v>0</v>
      </c>
      <c r="O177" s="73">
        <v>0</v>
      </c>
      <c r="P177" s="73">
        <v>0</v>
      </c>
      <c r="Q177" s="73">
        <v>0</v>
      </c>
      <c r="R177" s="73">
        <v>0</v>
      </c>
      <c r="S177" s="73">
        <v>0</v>
      </c>
      <c r="T177" s="73">
        <v>0</v>
      </c>
      <c r="U177" s="73">
        <v>0</v>
      </c>
      <c r="V177" s="73">
        <v>0</v>
      </c>
      <c r="W177" s="73">
        <v>0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>
        <v>0</v>
      </c>
      <c r="AE177" s="73">
        <v>0</v>
      </c>
      <c r="AF177" s="73">
        <v>0</v>
      </c>
      <c r="AG177" s="73">
        <v>0</v>
      </c>
      <c r="AH177" s="73">
        <v>0</v>
      </c>
      <c r="AI177" s="73">
        <v>0</v>
      </c>
    </row>
    <row r="178" spans="1:85">
      <c r="A178" s="1" t="str">
        <f>LOOKUP(B178,[1]Regions!$A$4:$A$98,[1]Regions!$B$4:$B$98)</f>
        <v>Luxembourg</v>
      </c>
      <c r="B178" s="2">
        <v>9</v>
      </c>
      <c r="C178" s="72">
        <v>2018</v>
      </c>
      <c r="D178" s="72">
        <v>2019</v>
      </c>
      <c r="E178" s="72">
        <v>2020</v>
      </c>
      <c r="F178" s="72">
        <v>2021</v>
      </c>
      <c r="G178" s="72">
        <v>2022</v>
      </c>
      <c r="H178" s="72">
        <v>2023</v>
      </c>
      <c r="I178" s="72">
        <v>2024</v>
      </c>
      <c r="J178" s="72">
        <v>2025</v>
      </c>
      <c r="K178" s="72">
        <v>2026</v>
      </c>
      <c r="L178" s="72">
        <v>2027</v>
      </c>
      <c r="M178" s="72">
        <v>2028</v>
      </c>
      <c r="N178" s="72">
        <v>2029</v>
      </c>
      <c r="O178" s="72">
        <v>2030</v>
      </c>
      <c r="P178" s="72">
        <v>2031</v>
      </c>
      <c r="Q178" s="72">
        <v>2032</v>
      </c>
      <c r="R178" s="72">
        <v>2033</v>
      </c>
      <c r="S178" s="72">
        <v>2034</v>
      </c>
      <c r="T178" s="72">
        <v>2035</v>
      </c>
      <c r="U178" s="72">
        <v>2036</v>
      </c>
      <c r="V178" s="72">
        <v>2037</v>
      </c>
      <c r="W178" s="72">
        <v>2038</v>
      </c>
      <c r="X178" s="72">
        <v>2039</v>
      </c>
      <c r="Y178" s="72">
        <v>2040</v>
      </c>
      <c r="Z178" s="72">
        <v>2041</v>
      </c>
      <c r="AA178" s="72">
        <v>2042</v>
      </c>
      <c r="AB178" s="72">
        <v>2043</v>
      </c>
      <c r="AC178" s="72">
        <v>2044</v>
      </c>
      <c r="AD178" s="72">
        <v>2045</v>
      </c>
      <c r="AE178" s="72">
        <v>2046</v>
      </c>
      <c r="AF178" s="72">
        <v>2047</v>
      </c>
      <c r="AG178" s="72">
        <v>2048</v>
      </c>
      <c r="AH178" s="72">
        <v>2049</v>
      </c>
      <c r="AI178" s="72">
        <v>2050</v>
      </c>
      <c r="AJ178">
        <v>2051</v>
      </c>
      <c r="AK178">
        <v>2052</v>
      </c>
      <c r="AL178">
        <v>2053</v>
      </c>
      <c r="AM178">
        <v>2054</v>
      </c>
      <c r="AN178">
        <v>2055</v>
      </c>
      <c r="AO178">
        <v>2056</v>
      </c>
      <c r="AP178">
        <v>2057</v>
      </c>
      <c r="AQ178">
        <v>2058</v>
      </c>
      <c r="AR178">
        <v>2059</v>
      </c>
      <c r="AS178">
        <v>2060</v>
      </c>
      <c r="AT178">
        <v>2061</v>
      </c>
      <c r="AU178">
        <v>2062</v>
      </c>
      <c r="AV178">
        <v>2063</v>
      </c>
      <c r="AW178">
        <v>2064</v>
      </c>
      <c r="AX178">
        <v>2065</v>
      </c>
      <c r="AY178">
        <v>2066</v>
      </c>
      <c r="AZ178">
        <v>2067</v>
      </c>
      <c r="BA178">
        <v>2068</v>
      </c>
      <c r="BB178">
        <v>2069</v>
      </c>
      <c r="BC178">
        <v>2070</v>
      </c>
      <c r="BD178">
        <v>2071</v>
      </c>
      <c r="BE178">
        <v>2072</v>
      </c>
      <c r="BF178">
        <v>2073</v>
      </c>
      <c r="BG178">
        <v>2074</v>
      </c>
      <c r="BH178">
        <v>2075</v>
      </c>
      <c r="BI178">
        <v>2076</v>
      </c>
      <c r="BJ178">
        <v>2077</v>
      </c>
      <c r="BK178">
        <v>2078</v>
      </c>
      <c r="BL178">
        <v>2079</v>
      </c>
      <c r="BM178">
        <v>2080</v>
      </c>
      <c r="BN178">
        <v>2081</v>
      </c>
      <c r="BO178">
        <v>2082</v>
      </c>
      <c r="BP178">
        <v>2083</v>
      </c>
      <c r="BQ178">
        <v>2084</v>
      </c>
      <c r="BR178">
        <v>2085</v>
      </c>
      <c r="BS178">
        <v>2086</v>
      </c>
      <c r="BT178">
        <v>2087</v>
      </c>
      <c r="BU178">
        <v>2088</v>
      </c>
      <c r="BV178">
        <v>2089</v>
      </c>
      <c r="BW178">
        <v>2090</v>
      </c>
      <c r="BX178">
        <v>2091</v>
      </c>
      <c r="BY178">
        <v>2092</v>
      </c>
      <c r="BZ178">
        <v>2093</v>
      </c>
      <c r="CA178">
        <v>2094</v>
      </c>
      <c r="CB178">
        <v>2095</v>
      </c>
      <c r="CC178">
        <v>2096</v>
      </c>
      <c r="CD178">
        <v>2097</v>
      </c>
      <c r="CE178">
        <v>2098</v>
      </c>
      <c r="CF178">
        <v>2099</v>
      </c>
      <c r="CG178">
        <v>2100</v>
      </c>
    </row>
    <row r="179" spans="1:85">
      <c r="A179" s="74"/>
      <c r="B179" s="74" t="s">
        <v>4</v>
      </c>
      <c r="C179" s="75">
        <v>0</v>
      </c>
      <c r="D179" s="75">
        <v>0</v>
      </c>
      <c r="E179" s="75">
        <v>0</v>
      </c>
      <c r="F179" s="75">
        <v>0</v>
      </c>
      <c r="G179" s="75">
        <v>0</v>
      </c>
      <c r="H179" s="75">
        <v>0</v>
      </c>
      <c r="I179" s="75">
        <v>0</v>
      </c>
      <c r="J179" s="75">
        <v>0</v>
      </c>
      <c r="K179" s="75">
        <v>0</v>
      </c>
      <c r="L179" s="75">
        <v>0</v>
      </c>
      <c r="M179" s="75">
        <v>0</v>
      </c>
      <c r="N179" s="75">
        <v>0</v>
      </c>
      <c r="O179" s="75">
        <v>0</v>
      </c>
      <c r="P179" s="75">
        <v>0</v>
      </c>
      <c r="Q179" s="75">
        <v>0</v>
      </c>
      <c r="R179" s="75">
        <v>0</v>
      </c>
      <c r="S179" s="75">
        <v>0</v>
      </c>
      <c r="T179" s="75">
        <v>0</v>
      </c>
      <c r="U179" s="75">
        <v>0</v>
      </c>
      <c r="V179" s="75">
        <v>0</v>
      </c>
      <c r="W179" s="75">
        <v>0</v>
      </c>
      <c r="X179" s="75">
        <v>0</v>
      </c>
      <c r="Y179" s="75">
        <v>0</v>
      </c>
      <c r="Z179" s="75">
        <v>0</v>
      </c>
      <c r="AA179" s="75">
        <v>0</v>
      </c>
      <c r="AB179" s="75">
        <v>0</v>
      </c>
      <c r="AC179" s="75">
        <v>0</v>
      </c>
      <c r="AD179" s="75">
        <v>0</v>
      </c>
      <c r="AE179" s="75">
        <v>0</v>
      </c>
      <c r="AF179" s="75">
        <v>0</v>
      </c>
      <c r="AG179" s="75">
        <v>0</v>
      </c>
      <c r="AH179" s="75">
        <v>0</v>
      </c>
      <c r="AI179" s="75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>
      <c r="A180" s="74" t="s">
        <v>0</v>
      </c>
      <c r="B180" s="74" t="s">
        <v>3</v>
      </c>
      <c r="C180" s="75">
        <v>0</v>
      </c>
      <c r="D180" s="75">
        <v>0</v>
      </c>
      <c r="E180" s="75">
        <v>0</v>
      </c>
      <c r="F180" s="75">
        <v>0</v>
      </c>
      <c r="G180" s="75">
        <v>0</v>
      </c>
      <c r="H180" s="75">
        <v>0</v>
      </c>
      <c r="I180" s="75">
        <v>0</v>
      </c>
      <c r="J180" s="75">
        <v>0</v>
      </c>
      <c r="K180" s="75">
        <v>0</v>
      </c>
      <c r="L180" s="75">
        <v>0</v>
      </c>
      <c r="M180" s="75">
        <v>0</v>
      </c>
      <c r="N180" s="75">
        <v>0</v>
      </c>
      <c r="O180" s="75">
        <v>0</v>
      </c>
      <c r="P180" s="75">
        <v>0</v>
      </c>
      <c r="Q180" s="75">
        <v>0</v>
      </c>
      <c r="R180" s="75">
        <v>0</v>
      </c>
      <c r="S180" s="75">
        <v>0</v>
      </c>
      <c r="T180" s="75">
        <v>0</v>
      </c>
      <c r="U180" s="75">
        <v>0</v>
      </c>
      <c r="V180" s="75">
        <v>0</v>
      </c>
      <c r="W180" s="75">
        <v>0</v>
      </c>
      <c r="X180" s="75">
        <v>0</v>
      </c>
      <c r="Y180" s="75">
        <v>0</v>
      </c>
      <c r="Z180" s="75">
        <v>0</v>
      </c>
      <c r="AA180" s="75">
        <v>0</v>
      </c>
      <c r="AB180" s="75">
        <v>0</v>
      </c>
      <c r="AC180" s="75">
        <v>0</v>
      </c>
      <c r="AD180" s="75">
        <v>0</v>
      </c>
      <c r="AE180" s="75">
        <v>0</v>
      </c>
      <c r="AF180" s="75">
        <v>0</v>
      </c>
      <c r="AG180" s="75">
        <v>0</v>
      </c>
      <c r="AH180" s="75">
        <v>0</v>
      </c>
      <c r="AI180" s="75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>
      <c r="A181" s="74"/>
      <c r="B181" s="74" t="s">
        <v>34</v>
      </c>
      <c r="C181" s="75">
        <v>0</v>
      </c>
      <c r="D181" s="75">
        <v>0</v>
      </c>
      <c r="E181" s="75">
        <v>0</v>
      </c>
      <c r="F181" s="75">
        <v>0</v>
      </c>
      <c r="G181" s="75">
        <v>0</v>
      </c>
      <c r="H181" s="75">
        <v>0</v>
      </c>
      <c r="I181" s="75">
        <v>0</v>
      </c>
      <c r="J181" s="75">
        <v>0</v>
      </c>
      <c r="K181" s="75">
        <v>0</v>
      </c>
      <c r="L181" s="75">
        <v>0</v>
      </c>
      <c r="M181" s="75">
        <v>0</v>
      </c>
      <c r="N181" s="75">
        <v>0</v>
      </c>
      <c r="O181" s="75">
        <v>0</v>
      </c>
      <c r="P181" s="75">
        <v>0</v>
      </c>
      <c r="Q181" s="75">
        <v>0</v>
      </c>
      <c r="R181" s="75">
        <v>0</v>
      </c>
      <c r="S181" s="75">
        <v>0</v>
      </c>
      <c r="T181" s="75">
        <v>0</v>
      </c>
      <c r="U181" s="75">
        <v>0</v>
      </c>
      <c r="V181" s="75">
        <v>0</v>
      </c>
      <c r="W181" s="75">
        <v>0</v>
      </c>
      <c r="X181" s="75">
        <v>0</v>
      </c>
      <c r="Y181" s="75">
        <v>0</v>
      </c>
      <c r="Z181" s="75">
        <v>0</v>
      </c>
      <c r="AA181" s="75">
        <v>0</v>
      </c>
      <c r="AB181" s="75">
        <v>0</v>
      </c>
      <c r="AC181" s="75">
        <v>0</v>
      </c>
      <c r="AD181" s="75">
        <v>0</v>
      </c>
      <c r="AE181" s="75">
        <v>0</v>
      </c>
      <c r="AF181" s="75">
        <v>0</v>
      </c>
      <c r="AG181" s="75">
        <v>0</v>
      </c>
      <c r="AH181" s="75">
        <v>0</v>
      </c>
      <c r="AI181" s="75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>
      <c r="A182" s="14"/>
      <c r="B182" s="14" t="s">
        <v>35</v>
      </c>
      <c r="C182" s="75">
        <v>0</v>
      </c>
      <c r="D182" s="75">
        <v>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0</v>
      </c>
      <c r="M182" s="75">
        <v>0</v>
      </c>
      <c r="N182" s="75">
        <v>0</v>
      </c>
      <c r="O182" s="75">
        <v>0</v>
      </c>
      <c r="P182" s="75">
        <v>0</v>
      </c>
      <c r="Q182" s="75">
        <v>0</v>
      </c>
      <c r="R182" s="75">
        <v>0</v>
      </c>
      <c r="S182" s="75">
        <v>0</v>
      </c>
      <c r="T182" s="75">
        <v>0</v>
      </c>
      <c r="U182" s="75">
        <v>0</v>
      </c>
      <c r="V182" s="75">
        <v>0</v>
      </c>
      <c r="W182" s="75">
        <v>0</v>
      </c>
      <c r="X182" s="75">
        <v>0</v>
      </c>
      <c r="Y182" s="75">
        <v>0</v>
      </c>
      <c r="Z182" s="75">
        <v>0</v>
      </c>
      <c r="AA182" s="75">
        <v>0</v>
      </c>
      <c r="AB182" s="75">
        <v>0</v>
      </c>
      <c r="AC182" s="75">
        <v>0</v>
      </c>
      <c r="AD182" s="75">
        <v>0</v>
      </c>
      <c r="AE182" s="75">
        <v>0</v>
      </c>
      <c r="AF182" s="75">
        <v>0</v>
      </c>
      <c r="AG182" s="75">
        <v>0</v>
      </c>
      <c r="AH182" s="75">
        <v>0</v>
      </c>
      <c r="AI182" s="75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>
      <c r="A183" s="4"/>
      <c r="B183" s="4" t="s">
        <v>4</v>
      </c>
      <c r="C183" s="75">
        <v>0</v>
      </c>
      <c r="D183" s="75">
        <v>0</v>
      </c>
      <c r="E183" s="75">
        <v>0</v>
      </c>
      <c r="F183" s="75">
        <v>0</v>
      </c>
      <c r="G183" s="75">
        <v>0</v>
      </c>
      <c r="H183" s="75">
        <v>0</v>
      </c>
      <c r="I183" s="75">
        <v>0</v>
      </c>
      <c r="J183" s="75">
        <v>0</v>
      </c>
      <c r="K183" s="75">
        <v>0</v>
      </c>
      <c r="L183" s="75">
        <v>0</v>
      </c>
      <c r="M183" s="75">
        <v>0</v>
      </c>
      <c r="N183" s="75">
        <v>0</v>
      </c>
      <c r="O183" s="75">
        <v>0</v>
      </c>
      <c r="P183" s="75">
        <v>0</v>
      </c>
      <c r="Q183" s="75">
        <v>0</v>
      </c>
      <c r="R183" s="75">
        <v>0</v>
      </c>
      <c r="S183" s="75">
        <v>0</v>
      </c>
      <c r="T183" s="75">
        <v>0</v>
      </c>
      <c r="U183" s="75">
        <v>0</v>
      </c>
      <c r="V183" s="75">
        <v>0</v>
      </c>
      <c r="W183" s="75">
        <v>0</v>
      </c>
      <c r="X183" s="75">
        <v>0</v>
      </c>
      <c r="Y183" s="75">
        <v>0</v>
      </c>
      <c r="Z183" s="75">
        <v>0</v>
      </c>
      <c r="AA183" s="75">
        <v>0</v>
      </c>
      <c r="AB183" s="75">
        <v>0</v>
      </c>
      <c r="AC183" s="75">
        <v>0</v>
      </c>
      <c r="AD183" s="75">
        <v>0</v>
      </c>
      <c r="AE183" s="75">
        <v>0</v>
      </c>
      <c r="AF183" s="75">
        <v>0</v>
      </c>
      <c r="AG183" s="75">
        <v>0</v>
      </c>
      <c r="AH183" s="75">
        <v>0</v>
      </c>
      <c r="AI183" s="75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>
      <c r="A184" s="74" t="s">
        <v>1</v>
      </c>
      <c r="B184" s="74" t="s">
        <v>3</v>
      </c>
      <c r="C184" s="75">
        <v>0</v>
      </c>
      <c r="D184" s="75">
        <v>0</v>
      </c>
      <c r="E184" s="75">
        <v>0</v>
      </c>
      <c r="F184" s="75">
        <v>0</v>
      </c>
      <c r="G184" s="75">
        <v>0</v>
      </c>
      <c r="H184" s="75">
        <v>0</v>
      </c>
      <c r="I184" s="75">
        <v>0</v>
      </c>
      <c r="J184" s="75">
        <v>0</v>
      </c>
      <c r="K184" s="75">
        <v>0</v>
      </c>
      <c r="L184" s="75">
        <v>0</v>
      </c>
      <c r="M184" s="75">
        <v>0</v>
      </c>
      <c r="N184" s="75">
        <v>0</v>
      </c>
      <c r="O184" s="75">
        <v>0</v>
      </c>
      <c r="P184" s="75">
        <v>0</v>
      </c>
      <c r="Q184" s="75">
        <v>0</v>
      </c>
      <c r="R184" s="75">
        <v>0</v>
      </c>
      <c r="S184" s="75">
        <v>0</v>
      </c>
      <c r="T184" s="75">
        <v>0</v>
      </c>
      <c r="U184" s="75">
        <v>0</v>
      </c>
      <c r="V184" s="75">
        <v>0</v>
      </c>
      <c r="W184" s="75">
        <v>0</v>
      </c>
      <c r="X184" s="75">
        <v>0</v>
      </c>
      <c r="Y184" s="75">
        <v>0</v>
      </c>
      <c r="Z184" s="75">
        <v>0</v>
      </c>
      <c r="AA184" s="75">
        <v>0</v>
      </c>
      <c r="AB184" s="75">
        <v>0</v>
      </c>
      <c r="AC184" s="75">
        <v>0</v>
      </c>
      <c r="AD184" s="75">
        <v>0</v>
      </c>
      <c r="AE184" s="75">
        <v>0</v>
      </c>
      <c r="AF184" s="75">
        <v>0</v>
      </c>
      <c r="AG184" s="75">
        <v>0</v>
      </c>
      <c r="AH184" s="75">
        <v>0</v>
      </c>
      <c r="AI184" s="75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>
      <c r="A185" s="74"/>
      <c r="B185" s="74" t="s">
        <v>34</v>
      </c>
      <c r="C185" s="75">
        <v>0</v>
      </c>
      <c r="D185" s="75">
        <v>0</v>
      </c>
      <c r="E185" s="75">
        <v>0</v>
      </c>
      <c r="F185" s="75">
        <v>0</v>
      </c>
      <c r="G185" s="75">
        <v>0</v>
      </c>
      <c r="H185" s="75">
        <v>0</v>
      </c>
      <c r="I185" s="75">
        <v>0</v>
      </c>
      <c r="J185" s="75">
        <v>0</v>
      </c>
      <c r="K185" s="75">
        <v>0</v>
      </c>
      <c r="L185" s="75">
        <v>0</v>
      </c>
      <c r="M185" s="75">
        <v>0</v>
      </c>
      <c r="N185" s="75">
        <v>0</v>
      </c>
      <c r="O185" s="75">
        <v>0</v>
      </c>
      <c r="P185" s="75">
        <v>0</v>
      </c>
      <c r="Q185" s="75">
        <v>0</v>
      </c>
      <c r="R185" s="75">
        <v>0</v>
      </c>
      <c r="S185" s="75">
        <v>0</v>
      </c>
      <c r="T185" s="75">
        <v>0</v>
      </c>
      <c r="U185" s="75">
        <v>0</v>
      </c>
      <c r="V185" s="75">
        <v>0</v>
      </c>
      <c r="W185" s="75">
        <v>0</v>
      </c>
      <c r="X185" s="75">
        <v>0</v>
      </c>
      <c r="Y185" s="75">
        <v>0</v>
      </c>
      <c r="Z185" s="75">
        <v>0</v>
      </c>
      <c r="AA185" s="75">
        <v>0</v>
      </c>
      <c r="AB185" s="75">
        <v>0</v>
      </c>
      <c r="AC185" s="75">
        <v>0</v>
      </c>
      <c r="AD185" s="75">
        <v>0</v>
      </c>
      <c r="AE185" s="75">
        <v>0</v>
      </c>
      <c r="AF185" s="75">
        <v>0</v>
      </c>
      <c r="AG185" s="75">
        <v>0</v>
      </c>
      <c r="AH185" s="75">
        <v>0</v>
      </c>
      <c r="AI185" s="7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>
      <c r="A186" s="14"/>
      <c r="B186" s="14" t="s">
        <v>35</v>
      </c>
      <c r="C186" s="75">
        <v>0</v>
      </c>
      <c r="D186" s="75">
        <v>0</v>
      </c>
      <c r="E186" s="75">
        <v>0</v>
      </c>
      <c r="F186" s="75">
        <v>0</v>
      </c>
      <c r="G186" s="75">
        <v>0</v>
      </c>
      <c r="H186" s="75">
        <v>0</v>
      </c>
      <c r="I186" s="75">
        <v>0</v>
      </c>
      <c r="J186" s="75">
        <v>0</v>
      </c>
      <c r="K186" s="75">
        <v>0</v>
      </c>
      <c r="L186" s="75">
        <v>0</v>
      </c>
      <c r="M186" s="75">
        <v>0</v>
      </c>
      <c r="N186" s="75">
        <v>0</v>
      </c>
      <c r="O186" s="75">
        <v>0</v>
      </c>
      <c r="P186" s="75">
        <v>0</v>
      </c>
      <c r="Q186" s="75">
        <v>0</v>
      </c>
      <c r="R186" s="75">
        <v>0</v>
      </c>
      <c r="S186" s="75">
        <v>0</v>
      </c>
      <c r="T186" s="75">
        <v>0</v>
      </c>
      <c r="U186" s="75">
        <v>0</v>
      </c>
      <c r="V186" s="75">
        <v>0</v>
      </c>
      <c r="W186" s="75">
        <v>0</v>
      </c>
      <c r="X186" s="75">
        <v>0</v>
      </c>
      <c r="Y186" s="75">
        <v>0</v>
      </c>
      <c r="Z186" s="75">
        <v>0</v>
      </c>
      <c r="AA186" s="75">
        <v>0</v>
      </c>
      <c r="AB186" s="75">
        <v>0</v>
      </c>
      <c r="AC186" s="75">
        <v>0</v>
      </c>
      <c r="AD186" s="75">
        <v>0</v>
      </c>
      <c r="AE186" s="75">
        <v>0</v>
      </c>
      <c r="AF186" s="75">
        <v>0</v>
      </c>
      <c r="AG186" s="75">
        <v>0</v>
      </c>
      <c r="AH186" s="75">
        <v>0</v>
      </c>
      <c r="AI186" s="75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>
      <c r="A187" s="4"/>
      <c r="B187" s="4" t="s">
        <v>4</v>
      </c>
      <c r="C187" s="75">
        <v>0</v>
      </c>
      <c r="D187" s="75">
        <v>0</v>
      </c>
      <c r="E187" s="75">
        <v>0</v>
      </c>
      <c r="F187" s="75">
        <v>0</v>
      </c>
      <c r="G187" s="75">
        <v>0</v>
      </c>
      <c r="H187" s="75">
        <v>0</v>
      </c>
      <c r="I187" s="75">
        <v>0</v>
      </c>
      <c r="J187" s="75">
        <v>0</v>
      </c>
      <c r="K187" s="75">
        <v>0</v>
      </c>
      <c r="L187" s="75">
        <v>0</v>
      </c>
      <c r="M187" s="75">
        <v>0</v>
      </c>
      <c r="N187" s="75">
        <v>0</v>
      </c>
      <c r="O187" s="75">
        <v>0</v>
      </c>
      <c r="P187" s="75">
        <v>0</v>
      </c>
      <c r="Q187" s="75">
        <v>0</v>
      </c>
      <c r="R187" s="75">
        <v>0</v>
      </c>
      <c r="S187" s="75">
        <v>0</v>
      </c>
      <c r="T187" s="75">
        <v>0</v>
      </c>
      <c r="U187" s="75">
        <v>0</v>
      </c>
      <c r="V187" s="75">
        <v>0</v>
      </c>
      <c r="W187" s="75">
        <v>0</v>
      </c>
      <c r="X187" s="75">
        <v>0</v>
      </c>
      <c r="Y187" s="75">
        <v>0</v>
      </c>
      <c r="Z187" s="75">
        <v>0</v>
      </c>
      <c r="AA187" s="75">
        <v>0</v>
      </c>
      <c r="AB187" s="75">
        <v>0</v>
      </c>
      <c r="AC187" s="75">
        <v>0</v>
      </c>
      <c r="AD187" s="75">
        <v>0</v>
      </c>
      <c r="AE187" s="75">
        <v>0</v>
      </c>
      <c r="AF187" s="75">
        <v>0</v>
      </c>
      <c r="AG187" s="75">
        <v>0</v>
      </c>
      <c r="AH187" s="75">
        <v>0</v>
      </c>
      <c r="AI187" s="75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>
      <c r="A188" s="14" t="s">
        <v>5</v>
      </c>
      <c r="B188" s="14" t="s">
        <v>3</v>
      </c>
      <c r="C188" s="75">
        <v>0</v>
      </c>
      <c r="D188" s="75">
        <v>0</v>
      </c>
      <c r="E188" s="75">
        <v>0</v>
      </c>
      <c r="F188" s="75">
        <v>0</v>
      </c>
      <c r="G188" s="75">
        <v>0</v>
      </c>
      <c r="H188" s="75">
        <v>0</v>
      </c>
      <c r="I188" s="75">
        <v>0</v>
      </c>
      <c r="J188" s="75">
        <v>0</v>
      </c>
      <c r="K188" s="75">
        <v>0</v>
      </c>
      <c r="L188" s="75">
        <v>0</v>
      </c>
      <c r="M188" s="75">
        <v>0</v>
      </c>
      <c r="N188" s="75">
        <v>0</v>
      </c>
      <c r="O188" s="75">
        <v>0</v>
      </c>
      <c r="P188" s="75">
        <v>0</v>
      </c>
      <c r="Q188" s="75">
        <v>0</v>
      </c>
      <c r="R188" s="75">
        <v>0</v>
      </c>
      <c r="S188" s="75">
        <v>0</v>
      </c>
      <c r="T188" s="75">
        <v>0</v>
      </c>
      <c r="U188" s="75">
        <v>0</v>
      </c>
      <c r="V188" s="75">
        <v>0</v>
      </c>
      <c r="W188" s="75">
        <v>0</v>
      </c>
      <c r="X188" s="75">
        <v>0</v>
      </c>
      <c r="Y188" s="75">
        <v>0</v>
      </c>
      <c r="Z188" s="75">
        <v>0</v>
      </c>
      <c r="AA188" s="75">
        <v>0</v>
      </c>
      <c r="AB188" s="75">
        <v>0</v>
      </c>
      <c r="AC188" s="75">
        <v>0</v>
      </c>
      <c r="AD188" s="75">
        <v>0</v>
      </c>
      <c r="AE188" s="75">
        <v>0</v>
      </c>
      <c r="AF188" s="75">
        <v>0</v>
      </c>
      <c r="AG188" s="75">
        <v>0</v>
      </c>
      <c r="AH188" s="75">
        <v>0</v>
      </c>
      <c r="AI188" s="75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>
      <c r="A189" s="5"/>
      <c r="B189" s="5" t="s">
        <v>4</v>
      </c>
      <c r="C189" s="75">
        <v>0</v>
      </c>
      <c r="D189" s="75">
        <v>0</v>
      </c>
      <c r="E189" s="75">
        <v>0</v>
      </c>
      <c r="F189" s="75">
        <v>0</v>
      </c>
      <c r="G189" s="75">
        <v>0</v>
      </c>
      <c r="H189" s="75">
        <v>0</v>
      </c>
      <c r="I189" s="75">
        <v>0</v>
      </c>
      <c r="J189" s="75">
        <v>0</v>
      </c>
      <c r="K189" s="75">
        <v>0</v>
      </c>
      <c r="L189" s="75">
        <v>0</v>
      </c>
      <c r="M189" s="75">
        <v>0</v>
      </c>
      <c r="N189" s="75">
        <v>0</v>
      </c>
      <c r="O189" s="75">
        <v>0</v>
      </c>
      <c r="P189" s="75">
        <v>0</v>
      </c>
      <c r="Q189" s="75">
        <v>0</v>
      </c>
      <c r="R189" s="75">
        <v>0</v>
      </c>
      <c r="S189" s="75">
        <v>0</v>
      </c>
      <c r="T189" s="75">
        <v>0</v>
      </c>
      <c r="U189" s="75">
        <v>0</v>
      </c>
      <c r="V189" s="75">
        <v>0</v>
      </c>
      <c r="W189" s="75">
        <v>0</v>
      </c>
      <c r="X189" s="75">
        <v>0</v>
      </c>
      <c r="Y189" s="75">
        <v>0</v>
      </c>
      <c r="Z189" s="75">
        <v>0</v>
      </c>
      <c r="AA189" s="75">
        <v>0</v>
      </c>
      <c r="AB189" s="75">
        <v>0</v>
      </c>
      <c r="AC189" s="75">
        <v>0</v>
      </c>
      <c r="AD189" s="75">
        <v>0</v>
      </c>
      <c r="AE189" s="75">
        <v>0</v>
      </c>
      <c r="AF189" s="75">
        <v>0</v>
      </c>
      <c r="AG189" s="75">
        <v>0</v>
      </c>
      <c r="AH189" s="75">
        <v>0</v>
      </c>
      <c r="AI189" s="75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5" t="s">
        <v>2</v>
      </c>
      <c r="B190" s="5" t="s">
        <v>3</v>
      </c>
      <c r="C190" s="75">
        <v>0</v>
      </c>
      <c r="D190" s="75">
        <v>0</v>
      </c>
      <c r="E190" s="75">
        <v>0</v>
      </c>
      <c r="F190" s="75">
        <v>0</v>
      </c>
      <c r="G190" s="75">
        <v>0</v>
      </c>
      <c r="H190" s="75">
        <v>0</v>
      </c>
      <c r="I190" s="75">
        <v>0</v>
      </c>
      <c r="J190" s="75">
        <v>0</v>
      </c>
      <c r="K190" s="75">
        <v>0</v>
      </c>
      <c r="L190" s="75">
        <v>0</v>
      </c>
      <c r="M190" s="75">
        <v>0</v>
      </c>
      <c r="N190" s="75">
        <v>0</v>
      </c>
      <c r="O190" s="75">
        <v>0</v>
      </c>
      <c r="P190" s="75">
        <v>0</v>
      </c>
      <c r="Q190" s="75">
        <v>0</v>
      </c>
      <c r="R190" s="75">
        <v>0</v>
      </c>
      <c r="S190" s="75">
        <v>0</v>
      </c>
      <c r="T190" s="75">
        <v>0</v>
      </c>
      <c r="U190" s="75">
        <v>0</v>
      </c>
      <c r="V190" s="75">
        <v>0</v>
      </c>
      <c r="W190" s="75">
        <v>0</v>
      </c>
      <c r="X190" s="75">
        <v>0</v>
      </c>
      <c r="Y190" s="75">
        <v>0</v>
      </c>
      <c r="Z190" s="75">
        <v>0</v>
      </c>
      <c r="AA190" s="75">
        <v>0</v>
      </c>
      <c r="AB190" s="75">
        <v>0</v>
      </c>
      <c r="AC190" s="75">
        <v>0</v>
      </c>
      <c r="AD190" s="75">
        <v>0</v>
      </c>
      <c r="AE190" s="75">
        <v>0</v>
      </c>
      <c r="AF190" s="75">
        <v>0</v>
      </c>
      <c r="AG190" s="75">
        <v>0</v>
      </c>
      <c r="AH190" s="75">
        <v>0</v>
      </c>
      <c r="AI190" s="75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4"/>
      <c r="B191" s="4" t="s">
        <v>4</v>
      </c>
      <c r="C191" s="75">
        <v>0</v>
      </c>
      <c r="D191" s="75">
        <v>0</v>
      </c>
      <c r="E191" s="75">
        <v>0</v>
      </c>
      <c r="F191" s="75">
        <v>0</v>
      </c>
      <c r="G191" s="75">
        <v>0</v>
      </c>
      <c r="H191" s="75">
        <v>0</v>
      </c>
      <c r="I191" s="75">
        <v>0</v>
      </c>
      <c r="J191" s="75">
        <v>0</v>
      </c>
      <c r="K191" s="75">
        <v>0</v>
      </c>
      <c r="L191" s="75">
        <v>0</v>
      </c>
      <c r="M191" s="75">
        <v>0</v>
      </c>
      <c r="N191" s="75">
        <v>0</v>
      </c>
      <c r="O191" s="75">
        <v>0</v>
      </c>
      <c r="P191" s="75">
        <v>0</v>
      </c>
      <c r="Q191" s="75">
        <v>0</v>
      </c>
      <c r="R191" s="75">
        <v>0</v>
      </c>
      <c r="S191" s="75">
        <v>0</v>
      </c>
      <c r="T191" s="75">
        <v>0</v>
      </c>
      <c r="U191" s="75">
        <v>0</v>
      </c>
      <c r="V191" s="75">
        <v>0</v>
      </c>
      <c r="W191" s="75">
        <v>0</v>
      </c>
      <c r="X191" s="75">
        <v>0</v>
      </c>
      <c r="Y191" s="75">
        <v>0</v>
      </c>
      <c r="Z191" s="75">
        <v>0</v>
      </c>
      <c r="AA191" s="75">
        <v>0</v>
      </c>
      <c r="AB191" s="75">
        <v>0</v>
      </c>
      <c r="AC191" s="75">
        <v>0</v>
      </c>
      <c r="AD191" s="75">
        <v>0</v>
      </c>
      <c r="AE191" s="75">
        <v>0</v>
      </c>
      <c r="AF191" s="75">
        <v>0</v>
      </c>
      <c r="AG191" s="75">
        <v>0</v>
      </c>
      <c r="AH191" s="75">
        <v>0</v>
      </c>
      <c r="AI191" s="75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14" t="s">
        <v>7</v>
      </c>
      <c r="B192" s="14" t="s">
        <v>3</v>
      </c>
      <c r="C192" s="75">
        <v>0</v>
      </c>
      <c r="D192" s="75">
        <v>0</v>
      </c>
      <c r="E192" s="75">
        <v>0</v>
      </c>
      <c r="F192" s="75">
        <v>0</v>
      </c>
      <c r="G192" s="75">
        <v>0</v>
      </c>
      <c r="H192" s="75">
        <v>0</v>
      </c>
      <c r="I192" s="75">
        <v>0</v>
      </c>
      <c r="J192" s="75">
        <v>0</v>
      </c>
      <c r="K192" s="75">
        <v>0</v>
      </c>
      <c r="L192" s="75">
        <v>0</v>
      </c>
      <c r="M192" s="75">
        <v>0</v>
      </c>
      <c r="N192" s="75">
        <v>0</v>
      </c>
      <c r="O192" s="75">
        <v>0</v>
      </c>
      <c r="P192" s="75">
        <v>0</v>
      </c>
      <c r="Q192" s="75">
        <v>0</v>
      </c>
      <c r="R192" s="75">
        <v>0</v>
      </c>
      <c r="S192" s="75">
        <v>0</v>
      </c>
      <c r="T192" s="75">
        <v>0</v>
      </c>
      <c r="U192" s="75">
        <v>0</v>
      </c>
      <c r="V192" s="75">
        <v>0</v>
      </c>
      <c r="W192" s="75">
        <v>0</v>
      </c>
      <c r="X192" s="75">
        <v>0</v>
      </c>
      <c r="Y192" s="75">
        <v>0</v>
      </c>
      <c r="Z192" s="75">
        <v>0</v>
      </c>
      <c r="AA192" s="75">
        <v>0</v>
      </c>
      <c r="AB192" s="75">
        <v>0</v>
      </c>
      <c r="AC192" s="75">
        <v>0</v>
      </c>
      <c r="AD192" s="75">
        <v>0</v>
      </c>
      <c r="AE192" s="75">
        <v>0</v>
      </c>
      <c r="AF192" s="75">
        <v>0</v>
      </c>
      <c r="AG192" s="75">
        <v>0</v>
      </c>
      <c r="AH192" s="75">
        <v>0</v>
      </c>
      <c r="AI192" s="75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4"/>
      <c r="B193" s="4" t="s">
        <v>4</v>
      </c>
      <c r="C193" s="75">
        <v>0</v>
      </c>
      <c r="D193" s="75">
        <v>0</v>
      </c>
      <c r="E193" s="75">
        <v>0</v>
      </c>
      <c r="F193" s="75">
        <v>0</v>
      </c>
      <c r="G193" s="75">
        <v>0</v>
      </c>
      <c r="H193" s="75">
        <v>0</v>
      </c>
      <c r="I193" s="75">
        <v>0</v>
      </c>
      <c r="J193" s="75">
        <v>0</v>
      </c>
      <c r="K193" s="75">
        <v>0</v>
      </c>
      <c r="L193" s="75">
        <v>0</v>
      </c>
      <c r="M193" s="75">
        <v>0</v>
      </c>
      <c r="N193" s="75">
        <v>0</v>
      </c>
      <c r="O193" s="75">
        <v>0</v>
      </c>
      <c r="P193" s="75">
        <v>0</v>
      </c>
      <c r="Q193" s="75">
        <v>0</v>
      </c>
      <c r="R193" s="75">
        <v>0</v>
      </c>
      <c r="S193" s="75">
        <v>0</v>
      </c>
      <c r="T193" s="75">
        <v>0</v>
      </c>
      <c r="U193" s="75">
        <v>0</v>
      </c>
      <c r="V193" s="75">
        <v>0</v>
      </c>
      <c r="W193" s="75">
        <v>0</v>
      </c>
      <c r="X193" s="75">
        <v>0</v>
      </c>
      <c r="Y193" s="75">
        <v>0</v>
      </c>
      <c r="Z193" s="75">
        <v>0</v>
      </c>
      <c r="AA193" s="75">
        <v>0</v>
      </c>
      <c r="AB193" s="75">
        <v>0</v>
      </c>
      <c r="AC193" s="75">
        <v>0</v>
      </c>
      <c r="AD193" s="75">
        <v>0</v>
      </c>
      <c r="AE193" s="75">
        <v>0</v>
      </c>
      <c r="AF193" s="75">
        <v>0</v>
      </c>
      <c r="AG193" s="75">
        <v>0</v>
      </c>
      <c r="AH193" s="75">
        <v>0</v>
      </c>
      <c r="AI193" s="75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14" t="s">
        <v>6</v>
      </c>
      <c r="B194" s="14" t="s">
        <v>3</v>
      </c>
      <c r="C194" s="75">
        <v>0</v>
      </c>
      <c r="D194" s="75">
        <v>0</v>
      </c>
      <c r="E194" s="75">
        <v>0</v>
      </c>
      <c r="F194" s="75">
        <v>0</v>
      </c>
      <c r="G194" s="75">
        <v>0</v>
      </c>
      <c r="H194" s="75">
        <v>0</v>
      </c>
      <c r="I194" s="75">
        <v>0</v>
      </c>
      <c r="J194" s="75">
        <v>0</v>
      </c>
      <c r="K194" s="75">
        <v>0</v>
      </c>
      <c r="L194" s="75">
        <v>0</v>
      </c>
      <c r="M194" s="75">
        <v>0</v>
      </c>
      <c r="N194" s="75">
        <v>0</v>
      </c>
      <c r="O194" s="75">
        <v>0</v>
      </c>
      <c r="P194" s="75">
        <v>0</v>
      </c>
      <c r="Q194" s="75">
        <v>0</v>
      </c>
      <c r="R194" s="75">
        <v>0</v>
      </c>
      <c r="S194" s="75">
        <v>0</v>
      </c>
      <c r="T194" s="75">
        <v>0</v>
      </c>
      <c r="U194" s="75">
        <v>0</v>
      </c>
      <c r="V194" s="75">
        <v>0</v>
      </c>
      <c r="W194" s="75">
        <v>0</v>
      </c>
      <c r="X194" s="75">
        <v>0</v>
      </c>
      <c r="Y194" s="75">
        <v>0</v>
      </c>
      <c r="Z194" s="75">
        <v>0</v>
      </c>
      <c r="AA194" s="75">
        <v>0</v>
      </c>
      <c r="AB194" s="75">
        <v>0</v>
      </c>
      <c r="AC194" s="75">
        <v>0</v>
      </c>
      <c r="AD194" s="75">
        <v>0</v>
      </c>
      <c r="AE194" s="75">
        <v>0</v>
      </c>
      <c r="AF194" s="75">
        <v>0</v>
      </c>
      <c r="AG194" s="75">
        <v>0</v>
      </c>
      <c r="AH194" s="75">
        <v>0</v>
      </c>
      <c r="AI194" s="75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5"/>
      <c r="B195" s="5" t="s">
        <v>4</v>
      </c>
      <c r="C195" s="75">
        <v>0</v>
      </c>
      <c r="D195" s="75">
        <v>0</v>
      </c>
      <c r="E195" s="75">
        <v>0</v>
      </c>
      <c r="F195" s="75">
        <v>0</v>
      </c>
      <c r="G195" s="75">
        <v>0</v>
      </c>
      <c r="H195" s="75">
        <v>0</v>
      </c>
      <c r="I195" s="75">
        <v>0</v>
      </c>
      <c r="J195" s="75">
        <v>0</v>
      </c>
      <c r="K195" s="75">
        <v>0</v>
      </c>
      <c r="L195" s="75">
        <v>0</v>
      </c>
      <c r="M195" s="75">
        <v>0</v>
      </c>
      <c r="N195" s="75">
        <v>0</v>
      </c>
      <c r="O195" s="75">
        <v>0</v>
      </c>
      <c r="P195" s="75">
        <v>0</v>
      </c>
      <c r="Q195" s="75">
        <v>0</v>
      </c>
      <c r="R195" s="75">
        <v>0</v>
      </c>
      <c r="S195" s="75">
        <v>0</v>
      </c>
      <c r="T195" s="75">
        <v>0</v>
      </c>
      <c r="U195" s="75">
        <v>0</v>
      </c>
      <c r="V195" s="75">
        <v>0</v>
      </c>
      <c r="W195" s="75">
        <v>0</v>
      </c>
      <c r="X195" s="75">
        <v>0</v>
      </c>
      <c r="Y195" s="75">
        <v>0</v>
      </c>
      <c r="Z195" s="75">
        <v>0</v>
      </c>
      <c r="AA195" s="75">
        <v>0</v>
      </c>
      <c r="AB195" s="75">
        <v>0</v>
      </c>
      <c r="AC195" s="75">
        <v>0</v>
      </c>
      <c r="AD195" s="75">
        <v>0</v>
      </c>
      <c r="AE195" s="75">
        <v>0</v>
      </c>
      <c r="AF195" s="75">
        <v>0</v>
      </c>
      <c r="AG195" s="75">
        <v>0</v>
      </c>
      <c r="AH195" s="75">
        <v>0</v>
      </c>
      <c r="AI195" s="7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5" t="s">
        <v>8</v>
      </c>
      <c r="B196" s="5" t="s">
        <v>3</v>
      </c>
      <c r="C196" s="75">
        <v>0</v>
      </c>
      <c r="D196" s="75">
        <v>0</v>
      </c>
      <c r="E196" s="75">
        <v>0</v>
      </c>
      <c r="F196" s="75">
        <v>0</v>
      </c>
      <c r="G196" s="75">
        <v>0</v>
      </c>
      <c r="H196" s="75">
        <v>0</v>
      </c>
      <c r="I196" s="75">
        <v>0</v>
      </c>
      <c r="J196" s="75">
        <v>0</v>
      </c>
      <c r="K196" s="75">
        <v>0</v>
      </c>
      <c r="L196" s="75">
        <v>0</v>
      </c>
      <c r="M196" s="75">
        <v>0</v>
      </c>
      <c r="N196" s="75">
        <v>0</v>
      </c>
      <c r="O196" s="75">
        <v>0</v>
      </c>
      <c r="P196" s="75">
        <v>0</v>
      </c>
      <c r="Q196" s="75">
        <v>0</v>
      </c>
      <c r="R196" s="75">
        <v>0</v>
      </c>
      <c r="S196" s="75">
        <v>0</v>
      </c>
      <c r="T196" s="75">
        <v>0</v>
      </c>
      <c r="U196" s="75">
        <v>0</v>
      </c>
      <c r="V196" s="75">
        <v>0</v>
      </c>
      <c r="W196" s="75">
        <v>0</v>
      </c>
      <c r="X196" s="75">
        <v>0</v>
      </c>
      <c r="Y196" s="75">
        <v>0</v>
      </c>
      <c r="Z196" s="75">
        <v>0</v>
      </c>
      <c r="AA196" s="75">
        <v>0</v>
      </c>
      <c r="AB196" s="75">
        <v>0</v>
      </c>
      <c r="AC196" s="75">
        <v>0</v>
      </c>
      <c r="AD196" s="75">
        <v>0</v>
      </c>
      <c r="AE196" s="75">
        <v>0</v>
      </c>
      <c r="AF196" s="75">
        <v>0</v>
      </c>
      <c r="AG196" s="75">
        <v>0</v>
      </c>
      <c r="AH196" s="75">
        <v>0</v>
      </c>
      <c r="AI196" s="75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4"/>
      <c r="B197" s="4" t="s">
        <v>37</v>
      </c>
      <c r="C197" s="75">
        <v>0</v>
      </c>
      <c r="D197" s="75">
        <v>0</v>
      </c>
      <c r="E197" s="75">
        <v>0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0</v>
      </c>
      <c r="M197" s="75">
        <v>0</v>
      </c>
      <c r="N197" s="75">
        <v>0</v>
      </c>
      <c r="O197" s="75">
        <v>0</v>
      </c>
      <c r="P197" s="75">
        <v>0</v>
      </c>
      <c r="Q197" s="75">
        <v>0</v>
      </c>
      <c r="R197" s="75">
        <v>0</v>
      </c>
      <c r="S197" s="75">
        <v>0</v>
      </c>
      <c r="T197" s="75">
        <v>0</v>
      </c>
      <c r="U197" s="75">
        <v>0</v>
      </c>
      <c r="V197" s="75">
        <v>0</v>
      </c>
      <c r="W197" s="75">
        <v>0</v>
      </c>
      <c r="X197" s="75">
        <v>0</v>
      </c>
      <c r="Y197" s="75">
        <v>0</v>
      </c>
      <c r="Z197" s="75">
        <v>0</v>
      </c>
      <c r="AA197" s="75">
        <v>0</v>
      </c>
      <c r="AB197" s="75">
        <v>0</v>
      </c>
      <c r="AC197" s="75">
        <v>0</v>
      </c>
      <c r="AD197" s="75">
        <v>0</v>
      </c>
      <c r="AE197" s="75">
        <v>0</v>
      </c>
      <c r="AF197" s="75">
        <v>0</v>
      </c>
      <c r="AG197" s="75">
        <v>0</v>
      </c>
      <c r="AH197" s="75">
        <v>0</v>
      </c>
      <c r="AI197" s="75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14" t="s">
        <v>36</v>
      </c>
      <c r="B198" s="14" t="s">
        <v>38</v>
      </c>
      <c r="C198" s="75">
        <v>0</v>
      </c>
      <c r="D198" s="75">
        <v>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0</v>
      </c>
      <c r="M198" s="75">
        <v>0</v>
      </c>
      <c r="N198" s="75">
        <v>0</v>
      </c>
      <c r="O198" s="75">
        <v>0</v>
      </c>
      <c r="P198" s="75">
        <v>0</v>
      </c>
      <c r="Q198" s="75">
        <v>0</v>
      </c>
      <c r="R198" s="75">
        <v>0</v>
      </c>
      <c r="S198" s="75">
        <v>0</v>
      </c>
      <c r="T198" s="75">
        <v>0</v>
      </c>
      <c r="U198" s="75">
        <v>0</v>
      </c>
      <c r="V198" s="75">
        <v>0</v>
      </c>
      <c r="W198" s="75">
        <v>0</v>
      </c>
      <c r="X198" s="75">
        <v>0</v>
      </c>
      <c r="Y198" s="75">
        <v>0</v>
      </c>
      <c r="Z198" s="75">
        <v>0</v>
      </c>
      <c r="AA198" s="75">
        <v>0</v>
      </c>
      <c r="AB198" s="75">
        <v>0</v>
      </c>
      <c r="AC198" s="75">
        <v>0</v>
      </c>
      <c r="AD198" s="75">
        <v>0</v>
      </c>
      <c r="AE198" s="75">
        <v>0</v>
      </c>
      <c r="AF198" s="75">
        <v>0</v>
      </c>
      <c r="AG198" s="75">
        <v>0</v>
      </c>
      <c r="AH198" s="75">
        <v>0</v>
      </c>
      <c r="AI198" s="75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5"/>
      <c r="B199" s="5"/>
      <c r="C199" s="73">
        <v>0</v>
      </c>
      <c r="D199" s="73">
        <v>0</v>
      </c>
      <c r="E199" s="73">
        <v>0</v>
      </c>
      <c r="F199" s="73">
        <v>0</v>
      </c>
      <c r="G199" s="73">
        <v>0</v>
      </c>
      <c r="H199" s="73">
        <v>0</v>
      </c>
      <c r="I199" s="73">
        <v>0</v>
      </c>
      <c r="J199" s="73">
        <v>0</v>
      </c>
      <c r="K199" s="73">
        <v>0</v>
      </c>
      <c r="L199" s="73">
        <v>0</v>
      </c>
      <c r="M199" s="73">
        <v>0</v>
      </c>
      <c r="N199" s="73">
        <v>0</v>
      </c>
      <c r="O199" s="73">
        <v>0</v>
      </c>
      <c r="P199" s="73">
        <v>0</v>
      </c>
      <c r="Q199" s="73">
        <v>0</v>
      </c>
      <c r="R199" s="73">
        <v>0</v>
      </c>
      <c r="S199" s="73">
        <v>0</v>
      </c>
      <c r="T199" s="73">
        <v>0</v>
      </c>
      <c r="U199" s="73">
        <v>0</v>
      </c>
      <c r="V199" s="73">
        <v>0</v>
      </c>
      <c r="W199" s="73">
        <v>0</v>
      </c>
      <c r="X199" s="73">
        <v>0</v>
      </c>
      <c r="Y199" s="73">
        <v>0</v>
      </c>
      <c r="Z199" s="73">
        <v>0</v>
      </c>
      <c r="AA199" s="73">
        <v>0</v>
      </c>
      <c r="AB199" s="73">
        <v>0</v>
      </c>
      <c r="AC199" s="73">
        <v>0</v>
      </c>
      <c r="AD199" s="73">
        <v>0</v>
      </c>
      <c r="AE199" s="73">
        <v>0</v>
      </c>
      <c r="AF199" s="73">
        <v>0</v>
      </c>
      <c r="AG199" s="73">
        <v>0</v>
      </c>
      <c r="AH199" s="73">
        <v>0</v>
      </c>
      <c r="AI199" s="73">
        <v>0</v>
      </c>
    </row>
    <row r="200" spans="1:85">
      <c r="A200" s="1" t="str">
        <f>LOOKUP(B200,[1]Regions!$A$4:$A$98,[1]Regions!$B$4:$B$98)</f>
        <v>Netherlands</v>
      </c>
      <c r="B200" s="2">
        <v>10</v>
      </c>
      <c r="C200" s="72">
        <v>2018</v>
      </c>
      <c r="D200" s="72">
        <v>2019</v>
      </c>
      <c r="E200" s="72">
        <v>2020</v>
      </c>
      <c r="F200" s="72">
        <v>2021</v>
      </c>
      <c r="G200" s="72">
        <v>2022</v>
      </c>
      <c r="H200" s="72">
        <v>2023</v>
      </c>
      <c r="I200" s="72">
        <v>2024</v>
      </c>
      <c r="J200" s="72">
        <v>2025</v>
      </c>
      <c r="K200" s="72">
        <v>2026</v>
      </c>
      <c r="L200" s="72">
        <v>2027</v>
      </c>
      <c r="M200" s="72">
        <v>2028</v>
      </c>
      <c r="N200" s="72">
        <v>2029</v>
      </c>
      <c r="O200" s="72">
        <v>2030</v>
      </c>
      <c r="P200" s="72">
        <v>2031</v>
      </c>
      <c r="Q200" s="72">
        <v>2032</v>
      </c>
      <c r="R200" s="72">
        <v>2033</v>
      </c>
      <c r="S200" s="72">
        <v>2034</v>
      </c>
      <c r="T200" s="72">
        <v>2035</v>
      </c>
      <c r="U200" s="72">
        <v>2036</v>
      </c>
      <c r="V200" s="72">
        <v>2037</v>
      </c>
      <c r="W200" s="72">
        <v>2038</v>
      </c>
      <c r="X200" s="72">
        <v>2039</v>
      </c>
      <c r="Y200" s="72">
        <v>2040</v>
      </c>
      <c r="Z200" s="72">
        <v>2041</v>
      </c>
      <c r="AA200" s="72">
        <v>2042</v>
      </c>
      <c r="AB200" s="72">
        <v>2043</v>
      </c>
      <c r="AC200" s="72">
        <v>2044</v>
      </c>
      <c r="AD200" s="72">
        <v>2045</v>
      </c>
      <c r="AE200" s="72">
        <v>2046</v>
      </c>
      <c r="AF200" s="72">
        <v>2047</v>
      </c>
      <c r="AG200" s="72">
        <v>2048</v>
      </c>
      <c r="AH200" s="72">
        <v>2049</v>
      </c>
      <c r="AI200" s="72">
        <v>2050</v>
      </c>
      <c r="AJ200">
        <v>2051</v>
      </c>
      <c r="AK200">
        <v>2052</v>
      </c>
      <c r="AL200">
        <v>2053</v>
      </c>
      <c r="AM200">
        <v>2054</v>
      </c>
      <c r="AN200">
        <v>2055</v>
      </c>
      <c r="AO200">
        <v>2056</v>
      </c>
      <c r="AP200">
        <v>2057</v>
      </c>
      <c r="AQ200">
        <v>2058</v>
      </c>
      <c r="AR200">
        <v>2059</v>
      </c>
      <c r="AS200">
        <v>2060</v>
      </c>
      <c r="AT200">
        <v>2061</v>
      </c>
      <c r="AU200">
        <v>2062</v>
      </c>
      <c r="AV200">
        <v>2063</v>
      </c>
      <c r="AW200">
        <v>2064</v>
      </c>
      <c r="AX200">
        <v>2065</v>
      </c>
      <c r="AY200">
        <v>2066</v>
      </c>
      <c r="AZ200">
        <v>2067</v>
      </c>
      <c r="BA200">
        <v>2068</v>
      </c>
      <c r="BB200">
        <v>2069</v>
      </c>
      <c r="BC200">
        <v>2070</v>
      </c>
      <c r="BD200">
        <v>2071</v>
      </c>
      <c r="BE200">
        <v>2072</v>
      </c>
      <c r="BF200">
        <v>2073</v>
      </c>
      <c r="BG200">
        <v>2074</v>
      </c>
      <c r="BH200">
        <v>2075</v>
      </c>
      <c r="BI200">
        <v>2076</v>
      </c>
      <c r="BJ200">
        <v>2077</v>
      </c>
      <c r="BK200">
        <v>2078</v>
      </c>
      <c r="BL200">
        <v>2079</v>
      </c>
      <c r="BM200">
        <v>2080</v>
      </c>
      <c r="BN200">
        <v>2081</v>
      </c>
      <c r="BO200">
        <v>2082</v>
      </c>
      <c r="BP200">
        <v>2083</v>
      </c>
      <c r="BQ200">
        <v>2084</v>
      </c>
      <c r="BR200">
        <v>2085</v>
      </c>
      <c r="BS200">
        <v>2086</v>
      </c>
      <c r="BT200">
        <v>2087</v>
      </c>
      <c r="BU200">
        <v>2088</v>
      </c>
      <c r="BV200">
        <v>2089</v>
      </c>
      <c r="BW200">
        <v>2090</v>
      </c>
      <c r="BX200">
        <v>2091</v>
      </c>
      <c r="BY200">
        <v>2092</v>
      </c>
      <c r="BZ200">
        <v>2093</v>
      </c>
      <c r="CA200">
        <v>2094</v>
      </c>
      <c r="CB200">
        <v>2095</v>
      </c>
      <c r="CC200">
        <v>2096</v>
      </c>
      <c r="CD200">
        <v>2097</v>
      </c>
      <c r="CE200">
        <v>2098</v>
      </c>
      <c r="CF200">
        <v>2099</v>
      </c>
      <c r="CG200">
        <v>2100</v>
      </c>
    </row>
    <row r="201" spans="1:85">
      <c r="A201" s="74"/>
      <c r="B201" s="74" t="s">
        <v>4</v>
      </c>
      <c r="C201" s="75">
        <v>0</v>
      </c>
      <c r="D201" s="75">
        <v>0</v>
      </c>
      <c r="E201" s="75">
        <v>0</v>
      </c>
      <c r="F201" s="75">
        <v>0</v>
      </c>
      <c r="G201" s="75">
        <v>0</v>
      </c>
      <c r="H201" s="75">
        <v>0</v>
      </c>
      <c r="I201" s="75">
        <v>0</v>
      </c>
      <c r="J201" s="75">
        <v>0</v>
      </c>
      <c r="K201" s="75">
        <v>0</v>
      </c>
      <c r="L201" s="75">
        <v>0</v>
      </c>
      <c r="M201" s="75">
        <v>0</v>
      </c>
      <c r="N201" s="75">
        <v>0</v>
      </c>
      <c r="O201" s="75">
        <v>0</v>
      </c>
      <c r="P201" s="75">
        <v>0</v>
      </c>
      <c r="Q201" s="75">
        <v>0</v>
      </c>
      <c r="R201" s="75">
        <v>0</v>
      </c>
      <c r="S201" s="75">
        <v>0</v>
      </c>
      <c r="T201" s="75">
        <v>0</v>
      </c>
      <c r="U201" s="75">
        <v>0</v>
      </c>
      <c r="V201" s="75">
        <v>0</v>
      </c>
      <c r="W201" s="75">
        <v>0</v>
      </c>
      <c r="X201" s="75">
        <v>0</v>
      </c>
      <c r="Y201" s="75">
        <v>0</v>
      </c>
      <c r="Z201" s="75">
        <v>0</v>
      </c>
      <c r="AA201" s="75">
        <v>0</v>
      </c>
      <c r="AB201" s="75">
        <v>0</v>
      </c>
      <c r="AC201" s="75">
        <v>0</v>
      </c>
      <c r="AD201" s="75">
        <v>0</v>
      </c>
      <c r="AE201" s="75">
        <v>0</v>
      </c>
      <c r="AF201" s="75">
        <v>0</v>
      </c>
      <c r="AG201" s="75">
        <v>0</v>
      </c>
      <c r="AH201" s="75">
        <v>0</v>
      </c>
      <c r="AI201" s="75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>
      <c r="A202" s="74" t="s">
        <v>0</v>
      </c>
      <c r="B202" s="74" t="s">
        <v>3</v>
      </c>
      <c r="C202" s="75">
        <v>0</v>
      </c>
      <c r="D202" s="75">
        <v>0</v>
      </c>
      <c r="E202" s="75">
        <v>0</v>
      </c>
      <c r="F202" s="75">
        <v>0</v>
      </c>
      <c r="G202" s="75">
        <v>0</v>
      </c>
      <c r="H202" s="75">
        <v>0</v>
      </c>
      <c r="I202" s="75">
        <v>0</v>
      </c>
      <c r="J202" s="75">
        <v>0</v>
      </c>
      <c r="K202" s="75">
        <v>0</v>
      </c>
      <c r="L202" s="75">
        <v>0</v>
      </c>
      <c r="M202" s="75">
        <v>0</v>
      </c>
      <c r="N202" s="75">
        <v>0</v>
      </c>
      <c r="O202" s="75">
        <v>0</v>
      </c>
      <c r="P202" s="75">
        <v>0</v>
      </c>
      <c r="Q202" s="75">
        <v>0</v>
      </c>
      <c r="R202" s="75">
        <v>0</v>
      </c>
      <c r="S202" s="75">
        <v>0</v>
      </c>
      <c r="T202" s="75">
        <v>0</v>
      </c>
      <c r="U202" s="75">
        <v>0</v>
      </c>
      <c r="V202" s="75">
        <v>0</v>
      </c>
      <c r="W202" s="75">
        <v>0</v>
      </c>
      <c r="X202" s="75">
        <v>0</v>
      </c>
      <c r="Y202" s="75">
        <v>0</v>
      </c>
      <c r="Z202" s="75">
        <v>0</v>
      </c>
      <c r="AA202" s="75">
        <v>0</v>
      </c>
      <c r="AB202" s="75">
        <v>0</v>
      </c>
      <c r="AC202" s="75">
        <v>0</v>
      </c>
      <c r="AD202" s="75">
        <v>0</v>
      </c>
      <c r="AE202" s="75">
        <v>0</v>
      </c>
      <c r="AF202" s="75">
        <v>0</v>
      </c>
      <c r="AG202" s="75">
        <v>0</v>
      </c>
      <c r="AH202" s="75">
        <v>0</v>
      </c>
      <c r="AI202" s="75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>
      <c r="A203" s="74"/>
      <c r="B203" s="74" t="s">
        <v>34</v>
      </c>
      <c r="C203" s="75">
        <v>0</v>
      </c>
      <c r="D203" s="75">
        <v>0</v>
      </c>
      <c r="E203" s="75">
        <v>0</v>
      </c>
      <c r="F203" s="75">
        <v>0</v>
      </c>
      <c r="G203" s="75">
        <v>0</v>
      </c>
      <c r="H203" s="75">
        <v>0</v>
      </c>
      <c r="I203" s="75">
        <v>0</v>
      </c>
      <c r="J203" s="75">
        <v>0</v>
      </c>
      <c r="K203" s="75">
        <v>0</v>
      </c>
      <c r="L203" s="75">
        <v>0</v>
      </c>
      <c r="M203" s="75">
        <v>0</v>
      </c>
      <c r="N203" s="75">
        <v>0</v>
      </c>
      <c r="O203" s="75">
        <v>0</v>
      </c>
      <c r="P203" s="75">
        <v>0</v>
      </c>
      <c r="Q203" s="75">
        <v>0</v>
      </c>
      <c r="R203" s="75">
        <v>0</v>
      </c>
      <c r="S203" s="75">
        <v>0</v>
      </c>
      <c r="T203" s="75">
        <v>0</v>
      </c>
      <c r="U203" s="75">
        <v>0</v>
      </c>
      <c r="V203" s="75">
        <v>0</v>
      </c>
      <c r="W203" s="75">
        <v>0</v>
      </c>
      <c r="X203" s="75">
        <v>0</v>
      </c>
      <c r="Y203" s="75">
        <v>0</v>
      </c>
      <c r="Z203" s="75">
        <v>0</v>
      </c>
      <c r="AA203" s="75">
        <v>0</v>
      </c>
      <c r="AB203" s="75">
        <v>0</v>
      </c>
      <c r="AC203" s="75">
        <v>0</v>
      </c>
      <c r="AD203" s="75">
        <v>0</v>
      </c>
      <c r="AE203" s="75">
        <v>0</v>
      </c>
      <c r="AF203" s="75">
        <v>0</v>
      </c>
      <c r="AG203" s="75">
        <v>0</v>
      </c>
      <c r="AH203" s="75">
        <v>0</v>
      </c>
      <c r="AI203" s="75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>
      <c r="A204" s="14"/>
      <c r="B204" s="14" t="s">
        <v>35</v>
      </c>
      <c r="C204" s="75">
        <v>0</v>
      </c>
      <c r="D204" s="75">
        <v>0</v>
      </c>
      <c r="E204" s="75">
        <v>0</v>
      </c>
      <c r="F204" s="75">
        <v>0</v>
      </c>
      <c r="G204" s="75">
        <v>0</v>
      </c>
      <c r="H204" s="75">
        <v>0</v>
      </c>
      <c r="I204" s="75">
        <v>0</v>
      </c>
      <c r="J204" s="75">
        <v>0</v>
      </c>
      <c r="K204" s="75">
        <v>0</v>
      </c>
      <c r="L204" s="75">
        <v>0</v>
      </c>
      <c r="M204" s="75">
        <v>0</v>
      </c>
      <c r="N204" s="75">
        <v>0</v>
      </c>
      <c r="O204" s="75">
        <v>0</v>
      </c>
      <c r="P204" s="75">
        <v>0</v>
      </c>
      <c r="Q204" s="75">
        <v>0</v>
      </c>
      <c r="R204" s="75">
        <v>0</v>
      </c>
      <c r="S204" s="75">
        <v>0</v>
      </c>
      <c r="T204" s="75">
        <v>0</v>
      </c>
      <c r="U204" s="75">
        <v>0</v>
      </c>
      <c r="V204" s="75">
        <v>0</v>
      </c>
      <c r="W204" s="75">
        <v>0</v>
      </c>
      <c r="X204" s="75">
        <v>0</v>
      </c>
      <c r="Y204" s="75">
        <v>0</v>
      </c>
      <c r="Z204" s="75">
        <v>0</v>
      </c>
      <c r="AA204" s="75">
        <v>0</v>
      </c>
      <c r="AB204" s="75">
        <v>0</v>
      </c>
      <c r="AC204" s="75">
        <v>0</v>
      </c>
      <c r="AD204" s="75">
        <v>0</v>
      </c>
      <c r="AE204" s="75">
        <v>0</v>
      </c>
      <c r="AF204" s="75">
        <v>0</v>
      </c>
      <c r="AG204" s="75">
        <v>0</v>
      </c>
      <c r="AH204" s="75">
        <v>0</v>
      </c>
      <c r="AI204" s="75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>
      <c r="A205" s="4"/>
      <c r="B205" s="4" t="s">
        <v>4</v>
      </c>
      <c r="C205" s="75">
        <v>0</v>
      </c>
      <c r="D205" s="75">
        <v>0</v>
      </c>
      <c r="E205" s="75">
        <v>0</v>
      </c>
      <c r="F205" s="75">
        <v>0</v>
      </c>
      <c r="G205" s="75">
        <v>0</v>
      </c>
      <c r="H205" s="75">
        <v>0</v>
      </c>
      <c r="I205" s="75">
        <v>0</v>
      </c>
      <c r="J205" s="75">
        <v>0</v>
      </c>
      <c r="K205" s="75">
        <v>0</v>
      </c>
      <c r="L205" s="75">
        <v>0</v>
      </c>
      <c r="M205" s="75">
        <v>0</v>
      </c>
      <c r="N205" s="75">
        <v>0</v>
      </c>
      <c r="O205" s="75">
        <v>0</v>
      </c>
      <c r="P205" s="75">
        <v>0</v>
      </c>
      <c r="Q205" s="75">
        <v>0</v>
      </c>
      <c r="R205" s="75">
        <v>0</v>
      </c>
      <c r="S205" s="75">
        <v>0</v>
      </c>
      <c r="T205" s="75">
        <v>0</v>
      </c>
      <c r="U205" s="75">
        <v>0</v>
      </c>
      <c r="V205" s="75">
        <v>0</v>
      </c>
      <c r="W205" s="75">
        <v>0</v>
      </c>
      <c r="X205" s="75">
        <v>0</v>
      </c>
      <c r="Y205" s="75">
        <v>0</v>
      </c>
      <c r="Z205" s="75">
        <v>0</v>
      </c>
      <c r="AA205" s="75">
        <v>0</v>
      </c>
      <c r="AB205" s="75">
        <v>0</v>
      </c>
      <c r="AC205" s="75">
        <v>0</v>
      </c>
      <c r="AD205" s="75">
        <v>0</v>
      </c>
      <c r="AE205" s="75">
        <v>0</v>
      </c>
      <c r="AF205" s="75">
        <v>0</v>
      </c>
      <c r="AG205" s="75">
        <v>0</v>
      </c>
      <c r="AH205" s="75">
        <v>0</v>
      </c>
      <c r="AI205" s="7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>
      <c r="A206" s="74" t="s">
        <v>1</v>
      </c>
      <c r="B206" s="74" t="s">
        <v>3</v>
      </c>
      <c r="C206" s="75">
        <v>0</v>
      </c>
      <c r="D206" s="75">
        <v>0</v>
      </c>
      <c r="E206" s="75">
        <v>0</v>
      </c>
      <c r="F206" s="75">
        <v>0</v>
      </c>
      <c r="G206" s="75">
        <v>0</v>
      </c>
      <c r="H206" s="75">
        <v>0</v>
      </c>
      <c r="I206" s="75">
        <v>0</v>
      </c>
      <c r="J206" s="75">
        <v>0</v>
      </c>
      <c r="K206" s="75">
        <v>0</v>
      </c>
      <c r="L206" s="75">
        <v>0</v>
      </c>
      <c r="M206" s="75">
        <v>0</v>
      </c>
      <c r="N206" s="75">
        <v>0</v>
      </c>
      <c r="O206" s="75">
        <v>0</v>
      </c>
      <c r="P206" s="75">
        <v>0</v>
      </c>
      <c r="Q206" s="75">
        <v>0</v>
      </c>
      <c r="R206" s="75">
        <v>0</v>
      </c>
      <c r="S206" s="75">
        <v>0</v>
      </c>
      <c r="T206" s="75">
        <v>0</v>
      </c>
      <c r="U206" s="75">
        <v>0</v>
      </c>
      <c r="V206" s="75">
        <v>0</v>
      </c>
      <c r="W206" s="75">
        <v>0</v>
      </c>
      <c r="X206" s="75">
        <v>0</v>
      </c>
      <c r="Y206" s="75">
        <v>0</v>
      </c>
      <c r="Z206" s="75">
        <v>0</v>
      </c>
      <c r="AA206" s="75">
        <v>0</v>
      </c>
      <c r="AB206" s="75">
        <v>0</v>
      </c>
      <c r="AC206" s="75">
        <v>0</v>
      </c>
      <c r="AD206" s="75">
        <v>0</v>
      </c>
      <c r="AE206" s="75">
        <v>0</v>
      </c>
      <c r="AF206" s="75">
        <v>0</v>
      </c>
      <c r="AG206" s="75">
        <v>0</v>
      </c>
      <c r="AH206" s="75">
        <v>0</v>
      </c>
      <c r="AI206" s="75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>
      <c r="A207" s="74"/>
      <c r="B207" s="74" t="s">
        <v>34</v>
      </c>
      <c r="C207" s="75">
        <v>0</v>
      </c>
      <c r="D207" s="75">
        <v>0</v>
      </c>
      <c r="E207" s="75">
        <v>0</v>
      </c>
      <c r="F207" s="75">
        <v>0</v>
      </c>
      <c r="G207" s="75">
        <v>0</v>
      </c>
      <c r="H207" s="75">
        <v>0</v>
      </c>
      <c r="I207" s="75">
        <v>0</v>
      </c>
      <c r="J207" s="75">
        <v>0</v>
      </c>
      <c r="K207" s="75">
        <v>0</v>
      </c>
      <c r="L207" s="75">
        <v>0</v>
      </c>
      <c r="M207" s="75">
        <v>0</v>
      </c>
      <c r="N207" s="75">
        <v>0</v>
      </c>
      <c r="O207" s="75">
        <v>0</v>
      </c>
      <c r="P207" s="75">
        <v>0</v>
      </c>
      <c r="Q207" s="75">
        <v>0</v>
      </c>
      <c r="R207" s="75">
        <v>0</v>
      </c>
      <c r="S207" s="75">
        <v>0</v>
      </c>
      <c r="T207" s="75">
        <v>0</v>
      </c>
      <c r="U207" s="75">
        <v>0</v>
      </c>
      <c r="V207" s="75">
        <v>0</v>
      </c>
      <c r="W207" s="75">
        <v>0</v>
      </c>
      <c r="X207" s="75">
        <v>0</v>
      </c>
      <c r="Y207" s="75">
        <v>0</v>
      </c>
      <c r="Z207" s="75">
        <v>0</v>
      </c>
      <c r="AA207" s="75">
        <v>0</v>
      </c>
      <c r="AB207" s="75">
        <v>0</v>
      </c>
      <c r="AC207" s="75">
        <v>0</v>
      </c>
      <c r="AD207" s="75">
        <v>0</v>
      </c>
      <c r="AE207" s="75">
        <v>0</v>
      </c>
      <c r="AF207" s="75">
        <v>0</v>
      </c>
      <c r="AG207" s="75">
        <v>0</v>
      </c>
      <c r="AH207" s="75">
        <v>0</v>
      </c>
      <c r="AI207" s="75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>
      <c r="A208" s="14"/>
      <c r="B208" s="14" t="s">
        <v>35</v>
      </c>
      <c r="C208" s="75">
        <v>0</v>
      </c>
      <c r="D208" s="75">
        <v>0</v>
      </c>
      <c r="E208" s="75">
        <v>0</v>
      </c>
      <c r="F208" s="75">
        <v>0</v>
      </c>
      <c r="G208" s="75">
        <v>0</v>
      </c>
      <c r="H208" s="75">
        <v>0</v>
      </c>
      <c r="I208" s="75">
        <v>0</v>
      </c>
      <c r="J208" s="75">
        <v>0</v>
      </c>
      <c r="K208" s="75">
        <v>0</v>
      </c>
      <c r="L208" s="75">
        <v>0</v>
      </c>
      <c r="M208" s="75">
        <v>0</v>
      </c>
      <c r="N208" s="75">
        <v>0</v>
      </c>
      <c r="O208" s="75">
        <v>0</v>
      </c>
      <c r="P208" s="75">
        <v>0</v>
      </c>
      <c r="Q208" s="75">
        <v>0</v>
      </c>
      <c r="R208" s="75">
        <v>0</v>
      </c>
      <c r="S208" s="75">
        <v>0</v>
      </c>
      <c r="T208" s="75">
        <v>0</v>
      </c>
      <c r="U208" s="75">
        <v>0</v>
      </c>
      <c r="V208" s="75">
        <v>0</v>
      </c>
      <c r="W208" s="75">
        <v>0</v>
      </c>
      <c r="X208" s="75">
        <v>0</v>
      </c>
      <c r="Y208" s="75">
        <v>0</v>
      </c>
      <c r="Z208" s="75">
        <v>0</v>
      </c>
      <c r="AA208" s="75">
        <v>0</v>
      </c>
      <c r="AB208" s="75">
        <v>0</v>
      </c>
      <c r="AC208" s="75">
        <v>0</v>
      </c>
      <c r="AD208" s="75">
        <v>0</v>
      </c>
      <c r="AE208" s="75">
        <v>0</v>
      </c>
      <c r="AF208" s="75">
        <v>0</v>
      </c>
      <c r="AG208" s="75">
        <v>0</v>
      </c>
      <c r="AH208" s="75">
        <v>0</v>
      </c>
      <c r="AI208" s="75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>
      <c r="A209" s="4"/>
      <c r="B209" s="4" t="s">
        <v>4</v>
      </c>
      <c r="C209" s="75">
        <v>0</v>
      </c>
      <c r="D209" s="75">
        <v>0</v>
      </c>
      <c r="E209" s="75">
        <v>0</v>
      </c>
      <c r="F209" s="75">
        <v>0</v>
      </c>
      <c r="G209" s="75">
        <v>0</v>
      </c>
      <c r="H209" s="75">
        <v>0</v>
      </c>
      <c r="I209" s="75">
        <v>0</v>
      </c>
      <c r="J209" s="75">
        <v>0</v>
      </c>
      <c r="K209" s="75">
        <v>0</v>
      </c>
      <c r="L209" s="75">
        <v>0</v>
      </c>
      <c r="M209" s="75">
        <v>0</v>
      </c>
      <c r="N209" s="75">
        <v>0</v>
      </c>
      <c r="O209" s="75">
        <v>0</v>
      </c>
      <c r="P209" s="75">
        <v>0</v>
      </c>
      <c r="Q209" s="75">
        <v>0</v>
      </c>
      <c r="R209" s="75">
        <v>0</v>
      </c>
      <c r="S209" s="75">
        <v>0</v>
      </c>
      <c r="T209" s="75">
        <v>0</v>
      </c>
      <c r="U209" s="75">
        <v>0</v>
      </c>
      <c r="V209" s="75">
        <v>0</v>
      </c>
      <c r="W209" s="75">
        <v>0</v>
      </c>
      <c r="X209" s="75">
        <v>0</v>
      </c>
      <c r="Y209" s="75">
        <v>0</v>
      </c>
      <c r="Z209" s="75">
        <v>0</v>
      </c>
      <c r="AA209" s="75">
        <v>0</v>
      </c>
      <c r="AB209" s="75">
        <v>0</v>
      </c>
      <c r="AC209" s="75">
        <v>0</v>
      </c>
      <c r="AD209" s="75">
        <v>0</v>
      </c>
      <c r="AE209" s="75">
        <v>0</v>
      </c>
      <c r="AF209" s="75">
        <v>0</v>
      </c>
      <c r="AG209" s="75">
        <v>0</v>
      </c>
      <c r="AH209" s="75">
        <v>0</v>
      </c>
      <c r="AI209" s="75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>
      <c r="A210" s="14" t="s">
        <v>5</v>
      </c>
      <c r="B210" s="14" t="s">
        <v>3</v>
      </c>
      <c r="C210" s="75">
        <v>0</v>
      </c>
      <c r="D210" s="75">
        <v>0</v>
      </c>
      <c r="E210" s="75">
        <v>0</v>
      </c>
      <c r="F210" s="75">
        <v>0</v>
      </c>
      <c r="G210" s="75">
        <v>0</v>
      </c>
      <c r="H210" s="75">
        <v>0</v>
      </c>
      <c r="I210" s="75">
        <v>0</v>
      </c>
      <c r="J210" s="75">
        <v>0</v>
      </c>
      <c r="K210" s="75">
        <v>0</v>
      </c>
      <c r="L210" s="75">
        <v>0</v>
      </c>
      <c r="M210" s="75">
        <v>0</v>
      </c>
      <c r="N210" s="75">
        <v>0</v>
      </c>
      <c r="O210" s="75">
        <v>0</v>
      </c>
      <c r="P210" s="75">
        <v>0</v>
      </c>
      <c r="Q210" s="75">
        <v>0</v>
      </c>
      <c r="R210" s="75">
        <v>0</v>
      </c>
      <c r="S210" s="75">
        <v>0</v>
      </c>
      <c r="T210" s="75">
        <v>0</v>
      </c>
      <c r="U210" s="75">
        <v>0</v>
      </c>
      <c r="V210" s="75">
        <v>0</v>
      </c>
      <c r="W210" s="75">
        <v>0</v>
      </c>
      <c r="X210" s="75">
        <v>0</v>
      </c>
      <c r="Y210" s="75">
        <v>0</v>
      </c>
      <c r="Z210" s="75">
        <v>0</v>
      </c>
      <c r="AA210" s="75">
        <v>0</v>
      </c>
      <c r="AB210" s="75">
        <v>0</v>
      </c>
      <c r="AC210" s="75">
        <v>0</v>
      </c>
      <c r="AD210" s="75">
        <v>0</v>
      </c>
      <c r="AE210" s="75">
        <v>0</v>
      </c>
      <c r="AF210" s="75">
        <v>0</v>
      </c>
      <c r="AG210" s="75">
        <v>0</v>
      </c>
      <c r="AH210" s="75">
        <v>0</v>
      </c>
      <c r="AI210" s="75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>
      <c r="A211" s="5"/>
      <c r="B211" s="5" t="s">
        <v>4</v>
      </c>
      <c r="C211" s="75">
        <v>0</v>
      </c>
      <c r="D211" s="75">
        <v>0</v>
      </c>
      <c r="E211" s="75">
        <v>0</v>
      </c>
      <c r="F211" s="75">
        <v>0</v>
      </c>
      <c r="G211" s="75">
        <v>0</v>
      </c>
      <c r="H211" s="75">
        <v>0</v>
      </c>
      <c r="I211" s="75">
        <v>0</v>
      </c>
      <c r="J211" s="75">
        <v>0</v>
      </c>
      <c r="K211" s="75">
        <v>0</v>
      </c>
      <c r="L211" s="75">
        <v>0</v>
      </c>
      <c r="M211" s="75">
        <v>0</v>
      </c>
      <c r="N211" s="75">
        <v>0</v>
      </c>
      <c r="O211" s="75">
        <v>0</v>
      </c>
      <c r="P211" s="75">
        <v>0</v>
      </c>
      <c r="Q211" s="75">
        <v>0</v>
      </c>
      <c r="R211" s="75">
        <v>0</v>
      </c>
      <c r="S211" s="75">
        <v>0</v>
      </c>
      <c r="T211" s="75">
        <v>0</v>
      </c>
      <c r="U211" s="75">
        <v>0</v>
      </c>
      <c r="V211" s="75">
        <v>0</v>
      </c>
      <c r="W211" s="75">
        <v>0</v>
      </c>
      <c r="X211" s="75">
        <v>0</v>
      </c>
      <c r="Y211" s="75">
        <v>0</v>
      </c>
      <c r="Z211" s="75">
        <v>0</v>
      </c>
      <c r="AA211" s="75">
        <v>0</v>
      </c>
      <c r="AB211" s="75">
        <v>0</v>
      </c>
      <c r="AC211" s="75">
        <v>0</v>
      </c>
      <c r="AD211" s="75">
        <v>0</v>
      </c>
      <c r="AE211" s="75">
        <v>0</v>
      </c>
      <c r="AF211" s="75">
        <v>0</v>
      </c>
      <c r="AG211" s="75">
        <v>0</v>
      </c>
      <c r="AH211" s="75">
        <v>0</v>
      </c>
      <c r="AI211" s="75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>
      <c r="A212" s="5" t="s">
        <v>2</v>
      </c>
      <c r="B212" s="5" t="s">
        <v>3</v>
      </c>
      <c r="C212" s="75">
        <v>0</v>
      </c>
      <c r="D212" s="75">
        <v>0</v>
      </c>
      <c r="E212" s="75">
        <v>0</v>
      </c>
      <c r="F212" s="75">
        <v>0</v>
      </c>
      <c r="G212" s="75">
        <v>0</v>
      </c>
      <c r="H212" s="75">
        <v>0</v>
      </c>
      <c r="I212" s="75">
        <v>0</v>
      </c>
      <c r="J212" s="75">
        <v>0</v>
      </c>
      <c r="K212" s="75">
        <v>0</v>
      </c>
      <c r="L212" s="75">
        <v>0</v>
      </c>
      <c r="M212" s="75">
        <v>0</v>
      </c>
      <c r="N212" s="75">
        <v>0</v>
      </c>
      <c r="O212" s="75">
        <v>0</v>
      </c>
      <c r="P212" s="75">
        <v>0</v>
      </c>
      <c r="Q212" s="75">
        <v>0</v>
      </c>
      <c r="R212" s="75">
        <v>0</v>
      </c>
      <c r="S212" s="75">
        <v>0</v>
      </c>
      <c r="T212" s="75">
        <v>0</v>
      </c>
      <c r="U212" s="75">
        <v>0</v>
      </c>
      <c r="V212" s="75">
        <v>0</v>
      </c>
      <c r="W212" s="75">
        <v>0</v>
      </c>
      <c r="X212" s="75">
        <v>0</v>
      </c>
      <c r="Y212" s="75">
        <v>0</v>
      </c>
      <c r="Z212" s="75">
        <v>0</v>
      </c>
      <c r="AA212" s="75">
        <v>0</v>
      </c>
      <c r="AB212" s="75">
        <v>0</v>
      </c>
      <c r="AC212" s="75">
        <v>0</v>
      </c>
      <c r="AD212" s="75">
        <v>0</v>
      </c>
      <c r="AE212" s="75">
        <v>0</v>
      </c>
      <c r="AF212" s="75">
        <v>0</v>
      </c>
      <c r="AG212" s="75">
        <v>0</v>
      </c>
      <c r="AH212" s="75">
        <v>0</v>
      </c>
      <c r="AI212" s="75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>
      <c r="A213" s="4"/>
      <c r="B213" s="4" t="s">
        <v>4</v>
      </c>
      <c r="C213" s="75">
        <v>0</v>
      </c>
      <c r="D213" s="75">
        <v>0</v>
      </c>
      <c r="E213" s="75">
        <v>0</v>
      </c>
      <c r="F213" s="75">
        <v>0</v>
      </c>
      <c r="G213" s="75">
        <v>0</v>
      </c>
      <c r="H213" s="75">
        <v>0</v>
      </c>
      <c r="I213" s="75">
        <v>0</v>
      </c>
      <c r="J213" s="75">
        <v>0</v>
      </c>
      <c r="K213" s="75">
        <v>0</v>
      </c>
      <c r="L213" s="75">
        <v>0</v>
      </c>
      <c r="M213" s="75">
        <v>0</v>
      </c>
      <c r="N213" s="75">
        <v>0</v>
      </c>
      <c r="O213" s="75">
        <v>0</v>
      </c>
      <c r="P213" s="75">
        <v>0</v>
      </c>
      <c r="Q213" s="75">
        <v>0</v>
      </c>
      <c r="R213" s="75">
        <v>0</v>
      </c>
      <c r="S213" s="75">
        <v>0</v>
      </c>
      <c r="T213" s="75">
        <v>0</v>
      </c>
      <c r="U213" s="75">
        <v>0</v>
      </c>
      <c r="V213" s="75">
        <v>0</v>
      </c>
      <c r="W213" s="75">
        <v>0</v>
      </c>
      <c r="X213" s="75">
        <v>0</v>
      </c>
      <c r="Y213" s="75">
        <v>0</v>
      </c>
      <c r="Z213" s="75">
        <v>0</v>
      </c>
      <c r="AA213" s="75">
        <v>0</v>
      </c>
      <c r="AB213" s="75">
        <v>0</v>
      </c>
      <c r="AC213" s="75">
        <v>0</v>
      </c>
      <c r="AD213" s="75">
        <v>0</v>
      </c>
      <c r="AE213" s="75">
        <v>0</v>
      </c>
      <c r="AF213" s="75">
        <v>0</v>
      </c>
      <c r="AG213" s="75">
        <v>0</v>
      </c>
      <c r="AH213" s="75">
        <v>0</v>
      </c>
      <c r="AI213" s="75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14" t="s">
        <v>7</v>
      </c>
      <c r="B214" s="14" t="s">
        <v>3</v>
      </c>
      <c r="C214" s="75">
        <v>0</v>
      </c>
      <c r="D214" s="75">
        <v>0</v>
      </c>
      <c r="E214" s="75">
        <v>0</v>
      </c>
      <c r="F214" s="75">
        <v>0</v>
      </c>
      <c r="G214" s="75">
        <v>0</v>
      </c>
      <c r="H214" s="75">
        <v>0</v>
      </c>
      <c r="I214" s="75">
        <v>0</v>
      </c>
      <c r="J214" s="75">
        <v>0</v>
      </c>
      <c r="K214" s="75">
        <v>0</v>
      </c>
      <c r="L214" s="75">
        <v>0</v>
      </c>
      <c r="M214" s="75">
        <v>0</v>
      </c>
      <c r="N214" s="75">
        <v>0</v>
      </c>
      <c r="O214" s="75">
        <v>0</v>
      </c>
      <c r="P214" s="75">
        <v>0</v>
      </c>
      <c r="Q214" s="75">
        <v>0</v>
      </c>
      <c r="R214" s="75">
        <v>0</v>
      </c>
      <c r="S214" s="75">
        <v>0</v>
      </c>
      <c r="T214" s="75">
        <v>0</v>
      </c>
      <c r="U214" s="75">
        <v>0</v>
      </c>
      <c r="V214" s="75">
        <v>0</v>
      </c>
      <c r="W214" s="75">
        <v>0</v>
      </c>
      <c r="X214" s="75">
        <v>0</v>
      </c>
      <c r="Y214" s="75">
        <v>0</v>
      </c>
      <c r="Z214" s="75">
        <v>0</v>
      </c>
      <c r="AA214" s="75">
        <v>0</v>
      </c>
      <c r="AB214" s="75">
        <v>0</v>
      </c>
      <c r="AC214" s="75">
        <v>0</v>
      </c>
      <c r="AD214" s="75">
        <v>0</v>
      </c>
      <c r="AE214" s="75">
        <v>0</v>
      </c>
      <c r="AF214" s="75">
        <v>0</v>
      </c>
      <c r="AG214" s="75">
        <v>0</v>
      </c>
      <c r="AH214" s="75">
        <v>0</v>
      </c>
      <c r="AI214" s="75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4"/>
      <c r="B215" s="4" t="s">
        <v>4</v>
      </c>
      <c r="C215" s="75">
        <v>0</v>
      </c>
      <c r="D215" s="75">
        <v>0</v>
      </c>
      <c r="E215" s="75">
        <v>0</v>
      </c>
      <c r="F215" s="75">
        <v>0</v>
      </c>
      <c r="G215" s="75">
        <v>0</v>
      </c>
      <c r="H215" s="75">
        <v>0</v>
      </c>
      <c r="I215" s="75">
        <v>0</v>
      </c>
      <c r="J215" s="75">
        <v>0</v>
      </c>
      <c r="K215" s="75">
        <v>0</v>
      </c>
      <c r="L215" s="75">
        <v>0</v>
      </c>
      <c r="M215" s="75">
        <v>0</v>
      </c>
      <c r="N215" s="75">
        <v>0</v>
      </c>
      <c r="O215" s="75">
        <v>0</v>
      </c>
      <c r="P215" s="75">
        <v>0</v>
      </c>
      <c r="Q215" s="75">
        <v>0</v>
      </c>
      <c r="R215" s="75">
        <v>0</v>
      </c>
      <c r="S215" s="75">
        <v>0</v>
      </c>
      <c r="T215" s="75">
        <v>0</v>
      </c>
      <c r="U215" s="75">
        <v>0</v>
      </c>
      <c r="V215" s="75">
        <v>0</v>
      </c>
      <c r="W215" s="75">
        <v>0</v>
      </c>
      <c r="X215" s="75">
        <v>0</v>
      </c>
      <c r="Y215" s="75">
        <v>0</v>
      </c>
      <c r="Z215" s="75">
        <v>0</v>
      </c>
      <c r="AA215" s="75">
        <v>0</v>
      </c>
      <c r="AB215" s="75">
        <v>0</v>
      </c>
      <c r="AC215" s="75">
        <v>0</v>
      </c>
      <c r="AD215" s="75">
        <v>0</v>
      </c>
      <c r="AE215" s="75">
        <v>0</v>
      </c>
      <c r="AF215" s="75">
        <v>0</v>
      </c>
      <c r="AG215" s="75">
        <v>0</v>
      </c>
      <c r="AH215" s="75">
        <v>0</v>
      </c>
      <c r="AI215" s="7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14" t="s">
        <v>6</v>
      </c>
      <c r="B216" s="14" t="s">
        <v>3</v>
      </c>
      <c r="C216" s="75">
        <v>0</v>
      </c>
      <c r="D216" s="75">
        <v>0</v>
      </c>
      <c r="E216" s="75">
        <v>0</v>
      </c>
      <c r="F216" s="75">
        <v>0</v>
      </c>
      <c r="G216" s="75">
        <v>0</v>
      </c>
      <c r="H216" s="75">
        <v>0</v>
      </c>
      <c r="I216" s="75">
        <v>0</v>
      </c>
      <c r="J216" s="75">
        <v>0</v>
      </c>
      <c r="K216" s="75">
        <v>0</v>
      </c>
      <c r="L216" s="75">
        <v>0</v>
      </c>
      <c r="M216" s="75">
        <v>0</v>
      </c>
      <c r="N216" s="75">
        <v>0</v>
      </c>
      <c r="O216" s="75">
        <v>0</v>
      </c>
      <c r="P216" s="75">
        <v>0</v>
      </c>
      <c r="Q216" s="75">
        <v>0</v>
      </c>
      <c r="R216" s="75">
        <v>0</v>
      </c>
      <c r="S216" s="75">
        <v>0</v>
      </c>
      <c r="T216" s="75">
        <v>0</v>
      </c>
      <c r="U216" s="75">
        <v>0</v>
      </c>
      <c r="V216" s="75">
        <v>0</v>
      </c>
      <c r="W216" s="75">
        <v>0</v>
      </c>
      <c r="X216" s="75">
        <v>0</v>
      </c>
      <c r="Y216" s="75">
        <v>0</v>
      </c>
      <c r="Z216" s="75">
        <v>0</v>
      </c>
      <c r="AA216" s="75">
        <v>0</v>
      </c>
      <c r="AB216" s="75">
        <v>0</v>
      </c>
      <c r="AC216" s="75">
        <v>0</v>
      </c>
      <c r="AD216" s="75">
        <v>0</v>
      </c>
      <c r="AE216" s="75">
        <v>0</v>
      </c>
      <c r="AF216" s="75">
        <v>0</v>
      </c>
      <c r="AG216" s="75">
        <v>0</v>
      </c>
      <c r="AH216" s="75">
        <v>0</v>
      </c>
      <c r="AI216" s="75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5"/>
      <c r="B217" s="5" t="s">
        <v>4</v>
      </c>
      <c r="C217" s="75">
        <v>0</v>
      </c>
      <c r="D217" s="75">
        <v>0</v>
      </c>
      <c r="E217" s="75">
        <v>0</v>
      </c>
      <c r="F217" s="75">
        <v>0</v>
      </c>
      <c r="G217" s="75">
        <v>0</v>
      </c>
      <c r="H217" s="75">
        <v>0</v>
      </c>
      <c r="I217" s="75">
        <v>0</v>
      </c>
      <c r="J217" s="75">
        <v>0</v>
      </c>
      <c r="K217" s="75">
        <v>0</v>
      </c>
      <c r="L217" s="75">
        <v>0</v>
      </c>
      <c r="M217" s="75">
        <v>0</v>
      </c>
      <c r="N217" s="75">
        <v>0</v>
      </c>
      <c r="O217" s="75">
        <v>0</v>
      </c>
      <c r="P217" s="75">
        <v>0</v>
      </c>
      <c r="Q217" s="75">
        <v>0</v>
      </c>
      <c r="R217" s="75">
        <v>0</v>
      </c>
      <c r="S217" s="75">
        <v>0</v>
      </c>
      <c r="T217" s="75">
        <v>0</v>
      </c>
      <c r="U217" s="75">
        <v>0</v>
      </c>
      <c r="V217" s="75">
        <v>0</v>
      </c>
      <c r="W217" s="75">
        <v>0</v>
      </c>
      <c r="X217" s="75">
        <v>0</v>
      </c>
      <c r="Y217" s="75">
        <v>0</v>
      </c>
      <c r="Z217" s="75">
        <v>0</v>
      </c>
      <c r="AA217" s="75">
        <v>0</v>
      </c>
      <c r="AB217" s="75">
        <v>0</v>
      </c>
      <c r="AC217" s="75">
        <v>0</v>
      </c>
      <c r="AD217" s="75">
        <v>0</v>
      </c>
      <c r="AE217" s="75">
        <v>0</v>
      </c>
      <c r="AF217" s="75">
        <v>0</v>
      </c>
      <c r="AG217" s="75">
        <v>0</v>
      </c>
      <c r="AH217" s="75">
        <v>0</v>
      </c>
      <c r="AI217" s="75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5" t="s">
        <v>8</v>
      </c>
      <c r="B218" s="5" t="s">
        <v>3</v>
      </c>
      <c r="C218" s="75">
        <v>0</v>
      </c>
      <c r="D218" s="75">
        <v>0</v>
      </c>
      <c r="E218" s="75">
        <v>0</v>
      </c>
      <c r="F218" s="75">
        <v>0</v>
      </c>
      <c r="G218" s="75">
        <v>0</v>
      </c>
      <c r="H218" s="75">
        <v>0</v>
      </c>
      <c r="I218" s="75">
        <v>0</v>
      </c>
      <c r="J218" s="75">
        <v>0</v>
      </c>
      <c r="K218" s="75">
        <v>0</v>
      </c>
      <c r="L218" s="75">
        <v>0</v>
      </c>
      <c r="M218" s="75">
        <v>0</v>
      </c>
      <c r="N218" s="75">
        <v>0</v>
      </c>
      <c r="O218" s="75">
        <v>0</v>
      </c>
      <c r="P218" s="75">
        <v>0</v>
      </c>
      <c r="Q218" s="75">
        <v>0</v>
      </c>
      <c r="R218" s="75">
        <v>0</v>
      </c>
      <c r="S218" s="75">
        <v>0</v>
      </c>
      <c r="T218" s="75">
        <v>0</v>
      </c>
      <c r="U218" s="75">
        <v>0</v>
      </c>
      <c r="V218" s="75">
        <v>0</v>
      </c>
      <c r="W218" s="75">
        <v>0</v>
      </c>
      <c r="X218" s="75">
        <v>0</v>
      </c>
      <c r="Y218" s="75">
        <v>0</v>
      </c>
      <c r="Z218" s="75">
        <v>0</v>
      </c>
      <c r="AA218" s="75">
        <v>0</v>
      </c>
      <c r="AB218" s="75">
        <v>0</v>
      </c>
      <c r="AC218" s="75">
        <v>0</v>
      </c>
      <c r="AD218" s="75">
        <v>0</v>
      </c>
      <c r="AE218" s="75">
        <v>0</v>
      </c>
      <c r="AF218" s="75">
        <v>0</v>
      </c>
      <c r="AG218" s="75">
        <v>0</v>
      </c>
      <c r="AH218" s="75">
        <v>0</v>
      </c>
      <c r="AI218" s="75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4"/>
      <c r="B219" s="4" t="s">
        <v>37</v>
      </c>
      <c r="C219" s="75">
        <v>0</v>
      </c>
      <c r="D219" s="75">
        <v>0</v>
      </c>
      <c r="E219" s="75">
        <v>0</v>
      </c>
      <c r="F219" s="75">
        <v>0</v>
      </c>
      <c r="G219" s="75">
        <v>0</v>
      </c>
      <c r="H219" s="75">
        <v>0</v>
      </c>
      <c r="I219" s="75">
        <v>0</v>
      </c>
      <c r="J219" s="75">
        <v>0</v>
      </c>
      <c r="K219" s="75">
        <v>0</v>
      </c>
      <c r="L219" s="75">
        <v>0</v>
      </c>
      <c r="M219" s="75">
        <v>0</v>
      </c>
      <c r="N219" s="75">
        <v>0</v>
      </c>
      <c r="O219" s="75">
        <v>0</v>
      </c>
      <c r="P219" s="75">
        <v>0</v>
      </c>
      <c r="Q219" s="75">
        <v>0</v>
      </c>
      <c r="R219" s="75">
        <v>0</v>
      </c>
      <c r="S219" s="75">
        <v>0</v>
      </c>
      <c r="T219" s="75">
        <v>0</v>
      </c>
      <c r="U219" s="75">
        <v>0</v>
      </c>
      <c r="V219" s="75">
        <v>0</v>
      </c>
      <c r="W219" s="75">
        <v>0</v>
      </c>
      <c r="X219" s="75">
        <v>0</v>
      </c>
      <c r="Y219" s="75">
        <v>0</v>
      </c>
      <c r="Z219" s="75">
        <v>0</v>
      </c>
      <c r="AA219" s="75">
        <v>0</v>
      </c>
      <c r="AB219" s="75">
        <v>0</v>
      </c>
      <c r="AC219" s="75">
        <v>0</v>
      </c>
      <c r="AD219" s="75">
        <v>0</v>
      </c>
      <c r="AE219" s="75">
        <v>0</v>
      </c>
      <c r="AF219" s="75">
        <v>0</v>
      </c>
      <c r="AG219" s="75">
        <v>0</v>
      </c>
      <c r="AH219" s="75">
        <v>0</v>
      </c>
      <c r="AI219" s="75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14" t="s">
        <v>36</v>
      </c>
      <c r="B220" s="14" t="s">
        <v>38</v>
      </c>
      <c r="C220" s="75">
        <v>0</v>
      </c>
      <c r="D220" s="75">
        <v>0</v>
      </c>
      <c r="E220" s="75">
        <v>0</v>
      </c>
      <c r="F220" s="75">
        <v>0</v>
      </c>
      <c r="G220" s="75">
        <v>0</v>
      </c>
      <c r="H220" s="75">
        <v>0</v>
      </c>
      <c r="I220" s="75">
        <v>0</v>
      </c>
      <c r="J220" s="75">
        <v>0</v>
      </c>
      <c r="K220" s="75">
        <v>0</v>
      </c>
      <c r="L220" s="75">
        <v>0</v>
      </c>
      <c r="M220" s="75">
        <v>0</v>
      </c>
      <c r="N220" s="75">
        <v>0</v>
      </c>
      <c r="O220" s="75">
        <v>0</v>
      </c>
      <c r="P220" s="75">
        <v>0</v>
      </c>
      <c r="Q220" s="75">
        <v>0</v>
      </c>
      <c r="R220" s="75">
        <v>0</v>
      </c>
      <c r="S220" s="75">
        <v>0</v>
      </c>
      <c r="T220" s="75">
        <v>0</v>
      </c>
      <c r="U220" s="75">
        <v>0</v>
      </c>
      <c r="V220" s="75">
        <v>0</v>
      </c>
      <c r="W220" s="75">
        <v>0</v>
      </c>
      <c r="X220" s="75">
        <v>0</v>
      </c>
      <c r="Y220" s="75">
        <v>0</v>
      </c>
      <c r="Z220" s="75">
        <v>0</v>
      </c>
      <c r="AA220" s="75">
        <v>0</v>
      </c>
      <c r="AB220" s="75">
        <v>0</v>
      </c>
      <c r="AC220" s="75">
        <v>0</v>
      </c>
      <c r="AD220" s="75">
        <v>0</v>
      </c>
      <c r="AE220" s="75">
        <v>0</v>
      </c>
      <c r="AF220" s="75">
        <v>0</v>
      </c>
      <c r="AG220" s="75">
        <v>0</v>
      </c>
      <c r="AH220" s="75">
        <v>0</v>
      </c>
      <c r="AI220" s="75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5"/>
      <c r="B221" s="5"/>
      <c r="C221" s="73">
        <v>0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O221" s="73">
        <v>0</v>
      </c>
      <c r="P221" s="73">
        <v>0</v>
      </c>
      <c r="Q221" s="73">
        <v>0</v>
      </c>
      <c r="R221" s="73">
        <v>0</v>
      </c>
      <c r="S221" s="73">
        <v>0</v>
      </c>
      <c r="T221" s="73">
        <v>0</v>
      </c>
      <c r="U221" s="73">
        <v>0</v>
      </c>
      <c r="V221" s="73">
        <v>0</v>
      </c>
      <c r="W221" s="73">
        <v>0</v>
      </c>
      <c r="X221" s="73">
        <v>0</v>
      </c>
      <c r="Y221" s="73">
        <v>0</v>
      </c>
      <c r="Z221" s="73">
        <v>0</v>
      </c>
      <c r="AA221" s="73">
        <v>0</v>
      </c>
      <c r="AB221" s="73">
        <v>0</v>
      </c>
      <c r="AC221" s="73">
        <v>0</v>
      </c>
      <c r="AD221" s="73">
        <v>0</v>
      </c>
      <c r="AE221" s="73">
        <v>0</v>
      </c>
      <c r="AF221" s="73">
        <v>0</v>
      </c>
      <c r="AG221" s="73">
        <v>0</v>
      </c>
      <c r="AH221" s="73">
        <v>0</v>
      </c>
      <c r="AI221" s="73">
        <v>0</v>
      </c>
    </row>
    <row r="222" spans="1:85">
      <c r="A222" s="1" t="str">
        <f>LOOKUP(B222,[1]Regions!$A$4:$A$98,[1]Regions!$B$4:$B$98)</f>
        <v>Austria</v>
      </c>
      <c r="B222" s="2">
        <v>11</v>
      </c>
      <c r="C222" s="72">
        <v>2018</v>
      </c>
      <c r="D222" s="72">
        <v>2019</v>
      </c>
      <c r="E222" s="72">
        <v>2020</v>
      </c>
      <c r="F222" s="72">
        <v>2021</v>
      </c>
      <c r="G222" s="72">
        <v>2022</v>
      </c>
      <c r="H222" s="72">
        <v>2023</v>
      </c>
      <c r="I222" s="72">
        <v>2024</v>
      </c>
      <c r="J222" s="72">
        <v>2025</v>
      </c>
      <c r="K222" s="72">
        <v>2026</v>
      </c>
      <c r="L222" s="72">
        <v>2027</v>
      </c>
      <c r="M222" s="72">
        <v>2028</v>
      </c>
      <c r="N222" s="72">
        <v>2029</v>
      </c>
      <c r="O222" s="72">
        <v>2030</v>
      </c>
      <c r="P222" s="72">
        <v>2031</v>
      </c>
      <c r="Q222" s="72">
        <v>2032</v>
      </c>
      <c r="R222" s="72">
        <v>2033</v>
      </c>
      <c r="S222" s="72">
        <v>2034</v>
      </c>
      <c r="T222" s="72">
        <v>2035</v>
      </c>
      <c r="U222" s="72">
        <v>2036</v>
      </c>
      <c r="V222" s="72">
        <v>2037</v>
      </c>
      <c r="W222" s="72">
        <v>2038</v>
      </c>
      <c r="X222" s="72">
        <v>2039</v>
      </c>
      <c r="Y222" s="72">
        <v>2040</v>
      </c>
      <c r="Z222" s="72">
        <v>2041</v>
      </c>
      <c r="AA222" s="72">
        <v>2042</v>
      </c>
      <c r="AB222" s="72">
        <v>2043</v>
      </c>
      <c r="AC222" s="72">
        <v>2044</v>
      </c>
      <c r="AD222" s="72">
        <v>2045</v>
      </c>
      <c r="AE222" s="72">
        <v>2046</v>
      </c>
      <c r="AF222" s="72">
        <v>2047</v>
      </c>
      <c r="AG222" s="72">
        <v>2048</v>
      </c>
      <c r="AH222" s="72">
        <v>2049</v>
      </c>
      <c r="AI222" s="72">
        <v>2050</v>
      </c>
      <c r="AJ222">
        <v>2051</v>
      </c>
      <c r="AK222">
        <v>2052</v>
      </c>
      <c r="AL222">
        <v>2053</v>
      </c>
      <c r="AM222">
        <v>2054</v>
      </c>
      <c r="AN222">
        <v>2055</v>
      </c>
      <c r="AO222">
        <v>2056</v>
      </c>
      <c r="AP222">
        <v>2057</v>
      </c>
      <c r="AQ222">
        <v>2058</v>
      </c>
      <c r="AR222">
        <v>2059</v>
      </c>
      <c r="AS222">
        <v>2060</v>
      </c>
      <c r="AT222">
        <v>2061</v>
      </c>
      <c r="AU222">
        <v>2062</v>
      </c>
      <c r="AV222">
        <v>2063</v>
      </c>
      <c r="AW222">
        <v>2064</v>
      </c>
      <c r="AX222">
        <v>2065</v>
      </c>
      <c r="AY222">
        <v>2066</v>
      </c>
      <c r="AZ222">
        <v>2067</v>
      </c>
      <c r="BA222">
        <v>2068</v>
      </c>
      <c r="BB222">
        <v>2069</v>
      </c>
      <c r="BC222">
        <v>2070</v>
      </c>
      <c r="BD222">
        <v>2071</v>
      </c>
      <c r="BE222">
        <v>2072</v>
      </c>
      <c r="BF222">
        <v>2073</v>
      </c>
      <c r="BG222">
        <v>2074</v>
      </c>
      <c r="BH222">
        <v>2075</v>
      </c>
      <c r="BI222">
        <v>2076</v>
      </c>
      <c r="BJ222">
        <v>2077</v>
      </c>
      <c r="BK222">
        <v>2078</v>
      </c>
      <c r="BL222">
        <v>2079</v>
      </c>
      <c r="BM222">
        <v>2080</v>
      </c>
      <c r="BN222">
        <v>2081</v>
      </c>
      <c r="BO222">
        <v>2082</v>
      </c>
      <c r="BP222">
        <v>2083</v>
      </c>
      <c r="BQ222">
        <v>2084</v>
      </c>
      <c r="BR222">
        <v>2085</v>
      </c>
      <c r="BS222">
        <v>2086</v>
      </c>
      <c r="BT222">
        <v>2087</v>
      </c>
      <c r="BU222">
        <v>2088</v>
      </c>
      <c r="BV222">
        <v>2089</v>
      </c>
      <c r="BW222">
        <v>2090</v>
      </c>
      <c r="BX222">
        <v>2091</v>
      </c>
      <c r="BY222">
        <v>2092</v>
      </c>
      <c r="BZ222">
        <v>2093</v>
      </c>
      <c r="CA222">
        <v>2094</v>
      </c>
      <c r="CB222">
        <v>2095</v>
      </c>
      <c r="CC222">
        <v>2096</v>
      </c>
      <c r="CD222">
        <v>2097</v>
      </c>
      <c r="CE222">
        <v>2098</v>
      </c>
      <c r="CF222">
        <v>2099</v>
      </c>
      <c r="CG222">
        <v>2100</v>
      </c>
    </row>
    <row r="223" spans="1:85">
      <c r="A223" s="74"/>
      <c r="B223" s="74" t="s">
        <v>4</v>
      </c>
      <c r="C223" s="75">
        <v>0</v>
      </c>
      <c r="D223" s="75">
        <v>0</v>
      </c>
      <c r="E223" s="75">
        <v>0</v>
      </c>
      <c r="F223" s="75">
        <v>0</v>
      </c>
      <c r="G223" s="75">
        <v>0</v>
      </c>
      <c r="H223" s="75">
        <v>0</v>
      </c>
      <c r="I223" s="75">
        <v>0</v>
      </c>
      <c r="J223" s="75">
        <v>0</v>
      </c>
      <c r="K223" s="75">
        <v>0</v>
      </c>
      <c r="L223" s="75">
        <v>0</v>
      </c>
      <c r="M223" s="75">
        <v>0</v>
      </c>
      <c r="N223" s="75">
        <v>0</v>
      </c>
      <c r="O223" s="75">
        <v>0</v>
      </c>
      <c r="P223" s="75">
        <v>0</v>
      </c>
      <c r="Q223" s="75">
        <v>0</v>
      </c>
      <c r="R223" s="75">
        <v>0</v>
      </c>
      <c r="S223" s="75">
        <v>0</v>
      </c>
      <c r="T223" s="75">
        <v>0</v>
      </c>
      <c r="U223" s="75">
        <v>0</v>
      </c>
      <c r="V223" s="75">
        <v>0</v>
      </c>
      <c r="W223" s="75">
        <v>0</v>
      </c>
      <c r="X223" s="75">
        <v>0</v>
      </c>
      <c r="Y223" s="75">
        <v>0</v>
      </c>
      <c r="Z223" s="75">
        <v>0</v>
      </c>
      <c r="AA223" s="75">
        <v>0</v>
      </c>
      <c r="AB223" s="75">
        <v>0</v>
      </c>
      <c r="AC223" s="75">
        <v>0</v>
      </c>
      <c r="AD223" s="75">
        <v>0</v>
      </c>
      <c r="AE223" s="75">
        <v>0</v>
      </c>
      <c r="AF223" s="75">
        <v>0</v>
      </c>
      <c r="AG223" s="75">
        <v>0</v>
      </c>
      <c r="AH223" s="75">
        <v>0</v>
      </c>
      <c r="AI223" s="75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74" t="s">
        <v>0</v>
      </c>
      <c r="B224" s="74" t="s">
        <v>3</v>
      </c>
      <c r="C224" s="75">
        <v>0</v>
      </c>
      <c r="D224" s="75">
        <v>0</v>
      </c>
      <c r="E224" s="75">
        <v>0</v>
      </c>
      <c r="F224" s="75">
        <v>0</v>
      </c>
      <c r="G224" s="75">
        <v>0</v>
      </c>
      <c r="H224" s="75">
        <v>0</v>
      </c>
      <c r="I224" s="75">
        <v>0</v>
      </c>
      <c r="J224" s="75">
        <v>0</v>
      </c>
      <c r="K224" s="75">
        <v>0</v>
      </c>
      <c r="L224" s="75">
        <v>0</v>
      </c>
      <c r="M224" s="75">
        <v>0</v>
      </c>
      <c r="N224" s="75">
        <v>0</v>
      </c>
      <c r="O224" s="75">
        <v>0</v>
      </c>
      <c r="P224" s="75">
        <v>0</v>
      </c>
      <c r="Q224" s="75">
        <v>0</v>
      </c>
      <c r="R224" s="75">
        <v>0</v>
      </c>
      <c r="S224" s="75">
        <v>0</v>
      </c>
      <c r="T224" s="75">
        <v>0</v>
      </c>
      <c r="U224" s="75">
        <v>0</v>
      </c>
      <c r="V224" s="75">
        <v>0</v>
      </c>
      <c r="W224" s="75">
        <v>0</v>
      </c>
      <c r="X224" s="75">
        <v>0</v>
      </c>
      <c r="Y224" s="75">
        <v>0</v>
      </c>
      <c r="Z224" s="75">
        <v>0</v>
      </c>
      <c r="AA224" s="75">
        <v>0</v>
      </c>
      <c r="AB224" s="75">
        <v>0</v>
      </c>
      <c r="AC224" s="75">
        <v>0</v>
      </c>
      <c r="AD224" s="75">
        <v>0</v>
      </c>
      <c r="AE224" s="75">
        <v>0</v>
      </c>
      <c r="AF224" s="75">
        <v>0</v>
      </c>
      <c r="AG224" s="75">
        <v>0</v>
      </c>
      <c r="AH224" s="75">
        <v>0</v>
      </c>
      <c r="AI224" s="75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74"/>
      <c r="B225" s="74" t="s">
        <v>34</v>
      </c>
      <c r="C225" s="75">
        <v>0</v>
      </c>
      <c r="D225" s="75">
        <v>0</v>
      </c>
      <c r="E225" s="75">
        <v>0</v>
      </c>
      <c r="F225" s="75">
        <v>0</v>
      </c>
      <c r="G225" s="75">
        <v>0</v>
      </c>
      <c r="H225" s="75">
        <v>0</v>
      </c>
      <c r="I225" s="75">
        <v>0</v>
      </c>
      <c r="J225" s="75">
        <v>0</v>
      </c>
      <c r="K225" s="75">
        <v>0</v>
      </c>
      <c r="L225" s="75">
        <v>0</v>
      </c>
      <c r="M225" s="75">
        <v>0</v>
      </c>
      <c r="N225" s="75">
        <v>0</v>
      </c>
      <c r="O225" s="75">
        <v>0</v>
      </c>
      <c r="P225" s="75">
        <v>0</v>
      </c>
      <c r="Q225" s="75">
        <v>0</v>
      </c>
      <c r="R225" s="75">
        <v>0</v>
      </c>
      <c r="S225" s="75">
        <v>0</v>
      </c>
      <c r="T225" s="75">
        <v>0</v>
      </c>
      <c r="U225" s="75">
        <v>0</v>
      </c>
      <c r="V225" s="75">
        <v>0</v>
      </c>
      <c r="W225" s="75">
        <v>0</v>
      </c>
      <c r="X225" s="75">
        <v>0</v>
      </c>
      <c r="Y225" s="75">
        <v>0</v>
      </c>
      <c r="Z225" s="75">
        <v>0</v>
      </c>
      <c r="AA225" s="75">
        <v>0</v>
      </c>
      <c r="AB225" s="75">
        <v>0</v>
      </c>
      <c r="AC225" s="75">
        <v>0</v>
      </c>
      <c r="AD225" s="75">
        <v>0</v>
      </c>
      <c r="AE225" s="75">
        <v>0</v>
      </c>
      <c r="AF225" s="75">
        <v>0</v>
      </c>
      <c r="AG225" s="75">
        <v>0</v>
      </c>
      <c r="AH225" s="75">
        <v>0</v>
      </c>
      <c r="AI225" s="7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>
      <c r="A226" s="14"/>
      <c r="B226" s="14" t="s">
        <v>35</v>
      </c>
      <c r="C226" s="75">
        <v>0</v>
      </c>
      <c r="D226" s="75">
        <v>0</v>
      </c>
      <c r="E226" s="75">
        <v>0</v>
      </c>
      <c r="F226" s="75">
        <v>0</v>
      </c>
      <c r="G226" s="75">
        <v>0</v>
      </c>
      <c r="H226" s="75">
        <v>0</v>
      </c>
      <c r="I226" s="75">
        <v>0</v>
      </c>
      <c r="J226" s="75">
        <v>0</v>
      </c>
      <c r="K226" s="75">
        <v>0</v>
      </c>
      <c r="L226" s="75">
        <v>0</v>
      </c>
      <c r="M226" s="75">
        <v>0</v>
      </c>
      <c r="N226" s="75">
        <v>0</v>
      </c>
      <c r="O226" s="75">
        <v>0</v>
      </c>
      <c r="P226" s="75">
        <v>0</v>
      </c>
      <c r="Q226" s="75">
        <v>0</v>
      </c>
      <c r="R226" s="75">
        <v>0</v>
      </c>
      <c r="S226" s="75">
        <v>0</v>
      </c>
      <c r="T226" s="75">
        <v>0</v>
      </c>
      <c r="U226" s="75">
        <v>0</v>
      </c>
      <c r="V226" s="75">
        <v>0</v>
      </c>
      <c r="W226" s="75">
        <v>0</v>
      </c>
      <c r="X226" s="75">
        <v>0</v>
      </c>
      <c r="Y226" s="75">
        <v>0</v>
      </c>
      <c r="Z226" s="75">
        <v>0</v>
      </c>
      <c r="AA226" s="75">
        <v>0</v>
      </c>
      <c r="AB226" s="75">
        <v>0</v>
      </c>
      <c r="AC226" s="75">
        <v>0</v>
      </c>
      <c r="AD226" s="75">
        <v>0</v>
      </c>
      <c r="AE226" s="75">
        <v>0</v>
      </c>
      <c r="AF226" s="75">
        <v>0</v>
      </c>
      <c r="AG226" s="75">
        <v>0</v>
      </c>
      <c r="AH226" s="75">
        <v>0</v>
      </c>
      <c r="AI226" s="75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>
      <c r="A227" s="4"/>
      <c r="B227" s="4" t="s">
        <v>4</v>
      </c>
      <c r="C227" s="75">
        <v>0</v>
      </c>
      <c r="D227" s="75">
        <v>0</v>
      </c>
      <c r="E227" s="75">
        <v>0</v>
      </c>
      <c r="F227" s="75">
        <v>0</v>
      </c>
      <c r="G227" s="75">
        <v>0</v>
      </c>
      <c r="H227" s="75">
        <v>0</v>
      </c>
      <c r="I227" s="75">
        <v>0</v>
      </c>
      <c r="J227" s="75">
        <v>0</v>
      </c>
      <c r="K227" s="75">
        <v>0</v>
      </c>
      <c r="L227" s="75">
        <v>0</v>
      </c>
      <c r="M227" s="75">
        <v>0</v>
      </c>
      <c r="N227" s="75">
        <v>0</v>
      </c>
      <c r="O227" s="75">
        <v>0</v>
      </c>
      <c r="P227" s="75">
        <v>0</v>
      </c>
      <c r="Q227" s="75">
        <v>0</v>
      </c>
      <c r="R227" s="75">
        <v>0</v>
      </c>
      <c r="S227" s="75">
        <v>0</v>
      </c>
      <c r="T227" s="75">
        <v>0</v>
      </c>
      <c r="U227" s="75">
        <v>0</v>
      </c>
      <c r="V227" s="75">
        <v>0</v>
      </c>
      <c r="W227" s="75">
        <v>0</v>
      </c>
      <c r="X227" s="75">
        <v>0</v>
      </c>
      <c r="Y227" s="75">
        <v>0</v>
      </c>
      <c r="Z227" s="75">
        <v>0</v>
      </c>
      <c r="AA227" s="75">
        <v>0</v>
      </c>
      <c r="AB227" s="75">
        <v>0</v>
      </c>
      <c r="AC227" s="75">
        <v>0</v>
      </c>
      <c r="AD227" s="75">
        <v>0</v>
      </c>
      <c r="AE227" s="75">
        <v>0</v>
      </c>
      <c r="AF227" s="75">
        <v>0</v>
      </c>
      <c r="AG227" s="75">
        <v>0</v>
      </c>
      <c r="AH227" s="75">
        <v>0</v>
      </c>
      <c r="AI227" s="75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>
      <c r="A228" s="74" t="s">
        <v>1</v>
      </c>
      <c r="B228" s="74" t="s">
        <v>3</v>
      </c>
      <c r="C228" s="75">
        <v>0</v>
      </c>
      <c r="D228" s="75">
        <v>0</v>
      </c>
      <c r="E228" s="75">
        <v>0</v>
      </c>
      <c r="F228" s="75">
        <v>0</v>
      </c>
      <c r="G228" s="75">
        <v>0</v>
      </c>
      <c r="H228" s="75">
        <v>0</v>
      </c>
      <c r="I228" s="75">
        <v>0</v>
      </c>
      <c r="J228" s="75">
        <v>0</v>
      </c>
      <c r="K228" s="75">
        <v>0</v>
      </c>
      <c r="L228" s="75">
        <v>0</v>
      </c>
      <c r="M228" s="75">
        <v>0</v>
      </c>
      <c r="N228" s="75">
        <v>0</v>
      </c>
      <c r="O228" s="75">
        <v>0</v>
      </c>
      <c r="P228" s="75">
        <v>0</v>
      </c>
      <c r="Q228" s="75">
        <v>0</v>
      </c>
      <c r="R228" s="75">
        <v>0</v>
      </c>
      <c r="S228" s="75">
        <v>0</v>
      </c>
      <c r="T228" s="75">
        <v>0</v>
      </c>
      <c r="U228" s="75">
        <v>0</v>
      </c>
      <c r="V228" s="75">
        <v>0</v>
      </c>
      <c r="W228" s="75">
        <v>0</v>
      </c>
      <c r="X228" s="75">
        <v>0</v>
      </c>
      <c r="Y228" s="75">
        <v>0</v>
      </c>
      <c r="Z228" s="75">
        <v>0</v>
      </c>
      <c r="AA228" s="75">
        <v>0</v>
      </c>
      <c r="AB228" s="75">
        <v>0</v>
      </c>
      <c r="AC228" s="75">
        <v>0</v>
      </c>
      <c r="AD228" s="75">
        <v>0</v>
      </c>
      <c r="AE228" s="75">
        <v>0</v>
      </c>
      <c r="AF228" s="75">
        <v>0</v>
      </c>
      <c r="AG228" s="75">
        <v>0</v>
      </c>
      <c r="AH228" s="75">
        <v>0</v>
      </c>
      <c r="AI228" s="75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>
      <c r="A229" s="74"/>
      <c r="B229" s="74" t="s">
        <v>34</v>
      </c>
      <c r="C229" s="75">
        <v>0</v>
      </c>
      <c r="D229" s="75">
        <v>0</v>
      </c>
      <c r="E229" s="75">
        <v>0</v>
      </c>
      <c r="F229" s="75">
        <v>0</v>
      </c>
      <c r="G229" s="75">
        <v>0</v>
      </c>
      <c r="H229" s="75">
        <v>0</v>
      </c>
      <c r="I229" s="75">
        <v>0</v>
      </c>
      <c r="J229" s="75">
        <v>0</v>
      </c>
      <c r="K229" s="75">
        <v>0</v>
      </c>
      <c r="L229" s="75">
        <v>0</v>
      </c>
      <c r="M229" s="75">
        <v>0</v>
      </c>
      <c r="N229" s="75">
        <v>0</v>
      </c>
      <c r="O229" s="75">
        <v>0</v>
      </c>
      <c r="P229" s="75">
        <v>0</v>
      </c>
      <c r="Q229" s="75">
        <v>0</v>
      </c>
      <c r="R229" s="75">
        <v>0</v>
      </c>
      <c r="S229" s="75">
        <v>0</v>
      </c>
      <c r="T229" s="75">
        <v>0</v>
      </c>
      <c r="U229" s="75">
        <v>0</v>
      </c>
      <c r="V229" s="75">
        <v>0</v>
      </c>
      <c r="W229" s="75">
        <v>0</v>
      </c>
      <c r="X229" s="75">
        <v>0</v>
      </c>
      <c r="Y229" s="75">
        <v>0</v>
      </c>
      <c r="Z229" s="75">
        <v>0</v>
      </c>
      <c r="AA229" s="75">
        <v>0</v>
      </c>
      <c r="AB229" s="75">
        <v>0</v>
      </c>
      <c r="AC229" s="75">
        <v>0</v>
      </c>
      <c r="AD229" s="75">
        <v>0</v>
      </c>
      <c r="AE229" s="75">
        <v>0</v>
      </c>
      <c r="AF229" s="75">
        <v>0</v>
      </c>
      <c r="AG229" s="75">
        <v>0</v>
      </c>
      <c r="AH229" s="75">
        <v>0</v>
      </c>
      <c r="AI229" s="75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>
      <c r="A230" s="14"/>
      <c r="B230" s="14" t="s">
        <v>35</v>
      </c>
      <c r="C230" s="75">
        <v>0</v>
      </c>
      <c r="D230" s="75">
        <v>0</v>
      </c>
      <c r="E230" s="75">
        <v>0</v>
      </c>
      <c r="F230" s="75">
        <v>0</v>
      </c>
      <c r="G230" s="75">
        <v>0</v>
      </c>
      <c r="H230" s="75">
        <v>0</v>
      </c>
      <c r="I230" s="75">
        <v>0</v>
      </c>
      <c r="J230" s="75">
        <v>0</v>
      </c>
      <c r="K230" s="75">
        <v>0</v>
      </c>
      <c r="L230" s="75">
        <v>0</v>
      </c>
      <c r="M230" s="75">
        <v>0</v>
      </c>
      <c r="N230" s="75">
        <v>0</v>
      </c>
      <c r="O230" s="75">
        <v>0</v>
      </c>
      <c r="P230" s="75">
        <v>0</v>
      </c>
      <c r="Q230" s="75">
        <v>0</v>
      </c>
      <c r="R230" s="75">
        <v>0</v>
      </c>
      <c r="S230" s="75">
        <v>0</v>
      </c>
      <c r="T230" s="75">
        <v>0</v>
      </c>
      <c r="U230" s="75">
        <v>0</v>
      </c>
      <c r="V230" s="75">
        <v>0</v>
      </c>
      <c r="W230" s="75">
        <v>0</v>
      </c>
      <c r="X230" s="75">
        <v>0</v>
      </c>
      <c r="Y230" s="75">
        <v>0</v>
      </c>
      <c r="Z230" s="75">
        <v>0</v>
      </c>
      <c r="AA230" s="75">
        <v>0</v>
      </c>
      <c r="AB230" s="75">
        <v>0</v>
      </c>
      <c r="AC230" s="75">
        <v>0</v>
      </c>
      <c r="AD230" s="75">
        <v>0</v>
      </c>
      <c r="AE230" s="75">
        <v>0</v>
      </c>
      <c r="AF230" s="75">
        <v>0</v>
      </c>
      <c r="AG230" s="75">
        <v>0</v>
      </c>
      <c r="AH230" s="75">
        <v>0</v>
      </c>
      <c r="AI230" s="75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>
      <c r="A231" s="4"/>
      <c r="B231" s="4" t="s">
        <v>4</v>
      </c>
      <c r="C231" s="75">
        <v>0</v>
      </c>
      <c r="D231" s="75">
        <v>0</v>
      </c>
      <c r="E231" s="75">
        <v>0</v>
      </c>
      <c r="F231" s="75">
        <v>0</v>
      </c>
      <c r="G231" s="75">
        <v>0</v>
      </c>
      <c r="H231" s="75">
        <v>0</v>
      </c>
      <c r="I231" s="75">
        <v>0</v>
      </c>
      <c r="J231" s="75">
        <v>0</v>
      </c>
      <c r="K231" s="75">
        <v>0</v>
      </c>
      <c r="L231" s="75">
        <v>0</v>
      </c>
      <c r="M231" s="75">
        <v>0</v>
      </c>
      <c r="N231" s="75">
        <v>0</v>
      </c>
      <c r="O231" s="75">
        <v>0</v>
      </c>
      <c r="P231" s="75">
        <v>0</v>
      </c>
      <c r="Q231" s="75">
        <v>0</v>
      </c>
      <c r="R231" s="75">
        <v>0</v>
      </c>
      <c r="S231" s="75">
        <v>0</v>
      </c>
      <c r="T231" s="75">
        <v>0</v>
      </c>
      <c r="U231" s="75">
        <v>0</v>
      </c>
      <c r="V231" s="75">
        <v>0</v>
      </c>
      <c r="W231" s="75">
        <v>0</v>
      </c>
      <c r="X231" s="75">
        <v>0</v>
      </c>
      <c r="Y231" s="75">
        <v>0</v>
      </c>
      <c r="Z231" s="75">
        <v>0</v>
      </c>
      <c r="AA231" s="75">
        <v>0</v>
      </c>
      <c r="AB231" s="75">
        <v>0</v>
      </c>
      <c r="AC231" s="75">
        <v>0</v>
      </c>
      <c r="AD231" s="75">
        <v>0</v>
      </c>
      <c r="AE231" s="75">
        <v>0</v>
      </c>
      <c r="AF231" s="75">
        <v>0</v>
      </c>
      <c r="AG231" s="75">
        <v>0</v>
      </c>
      <c r="AH231" s="75">
        <v>0</v>
      </c>
      <c r="AI231" s="75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>
      <c r="A232" s="14" t="s">
        <v>5</v>
      </c>
      <c r="B232" s="14" t="s">
        <v>3</v>
      </c>
      <c r="C232" s="75">
        <v>0</v>
      </c>
      <c r="D232" s="75">
        <v>0</v>
      </c>
      <c r="E232" s="75">
        <v>0</v>
      </c>
      <c r="F232" s="75">
        <v>0</v>
      </c>
      <c r="G232" s="75">
        <v>0</v>
      </c>
      <c r="H232" s="75">
        <v>0</v>
      </c>
      <c r="I232" s="75">
        <v>0</v>
      </c>
      <c r="J232" s="75">
        <v>0</v>
      </c>
      <c r="K232" s="75">
        <v>0</v>
      </c>
      <c r="L232" s="75">
        <v>0</v>
      </c>
      <c r="M232" s="75">
        <v>0</v>
      </c>
      <c r="N232" s="75">
        <v>0</v>
      </c>
      <c r="O232" s="75">
        <v>0</v>
      </c>
      <c r="P232" s="75">
        <v>0</v>
      </c>
      <c r="Q232" s="75">
        <v>0</v>
      </c>
      <c r="R232" s="75">
        <v>0</v>
      </c>
      <c r="S232" s="75">
        <v>0</v>
      </c>
      <c r="T232" s="75">
        <v>0</v>
      </c>
      <c r="U232" s="75">
        <v>0</v>
      </c>
      <c r="V232" s="75">
        <v>0</v>
      </c>
      <c r="W232" s="75">
        <v>0</v>
      </c>
      <c r="X232" s="75">
        <v>0</v>
      </c>
      <c r="Y232" s="75">
        <v>0</v>
      </c>
      <c r="Z232" s="75">
        <v>0</v>
      </c>
      <c r="AA232" s="75">
        <v>0</v>
      </c>
      <c r="AB232" s="75">
        <v>0</v>
      </c>
      <c r="AC232" s="75">
        <v>0</v>
      </c>
      <c r="AD232" s="75">
        <v>0</v>
      </c>
      <c r="AE232" s="75">
        <v>0</v>
      </c>
      <c r="AF232" s="75">
        <v>0</v>
      </c>
      <c r="AG232" s="75">
        <v>0</v>
      </c>
      <c r="AH232" s="75">
        <v>0</v>
      </c>
      <c r="AI232" s="75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>
      <c r="A233" s="5"/>
      <c r="B233" s="5" t="s">
        <v>4</v>
      </c>
      <c r="C233" s="75">
        <v>0</v>
      </c>
      <c r="D233" s="75">
        <v>0</v>
      </c>
      <c r="E233" s="75">
        <v>0</v>
      </c>
      <c r="F233" s="75">
        <v>0</v>
      </c>
      <c r="G233" s="75">
        <v>0</v>
      </c>
      <c r="H233" s="75">
        <v>0</v>
      </c>
      <c r="I233" s="75">
        <v>0</v>
      </c>
      <c r="J233" s="75">
        <v>0</v>
      </c>
      <c r="K233" s="75">
        <v>0</v>
      </c>
      <c r="L233" s="75">
        <v>0</v>
      </c>
      <c r="M233" s="75">
        <v>0</v>
      </c>
      <c r="N233" s="75">
        <v>0</v>
      </c>
      <c r="O233" s="75">
        <v>0</v>
      </c>
      <c r="P233" s="75">
        <v>0</v>
      </c>
      <c r="Q233" s="75">
        <v>0</v>
      </c>
      <c r="R233" s="75">
        <v>0</v>
      </c>
      <c r="S233" s="75">
        <v>0</v>
      </c>
      <c r="T233" s="75">
        <v>0</v>
      </c>
      <c r="U233" s="75">
        <v>0</v>
      </c>
      <c r="V233" s="75">
        <v>0</v>
      </c>
      <c r="W233" s="75">
        <v>0</v>
      </c>
      <c r="X233" s="75">
        <v>0</v>
      </c>
      <c r="Y233" s="75">
        <v>0</v>
      </c>
      <c r="Z233" s="75">
        <v>0</v>
      </c>
      <c r="AA233" s="75">
        <v>0</v>
      </c>
      <c r="AB233" s="75">
        <v>0</v>
      </c>
      <c r="AC233" s="75">
        <v>0</v>
      </c>
      <c r="AD233" s="75">
        <v>0</v>
      </c>
      <c r="AE233" s="75">
        <v>0</v>
      </c>
      <c r="AF233" s="75">
        <v>0</v>
      </c>
      <c r="AG233" s="75">
        <v>0</v>
      </c>
      <c r="AH233" s="75">
        <v>0</v>
      </c>
      <c r="AI233" s="75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 s="5" t="s">
        <v>2</v>
      </c>
      <c r="B234" s="5" t="s">
        <v>3</v>
      </c>
      <c r="C234" s="75">
        <v>0</v>
      </c>
      <c r="D234" s="75">
        <v>0</v>
      </c>
      <c r="E234" s="75">
        <v>0</v>
      </c>
      <c r="F234" s="75">
        <v>0</v>
      </c>
      <c r="G234" s="75">
        <v>0</v>
      </c>
      <c r="H234" s="75">
        <v>0</v>
      </c>
      <c r="I234" s="75">
        <v>0</v>
      </c>
      <c r="J234" s="75">
        <v>0</v>
      </c>
      <c r="K234" s="75">
        <v>0</v>
      </c>
      <c r="L234" s="75">
        <v>0</v>
      </c>
      <c r="M234" s="75">
        <v>0</v>
      </c>
      <c r="N234" s="75">
        <v>0</v>
      </c>
      <c r="O234" s="75">
        <v>0</v>
      </c>
      <c r="P234" s="75">
        <v>0</v>
      </c>
      <c r="Q234" s="75">
        <v>0</v>
      </c>
      <c r="R234" s="75">
        <v>0</v>
      </c>
      <c r="S234" s="75">
        <v>0</v>
      </c>
      <c r="T234" s="75">
        <v>0</v>
      </c>
      <c r="U234" s="75">
        <v>0</v>
      </c>
      <c r="V234" s="75">
        <v>0</v>
      </c>
      <c r="W234" s="75">
        <v>0</v>
      </c>
      <c r="X234" s="75">
        <v>0</v>
      </c>
      <c r="Y234" s="75">
        <v>0</v>
      </c>
      <c r="Z234" s="75">
        <v>0</v>
      </c>
      <c r="AA234" s="75">
        <v>0</v>
      </c>
      <c r="AB234" s="75">
        <v>0</v>
      </c>
      <c r="AC234" s="75">
        <v>0</v>
      </c>
      <c r="AD234" s="75">
        <v>0</v>
      </c>
      <c r="AE234" s="75">
        <v>0</v>
      </c>
      <c r="AF234" s="75">
        <v>0</v>
      </c>
      <c r="AG234" s="75">
        <v>0</v>
      </c>
      <c r="AH234" s="75">
        <v>0</v>
      </c>
      <c r="AI234" s="75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>
      <c r="A235" s="4"/>
      <c r="B235" s="4" t="s">
        <v>4</v>
      </c>
      <c r="C235" s="75">
        <v>0</v>
      </c>
      <c r="D235" s="75">
        <v>0</v>
      </c>
      <c r="E235" s="75">
        <v>0</v>
      </c>
      <c r="F235" s="75">
        <v>0</v>
      </c>
      <c r="G235" s="75">
        <v>0</v>
      </c>
      <c r="H235" s="75">
        <v>0</v>
      </c>
      <c r="I235" s="75">
        <v>0</v>
      </c>
      <c r="J235" s="75">
        <v>0</v>
      </c>
      <c r="K235" s="75">
        <v>0</v>
      </c>
      <c r="L235" s="75">
        <v>0</v>
      </c>
      <c r="M235" s="75">
        <v>0</v>
      </c>
      <c r="N235" s="75">
        <v>0</v>
      </c>
      <c r="O235" s="75">
        <v>0</v>
      </c>
      <c r="P235" s="75">
        <v>0</v>
      </c>
      <c r="Q235" s="75">
        <v>0</v>
      </c>
      <c r="R235" s="75">
        <v>0</v>
      </c>
      <c r="S235" s="75">
        <v>0</v>
      </c>
      <c r="T235" s="75">
        <v>0</v>
      </c>
      <c r="U235" s="75">
        <v>0</v>
      </c>
      <c r="V235" s="75">
        <v>0</v>
      </c>
      <c r="W235" s="75">
        <v>0</v>
      </c>
      <c r="X235" s="75">
        <v>0</v>
      </c>
      <c r="Y235" s="75">
        <v>0</v>
      </c>
      <c r="Z235" s="75">
        <v>0</v>
      </c>
      <c r="AA235" s="75">
        <v>0</v>
      </c>
      <c r="AB235" s="75">
        <v>0</v>
      </c>
      <c r="AC235" s="75">
        <v>0</v>
      </c>
      <c r="AD235" s="75">
        <v>0</v>
      </c>
      <c r="AE235" s="75">
        <v>0</v>
      </c>
      <c r="AF235" s="75">
        <v>0</v>
      </c>
      <c r="AG235" s="75">
        <v>0</v>
      </c>
      <c r="AH235" s="75">
        <v>0</v>
      </c>
      <c r="AI235" s="7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>
      <c r="A236" s="14" t="s">
        <v>7</v>
      </c>
      <c r="B236" s="14" t="s">
        <v>3</v>
      </c>
      <c r="C236" s="75">
        <v>0</v>
      </c>
      <c r="D236" s="75">
        <v>0</v>
      </c>
      <c r="E236" s="75">
        <v>0</v>
      </c>
      <c r="F236" s="75">
        <v>0</v>
      </c>
      <c r="G236" s="75">
        <v>0</v>
      </c>
      <c r="H236" s="75">
        <v>0</v>
      </c>
      <c r="I236" s="75">
        <v>0</v>
      </c>
      <c r="J236" s="75">
        <v>0</v>
      </c>
      <c r="K236" s="75">
        <v>0</v>
      </c>
      <c r="L236" s="75">
        <v>0</v>
      </c>
      <c r="M236" s="75">
        <v>0</v>
      </c>
      <c r="N236" s="75">
        <v>0</v>
      </c>
      <c r="O236" s="75">
        <v>0</v>
      </c>
      <c r="P236" s="75">
        <v>0</v>
      </c>
      <c r="Q236" s="75">
        <v>0</v>
      </c>
      <c r="R236" s="75">
        <v>0</v>
      </c>
      <c r="S236" s="75">
        <v>0</v>
      </c>
      <c r="T236" s="75">
        <v>0</v>
      </c>
      <c r="U236" s="75">
        <v>0</v>
      </c>
      <c r="V236" s="75">
        <v>0</v>
      </c>
      <c r="W236" s="75">
        <v>0</v>
      </c>
      <c r="X236" s="75">
        <v>0</v>
      </c>
      <c r="Y236" s="75">
        <v>0</v>
      </c>
      <c r="Z236" s="75">
        <v>0</v>
      </c>
      <c r="AA236" s="75">
        <v>0</v>
      </c>
      <c r="AB236" s="75">
        <v>0</v>
      </c>
      <c r="AC236" s="75">
        <v>0</v>
      </c>
      <c r="AD236" s="75">
        <v>0</v>
      </c>
      <c r="AE236" s="75">
        <v>0</v>
      </c>
      <c r="AF236" s="75">
        <v>0</v>
      </c>
      <c r="AG236" s="75">
        <v>0</v>
      </c>
      <c r="AH236" s="75">
        <v>0</v>
      </c>
      <c r="AI236" s="75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>
      <c r="A237" s="4"/>
      <c r="B237" s="4" t="s">
        <v>4</v>
      </c>
      <c r="C237" s="75">
        <v>0</v>
      </c>
      <c r="D237" s="75">
        <v>0</v>
      </c>
      <c r="E237" s="75">
        <v>0</v>
      </c>
      <c r="F237" s="75">
        <v>0</v>
      </c>
      <c r="G237" s="75">
        <v>0</v>
      </c>
      <c r="H237" s="75">
        <v>0</v>
      </c>
      <c r="I237" s="75">
        <v>0</v>
      </c>
      <c r="J237" s="75">
        <v>0</v>
      </c>
      <c r="K237" s="75">
        <v>0</v>
      </c>
      <c r="L237" s="75">
        <v>0</v>
      </c>
      <c r="M237" s="75">
        <v>0</v>
      </c>
      <c r="N237" s="75">
        <v>0</v>
      </c>
      <c r="O237" s="75">
        <v>0</v>
      </c>
      <c r="P237" s="75">
        <v>0</v>
      </c>
      <c r="Q237" s="75">
        <v>0</v>
      </c>
      <c r="R237" s="75">
        <v>0</v>
      </c>
      <c r="S237" s="75">
        <v>0</v>
      </c>
      <c r="T237" s="75">
        <v>0</v>
      </c>
      <c r="U237" s="75">
        <v>0</v>
      </c>
      <c r="V237" s="75">
        <v>0</v>
      </c>
      <c r="W237" s="75">
        <v>0</v>
      </c>
      <c r="X237" s="75">
        <v>0</v>
      </c>
      <c r="Y237" s="75">
        <v>0</v>
      </c>
      <c r="Z237" s="75">
        <v>0</v>
      </c>
      <c r="AA237" s="75">
        <v>0</v>
      </c>
      <c r="AB237" s="75">
        <v>0</v>
      </c>
      <c r="AC237" s="75">
        <v>0</v>
      </c>
      <c r="AD237" s="75">
        <v>0</v>
      </c>
      <c r="AE237" s="75">
        <v>0</v>
      </c>
      <c r="AF237" s="75">
        <v>0</v>
      </c>
      <c r="AG237" s="75">
        <v>0</v>
      </c>
      <c r="AH237" s="75">
        <v>0</v>
      </c>
      <c r="AI237" s="75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14" t="s">
        <v>6</v>
      </c>
      <c r="B238" s="14" t="s">
        <v>3</v>
      </c>
      <c r="C238" s="75">
        <v>0</v>
      </c>
      <c r="D238" s="75">
        <v>0</v>
      </c>
      <c r="E238" s="75">
        <v>0</v>
      </c>
      <c r="F238" s="75">
        <v>0</v>
      </c>
      <c r="G238" s="75">
        <v>0</v>
      </c>
      <c r="H238" s="75">
        <v>0</v>
      </c>
      <c r="I238" s="75">
        <v>0</v>
      </c>
      <c r="J238" s="75">
        <v>0</v>
      </c>
      <c r="K238" s="75">
        <v>0</v>
      </c>
      <c r="L238" s="75">
        <v>0</v>
      </c>
      <c r="M238" s="75">
        <v>0</v>
      </c>
      <c r="N238" s="75">
        <v>0</v>
      </c>
      <c r="O238" s="75">
        <v>0</v>
      </c>
      <c r="P238" s="75">
        <v>0</v>
      </c>
      <c r="Q238" s="75">
        <v>0</v>
      </c>
      <c r="R238" s="75">
        <v>0</v>
      </c>
      <c r="S238" s="75">
        <v>0</v>
      </c>
      <c r="T238" s="75">
        <v>0</v>
      </c>
      <c r="U238" s="75">
        <v>0</v>
      </c>
      <c r="V238" s="75">
        <v>0</v>
      </c>
      <c r="W238" s="75">
        <v>0</v>
      </c>
      <c r="X238" s="75">
        <v>0</v>
      </c>
      <c r="Y238" s="75">
        <v>0</v>
      </c>
      <c r="Z238" s="75">
        <v>0</v>
      </c>
      <c r="AA238" s="75">
        <v>0</v>
      </c>
      <c r="AB238" s="75">
        <v>0</v>
      </c>
      <c r="AC238" s="75">
        <v>0</v>
      </c>
      <c r="AD238" s="75">
        <v>0</v>
      </c>
      <c r="AE238" s="75">
        <v>0</v>
      </c>
      <c r="AF238" s="75">
        <v>0</v>
      </c>
      <c r="AG238" s="75">
        <v>0</v>
      </c>
      <c r="AH238" s="75">
        <v>0</v>
      </c>
      <c r="AI238" s="75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5"/>
      <c r="B239" s="5" t="s">
        <v>4</v>
      </c>
      <c r="C239" s="75">
        <v>0</v>
      </c>
      <c r="D239" s="75">
        <v>0</v>
      </c>
      <c r="E239" s="75">
        <v>0</v>
      </c>
      <c r="F239" s="75">
        <v>0</v>
      </c>
      <c r="G239" s="75">
        <v>0</v>
      </c>
      <c r="H239" s="75">
        <v>0</v>
      </c>
      <c r="I239" s="75">
        <v>0</v>
      </c>
      <c r="J239" s="75">
        <v>0</v>
      </c>
      <c r="K239" s="75">
        <v>0</v>
      </c>
      <c r="L239" s="75">
        <v>0</v>
      </c>
      <c r="M239" s="75">
        <v>0</v>
      </c>
      <c r="N239" s="75">
        <v>0</v>
      </c>
      <c r="O239" s="75">
        <v>0</v>
      </c>
      <c r="P239" s="75">
        <v>0</v>
      </c>
      <c r="Q239" s="75">
        <v>0</v>
      </c>
      <c r="R239" s="75">
        <v>0</v>
      </c>
      <c r="S239" s="75">
        <v>0</v>
      </c>
      <c r="T239" s="75">
        <v>0</v>
      </c>
      <c r="U239" s="75">
        <v>0</v>
      </c>
      <c r="V239" s="75">
        <v>0</v>
      </c>
      <c r="W239" s="75">
        <v>0</v>
      </c>
      <c r="X239" s="75">
        <v>0</v>
      </c>
      <c r="Y239" s="75">
        <v>0</v>
      </c>
      <c r="Z239" s="75">
        <v>0</v>
      </c>
      <c r="AA239" s="75">
        <v>0</v>
      </c>
      <c r="AB239" s="75">
        <v>0</v>
      </c>
      <c r="AC239" s="75">
        <v>0</v>
      </c>
      <c r="AD239" s="75">
        <v>0</v>
      </c>
      <c r="AE239" s="75">
        <v>0</v>
      </c>
      <c r="AF239" s="75">
        <v>0</v>
      </c>
      <c r="AG239" s="75">
        <v>0</v>
      </c>
      <c r="AH239" s="75">
        <v>0</v>
      </c>
      <c r="AI239" s="75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5" t="s">
        <v>8</v>
      </c>
      <c r="B240" s="5" t="s">
        <v>3</v>
      </c>
      <c r="C240" s="75">
        <v>0</v>
      </c>
      <c r="D240" s="75">
        <v>0</v>
      </c>
      <c r="E240" s="75">
        <v>0</v>
      </c>
      <c r="F240" s="75">
        <v>0</v>
      </c>
      <c r="G240" s="75">
        <v>0</v>
      </c>
      <c r="H240" s="75">
        <v>0</v>
      </c>
      <c r="I240" s="75">
        <v>0</v>
      </c>
      <c r="J240" s="75">
        <v>0</v>
      </c>
      <c r="K240" s="75">
        <v>0</v>
      </c>
      <c r="L240" s="75">
        <v>0</v>
      </c>
      <c r="M240" s="75">
        <v>0</v>
      </c>
      <c r="N240" s="75">
        <v>0</v>
      </c>
      <c r="O240" s="75">
        <v>0</v>
      </c>
      <c r="P240" s="75">
        <v>0</v>
      </c>
      <c r="Q240" s="75">
        <v>0</v>
      </c>
      <c r="R240" s="75">
        <v>0</v>
      </c>
      <c r="S240" s="75">
        <v>0</v>
      </c>
      <c r="T240" s="75">
        <v>0</v>
      </c>
      <c r="U240" s="75">
        <v>0</v>
      </c>
      <c r="V240" s="75">
        <v>0</v>
      </c>
      <c r="W240" s="75">
        <v>0</v>
      </c>
      <c r="X240" s="75">
        <v>0</v>
      </c>
      <c r="Y240" s="75">
        <v>0</v>
      </c>
      <c r="Z240" s="75">
        <v>0</v>
      </c>
      <c r="AA240" s="75">
        <v>0</v>
      </c>
      <c r="AB240" s="75">
        <v>0</v>
      </c>
      <c r="AC240" s="75">
        <v>0</v>
      </c>
      <c r="AD240" s="75">
        <v>0</v>
      </c>
      <c r="AE240" s="75">
        <v>0</v>
      </c>
      <c r="AF240" s="75">
        <v>0</v>
      </c>
      <c r="AG240" s="75">
        <v>0</v>
      </c>
      <c r="AH240" s="75">
        <v>0</v>
      </c>
      <c r="AI240" s="75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4"/>
      <c r="B241" s="4" t="s">
        <v>37</v>
      </c>
      <c r="C241" s="75">
        <v>0</v>
      </c>
      <c r="D241" s="75">
        <v>0</v>
      </c>
      <c r="E241" s="75">
        <v>0</v>
      </c>
      <c r="F241" s="75">
        <v>0</v>
      </c>
      <c r="G241" s="75">
        <v>0</v>
      </c>
      <c r="H241" s="75">
        <v>0</v>
      </c>
      <c r="I241" s="75">
        <v>0</v>
      </c>
      <c r="J241" s="75">
        <v>0</v>
      </c>
      <c r="K241" s="75">
        <v>0</v>
      </c>
      <c r="L241" s="75">
        <v>0</v>
      </c>
      <c r="M241" s="75">
        <v>0</v>
      </c>
      <c r="N241" s="75">
        <v>0</v>
      </c>
      <c r="O241" s="75">
        <v>0</v>
      </c>
      <c r="P241" s="75">
        <v>0</v>
      </c>
      <c r="Q241" s="75">
        <v>0</v>
      </c>
      <c r="R241" s="75">
        <v>0</v>
      </c>
      <c r="S241" s="75">
        <v>0</v>
      </c>
      <c r="T241" s="75">
        <v>0</v>
      </c>
      <c r="U241" s="75">
        <v>0</v>
      </c>
      <c r="V241" s="75">
        <v>0</v>
      </c>
      <c r="W241" s="75">
        <v>0</v>
      </c>
      <c r="X241" s="75">
        <v>0</v>
      </c>
      <c r="Y241" s="75">
        <v>0</v>
      </c>
      <c r="Z241" s="75">
        <v>0</v>
      </c>
      <c r="AA241" s="75">
        <v>0</v>
      </c>
      <c r="AB241" s="75">
        <v>0</v>
      </c>
      <c r="AC241" s="75">
        <v>0</v>
      </c>
      <c r="AD241" s="75">
        <v>0</v>
      </c>
      <c r="AE241" s="75">
        <v>0</v>
      </c>
      <c r="AF241" s="75">
        <v>0</v>
      </c>
      <c r="AG241" s="75">
        <v>0</v>
      </c>
      <c r="AH241" s="75">
        <v>0</v>
      </c>
      <c r="AI241" s="75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14" t="s">
        <v>36</v>
      </c>
      <c r="B242" s="14" t="s">
        <v>38</v>
      </c>
      <c r="C242" s="75">
        <v>0</v>
      </c>
      <c r="D242" s="75">
        <v>0</v>
      </c>
      <c r="E242" s="75">
        <v>0</v>
      </c>
      <c r="F242" s="75">
        <v>0</v>
      </c>
      <c r="G242" s="75">
        <v>0</v>
      </c>
      <c r="H242" s="75">
        <v>0</v>
      </c>
      <c r="I242" s="75">
        <v>0</v>
      </c>
      <c r="J242" s="75">
        <v>0</v>
      </c>
      <c r="K242" s="75">
        <v>0</v>
      </c>
      <c r="L242" s="75">
        <v>0</v>
      </c>
      <c r="M242" s="75">
        <v>0</v>
      </c>
      <c r="N242" s="75">
        <v>0</v>
      </c>
      <c r="O242" s="75">
        <v>0</v>
      </c>
      <c r="P242" s="75">
        <v>0</v>
      </c>
      <c r="Q242" s="75">
        <v>0</v>
      </c>
      <c r="R242" s="75">
        <v>0</v>
      </c>
      <c r="S242" s="75">
        <v>0</v>
      </c>
      <c r="T242" s="75">
        <v>0</v>
      </c>
      <c r="U242" s="75">
        <v>0</v>
      </c>
      <c r="V242" s="75">
        <v>0</v>
      </c>
      <c r="W242" s="75">
        <v>0</v>
      </c>
      <c r="X242" s="75">
        <v>0</v>
      </c>
      <c r="Y242" s="75">
        <v>0</v>
      </c>
      <c r="Z242" s="75">
        <v>0</v>
      </c>
      <c r="AA242" s="75">
        <v>0</v>
      </c>
      <c r="AB242" s="75">
        <v>0</v>
      </c>
      <c r="AC242" s="75">
        <v>0</v>
      </c>
      <c r="AD242" s="75">
        <v>0</v>
      </c>
      <c r="AE242" s="75">
        <v>0</v>
      </c>
      <c r="AF242" s="75">
        <v>0</v>
      </c>
      <c r="AG242" s="75">
        <v>0</v>
      </c>
      <c r="AH242" s="75">
        <v>0</v>
      </c>
      <c r="AI242" s="75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5"/>
      <c r="B243" s="5"/>
      <c r="C243" s="73">
        <v>0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O243" s="73">
        <v>0</v>
      </c>
      <c r="P243" s="73">
        <v>0</v>
      </c>
      <c r="Q243" s="73">
        <v>0</v>
      </c>
      <c r="R243" s="73">
        <v>0</v>
      </c>
      <c r="S243" s="73">
        <v>0</v>
      </c>
      <c r="T243" s="73">
        <v>0</v>
      </c>
      <c r="U243" s="73">
        <v>0</v>
      </c>
      <c r="V243" s="73">
        <v>0</v>
      </c>
      <c r="W243" s="73">
        <v>0</v>
      </c>
      <c r="X243" s="73">
        <v>0</v>
      </c>
      <c r="Y243" s="73">
        <v>0</v>
      </c>
      <c r="Z243" s="73">
        <v>0</v>
      </c>
      <c r="AA243" s="73">
        <v>0</v>
      </c>
      <c r="AB243" s="73">
        <v>0</v>
      </c>
      <c r="AC243" s="73">
        <v>0</v>
      </c>
      <c r="AD243" s="73">
        <v>0</v>
      </c>
      <c r="AE243" s="73">
        <v>0</v>
      </c>
      <c r="AF243" s="73">
        <v>0</v>
      </c>
      <c r="AG243" s="73">
        <v>0</v>
      </c>
      <c r="AH243" s="73">
        <v>0</v>
      </c>
      <c r="AI243" s="73">
        <v>0</v>
      </c>
    </row>
    <row r="244" spans="1:85">
      <c r="A244" s="1" t="str">
        <f>LOOKUP(B244,[1]Regions!$A$4:$A$98,[1]Regions!$B$4:$B$98)</f>
        <v>Portugal</v>
      </c>
      <c r="B244" s="2">
        <v>12</v>
      </c>
      <c r="C244" s="72">
        <v>2018</v>
      </c>
      <c r="D244" s="72">
        <v>2019</v>
      </c>
      <c r="E244" s="72">
        <v>2020</v>
      </c>
      <c r="F244" s="72">
        <v>2021</v>
      </c>
      <c r="G244" s="72">
        <v>2022</v>
      </c>
      <c r="H244" s="72">
        <v>2023</v>
      </c>
      <c r="I244" s="72">
        <v>2024</v>
      </c>
      <c r="J244" s="72">
        <v>2025</v>
      </c>
      <c r="K244" s="72">
        <v>2026</v>
      </c>
      <c r="L244" s="72">
        <v>2027</v>
      </c>
      <c r="M244" s="72">
        <v>2028</v>
      </c>
      <c r="N244" s="72">
        <v>2029</v>
      </c>
      <c r="O244" s="72">
        <v>2030</v>
      </c>
      <c r="P244" s="72">
        <v>2031</v>
      </c>
      <c r="Q244" s="72">
        <v>2032</v>
      </c>
      <c r="R244" s="72">
        <v>2033</v>
      </c>
      <c r="S244" s="72">
        <v>2034</v>
      </c>
      <c r="T244" s="72">
        <v>2035</v>
      </c>
      <c r="U244" s="72">
        <v>2036</v>
      </c>
      <c r="V244" s="72">
        <v>2037</v>
      </c>
      <c r="W244" s="72">
        <v>2038</v>
      </c>
      <c r="X244" s="72">
        <v>2039</v>
      </c>
      <c r="Y244" s="72">
        <v>2040</v>
      </c>
      <c r="Z244" s="72">
        <v>2041</v>
      </c>
      <c r="AA244" s="72">
        <v>2042</v>
      </c>
      <c r="AB244" s="72">
        <v>2043</v>
      </c>
      <c r="AC244" s="72">
        <v>2044</v>
      </c>
      <c r="AD244" s="72">
        <v>2045</v>
      </c>
      <c r="AE244" s="72">
        <v>2046</v>
      </c>
      <c r="AF244" s="72">
        <v>2047</v>
      </c>
      <c r="AG244" s="72">
        <v>2048</v>
      </c>
      <c r="AH244" s="72">
        <v>2049</v>
      </c>
      <c r="AI244" s="72">
        <v>2050</v>
      </c>
      <c r="AJ244">
        <v>2051</v>
      </c>
      <c r="AK244">
        <v>2052</v>
      </c>
      <c r="AL244">
        <v>2053</v>
      </c>
      <c r="AM244">
        <v>2054</v>
      </c>
      <c r="AN244">
        <v>2055</v>
      </c>
      <c r="AO244">
        <v>2056</v>
      </c>
      <c r="AP244">
        <v>2057</v>
      </c>
      <c r="AQ244">
        <v>2058</v>
      </c>
      <c r="AR244">
        <v>2059</v>
      </c>
      <c r="AS244">
        <v>2060</v>
      </c>
      <c r="AT244">
        <v>2061</v>
      </c>
      <c r="AU244">
        <v>2062</v>
      </c>
      <c r="AV244">
        <v>2063</v>
      </c>
      <c r="AW244">
        <v>2064</v>
      </c>
      <c r="AX244">
        <v>2065</v>
      </c>
      <c r="AY244">
        <v>2066</v>
      </c>
      <c r="AZ244">
        <v>2067</v>
      </c>
      <c r="BA244">
        <v>2068</v>
      </c>
      <c r="BB244">
        <v>2069</v>
      </c>
      <c r="BC244">
        <v>2070</v>
      </c>
      <c r="BD244">
        <v>2071</v>
      </c>
      <c r="BE244">
        <v>2072</v>
      </c>
      <c r="BF244">
        <v>2073</v>
      </c>
      <c r="BG244">
        <v>2074</v>
      </c>
      <c r="BH244">
        <v>2075</v>
      </c>
      <c r="BI244">
        <v>2076</v>
      </c>
      <c r="BJ244">
        <v>2077</v>
      </c>
      <c r="BK244">
        <v>2078</v>
      </c>
      <c r="BL244">
        <v>2079</v>
      </c>
      <c r="BM244">
        <v>2080</v>
      </c>
      <c r="BN244">
        <v>2081</v>
      </c>
      <c r="BO244">
        <v>2082</v>
      </c>
      <c r="BP244">
        <v>2083</v>
      </c>
      <c r="BQ244">
        <v>2084</v>
      </c>
      <c r="BR244">
        <v>2085</v>
      </c>
      <c r="BS244">
        <v>2086</v>
      </c>
      <c r="BT244">
        <v>2087</v>
      </c>
      <c r="BU244">
        <v>2088</v>
      </c>
      <c r="BV244">
        <v>2089</v>
      </c>
      <c r="BW244">
        <v>2090</v>
      </c>
      <c r="BX244">
        <v>2091</v>
      </c>
      <c r="BY244">
        <v>2092</v>
      </c>
      <c r="BZ244">
        <v>2093</v>
      </c>
      <c r="CA244">
        <v>2094</v>
      </c>
      <c r="CB244">
        <v>2095</v>
      </c>
      <c r="CC244">
        <v>2096</v>
      </c>
      <c r="CD244">
        <v>2097</v>
      </c>
      <c r="CE244">
        <v>2098</v>
      </c>
      <c r="CF244">
        <v>2099</v>
      </c>
      <c r="CG244">
        <v>2100</v>
      </c>
    </row>
    <row r="245" spans="1:85">
      <c r="A245" s="74"/>
      <c r="B245" s="74" t="s">
        <v>4</v>
      </c>
      <c r="C245" s="75">
        <v>0</v>
      </c>
      <c r="D245" s="75">
        <v>0</v>
      </c>
      <c r="E245" s="75">
        <v>0</v>
      </c>
      <c r="F245" s="75">
        <v>0</v>
      </c>
      <c r="G245" s="75">
        <v>0</v>
      </c>
      <c r="H245" s="75">
        <v>0</v>
      </c>
      <c r="I245" s="75">
        <v>0</v>
      </c>
      <c r="J245" s="75">
        <v>0</v>
      </c>
      <c r="K245" s="75">
        <v>0</v>
      </c>
      <c r="L245" s="75">
        <v>0</v>
      </c>
      <c r="M245" s="75">
        <v>0</v>
      </c>
      <c r="N245" s="75">
        <v>0</v>
      </c>
      <c r="O245" s="75">
        <v>0</v>
      </c>
      <c r="P245" s="75">
        <v>0</v>
      </c>
      <c r="Q245" s="75">
        <v>0</v>
      </c>
      <c r="R245" s="75">
        <v>0</v>
      </c>
      <c r="S245" s="75">
        <v>0</v>
      </c>
      <c r="T245" s="75">
        <v>0</v>
      </c>
      <c r="U245" s="75">
        <v>0</v>
      </c>
      <c r="V245" s="75">
        <v>0</v>
      </c>
      <c r="W245" s="75">
        <v>0</v>
      </c>
      <c r="X245" s="75">
        <v>0</v>
      </c>
      <c r="Y245" s="75">
        <v>0</v>
      </c>
      <c r="Z245" s="75">
        <v>0</v>
      </c>
      <c r="AA245" s="75">
        <v>0</v>
      </c>
      <c r="AB245" s="75">
        <v>0</v>
      </c>
      <c r="AC245" s="75">
        <v>0</v>
      </c>
      <c r="AD245" s="75">
        <v>0</v>
      </c>
      <c r="AE245" s="75">
        <v>0</v>
      </c>
      <c r="AF245" s="75">
        <v>0</v>
      </c>
      <c r="AG245" s="75">
        <v>0</v>
      </c>
      <c r="AH245" s="75">
        <v>0</v>
      </c>
      <c r="AI245" s="7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74" t="s">
        <v>0</v>
      </c>
      <c r="B246" s="74" t="s">
        <v>3</v>
      </c>
      <c r="C246" s="75">
        <v>0</v>
      </c>
      <c r="D246" s="75">
        <v>0</v>
      </c>
      <c r="E246" s="75">
        <v>0</v>
      </c>
      <c r="F246" s="75">
        <v>0</v>
      </c>
      <c r="G246" s="75">
        <v>0</v>
      </c>
      <c r="H246" s="75">
        <v>0</v>
      </c>
      <c r="I246" s="75">
        <v>0</v>
      </c>
      <c r="J246" s="75">
        <v>0</v>
      </c>
      <c r="K246" s="75">
        <v>0</v>
      </c>
      <c r="L246" s="75">
        <v>0</v>
      </c>
      <c r="M246" s="75">
        <v>0</v>
      </c>
      <c r="N246" s="75">
        <v>0</v>
      </c>
      <c r="O246" s="75">
        <v>0</v>
      </c>
      <c r="P246" s="75">
        <v>0</v>
      </c>
      <c r="Q246" s="75">
        <v>0</v>
      </c>
      <c r="R246" s="75">
        <v>0</v>
      </c>
      <c r="S246" s="75">
        <v>0</v>
      </c>
      <c r="T246" s="75">
        <v>0</v>
      </c>
      <c r="U246" s="75">
        <v>0</v>
      </c>
      <c r="V246" s="75">
        <v>0</v>
      </c>
      <c r="W246" s="75">
        <v>0</v>
      </c>
      <c r="X246" s="75">
        <v>0</v>
      </c>
      <c r="Y246" s="75">
        <v>0</v>
      </c>
      <c r="Z246" s="75">
        <v>0</v>
      </c>
      <c r="AA246" s="75">
        <v>0</v>
      </c>
      <c r="AB246" s="75">
        <v>0</v>
      </c>
      <c r="AC246" s="75">
        <v>0</v>
      </c>
      <c r="AD246" s="75">
        <v>0</v>
      </c>
      <c r="AE246" s="75">
        <v>0</v>
      </c>
      <c r="AF246" s="75">
        <v>0</v>
      </c>
      <c r="AG246" s="75">
        <v>0</v>
      </c>
      <c r="AH246" s="75">
        <v>0</v>
      </c>
      <c r="AI246" s="75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74"/>
      <c r="B247" s="74" t="s">
        <v>34</v>
      </c>
      <c r="C247" s="75">
        <v>0</v>
      </c>
      <c r="D247" s="75">
        <v>0</v>
      </c>
      <c r="E247" s="75">
        <v>0</v>
      </c>
      <c r="F247" s="75">
        <v>0</v>
      </c>
      <c r="G247" s="75">
        <v>0</v>
      </c>
      <c r="H247" s="75">
        <v>0</v>
      </c>
      <c r="I247" s="75">
        <v>0</v>
      </c>
      <c r="J247" s="75">
        <v>0</v>
      </c>
      <c r="K247" s="75">
        <v>0</v>
      </c>
      <c r="L247" s="75">
        <v>0</v>
      </c>
      <c r="M247" s="75">
        <v>0</v>
      </c>
      <c r="N247" s="75">
        <v>0</v>
      </c>
      <c r="O247" s="75">
        <v>0</v>
      </c>
      <c r="P247" s="75">
        <v>0</v>
      </c>
      <c r="Q247" s="75">
        <v>0</v>
      </c>
      <c r="R247" s="75">
        <v>0</v>
      </c>
      <c r="S247" s="75">
        <v>0</v>
      </c>
      <c r="T247" s="75">
        <v>0</v>
      </c>
      <c r="U247" s="75">
        <v>0</v>
      </c>
      <c r="V247" s="75">
        <v>0</v>
      </c>
      <c r="W247" s="75">
        <v>0</v>
      </c>
      <c r="X247" s="75">
        <v>0</v>
      </c>
      <c r="Y247" s="75">
        <v>0</v>
      </c>
      <c r="Z247" s="75">
        <v>0</v>
      </c>
      <c r="AA247" s="75">
        <v>0</v>
      </c>
      <c r="AB247" s="75">
        <v>0</v>
      </c>
      <c r="AC247" s="75">
        <v>0</v>
      </c>
      <c r="AD247" s="75">
        <v>0</v>
      </c>
      <c r="AE247" s="75">
        <v>0</v>
      </c>
      <c r="AF247" s="75">
        <v>0</v>
      </c>
      <c r="AG247" s="75">
        <v>0</v>
      </c>
      <c r="AH247" s="75">
        <v>0</v>
      </c>
      <c r="AI247" s="75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14"/>
      <c r="B248" s="14" t="s">
        <v>35</v>
      </c>
      <c r="C248" s="75">
        <v>0</v>
      </c>
      <c r="D248" s="75">
        <v>0</v>
      </c>
      <c r="E248" s="75">
        <v>0</v>
      </c>
      <c r="F248" s="75">
        <v>0</v>
      </c>
      <c r="G248" s="75">
        <v>0</v>
      </c>
      <c r="H248" s="75">
        <v>0</v>
      </c>
      <c r="I248" s="75">
        <v>0</v>
      </c>
      <c r="J248" s="75">
        <v>0</v>
      </c>
      <c r="K248" s="75">
        <v>0</v>
      </c>
      <c r="L248" s="75">
        <v>0</v>
      </c>
      <c r="M248" s="75">
        <v>0</v>
      </c>
      <c r="N248" s="75">
        <v>0</v>
      </c>
      <c r="O248" s="75">
        <v>0</v>
      </c>
      <c r="P248" s="75">
        <v>0</v>
      </c>
      <c r="Q248" s="75">
        <v>0</v>
      </c>
      <c r="R248" s="75">
        <v>0</v>
      </c>
      <c r="S248" s="75">
        <v>0</v>
      </c>
      <c r="T248" s="75">
        <v>0</v>
      </c>
      <c r="U248" s="75">
        <v>0</v>
      </c>
      <c r="V248" s="75">
        <v>0</v>
      </c>
      <c r="W248" s="75">
        <v>0</v>
      </c>
      <c r="X248" s="75">
        <v>0</v>
      </c>
      <c r="Y248" s="75">
        <v>0</v>
      </c>
      <c r="Z248" s="75">
        <v>0</v>
      </c>
      <c r="AA248" s="75">
        <v>0</v>
      </c>
      <c r="AB248" s="75">
        <v>0</v>
      </c>
      <c r="AC248" s="75">
        <v>0</v>
      </c>
      <c r="AD248" s="75">
        <v>0</v>
      </c>
      <c r="AE248" s="75">
        <v>0</v>
      </c>
      <c r="AF248" s="75">
        <v>0</v>
      </c>
      <c r="AG248" s="75">
        <v>0</v>
      </c>
      <c r="AH248" s="75">
        <v>0</v>
      </c>
      <c r="AI248" s="75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4"/>
      <c r="B249" s="4" t="s">
        <v>4</v>
      </c>
      <c r="C249" s="75">
        <v>0</v>
      </c>
      <c r="D249" s="75">
        <v>0</v>
      </c>
      <c r="E249" s="75">
        <v>0</v>
      </c>
      <c r="F249" s="75">
        <v>0</v>
      </c>
      <c r="G249" s="75">
        <v>0</v>
      </c>
      <c r="H249" s="75">
        <v>0</v>
      </c>
      <c r="I249" s="75">
        <v>0</v>
      </c>
      <c r="J249" s="75">
        <v>0</v>
      </c>
      <c r="K249" s="75">
        <v>0</v>
      </c>
      <c r="L249" s="75">
        <v>0</v>
      </c>
      <c r="M249" s="75">
        <v>0</v>
      </c>
      <c r="N249" s="75">
        <v>0</v>
      </c>
      <c r="O249" s="75">
        <v>0</v>
      </c>
      <c r="P249" s="75">
        <v>0</v>
      </c>
      <c r="Q249" s="75">
        <v>0</v>
      </c>
      <c r="R249" s="75">
        <v>0</v>
      </c>
      <c r="S249" s="75">
        <v>0</v>
      </c>
      <c r="T249" s="75">
        <v>0</v>
      </c>
      <c r="U249" s="75">
        <v>0</v>
      </c>
      <c r="V249" s="75">
        <v>0</v>
      </c>
      <c r="W249" s="75">
        <v>0</v>
      </c>
      <c r="X249" s="75">
        <v>0</v>
      </c>
      <c r="Y249" s="75">
        <v>0</v>
      </c>
      <c r="Z249" s="75">
        <v>0</v>
      </c>
      <c r="AA249" s="75">
        <v>0</v>
      </c>
      <c r="AB249" s="75">
        <v>0</v>
      </c>
      <c r="AC249" s="75">
        <v>0</v>
      </c>
      <c r="AD249" s="75">
        <v>0</v>
      </c>
      <c r="AE249" s="75">
        <v>0</v>
      </c>
      <c r="AF249" s="75">
        <v>0</v>
      </c>
      <c r="AG249" s="75">
        <v>0</v>
      </c>
      <c r="AH249" s="75">
        <v>0</v>
      </c>
      <c r="AI249" s="75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>
      <c r="A250" s="74" t="s">
        <v>1</v>
      </c>
      <c r="B250" s="74" t="s">
        <v>3</v>
      </c>
      <c r="C250" s="75">
        <v>0</v>
      </c>
      <c r="D250" s="75">
        <v>0</v>
      </c>
      <c r="E250" s="75">
        <v>0</v>
      </c>
      <c r="F250" s="75">
        <v>0</v>
      </c>
      <c r="G250" s="75">
        <v>0</v>
      </c>
      <c r="H250" s="75">
        <v>0</v>
      </c>
      <c r="I250" s="75">
        <v>0</v>
      </c>
      <c r="J250" s="75">
        <v>0</v>
      </c>
      <c r="K250" s="75">
        <v>0</v>
      </c>
      <c r="L250" s="75">
        <v>0</v>
      </c>
      <c r="M250" s="75">
        <v>0</v>
      </c>
      <c r="N250" s="75">
        <v>0</v>
      </c>
      <c r="O250" s="75">
        <v>0</v>
      </c>
      <c r="P250" s="75">
        <v>0</v>
      </c>
      <c r="Q250" s="75">
        <v>0</v>
      </c>
      <c r="R250" s="75">
        <v>0</v>
      </c>
      <c r="S250" s="75">
        <v>0</v>
      </c>
      <c r="T250" s="75">
        <v>0</v>
      </c>
      <c r="U250" s="75">
        <v>0</v>
      </c>
      <c r="V250" s="75">
        <v>0</v>
      </c>
      <c r="W250" s="75">
        <v>0</v>
      </c>
      <c r="X250" s="75">
        <v>0</v>
      </c>
      <c r="Y250" s="75">
        <v>0</v>
      </c>
      <c r="Z250" s="75">
        <v>0</v>
      </c>
      <c r="AA250" s="75">
        <v>0</v>
      </c>
      <c r="AB250" s="75">
        <v>0</v>
      </c>
      <c r="AC250" s="75">
        <v>0</v>
      </c>
      <c r="AD250" s="75">
        <v>0</v>
      </c>
      <c r="AE250" s="75">
        <v>0</v>
      </c>
      <c r="AF250" s="75">
        <v>0</v>
      </c>
      <c r="AG250" s="75">
        <v>0</v>
      </c>
      <c r="AH250" s="75">
        <v>0</v>
      </c>
      <c r="AI250" s="75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>
      <c r="A251" s="74"/>
      <c r="B251" s="74" t="s">
        <v>34</v>
      </c>
      <c r="C251" s="75">
        <v>0</v>
      </c>
      <c r="D251" s="75">
        <v>0</v>
      </c>
      <c r="E251" s="75">
        <v>0</v>
      </c>
      <c r="F251" s="75">
        <v>0</v>
      </c>
      <c r="G251" s="75">
        <v>0</v>
      </c>
      <c r="H251" s="75">
        <v>0</v>
      </c>
      <c r="I251" s="75">
        <v>0</v>
      </c>
      <c r="J251" s="75">
        <v>0</v>
      </c>
      <c r="K251" s="75">
        <v>0</v>
      </c>
      <c r="L251" s="75">
        <v>0</v>
      </c>
      <c r="M251" s="75">
        <v>0</v>
      </c>
      <c r="N251" s="75">
        <v>0</v>
      </c>
      <c r="O251" s="75">
        <v>0</v>
      </c>
      <c r="P251" s="75">
        <v>0</v>
      </c>
      <c r="Q251" s="75">
        <v>0</v>
      </c>
      <c r="R251" s="75">
        <v>0</v>
      </c>
      <c r="S251" s="75">
        <v>0</v>
      </c>
      <c r="T251" s="75">
        <v>0</v>
      </c>
      <c r="U251" s="75">
        <v>0</v>
      </c>
      <c r="V251" s="75">
        <v>0</v>
      </c>
      <c r="W251" s="75">
        <v>0</v>
      </c>
      <c r="X251" s="75">
        <v>0</v>
      </c>
      <c r="Y251" s="75">
        <v>0</v>
      </c>
      <c r="Z251" s="75">
        <v>0</v>
      </c>
      <c r="AA251" s="75">
        <v>0</v>
      </c>
      <c r="AB251" s="75">
        <v>0</v>
      </c>
      <c r="AC251" s="75">
        <v>0</v>
      </c>
      <c r="AD251" s="75">
        <v>0</v>
      </c>
      <c r="AE251" s="75">
        <v>0</v>
      </c>
      <c r="AF251" s="75">
        <v>0</v>
      </c>
      <c r="AG251" s="75">
        <v>0</v>
      </c>
      <c r="AH251" s="75">
        <v>0</v>
      </c>
      <c r="AI251" s="75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>
      <c r="A252" s="14"/>
      <c r="B252" s="14" t="s">
        <v>35</v>
      </c>
      <c r="C252" s="75">
        <v>0</v>
      </c>
      <c r="D252" s="75">
        <v>0</v>
      </c>
      <c r="E252" s="75">
        <v>0</v>
      </c>
      <c r="F252" s="75">
        <v>0</v>
      </c>
      <c r="G252" s="75">
        <v>0</v>
      </c>
      <c r="H252" s="75">
        <v>0</v>
      </c>
      <c r="I252" s="75">
        <v>0</v>
      </c>
      <c r="J252" s="75">
        <v>0</v>
      </c>
      <c r="K252" s="75">
        <v>0</v>
      </c>
      <c r="L252" s="75">
        <v>0</v>
      </c>
      <c r="M252" s="75">
        <v>0</v>
      </c>
      <c r="N252" s="75">
        <v>0</v>
      </c>
      <c r="O252" s="75">
        <v>0</v>
      </c>
      <c r="P252" s="75">
        <v>0</v>
      </c>
      <c r="Q252" s="75">
        <v>0</v>
      </c>
      <c r="R252" s="75">
        <v>0</v>
      </c>
      <c r="S252" s="75">
        <v>0</v>
      </c>
      <c r="T252" s="75">
        <v>0</v>
      </c>
      <c r="U252" s="75">
        <v>0</v>
      </c>
      <c r="V252" s="75">
        <v>0</v>
      </c>
      <c r="W252" s="75">
        <v>0</v>
      </c>
      <c r="X252" s="75">
        <v>0</v>
      </c>
      <c r="Y252" s="75">
        <v>0</v>
      </c>
      <c r="Z252" s="75">
        <v>0</v>
      </c>
      <c r="AA252" s="75">
        <v>0</v>
      </c>
      <c r="AB252" s="75">
        <v>0</v>
      </c>
      <c r="AC252" s="75">
        <v>0</v>
      </c>
      <c r="AD252" s="75">
        <v>0</v>
      </c>
      <c r="AE252" s="75">
        <v>0</v>
      </c>
      <c r="AF252" s="75">
        <v>0</v>
      </c>
      <c r="AG252" s="75">
        <v>0</v>
      </c>
      <c r="AH252" s="75">
        <v>0</v>
      </c>
      <c r="AI252" s="75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>
      <c r="A253" s="4"/>
      <c r="B253" s="4" t="s">
        <v>4</v>
      </c>
      <c r="C253" s="75">
        <v>0</v>
      </c>
      <c r="D253" s="75">
        <v>0</v>
      </c>
      <c r="E253" s="75">
        <v>0</v>
      </c>
      <c r="F253" s="75">
        <v>0</v>
      </c>
      <c r="G253" s="75">
        <v>0</v>
      </c>
      <c r="H253" s="75">
        <v>0</v>
      </c>
      <c r="I253" s="75">
        <v>0</v>
      </c>
      <c r="J253" s="75">
        <v>0</v>
      </c>
      <c r="K253" s="75">
        <v>0</v>
      </c>
      <c r="L253" s="75">
        <v>0</v>
      </c>
      <c r="M253" s="75">
        <v>0</v>
      </c>
      <c r="N253" s="75">
        <v>0</v>
      </c>
      <c r="O253" s="75">
        <v>0</v>
      </c>
      <c r="P253" s="75">
        <v>0</v>
      </c>
      <c r="Q253" s="75">
        <v>0</v>
      </c>
      <c r="R253" s="75">
        <v>0</v>
      </c>
      <c r="S253" s="75">
        <v>0</v>
      </c>
      <c r="T253" s="75">
        <v>0</v>
      </c>
      <c r="U253" s="75">
        <v>0</v>
      </c>
      <c r="V253" s="75">
        <v>0</v>
      </c>
      <c r="W253" s="75">
        <v>0</v>
      </c>
      <c r="X253" s="75">
        <v>0</v>
      </c>
      <c r="Y253" s="75">
        <v>0</v>
      </c>
      <c r="Z253" s="75">
        <v>0</v>
      </c>
      <c r="AA253" s="75">
        <v>0</v>
      </c>
      <c r="AB253" s="75">
        <v>0</v>
      </c>
      <c r="AC253" s="75">
        <v>0</v>
      </c>
      <c r="AD253" s="75">
        <v>0</v>
      </c>
      <c r="AE253" s="75">
        <v>0</v>
      </c>
      <c r="AF253" s="75">
        <v>0</v>
      </c>
      <c r="AG253" s="75">
        <v>0</v>
      </c>
      <c r="AH253" s="75">
        <v>0</v>
      </c>
      <c r="AI253" s="75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>
      <c r="A254" s="14" t="s">
        <v>5</v>
      </c>
      <c r="B254" s="14" t="s">
        <v>3</v>
      </c>
      <c r="C254" s="75">
        <v>0</v>
      </c>
      <c r="D254" s="75">
        <v>0</v>
      </c>
      <c r="E254" s="75">
        <v>0</v>
      </c>
      <c r="F254" s="75">
        <v>0</v>
      </c>
      <c r="G254" s="75">
        <v>0</v>
      </c>
      <c r="H254" s="75">
        <v>0</v>
      </c>
      <c r="I254" s="75">
        <v>0</v>
      </c>
      <c r="J254" s="75">
        <v>0</v>
      </c>
      <c r="K254" s="75">
        <v>0</v>
      </c>
      <c r="L254" s="75">
        <v>0</v>
      </c>
      <c r="M254" s="75">
        <v>0</v>
      </c>
      <c r="N254" s="75">
        <v>0</v>
      </c>
      <c r="O254" s="75">
        <v>0</v>
      </c>
      <c r="P254" s="75">
        <v>0</v>
      </c>
      <c r="Q254" s="75">
        <v>0</v>
      </c>
      <c r="R254" s="75">
        <v>0</v>
      </c>
      <c r="S254" s="75">
        <v>0</v>
      </c>
      <c r="T254" s="75">
        <v>0</v>
      </c>
      <c r="U254" s="75">
        <v>0</v>
      </c>
      <c r="V254" s="75">
        <v>0</v>
      </c>
      <c r="W254" s="75">
        <v>0</v>
      </c>
      <c r="X254" s="75">
        <v>0</v>
      </c>
      <c r="Y254" s="75">
        <v>0</v>
      </c>
      <c r="Z254" s="75">
        <v>0</v>
      </c>
      <c r="AA254" s="75">
        <v>0</v>
      </c>
      <c r="AB254" s="75">
        <v>0</v>
      </c>
      <c r="AC254" s="75">
        <v>0</v>
      </c>
      <c r="AD254" s="75">
        <v>0</v>
      </c>
      <c r="AE254" s="75">
        <v>0</v>
      </c>
      <c r="AF254" s="75">
        <v>0</v>
      </c>
      <c r="AG254" s="75">
        <v>0</v>
      </c>
      <c r="AH254" s="75">
        <v>0</v>
      </c>
      <c r="AI254" s="75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>
      <c r="A255" s="5"/>
      <c r="B255" s="5" t="s">
        <v>4</v>
      </c>
      <c r="C255" s="75">
        <v>0</v>
      </c>
      <c r="D255" s="75">
        <v>0</v>
      </c>
      <c r="E255" s="75">
        <v>0</v>
      </c>
      <c r="F255" s="75">
        <v>0</v>
      </c>
      <c r="G255" s="75">
        <v>0</v>
      </c>
      <c r="H255" s="75">
        <v>0</v>
      </c>
      <c r="I255" s="75">
        <v>0</v>
      </c>
      <c r="J255" s="75">
        <v>0</v>
      </c>
      <c r="K255" s="75">
        <v>0</v>
      </c>
      <c r="L255" s="75">
        <v>0</v>
      </c>
      <c r="M255" s="75">
        <v>0</v>
      </c>
      <c r="N255" s="75">
        <v>0</v>
      </c>
      <c r="O255" s="75">
        <v>0</v>
      </c>
      <c r="P255" s="75">
        <v>0</v>
      </c>
      <c r="Q255" s="75">
        <v>0</v>
      </c>
      <c r="R255" s="75">
        <v>0</v>
      </c>
      <c r="S255" s="75">
        <v>0</v>
      </c>
      <c r="T255" s="75">
        <v>0</v>
      </c>
      <c r="U255" s="75">
        <v>0</v>
      </c>
      <c r="V255" s="75">
        <v>0</v>
      </c>
      <c r="W255" s="75">
        <v>0</v>
      </c>
      <c r="X255" s="75">
        <v>0</v>
      </c>
      <c r="Y255" s="75">
        <v>0</v>
      </c>
      <c r="Z255" s="75">
        <v>0</v>
      </c>
      <c r="AA255" s="75">
        <v>0</v>
      </c>
      <c r="AB255" s="75">
        <v>0</v>
      </c>
      <c r="AC255" s="75">
        <v>0</v>
      </c>
      <c r="AD255" s="75">
        <v>0</v>
      </c>
      <c r="AE255" s="75">
        <v>0</v>
      </c>
      <c r="AF255" s="75">
        <v>0</v>
      </c>
      <c r="AG255" s="75">
        <v>0</v>
      </c>
      <c r="AH255" s="75">
        <v>0</v>
      </c>
      <c r="AI255" s="7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>
      <c r="A256" s="5" t="s">
        <v>2</v>
      </c>
      <c r="B256" s="5" t="s">
        <v>3</v>
      </c>
      <c r="C256" s="75">
        <v>0</v>
      </c>
      <c r="D256" s="75">
        <v>0</v>
      </c>
      <c r="E256" s="75">
        <v>0</v>
      </c>
      <c r="F256" s="75">
        <v>0</v>
      </c>
      <c r="G256" s="75">
        <v>0</v>
      </c>
      <c r="H256" s="75">
        <v>0</v>
      </c>
      <c r="I256" s="75">
        <v>0</v>
      </c>
      <c r="J256" s="75">
        <v>0</v>
      </c>
      <c r="K256" s="75">
        <v>0</v>
      </c>
      <c r="L256" s="75">
        <v>0</v>
      </c>
      <c r="M256" s="75">
        <v>0</v>
      </c>
      <c r="N256" s="75">
        <v>0</v>
      </c>
      <c r="O256" s="75">
        <v>0</v>
      </c>
      <c r="P256" s="75">
        <v>0</v>
      </c>
      <c r="Q256" s="75">
        <v>0</v>
      </c>
      <c r="R256" s="75">
        <v>0</v>
      </c>
      <c r="S256" s="75">
        <v>0</v>
      </c>
      <c r="T256" s="75">
        <v>0</v>
      </c>
      <c r="U256" s="75">
        <v>0</v>
      </c>
      <c r="V256" s="75">
        <v>0</v>
      </c>
      <c r="W256" s="75">
        <v>0</v>
      </c>
      <c r="X256" s="75">
        <v>0</v>
      </c>
      <c r="Y256" s="75">
        <v>0</v>
      </c>
      <c r="Z256" s="75">
        <v>0</v>
      </c>
      <c r="AA256" s="75">
        <v>0</v>
      </c>
      <c r="AB256" s="75">
        <v>0</v>
      </c>
      <c r="AC256" s="75">
        <v>0</v>
      </c>
      <c r="AD256" s="75">
        <v>0</v>
      </c>
      <c r="AE256" s="75">
        <v>0</v>
      </c>
      <c r="AF256" s="75">
        <v>0</v>
      </c>
      <c r="AG256" s="75">
        <v>0</v>
      </c>
      <c r="AH256" s="75">
        <v>0</v>
      </c>
      <c r="AI256" s="75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>
      <c r="A257" s="4"/>
      <c r="B257" s="4" t="s">
        <v>4</v>
      </c>
      <c r="C257" s="75">
        <v>0</v>
      </c>
      <c r="D257" s="75">
        <v>0</v>
      </c>
      <c r="E257" s="75">
        <v>0</v>
      </c>
      <c r="F257" s="75">
        <v>0</v>
      </c>
      <c r="G257" s="75">
        <v>0</v>
      </c>
      <c r="H257" s="75">
        <v>0</v>
      </c>
      <c r="I257" s="75">
        <v>0</v>
      </c>
      <c r="J257" s="75">
        <v>0</v>
      </c>
      <c r="K257" s="75">
        <v>0</v>
      </c>
      <c r="L257" s="75">
        <v>0</v>
      </c>
      <c r="M257" s="75">
        <v>0</v>
      </c>
      <c r="N257" s="75">
        <v>0</v>
      </c>
      <c r="O257" s="75">
        <v>0</v>
      </c>
      <c r="P257" s="75">
        <v>0</v>
      </c>
      <c r="Q257" s="75">
        <v>0</v>
      </c>
      <c r="R257" s="75">
        <v>0</v>
      </c>
      <c r="S257" s="75">
        <v>0</v>
      </c>
      <c r="T257" s="75">
        <v>0</v>
      </c>
      <c r="U257" s="75">
        <v>0</v>
      </c>
      <c r="V257" s="75">
        <v>0</v>
      </c>
      <c r="W257" s="75">
        <v>0</v>
      </c>
      <c r="X257" s="75">
        <v>0</v>
      </c>
      <c r="Y257" s="75">
        <v>0</v>
      </c>
      <c r="Z257" s="75">
        <v>0</v>
      </c>
      <c r="AA257" s="75">
        <v>0</v>
      </c>
      <c r="AB257" s="75">
        <v>0</v>
      </c>
      <c r="AC257" s="75">
        <v>0</v>
      </c>
      <c r="AD257" s="75">
        <v>0</v>
      </c>
      <c r="AE257" s="75">
        <v>0</v>
      </c>
      <c r="AF257" s="75">
        <v>0</v>
      </c>
      <c r="AG257" s="75">
        <v>0</v>
      </c>
      <c r="AH257" s="75">
        <v>0</v>
      </c>
      <c r="AI257" s="75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>
      <c r="A258" s="14" t="s">
        <v>7</v>
      </c>
      <c r="B258" s="14" t="s">
        <v>3</v>
      </c>
      <c r="C258" s="75">
        <v>0</v>
      </c>
      <c r="D258" s="75">
        <v>0</v>
      </c>
      <c r="E258" s="75">
        <v>0</v>
      </c>
      <c r="F258" s="75">
        <v>0</v>
      </c>
      <c r="G258" s="75">
        <v>0</v>
      </c>
      <c r="H258" s="75">
        <v>0</v>
      </c>
      <c r="I258" s="75">
        <v>0</v>
      </c>
      <c r="J258" s="75">
        <v>0</v>
      </c>
      <c r="K258" s="75">
        <v>0</v>
      </c>
      <c r="L258" s="75">
        <v>0</v>
      </c>
      <c r="M258" s="75">
        <v>0</v>
      </c>
      <c r="N258" s="75">
        <v>0</v>
      </c>
      <c r="O258" s="75">
        <v>0</v>
      </c>
      <c r="P258" s="75">
        <v>0</v>
      </c>
      <c r="Q258" s="75">
        <v>0</v>
      </c>
      <c r="R258" s="75">
        <v>0</v>
      </c>
      <c r="S258" s="75">
        <v>0</v>
      </c>
      <c r="T258" s="75">
        <v>0</v>
      </c>
      <c r="U258" s="75">
        <v>0</v>
      </c>
      <c r="V258" s="75">
        <v>0</v>
      </c>
      <c r="W258" s="75">
        <v>0</v>
      </c>
      <c r="X258" s="75">
        <v>0</v>
      </c>
      <c r="Y258" s="75">
        <v>0</v>
      </c>
      <c r="Z258" s="75">
        <v>0</v>
      </c>
      <c r="AA258" s="75">
        <v>0</v>
      </c>
      <c r="AB258" s="75">
        <v>0</v>
      </c>
      <c r="AC258" s="75">
        <v>0</v>
      </c>
      <c r="AD258" s="75">
        <v>0</v>
      </c>
      <c r="AE258" s="75">
        <v>0</v>
      </c>
      <c r="AF258" s="75">
        <v>0</v>
      </c>
      <c r="AG258" s="75">
        <v>0</v>
      </c>
      <c r="AH258" s="75">
        <v>0</v>
      </c>
      <c r="AI258" s="75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>
      <c r="A259" s="4"/>
      <c r="B259" s="4" t="s">
        <v>4</v>
      </c>
      <c r="C259" s="75">
        <v>0</v>
      </c>
      <c r="D259" s="75">
        <v>0</v>
      </c>
      <c r="E259" s="75">
        <v>0</v>
      </c>
      <c r="F259" s="75">
        <v>0</v>
      </c>
      <c r="G259" s="75">
        <v>0</v>
      </c>
      <c r="H259" s="75">
        <v>0</v>
      </c>
      <c r="I259" s="75">
        <v>0</v>
      </c>
      <c r="J259" s="75">
        <v>0</v>
      </c>
      <c r="K259" s="75">
        <v>0</v>
      </c>
      <c r="L259" s="75">
        <v>0</v>
      </c>
      <c r="M259" s="75">
        <v>0</v>
      </c>
      <c r="N259" s="75">
        <v>0</v>
      </c>
      <c r="O259" s="75">
        <v>0</v>
      </c>
      <c r="P259" s="75">
        <v>0</v>
      </c>
      <c r="Q259" s="75">
        <v>0</v>
      </c>
      <c r="R259" s="75">
        <v>0</v>
      </c>
      <c r="S259" s="75">
        <v>0</v>
      </c>
      <c r="T259" s="75">
        <v>0</v>
      </c>
      <c r="U259" s="75">
        <v>0</v>
      </c>
      <c r="V259" s="75">
        <v>0</v>
      </c>
      <c r="W259" s="75">
        <v>0</v>
      </c>
      <c r="X259" s="75">
        <v>0</v>
      </c>
      <c r="Y259" s="75">
        <v>0</v>
      </c>
      <c r="Z259" s="75">
        <v>0</v>
      </c>
      <c r="AA259" s="75">
        <v>0</v>
      </c>
      <c r="AB259" s="75">
        <v>0</v>
      </c>
      <c r="AC259" s="75">
        <v>0</v>
      </c>
      <c r="AD259" s="75">
        <v>0</v>
      </c>
      <c r="AE259" s="75">
        <v>0</v>
      </c>
      <c r="AF259" s="75">
        <v>0</v>
      </c>
      <c r="AG259" s="75">
        <v>0</v>
      </c>
      <c r="AH259" s="75">
        <v>0</v>
      </c>
      <c r="AI259" s="75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>
      <c r="A260" s="14" t="s">
        <v>6</v>
      </c>
      <c r="B260" s="14" t="s">
        <v>3</v>
      </c>
      <c r="C260" s="75">
        <v>0</v>
      </c>
      <c r="D260" s="75">
        <v>0</v>
      </c>
      <c r="E260" s="75">
        <v>0</v>
      </c>
      <c r="F260" s="75">
        <v>0</v>
      </c>
      <c r="G260" s="75">
        <v>0</v>
      </c>
      <c r="H260" s="75">
        <v>0</v>
      </c>
      <c r="I260" s="75">
        <v>0</v>
      </c>
      <c r="J260" s="75">
        <v>0</v>
      </c>
      <c r="K260" s="75">
        <v>0</v>
      </c>
      <c r="L260" s="75">
        <v>0</v>
      </c>
      <c r="M260" s="75">
        <v>0</v>
      </c>
      <c r="N260" s="75">
        <v>0</v>
      </c>
      <c r="O260" s="75">
        <v>0</v>
      </c>
      <c r="P260" s="75">
        <v>0</v>
      </c>
      <c r="Q260" s="75">
        <v>0</v>
      </c>
      <c r="R260" s="75">
        <v>0</v>
      </c>
      <c r="S260" s="75">
        <v>0</v>
      </c>
      <c r="T260" s="75">
        <v>0</v>
      </c>
      <c r="U260" s="75">
        <v>0</v>
      </c>
      <c r="V260" s="75">
        <v>0</v>
      </c>
      <c r="W260" s="75">
        <v>0</v>
      </c>
      <c r="X260" s="75">
        <v>0</v>
      </c>
      <c r="Y260" s="75">
        <v>0</v>
      </c>
      <c r="Z260" s="75">
        <v>0</v>
      </c>
      <c r="AA260" s="75">
        <v>0</v>
      </c>
      <c r="AB260" s="75">
        <v>0</v>
      </c>
      <c r="AC260" s="75">
        <v>0</v>
      </c>
      <c r="AD260" s="75">
        <v>0</v>
      </c>
      <c r="AE260" s="75">
        <v>0</v>
      </c>
      <c r="AF260" s="75">
        <v>0</v>
      </c>
      <c r="AG260" s="75">
        <v>0</v>
      </c>
      <c r="AH260" s="75">
        <v>0</v>
      </c>
      <c r="AI260" s="75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>
      <c r="A261" s="5"/>
      <c r="B261" s="5" t="s">
        <v>4</v>
      </c>
      <c r="C261" s="75">
        <v>0</v>
      </c>
      <c r="D261" s="75">
        <v>0</v>
      </c>
      <c r="E261" s="75">
        <v>0</v>
      </c>
      <c r="F261" s="75">
        <v>0</v>
      </c>
      <c r="G261" s="75">
        <v>0</v>
      </c>
      <c r="H261" s="75">
        <v>0</v>
      </c>
      <c r="I261" s="75">
        <v>0</v>
      </c>
      <c r="J261" s="75">
        <v>0</v>
      </c>
      <c r="K261" s="75">
        <v>0</v>
      </c>
      <c r="L261" s="75">
        <v>0</v>
      </c>
      <c r="M261" s="75">
        <v>0</v>
      </c>
      <c r="N261" s="75">
        <v>0</v>
      </c>
      <c r="O261" s="75">
        <v>0</v>
      </c>
      <c r="P261" s="75">
        <v>0</v>
      </c>
      <c r="Q261" s="75">
        <v>0</v>
      </c>
      <c r="R261" s="75">
        <v>0</v>
      </c>
      <c r="S261" s="75">
        <v>0</v>
      </c>
      <c r="T261" s="75">
        <v>0</v>
      </c>
      <c r="U261" s="75">
        <v>0</v>
      </c>
      <c r="V261" s="75">
        <v>0</v>
      </c>
      <c r="W261" s="75">
        <v>0</v>
      </c>
      <c r="X261" s="75">
        <v>0</v>
      </c>
      <c r="Y261" s="75">
        <v>0</v>
      </c>
      <c r="Z261" s="75">
        <v>0</v>
      </c>
      <c r="AA261" s="75">
        <v>0</v>
      </c>
      <c r="AB261" s="75">
        <v>0</v>
      </c>
      <c r="AC261" s="75">
        <v>0</v>
      </c>
      <c r="AD261" s="75">
        <v>0</v>
      </c>
      <c r="AE261" s="75">
        <v>0</v>
      </c>
      <c r="AF261" s="75">
        <v>0</v>
      </c>
      <c r="AG261" s="75">
        <v>0</v>
      </c>
      <c r="AH261" s="75">
        <v>0</v>
      </c>
      <c r="AI261" s="75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5" t="s">
        <v>8</v>
      </c>
      <c r="B262" s="5" t="s">
        <v>3</v>
      </c>
      <c r="C262" s="75">
        <v>0</v>
      </c>
      <c r="D262" s="75">
        <v>0</v>
      </c>
      <c r="E262" s="75">
        <v>0</v>
      </c>
      <c r="F262" s="75">
        <v>0</v>
      </c>
      <c r="G262" s="75">
        <v>0</v>
      </c>
      <c r="H262" s="75">
        <v>0</v>
      </c>
      <c r="I262" s="75">
        <v>0</v>
      </c>
      <c r="J262" s="75">
        <v>0</v>
      </c>
      <c r="K262" s="75">
        <v>0</v>
      </c>
      <c r="L262" s="75">
        <v>0</v>
      </c>
      <c r="M262" s="75">
        <v>0</v>
      </c>
      <c r="N262" s="75">
        <v>0</v>
      </c>
      <c r="O262" s="75">
        <v>0</v>
      </c>
      <c r="P262" s="75">
        <v>0</v>
      </c>
      <c r="Q262" s="75">
        <v>0</v>
      </c>
      <c r="R262" s="75">
        <v>0</v>
      </c>
      <c r="S262" s="75">
        <v>0</v>
      </c>
      <c r="T262" s="75">
        <v>0</v>
      </c>
      <c r="U262" s="75">
        <v>0</v>
      </c>
      <c r="V262" s="75">
        <v>0</v>
      </c>
      <c r="W262" s="75">
        <v>0</v>
      </c>
      <c r="X262" s="75">
        <v>0</v>
      </c>
      <c r="Y262" s="75">
        <v>0</v>
      </c>
      <c r="Z262" s="75">
        <v>0</v>
      </c>
      <c r="AA262" s="75">
        <v>0</v>
      </c>
      <c r="AB262" s="75">
        <v>0</v>
      </c>
      <c r="AC262" s="75">
        <v>0</v>
      </c>
      <c r="AD262" s="75">
        <v>0</v>
      </c>
      <c r="AE262" s="75">
        <v>0</v>
      </c>
      <c r="AF262" s="75">
        <v>0</v>
      </c>
      <c r="AG262" s="75">
        <v>0</v>
      </c>
      <c r="AH262" s="75">
        <v>0</v>
      </c>
      <c r="AI262" s="75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4"/>
      <c r="B263" s="4" t="s">
        <v>37</v>
      </c>
      <c r="C263" s="75">
        <v>0</v>
      </c>
      <c r="D263" s="75">
        <v>0</v>
      </c>
      <c r="E263" s="75">
        <v>0</v>
      </c>
      <c r="F263" s="75">
        <v>0</v>
      </c>
      <c r="G263" s="75">
        <v>0</v>
      </c>
      <c r="H263" s="75">
        <v>0</v>
      </c>
      <c r="I263" s="75">
        <v>0</v>
      </c>
      <c r="J263" s="75">
        <v>0</v>
      </c>
      <c r="K263" s="75">
        <v>0</v>
      </c>
      <c r="L263" s="75">
        <v>0</v>
      </c>
      <c r="M263" s="75">
        <v>0</v>
      </c>
      <c r="N263" s="75">
        <v>0</v>
      </c>
      <c r="O263" s="75">
        <v>0</v>
      </c>
      <c r="P263" s="75">
        <v>0</v>
      </c>
      <c r="Q263" s="75">
        <v>0</v>
      </c>
      <c r="R263" s="75">
        <v>0</v>
      </c>
      <c r="S263" s="75">
        <v>0</v>
      </c>
      <c r="T263" s="75">
        <v>0</v>
      </c>
      <c r="U263" s="75">
        <v>0</v>
      </c>
      <c r="V263" s="75">
        <v>0</v>
      </c>
      <c r="W263" s="75">
        <v>0</v>
      </c>
      <c r="X263" s="75">
        <v>0</v>
      </c>
      <c r="Y263" s="75">
        <v>0</v>
      </c>
      <c r="Z263" s="75">
        <v>0</v>
      </c>
      <c r="AA263" s="75">
        <v>0</v>
      </c>
      <c r="AB263" s="75">
        <v>0</v>
      </c>
      <c r="AC263" s="75">
        <v>0</v>
      </c>
      <c r="AD263" s="75">
        <v>0</v>
      </c>
      <c r="AE263" s="75">
        <v>0</v>
      </c>
      <c r="AF263" s="75">
        <v>0</v>
      </c>
      <c r="AG263" s="75">
        <v>0</v>
      </c>
      <c r="AH263" s="75">
        <v>0</v>
      </c>
      <c r="AI263" s="75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14" t="s">
        <v>36</v>
      </c>
      <c r="B264" s="14" t="s">
        <v>38</v>
      </c>
      <c r="C264" s="75">
        <v>0</v>
      </c>
      <c r="D264" s="75">
        <v>0</v>
      </c>
      <c r="E264" s="75">
        <v>0</v>
      </c>
      <c r="F264" s="75">
        <v>0</v>
      </c>
      <c r="G264" s="75">
        <v>0</v>
      </c>
      <c r="H264" s="75">
        <v>0</v>
      </c>
      <c r="I264" s="75">
        <v>0</v>
      </c>
      <c r="J264" s="75">
        <v>0</v>
      </c>
      <c r="K264" s="75">
        <v>0</v>
      </c>
      <c r="L264" s="75">
        <v>0</v>
      </c>
      <c r="M264" s="75">
        <v>0</v>
      </c>
      <c r="N264" s="75">
        <v>0</v>
      </c>
      <c r="O264" s="75">
        <v>0</v>
      </c>
      <c r="P264" s="75">
        <v>0</v>
      </c>
      <c r="Q264" s="75">
        <v>0</v>
      </c>
      <c r="R264" s="75">
        <v>0</v>
      </c>
      <c r="S264" s="75">
        <v>0</v>
      </c>
      <c r="T264" s="75">
        <v>0</v>
      </c>
      <c r="U264" s="75">
        <v>0</v>
      </c>
      <c r="V264" s="75">
        <v>0</v>
      </c>
      <c r="W264" s="75">
        <v>0</v>
      </c>
      <c r="X264" s="75">
        <v>0</v>
      </c>
      <c r="Y264" s="75">
        <v>0</v>
      </c>
      <c r="Z264" s="75">
        <v>0</v>
      </c>
      <c r="AA264" s="75">
        <v>0</v>
      </c>
      <c r="AB264" s="75">
        <v>0</v>
      </c>
      <c r="AC264" s="75">
        <v>0</v>
      </c>
      <c r="AD264" s="75">
        <v>0</v>
      </c>
      <c r="AE264" s="75">
        <v>0</v>
      </c>
      <c r="AF264" s="75">
        <v>0</v>
      </c>
      <c r="AG264" s="75">
        <v>0</v>
      </c>
      <c r="AH264" s="75">
        <v>0</v>
      </c>
      <c r="AI264" s="75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5"/>
      <c r="B265" s="5"/>
      <c r="C265" s="73">
        <v>0</v>
      </c>
      <c r="D265" s="73">
        <v>0</v>
      </c>
      <c r="E265" s="73">
        <v>0</v>
      </c>
      <c r="F265" s="73">
        <v>0</v>
      </c>
      <c r="G265" s="73">
        <v>0</v>
      </c>
      <c r="H265" s="73">
        <v>0</v>
      </c>
      <c r="I265" s="73">
        <v>0</v>
      </c>
      <c r="J265" s="73">
        <v>0</v>
      </c>
      <c r="K265" s="73">
        <v>0</v>
      </c>
      <c r="L265" s="73">
        <v>0</v>
      </c>
      <c r="M265" s="73">
        <v>0</v>
      </c>
      <c r="N265" s="73">
        <v>0</v>
      </c>
      <c r="O265" s="73">
        <v>0</v>
      </c>
      <c r="P265" s="73">
        <v>0</v>
      </c>
      <c r="Q265" s="73">
        <v>0</v>
      </c>
      <c r="R265" s="73">
        <v>0</v>
      </c>
      <c r="S265" s="73">
        <v>0</v>
      </c>
      <c r="T265" s="73">
        <v>0</v>
      </c>
      <c r="U265" s="73">
        <v>0</v>
      </c>
      <c r="V265" s="73">
        <v>0</v>
      </c>
      <c r="W265" s="73">
        <v>0</v>
      </c>
      <c r="X265" s="73">
        <v>0</v>
      </c>
      <c r="Y265" s="73">
        <v>0</v>
      </c>
      <c r="Z265" s="73">
        <v>0</v>
      </c>
      <c r="AA265" s="73">
        <v>0</v>
      </c>
      <c r="AB265" s="73">
        <v>0</v>
      </c>
      <c r="AC265" s="73">
        <v>0</v>
      </c>
      <c r="AD265" s="73">
        <v>0</v>
      </c>
      <c r="AE265" s="73">
        <v>0</v>
      </c>
      <c r="AF265" s="73">
        <v>0</v>
      </c>
      <c r="AG265" s="73">
        <v>0</v>
      </c>
      <c r="AH265" s="73">
        <v>0</v>
      </c>
      <c r="AI265" s="73">
        <v>0</v>
      </c>
    </row>
    <row r="266" spans="1:85">
      <c r="A266" s="1" t="str">
        <f>LOOKUP(B266,[1]Regions!$A$4:$A$98,[1]Regions!$B$4:$B$98)</f>
        <v>Finland</v>
      </c>
      <c r="B266" s="2">
        <v>13</v>
      </c>
      <c r="C266" s="72">
        <v>2018</v>
      </c>
      <c r="D266" s="72">
        <v>2019</v>
      </c>
      <c r="E266" s="72">
        <v>2020</v>
      </c>
      <c r="F266" s="72">
        <v>2021</v>
      </c>
      <c r="G266" s="72">
        <v>2022</v>
      </c>
      <c r="H266" s="72">
        <v>2023</v>
      </c>
      <c r="I266" s="72">
        <v>2024</v>
      </c>
      <c r="J266" s="72">
        <v>2025</v>
      </c>
      <c r="K266" s="72">
        <v>2026</v>
      </c>
      <c r="L266" s="72">
        <v>2027</v>
      </c>
      <c r="M266" s="72">
        <v>2028</v>
      </c>
      <c r="N266" s="72">
        <v>2029</v>
      </c>
      <c r="O266" s="72">
        <v>2030</v>
      </c>
      <c r="P266" s="72">
        <v>2031</v>
      </c>
      <c r="Q266" s="72">
        <v>2032</v>
      </c>
      <c r="R266" s="72">
        <v>2033</v>
      </c>
      <c r="S266" s="72">
        <v>2034</v>
      </c>
      <c r="T266" s="72">
        <v>2035</v>
      </c>
      <c r="U266" s="72">
        <v>2036</v>
      </c>
      <c r="V266" s="72">
        <v>2037</v>
      </c>
      <c r="W266" s="72">
        <v>2038</v>
      </c>
      <c r="X266" s="72">
        <v>2039</v>
      </c>
      <c r="Y266" s="72">
        <v>2040</v>
      </c>
      <c r="Z266" s="72">
        <v>2041</v>
      </c>
      <c r="AA266" s="72">
        <v>2042</v>
      </c>
      <c r="AB266" s="72">
        <v>2043</v>
      </c>
      <c r="AC266" s="72">
        <v>2044</v>
      </c>
      <c r="AD266" s="72">
        <v>2045</v>
      </c>
      <c r="AE266" s="72">
        <v>2046</v>
      </c>
      <c r="AF266" s="72">
        <v>2047</v>
      </c>
      <c r="AG266" s="72">
        <v>2048</v>
      </c>
      <c r="AH266" s="72">
        <v>2049</v>
      </c>
      <c r="AI266" s="72">
        <v>2050</v>
      </c>
      <c r="AJ266">
        <v>2051</v>
      </c>
      <c r="AK266">
        <v>2052</v>
      </c>
      <c r="AL266">
        <v>2053</v>
      </c>
      <c r="AM266">
        <v>2054</v>
      </c>
      <c r="AN266">
        <v>2055</v>
      </c>
      <c r="AO266">
        <v>2056</v>
      </c>
      <c r="AP266">
        <v>2057</v>
      </c>
      <c r="AQ266">
        <v>2058</v>
      </c>
      <c r="AR266">
        <v>2059</v>
      </c>
      <c r="AS266">
        <v>2060</v>
      </c>
      <c r="AT266">
        <v>2061</v>
      </c>
      <c r="AU266">
        <v>2062</v>
      </c>
      <c r="AV266">
        <v>2063</v>
      </c>
      <c r="AW266">
        <v>2064</v>
      </c>
      <c r="AX266">
        <v>2065</v>
      </c>
      <c r="AY266">
        <v>2066</v>
      </c>
      <c r="AZ266">
        <v>2067</v>
      </c>
      <c r="BA266">
        <v>2068</v>
      </c>
      <c r="BB266">
        <v>2069</v>
      </c>
      <c r="BC266">
        <v>2070</v>
      </c>
      <c r="BD266">
        <v>2071</v>
      </c>
      <c r="BE266">
        <v>2072</v>
      </c>
      <c r="BF266">
        <v>2073</v>
      </c>
      <c r="BG266">
        <v>2074</v>
      </c>
      <c r="BH266">
        <v>2075</v>
      </c>
      <c r="BI266">
        <v>2076</v>
      </c>
      <c r="BJ266">
        <v>2077</v>
      </c>
      <c r="BK266">
        <v>2078</v>
      </c>
      <c r="BL266">
        <v>2079</v>
      </c>
      <c r="BM266">
        <v>2080</v>
      </c>
      <c r="BN266">
        <v>2081</v>
      </c>
      <c r="BO266">
        <v>2082</v>
      </c>
      <c r="BP266">
        <v>2083</v>
      </c>
      <c r="BQ266">
        <v>2084</v>
      </c>
      <c r="BR266">
        <v>2085</v>
      </c>
      <c r="BS266">
        <v>2086</v>
      </c>
      <c r="BT266">
        <v>2087</v>
      </c>
      <c r="BU266">
        <v>2088</v>
      </c>
      <c r="BV266">
        <v>2089</v>
      </c>
      <c r="BW266">
        <v>2090</v>
      </c>
      <c r="BX266">
        <v>2091</v>
      </c>
      <c r="BY266">
        <v>2092</v>
      </c>
      <c r="BZ266">
        <v>2093</v>
      </c>
      <c r="CA266">
        <v>2094</v>
      </c>
      <c r="CB266">
        <v>2095</v>
      </c>
      <c r="CC266">
        <v>2096</v>
      </c>
      <c r="CD266">
        <v>2097</v>
      </c>
      <c r="CE266">
        <v>2098</v>
      </c>
      <c r="CF266">
        <v>2099</v>
      </c>
      <c r="CG266">
        <v>2100</v>
      </c>
    </row>
    <row r="267" spans="1:85">
      <c r="A267" s="74"/>
      <c r="B267" s="74" t="s">
        <v>4</v>
      </c>
      <c r="C267" s="75">
        <v>0</v>
      </c>
      <c r="D267" s="75">
        <v>0</v>
      </c>
      <c r="E267" s="75">
        <v>0</v>
      </c>
      <c r="F267" s="75">
        <v>0</v>
      </c>
      <c r="G267" s="75">
        <v>0</v>
      </c>
      <c r="H267" s="75">
        <v>0</v>
      </c>
      <c r="I267" s="75">
        <v>0</v>
      </c>
      <c r="J267" s="75">
        <v>0</v>
      </c>
      <c r="K267" s="75">
        <v>0</v>
      </c>
      <c r="L267" s="75">
        <v>0</v>
      </c>
      <c r="M267" s="75">
        <v>0</v>
      </c>
      <c r="N267" s="75">
        <v>0</v>
      </c>
      <c r="O267" s="75">
        <v>0</v>
      </c>
      <c r="P267" s="75">
        <v>0</v>
      </c>
      <c r="Q267" s="75">
        <v>0</v>
      </c>
      <c r="R267" s="75">
        <v>0</v>
      </c>
      <c r="S267" s="75">
        <v>0</v>
      </c>
      <c r="T267" s="75">
        <v>0</v>
      </c>
      <c r="U267" s="75">
        <v>0</v>
      </c>
      <c r="V267" s="75">
        <v>0</v>
      </c>
      <c r="W267" s="75">
        <v>0</v>
      </c>
      <c r="X267" s="75">
        <v>0</v>
      </c>
      <c r="Y267" s="75">
        <v>0</v>
      </c>
      <c r="Z267" s="75">
        <v>0</v>
      </c>
      <c r="AA267" s="75">
        <v>0</v>
      </c>
      <c r="AB267" s="75">
        <v>0</v>
      </c>
      <c r="AC267" s="75">
        <v>0</v>
      </c>
      <c r="AD267" s="75">
        <v>0</v>
      </c>
      <c r="AE267" s="75">
        <v>0</v>
      </c>
      <c r="AF267" s="75">
        <v>0</v>
      </c>
      <c r="AG267" s="75">
        <v>0</v>
      </c>
      <c r="AH267" s="75">
        <v>0</v>
      </c>
      <c r="AI267" s="75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74" t="s">
        <v>0</v>
      </c>
      <c r="B268" s="74" t="s">
        <v>3</v>
      </c>
      <c r="C268" s="75">
        <v>0</v>
      </c>
      <c r="D268" s="75">
        <v>0</v>
      </c>
      <c r="E268" s="75">
        <v>0</v>
      </c>
      <c r="F268" s="75">
        <v>0</v>
      </c>
      <c r="G268" s="75">
        <v>0</v>
      </c>
      <c r="H268" s="75">
        <v>0</v>
      </c>
      <c r="I268" s="75">
        <v>0</v>
      </c>
      <c r="J268" s="75">
        <v>0</v>
      </c>
      <c r="K268" s="75">
        <v>0</v>
      </c>
      <c r="L268" s="75">
        <v>0</v>
      </c>
      <c r="M268" s="75">
        <v>0</v>
      </c>
      <c r="N268" s="75">
        <v>0</v>
      </c>
      <c r="O268" s="75">
        <v>0</v>
      </c>
      <c r="P268" s="75">
        <v>0</v>
      </c>
      <c r="Q268" s="75">
        <v>0</v>
      </c>
      <c r="R268" s="75">
        <v>0</v>
      </c>
      <c r="S268" s="75">
        <v>0</v>
      </c>
      <c r="T268" s="75">
        <v>0</v>
      </c>
      <c r="U268" s="75">
        <v>0</v>
      </c>
      <c r="V268" s="75">
        <v>0</v>
      </c>
      <c r="W268" s="75">
        <v>0</v>
      </c>
      <c r="X268" s="75">
        <v>0</v>
      </c>
      <c r="Y268" s="75">
        <v>0</v>
      </c>
      <c r="Z268" s="75">
        <v>0</v>
      </c>
      <c r="AA268" s="75">
        <v>0</v>
      </c>
      <c r="AB268" s="75">
        <v>0</v>
      </c>
      <c r="AC268" s="75">
        <v>0</v>
      </c>
      <c r="AD268" s="75">
        <v>0</v>
      </c>
      <c r="AE268" s="75">
        <v>0</v>
      </c>
      <c r="AF268" s="75">
        <v>0</v>
      </c>
      <c r="AG268" s="75">
        <v>0</v>
      </c>
      <c r="AH268" s="75">
        <v>0</v>
      </c>
      <c r="AI268" s="75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74"/>
      <c r="B269" s="74" t="s">
        <v>34</v>
      </c>
      <c r="C269" s="75">
        <v>0</v>
      </c>
      <c r="D269" s="75">
        <v>0</v>
      </c>
      <c r="E269" s="75">
        <v>0</v>
      </c>
      <c r="F269" s="75">
        <v>0</v>
      </c>
      <c r="G269" s="75">
        <v>0</v>
      </c>
      <c r="H269" s="75">
        <v>0</v>
      </c>
      <c r="I269" s="75">
        <v>0</v>
      </c>
      <c r="J269" s="75">
        <v>0</v>
      </c>
      <c r="K269" s="75">
        <v>0</v>
      </c>
      <c r="L269" s="75">
        <v>0</v>
      </c>
      <c r="M269" s="75">
        <v>0</v>
      </c>
      <c r="N269" s="75">
        <v>0</v>
      </c>
      <c r="O269" s="75">
        <v>0</v>
      </c>
      <c r="P269" s="75">
        <v>0</v>
      </c>
      <c r="Q269" s="75">
        <v>0</v>
      </c>
      <c r="R269" s="75">
        <v>0</v>
      </c>
      <c r="S269" s="75">
        <v>0</v>
      </c>
      <c r="T269" s="75">
        <v>0</v>
      </c>
      <c r="U269" s="75">
        <v>0</v>
      </c>
      <c r="V269" s="75">
        <v>0</v>
      </c>
      <c r="W269" s="75">
        <v>0</v>
      </c>
      <c r="X269" s="75">
        <v>0</v>
      </c>
      <c r="Y269" s="75">
        <v>0</v>
      </c>
      <c r="Z269" s="75">
        <v>0</v>
      </c>
      <c r="AA269" s="75">
        <v>0</v>
      </c>
      <c r="AB269" s="75">
        <v>0</v>
      </c>
      <c r="AC269" s="75">
        <v>0</v>
      </c>
      <c r="AD269" s="75">
        <v>0</v>
      </c>
      <c r="AE269" s="75">
        <v>0</v>
      </c>
      <c r="AF269" s="75">
        <v>0</v>
      </c>
      <c r="AG269" s="75">
        <v>0</v>
      </c>
      <c r="AH269" s="75">
        <v>0</v>
      </c>
      <c r="AI269" s="75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14"/>
      <c r="B270" s="14" t="s">
        <v>35</v>
      </c>
      <c r="C270" s="75">
        <v>0</v>
      </c>
      <c r="D270" s="75">
        <v>0</v>
      </c>
      <c r="E270" s="75">
        <v>0</v>
      </c>
      <c r="F270" s="75">
        <v>0</v>
      </c>
      <c r="G270" s="75">
        <v>0</v>
      </c>
      <c r="H270" s="75">
        <v>0</v>
      </c>
      <c r="I270" s="75">
        <v>0</v>
      </c>
      <c r="J270" s="75">
        <v>0</v>
      </c>
      <c r="K270" s="75">
        <v>0</v>
      </c>
      <c r="L270" s="75">
        <v>0</v>
      </c>
      <c r="M270" s="75">
        <v>0</v>
      </c>
      <c r="N270" s="75">
        <v>0</v>
      </c>
      <c r="O270" s="75">
        <v>0</v>
      </c>
      <c r="P270" s="75">
        <v>0</v>
      </c>
      <c r="Q270" s="75">
        <v>0</v>
      </c>
      <c r="R270" s="75">
        <v>0</v>
      </c>
      <c r="S270" s="75">
        <v>0</v>
      </c>
      <c r="T270" s="75">
        <v>0</v>
      </c>
      <c r="U270" s="75">
        <v>0</v>
      </c>
      <c r="V270" s="75">
        <v>0</v>
      </c>
      <c r="W270" s="75">
        <v>0</v>
      </c>
      <c r="X270" s="75">
        <v>0</v>
      </c>
      <c r="Y270" s="75">
        <v>0</v>
      </c>
      <c r="Z270" s="75">
        <v>0</v>
      </c>
      <c r="AA270" s="75">
        <v>0</v>
      </c>
      <c r="AB270" s="75">
        <v>0</v>
      </c>
      <c r="AC270" s="75">
        <v>0</v>
      </c>
      <c r="AD270" s="75">
        <v>0</v>
      </c>
      <c r="AE270" s="75">
        <v>0</v>
      </c>
      <c r="AF270" s="75">
        <v>0</v>
      </c>
      <c r="AG270" s="75">
        <v>0</v>
      </c>
      <c r="AH270" s="75">
        <v>0</v>
      </c>
      <c r="AI270" s="75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4"/>
      <c r="B271" s="4" t="s">
        <v>4</v>
      </c>
      <c r="C271" s="75">
        <v>0</v>
      </c>
      <c r="D271" s="75">
        <v>0</v>
      </c>
      <c r="E271" s="75">
        <v>0</v>
      </c>
      <c r="F271" s="75">
        <v>0</v>
      </c>
      <c r="G271" s="75">
        <v>0</v>
      </c>
      <c r="H271" s="75">
        <v>0</v>
      </c>
      <c r="I271" s="75">
        <v>0</v>
      </c>
      <c r="J271" s="75">
        <v>0</v>
      </c>
      <c r="K271" s="75">
        <v>0</v>
      </c>
      <c r="L271" s="75">
        <v>0</v>
      </c>
      <c r="M271" s="75">
        <v>0</v>
      </c>
      <c r="N271" s="75">
        <v>0</v>
      </c>
      <c r="O271" s="75">
        <v>0</v>
      </c>
      <c r="P271" s="75">
        <v>0</v>
      </c>
      <c r="Q271" s="75">
        <v>0</v>
      </c>
      <c r="R271" s="75">
        <v>0</v>
      </c>
      <c r="S271" s="75">
        <v>0</v>
      </c>
      <c r="T271" s="75">
        <v>0</v>
      </c>
      <c r="U271" s="75">
        <v>0</v>
      </c>
      <c r="V271" s="75">
        <v>0</v>
      </c>
      <c r="W271" s="75">
        <v>0</v>
      </c>
      <c r="X271" s="75">
        <v>0</v>
      </c>
      <c r="Y271" s="75">
        <v>0</v>
      </c>
      <c r="Z271" s="75">
        <v>0</v>
      </c>
      <c r="AA271" s="75">
        <v>0</v>
      </c>
      <c r="AB271" s="75">
        <v>0</v>
      </c>
      <c r="AC271" s="75">
        <v>0</v>
      </c>
      <c r="AD271" s="75">
        <v>0</v>
      </c>
      <c r="AE271" s="75">
        <v>0</v>
      </c>
      <c r="AF271" s="75">
        <v>0</v>
      </c>
      <c r="AG271" s="75">
        <v>0</v>
      </c>
      <c r="AH271" s="75">
        <v>0</v>
      </c>
      <c r="AI271" s="75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74" t="s">
        <v>1</v>
      </c>
      <c r="B272" s="74" t="s">
        <v>3</v>
      </c>
      <c r="C272" s="75">
        <v>0</v>
      </c>
      <c r="D272" s="75">
        <v>0</v>
      </c>
      <c r="E272" s="75">
        <v>0</v>
      </c>
      <c r="F272" s="75">
        <v>0</v>
      </c>
      <c r="G272" s="75">
        <v>0</v>
      </c>
      <c r="H272" s="75">
        <v>0</v>
      </c>
      <c r="I272" s="75">
        <v>0</v>
      </c>
      <c r="J272" s="75">
        <v>0</v>
      </c>
      <c r="K272" s="75">
        <v>0</v>
      </c>
      <c r="L272" s="75">
        <v>0</v>
      </c>
      <c r="M272" s="75">
        <v>0</v>
      </c>
      <c r="N272" s="75">
        <v>0</v>
      </c>
      <c r="O272" s="75">
        <v>0</v>
      </c>
      <c r="P272" s="75">
        <v>0</v>
      </c>
      <c r="Q272" s="75">
        <v>0</v>
      </c>
      <c r="R272" s="75">
        <v>0</v>
      </c>
      <c r="S272" s="75">
        <v>0</v>
      </c>
      <c r="T272" s="75">
        <v>0</v>
      </c>
      <c r="U272" s="75">
        <v>0</v>
      </c>
      <c r="V272" s="75">
        <v>0</v>
      </c>
      <c r="W272" s="75">
        <v>0</v>
      </c>
      <c r="X272" s="75">
        <v>0</v>
      </c>
      <c r="Y272" s="75">
        <v>0</v>
      </c>
      <c r="Z272" s="75">
        <v>0</v>
      </c>
      <c r="AA272" s="75">
        <v>0</v>
      </c>
      <c r="AB272" s="75">
        <v>0</v>
      </c>
      <c r="AC272" s="75">
        <v>0</v>
      </c>
      <c r="AD272" s="75">
        <v>0</v>
      </c>
      <c r="AE272" s="75">
        <v>0</v>
      </c>
      <c r="AF272" s="75">
        <v>0</v>
      </c>
      <c r="AG272" s="75">
        <v>0</v>
      </c>
      <c r="AH272" s="75">
        <v>0</v>
      </c>
      <c r="AI272" s="75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74"/>
      <c r="B273" s="74" t="s">
        <v>34</v>
      </c>
      <c r="C273" s="75">
        <v>0</v>
      </c>
      <c r="D273" s="75">
        <v>0</v>
      </c>
      <c r="E273" s="75">
        <v>0</v>
      </c>
      <c r="F273" s="75">
        <v>0</v>
      </c>
      <c r="G273" s="75">
        <v>0</v>
      </c>
      <c r="H273" s="75">
        <v>0</v>
      </c>
      <c r="I273" s="75">
        <v>0</v>
      </c>
      <c r="J273" s="75">
        <v>0</v>
      </c>
      <c r="K273" s="75">
        <v>0</v>
      </c>
      <c r="L273" s="75">
        <v>0</v>
      </c>
      <c r="M273" s="75">
        <v>0</v>
      </c>
      <c r="N273" s="75">
        <v>0</v>
      </c>
      <c r="O273" s="75">
        <v>0</v>
      </c>
      <c r="P273" s="75">
        <v>0</v>
      </c>
      <c r="Q273" s="75">
        <v>0</v>
      </c>
      <c r="R273" s="75">
        <v>0</v>
      </c>
      <c r="S273" s="75">
        <v>0</v>
      </c>
      <c r="T273" s="75">
        <v>0</v>
      </c>
      <c r="U273" s="75">
        <v>0</v>
      </c>
      <c r="V273" s="75">
        <v>0</v>
      </c>
      <c r="W273" s="75">
        <v>0</v>
      </c>
      <c r="X273" s="75">
        <v>0</v>
      </c>
      <c r="Y273" s="75">
        <v>0</v>
      </c>
      <c r="Z273" s="75">
        <v>0</v>
      </c>
      <c r="AA273" s="75">
        <v>0</v>
      </c>
      <c r="AB273" s="75">
        <v>0</v>
      </c>
      <c r="AC273" s="75">
        <v>0</v>
      </c>
      <c r="AD273" s="75">
        <v>0</v>
      </c>
      <c r="AE273" s="75">
        <v>0</v>
      </c>
      <c r="AF273" s="75">
        <v>0</v>
      </c>
      <c r="AG273" s="75">
        <v>0</v>
      </c>
      <c r="AH273" s="75">
        <v>0</v>
      </c>
      <c r="AI273" s="75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>
      <c r="A274" s="14"/>
      <c r="B274" s="14" t="s">
        <v>35</v>
      </c>
      <c r="C274" s="75">
        <v>0</v>
      </c>
      <c r="D274" s="75">
        <v>0</v>
      </c>
      <c r="E274" s="75">
        <v>0</v>
      </c>
      <c r="F274" s="75">
        <v>0</v>
      </c>
      <c r="G274" s="75">
        <v>0</v>
      </c>
      <c r="H274" s="75">
        <v>0</v>
      </c>
      <c r="I274" s="75">
        <v>0</v>
      </c>
      <c r="J274" s="75">
        <v>0</v>
      </c>
      <c r="K274" s="75">
        <v>0</v>
      </c>
      <c r="L274" s="75">
        <v>0</v>
      </c>
      <c r="M274" s="75">
        <v>0</v>
      </c>
      <c r="N274" s="75">
        <v>0</v>
      </c>
      <c r="O274" s="75">
        <v>0</v>
      </c>
      <c r="P274" s="75">
        <v>0</v>
      </c>
      <c r="Q274" s="75">
        <v>0</v>
      </c>
      <c r="R274" s="75">
        <v>0</v>
      </c>
      <c r="S274" s="75">
        <v>0</v>
      </c>
      <c r="T274" s="75">
        <v>0</v>
      </c>
      <c r="U274" s="75">
        <v>0</v>
      </c>
      <c r="V274" s="75">
        <v>0</v>
      </c>
      <c r="W274" s="75">
        <v>0</v>
      </c>
      <c r="X274" s="75">
        <v>0</v>
      </c>
      <c r="Y274" s="75">
        <v>0</v>
      </c>
      <c r="Z274" s="75">
        <v>0</v>
      </c>
      <c r="AA274" s="75">
        <v>0</v>
      </c>
      <c r="AB274" s="75">
        <v>0</v>
      </c>
      <c r="AC274" s="75">
        <v>0</v>
      </c>
      <c r="AD274" s="75">
        <v>0</v>
      </c>
      <c r="AE274" s="75">
        <v>0</v>
      </c>
      <c r="AF274" s="75">
        <v>0</v>
      </c>
      <c r="AG274" s="75">
        <v>0</v>
      </c>
      <c r="AH274" s="75">
        <v>0</v>
      </c>
      <c r="AI274" s="75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>
      <c r="A275" s="4"/>
      <c r="B275" s="4" t="s">
        <v>4</v>
      </c>
      <c r="C275" s="75">
        <v>0</v>
      </c>
      <c r="D275" s="75">
        <v>0</v>
      </c>
      <c r="E275" s="75">
        <v>0</v>
      </c>
      <c r="F275" s="75">
        <v>0</v>
      </c>
      <c r="G275" s="75">
        <v>0</v>
      </c>
      <c r="H275" s="75">
        <v>0</v>
      </c>
      <c r="I275" s="75">
        <v>0</v>
      </c>
      <c r="J275" s="75">
        <v>0</v>
      </c>
      <c r="K275" s="75">
        <v>0</v>
      </c>
      <c r="L275" s="75">
        <v>0</v>
      </c>
      <c r="M275" s="75">
        <v>0</v>
      </c>
      <c r="N275" s="75">
        <v>0</v>
      </c>
      <c r="O275" s="75">
        <v>0</v>
      </c>
      <c r="P275" s="75">
        <v>0</v>
      </c>
      <c r="Q275" s="75">
        <v>0</v>
      </c>
      <c r="R275" s="75">
        <v>0</v>
      </c>
      <c r="S275" s="75">
        <v>0</v>
      </c>
      <c r="T275" s="75">
        <v>0</v>
      </c>
      <c r="U275" s="75">
        <v>0</v>
      </c>
      <c r="V275" s="75">
        <v>0</v>
      </c>
      <c r="W275" s="75">
        <v>0</v>
      </c>
      <c r="X275" s="75">
        <v>0</v>
      </c>
      <c r="Y275" s="75">
        <v>0</v>
      </c>
      <c r="Z275" s="75">
        <v>0</v>
      </c>
      <c r="AA275" s="75">
        <v>0</v>
      </c>
      <c r="AB275" s="75">
        <v>0</v>
      </c>
      <c r="AC275" s="75">
        <v>0</v>
      </c>
      <c r="AD275" s="75">
        <v>0</v>
      </c>
      <c r="AE275" s="75">
        <v>0</v>
      </c>
      <c r="AF275" s="75">
        <v>0</v>
      </c>
      <c r="AG275" s="75">
        <v>0</v>
      </c>
      <c r="AH275" s="75">
        <v>0</v>
      </c>
      <c r="AI275" s="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>
      <c r="A276" s="14" t="s">
        <v>5</v>
      </c>
      <c r="B276" s="14" t="s">
        <v>3</v>
      </c>
      <c r="C276" s="75">
        <v>0</v>
      </c>
      <c r="D276" s="75">
        <v>0</v>
      </c>
      <c r="E276" s="75">
        <v>0</v>
      </c>
      <c r="F276" s="75">
        <v>0</v>
      </c>
      <c r="G276" s="75">
        <v>0</v>
      </c>
      <c r="H276" s="75">
        <v>0</v>
      </c>
      <c r="I276" s="75">
        <v>0</v>
      </c>
      <c r="J276" s="75">
        <v>0</v>
      </c>
      <c r="K276" s="75">
        <v>0</v>
      </c>
      <c r="L276" s="75">
        <v>0</v>
      </c>
      <c r="M276" s="75">
        <v>0</v>
      </c>
      <c r="N276" s="75">
        <v>0</v>
      </c>
      <c r="O276" s="75">
        <v>0</v>
      </c>
      <c r="P276" s="75">
        <v>0</v>
      </c>
      <c r="Q276" s="75">
        <v>0</v>
      </c>
      <c r="R276" s="75">
        <v>0</v>
      </c>
      <c r="S276" s="75">
        <v>0</v>
      </c>
      <c r="T276" s="75">
        <v>0</v>
      </c>
      <c r="U276" s="75">
        <v>0</v>
      </c>
      <c r="V276" s="75">
        <v>0</v>
      </c>
      <c r="W276" s="75">
        <v>0</v>
      </c>
      <c r="X276" s="75">
        <v>0</v>
      </c>
      <c r="Y276" s="75">
        <v>0</v>
      </c>
      <c r="Z276" s="75">
        <v>0</v>
      </c>
      <c r="AA276" s="75">
        <v>0</v>
      </c>
      <c r="AB276" s="75">
        <v>0</v>
      </c>
      <c r="AC276" s="75">
        <v>0</v>
      </c>
      <c r="AD276" s="75">
        <v>0</v>
      </c>
      <c r="AE276" s="75">
        <v>0</v>
      </c>
      <c r="AF276" s="75">
        <v>0</v>
      </c>
      <c r="AG276" s="75">
        <v>0</v>
      </c>
      <c r="AH276" s="75">
        <v>0</v>
      </c>
      <c r="AI276" s="75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>
      <c r="A277" s="5"/>
      <c r="B277" s="5" t="s">
        <v>4</v>
      </c>
      <c r="C277" s="75">
        <v>0</v>
      </c>
      <c r="D277" s="75">
        <v>0</v>
      </c>
      <c r="E277" s="75">
        <v>0</v>
      </c>
      <c r="F277" s="75">
        <v>0</v>
      </c>
      <c r="G277" s="75">
        <v>0</v>
      </c>
      <c r="H277" s="75">
        <v>0</v>
      </c>
      <c r="I277" s="75">
        <v>0</v>
      </c>
      <c r="J277" s="75">
        <v>0</v>
      </c>
      <c r="K277" s="75">
        <v>0</v>
      </c>
      <c r="L277" s="75">
        <v>0</v>
      </c>
      <c r="M277" s="75">
        <v>0</v>
      </c>
      <c r="N277" s="75">
        <v>0</v>
      </c>
      <c r="O277" s="75">
        <v>0</v>
      </c>
      <c r="P277" s="75">
        <v>0</v>
      </c>
      <c r="Q277" s="75">
        <v>0</v>
      </c>
      <c r="R277" s="75">
        <v>0</v>
      </c>
      <c r="S277" s="75">
        <v>0</v>
      </c>
      <c r="T277" s="75">
        <v>0</v>
      </c>
      <c r="U277" s="75">
        <v>0</v>
      </c>
      <c r="V277" s="75">
        <v>0</v>
      </c>
      <c r="W277" s="75">
        <v>0</v>
      </c>
      <c r="X277" s="75">
        <v>0</v>
      </c>
      <c r="Y277" s="75">
        <v>0</v>
      </c>
      <c r="Z277" s="75">
        <v>0</v>
      </c>
      <c r="AA277" s="75">
        <v>0</v>
      </c>
      <c r="AB277" s="75">
        <v>0</v>
      </c>
      <c r="AC277" s="75">
        <v>0</v>
      </c>
      <c r="AD277" s="75">
        <v>0</v>
      </c>
      <c r="AE277" s="75">
        <v>0</v>
      </c>
      <c r="AF277" s="75">
        <v>0</v>
      </c>
      <c r="AG277" s="75">
        <v>0</v>
      </c>
      <c r="AH277" s="75">
        <v>0</v>
      </c>
      <c r="AI277" s="75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>
      <c r="A278" s="5" t="s">
        <v>2</v>
      </c>
      <c r="B278" s="5" t="s">
        <v>3</v>
      </c>
      <c r="C278" s="75">
        <v>0</v>
      </c>
      <c r="D278" s="75">
        <v>0</v>
      </c>
      <c r="E278" s="75">
        <v>0</v>
      </c>
      <c r="F278" s="75">
        <v>0</v>
      </c>
      <c r="G278" s="75">
        <v>0</v>
      </c>
      <c r="H278" s="75">
        <v>0</v>
      </c>
      <c r="I278" s="75">
        <v>0</v>
      </c>
      <c r="J278" s="75">
        <v>0</v>
      </c>
      <c r="K278" s="75">
        <v>0</v>
      </c>
      <c r="L278" s="75">
        <v>0</v>
      </c>
      <c r="M278" s="75">
        <v>0</v>
      </c>
      <c r="N278" s="75">
        <v>0</v>
      </c>
      <c r="O278" s="75">
        <v>0</v>
      </c>
      <c r="P278" s="75">
        <v>0</v>
      </c>
      <c r="Q278" s="75">
        <v>0</v>
      </c>
      <c r="R278" s="75">
        <v>0</v>
      </c>
      <c r="S278" s="75">
        <v>0</v>
      </c>
      <c r="T278" s="75">
        <v>0</v>
      </c>
      <c r="U278" s="75">
        <v>0</v>
      </c>
      <c r="V278" s="75">
        <v>0</v>
      </c>
      <c r="W278" s="75">
        <v>0</v>
      </c>
      <c r="X278" s="75">
        <v>0</v>
      </c>
      <c r="Y278" s="75">
        <v>0</v>
      </c>
      <c r="Z278" s="75">
        <v>0</v>
      </c>
      <c r="AA278" s="75">
        <v>0</v>
      </c>
      <c r="AB278" s="75">
        <v>0</v>
      </c>
      <c r="AC278" s="75">
        <v>0</v>
      </c>
      <c r="AD278" s="75">
        <v>0</v>
      </c>
      <c r="AE278" s="75">
        <v>0</v>
      </c>
      <c r="AF278" s="75">
        <v>0</v>
      </c>
      <c r="AG278" s="75">
        <v>0</v>
      </c>
      <c r="AH278" s="75">
        <v>0</v>
      </c>
      <c r="AI278" s="75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>
      <c r="A279" s="4"/>
      <c r="B279" s="4" t="s">
        <v>4</v>
      </c>
      <c r="C279" s="75">
        <v>0</v>
      </c>
      <c r="D279" s="75">
        <v>0</v>
      </c>
      <c r="E279" s="75">
        <v>0</v>
      </c>
      <c r="F279" s="75">
        <v>0</v>
      </c>
      <c r="G279" s="75">
        <v>0</v>
      </c>
      <c r="H279" s="75">
        <v>0</v>
      </c>
      <c r="I279" s="75">
        <v>0</v>
      </c>
      <c r="J279" s="75">
        <v>0</v>
      </c>
      <c r="K279" s="75">
        <v>0</v>
      </c>
      <c r="L279" s="75">
        <v>0</v>
      </c>
      <c r="M279" s="75">
        <v>0</v>
      </c>
      <c r="N279" s="75">
        <v>0</v>
      </c>
      <c r="O279" s="75">
        <v>0</v>
      </c>
      <c r="P279" s="75">
        <v>0</v>
      </c>
      <c r="Q279" s="75">
        <v>0</v>
      </c>
      <c r="R279" s="75">
        <v>0</v>
      </c>
      <c r="S279" s="75">
        <v>0</v>
      </c>
      <c r="T279" s="75">
        <v>0</v>
      </c>
      <c r="U279" s="75">
        <v>0</v>
      </c>
      <c r="V279" s="75">
        <v>0</v>
      </c>
      <c r="W279" s="75">
        <v>0</v>
      </c>
      <c r="X279" s="75">
        <v>0</v>
      </c>
      <c r="Y279" s="75">
        <v>0</v>
      </c>
      <c r="Z279" s="75">
        <v>0</v>
      </c>
      <c r="AA279" s="75">
        <v>0</v>
      </c>
      <c r="AB279" s="75">
        <v>0</v>
      </c>
      <c r="AC279" s="75">
        <v>0</v>
      </c>
      <c r="AD279" s="75">
        <v>0</v>
      </c>
      <c r="AE279" s="75">
        <v>0</v>
      </c>
      <c r="AF279" s="75">
        <v>0</v>
      </c>
      <c r="AG279" s="75">
        <v>0</v>
      </c>
      <c r="AH279" s="75">
        <v>0</v>
      </c>
      <c r="AI279" s="75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>
      <c r="A280" s="14" t="s">
        <v>7</v>
      </c>
      <c r="B280" s="14" t="s">
        <v>3</v>
      </c>
      <c r="C280" s="75">
        <v>0</v>
      </c>
      <c r="D280" s="75">
        <v>0</v>
      </c>
      <c r="E280" s="75">
        <v>0</v>
      </c>
      <c r="F280" s="75">
        <v>0</v>
      </c>
      <c r="G280" s="75">
        <v>0</v>
      </c>
      <c r="H280" s="75">
        <v>0</v>
      </c>
      <c r="I280" s="75">
        <v>0</v>
      </c>
      <c r="J280" s="75">
        <v>0</v>
      </c>
      <c r="K280" s="75">
        <v>0</v>
      </c>
      <c r="L280" s="75">
        <v>0</v>
      </c>
      <c r="M280" s="75">
        <v>0</v>
      </c>
      <c r="N280" s="75">
        <v>0</v>
      </c>
      <c r="O280" s="75">
        <v>0</v>
      </c>
      <c r="P280" s="75">
        <v>0</v>
      </c>
      <c r="Q280" s="75">
        <v>0</v>
      </c>
      <c r="R280" s="75">
        <v>0</v>
      </c>
      <c r="S280" s="75">
        <v>0</v>
      </c>
      <c r="T280" s="75">
        <v>0</v>
      </c>
      <c r="U280" s="75">
        <v>0</v>
      </c>
      <c r="V280" s="75">
        <v>0</v>
      </c>
      <c r="W280" s="75">
        <v>0</v>
      </c>
      <c r="X280" s="75">
        <v>0</v>
      </c>
      <c r="Y280" s="75">
        <v>0</v>
      </c>
      <c r="Z280" s="75">
        <v>0</v>
      </c>
      <c r="AA280" s="75">
        <v>0</v>
      </c>
      <c r="AB280" s="75">
        <v>0</v>
      </c>
      <c r="AC280" s="75">
        <v>0</v>
      </c>
      <c r="AD280" s="75">
        <v>0</v>
      </c>
      <c r="AE280" s="75">
        <v>0</v>
      </c>
      <c r="AF280" s="75">
        <v>0</v>
      </c>
      <c r="AG280" s="75">
        <v>0</v>
      </c>
      <c r="AH280" s="75">
        <v>0</v>
      </c>
      <c r="AI280" s="75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>
      <c r="A281" s="4"/>
      <c r="B281" s="4" t="s">
        <v>4</v>
      </c>
      <c r="C281" s="75">
        <v>0</v>
      </c>
      <c r="D281" s="75">
        <v>0</v>
      </c>
      <c r="E281" s="75">
        <v>0</v>
      </c>
      <c r="F281" s="75">
        <v>0</v>
      </c>
      <c r="G281" s="75">
        <v>0</v>
      </c>
      <c r="H281" s="75">
        <v>0</v>
      </c>
      <c r="I281" s="75">
        <v>0</v>
      </c>
      <c r="J281" s="75">
        <v>0</v>
      </c>
      <c r="K281" s="75">
        <v>0</v>
      </c>
      <c r="L281" s="75">
        <v>0</v>
      </c>
      <c r="M281" s="75">
        <v>0</v>
      </c>
      <c r="N281" s="75">
        <v>0</v>
      </c>
      <c r="O281" s="75">
        <v>0</v>
      </c>
      <c r="P281" s="75">
        <v>0</v>
      </c>
      <c r="Q281" s="75">
        <v>0</v>
      </c>
      <c r="R281" s="75">
        <v>0</v>
      </c>
      <c r="S281" s="75">
        <v>0</v>
      </c>
      <c r="T281" s="75">
        <v>0</v>
      </c>
      <c r="U281" s="75">
        <v>0</v>
      </c>
      <c r="V281" s="75">
        <v>0</v>
      </c>
      <c r="W281" s="75">
        <v>0</v>
      </c>
      <c r="X281" s="75">
        <v>0</v>
      </c>
      <c r="Y281" s="75">
        <v>0</v>
      </c>
      <c r="Z281" s="75">
        <v>0</v>
      </c>
      <c r="AA281" s="75">
        <v>0</v>
      </c>
      <c r="AB281" s="75">
        <v>0</v>
      </c>
      <c r="AC281" s="75">
        <v>0</v>
      </c>
      <c r="AD281" s="75">
        <v>0</v>
      </c>
      <c r="AE281" s="75">
        <v>0</v>
      </c>
      <c r="AF281" s="75">
        <v>0</v>
      </c>
      <c r="AG281" s="75">
        <v>0</v>
      </c>
      <c r="AH281" s="75">
        <v>0</v>
      </c>
      <c r="AI281" s="75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>
      <c r="A282" s="14" t="s">
        <v>6</v>
      </c>
      <c r="B282" s="14" t="s">
        <v>3</v>
      </c>
      <c r="C282" s="75">
        <v>0</v>
      </c>
      <c r="D282" s="75">
        <v>0</v>
      </c>
      <c r="E282" s="75">
        <v>0</v>
      </c>
      <c r="F282" s="75">
        <v>0</v>
      </c>
      <c r="G282" s="75">
        <v>0</v>
      </c>
      <c r="H282" s="75">
        <v>0</v>
      </c>
      <c r="I282" s="75">
        <v>0</v>
      </c>
      <c r="J282" s="75">
        <v>0</v>
      </c>
      <c r="K282" s="75">
        <v>0</v>
      </c>
      <c r="L282" s="75">
        <v>0</v>
      </c>
      <c r="M282" s="75">
        <v>0</v>
      </c>
      <c r="N282" s="75">
        <v>0</v>
      </c>
      <c r="O282" s="75">
        <v>0</v>
      </c>
      <c r="P282" s="75">
        <v>0</v>
      </c>
      <c r="Q282" s="75">
        <v>0</v>
      </c>
      <c r="R282" s="75">
        <v>0</v>
      </c>
      <c r="S282" s="75">
        <v>0</v>
      </c>
      <c r="T282" s="75">
        <v>0</v>
      </c>
      <c r="U282" s="75">
        <v>0</v>
      </c>
      <c r="V282" s="75">
        <v>0</v>
      </c>
      <c r="W282" s="75">
        <v>0</v>
      </c>
      <c r="X282" s="75">
        <v>0</v>
      </c>
      <c r="Y282" s="75">
        <v>0</v>
      </c>
      <c r="Z282" s="75">
        <v>0</v>
      </c>
      <c r="AA282" s="75">
        <v>0</v>
      </c>
      <c r="AB282" s="75">
        <v>0</v>
      </c>
      <c r="AC282" s="75">
        <v>0</v>
      </c>
      <c r="AD282" s="75">
        <v>0</v>
      </c>
      <c r="AE282" s="75">
        <v>0</v>
      </c>
      <c r="AF282" s="75">
        <v>0</v>
      </c>
      <c r="AG282" s="75">
        <v>0</v>
      </c>
      <c r="AH282" s="75">
        <v>0</v>
      </c>
      <c r="AI282" s="75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>
      <c r="A283" s="5"/>
      <c r="B283" s="5" t="s">
        <v>4</v>
      </c>
      <c r="C283" s="75">
        <v>0</v>
      </c>
      <c r="D283" s="75">
        <v>0</v>
      </c>
      <c r="E283" s="75">
        <v>0</v>
      </c>
      <c r="F283" s="75">
        <v>0</v>
      </c>
      <c r="G283" s="75">
        <v>0</v>
      </c>
      <c r="H283" s="75">
        <v>0</v>
      </c>
      <c r="I283" s="75">
        <v>0</v>
      </c>
      <c r="J283" s="75">
        <v>0</v>
      </c>
      <c r="K283" s="75">
        <v>0</v>
      </c>
      <c r="L283" s="75">
        <v>0</v>
      </c>
      <c r="M283" s="75">
        <v>0</v>
      </c>
      <c r="N283" s="75">
        <v>0</v>
      </c>
      <c r="O283" s="75">
        <v>0</v>
      </c>
      <c r="P283" s="75">
        <v>0</v>
      </c>
      <c r="Q283" s="75">
        <v>0</v>
      </c>
      <c r="R283" s="75">
        <v>0</v>
      </c>
      <c r="S283" s="75">
        <v>0</v>
      </c>
      <c r="T283" s="75">
        <v>0</v>
      </c>
      <c r="U283" s="75">
        <v>0</v>
      </c>
      <c r="V283" s="75">
        <v>0</v>
      </c>
      <c r="W283" s="75">
        <v>0</v>
      </c>
      <c r="X283" s="75">
        <v>0</v>
      </c>
      <c r="Y283" s="75">
        <v>0</v>
      </c>
      <c r="Z283" s="75">
        <v>0</v>
      </c>
      <c r="AA283" s="75">
        <v>0</v>
      </c>
      <c r="AB283" s="75">
        <v>0</v>
      </c>
      <c r="AC283" s="75">
        <v>0</v>
      </c>
      <c r="AD283" s="75">
        <v>0</v>
      </c>
      <c r="AE283" s="75">
        <v>0</v>
      </c>
      <c r="AF283" s="75">
        <v>0</v>
      </c>
      <c r="AG283" s="75">
        <v>0</v>
      </c>
      <c r="AH283" s="75">
        <v>0</v>
      </c>
      <c r="AI283" s="75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>
      <c r="A284" s="5" t="s">
        <v>8</v>
      </c>
      <c r="B284" s="5" t="s">
        <v>3</v>
      </c>
      <c r="C284" s="75">
        <v>0</v>
      </c>
      <c r="D284" s="75">
        <v>0</v>
      </c>
      <c r="E284" s="75">
        <v>0</v>
      </c>
      <c r="F284" s="75">
        <v>0</v>
      </c>
      <c r="G284" s="75">
        <v>0</v>
      </c>
      <c r="H284" s="75">
        <v>0</v>
      </c>
      <c r="I284" s="75">
        <v>0</v>
      </c>
      <c r="J284" s="75">
        <v>0</v>
      </c>
      <c r="K284" s="75">
        <v>0</v>
      </c>
      <c r="L284" s="75">
        <v>0</v>
      </c>
      <c r="M284" s="75">
        <v>0</v>
      </c>
      <c r="N284" s="75">
        <v>0</v>
      </c>
      <c r="O284" s="75">
        <v>0</v>
      </c>
      <c r="P284" s="75">
        <v>0</v>
      </c>
      <c r="Q284" s="75">
        <v>0</v>
      </c>
      <c r="R284" s="75">
        <v>0</v>
      </c>
      <c r="S284" s="75">
        <v>0</v>
      </c>
      <c r="T284" s="75">
        <v>0</v>
      </c>
      <c r="U284" s="75">
        <v>0</v>
      </c>
      <c r="V284" s="75">
        <v>0</v>
      </c>
      <c r="W284" s="75">
        <v>0</v>
      </c>
      <c r="X284" s="75">
        <v>0</v>
      </c>
      <c r="Y284" s="75">
        <v>0</v>
      </c>
      <c r="Z284" s="75">
        <v>0</v>
      </c>
      <c r="AA284" s="75">
        <v>0</v>
      </c>
      <c r="AB284" s="75">
        <v>0</v>
      </c>
      <c r="AC284" s="75">
        <v>0</v>
      </c>
      <c r="AD284" s="75">
        <v>0</v>
      </c>
      <c r="AE284" s="75">
        <v>0</v>
      </c>
      <c r="AF284" s="75">
        <v>0</v>
      </c>
      <c r="AG284" s="75">
        <v>0</v>
      </c>
      <c r="AH284" s="75">
        <v>0</v>
      </c>
      <c r="AI284" s="75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>
      <c r="A285" s="4"/>
      <c r="B285" s="4" t="s">
        <v>37</v>
      </c>
      <c r="C285" s="75">
        <v>0</v>
      </c>
      <c r="D285" s="75">
        <v>0</v>
      </c>
      <c r="E285" s="75">
        <v>0</v>
      </c>
      <c r="F285" s="75">
        <v>0</v>
      </c>
      <c r="G285" s="75">
        <v>0</v>
      </c>
      <c r="H285" s="75">
        <v>0</v>
      </c>
      <c r="I285" s="75">
        <v>0</v>
      </c>
      <c r="J285" s="75">
        <v>0</v>
      </c>
      <c r="K285" s="75">
        <v>0</v>
      </c>
      <c r="L285" s="75">
        <v>0</v>
      </c>
      <c r="M285" s="75">
        <v>0</v>
      </c>
      <c r="N285" s="75">
        <v>0</v>
      </c>
      <c r="O285" s="75">
        <v>0</v>
      </c>
      <c r="P285" s="75">
        <v>0</v>
      </c>
      <c r="Q285" s="75">
        <v>0</v>
      </c>
      <c r="R285" s="75">
        <v>0</v>
      </c>
      <c r="S285" s="75">
        <v>0</v>
      </c>
      <c r="T285" s="75">
        <v>0</v>
      </c>
      <c r="U285" s="75">
        <v>0</v>
      </c>
      <c r="V285" s="75">
        <v>0</v>
      </c>
      <c r="W285" s="75">
        <v>0</v>
      </c>
      <c r="X285" s="75">
        <v>0</v>
      </c>
      <c r="Y285" s="75">
        <v>0</v>
      </c>
      <c r="Z285" s="75">
        <v>0</v>
      </c>
      <c r="AA285" s="75">
        <v>0</v>
      </c>
      <c r="AB285" s="75">
        <v>0</v>
      </c>
      <c r="AC285" s="75">
        <v>0</v>
      </c>
      <c r="AD285" s="75">
        <v>0</v>
      </c>
      <c r="AE285" s="75">
        <v>0</v>
      </c>
      <c r="AF285" s="75">
        <v>0</v>
      </c>
      <c r="AG285" s="75">
        <v>0</v>
      </c>
      <c r="AH285" s="75">
        <v>0</v>
      </c>
      <c r="AI285" s="7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14" t="s">
        <v>36</v>
      </c>
      <c r="B286" s="14" t="s">
        <v>38</v>
      </c>
      <c r="C286" s="75">
        <v>0</v>
      </c>
      <c r="D286" s="75">
        <v>0</v>
      </c>
      <c r="E286" s="75">
        <v>0</v>
      </c>
      <c r="F286" s="75">
        <v>0</v>
      </c>
      <c r="G286" s="75">
        <v>0</v>
      </c>
      <c r="H286" s="75">
        <v>0</v>
      </c>
      <c r="I286" s="75">
        <v>0</v>
      </c>
      <c r="J286" s="75">
        <v>0</v>
      </c>
      <c r="K286" s="75">
        <v>0</v>
      </c>
      <c r="L286" s="75">
        <v>0</v>
      </c>
      <c r="M286" s="75">
        <v>0</v>
      </c>
      <c r="N286" s="75">
        <v>0</v>
      </c>
      <c r="O286" s="75">
        <v>0</v>
      </c>
      <c r="P286" s="75">
        <v>0</v>
      </c>
      <c r="Q286" s="75">
        <v>0</v>
      </c>
      <c r="R286" s="75">
        <v>0</v>
      </c>
      <c r="S286" s="75">
        <v>0</v>
      </c>
      <c r="T286" s="75">
        <v>0</v>
      </c>
      <c r="U286" s="75">
        <v>0</v>
      </c>
      <c r="V286" s="75">
        <v>0</v>
      </c>
      <c r="W286" s="75">
        <v>0</v>
      </c>
      <c r="X286" s="75">
        <v>0</v>
      </c>
      <c r="Y286" s="75">
        <v>0</v>
      </c>
      <c r="Z286" s="75">
        <v>0</v>
      </c>
      <c r="AA286" s="75">
        <v>0</v>
      </c>
      <c r="AB286" s="75">
        <v>0</v>
      </c>
      <c r="AC286" s="75">
        <v>0</v>
      </c>
      <c r="AD286" s="75">
        <v>0</v>
      </c>
      <c r="AE286" s="75">
        <v>0</v>
      </c>
      <c r="AF286" s="75">
        <v>0</v>
      </c>
      <c r="AG286" s="75">
        <v>0</v>
      </c>
      <c r="AH286" s="75">
        <v>0</v>
      </c>
      <c r="AI286" s="75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5"/>
      <c r="B287" s="5"/>
      <c r="C287" s="73">
        <v>0</v>
      </c>
      <c r="D287" s="73">
        <v>0</v>
      </c>
      <c r="E287" s="73">
        <v>0</v>
      </c>
      <c r="F287" s="73">
        <v>0</v>
      </c>
      <c r="G287" s="73">
        <v>0</v>
      </c>
      <c r="H287" s="73">
        <v>0</v>
      </c>
      <c r="I287" s="73">
        <v>0</v>
      </c>
      <c r="J287" s="73">
        <v>0</v>
      </c>
      <c r="K287" s="73">
        <v>0</v>
      </c>
      <c r="L287" s="73">
        <v>0</v>
      </c>
      <c r="M287" s="73">
        <v>0</v>
      </c>
      <c r="N287" s="73">
        <v>0</v>
      </c>
      <c r="O287" s="73">
        <v>0</v>
      </c>
      <c r="P287" s="73">
        <v>0</v>
      </c>
      <c r="Q287" s="73">
        <v>0</v>
      </c>
      <c r="R287" s="73">
        <v>0</v>
      </c>
      <c r="S287" s="73">
        <v>0</v>
      </c>
      <c r="T287" s="73">
        <v>0</v>
      </c>
      <c r="U287" s="73">
        <v>0</v>
      </c>
      <c r="V287" s="73">
        <v>0</v>
      </c>
      <c r="W287" s="73">
        <v>0</v>
      </c>
      <c r="X287" s="73">
        <v>0</v>
      </c>
      <c r="Y287" s="73">
        <v>0</v>
      </c>
      <c r="Z287" s="73">
        <v>0</v>
      </c>
      <c r="AA287" s="73">
        <v>0</v>
      </c>
      <c r="AB287" s="73">
        <v>0</v>
      </c>
      <c r="AC287" s="73">
        <v>0</v>
      </c>
      <c r="AD287" s="73">
        <v>0</v>
      </c>
      <c r="AE287" s="73">
        <v>0</v>
      </c>
      <c r="AF287" s="73">
        <v>0</v>
      </c>
      <c r="AG287" s="73">
        <v>0</v>
      </c>
      <c r="AH287" s="73">
        <v>0</v>
      </c>
      <c r="AI287" s="73">
        <v>0</v>
      </c>
    </row>
    <row r="288" spans="1:85">
      <c r="A288" s="1" t="str">
        <f>LOOKUP(B288,[1]Regions!$A$4:$A$98,[1]Regions!$B$4:$B$98)</f>
        <v>Sweden</v>
      </c>
      <c r="B288" s="2">
        <v>14</v>
      </c>
      <c r="C288" s="72">
        <v>2018</v>
      </c>
      <c r="D288" s="72">
        <v>2019</v>
      </c>
      <c r="E288" s="72">
        <v>2020</v>
      </c>
      <c r="F288" s="72">
        <v>2021</v>
      </c>
      <c r="G288" s="72">
        <v>2022</v>
      </c>
      <c r="H288" s="72">
        <v>2023</v>
      </c>
      <c r="I288" s="72">
        <v>2024</v>
      </c>
      <c r="J288" s="72">
        <v>2025</v>
      </c>
      <c r="K288" s="72">
        <v>2026</v>
      </c>
      <c r="L288" s="72">
        <v>2027</v>
      </c>
      <c r="M288" s="72">
        <v>2028</v>
      </c>
      <c r="N288" s="72">
        <v>2029</v>
      </c>
      <c r="O288" s="72">
        <v>2030</v>
      </c>
      <c r="P288" s="72">
        <v>2031</v>
      </c>
      <c r="Q288" s="72">
        <v>2032</v>
      </c>
      <c r="R288" s="72">
        <v>2033</v>
      </c>
      <c r="S288" s="72">
        <v>2034</v>
      </c>
      <c r="T288" s="72">
        <v>2035</v>
      </c>
      <c r="U288" s="72">
        <v>2036</v>
      </c>
      <c r="V288" s="72">
        <v>2037</v>
      </c>
      <c r="W288" s="72">
        <v>2038</v>
      </c>
      <c r="X288" s="72">
        <v>2039</v>
      </c>
      <c r="Y288" s="72">
        <v>2040</v>
      </c>
      <c r="Z288" s="72">
        <v>2041</v>
      </c>
      <c r="AA288" s="72">
        <v>2042</v>
      </c>
      <c r="AB288" s="72">
        <v>2043</v>
      </c>
      <c r="AC288" s="72">
        <v>2044</v>
      </c>
      <c r="AD288" s="72">
        <v>2045</v>
      </c>
      <c r="AE288" s="72">
        <v>2046</v>
      </c>
      <c r="AF288" s="72">
        <v>2047</v>
      </c>
      <c r="AG288" s="72">
        <v>2048</v>
      </c>
      <c r="AH288" s="72">
        <v>2049</v>
      </c>
      <c r="AI288" s="72">
        <v>2050</v>
      </c>
      <c r="AJ288">
        <v>2051</v>
      </c>
      <c r="AK288">
        <v>2052</v>
      </c>
      <c r="AL288">
        <v>2053</v>
      </c>
      <c r="AM288">
        <v>2054</v>
      </c>
      <c r="AN288">
        <v>2055</v>
      </c>
      <c r="AO288">
        <v>2056</v>
      </c>
      <c r="AP288">
        <v>2057</v>
      </c>
      <c r="AQ288">
        <v>2058</v>
      </c>
      <c r="AR288">
        <v>2059</v>
      </c>
      <c r="AS288">
        <v>2060</v>
      </c>
      <c r="AT288">
        <v>2061</v>
      </c>
      <c r="AU288">
        <v>2062</v>
      </c>
      <c r="AV288">
        <v>2063</v>
      </c>
      <c r="AW288">
        <v>2064</v>
      </c>
      <c r="AX288">
        <v>2065</v>
      </c>
      <c r="AY288">
        <v>2066</v>
      </c>
      <c r="AZ288">
        <v>2067</v>
      </c>
      <c r="BA288">
        <v>2068</v>
      </c>
      <c r="BB288">
        <v>2069</v>
      </c>
      <c r="BC288">
        <v>2070</v>
      </c>
      <c r="BD288">
        <v>2071</v>
      </c>
      <c r="BE288">
        <v>2072</v>
      </c>
      <c r="BF288">
        <v>2073</v>
      </c>
      <c r="BG288">
        <v>2074</v>
      </c>
      <c r="BH288">
        <v>2075</v>
      </c>
      <c r="BI288">
        <v>2076</v>
      </c>
      <c r="BJ288">
        <v>2077</v>
      </c>
      <c r="BK288">
        <v>2078</v>
      </c>
      <c r="BL288">
        <v>2079</v>
      </c>
      <c r="BM288">
        <v>2080</v>
      </c>
      <c r="BN288">
        <v>2081</v>
      </c>
      <c r="BO288">
        <v>2082</v>
      </c>
      <c r="BP288">
        <v>2083</v>
      </c>
      <c r="BQ288">
        <v>2084</v>
      </c>
      <c r="BR288">
        <v>2085</v>
      </c>
      <c r="BS288">
        <v>2086</v>
      </c>
      <c r="BT288">
        <v>2087</v>
      </c>
      <c r="BU288">
        <v>2088</v>
      </c>
      <c r="BV288">
        <v>2089</v>
      </c>
      <c r="BW288">
        <v>2090</v>
      </c>
      <c r="BX288">
        <v>2091</v>
      </c>
      <c r="BY288">
        <v>2092</v>
      </c>
      <c r="BZ288">
        <v>2093</v>
      </c>
      <c r="CA288">
        <v>2094</v>
      </c>
      <c r="CB288">
        <v>2095</v>
      </c>
      <c r="CC288">
        <v>2096</v>
      </c>
      <c r="CD288">
        <v>2097</v>
      </c>
      <c r="CE288">
        <v>2098</v>
      </c>
      <c r="CF288">
        <v>2099</v>
      </c>
      <c r="CG288">
        <v>2100</v>
      </c>
    </row>
    <row r="289" spans="1:85">
      <c r="A289" s="74"/>
      <c r="B289" s="74" t="s">
        <v>4</v>
      </c>
      <c r="C289" s="75">
        <v>0</v>
      </c>
      <c r="D289" s="75">
        <v>0</v>
      </c>
      <c r="E289" s="75">
        <v>0</v>
      </c>
      <c r="F289" s="75">
        <v>0</v>
      </c>
      <c r="G289" s="75">
        <v>0</v>
      </c>
      <c r="H289" s="75">
        <v>0</v>
      </c>
      <c r="I289" s="75">
        <v>0</v>
      </c>
      <c r="J289" s="75">
        <v>0</v>
      </c>
      <c r="K289" s="75">
        <v>0</v>
      </c>
      <c r="L289" s="75">
        <v>0</v>
      </c>
      <c r="M289" s="75">
        <v>0</v>
      </c>
      <c r="N289" s="75">
        <v>0</v>
      </c>
      <c r="O289" s="75">
        <v>0</v>
      </c>
      <c r="P289" s="75">
        <v>0</v>
      </c>
      <c r="Q289" s="75">
        <v>0</v>
      </c>
      <c r="R289" s="75">
        <v>0</v>
      </c>
      <c r="S289" s="75">
        <v>0</v>
      </c>
      <c r="T289" s="75">
        <v>0</v>
      </c>
      <c r="U289" s="75">
        <v>0</v>
      </c>
      <c r="V289" s="75">
        <v>0</v>
      </c>
      <c r="W289" s="75">
        <v>0</v>
      </c>
      <c r="X289" s="75">
        <v>0</v>
      </c>
      <c r="Y289" s="75">
        <v>0</v>
      </c>
      <c r="Z289" s="75">
        <v>0</v>
      </c>
      <c r="AA289" s="75">
        <v>0</v>
      </c>
      <c r="AB289" s="75">
        <v>0</v>
      </c>
      <c r="AC289" s="75">
        <v>0</v>
      </c>
      <c r="AD289" s="75">
        <v>0</v>
      </c>
      <c r="AE289" s="75">
        <v>0</v>
      </c>
      <c r="AF289" s="75">
        <v>0</v>
      </c>
      <c r="AG289" s="75">
        <v>0</v>
      </c>
      <c r="AH289" s="75">
        <v>0</v>
      </c>
      <c r="AI289" s="75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74" t="s">
        <v>0</v>
      </c>
      <c r="B290" s="74" t="s">
        <v>3</v>
      </c>
      <c r="C290" s="75">
        <v>0</v>
      </c>
      <c r="D290" s="75">
        <v>0</v>
      </c>
      <c r="E290" s="75">
        <v>0</v>
      </c>
      <c r="F290" s="75">
        <v>0</v>
      </c>
      <c r="G290" s="75">
        <v>0</v>
      </c>
      <c r="H290" s="75">
        <v>0</v>
      </c>
      <c r="I290" s="75">
        <v>0</v>
      </c>
      <c r="J290" s="75">
        <v>0</v>
      </c>
      <c r="K290" s="75">
        <v>0</v>
      </c>
      <c r="L290" s="75">
        <v>0</v>
      </c>
      <c r="M290" s="75">
        <v>0</v>
      </c>
      <c r="N290" s="75">
        <v>0</v>
      </c>
      <c r="O290" s="75">
        <v>0</v>
      </c>
      <c r="P290" s="75">
        <v>0</v>
      </c>
      <c r="Q290" s="75">
        <v>0</v>
      </c>
      <c r="R290" s="75">
        <v>0</v>
      </c>
      <c r="S290" s="75">
        <v>0</v>
      </c>
      <c r="T290" s="75">
        <v>0</v>
      </c>
      <c r="U290" s="75">
        <v>0</v>
      </c>
      <c r="V290" s="75">
        <v>0</v>
      </c>
      <c r="W290" s="75">
        <v>0</v>
      </c>
      <c r="X290" s="75">
        <v>0</v>
      </c>
      <c r="Y290" s="75">
        <v>0</v>
      </c>
      <c r="Z290" s="75">
        <v>0</v>
      </c>
      <c r="AA290" s="75">
        <v>0</v>
      </c>
      <c r="AB290" s="75">
        <v>0</v>
      </c>
      <c r="AC290" s="75">
        <v>0</v>
      </c>
      <c r="AD290" s="75">
        <v>0</v>
      </c>
      <c r="AE290" s="75">
        <v>0</v>
      </c>
      <c r="AF290" s="75">
        <v>0</v>
      </c>
      <c r="AG290" s="75">
        <v>0</v>
      </c>
      <c r="AH290" s="75">
        <v>0</v>
      </c>
      <c r="AI290" s="75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74"/>
      <c r="B291" s="74" t="s">
        <v>34</v>
      </c>
      <c r="C291" s="75">
        <v>0</v>
      </c>
      <c r="D291" s="75">
        <v>0</v>
      </c>
      <c r="E291" s="75">
        <v>0</v>
      </c>
      <c r="F291" s="75">
        <v>0</v>
      </c>
      <c r="G291" s="75">
        <v>0</v>
      </c>
      <c r="H291" s="75">
        <v>0</v>
      </c>
      <c r="I291" s="75">
        <v>0</v>
      </c>
      <c r="J291" s="75">
        <v>0</v>
      </c>
      <c r="K291" s="75">
        <v>0</v>
      </c>
      <c r="L291" s="75">
        <v>0</v>
      </c>
      <c r="M291" s="75">
        <v>0</v>
      </c>
      <c r="N291" s="75">
        <v>0</v>
      </c>
      <c r="O291" s="75">
        <v>0</v>
      </c>
      <c r="P291" s="75">
        <v>0</v>
      </c>
      <c r="Q291" s="75">
        <v>0</v>
      </c>
      <c r="R291" s="75">
        <v>0</v>
      </c>
      <c r="S291" s="75">
        <v>0</v>
      </c>
      <c r="T291" s="75">
        <v>0</v>
      </c>
      <c r="U291" s="75">
        <v>0</v>
      </c>
      <c r="V291" s="75">
        <v>0</v>
      </c>
      <c r="W291" s="75">
        <v>0</v>
      </c>
      <c r="X291" s="75">
        <v>0</v>
      </c>
      <c r="Y291" s="75">
        <v>0</v>
      </c>
      <c r="Z291" s="75">
        <v>0</v>
      </c>
      <c r="AA291" s="75">
        <v>0</v>
      </c>
      <c r="AB291" s="75">
        <v>0</v>
      </c>
      <c r="AC291" s="75">
        <v>0</v>
      </c>
      <c r="AD291" s="75">
        <v>0</v>
      </c>
      <c r="AE291" s="75">
        <v>0</v>
      </c>
      <c r="AF291" s="75">
        <v>0</v>
      </c>
      <c r="AG291" s="75">
        <v>0</v>
      </c>
      <c r="AH291" s="75">
        <v>0</v>
      </c>
      <c r="AI291" s="75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14"/>
      <c r="B292" s="14" t="s">
        <v>35</v>
      </c>
      <c r="C292" s="75">
        <v>0</v>
      </c>
      <c r="D292" s="75">
        <v>0</v>
      </c>
      <c r="E292" s="75">
        <v>0</v>
      </c>
      <c r="F292" s="75">
        <v>0</v>
      </c>
      <c r="G292" s="75">
        <v>0</v>
      </c>
      <c r="H292" s="75">
        <v>0</v>
      </c>
      <c r="I292" s="75">
        <v>0</v>
      </c>
      <c r="J292" s="75">
        <v>0</v>
      </c>
      <c r="K292" s="75">
        <v>0</v>
      </c>
      <c r="L292" s="75">
        <v>0</v>
      </c>
      <c r="M292" s="75">
        <v>0</v>
      </c>
      <c r="N292" s="75">
        <v>0</v>
      </c>
      <c r="O292" s="75">
        <v>0</v>
      </c>
      <c r="P292" s="75">
        <v>0</v>
      </c>
      <c r="Q292" s="75">
        <v>0</v>
      </c>
      <c r="R292" s="75">
        <v>0</v>
      </c>
      <c r="S292" s="75">
        <v>0</v>
      </c>
      <c r="T292" s="75">
        <v>0</v>
      </c>
      <c r="U292" s="75">
        <v>0</v>
      </c>
      <c r="V292" s="75">
        <v>0</v>
      </c>
      <c r="W292" s="75">
        <v>0</v>
      </c>
      <c r="X292" s="75">
        <v>0</v>
      </c>
      <c r="Y292" s="75">
        <v>0</v>
      </c>
      <c r="Z292" s="75">
        <v>0</v>
      </c>
      <c r="AA292" s="75">
        <v>0</v>
      </c>
      <c r="AB292" s="75">
        <v>0</v>
      </c>
      <c r="AC292" s="75">
        <v>0</v>
      </c>
      <c r="AD292" s="75">
        <v>0</v>
      </c>
      <c r="AE292" s="75">
        <v>0</v>
      </c>
      <c r="AF292" s="75">
        <v>0</v>
      </c>
      <c r="AG292" s="75">
        <v>0</v>
      </c>
      <c r="AH292" s="75">
        <v>0</v>
      </c>
      <c r="AI292" s="75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4"/>
      <c r="B293" s="4" t="s">
        <v>4</v>
      </c>
      <c r="C293" s="75">
        <v>0</v>
      </c>
      <c r="D293" s="75">
        <v>0</v>
      </c>
      <c r="E293" s="75">
        <v>0</v>
      </c>
      <c r="F293" s="75">
        <v>0</v>
      </c>
      <c r="G293" s="75">
        <v>0</v>
      </c>
      <c r="H293" s="75">
        <v>0</v>
      </c>
      <c r="I293" s="75">
        <v>0</v>
      </c>
      <c r="J293" s="75">
        <v>0</v>
      </c>
      <c r="K293" s="75">
        <v>0</v>
      </c>
      <c r="L293" s="75">
        <v>0</v>
      </c>
      <c r="M293" s="75">
        <v>0</v>
      </c>
      <c r="N293" s="75">
        <v>0</v>
      </c>
      <c r="O293" s="75">
        <v>0</v>
      </c>
      <c r="P293" s="75">
        <v>0</v>
      </c>
      <c r="Q293" s="75">
        <v>0</v>
      </c>
      <c r="R293" s="75">
        <v>0</v>
      </c>
      <c r="S293" s="75">
        <v>0</v>
      </c>
      <c r="T293" s="75">
        <v>0</v>
      </c>
      <c r="U293" s="75">
        <v>0</v>
      </c>
      <c r="V293" s="75">
        <v>0</v>
      </c>
      <c r="W293" s="75">
        <v>0</v>
      </c>
      <c r="X293" s="75">
        <v>0</v>
      </c>
      <c r="Y293" s="75">
        <v>0</v>
      </c>
      <c r="Z293" s="75">
        <v>0</v>
      </c>
      <c r="AA293" s="75">
        <v>0</v>
      </c>
      <c r="AB293" s="75">
        <v>0</v>
      </c>
      <c r="AC293" s="75">
        <v>0</v>
      </c>
      <c r="AD293" s="75">
        <v>0</v>
      </c>
      <c r="AE293" s="75">
        <v>0</v>
      </c>
      <c r="AF293" s="75">
        <v>0</v>
      </c>
      <c r="AG293" s="75">
        <v>0</v>
      </c>
      <c r="AH293" s="75">
        <v>0</v>
      </c>
      <c r="AI293" s="75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74" t="s">
        <v>1</v>
      </c>
      <c r="B294" s="74" t="s">
        <v>3</v>
      </c>
      <c r="C294" s="75">
        <v>0</v>
      </c>
      <c r="D294" s="75">
        <v>0</v>
      </c>
      <c r="E294" s="75">
        <v>0</v>
      </c>
      <c r="F294" s="75">
        <v>0</v>
      </c>
      <c r="G294" s="75">
        <v>0</v>
      </c>
      <c r="H294" s="75">
        <v>0</v>
      </c>
      <c r="I294" s="75">
        <v>0</v>
      </c>
      <c r="J294" s="75">
        <v>0</v>
      </c>
      <c r="K294" s="75">
        <v>0</v>
      </c>
      <c r="L294" s="75">
        <v>0</v>
      </c>
      <c r="M294" s="75">
        <v>0</v>
      </c>
      <c r="N294" s="75">
        <v>0</v>
      </c>
      <c r="O294" s="75">
        <v>0</v>
      </c>
      <c r="P294" s="75">
        <v>0</v>
      </c>
      <c r="Q294" s="75">
        <v>0</v>
      </c>
      <c r="R294" s="75">
        <v>0</v>
      </c>
      <c r="S294" s="75">
        <v>0</v>
      </c>
      <c r="T294" s="75">
        <v>0</v>
      </c>
      <c r="U294" s="75">
        <v>0</v>
      </c>
      <c r="V294" s="75">
        <v>0</v>
      </c>
      <c r="W294" s="75">
        <v>0</v>
      </c>
      <c r="X294" s="75">
        <v>0</v>
      </c>
      <c r="Y294" s="75">
        <v>0</v>
      </c>
      <c r="Z294" s="75">
        <v>0</v>
      </c>
      <c r="AA294" s="75">
        <v>0</v>
      </c>
      <c r="AB294" s="75">
        <v>0</v>
      </c>
      <c r="AC294" s="75">
        <v>0</v>
      </c>
      <c r="AD294" s="75">
        <v>0</v>
      </c>
      <c r="AE294" s="75">
        <v>0</v>
      </c>
      <c r="AF294" s="75">
        <v>0</v>
      </c>
      <c r="AG294" s="75">
        <v>0</v>
      </c>
      <c r="AH294" s="75">
        <v>0</v>
      </c>
      <c r="AI294" s="75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74"/>
      <c r="B295" s="74" t="s">
        <v>34</v>
      </c>
      <c r="C295" s="75">
        <v>0</v>
      </c>
      <c r="D295" s="75">
        <v>0</v>
      </c>
      <c r="E295" s="75">
        <v>0</v>
      </c>
      <c r="F295" s="75">
        <v>0</v>
      </c>
      <c r="G295" s="75">
        <v>0</v>
      </c>
      <c r="H295" s="75">
        <v>0</v>
      </c>
      <c r="I295" s="75">
        <v>0</v>
      </c>
      <c r="J295" s="75">
        <v>0</v>
      </c>
      <c r="K295" s="75">
        <v>0</v>
      </c>
      <c r="L295" s="75">
        <v>0</v>
      </c>
      <c r="M295" s="75">
        <v>0</v>
      </c>
      <c r="N295" s="75">
        <v>0</v>
      </c>
      <c r="O295" s="75">
        <v>0</v>
      </c>
      <c r="P295" s="75">
        <v>0</v>
      </c>
      <c r="Q295" s="75">
        <v>0</v>
      </c>
      <c r="R295" s="75">
        <v>0</v>
      </c>
      <c r="S295" s="75">
        <v>0</v>
      </c>
      <c r="T295" s="75">
        <v>0</v>
      </c>
      <c r="U295" s="75">
        <v>0</v>
      </c>
      <c r="V295" s="75">
        <v>0</v>
      </c>
      <c r="W295" s="75">
        <v>0</v>
      </c>
      <c r="X295" s="75">
        <v>0</v>
      </c>
      <c r="Y295" s="75">
        <v>0</v>
      </c>
      <c r="Z295" s="75">
        <v>0</v>
      </c>
      <c r="AA295" s="75">
        <v>0</v>
      </c>
      <c r="AB295" s="75">
        <v>0</v>
      </c>
      <c r="AC295" s="75">
        <v>0</v>
      </c>
      <c r="AD295" s="75">
        <v>0</v>
      </c>
      <c r="AE295" s="75">
        <v>0</v>
      </c>
      <c r="AF295" s="75">
        <v>0</v>
      </c>
      <c r="AG295" s="75">
        <v>0</v>
      </c>
      <c r="AH295" s="75">
        <v>0</v>
      </c>
      <c r="AI295" s="7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14"/>
      <c r="B296" s="14" t="s">
        <v>35</v>
      </c>
      <c r="C296" s="75">
        <v>0</v>
      </c>
      <c r="D296" s="75">
        <v>0</v>
      </c>
      <c r="E296" s="75">
        <v>0</v>
      </c>
      <c r="F296" s="75">
        <v>0</v>
      </c>
      <c r="G296" s="75">
        <v>0</v>
      </c>
      <c r="H296" s="75">
        <v>0</v>
      </c>
      <c r="I296" s="75">
        <v>0</v>
      </c>
      <c r="J296" s="75">
        <v>0</v>
      </c>
      <c r="K296" s="75">
        <v>0</v>
      </c>
      <c r="L296" s="75">
        <v>0</v>
      </c>
      <c r="M296" s="75">
        <v>0</v>
      </c>
      <c r="N296" s="75">
        <v>0</v>
      </c>
      <c r="O296" s="75">
        <v>0</v>
      </c>
      <c r="P296" s="75">
        <v>0</v>
      </c>
      <c r="Q296" s="75">
        <v>0</v>
      </c>
      <c r="R296" s="75">
        <v>0</v>
      </c>
      <c r="S296" s="75">
        <v>0</v>
      </c>
      <c r="T296" s="75">
        <v>0</v>
      </c>
      <c r="U296" s="75">
        <v>0</v>
      </c>
      <c r="V296" s="75">
        <v>0</v>
      </c>
      <c r="W296" s="75">
        <v>0</v>
      </c>
      <c r="X296" s="75">
        <v>0</v>
      </c>
      <c r="Y296" s="75">
        <v>0</v>
      </c>
      <c r="Z296" s="75">
        <v>0</v>
      </c>
      <c r="AA296" s="75">
        <v>0</v>
      </c>
      <c r="AB296" s="75">
        <v>0</v>
      </c>
      <c r="AC296" s="75">
        <v>0</v>
      </c>
      <c r="AD296" s="75">
        <v>0</v>
      </c>
      <c r="AE296" s="75">
        <v>0</v>
      </c>
      <c r="AF296" s="75">
        <v>0</v>
      </c>
      <c r="AG296" s="75">
        <v>0</v>
      </c>
      <c r="AH296" s="75">
        <v>0</v>
      </c>
      <c r="AI296" s="75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4"/>
      <c r="B297" s="4" t="s">
        <v>4</v>
      </c>
      <c r="C297" s="75">
        <v>0</v>
      </c>
      <c r="D297" s="75">
        <v>0</v>
      </c>
      <c r="E297" s="75">
        <v>0</v>
      </c>
      <c r="F297" s="75">
        <v>0</v>
      </c>
      <c r="G297" s="75">
        <v>0</v>
      </c>
      <c r="H297" s="75">
        <v>0</v>
      </c>
      <c r="I297" s="75">
        <v>0</v>
      </c>
      <c r="J297" s="75">
        <v>0</v>
      </c>
      <c r="K297" s="75">
        <v>0</v>
      </c>
      <c r="L297" s="75">
        <v>0</v>
      </c>
      <c r="M297" s="75">
        <v>0</v>
      </c>
      <c r="N297" s="75">
        <v>0</v>
      </c>
      <c r="O297" s="75">
        <v>0</v>
      </c>
      <c r="P297" s="75">
        <v>0</v>
      </c>
      <c r="Q297" s="75">
        <v>0</v>
      </c>
      <c r="R297" s="75">
        <v>0</v>
      </c>
      <c r="S297" s="75">
        <v>0</v>
      </c>
      <c r="T297" s="75">
        <v>0</v>
      </c>
      <c r="U297" s="75">
        <v>0</v>
      </c>
      <c r="V297" s="75">
        <v>0</v>
      </c>
      <c r="W297" s="75">
        <v>0</v>
      </c>
      <c r="X297" s="75">
        <v>0</v>
      </c>
      <c r="Y297" s="75">
        <v>0</v>
      </c>
      <c r="Z297" s="75">
        <v>0</v>
      </c>
      <c r="AA297" s="75">
        <v>0</v>
      </c>
      <c r="AB297" s="75">
        <v>0</v>
      </c>
      <c r="AC297" s="75">
        <v>0</v>
      </c>
      <c r="AD297" s="75">
        <v>0</v>
      </c>
      <c r="AE297" s="75">
        <v>0</v>
      </c>
      <c r="AF297" s="75">
        <v>0</v>
      </c>
      <c r="AG297" s="75">
        <v>0</v>
      </c>
      <c r="AH297" s="75">
        <v>0</v>
      </c>
      <c r="AI297" s="75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>
      <c r="A298" s="14" t="s">
        <v>5</v>
      </c>
      <c r="B298" s="14" t="s">
        <v>3</v>
      </c>
      <c r="C298" s="75">
        <v>0</v>
      </c>
      <c r="D298" s="75">
        <v>0</v>
      </c>
      <c r="E298" s="75">
        <v>0</v>
      </c>
      <c r="F298" s="75">
        <v>0</v>
      </c>
      <c r="G298" s="75">
        <v>0</v>
      </c>
      <c r="H298" s="75">
        <v>0</v>
      </c>
      <c r="I298" s="75">
        <v>0</v>
      </c>
      <c r="J298" s="75">
        <v>0</v>
      </c>
      <c r="K298" s="75">
        <v>0</v>
      </c>
      <c r="L298" s="75">
        <v>0</v>
      </c>
      <c r="M298" s="75">
        <v>0</v>
      </c>
      <c r="N298" s="75">
        <v>0</v>
      </c>
      <c r="O298" s="75">
        <v>0</v>
      </c>
      <c r="P298" s="75">
        <v>0</v>
      </c>
      <c r="Q298" s="75">
        <v>0</v>
      </c>
      <c r="R298" s="75">
        <v>0</v>
      </c>
      <c r="S298" s="75">
        <v>0</v>
      </c>
      <c r="T298" s="75">
        <v>0</v>
      </c>
      <c r="U298" s="75">
        <v>0</v>
      </c>
      <c r="V298" s="75">
        <v>0</v>
      </c>
      <c r="W298" s="75">
        <v>0</v>
      </c>
      <c r="X298" s="75">
        <v>0</v>
      </c>
      <c r="Y298" s="75">
        <v>0</v>
      </c>
      <c r="Z298" s="75">
        <v>0</v>
      </c>
      <c r="AA298" s="75">
        <v>0</v>
      </c>
      <c r="AB298" s="75">
        <v>0</v>
      </c>
      <c r="AC298" s="75">
        <v>0</v>
      </c>
      <c r="AD298" s="75">
        <v>0</v>
      </c>
      <c r="AE298" s="75">
        <v>0</v>
      </c>
      <c r="AF298" s="75">
        <v>0</v>
      </c>
      <c r="AG298" s="75">
        <v>0</v>
      </c>
      <c r="AH298" s="75">
        <v>0</v>
      </c>
      <c r="AI298" s="75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>
      <c r="A299" s="5"/>
      <c r="B299" s="5" t="s">
        <v>4</v>
      </c>
      <c r="C299" s="75">
        <v>0</v>
      </c>
      <c r="D299" s="75">
        <v>0</v>
      </c>
      <c r="E299" s="75">
        <v>0</v>
      </c>
      <c r="F299" s="75">
        <v>0</v>
      </c>
      <c r="G299" s="75">
        <v>0</v>
      </c>
      <c r="H299" s="75">
        <v>0</v>
      </c>
      <c r="I299" s="75">
        <v>0</v>
      </c>
      <c r="J299" s="75">
        <v>0</v>
      </c>
      <c r="K299" s="75">
        <v>0</v>
      </c>
      <c r="L299" s="75">
        <v>0</v>
      </c>
      <c r="M299" s="75">
        <v>0</v>
      </c>
      <c r="N299" s="75">
        <v>0</v>
      </c>
      <c r="O299" s="75">
        <v>0</v>
      </c>
      <c r="P299" s="75">
        <v>0</v>
      </c>
      <c r="Q299" s="75">
        <v>0</v>
      </c>
      <c r="R299" s="75">
        <v>0</v>
      </c>
      <c r="S299" s="75">
        <v>0</v>
      </c>
      <c r="T299" s="75">
        <v>0</v>
      </c>
      <c r="U299" s="75">
        <v>0</v>
      </c>
      <c r="V299" s="75">
        <v>0</v>
      </c>
      <c r="W299" s="75">
        <v>0</v>
      </c>
      <c r="X299" s="75">
        <v>0</v>
      </c>
      <c r="Y299" s="75">
        <v>0</v>
      </c>
      <c r="Z299" s="75">
        <v>0</v>
      </c>
      <c r="AA299" s="75">
        <v>0</v>
      </c>
      <c r="AB299" s="75">
        <v>0</v>
      </c>
      <c r="AC299" s="75">
        <v>0</v>
      </c>
      <c r="AD299" s="75">
        <v>0</v>
      </c>
      <c r="AE299" s="75">
        <v>0</v>
      </c>
      <c r="AF299" s="75">
        <v>0</v>
      </c>
      <c r="AG299" s="75">
        <v>0</v>
      </c>
      <c r="AH299" s="75">
        <v>0</v>
      </c>
      <c r="AI299" s="75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>
      <c r="A300" s="5" t="s">
        <v>2</v>
      </c>
      <c r="B300" s="5" t="s">
        <v>3</v>
      </c>
      <c r="C300" s="75">
        <v>0</v>
      </c>
      <c r="D300" s="75">
        <v>0</v>
      </c>
      <c r="E300" s="75">
        <v>0</v>
      </c>
      <c r="F300" s="75">
        <v>0</v>
      </c>
      <c r="G300" s="75">
        <v>0</v>
      </c>
      <c r="H300" s="75">
        <v>0</v>
      </c>
      <c r="I300" s="75">
        <v>0</v>
      </c>
      <c r="J300" s="75">
        <v>0</v>
      </c>
      <c r="K300" s="75">
        <v>0</v>
      </c>
      <c r="L300" s="75">
        <v>0</v>
      </c>
      <c r="M300" s="75">
        <v>0</v>
      </c>
      <c r="N300" s="75">
        <v>0</v>
      </c>
      <c r="O300" s="75">
        <v>0</v>
      </c>
      <c r="P300" s="75">
        <v>0</v>
      </c>
      <c r="Q300" s="75">
        <v>0</v>
      </c>
      <c r="R300" s="75">
        <v>0</v>
      </c>
      <c r="S300" s="75">
        <v>0</v>
      </c>
      <c r="T300" s="75">
        <v>0</v>
      </c>
      <c r="U300" s="75">
        <v>0</v>
      </c>
      <c r="V300" s="75">
        <v>0</v>
      </c>
      <c r="W300" s="75">
        <v>0</v>
      </c>
      <c r="X300" s="75">
        <v>0</v>
      </c>
      <c r="Y300" s="75">
        <v>0</v>
      </c>
      <c r="Z300" s="75">
        <v>0</v>
      </c>
      <c r="AA300" s="75">
        <v>0</v>
      </c>
      <c r="AB300" s="75">
        <v>0</v>
      </c>
      <c r="AC300" s="75">
        <v>0</v>
      </c>
      <c r="AD300" s="75">
        <v>0</v>
      </c>
      <c r="AE300" s="75">
        <v>0</v>
      </c>
      <c r="AF300" s="75">
        <v>0</v>
      </c>
      <c r="AG300" s="75">
        <v>0</v>
      </c>
      <c r="AH300" s="75">
        <v>0</v>
      </c>
      <c r="AI300" s="75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</row>
    <row r="301" spans="1:85">
      <c r="A301" s="4"/>
      <c r="B301" s="4" t="s">
        <v>4</v>
      </c>
      <c r="C301" s="75">
        <v>0</v>
      </c>
      <c r="D301" s="75">
        <v>0</v>
      </c>
      <c r="E301" s="75">
        <v>0</v>
      </c>
      <c r="F301" s="75">
        <v>0</v>
      </c>
      <c r="G301" s="75">
        <v>0</v>
      </c>
      <c r="H301" s="75">
        <v>0</v>
      </c>
      <c r="I301" s="75">
        <v>0</v>
      </c>
      <c r="J301" s="75">
        <v>0</v>
      </c>
      <c r="K301" s="75">
        <v>0</v>
      </c>
      <c r="L301" s="75">
        <v>0</v>
      </c>
      <c r="M301" s="75">
        <v>0</v>
      </c>
      <c r="N301" s="75">
        <v>0</v>
      </c>
      <c r="O301" s="75">
        <v>0</v>
      </c>
      <c r="P301" s="75">
        <v>0</v>
      </c>
      <c r="Q301" s="75">
        <v>0</v>
      </c>
      <c r="R301" s="75">
        <v>0</v>
      </c>
      <c r="S301" s="75">
        <v>0</v>
      </c>
      <c r="T301" s="75">
        <v>0</v>
      </c>
      <c r="U301" s="75">
        <v>0</v>
      </c>
      <c r="V301" s="75">
        <v>0</v>
      </c>
      <c r="W301" s="75">
        <v>0</v>
      </c>
      <c r="X301" s="75">
        <v>0</v>
      </c>
      <c r="Y301" s="75">
        <v>0</v>
      </c>
      <c r="Z301" s="75">
        <v>0</v>
      </c>
      <c r="AA301" s="75">
        <v>0</v>
      </c>
      <c r="AB301" s="75">
        <v>0</v>
      </c>
      <c r="AC301" s="75">
        <v>0</v>
      </c>
      <c r="AD301" s="75">
        <v>0</v>
      </c>
      <c r="AE301" s="75">
        <v>0</v>
      </c>
      <c r="AF301" s="75">
        <v>0</v>
      </c>
      <c r="AG301" s="75">
        <v>0</v>
      </c>
      <c r="AH301" s="75">
        <v>0</v>
      </c>
      <c r="AI301" s="75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</row>
    <row r="302" spans="1:85">
      <c r="A302" s="14" t="s">
        <v>7</v>
      </c>
      <c r="B302" s="14" t="s">
        <v>3</v>
      </c>
      <c r="C302" s="75">
        <v>0</v>
      </c>
      <c r="D302" s="75">
        <v>0</v>
      </c>
      <c r="E302" s="75">
        <v>0</v>
      </c>
      <c r="F302" s="75">
        <v>0</v>
      </c>
      <c r="G302" s="75">
        <v>0</v>
      </c>
      <c r="H302" s="75">
        <v>0</v>
      </c>
      <c r="I302" s="75">
        <v>0</v>
      </c>
      <c r="J302" s="75">
        <v>0</v>
      </c>
      <c r="K302" s="75">
        <v>0</v>
      </c>
      <c r="L302" s="75">
        <v>0</v>
      </c>
      <c r="M302" s="75">
        <v>0</v>
      </c>
      <c r="N302" s="75">
        <v>0</v>
      </c>
      <c r="O302" s="75">
        <v>0</v>
      </c>
      <c r="P302" s="75">
        <v>0</v>
      </c>
      <c r="Q302" s="75">
        <v>0</v>
      </c>
      <c r="R302" s="75">
        <v>0</v>
      </c>
      <c r="S302" s="75">
        <v>0</v>
      </c>
      <c r="T302" s="75">
        <v>0</v>
      </c>
      <c r="U302" s="75">
        <v>0</v>
      </c>
      <c r="V302" s="75">
        <v>0</v>
      </c>
      <c r="W302" s="75">
        <v>0</v>
      </c>
      <c r="X302" s="75">
        <v>0</v>
      </c>
      <c r="Y302" s="75">
        <v>0</v>
      </c>
      <c r="Z302" s="75">
        <v>0</v>
      </c>
      <c r="AA302" s="75">
        <v>0</v>
      </c>
      <c r="AB302" s="75">
        <v>0</v>
      </c>
      <c r="AC302" s="75">
        <v>0</v>
      </c>
      <c r="AD302" s="75">
        <v>0</v>
      </c>
      <c r="AE302" s="75">
        <v>0</v>
      </c>
      <c r="AF302" s="75">
        <v>0</v>
      </c>
      <c r="AG302" s="75">
        <v>0</v>
      </c>
      <c r="AH302" s="75">
        <v>0</v>
      </c>
      <c r="AI302" s="75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>
      <c r="A303" s="4"/>
      <c r="B303" s="4" t="s">
        <v>4</v>
      </c>
      <c r="C303" s="75">
        <v>0</v>
      </c>
      <c r="D303" s="75">
        <v>0</v>
      </c>
      <c r="E303" s="75">
        <v>0</v>
      </c>
      <c r="F303" s="75">
        <v>0</v>
      </c>
      <c r="G303" s="75">
        <v>0</v>
      </c>
      <c r="H303" s="75">
        <v>0</v>
      </c>
      <c r="I303" s="75">
        <v>0</v>
      </c>
      <c r="J303" s="75">
        <v>0</v>
      </c>
      <c r="K303" s="75">
        <v>0</v>
      </c>
      <c r="L303" s="75">
        <v>0</v>
      </c>
      <c r="M303" s="75">
        <v>0</v>
      </c>
      <c r="N303" s="75">
        <v>0</v>
      </c>
      <c r="O303" s="75">
        <v>0</v>
      </c>
      <c r="P303" s="75">
        <v>0</v>
      </c>
      <c r="Q303" s="75">
        <v>0</v>
      </c>
      <c r="R303" s="75">
        <v>0</v>
      </c>
      <c r="S303" s="75">
        <v>0</v>
      </c>
      <c r="T303" s="75">
        <v>0</v>
      </c>
      <c r="U303" s="75">
        <v>0</v>
      </c>
      <c r="V303" s="75">
        <v>0</v>
      </c>
      <c r="W303" s="75">
        <v>0</v>
      </c>
      <c r="X303" s="75">
        <v>0</v>
      </c>
      <c r="Y303" s="75">
        <v>0</v>
      </c>
      <c r="Z303" s="75">
        <v>0</v>
      </c>
      <c r="AA303" s="75">
        <v>0</v>
      </c>
      <c r="AB303" s="75">
        <v>0</v>
      </c>
      <c r="AC303" s="75">
        <v>0</v>
      </c>
      <c r="AD303" s="75">
        <v>0</v>
      </c>
      <c r="AE303" s="75">
        <v>0</v>
      </c>
      <c r="AF303" s="75">
        <v>0</v>
      </c>
      <c r="AG303" s="75">
        <v>0</v>
      </c>
      <c r="AH303" s="75">
        <v>0</v>
      </c>
      <c r="AI303" s="75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>
      <c r="A304" s="14" t="s">
        <v>6</v>
      </c>
      <c r="B304" s="14" t="s">
        <v>3</v>
      </c>
      <c r="C304" s="75">
        <v>0</v>
      </c>
      <c r="D304" s="75">
        <v>0</v>
      </c>
      <c r="E304" s="75">
        <v>0</v>
      </c>
      <c r="F304" s="75">
        <v>0</v>
      </c>
      <c r="G304" s="75">
        <v>0</v>
      </c>
      <c r="H304" s="75">
        <v>0</v>
      </c>
      <c r="I304" s="75">
        <v>0</v>
      </c>
      <c r="J304" s="75">
        <v>0</v>
      </c>
      <c r="K304" s="75">
        <v>0</v>
      </c>
      <c r="L304" s="75">
        <v>0</v>
      </c>
      <c r="M304" s="75">
        <v>0</v>
      </c>
      <c r="N304" s="75">
        <v>0</v>
      </c>
      <c r="O304" s="75">
        <v>0</v>
      </c>
      <c r="P304" s="75">
        <v>0</v>
      </c>
      <c r="Q304" s="75">
        <v>0</v>
      </c>
      <c r="R304" s="75">
        <v>0</v>
      </c>
      <c r="S304" s="75">
        <v>0</v>
      </c>
      <c r="T304" s="75">
        <v>0</v>
      </c>
      <c r="U304" s="75">
        <v>0</v>
      </c>
      <c r="V304" s="75">
        <v>0</v>
      </c>
      <c r="W304" s="75">
        <v>0</v>
      </c>
      <c r="X304" s="75">
        <v>0</v>
      </c>
      <c r="Y304" s="75">
        <v>0</v>
      </c>
      <c r="Z304" s="75">
        <v>0</v>
      </c>
      <c r="AA304" s="75">
        <v>0</v>
      </c>
      <c r="AB304" s="75">
        <v>0</v>
      </c>
      <c r="AC304" s="75">
        <v>0</v>
      </c>
      <c r="AD304" s="75">
        <v>0</v>
      </c>
      <c r="AE304" s="75">
        <v>0</v>
      </c>
      <c r="AF304" s="75">
        <v>0</v>
      </c>
      <c r="AG304" s="75">
        <v>0</v>
      </c>
      <c r="AH304" s="75">
        <v>0</v>
      </c>
      <c r="AI304" s="75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>
      <c r="A305" s="5"/>
      <c r="B305" s="5" t="s">
        <v>4</v>
      </c>
      <c r="C305" s="75">
        <v>0</v>
      </c>
      <c r="D305" s="75">
        <v>0</v>
      </c>
      <c r="E305" s="75">
        <v>0</v>
      </c>
      <c r="F305" s="75">
        <v>0</v>
      </c>
      <c r="G305" s="75">
        <v>0</v>
      </c>
      <c r="H305" s="75">
        <v>0</v>
      </c>
      <c r="I305" s="75">
        <v>0</v>
      </c>
      <c r="J305" s="75">
        <v>0</v>
      </c>
      <c r="K305" s="75">
        <v>0</v>
      </c>
      <c r="L305" s="75">
        <v>0</v>
      </c>
      <c r="M305" s="75">
        <v>0</v>
      </c>
      <c r="N305" s="75">
        <v>0</v>
      </c>
      <c r="O305" s="75">
        <v>0</v>
      </c>
      <c r="P305" s="75">
        <v>0</v>
      </c>
      <c r="Q305" s="75">
        <v>0</v>
      </c>
      <c r="R305" s="75">
        <v>0</v>
      </c>
      <c r="S305" s="75">
        <v>0</v>
      </c>
      <c r="T305" s="75">
        <v>0</v>
      </c>
      <c r="U305" s="75">
        <v>0</v>
      </c>
      <c r="V305" s="75">
        <v>0</v>
      </c>
      <c r="W305" s="75">
        <v>0</v>
      </c>
      <c r="X305" s="75">
        <v>0</v>
      </c>
      <c r="Y305" s="75">
        <v>0</v>
      </c>
      <c r="Z305" s="75">
        <v>0</v>
      </c>
      <c r="AA305" s="75">
        <v>0</v>
      </c>
      <c r="AB305" s="75">
        <v>0</v>
      </c>
      <c r="AC305" s="75">
        <v>0</v>
      </c>
      <c r="AD305" s="75">
        <v>0</v>
      </c>
      <c r="AE305" s="75">
        <v>0</v>
      </c>
      <c r="AF305" s="75">
        <v>0</v>
      </c>
      <c r="AG305" s="75">
        <v>0</v>
      </c>
      <c r="AH305" s="75">
        <v>0</v>
      </c>
      <c r="AI305" s="7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>
      <c r="A306" s="5" t="s">
        <v>8</v>
      </c>
      <c r="B306" s="5" t="s">
        <v>3</v>
      </c>
      <c r="C306" s="75">
        <v>0</v>
      </c>
      <c r="D306" s="75">
        <v>0</v>
      </c>
      <c r="E306" s="75">
        <v>0</v>
      </c>
      <c r="F306" s="75">
        <v>0</v>
      </c>
      <c r="G306" s="75">
        <v>0</v>
      </c>
      <c r="H306" s="75">
        <v>0</v>
      </c>
      <c r="I306" s="75">
        <v>0</v>
      </c>
      <c r="J306" s="75">
        <v>0</v>
      </c>
      <c r="K306" s="75">
        <v>0</v>
      </c>
      <c r="L306" s="75">
        <v>0</v>
      </c>
      <c r="M306" s="75">
        <v>0</v>
      </c>
      <c r="N306" s="75">
        <v>0</v>
      </c>
      <c r="O306" s="75">
        <v>0</v>
      </c>
      <c r="P306" s="75">
        <v>0</v>
      </c>
      <c r="Q306" s="75">
        <v>0</v>
      </c>
      <c r="R306" s="75">
        <v>0</v>
      </c>
      <c r="S306" s="75">
        <v>0</v>
      </c>
      <c r="T306" s="75">
        <v>0</v>
      </c>
      <c r="U306" s="75">
        <v>0</v>
      </c>
      <c r="V306" s="75">
        <v>0</v>
      </c>
      <c r="W306" s="75">
        <v>0</v>
      </c>
      <c r="X306" s="75">
        <v>0</v>
      </c>
      <c r="Y306" s="75">
        <v>0</v>
      </c>
      <c r="Z306" s="75">
        <v>0</v>
      </c>
      <c r="AA306" s="75">
        <v>0</v>
      </c>
      <c r="AB306" s="75">
        <v>0</v>
      </c>
      <c r="AC306" s="75">
        <v>0</v>
      </c>
      <c r="AD306" s="75">
        <v>0</v>
      </c>
      <c r="AE306" s="75">
        <v>0</v>
      </c>
      <c r="AF306" s="75">
        <v>0</v>
      </c>
      <c r="AG306" s="75">
        <v>0</v>
      </c>
      <c r="AH306" s="75">
        <v>0</v>
      </c>
      <c r="AI306" s="75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>
      <c r="A307" s="4"/>
      <c r="B307" s="4" t="s">
        <v>37</v>
      </c>
      <c r="C307" s="75">
        <v>0</v>
      </c>
      <c r="D307" s="75">
        <v>0</v>
      </c>
      <c r="E307" s="75">
        <v>0</v>
      </c>
      <c r="F307" s="75">
        <v>0</v>
      </c>
      <c r="G307" s="75">
        <v>0</v>
      </c>
      <c r="H307" s="75">
        <v>0</v>
      </c>
      <c r="I307" s="75">
        <v>0</v>
      </c>
      <c r="J307" s="75">
        <v>0</v>
      </c>
      <c r="K307" s="75">
        <v>0</v>
      </c>
      <c r="L307" s="75">
        <v>0</v>
      </c>
      <c r="M307" s="75">
        <v>0</v>
      </c>
      <c r="N307" s="75">
        <v>0</v>
      </c>
      <c r="O307" s="75">
        <v>0</v>
      </c>
      <c r="P307" s="75">
        <v>0</v>
      </c>
      <c r="Q307" s="75">
        <v>0</v>
      </c>
      <c r="R307" s="75">
        <v>0</v>
      </c>
      <c r="S307" s="75">
        <v>0</v>
      </c>
      <c r="T307" s="75">
        <v>0</v>
      </c>
      <c r="U307" s="75">
        <v>0</v>
      </c>
      <c r="V307" s="75">
        <v>0</v>
      </c>
      <c r="W307" s="75">
        <v>0</v>
      </c>
      <c r="X307" s="75">
        <v>0</v>
      </c>
      <c r="Y307" s="75">
        <v>0</v>
      </c>
      <c r="Z307" s="75">
        <v>0</v>
      </c>
      <c r="AA307" s="75">
        <v>0</v>
      </c>
      <c r="AB307" s="75">
        <v>0</v>
      </c>
      <c r="AC307" s="75">
        <v>0</v>
      </c>
      <c r="AD307" s="75">
        <v>0</v>
      </c>
      <c r="AE307" s="75">
        <v>0</v>
      </c>
      <c r="AF307" s="75">
        <v>0</v>
      </c>
      <c r="AG307" s="75">
        <v>0</v>
      </c>
      <c r="AH307" s="75">
        <v>0</v>
      </c>
      <c r="AI307" s="75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>
      <c r="A308" s="14" t="s">
        <v>36</v>
      </c>
      <c r="B308" s="14" t="s">
        <v>38</v>
      </c>
      <c r="C308" s="75">
        <v>0</v>
      </c>
      <c r="D308" s="75">
        <v>0</v>
      </c>
      <c r="E308" s="75">
        <v>0</v>
      </c>
      <c r="F308" s="75">
        <v>0</v>
      </c>
      <c r="G308" s="75">
        <v>0</v>
      </c>
      <c r="H308" s="75">
        <v>0</v>
      </c>
      <c r="I308" s="75">
        <v>0</v>
      </c>
      <c r="J308" s="75">
        <v>0</v>
      </c>
      <c r="K308" s="75">
        <v>0</v>
      </c>
      <c r="L308" s="75">
        <v>0</v>
      </c>
      <c r="M308" s="75">
        <v>0</v>
      </c>
      <c r="N308" s="75">
        <v>0</v>
      </c>
      <c r="O308" s="75">
        <v>0</v>
      </c>
      <c r="P308" s="75">
        <v>0</v>
      </c>
      <c r="Q308" s="75">
        <v>0</v>
      </c>
      <c r="R308" s="75">
        <v>0</v>
      </c>
      <c r="S308" s="75">
        <v>0</v>
      </c>
      <c r="T308" s="75">
        <v>0</v>
      </c>
      <c r="U308" s="75">
        <v>0</v>
      </c>
      <c r="V308" s="75">
        <v>0</v>
      </c>
      <c r="W308" s="75">
        <v>0</v>
      </c>
      <c r="X308" s="75">
        <v>0</v>
      </c>
      <c r="Y308" s="75">
        <v>0</v>
      </c>
      <c r="Z308" s="75">
        <v>0</v>
      </c>
      <c r="AA308" s="75">
        <v>0</v>
      </c>
      <c r="AB308" s="75">
        <v>0</v>
      </c>
      <c r="AC308" s="75">
        <v>0</v>
      </c>
      <c r="AD308" s="75">
        <v>0</v>
      </c>
      <c r="AE308" s="75">
        <v>0</v>
      </c>
      <c r="AF308" s="75">
        <v>0</v>
      </c>
      <c r="AG308" s="75">
        <v>0</v>
      </c>
      <c r="AH308" s="75">
        <v>0</v>
      </c>
      <c r="AI308" s="75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>
      <c r="A309" s="5"/>
      <c r="B309" s="5"/>
      <c r="C309" s="73">
        <v>0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O309" s="73">
        <v>0</v>
      </c>
      <c r="P309" s="73">
        <v>0</v>
      </c>
      <c r="Q309" s="73">
        <v>0</v>
      </c>
      <c r="R309" s="73">
        <v>0</v>
      </c>
      <c r="S309" s="73">
        <v>0</v>
      </c>
      <c r="T309" s="73">
        <v>0</v>
      </c>
      <c r="U309" s="73">
        <v>0</v>
      </c>
      <c r="V309" s="73">
        <v>0</v>
      </c>
      <c r="W309" s="73">
        <v>0</v>
      </c>
      <c r="X309" s="73">
        <v>0</v>
      </c>
      <c r="Y309" s="73">
        <v>0</v>
      </c>
      <c r="Z309" s="73">
        <v>0</v>
      </c>
      <c r="AA309" s="73">
        <v>0</v>
      </c>
      <c r="AB309" s="73">
        <v>0</v>
      </c>
      <c r="AC309" s="73">
        <v>0</v>
      </c>
      <c r="AD309" s="73">
        <v>0</v>
      </c>
      <c r="AE309" s="73">
        <v>0</v>
      </c>
      <c r="AF309" s="73">
        <v>0</v>
      </c>
      <c r="AG309" s="73">
        <v>0</v>
      </c>
      <c r="AH309" s="73">
        <v>0</v>
      </c>
      <c r="AI309" s="73">
        <v>0</v>
      </c>
    </row>
    <row r="310" spans="1:85">
      <c r="A310" s="1" t="str">
        <f>LOOKUP(B310,[1]Regions!$A$4:$A$98,[1]Regions!$B$4:$B$98)</f>
        <v>UK</v>
      </c>
      <c r="B310" s="2">
        <v>15</v>
      </c>
      <c r="C310" s="72">
        <v>2018</v>
      </c>
      <c r="D310" s="72">
        <v>2019</v>
      </c>
      <c r="E310" s="72">
        <v>2020</v>
      </c>
      <c r="F310" s="72">
        <v>2021</v>
      </c>
      <c r="G310" s="72">
        <v>2022</v>
      </c>
      <c r="H310" s="72">
        <v>2023</v>
      </c>
      <c r="I310" s="72">
        <v>2024</v>
      </c>
      <c r="J310" s="72">
        <v>2025</v>
      </c>
      <c r="K310" s="72">
        <v>2026</v>
      </c>
      <c r="L310" s="72">
        <v>2027</v>
      </c>
      <c r="M310" s="72">
        <v>2028</v>
      </c>
      <c r="N310" s="72">
        <v>2029</v>
      </c>
      <c r="O310" s="72">
        <v>2030</v>
      </c>
      <c r="P310" s="72">
        <v>2031</v>
      </c>
      <c r="Q310" s="72">
        <v>2032</v>
      </c>
      <c r="R310" s="72">
        <v>2033</v>
      </c>
      <c r="S310" s="72">
        <v>2034</v>
      </c>
      <c r="T310" s="72">
        <v>2035</v>
      </c>
      <c r="U310" s="72">
        <v>2036</v>
      </c>
      <c r="V310" s="72">
        <v>2037</v>
      </c>
      <c r="W310" s="72">
        <v>2038</v>
      </c>
      <c r="X310" s="72">
        <v>2039</v>
      </c>
      <c r="Y310" s="72">
        <v>2040</v>
      </c>
      <c r="Z310" s="72">
        <v>2041</v>
      </c>
      <c r="AA310" s="72">
        <v>2042</v>
      </c>
      <c r="AB310" s="72">
        <v>2043</v>
      </c>
      <c r="AC310" s="72">
        <v>2044</v>
      </c>
      <c r="AD310" s="72">
        <v>2045</v>
      </c>
      <c r="AE310" s="72">
        <v>2046</v>
      </c>
      <c r="AF310" s="72">
        <v>2047</v>
      </c>
      <c r="AG310" s="72">
        <v>2048</v>
      </c>
      <c r="AH310" s="72">
        <v>2049</v>
      </c>
      <c r="AI310" s="72">
        <v>2050</v>
      </c>
      <c r="AJ310">
        <v>2051</v>
      </c>
      <c r="AK310">
        <v>2052</v>
      </c>
      <c r="AL310">
        <v>2053</v>
      </c>
      <c r="AM310">
        <v>2054</v>
      </c>
      <c r="AN310">
        <v>2055</v>
      </c>
      <c r="AO310">
        <v>2056</v>
      </c>
      <c r="AP310">
        <v>2057</v>
      </c>
      <c r="AQ310">
        <v>2058</v>
      </c>
      <c r="AR310">
        <v>2059</v>
      </c>
      <c r="AS310">
        <v>2060</v>
      </c>
      <c r="AT310">
        <v>2061</v>
      </c>
      <c r="AU310">
        <v>2062</v>
      </c>
      <c r="AV310">
        <v>2063</v>
      </c>
      <c r="AW310">
        <v>2064</v>
      </c>
      <c r="AX310">
        <v>2065</v>
      </c>
      <c r="AY310">
        <v>2066</v>
      </c>
      <c r="AZ310">
        <v>2067</v>
      </c>
      <c r="BA310">
        <v>2068</v>
      </c>
      <c r="BB310">
        <v>2069</v>
      </c>
      <c r="BC310">
        <v>2070</v>
      </c>
      <c r="BD310">
        <v>2071</v>
      </c>
      <c r="BE310">
        <v>2072</v>
      </c>
      <c r="BF310">
        <v>2073</v>
      </c>
      <c r="BG310">
        <v>2074</v>
      </c>
      <c r="BH310">
        <v>2075</v>
      </c>
      <c r="BI310">
        <v>2076</v>
      </c>
      <c r="BJ310">
        <v>2077</v>
      </c>
      <c r="BK310">
        <v>2078</v>
      </c>
      <c r="BL310">
        <v>2079</v>
      </c>
      <c r="BM310">
        <v>2080</v>
      </c>
      <c r="BN310">
        <v>2081</v>
      </c>
      <c r="BO310">
        <v>2082</v>
      </c>
      <c r="BP310">
        <v>2083</v>
      </c>
      <c r="BQ310">
        <v>2084</v>
      </c>
      <c r="BR310">
        <v>2085</v>
      </c>
      <c r="BS310">
        <v>2086</v>
      </c>
      <c r="BT310">
        <v>2087</v>
      </c>
      <c r="BU310">
        <v>2088</v>
      </c>
      <c r="BV310">
        <v>2089</v>
      </c>
      <c r="BW310">
        <v>2090</v>
      </c>
      <c r="BX310">
        <v>2091</v>
      </c>
      <c r="BY310">
        <v>2092</v>
      </c>
      <c r="BZ310">
        <v>2093</v>
      </c>
      <c r="CA310">
        <v>2094</v>
      </c>
      <c r="CB310">
        <v>2095</v>
      </c>
      <c r="CC310">
        <v>2096</v>
      </c>
      <c r="CD310">
        <v>2097</v>
      </c>
      <c r="CE310">
        <v>2098</v>
      </c>
      <c r="CF310">
        <v>2099</v>
      </c>
      <c r="CG310">
        <v>2100</v>
      </c>
    </row>
    <row r="311" spans="1:85">
      <c r="A311" s="74"/>
      <c r="B311" s="74" t="s">
        <v>4</v>
      </c>
      <c r="C311" s="75">
        <v>0</v>
      </c>
      <c r="D311" s="75">
        <v>0</v>
      </c>
      <c r="E311" s="75">
        <v>0</v>
      </c>
      <c r="F311" s="75">
        <v>0</v>
      </c>
      <c r="G311" s="75">
        <v>0</v>
      </c>
      <c r="H311" s="75">
        <v>0</v>
      </c>
      <c r="I311" s="75">
        <v>0</v>
      </c>
      <c r="J311" s="75">
        <v>0</v>
      </c>
      <c r="K311" s="75">
        <v>0</v>
      </c>
      <c r="L311" s="75">
        <v>0</v>
      </c>
      <c r="M311" s="75">
        <v>0</v>
      </c>
      <c r="N311" s="75">
        <v>0</v>
      </c>
      <c r="O311" s="75">
        <v>0</v>
      </c>
      <c r="P311" s="75">
        <v>0</v>
      </c>
      <c r="Q311" s="75">
        <v>0</v>
      </c>
      <c r="R311" s="75">
        <v>0</v>
      </c>
      <c r="S311" s="75">
        <v>0</v>
      </c>
      <c r="T311" s="75">
        <v>0</v>
      </c>
      <c r="U311" s="75">
        <v>0</v>
      </c>
      <c r="V311" s="75">
        <v>0</v>
      </c>
      <c r="W311" s="75">
        <v>0</v>
      </c>
      <c r="X311" s="75">
        <v>0</v>
      </c>
      <c r="Y311" s="75">
        <v>0</v>
      </c>
      <c r="Z311" s="75">
        <v>0</v>
      </c>
      <c r="AA311" s="75">
        <v>0</v>
      </c>
      <c r="AB311" s="75">
        <v>0</v>
      </c>
      <c r="AC311" s="75">
        <v>0</v>
      </c>
      <c r="AD311" s="75">
        <v>0</v>
      </c>
      <c r="AE311" s="75">
        <v>0</v>
      </c>
      <c r="AF311" s="75">
        <v>0</v>
      </c>
      <c r="AG311" s="75">
        <v>0</v>
      </c>
      <c r="AH311" s="75">
        <v>0</v>
      </c>
      <c r="AI311" s="75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74" t="s">
        <v>0</v>
      </c>
      <c r="B312" s="74" t="s">
        <v>3</v>
      </c>
      <c r="C312" s="75">
        <v>0</v>
      </c>
      <c r="D312" s="75">
        <v>0</v>
      </c>
      <c r="E312" s="75">
        <v>0</v>
      </c>
      <c r="F312" s="75">
        <v>0</v>
      </c>
      <c r="G312" s="75">
        <v>0</v>
      </c>
      <c r="H312" s="75">
        <v>0</v>
      </c>
      <c r="I312" s="75">
        <v>0</v>
      </c>
      <c r="J312" s="75">
        <v>0</v>
      </c>
      <c r="K312" s="75">
        <v>0</v>
      </c>
      <c r="L312" s="75">
        <v>0</v>
      </c>
      <c r="M312" s="75">
        <v>0</v>
      </c>
      <c r="N312" s="75">
        <v>0</v>
      </c>
      <c r="O312" s="75">
        <v>0</v>
      </c>
      <c r="P312" s="75">
        <v>0</v>
      </c>
      <c r="Q312" s="75">
        <v>0</v>
      </c>
      <c r="R312" s="75">
        <v>0</v>
      </c>
      <c r="S312" s="75">
        <v>0</v>
      </c>
      <c r="T312" s="75">
        <v>0</v>
      </c>
      <c r="U312" s="75">
        <v>0</v>
      </c>
      <c r="V312" s="75">
        <v>0</v>
      </c>
      <c r="W312" s="75">
        <v>0</v>
      </c>
      <c r="X312" s="75">
        <v>0</v>
      </c>
      <c r="Y312" s="75">
        <v>0</v>
      </c>
      <c r="Z312" s="75">
        <v>0</v>
      </c>
      <c r="AA312" s="75">
        <v>0</v>
      </c>
      <c r="AB312" s="75">
        <v>0</v>
      </c>
      <c r="AC312" s="75">
        <v>0</v>
      </c>
      <c r="AD312" s="75">
        <v>0</v>
      </c>
      <c r="AE312" s="75">
        <v>0</v>
      </c>
      <c r="AF312" s="75">
        <v>0</v>
      </c>
      <c r="AG312" s="75">
        <v>0</v>
      </c>
      <c r="AH312" s="75">
        <v>0</v>
      </c>
      <c r="AI312" s="75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74"/>
      <c r="B313" s="74" t="s">
        <v>34</v>
      </c>
      <c r="C313" s="75">
        <v>0</v>
      </c>
      <c r="D313" s="75">
        <v>0</v>
      </c>
      <c r="E313" s="75">
        <v>0</v>
      </c>
      <c r="F313" s="75">
        <v>0</v>
      </c>
      <c r="G313" s="75">
        <v>0</v>
      </c>
      <c r="H313" s="75">
        <v>0</v>
      </c>
      <c r="I313" s="75">
        <v>0</v>
      </c>
      <c r="J313" s="75">
        <v>0</v>
      </c>
      <c r="K313" s="75">
        <v>0</v>
      </c>
      <c r="L313" s="75">
        <v>0</v>
      </c>
      <c r="M313" s="75">
        <v>0</v>
      </c>
      <c r="N313" s="75">
        <v>0</v>
      </c>
      <c r="O313" s="75">
        <v>0</v>
      </c>
      <c r="P313" s="75">
        <v>0</v>
      </c>
      <c r="Q313" s="75">
        <v>0</v>
      </c>
      <c r="R313" s="75">
        <v>0</v>
      </c>
      <c r="S313" s="75">
        <v>0</v>
      </c>
      <c r="T313" s="75">
        <v>0</v>
      </c>
      <c r="U313" s="75">
        <v>0</v>
      </c>
      <c r="V313" s="75">
        <v>0</v>
      </c>
      <c r="W313" s="75">
        <v>0</v>
      </c>
      <c r="X313" s="75">
        <v>0</v>
      </c>
      <c r="Y313" s="75">
        <v>0</v>
      </c>
      <c r="Z313" s="75">
        <v>0</v>
      </c>
      <c r="AA313" s="75">
        <v>0</v>
      </c>
      <c r="AB313" s="75">
        <v>0</v>
      </c>
      <c r="AC313" s="75">
        <v>0</v>
      </c>
      <c r="AD313" s="75">
        <v>0</v>
      </c>
      <c r="AE313" s="75">
        <v>0</v>
      </c>
      <c r="AF313" s="75">
        <v>0</v>
      </c>
      <c r="AG313" s="75">
        <v>0</v>
      </c>
      <c r="AH313" s="75">
        <v>0</v>
      </c>
      <c r="AI313" s="75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14"/>
      <c r="B314" s="14" t="s">
        <v>35</v>
      </c>
      <c r="C314" s="75">
        <v>0</v>
      </c>
      <c r="D314" s="75">
        <v>0</v>
      </c>
      <c r="E314" s="75">
        <v>0</v>
      </c>
      <c r="F314" s="75">
        <v>0</v>
      </c>
      <c r="G314" s="75">
        <v>0</v>
      </c>
      <c r="H314" s="75">
        <v>0</v>
      </c>
      <c r="I314" s="75">
        <v>0</v>
      </c>
      <c r="J314" s="75">
        <v>0</v>
      </c>
      <c r="K314" s="75">
        <v>0</v>
      </c>
      <c r="L314" s="75">
        <v>0</v>
      </c>
      <c r="M314" s="75">
        <v>0</v>
      </c>
      <c r="N314" s="75">
        <v>0</v>
      </c>
      <c r="O314" s="75">
        <v>0</v>
      </c>
      <c r="P314" s="75">
        <v>0</v>
      </c>
      <c r="Q314" s="75">
        <v>0</v>
      </c>
      <c r="R314" s="75">
        <v>0</v>
      </c>
      <c r="S314" s="75">
        <v>0</v>
      </c>
      <c r="T314" s="75">
        <v>0</v>
      </c>
      <c r="U314" s="75">
        <v>0</v>
      </c>
      <c r="V314" s="75">
        <v>0</v>
      </c>
      <c r="W314" s="75">
        <v>0</v>
      </c>
      <c r="X314" s="75">
        <v>0</v>
      </c>
      <c r="Y314" s="75">
        <v>0</v>
      </c>
      <c r="Z314" s="75">
        <v>0</v>
      </c>
      <c r="AA314" s="75">
        <v>0</v>
      </c>
      <c r="AB314" s="75">
        <v>0</v>
      </c>
      <c r="AC314" s="75">
        <v>0</v>
      </c>
      <c r="AD314" s="75">
        <v>0</v>
      </c>
      <c r="AE314" s="75">
        <v>0</v>
      </c>
      <c r="AF314" s="75">
        <v>0</v>
      </c>
      <c r="AG314" s="75">
        <v>0</v>
      </c>
      <c r="AH314" s="75">
        <v>0</v>
      </c>
      <c r="AI314" s="75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4"/>
      <c r="B315" s="4" t="s">
        <v>4</v>
      </c>
      <c r="C315" s="75">
        <v>0</v>
      </c>
      <c r="D315" s="75">
        <v>0</v>
      </c>
      <c r="E315" s="75">
        <v>0</v>
      </c>
      <c r="F315" s="75">
        <v>0</v>
      </c>
      <c r="G315" s="75">
        <v>0</v>
      </c>
      <c r="H315" s="75">
        <v>0</v>
      </c>
      <c r="I315" s="75">
        <v>0</v>
      </c>
      <c r="J315" s="75">
        <v>0</v>
      </c>
      <c r="K315" s="75">
        <v>0</v>
      </c>
      <c r="L315" s="75">
        <v>0</v>
      </c>
      <c r="M315" s="75">
        <v>0</v>
      </c>
      <c r="N315" s="75">
        <v>0</v>
      </c>
      <c r="O315" s="75">
        <v>0</v>
      </c>
      <c r="P315" s="75">
        <v>0</v>
      </c>
      <c r="Q315" s="75">
        <v>0</v>
      </c>
      <c r="R315" s="75">
        <v>0</v>
      </c>
      <c r="S315" s="75">
        <v>0</v>
      </c>
      <c r="T315" s="75">
        <v>0</v>
      </c>
      <c r="U315" s="75">
        <v>0</v>
      </c>
      <c r="V315" s="75">
        <v>0</v>
      </c>
      <c r="W315" s="75">
        <v>0</v>
      </c>
      <c r="X315" s="75">
        <v>0</v>
      </c>
      <c r="Y315" s="75">
        <v>0</v>
      </c>
      <c r="Z315" s="75">
        <v>0</v>
      </c>
      <c r="AA315" s="75">
        <v>0</v>
      </c>
      <c r="AB315" s="75">
        <v>0</v>
      </c>
      <c r="AC315" s="75">
        <v>0</v>
      </c>
      <c r="AD315" s="75">
        <v>0</v>
      </c>
      <c r="AE315" s="75">
        <v>0</v>
      </c>
      <c r="AF315" s="75">
        <v>0</v>
      </c>
      <c r="AG315" s="75">
        <v>0</v>
      </c>
      <c r="AH315" s="75">
        <v>0</v>
      </c>
      <c r="AI315" s="7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74" t="s">
        <v>1</v>
      </c>
      <c r="B316" s="74" t="s">
        <v>3</v>
      </c>
      <c r="C316" s="75">
        <v>0</v>
      </c>
      <c r="D316" s="75">
        <v>0</v>
      </c>
      <c r="E316" s="75">
        <v>0</v>
      </c>
      <c r="F316" s="75">
        <v>0</v>
      </c>
      <c r="G316" s="75">
        <v>0</v>
      </c>
      <c r="H316" s="75">
        <v>0</v>
      </c>
      <c r="I316" s="75">
        <v>0</v>
      </c>
      <c r="J316" s="75">
        <v>0</v>
      </c>
      <c r="K316" s="75">
        <v>0</v>
      </c>
      <c r="L316" s="75">
        <v>0</v>
      </c>
      <c r="M316" s="75">
        <v>0</v>
      </c>
      <c r="N316" s="75">
        <v>0</v>
      </c>
      <c r="O316" s="75">
        <v>0</v>
      </c>
      <c r="P316" s="75">
        <v>0</v>
      </c>
      <c r="Q316" s="75">
        <v>0</v>
      </c>
      <c r="R316" s="75">
        <v>0</v>
      </c>
      <c r="S316" s="75">
        <v>0</v>
      </c>
      <c r="T316" s="75">
        <v>0</v>
      </c>
      <c r="U316" s="75">
        <v>0</v>
      </c>
      <c r="V316" s="75">
        <v>0</v>
      </c>
      <c r="W316" s="75">
        <v>0</v>
      </c>
      <c r="X316" s="75">
        <v>0</v>
      </c>
      <c r="Y316" s="75">
        <v>0</v>
      </c>
      <c r="Z316" s="75">
        <v>0</v>
      </c>
      <c r="AA316" s="75">
        <v>0</v>
      </c>
      <c r="AB316" s="75">
        <v>0</v>
      </c>
      <c r="AC316" s="75">
        <v>0</v>
      </c>
      <c r="AD316" s="75">
        <v>0</v>
      </c>
      <c r="AE316" s="75">
        <v>0</v>
      </c>
      <c r="AF316" s="75">
        <v>0</v>
      </c>
      <c r="AG316" s="75">
        <v>0</v>
      </c>
      <c r="AH316" s="75">
        <v>0</v>
      </c>
      <c r="AI316" s="75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74"/>
      <c r="B317" s="74" t="s">
        <v>34</v>
      </c>
      <c r="C317" s="75">
        <v>0</v>
      </c>
      <c r="D317" s="75">
        <v>0</v>
      </c>
      <c r="E317" s="75">
        <v>0</v>
      </c>
      <c r="F317" s="75">
        <v>0</v>
      </c>
      <c r="G317" s="75">
        <v>0</v>
      </c>
      <c r="H317" s="75">
        <v>0</v>
      </c>
      <c r="I317" s="75">
        <v>0</v>
      </c>
      <c r="J317" s="75">
        <v>0</v>
      </c>
      <c r="K317" s="75">
        <v>0</v>
      </c>
      <c r="L317" s="75">
        <v>0</v>
      </c>
      <c r="M317" s="75">
        <v>0</v>
      </c>
      <c r="N317" s="75">
        <v>0</v>
      </c>
      <c r="O317" s="75">
        <v>0</v>
      </c>
      <c r="P317" s="75">
        <v>0</v>
      </c>
      <c r="Q317" s="75">
        <v>0</v>
      </c>
      <c r="R317" s="75">
        <v>0</v>
      </c>
      <c r="S317" s="75">
        <v>0</v>
      </c>
      <c r="T317" s="75">
        <v>0</v>
      </c>
      <c r="U317" s="75">
        <v>0</v>
      </c>
      <c r="V317" s="75">
        <v>0</v>
      </c>
      <c r="W317" s="75">
        <v>0</v>
      </c>
      <c r="X317" s="75">
        <v>0</v>
      </c>
      <c r="Y317" s="75">
        <v>0</v>
      </c>
      <c r="Z317" s="75">
        <v>0</v>
      </c>
      <c r="AA317" s="75">
        <v>0</v>
      </c>
      <c r="AB317" s="75">
        <v>0</v>
      </c>
      <c r="AC317" s="75">
        <v>0</v>
      </c>
      <c r="AD317" s="75">
        <v>0</v>
      </c>
      <c r="AE317" s="75">
        <v>0</v>
      </c>
      <c r="AF317" s="75">
        <v>0</v>
      </c>
      <c r="AG317" s="75">
        <v>0</v>
      </c>
      <c r="AH317" s="75">
        <v>0</v>
      </c>
      <c r="AI317" s="75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14"/>
      <c r="B318" s="14" t="s">
        <v>35</v>
      </c>
      <c r="C318" s="75">
        <v>0</v>
      </c>
      <c r="D318" s="75">
        <v>0</v>
      </c>
      <c r="E318" s="75">
        <v>0</v>
      </c>
      <c r="F318" s="75">
        <v>0</v>
      </c>
      <c r="G318" s="75">
        <v>0</v>
      </c>
      <c r="H318" s="75">
        <v>0</v>
      </c>
      <c r="I318" s="75">
        <v>0</v>
      </c>
      <c r="J318" s="75">
        <v>0</v>
      </c>
      <c r="K318" s="75">
        <v>0</v>
      </c>
      <c r="L318" s="75">
        <v>0</v>
      </c>
      <c r="M318" s="75">
        <v>0</v>
      </c>
      <c r="N318" s="75">
        <v>0</v>
      </c>
      <c r="O318" s="75">
        <v>0</v>
      </c>
      <c r="P318" s="75">
        <v>0</v>
      </c>
      <c r="Q318" s="75">
        <v>0</v>
      </c>
      <c r="R318" s="75">
        <v>0</v>
      </c>
      <c r="S318" s="75">
        <v>0</v>
      </c>
      <c r="T318" s="75">
        <v>0</v>
      </c>
      <c r="U318" s="75">
        <v>0</v>
      </c>
      <c r="V318" s="75">
        <v>0</v>
      </c>
      <c r="W318" s="75">
        <v>0</v>
      </c>
      <c r="X318" s="75">
        <v>0</v>
      </c>
      <c r="Y318" s="75">
        <v>0</v>
      </c>
      <c r="Z318" s="75">
        <v>0</v>
      </c>
      <c r="AA318" s="75">
        <v>0</v>
      </c>
      <c r="AB318" s="75">
        <v>0</v>
      </c>
      <c r="AC318" s="75">
        <v>0</v>
      </c>
      <c r="AD318" s="75">
        <v>0</v>
      </c>
      <c r="AE318" s="75">
        <v>0</v>
      </c>
      <c r="AF318" s="75">
        <v>0</v>
      </c>
      <c r="AG318" s="75">
        <v>0</v>
      </c>
      <c r="AH318" s="75">
        <v>0</v>
      </c>
      <c r="AI318" s="75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4"/>
      <c r="B319" s="4" t="s">
        <v>4</v>
      </c>
      <c r="C319" s="75">
        <v>0</v>
      </c>
      <c r="D319" s="75">
        <v>0</v>
      </c>
      <c r="E319" s="75">
        <v>0</v>
      </c>
      <c r="F319" s="75">
        <v>0</v>
      </c>
      <c r="G319" s="75">
        <v>0</v>
      </c>
      <c r="H319" s="75">
        <v>0</v>
      </c>
      <c r="I319" s="75">
        <v>0</v>
      </c>
      <c r="J319" s="75">
        <v>0</v>
      </c>
      <c r="K319" s="75">
        <v>0</v>
      </c>
      <c r="L319" s="75">
        <v>0</v>
      </c>
      <c r="M319" s="75">
        <v>0</v>
      </c>
      <c r="N319" s="75">
        <v>0</v>
      </c>
      <c r="O319" s="75">
        <v>0</v>
      </c>
      <c r="P319" s="75">
        <v>0</v>
      </c>
      <c r="Q319" s="75">
        <v>0</v>
      </c>
      <c r="R319" s="75">
        <v>0</v>
      </c>
      <c r="S319" s="75">
        <v>0</v>
      </c>
      <c r="T319" s="75">
        <v>0</v>
      </c>
      <c r="U319" s="75">
        <v>0</v>
      </c>
      <c r="V319" s="75">
        <v>0</v>
      </c>
      <c r="W319" s="75">
        <v>0</v>
      </c>
      <c r="X319" s="75">
        <v>0</v>
      </c>
      <c r="Y319" s="75">
        <v>0</v>
      </c>
      <c r="Z319" s="75">
        <v>0</v>
      </c>
      <c r="AA319" s="75">
        <v>0</v>
      </c>
      <c r="AB319" s="75">
        <v>0</v>
      </c>
      <c r="AC319" s="75">
        <v>0</v>
      </c>
      <c r="AD319" s="75">
        <v>0</v>
      </c>
      <c r="AE319" s="75">
        <v>0</v>
      </c>
      <c r="AF319" s="75">
        <v>0</v>
      </c>
      <c r="AG319" s="75">
        <v>0</v>
      </c>
      <c r="AH319" s="75">
        <v>0</v>
      </c>
      <c r="AI319" s="75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14" t="s">
        <v>5</v>
      </c>
      <c r="B320" s="14" t="s">
        <v>3</v>
      </c>
      <c r="C320" s="75">
        <v>0</v>
      </c>
      <c r="D320" s="75">
        <v>0</v>
      </c>
      <c r="E320" s="75">
        <v>0</v>
      </c>
      <c r="F320" s="75">
        <v>0</v>
      </c>
      <c r="G320" s="75">
        <v>0</v>
      </c>
      <c r="H320" s="75">
        <v>0</v>
      </c>
      <c r="I320" s="75">
        <v>0</v>
      </c>
      <c r="J320" s="75">
        <v>0</v>
      </c>
      <c r="K320" s="75">
        <v>0</v>
      </c>
      <c r="L320" s="75">
        <v>0</v>
      </c>
      <c r="M320" s="75">
        <v>0</v>
      </c>
      <c r="N320" s="75">
        <v>0</v>
      </c>
      <c r="O320" s="75">
        <v>0</v>
      </c>
      <c r="P320" s="75">
        <v>0</v>
      </c>
      <c r="Q320" s="75">
        <v>0</v>
      </c>
      <c r="R320" s="75">
        <v>0</v>
      </c>
      <c r="S320" s="75">
        <v>0</v>
      </c>
      <c r="T320" s="75">
        <v>0</v>
      </c>
      <c r="U320" s="75">
        <v>0</v>
      </c>
      <c r="V320" s="75">
        <v>0</v>
      </c>
      <c r="W320" s="75">
        <v>0</v>
      </c>
      <c r="X320" s="75">
        <v>0</v>
      </c>
      <c r="Y320" s="75">
        <v>0</v>
      </c>
      <c r="Z320" s="75">
        <v>0</v>
      </c>
      <c r="AA320" s="75">
        <v>0</v>
      </c>
      <c r="AB320" s="75">
        <v>0</v>
      </c>
      <c r="AC320" s="75">
        <v>0</v>
      </c>
      <c r="AD320" s="75">
        <v>0</v>
      </c>
      <c r="AE320" s="75">
        <v>0</v>
      </c>
      <c r="AF320" s="75">
        <v>0</v>
      </c>
      <c r="AG320" s="75">
        <v>0</v>
      </c>
      <c r="AH320" s="75">
        <v>0</v>
      </c>
      <c r="AI320" s="75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5"/>
      <c r="B321" s="5" t="s">
        <v>4</v>
      </c>
      <c r="C321" s="75">
        <v>0</v>
      </c>
      <c r="D321" s="75">
        <v>0</v>
      </c>
      <c r="E321" s="75">
        <v>0</v>
      </c>
      <c r="F321" s="75">
        <v>0</v>
      </c>
      <c r="G321" s="75">
        <v>0</v>
      </c>
      <c r="H321" s="75">
        <v>0</v>
      </c>
      <c r="I321" s="75">
        <v>0</v>
      </c>
      <c r="J321" s="75">
        <v>0</v>
      </c>
      <c r="K321" s="75">
        <v>0</v>
      </c>
      <c r="L321" s="75">
        <v>0</v>
      </c>
      <c r="M321" s="75">
        <v>0</v>
      </c>
      <c r="N321" s="75">
        <v>0</v>
      </c>
      <c r="O321" s="75">
        <v>0</v>
      </c>
      <c r="P321" s="75">
        <v>0</v>
      </c>
      <c r="Q321" s="75">
        <v>0</v>
      </c>
      <c r="R321" s="75">
        <v>0</v>
      </c>
      <c r="S321" s="75">
        <v>0</v>
      </c>
      <c r="T321" s="75">
        <v>0</v>
      </c>
      <c r="U321" s="75">
        <v>0</v>
      </c>
      <c r="V321" s="75">
        <v>0</v>
      </c>
      <c r="W321" s="75">
        <v>0</v>
      </c>
      <c r="X321" s="75">
        <v>0</v>
      </c>
      <c r="Y321" s="75">
        <v>0</v>
      </c>
      <c r="Z321" s="75">
        <v>0</v>
      </c>
      <c r="AA321" s="75">
        <v>0</v>
      </c>
      <c r="AB321" s="75">
        <v>0</v>
      </c>
      <c r="AC321" s="75">
        <v>0</v>
      </c>
      <c r="AD321" s="75">
        <v>0</v>
      </c>
      <c r="AE321" s="75">
        <v>0</v>
      </c>
      <c r="AF321" s="75">
        <v>0</v>
      </c>
      <c r="AG321" s="75">
        <v>0</v>
      </c>
      <c r="AH321" s="75">
        <v>0</v>
      </c>
      <c r="AI321" s="75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>
      <c r="A322" s="5" t="s">
        <v>2</v>
      </c>
      <c r="B322" s="5" t="s">
        <v>3</v>
      </c>
      <c r="C322" s="75">
        <v>0</v>
      </c>
      <c r="D322" s="75">
        <v>0</v>
      </c>
      <c r="E322" s="75">
        <v>0</v>
      </c>
      <c r="F322" s="75">
        <v>0</v>
      </c>
      <c r="G322" s="75">
        <v>0</v>
      </c>
      <c r="H322" s="75">
        <v>0</v>
      </c>
      <c r="I322" s="75">
        <v>0</v>
      </c>
      <c r="J322" s="75">
        <v>0</v>
      </c>
      <c r="K322" s="75">
        <v>0</v>
      </c>
      <c r="L322" s="75">
        <v>0</v>
      </c>
      <c r="M322" s="75">
        <v>0</v>
      </c>
      <c r="N322" s="75">
        <v>0</v>
      </c>
      <c r="O322" s="75">
        <v>0</v>
      </c>
      <c r="P322" s="75">
        <v>0</v>
      </c>
      <c r="Q322" s="75">
        <v>0</v>
      </c>
      <c r="R322" s="75">
        <v>0</v>
      </c>
      <c r="S322" s="75">
        <v>0</v>
      </c>
      <c r="T322" s="75">
        <v>0</v>
      </c>
      <c r="U322" s="75">
        <v>0</v>
      </c>
      <c r="V322" s="75">
        <v>0</v>
      </c>
      <c r="W322" s="75">
        <v>0</v>
      </c>
      <c r="X322" s="75">
        <v>0</v>
      </c>
      <c r="Y322" s="75">
        <v>0</v>
      </c>
      <c r="Z322" s="75">
        <v>0</v>
      </c>
      <c r="AA322" s="75">
        <v>0</v>
      </c>
      <c r="AB322" s="75">
        <v>0</v>
      </c>
      <c r="AC322" s="75">
        <v>0</v>
      </c>
      <c r="AD322" s="75">
        <v>0</v>
      </c>
      <c r="AE322" s="75">
        <v>0</v>
      </c>
      <c r="AF322" s="75">
        <v>0</v>
      </c>
      <c r="AG322" s="75">
        <v>0</v>
      </c>
      <c r="AH322" s="75">
        <v>0</v>
      </c>
      <c r="AI322" s="75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>
      <c r="A323" s="4"/>
      <c r="B323" s="4" t="s">
        <v>4</v>
      </c>
      <c r="C323" s="75">
        <v>0</v>
      </c>
      <c r="D323" s="75">
        <v>0</v>
      </c>
      <c r="E323" s="75">
        <v>0</v>
      </c>
      <c r="F323" s="75">
        <v>0</v>
      </c>
      <c r="G323" s="75">
        <v>0</v>
      </c>
      <c r="H323" s="75">
        <v>0</v>
      </c>
      <c r="I323" s="75">
        <v>0</v>
      </c>
      <c r="J323" s="75">
        <v>0</v>
      </c>
      <c r="K323" s="75">
        <v>0</v>
      </c>
      <c r="L323" s="75">
        <v>0</v>
      </c>
      <c r="M323" s="75">
        <v>0</v>
      </c>
      <c r="N323" s="75">
        <v>0</v>
      </c>
      <c r="O323" s="75">
        <v>0</v>
      </c>
      <c r="P323" s="75">
        <v>0</v>
      </c>
      <c r="Q323" s="75">
        <v>0</v>
      </c>
      <c r="R323" s="75">
        <v>0</v>
      </c>
      <c r="S323" s="75">
        <v>0</v>
      </c>
      <c r="T323" s="75">
        <v>0</v>
      </c>
      <c r="U323" s="75">
        <v>0</v>
      </c>
      <c r="V323" s="75">
        <v>0</v>
      </c>
      <c r="W323" s="75">
        <v>0</v>
      </c>
      <c r="X323" s="75">
        <v>0</v>
      </c>
      <c r="Y323" s="75">
        <v>0</v>
      </c>
      <c r="Z323" s="75">
        <v>0</v>
      </c>
      <c r="AA323" s="75">
        <v>0</v>
      </c>
      <c r="AB323" s="75">
        <v>0</v>
      </c>
      <c r="AC323" s="75">
        <v>0</v>
      </c>
      <c r="AD323" s="75">
        <v>0</v>
      </c>
      <c r="AE323" s="75">
        <v>0</v>
      </c>
      <c r="AF323" s="75">
        <v>0</v>
      </c>
      <c r="AG323" s="75">
        <v>0</v>
      </c>
      <c r="AH323" s="75">
        <v>0</v>
      </c>
      <c r="AI323" s="75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>
      <c r="A324" s="14" t="s">
        <v>7</v>
      </c>
      <c r="B324" s="14" t="s">
        <v>3</v>
      </c>
      <c r="C324" s="75">
        <v>0</v>
      </c>
      <c r="D324" s="75">
        <v>0</v>
      </c>
      <c r="E324" s="75">
        <v>0</v>
      </c>
      <c r="F324" s="75">
        <v>0</v>
      </c>
      <c r="G324" s="75">
        <v>0</v>
      </c>
      <c r="H324" s="75">
        <v>0</v>
      </c>
      <c r="I324" s="75">
        <v>0</v>
      </c>
      <c r="J324" s="75">
        <v>0</v>
      </c>
      <c r="K324" s="75">
        <v>0</v>
      </c>
      <c r="L324" s="75">
        <v>0</v>
      </c>
      <c r="M324" s="75">
        <v>0</v>
      </c>
      <c r="N324" s="75">
        <v>0</v>
      </c>
      <c r="O324" s="75">
        <v>0</v>
      </c>
      <c r="P324" s="75">
        <v>0</v>
      </c>
      <c r="Q324" s="75">
        <v>0</v>
      </c>
      <c r="R324" s="75">
        <v>0</v>
      </c>
      <c r="S324" s="75">
        <v>0</v>
      </c>
      <c r="T324" s="75">
        <v>0</v>
      </c>
      <c r="U324" s="75">
        <v>0</v>
      </c>
      <c r="V324" s="75">
        <v>0</v>
      </c>
      <c r="W324" s="75">
        <v>0</v>
      </c>
      <c r="X324" s="75">
        <v>0</v>
      </c>
      <c r="Y324" s="75">
        <v>0</v>
      </c>
      <c r="Z324" s="75">
        <v>0</v>
      </c>
      <c r="AA324" s="75">
        <v>0</v>
      </c>
      <c r="AB324" s="75">
        <v>0</v>
      </c>
      <c r="AC324" s="75">
        <v>0</v>
      </c>
      <c r="AD324" s="75">
        <v>0</v>
      </c>
      <c r="AE324" s="75">
        <v>0</v>
      </c>
      <c r="AF324" s="75">
        <v>0</v>
      </c>
      <c r="AG324" s="75">
        <v>0</v>
      </c>
      <c r="AH324" s="75">
        <v>0</v>
      </c>
      <c r="AI324" s="75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>
      <c r="A325" s="4"/>
      <c r="B325" s="4" t="s">
        <v>4</v>
      </c>
      <c r="C325" s="75">
        <v>0</v>
      </c>
      <c r="D325" s="75">
        <v>0</v>
      </c>
      <c r="E325" s="75">
        <v>0</v>
      </c>
      <c r="F325" s="75">
        <v>0</v>
      </c>
      <c r="G325" s="75">
        <v>0</v>
      </c>
      <c r="H325" s="75">
        <v>0</v>
      </c>
      <c r="I325" s="75">
        <v>0</v>
      </c>
      <c r="J325" s="75">
        <v>0</v>
      </c>
      <c r="K325" s="75">
        <v>0</v>
      </c>
      <c r="L325" s="75">
        <v>0</v>
      </c>
      <c r="M325" s="75">
        <v>0</v>
      </c>
      <c r="N325" s="75">
        <v>0</v>
      </c>
      <c r="O325" s="75">
        <v>0</v>
      </c>
      <c r="P325" s="75">
        <v>0</v>
      </c>
      <c r="Q325" s="75">
        <v>0</v>
      </c>
      <c r="R325" s="75">
        <v>0</v>
      </c>
      <c r="S325" s="75">
        <v>0</v>
      </c>
      <c r="T325" s="75">
        <v>0</v>
      </c>
      <c r="U325" s="75">
        <v>0</v>
      </c>
      <c r="V325" s="75">
        <v>0</v>
      </c>
      <c r="W325" s="75">
        <v>0</v>
      </c>
      <c r="X325" s="75">
        <v>0</v>
      </c>
      <c r="Y325" s="75">
        <v>0</v>
      </c>
      <c r="Z325" s="75">
        <v>0</v>
      </c>
      <c r="AA325" s="75">
        <v>0</v>
      </c>
      <c r="AB325" s="75">
        <v>0</v>
      </c>
      <c r="AC325" s="75">
        <v>0</v>
      </c>
      <c r="AD325" s="75">
        <v>0</v>
      </c>
      <c r="AE325" s="75">
        <v>0</v>
      </c>
      <c r="AF325" s="75">
        <v>0</v>
      </c>
      <c r="AG325" s="75">
        <v>0</v>
      </c>
      <c r="AH325" s="75">
        <v>0</v>
      </c>
      <c r="AI325" s="7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>
      <c r="A326" s="14" t="s">
        <v>6</v>
      </c>
      <c r="B326" s="14" t="s">
        <v>3</v>
      </c>
      <c r="C326" s="75">
        <v>0</v>
      </c>
      <c r="D326" s="75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>
        <v>0</v>
      </c>
      <c r="AG326" s="75">
        <v>0</v>
      </c>
      <c r="AH326" s="75">
        <v>0</v>
      </c>
      <c r="AI326" s="75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>
      <c r="A327" s="5"/>
      <c r="B327" s="5" t="s">
        <v>4</v>
      </c>
      <c r="C327" s="75">
        <v>0</v>
      </c>
      <c r="D327" s="75">
        <v>0</v>
      </c>
      <c r="E327" s="75">
        <v>0</v>
      </c>
      <c r="F327" s="75">
        <v>0</v>
      </c>
      <c r="G327" s="75">
        <v>0</v>
      </c>
      <c r="H327" s="75">
        <v>0</v>
      </c>
      <c r="I327" s="75">
        <v>0</v>
      </c>
      <c r="J327" s="75">
        <v>0</v>
      </c>
      <c r="K327" s="75">
        <v>0</v>
      </c>
      <c r="L327" s="75">
        <v>0</v>
      </c>
      <c r="M327" s="75">
        <v>0</v>
      </c>
      <c r="N327" s="75">
        <v>0</v>
      </c>
      <c r="O327" s="75">
        <v>0</v>
      </c>
      <c r="P327" s="75">
        <v>0</v>
      </c>
      <c r="Q327" s="75">
        <v>0</v>
      </c>
      <c r="R327" s="75">
        <v>0</v>
      </c>
      <c r="S327" s="75">
        <v>0</v>
      </c>
      <c r="T327" s="75">
        <v>0</v>
      </c>
      <c r="U327" s="75">
        <v>0</v>
      </c>
      <c r="V327" s="75">
        <v>0</v>
      </c>
      <c r="W327" s="75">
        <v>0</v>
      </c>
      <c r="X327" s="75">
        <v>0</v>
      </c>
      <c r="Y327" s="75">
        <v>0</v>
      </c>
      <c r="Z327" s="75">
        <v>0</v>
      </c>
      <c r="AA327" s="75">
        <v>0</v>
      </c>
      <c r="AB327" s="75">
        <v>0</v>
      </c>
      <c r="AC327" s="75">
        <v>0</v>
      </c>
      <c r="AD327" s="75">
        <v>0</v>
      </c>
      <c r="AE327" s="75">
        <v>0</v>
      </c>
      <c r="AF327" s="75">
        <v>0</v>
      </c>
      <c r="AG327" s="75">
        <v>0</v>
      </c>
      <c r="AH327" s="75">
        <v>0</v>
      </c>
      <c r="AI327" s="75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>
      <c r="A328" s="5" t="s">
        <v>8</v>
      </c>
      <c r="B328" s="5" t="s">
        <v>3</v>
      </c>
      <c r="C328" s="75">
        <v>0</v>
      </c>
      <c r="D328" s="75">
        <v>0</v>
      </c>
      <c r="E328" s="75">
        <v>0</v>
      </c>
      <c r="F328" s="75">
        <v>0</v>
      </c>
      <c r="G328" s="75">
        <v>0</v>
      </c>
      <c r="H328" s="75">
        <v>0</v>
      </c>
      <c r="I328" s="75">
        <v>0</v>
      </c>
      <c r="J328" s="75">
        <v>0</v>
      </c>
      <c r="K328" s="75">
        <v>0</v>
      </c>
      <c r="L328" s="75">
        <v>0</v>
      </c>
      <c r="M328" s="75">
        <v>0</v>
      </c>
      <c r="N328" s="75">
        <v>0</v>
      </c>
      <c r="O328" s="75">
        <v>0</v>
      </c>
      <c r="P328" s="75">
        <v>0</v>
      </c>
      <c r="Q328" s="75">
        <v>0</v>
      </c>
      <c r="R328" s="75">
        <v>0</v>
      </c>
      <c r="S328" s="75">
        <v>0</v>
      </c>
      <c r="T328" s="75">
        <v>0</v>
      </c>
      <c r="U328" s="75">
        <v>0</v>
      </c>
      <c r="V328" s="75">
        <v>0</v>
      </c>
      <c r="W328" s="75">
        <v>0</v>
      </c>
      <c r="X328" s="75">
        <v>0</v>
      </c>
      <c r="Y328" s="75">
        <v>0</v>
      </c>
      <c r="Z328" s="75">
        <v>0</v>
      </c>
      <c r="AA328" s="75">
        <v>0</v>
      </c>
      <c r="AB328" s="75">
        <v>0</v>
      </c>
      <c r="AC328" s="75">
        <v>0</v>
      </c>
      <c r="AD328" s="75">
        <v>0</v>
      </c>
      <c r="AE328" s="75">
        <v>0</v>
      </c>
      <c r="AF328" s="75">
        <v>0</v>
      </c>
      <c r="AG328" s="75">
        <v>0</v>
      </c>
      <c r="AH328" s="75">
        <v>0</v>
      </c>
      <c r="AI328" s="75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>
      <c r="A329" s="4"/>
      <c r="B329" s="4" t="s">
        <v>37</v>
      </c>
      <c r="C329" s="75">
        <v>0</v>
      </c>
      <c r="D329" s="75">
        <v>0</v>
      </c>
      <c r="E329" s="75">
        <v>0</v>
      </c>
      <c r="F329" s="75">
        <v>0</v>
      </c>
      <c r="G329" s="75">
        <v>0</v>
      </c>
      <c r="H329" s="75">
        <v>0</v>
      </c>
      <c r="I329" s="75">
        <v>0</v>
      </c>
      <c r="J329" s="75">
        <v>0</v>
      </c>
      <c r="K329" s="75">
        <v>0</v>
      </c>
      <c r="L329" s="75">
        <v>0</v>
      </c>
      <c r="M329" s="75">
        <v>0</v>
      </c>
      <c r="N329" s="75">
        <v>0</v>
      </c>
      <c r="O329" s="75">
        <v>0</v>
      </c>
      <c r="P329" s="75">
        <v>0</v>
      </c>
      <c r="Q329" s="75">
        <v>0</v>
      </c>
      <c r="R329" s="75">
        <v>0</v>
      </c>
      <c r="S329" s="75">
        <v>0</v>
      </c>
      <c r="T329" s="75">
        <v>0</v>
      </c>
      <c r="U329" s="75">
        <v>0</v>
      </c>
      <c r="V329" s="75">
        <v>0</v>
      </c>
      <c r="W329" s="75">
        <v>0</v>
      </c>
      <c r="X329" s="75">
        <v>0</v>
      </c>
      <c r="Y329" s="75">
        <v>0</v>
      </c>
      <c r="Z329" s="75">
        <v>0</v>
      </c>
      <c r="AA329" s="75">
        <v>0</v>
      </c>
      <c r="AB329" s="75">
        <v>0</v>
      </c>
      <c r="AC329" s="75">
        <v>0</v>
      </c>
      <c r="AD329" s="75">
        <v>0</v>
      </c>
      <c r="AE329" s="75">
        <v>0</v>
      </c>
      <c r="AF329" s="75">
        <v>0</v>
      </c>
      <c r="AG329" s="75">
        <v>0</v>
      </c>
      <c r="AH329" s="75">
        <v>0</v>
      </c>
      <c r="AI329" s="75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>
      <c r="A330" s="14" t="s">
        <v>36</v>
      </c>
      <c r="B330" s="14" t="s">
        <v>38</v>
      </c>
      <c r="C330" s="75">
        <v>0</v>
      </c>
      <c r="D330" s="75">
        <v>0</v>
      </c>
      <c r="E330" s="75">
        <v>0</v>
      </c>
      <c r="F330" s="75">
        <v>0</v>
      </c>
      <c r="G330" s="75">
        <v>0</v>
      </c>
      <c r="H330" s="75">
        <v>0</v>
      </c>
      <c r="I330" s="75">
        <v>0</v>
      </c>
      <c r="J330" s="75">
        <v>0</v>
      </c>
      <c r="K330" s="75">
        <v>0</v>
      </c>
      <c r="L330" s="75">
        <v>0</v>
      </c>
      <c r="M330" s="75">
        <v>0</v>
      </c>
      <c r="N330" s="75">
        <v>0</v>
      </c>
      <c r="O330" s="75">
        <v>0</v>
      </c>
      <c r="P330" s="75">
        <v>0</v>
      </c>
      <c r="Q330" s="75">
        <v>0</v>
      </c>
      <c r="R330" s="75">
        <v>0</v>
      </c>
      <c r="S330" s="75">
        <v>0</v>
      </c>
      <c r="T330" s="75">
        <v>0</v>
      </c>
      <c r="U330" s="75">
        <v>0</v>
      </c>
      <c r="V330" s="75">
        <v>0</v>
      </c>
      <c r="W330" s="75">
        <v>0</v>
      </c>
      <c r="X330" s="75">
        <v>0</v>
      </c>
      <c r="Y330" s="75">
        <v>0</v>
      </c>
      <c r="Z330" s="75">
        <v>0</v>
      </c>
      <c r="AA330" s="75">
        <v>0</v>
      </c>
      <c r="AB330" s="75">
        <v>0</v>
      </c>
      <c r="AC330" s="75">
        <v>0</v>
      </c>
      <c r="AD330" s="75">
        <v>0</v>
      </c>
      <c r="AE330" s="75">
        <v>0</v>
      </c>
      <c r="AF330" s="75">
        <v>0</v>
      </c>
      <c r="AG330" s="75">
        <v>0</v>
      </c>
      <c r="AH330" s="75">
        <v>0</v>
      </c>
      <c r="AI330" s="75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>
      <c r="A331" s="5"/>
      <c r="B331" s="5"/>
      <c r="C331" s="73">
        <v>0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O331" s="73">
        <v>0</v>
      </c>
      <c r="P331" s="73">
        <v>0</v>
      </c>
      <c r="Q331" s="73">
        <v>0</v>
      </c>
      <c r="R331" s="73">
        <v>0</v>
      </c>
      <c r="S331" s="73">
        <v>0</v>
      </c>
      <c r="T331" s="73">
        <v>0</v>
      </c>
      <c r="U331" s="73">
        <v>0</v>
      </c>
      <c r="V331" s="73">
        <v>0</v>
      </c>
      <c r="W331" s="73">
        <v>0</v>
      </c>
      <c r="X331" s="73">
        <v>0</v>
      </c>
      <c r="Y331" s="73">
        <v>0</v>
      </c>
      <c r="Z331" s="73">
        <v>0</v>
      </c>
      <c r="AA331" s="73">
        <v>0</v>
      </c>
      <c r="AB331" s="73">
        <v>0</v>
      </c>
      <c r="AC331" s="73">
        <v>0</v>
      </c>
      <c r="AD331" s="73">
        <v>0</v>
      </c>
      <c r="AE331" s="73">
        <v>0</v>
      </c>
      <c r="AF331" s="73">
        <v>0</v>
      </c>
      <c r="AG331" s="73">
        <v>0</v>
      </c>
      <c r="AH331" s="73">
        <v>0</v>
      </c>
      <c r="AI331" s="73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85">
      <c r="A332" s="1" t="str">
        <f>LOOKUP(B332,[1]Regions!$A$4:$A$98,[1]Regions!$B$4:$B$98)</f>
        <v>Czech Republic</v>
      </c>
      <c r="B332" s="2">
        <v>16</v>
      </c>
      <c r="C332" s="72">
        <v>2018</v>
      </c>
      <c r="D332" s="72">
        <v>2019</v>
      </c>
      <c r="E332" s="72">
        <v>2020</v>
      </c>
      <c r="F332" s="72">
        <v>2021</v>
      </c>
      <c r="G332" s="72">
        <v>2022</v>
      </c>
      <c r="H332" s="72">
        <v>2023</v>
      </c>
      <c r="I332" s="72">
        <v>2024</v>
      </c>
      <c r="J332" s="72">
        <v>2025</v>
      </c>
      <c r="K332" s="72">
        <v>2026</v>
      </c>
      <c r="L332" s="72">
        <v>2027</v>
      </c>
      <c r="M332" s="72">
        <v>2028</v>
      </c>
      <c r="N332" s="72">
        <v>2029</v>
      </c>
      <c r="O332" s="72">
        <v>2030</v>
      </c>
      <c r="P332" s="72">
        <v>2031</v>
      </c>
      <c r="Q332" s="72">
        <v>2032</v>
      </c>
      <c r="R332" s="72">
        <v>2033</v>
      </c>
      <c r="S332" s="72">
        <v>2034</v>
      </c>
      <c r="T332" s="72">
        <v>2035</v>
      </c>
      <c r="U332" s="72">
        <v>2036</v>
      </c>
      <c r="V332" s="72">
        <v>2037</v>
      </c>
      <c r="W332" s="72">
        <v>2038</v>
      </c>
      <c r="X332" s="72">
        <v>2039</v>
      </c>
      <c r="Y332" s="72">
        <v>2040</v>
      </c>
      <c r="Z332" s="72">
        <v>2041</v>
      </c>
      <c r="AA332" s="72">
        <v>2042</v>
      </c>
      <c r="AB332" s="72">
        <v>2043</v>
      </c>
      <c r="AC332" s="72">
        <v>2044</v>
      </c>
      <c r="AD332" s="72">
        <v>2045</v>
      </c>
      <c r="AE332" s="72">
        <v>2046</v>
      </c>
      <c r="AF332" s="72">
        <v>2047</v>
      </c>
      <c r="AG332" s="72">
        <v>2048</v>
      </c>
      <c r="AH332" s="72">
        <v>2049</v>
      </c>
      <c r="AI332" s="72">
        <v>2050</v>
      </c>
      <c r="AJ332">
        <v>2051</v>
      </c>
      <c r="AK332">
        <v>2052</v>
      </c>
      <c r="AL332">
        <v>2053</v>
      </c>
      <c r="AM332">
        <v>2054</v>
      </c>
      <c r="AN332">
        <v>2055</v>
      </c>
      <c r="AO332">
        <v>2056</v>
      </c>
      <c r="AP332">
        <v>2057</v>
      </c>
      <c r="AQ332">
        <v>2058</v>
      </c>
      <c r="AR332">
        <v>2059</v>
      </c>
      <c r="AS332">
        <v>2060</v>
      </c>
      <c r="AT332">
        <v>2061</v>
      </c>
      <c r="AU332">
        <v>2062</v>
      </c>
      <c r="AV332">
        <v>2063</v>
      </c>
      <c r="AW332">
        <v>2064</v>
      </c>
      <c r="AX332">
        <v>2065</v>
      </c>
      <c r="AY332">
        <v>2066</v>
      </c>
      <c r="AZ332">
        <v>2067</v>
      </c>
      <c r="BA332">
        <v>2068</v>
      </c>
      <c r="BB332">
        <v>2069</v>
      </c>
      <c r="BC332">
        <v>2070</v>
      </c>
      <c r="BD332">
        <v>2071</v>
      </c>
      <c r="BE332">
        <v>2072</v>
      </c>
      <c r="BF332">
        <v>2073</v>
      </c>
      <c r="BG332">
        <v>2074</v>
      </c>
      <c r="BH332">
        <v>2075</v>
      </c>
      <c r="BI332">
        <v>2076</v>
      </c>
      <c r="BJ332">
        <v>2077</v>
      </c>
      <c r="BK332">
        <v>2078</v>
      </c>
      <c r="BL332">
        <v>2079</v>
      </c>
      <c r="BM332">
        <v>2080</v>
      </c>
      <c r="BN332">
        <v>2081</v>
      </c>
      <c r="BO332">
        <v>2082</v>
      </c>
      <c r="BP332">
        <v>2083</v>
      </c>
      <c r="BQ332">
        <v>2084</v>
      </c>
      <c r="BR332">
        <v>2085</v>
      </c>
      <c r="BS332">
        <v>2086</v>
      </c>
      <c r="BT332">
        <v>2087</v>
      </c>
      <c r="BU332">
        <v>2088</v>
      </c>
      <c r="BV332">
        <v>2089</v>
      </c>
      <c r="BW332">
        <v>2090</v>
      </c>
      <c r="BX332">
        <v>2091</v>
      </c>
      <c r="BY332">
        <v>2092</v>
      </c>
      <c r="BZ332">
        <v>2093</v>
      </c>
      <c r="CA332">
        <v>2094</v>
      </c>
      <c r="CB332">
        <v>2095</v>
      </c>
      <c r="CC332">
        <v>2096</v>
      </c>
      <c r="CD332">
        <v>2097</v>
      </c>
      <c r="CE332">
        <v>2098</v>
      </c>
      <c r="CF332">
        <v>2099</v>
      </c>
      <c r="CG332">
        <v>2100</v>
      </c>
    </row>
    <row r="333" spans="1:85">
      <c r="A333" s="74"/>
      <c r="B333" s="74" t="s">
        <v>4</v>
      </c>
      <c r="C333" s="75">
        <v>0</v>
      </c>
      <c r="D333" s="75">
        <v>0</v>
      </c>
      <c r="E333" s="75">
        <v>0</v>
      </c>
      <c r="F333" s="75">
        <v>0</v>
      </c>
      <c r="G333" s="75">
        <v>0</v>
      </c>
      <c r="H333" s="75">
        <v>0</v>
      </c>
      <c r="I333" s="75">
        <v>0</v>
      </c>
      <c r="J333" s="75">
        <v>0</v>
      </c>
      <c r="K333" s="75">
        <v>0</v>
      </c>
      <c r="L333" s="75">
        <v>0</v>
      </c>
      <c r="M333" s="75">
        <v>0</v>
      </c>
      <c r="N333" s="75">
        <v>0</v>
      </c>
      <c r="O333" s="75">
        <v>0</v>
      </c>
      <c r="P333" s="75">
        <v>0</v>
      </c>
      <c r="Q333" s="75">
        <v>0</v>
      </c>
      <c r="R333" s="75">
        <v>0</v>
      </c>
      <c r="S333" s="75">
        <v>0</v>
      </c>
      <c r="T333" s="75">
        <v>0</v>
      </c>
      <c r="U333" s="75">
        <v>0</v>
      </c>
      <c r="V333" s="75">
        <v>0</v>
      </c>
      <c r="W333" s="75">
        <v>0</v>
      </c>
      <c r="X333" s="75">
        <v>0</v>
      </c>
      <c r="Y333" s="75">
        <v>0</v>
      </c>
      <c r="Z333" s="75">
        <v>0</v>
      </c>
      <c r="AA333" s="75">
        <v>0</v>
      </c>
      <c r="AB333" s="75">
        <v>0</v>
      </c>
      <c r="AC333" s="75">
        <v>0</v>
      </c>
      <c r="AD333" s="75">
        <v>0</v>
      </c>
      <c r="AE333" s="75">
        <v>0</v>
      </c>
      <c r="AF333" s="75">
        <v>0</v>
      </c>
      <c r="AG333" s="75">
        <v>0</v>
      </c>
      <c r="AH333" s="75">
        <v>0</v>
      </c>
      <c r="AI333" s="75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74" t="s">
        <v>0</v>
      </c>
      <c r="B334" s="74" t="s">
        <v>3</v>
      </c>
      <c r="C334" s="75">
        <v>0</v>
      </c>
      <c r="D334" s="75">
        <v>0</v>
      </c>
      <c r="E334" s="75">
        <v>0</v>
      </c>
      <c r="F334" s="75">
        <v>0</v>
      </c>
      <c r="G334" s="75">
        <v>0</v>
      </c>
      <c r="H334" s="75">
        <v>0</v>
      </c>
      <c r="I334" s="75">
        <v>0</v>
      </c>
      <c r="J334" s="75">
        <v>0</v>
      </c>
      <c r="K334" s="75">
        <v>0</v>
      </c>
      <c r="L334" s="75">
        <v>0</v>
      </c>
      <c r="M334" s="75">
        <v>0</v>
      </c>
      <c r="N334" s="75">
        <v>0</v>
      </c>
      <c r="O334" s="75">
        <v>0</v>
      </c>
      <c r="P334" s="75">
        <v>0</v>
      </c>
      <c r="Q334" s="75">
        <v>0</v>
      </c>
      <c r="R334" s="75">
        <v>0</v>
      </c>
      <c r="S334" s="75">
        <v>0</v>
      </c>
      <c r="T334" s="75">
        <v>0</v>
      </c>
      <c r="U334" s="75">
        <v>0</v>
      </c>
      <c r="V334" s="75">
        <v>0</v>
      </c>
      <c r="W334" s="75">
        <v>0</v>
      </c>
      <c r="X334" s="75">
        <v>0</v>
      </c>
      <c r="Y334" s="75">
        <v>0</v>
      </c>
      <c r="Z334" s="75">
        <v>0</v>
      </c>
      <c r="AA334" s="75">
        <v>0</v>
      </c>
      <c r="AB334" s="75">
        <v>0</v>
      </c>
      <c r="AC334" s="75">
        <v>0</v>
      </c>
      <c r="AD334" s="75">
        <v>0</v>
      </c>
      <c r="AE334" s="75">
        <v>0</v>
      </c>
      <c r="AF334" s="75">
        <v>0</v>
      </c>
      <c r="AG334" s="75">
        <v>0</v>
      </c>
      <c r="AH334" s="75">
        <v>0</v>
      </c>
      <c r="AI334" s="75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74"/>
      <c r="B335" s="74" t="s">
        <v>34</v>
      </c>
      <c r="C335" s="75">
        <v>0</v>
      </c>
      <c r="D335" s="75">
        <v>0</v>
      </c>
      <c r="E335" s="75">
        <v>0</v>
      </c>
      <c r="F335" s="75">
        <v>0</v>
      </c>
      <c r="G335" s="75">
        <v>0</v>
      </c>
      <c r="H335" s="75">
        <v>0</v>
      </c>
      <c r="I335" s="75">
        <v>0</v>
      </c>
      <c r="J335" s="75">
        <v>0</v>
      </c>
      <c r="K335" s="75">
        <v>0</v>
      </c>
      <c r="L335" s="75">
        <v>0</v>
      </c>
      <c r="M335" s="75">
        <v>0</v>
      </c>
      <c r="N335" s="75">
        <v>0</v>
      </c>
      <c r="O335" s="75">
        <v>0</v>
      </c>
      <c r="P335" s="75">
        <v>0</v>
      </c>
      <c r="Q335" s="75">
        <v>0</v>
      </c>
      <c r="R335" s="75">
        <v>0</v>
      </c>
      <c r="S335" s="75">
        <v>0</v>
      </c>
      <c r="T335" s="75">
        <v>0</v>
      </c>
      <c r="U335" s="75">
        <v>0</v>
      </c>
      <c r="V335" s="75">
        <v>0</v>
      </c>
      <c r="W335" s="75">
        <v>0</v>
      </c>
      <c r="X335" s="75">
        <v>0</v>
      </c>
      <c r="Y335" s="75">
        <v>0</v>
      </c>
      <c r="Z335" s="75">
        <v>0</v>
      </c>
      <c r="AA335" s="75">
        <v>0</v>
      </c>
      <c r="AB335" s="75">
        <v>0</v>
      </c>
      <c r="AC335" s="75">
        <v>0</v>
      </c>
      <c r="AD335" s="75">
        <v>0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14"/>
      <c r="B336" s="14" t="s">
        <v>35</v>
      </c>
      <c r="C336" s="75">
        <v>0</v>
      </c>
      <c r="D336" s="75">
        <v>0</v>
      </c>
      <c r="E336" s="75">
        <v>0</v>
      </c>
      <c r="F336" s="75">
        <v>0</v>
      </c>
      <c r="G336" s="75">
        <v>0</v>
      </c>
      <c r="H336" s="75">
        <v>0</v>
      </c>
      <c r="I336" s="75">
        <v>0</v>
      </c>
      <c r="J336" s="75">
        <v>0</v>
      </c>
      <c r="K336" s="75">
        <v>0</v>
      </c>
      <c r="L336" s="75">
        <v>0</v>
      </c>
      <c r="M336" s="75">
        <v>0</v>
      </c>
      <c r="N336" s="75">
        <v>0</v>
      </c>
      <c r="O336" s="75">
        <v>0</v>
      </c>
      <c r="P336" s="75">
        <v>0</v>
      </c>
      <c r="Q336" s="75">
        <v>0</v>
      </c>
      <c r="R336" s="75">
        <v>0</v>
      </c>
      <c r="S336" s="75">
        <v>0</v>
      </c>
      <c r="T336" s="75">
        <v>0</v>
      </c>
      <c r="U336" s="75">
        <v>0</v>
      </c>
      <c r="V336" s="75">
        <v>0</v>
      </c>
      <c r="W336" s="75">
        <v>0</v>
      </c>
      <c r="X336" s="75">
        <v>0</v>
      </c>
      <c r="Y336" s="75">
        <v>0</v>
      </c>
      <c r="Z336" s="75">
        <v>0</v>
      </c>
      <c r="AA336" s="75">
        <v>0</v>
      </c>
      <c r="AB336" s="75">
        <v>0</v>
      </c>
      <c r="AC336" s="75">
        <v>0</v>
      </c>
      <c r="AD336" s="75">
        <v>0</v>
      </c>
      <c r="AE336" s="75">
        <v>0</v>
      </c>
      <c r="AF336" s="75">
        <v>0</v>
      </c>
      <c r="AG336" s="75">
        <v>0</v>
      </c>
      <c r="AH336" s="75">
        <v>0</v>
      </c>
      <c r="AI336" s="75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4"/>
      <c r="B337" s="4" t="s">
        <v>4</v>
      </c>
      <c r="C337" s="75">
        <v>0</v>
      </c>
      <c r="D337" s="75">
        <v>0</v>
      </c>
      <c r="E337" s="75">
        <v>0</v>
      </c>
      <c r="F337" s="75">
        <v>0</v>
      </c>
      <c r="G337" s="75">
        <v>0</v>
      </c>
      <c r="H337" s="75">
        <v>0</v>
      </c>
      <c r="I337" s="75">
        <v>0</v>
      </c>
      <c r="J337" s="75">
        <v>0</v>
      </c>
      <c r="K337" s="75">
        <v>0</v>
      </c>
      <c r="L337" s="75">
        <v>0</v>
      </c>
      <c r="M337" s="75">
        <v>0</v>
      </c>
      <c r="N337" s="75">
        <v>0</v>
      </c>
      <c r="O337" s="75">
        <v>0</v>
      </c>
      <c r="P337" s="75">
        <v>0</v>
      </c>
      <c r="Q337" s="75">
        <v>0</v>
      </c>
      <c r="R337" s="75">
        <v>0</v>
      </c>
      <c r="S337" s="75">
        <v>0</v>
      </c>
      <c r="T337" s="75">
        <v>0</v>
      </c>
      <c r="U337" s="75">
        <v>0</v>
      </c>
      <c r="V337" s="75">
        <v>0</v>
      </c>
      <c r="W337" s="75">
        <v>0</v>
      </c>
      <c r="X337" s="75">
        <v>0</v>
      </c>
      <c r="Y337" s="75">
        <v>0</v>
      </c>
      <c r="Z337" s="75">
        <v>0</v>
      </c>
      <c r="AA337" s="75">
        <v>0</v>
      </c>
      <c r="AB337" s="75">
        <v>0</v>
      </c>
      <c r="AC337" s="75">
        <v>0</v>
      </c>
      <c r="AD337" s="75">
        <v>0</v>
      </c>
      <c r="AE337" s="75">
        <v>0</v>
      </c>
      <c r="AF337" s="75">
        <v>0</v>
      </c>
      <c r="AG337" s="75">
        <v>0</v>
      </c>
      <c r="AH337" s="75">
        <v>0</v>
      </c>
      <c r="AI337" s="75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74" t="s">
        <v>1</v>
      </c>
      <c r="B338" s="74" t="s">
        <v>3</v>
      </c>
      <c r="C338" s="75">
        <v>0</v>
      </c>
      <c r="D338" s="75">
        <v>0</v>
      </c>
      <c r="E338" s="75">
        <v>0</v>
      </c>
      <c r="F338" s="75">
        <v>0</v>
      </c>
      <c r="G338" s="75">
        <v>0</v>
      </c>
      <c r="H338" s="75">
        <v>0</v>
      </c>
      <c r="I338" s="75">
        <v>0</v>
      </c>
      <c r="J338" s="75">
        <v>0</v>
      </c>
      <c r="K338" s="75">
        <v>0</v>
      </c>
      <c r="L338" s="75">
        <v>0</v>
      </c>
      <c r="M338" s="75">
        <v>0</v>
      </c>
      <c r="N338" s="75">
        <v>0</v>
      </c>
      <c r="O338" s="75">
        <v>0</v>
      </c>
      <c r="P338" s="75">
        <v>0</v>
      </c>
      <c r="Q338" s="75">
        <v>0</v>
      </c>
      <c r="R338" s="75">
        <v>0</v>
      </c>
      <c r="S338" s="75">
        <v>0</v>
      </c>
      <c r="T338" s="75">
        <v>0</v>
      </c>
      <c r="U338" s="75">
        <v>0</v>
      </c>
      <c r="V338" s="75">
        <v>0</v>
      </c>
      <c r="W338" s="75">
        <v>0</v>
      </c>
      <c r="X338" s="75">
        <v>0</v>
      </c>
      <c r="Y338" s="75">
        <v>0</v>
      </c>
      <c r="Z338" s="75">
        <v>0</v>
      </c>
      <c r="AA338" s="75">
        <v>0</v>
      </c>
      <c r="AB338" s="75">
        <v>0</v>
      </c>
      <c r="AC338" s="75">
        <v>0</v>
      </c>
      <c r="AD338" s="75">
        <v>0</v>
      </c>
      <c r="AE338" s="75">
        <v>0</v>
      </c>
      <c r="AF338" s="75">
        <v>0</v>
      </c>
      <c r="AG338" s="75">
        <v>0</v>
      </c>
      <c r="AH338" s="75">
        <v>0</v>
      </c>
      <c r="AI338" s="75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74"/>
      <c r="B339" s="74" t="s">
        <v>34</v>
      </c>
      <c r="C339" s="75">
        <v>0</v>
      </c>
      <c r="D339" s="75">
        <v>0</v>
      </c>
      <c r="E339" s="75">
        <v>0</v>
      </c>
      <c r="F339" s="75">
        <v>0</v>
      </c>
      <c r="G339" s="75">
        <v>0</v>
      </c>
      <c r="H339" s="75">
        <v>0</v>
      </c>
      <c r="I339" s="75">
        <v>0</v>
      </c>
      <c r="J339" s="75">
        <v>0</v>
      </c>
      <c r="K339" s="75">
        <v>0</v>
      </c>
      <c r="L339" s="75">
        <v>0</v>
      </c>
      <c r="M339" s="75">
        <v>0</v>
      </c>
      <c r="N339" s="75">
        <v>0</v>
      </c>
      <c r="O339" s="75">
        <v>0</v>
      </c>
      <c r="P339" s="75">
        <v>0</v>
      </c>
      <c r="Q339" s="75">
        <v>0</v>
      </c>
      <c r="R339" s="75">
        <v>0</v>
      </c>
      <c r="S339" s="75">
        <v>0</v>
      </c>
      <c r="T339" s="75">
        <v>0</v>
      </c>
      <c r="U339" s="75">
        <v>0</v>
      </c>
      <c r="V339" s="75">
        <v>0</v>
      </c>
      <c r="W339" s="75">
        <v>0</v>
      </c>
      <c r="X339" s="75">
        <v>0</v>
      </c>
      <c r="Y339" s="75">
        <v>0</v>
      </c>
      <c r="Z339" s="75">
        <v>0</v>
      </c>
      <c r="AA339" s="75">
        <v>0</v>
      </c>
      <c r="AB339" s="75">
        <v>0</v>
      </c>
      <c r="AC339" s="75">
        <v>0</v>
      </c>
      <c r="AD339" s="75">
        <v>0</v>
      </c>
      <c r="AE339" s="75">
        <v>0</v>
      </c>
      <c r="AF339" s="75">
        <v>0</v>
      </c>
      <c r="AG339" s="75">
        <v>0</v>
      </c>
      <c r="AH339" s="75">
        <v>0</v>
      </c>
      <c r="AI339" s="75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14"/>
      <c r="B340" s="14" t="s">
        <v>35</v>
      </c>
      <c r="C340" s="75">
        <v>0</v>
      </c>
      <c r="D340" s="75">
        <v>0</v>
      </c>
      <c r="E340" s="75">
        <v>0</v>
      </c>
      <c r="F340" s="75">
        <v>0</v>
      </c>
      <c r="G340" s="75">
        <v>0</v>
      </c>
      <c r="H340" s="75">
        <v>0</v>
      </c>
      <c r="I340" s="75">
        <v>0</v>
      </c>
      <c r="J340" s="75">
        <v>0</v>
      </c>
      <c r="K340" s="75">
        <v>0</v>
      </c>
      <c r="L340" s="75">
        <v>0</v>
      </c>
      <c r="M340" s="75">
        <v>0</v>
      </c>
      <c r="N340" s="75">
        <v>0</v>
      </c>
      <c r="O340" s="75">
        <v>0</v>
      </c>
      <c r="P340" s="75">
        <v>0</v>
      </c>
      <c r="Q340" s="75">
        <v>0</v>
      </c>
      <c r="R340" s="75">
        <v>0</v>
      </c>
      <c r="S340" s="75">
        <v>0</v>
      </c>
      <c r="T340" s="75">
        <v>0</v>
      </c>
      <c r="U340" s="75">
        <v>0</v>
      </c>
      <c r="V340" s="75">
        <v>0</v>
      </c>
      <c r="W340" s="75">
        <v>0</v>
      </c>
      <c r="X340" s="75">
        <v>0</v>
      </c>
      <c r="Y340" s="75">
        <v>0</v>
      </c>
      <c r="Z340" s="75">
        <v>0</v>
      </c>
      <c r="AA340" s="75">
        <v>0</v>
      </c>
      <c r="AB340" s="75">
        <v>0</v>
      </c>
      <c r="AC340" s="75">
        <v>0</v>
      </c>
      <c r="AD340" s="75">
        <v>0</v>
      </c>
      <c r="AE340" s="75">
        <v>0</v>
      </c>
      <c r="AF340" s="75">
        <v>0</v>
      </c>
      <c r="AG340" s="75">
        <v>0</v>
      </c>
      <c r="AH340" s="75">
        <v>0</v>
      </c>
      <c r="AI340" s="75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4"/>
      <c r="B341" s="4" t="s">
        <v>4</v>
      </c>
      <c r="C341" s="75">
        <v>0</v>
      </c>
      <c r="D341" s="75">
        <v>0</v>
      </c>
      <c r="E341" s="75">
        <v>0</v>
      </c>
      <c r="F341" s="75">
        <v>0</v>
      </c>
      <c r="G341" s="75">
        <v>0</v>
      </c>
      <c r="H341" s="75">
        <v>0</v>
      </c>
      <c r="I341" s="75">
        <v>0</v>
      </c>
      <c r="J341" s="75">
        <v>0</v>
      </c>
      <c r="K341" s="75">
        <v>0</v>
      </c>
      <c r="L341" s="75">
        <v>0</v>
      </c>
      <c r="M341" s="75">
        <v>0</v>
      </c>
      <c r="N341" s="75">
        <v>0</v>
      </c>
      <c r="O341" s="75">
        <v>0</v>
      </c>
      <c r="P341" s="75">
        <v>0</v>
      </c>
      <c r="Q341" s="75">
        <v>0</v>
      </c>
      <c r="R341" s="75">
        <v>0</v>
      </c>
      <c r="S341" s="75">
        <v>0</v>
      </c>
      <c r="T341" s="75">
        <v>0</v>
      </c>
      <c r="U341" s="75">
        <v>0</v>
      </c>
      <c r="V341" s="75">
        <v>0</v>
      </c>
      <c r="W341" s="75">
        <v>0</v>
      </c>
      <c r="X341" s="75">
        <v>0</v>
      </c>
      <c r="Y341" s="75">
        <v>0</v>
      </c>
      <c r="Z341" s="75">
        <v>0</v>
      </c>
      <c r="AA341" s="75">
        <v>0</v>
      </c>
      <c r="AB341" s="75">
        <v>0</v>
      </c>
      <c r="AC341" s="75">
        <v>0</v>
      </c>
      <c r="AD341" s="75">
        <v>0</v>
      </c>
      <c r="AE341" s="75">
        <v>0</v>
      </c>
      <c r="AF341" s="75">
        <v>0</v>
      </c>
      <c r="AG341" s="75">
        <v>0</v>
      </c>
      <c r="AH341" s="75">
        <v>0</v>
      </c>
      <c r="AI341" s="75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14" t="s">
        <v>5</v>
      </c>
      <c r="B342" s="14" t="s">
        <v>3</v>
      </c>
      <c r="C342" s="75">
        <v>0</v>
      </c>
      <c r="D342" s="75">
        <v>0</v>
      </c>
      <c r="E342" s="75">
        <v>0</v>
      </c>
      <c r="F342" s="75">
        <v>0</v>
      </c>
      <c r="G342" s="75">
        <v>0</v>
      </c>
      <c r="H342" s="75">
        <v>0</v>
      </c>
      <c r="I342" s="75">
        <v>0</v>
      </c>
      <c r="J342" s="75">
        <v>0</v>
      </c>
      <c r="K342" s="75">
        <v>0</v>
      </c>
      <c r="L342" s="75">
        <v>0</v>
      </c>
      <c r="M342" s="75">
        <v>0</v>
      </c>
      <c r="N342" s="75">
        <v>0</v>
      </c>
      <c r="O342" s="75">
        <v>0</v>
      </c>
      <c r="P342" s="75">
        <v>0</v>
      </c>
      <c r="Q342" s="75">
        <v>0</v>
      </c>
      <c r="R342" s="75">
        <v>0</v>
      </c>
      <c r="S342" s="75">
        <v>0</v>
      </c>
      <c r="T342" s="75">
        <v>0</v>
      </c>
      <c r="U342" s="75">
        <v>0</v>
      </c>
      <c r="V342" s="75">
        <v>0</v>
      </c>
      <c r="W342" s="75">
        <v>0</v>
      </c>
      <c r="X342" s="75">
        <v>0</v>
      </c>
      <c r="Y342" s="75">
        <v>0</v>
      </c>
      <c r="Z342" s="75">
        <v>0</v>
      </c>
      <c r="AA342" s="75">
        <v>0</v>
      </c>
      <c r="AB342" s="75">
        <v>0</v>
      </c>
      <c r="AC342" s="75">
        <v>0</v>
      </c>
      <c r="AD342" s="75">
        <v>0</v>
      </c>
      <c r="AE342" s="75">
        <v>0</v>
      </c>
      <c r="AF342" s="75">
        <v>0</v>
      </c>
      <c r="AG342" s="75">
        <v>0</v>
      </c>
      <c r="AH342" s="75">
        <v>0</v>
      </c>
      <c r="AI342" s="75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5"/>
      <c r="B343" s="5" t="s">
        <v>4</v>
      </c>
      <c r="C343" s="75">
        <v>0</v>
      </c>
      <c r="D343" s="75">
        <v>0</v>
      </c>
      <c r="E343" s="75">
        <v>0</v>
      </c>
      <c r="F343" s="75">
        <v>0</v>
      </c>
      <c r="G343" s="75">
        <v>0</v>
      </c>
      <c r="H343" s="75">
        <v>0</v>
      </c>
      <c r="I343" s="75">
        <v>0</v>
      </c>
      <c r="J343" s="75">
        <v>0</v>
      </c>
      <c r="K343" s="75">
        <v>0</v>
      </c>
      <c r="L343" s="75">
        <v>0</v>
      </c>
      <c r="M343" s="75">
        <v>0</v>
      </c>
      <c r="N343" s="75">
        <v>0</v>
      </c>
      <c r="O343" s="75">
        <v>0</v>
      </c>
      <c r="P343" s="75">
        <v>0</v>
      </c>
      <c r="Q343" s="75">
        <v>0</v>
      </c>
      <c r="R343" s="75">
        <v>0</v>
      </c>
      <c r="S343" s="75">
        <v>0</v>
      </c>
      <c r="T343" s="75">
        <v>0</v>
      </c>
      <c r="U343" s="75">
        <v>0</v>
      </c>
      <c r="V343" s="75">
        <v>0</v>
      </c>
      <c r="W343" s="75">
        <v>0</v>
      </c>
      <c r="X343" s="75">
        <v>0</v>
      </c>
      <c r="Y343" s="75">
        <v>0</v>
      </c>
      <c r="Z343" s="75">
        <v>0</v>
      </c>
      <c r="AA343" s="75">
        <v>0</v>
      </c>
      <c r="AB343" s="75">
        <v>0</v>
      </c>
      <c r="AC343" s="75">
        <v>0</v>
      </c>
      <c r="AD343" s="75">
        <v>0</v>
      </c>
      <c r="AE343" s="75">
        <v>0</v>
      </c>
      <c r="AF343" s="75">
        <v>0</v>
      </c>
      <c r="AG343" s="75">
        <v>0</v>
      </c>
      <c r="AH343" s="75">
        <v>0</v>
      </c>
      <c r="AI343" s="75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5" t="s">
        <v>2</v>
      </c>
      <c r="B344" s="5" t="s">
        <v>3</v>
      </c>
      <c r="C344" s="75">
        <v>0</v>
      </c>
      <c r="D344" s="75">
        <v>0</v>
      </c>
      <c r="E344" s="75">
        <v>0</v>
      </c>
      <c r="F344" s="75">
        <v>0</v>
      </c>
      <c r="G344" s="75">
        <v>0</v>
      </c>
      <c r="H344" s="75">
        <v>0</v>
      </c>
      <c r="I344" s="75">
        <v>0</v>
      </c>
      <c r="J344" s="75">
        <v>0</v>
      </c>
      <c r="K344" s="75">
        <v>0</v>
      </c>
      <c r="L344" s="75">
        <v>0</v>
      </c>
      <c r="M344" s="75">
        <v>0</v>
      </c>
      <c r="N344" s="75">
        <v>0</v>
      </c>
      <c r="O344" s="75">
        <v>0</v>
      </c>
      <c r="P344" s="75">
        <v>0</v>
      </c>
      <c r="Q344" s="75">
        <v>0</v>
      </c>
      <c r="R344" s="75">
        <v>0</v>
      </c>
      <c r="S344" s="75">
        <v>0</v>
      </c>
      <c r="T344" s="75">
        <v>0</v>
      </c>
      <c r="U344" s="75">
        <v>0</v>
      </c>
      <c r="V344" s="75">
        <v>0</v>
      </c>
      <c r="W344" s="75">
        <v>0</v>
      </c>
      <c r="X344" s="75">
        <v>0</v>
      </c>
      <c r="Y344" s="75">
        <v>0</v>
      </c>
      <c r="Z344" s="75">
        <v>0</v>
      </c>
      <c r="AA344" s="75">
        <v>0</v>
      </c>
      <c r="AB344" s="75">
        <v>0</v>
      </c>
      <c r="AC344" s="75">
        <v>0</v>
      </c>
      <c r="AD344" s="75">
        <v>0</v>
      </c>
      <c r="AE344" s="75">
        <v>0</v>
      </c>
      <c r="AF344" s="75">
        <v>0</v>
      </c>
      <c r="AG344" s="75">
        <v>0</v>
      </c>
      <c r="AH344" s="75">
        <v>0</v>
      </c>
      <c r="AI344" s="75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4"/>
      <c r="B345" s="4" t="s">
        <v>4</v>
      </c>
      <c r="C345" s="75">
        <v>0</v>
      </c>
      <c r="D345" s="75">
        <v>0</v>
      </c>
      <c r="E345" s="75">
        <v>0</v>
      </c>
      <c r="F345" s="75">
        <v>0</v>
      </c>
      <c r="G345" s="75">
        <v>0</v>
      </c>
      <c r="H345" s="75">
        <v>0</v>
      </c>
      <c r="I345" s="75">
        <v>0</v>
      </c>
      <c r="J345" s="75">
        <v>0</v>
      </c>
      <c r="K345" s="75">
        <v>0</v>
      </c>
      <c r="L345" s="75">
        <v>0</v>
      </c>
      <c r="M345" s="75">
        <v>0</v>
      </c>
      <c r="N345" s="75">
        <v>0</v>
      </c>
      <c r="O345" s="75">
        <v>0</v>
      </c>
      <c r="P345" s="75">
        <v>0</v>
      </c>
      <c r="Q345" s="75">
        <v>0</v>
      </c>
      <c r="R345" s="75">
        <v>0</v>
      </c>
      <c r="S345" s="75">
        <v>0</v>
      </c>
      <c r="T345" s="75">
        <v>0</v>
      </c>
      <c r="U345" s="75">
        <v>0</v>
      </c>
      <c r="V345" s="75">
        <v>0</v>
      </c>
      <c r="W345" s="75">
        <v>0</v>
      </c>
      <c r="X345" s="75">
        <v>0</v>
      </c>
      <c r="Y345" s="75">
        <v>0</v>
      </c>
      <c r="Z345" s="75">
        <v>0</v>
      </c>
      <c r="AA345" s="75">
        <v>0</v>
      </c>
      <c r="AB345" s="75">
        <v>0</v>
      </c>
      <c r="AC345" s="75">
        <v>0</v>
      </c>
      <c r="AD345" s="75">
        <v>0</v>
      </c>
      <c r="AE345" s="75">
        <v>0</v>
      </c>
      <c r="AF345" s="75">
        <v>0</v>
      </c>
      <c r="AG345" s="75">
        <v>0</v>
      </c>
      <c r="AH345" s="75">
        <v>0</v>
      </c>
      <c r="AI345" s="7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>
      <c r="A346" s="14" t="s">
        <v>7</v>
      </c>
      <c r="B346" s="14" t="s">
        <v>3</v>
      </c>
      <c r="C346" s="75">
        <v>0</v>
      </c>
      <c r="D346" s="75">
        <v>0</v>
      </c>
      <c r="E346" s="75">
        <v>0</v>
      </c>
      <c r="F346" s="75">
        <v>0</v>
      </c>
      <c r="G346" s="75">
        <v>0</v>
      </c>
      <c r="H346" s="75">
        <v>0</v>
      </c>
      <c r="I346" s="75">
        <v>0</v>
      </c>
      <c r="J346" s="75">
        <v>0</v>
      </c>
      <c r="K346" s="75">
        <v>0</v>
      </c>
      <c r="L346" s="75">
        <v>0</v>
      </c>
      <c r="M346" s="75">
        <v>0</v>
      </c>
      <c r="N346" s="75">
        <v>0</v>
      </c>
      <c r="O346" s="75">
        <v>0</v>
      </c>
      <c r="P346" s="75">
        <v>0</v>
      </c>
      <c r="Q346" s="75">
        <v>0</v>
      </c>
      <c r="R346" s="75">
        <v>0</v>
      </c>
      <c r="S346" s="75">
        <v>0</v>
      </c>
      <c r="T346" s="75">
        <v>0</v>
      </c>
      <c r="U346" s="75">
        <v>0</v>
      </c>
      <c r="V346" s="75">
        <v>0</v>
      </c>
      <c r="W346" s="75">
        <v>0</v>
      </c>
      <c r="X346" s="75">
        <v>0</v>
      </c>
      <c r="Y346" s="75">
        <v>0</v>
      </c>
      <c r="Z346" s="75">
        <v>0</v>
      </c>
      <c r="AA346" s="75">
        <v>0</v>
      </c>
      <c r="AB346" s="75">
        <v>0</v>
      </c>
      <c r="AC346" s="75">
        <v>0</v>
      </c>
      <c r="AD346" s="75">
        <v>0</v>
      </c>
      <c r="AE346" s="75">
        <v>0</v>
      </c>
      <c r="AF346" s="75">
        <v>0</v>
      </c>
      <c r="AG346" s="75">
        <v>0</v>
      </c>
      <c r="AH346" s="75">
        <v>0</v>
      </c>
      <c r="AI346" s="75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>
      <c r="A347" s="4"/>
      <c r="B347" s="4" t="s">
        <v>4</v>
      </c>
      <c r="C347" s="75">
        <v>0</v>
      </c>
      <c r="D347" s="75">
        <v>0</v>
      </c>
      <c r="E347" s="75">
        <v>0</v>
      </c>
      <c r="F347" s="75">
        <v>0</v>
      </c>
      <c r="G347" s="75">
        <v>0</v>
      </c>
      <c r="H347" s="75">
        <v>0</v>
      </c>
      <c r="I347" s="75">
        <v>0</v>
      </c>
      <c r="J347" s="75">
        <v>0</v>
      </c>
      <c r="K347" s="75">
        <v>0</v>
      </c>
      <c r="L347" s="75">
        <v>0</v>
      </c>
      <c r="M347" s="75">
        <v>0</v>
      </c>
      <c r="N347" s="75">
        <v>0</v>
      </c>
      <c r="O347" s="75">
        <v>0</v>
      </c>
      <c r="P347" s="75">
        <v>0</v>
      </c>
      <c r="Q347" s="75">
        <v>0</v>
      </c>
      <c r="R347" s="75">
        <v>0</v>
      </c>
      <c r="S347" s="75">
        <v>0</v>
      </c>
      <c r="T347" s="75">
        <v>0</v>
      </c>
      <c r="U347" s="75">
        <v>0</v>
      </c>
      <c r="V347" s="75">
        <v>0</v>
      </c>
      <c r="W347" s="75">
        <v>0</v>
      </c>
      <c r="X347" s="75">
        <v>0</v>
      </c>
      <c r="Y347" s="75">
        <v>0</v>
      </c>
      <c r="Z347" s="75">
        <v>0</v>
      </c>
      <c r="AA347" s="75">
        <v>0</v>
      </c>
      <c r="AB347" s="75">
        <v>0</v>
      </c>
      <c r="AC347" s="75">
        <v>0</v>
      </c>
      <c r="AD347" s="75">
        <v>0</v>
      </c>
      <c r="AE347" s="75">
        <v>0</v>
      </c>
      <c r="AF347" s="75">
        <v>0</v>
      </c>
      <c r="AG347" s="75">
        <v>0</v>
      </c>
      <c r="AH347" s="75">
        <v>0</v>
      </c>
      <c r="AI347" s="75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>
      <c r="A348" s="14" t="s">
        <v>6</v>
      </c>
      <c r="B348" s="14" t="s">
        <v>3</v>
      </c>
      <c r="C348" s="75">
        <v>0</v>
      </c>
      <c r="D348" s="75">
        <v>0</v>
      </c>
      <c r="E348" s="75">
        <v>0</v>
      </c>
      <c r="F348" s="75">
        <v>0</v>
      </c>
      <c r="G348" s="75">
        <v>0</v>
      </c>
      <c r="H348" s="75">
        <v>0</v>
      </c>
      <c r="I348" s="75">
        <v>0</v>
      </c>
      <c r="J348" s="75">
        <v>0</v>
      </c>
      <c r="K348" s="75">
        <v>0</v>
      </c>
      <c r="L348" s="75">
        <v>0</v>
      </c>
      <c r="M348" s="75">
        <v>0</v>
      </c>
      <c r="N348" s="75">
        <v>0</v>
      </c>
      <c r="O348" s="75">
        <v>0</v>
      </c>
      <c r="P348" s="75">
        <v>0</v>
      </c>
      <c r="Q348" s="75">
        <v>0</v>
      </c>
      <c r="R348" s="75">
        <v>0</v>
      </c>
      <c r="S348" s="75">
        <v>0</v>
      </c>
      <c r="T348" s="75">
        <v>0</v>
      </c>
      <c r="U348" s="75">
        <v>0</v>
      </c>
      <c r="V348" s="75">
        <v>0</v>
      </c>
      <c r="W348" s="75">
        <v>0</v>
      </c>
      <c r="X348" s="75">
        <v>0</v>
      </c>
      <c r="Y348" s="75">
        <v>0</v>
      </c>
      <c r="Z348" s="75">
        <v>0</v>
      </c>
      <c r="AA348" s="75">
        <v>0</v>
      </c>
      <c r="AB348" s="75">
        <v>0</v>
      </c>
      <c r="AC348" s="75">
        <v>0</v>
      </c>
      <c r="AD348" s="75">
        <v>0</v>
      </c>
      <c r="AE348" s="75">
        <v>0</v>
      </c>
      <c r="AF348" s="75">
        <v>0</v>
      </c>
      <c r="AG348" s="75">
        <v>0</v>
      </c>
      <c r="AH348" s="75">
        <v>0</v>
      </c>
      <c r="AI348" s="75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>
      <c r="A349" s="5"/>
      <c r="B349" s="5" t="s">
        <v>4</v>
      </c>
      <c r="C349" s="75">
        <v>0</v>
      </c>
      <c r="D349" s="75">
        <v>0</v>
      </c>
      <c r="E349" s="75">
        <v>0</v>
      </c>
      <c r="F349" s="75">
        <v>0</v>
      </c>
      <c r="G349" s="75">
        <v>0</v>
      </c>
      <c r="H349" s="75">
        <v>0</v>
      </c>
      <c r="I349" s="75">
        <v>0</v>
      </c>
      <c r="J349" s="75">
        <v>0</v>
      </c>
      <c r="K349" s="75">
        <v>0</v>
      </c>
      <c r="L349" s="75">
        <v>0</v>
      </c>
      <c r="M349" s="75">
        <v>0</v>
      </c>
      <c r="N349" s="75">
        <v>0</v>
      </c>
      <c r="O349" s="75">
        <v>0</v>
      </c>
      <c r="P349" s="75">
        <v>0</v>
      </c>
      <c r="Q349" s="75">
        <v>0</v>
      </c>
      <c r="R349" s="75">
        <v>0</v>
      </c>
      <c r="S349" s="75">
        <v>0</v>
      </c>
      <c r="T349" s="75">
        <v>0</v>
      </c>
      <c r="U349" s="75">
        <v>0</v>
      </c>
      <c r="V349" s="75">
        <v>0</v>
      </c>
      <c r="W349" s="75">
        <v>0</v>
      </c>
      <c r="X349" s="75">
        <v>0</v>
      </c>
      <c r="Y349" s="75">
        <v>0</v>
      </c>
      <c r="Z349" s="75">
        <v>0</v>
      </c>
      <c r="AA349" s="75">
        <v>0</v>
      </c>
      <c r="AB349" s="75">
        <v>0</v>
      </c>
      <c r="AC349" s="75">
        <v>0</v>
      </c>
      <c r="AD349" s="75">
        <v>0</v>
      </c>
      <c r="AE349" s="75">
        <v>0</v>
      </c>
      <c r="AF349" s="75">
        <v>0</v>
      </c>
      <c r="AG349" s="75">
        <v>0</v>
      </c>
      <c r="AH349" s="75">
        <v>0</v>
      </c>
      <c r="AI349" s="75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>
      <c r="A350" s="5" t="s">
        <v>8</v>
      </c>
      <c r="B350" s="5" t="s">
        <v>3</v>
      </c>
      <c r="C350" s="75">
        <v>0</v>
      </c>
      <c r="D350" s="75">
        <v>0</v>
      </c>
      <c r="E350" s="75">
        <v>0</v>
      </c>
      <c r="F350" s="75">
        <v>0</v>
      </c>
      <c r="G350" s="75">
        <v>0</v>
      </c>
      <c r="H350" s="75">
        <v>0</v>
      </c>
      <c r="I350" s="75">
        <v>0</v>
      </c>
      <c r="J350" s="75">
        <v>0</v>
      </c>
      <c r="K350" s="75">
        <v>0</v>
      </c>
      <c r="L350" s="75">
        <v>0</v>
      </c>
      <c r="M350" s="75">
        <v>0</v>
      </c>
      <c r="N350" s="75">
        <v>0</v>
      </c>
      <c r="O350" s="75">
        <v>0</v>
      </c>
      <c r="P350" s="75">
        <v>0</v>
      </c>
      <c r="Q350" s="75">
        <v>0</v>
      </c>
      <c r="R350" s="75">
        <v>0</v>
      </c>
      <c r="S350" s="75">
        <v>0</v>
      </c>
      <c r="T350" s="75">
        <v>0</v>
      </c>
      <c r="U350" s="75">
        <v>0</v>
      </c>
      <c r="V350" s="75">
        <v>0</v>
      </c>
      <c r="W350" s="75">
        <v>0</v>
      </c>
      <c r="X350" s="75">
        <v>0</v>
      </c>
      <c r="Y350" s="75">
        <v>0</v>
      </c>
      <c r="Z350" s="75">
        <v>0</v>
      </c>
      <c r="AA350" s="75">
        <v>0</v>
      </c>
      <c r="AB350" s="75">
        <v>0</v>
      </c>
      <c r="AC350" s="75">
        <v>0</v>
      </c>
      <c r="AD350" s="75">
        <v>0</v>
      </c>
      <c r="AE350" s="75">
        <v>0</v>
      </c>
      <c r="AF350" s="75">
        <v>0</v>
      </c>
      <c r="AG350" s="75">
        <v>0</v>
      </c>
      <c r="AH350" s="75">
        <v>0</v>
      </c>
      <c r="AI350" s="75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>
      <c r="A351" s="4"/>
      <c r="B351" s="4" t="s">
        <v>37</v>
      </c>
      <c r="C351" s="75">
        <v>0</v>
      </c>
      <c r="D351" s="75">
        <v>0</v>
      </c>
      <c r="E351" s="75">
        <v>0</v>
      </c>
      <c r="F351" s="75">
        <v>0</v>
      </c>
      <c r="G351" s="75">
        <v>0</v>
      </c>
      <c r="H351" s="75">
        <v>0</v>
      </c>
      <c r="I351" s="75">
        <v>0</v>
      </c>
      <c r="J351" s="75">
        <v>0</v>
      </c>
      <c r="K351" s="75">
        <v>0</v>
      </c>
      <c r="L351" s="75">
        <v>0</v>
      </c>
      <c r="M351" s="75">
        <v>0</v>
      </c>
      <c r="N351" s="75">
        <v>0</v>
      </c>
      <c r="O351" s="75">
        <v>0</v>
      </c>
      <c r="P351" s="75">
        <v>0</v>
      </c>
      <c r="Q351" s="75">
        <v>0</v>
      </c>
      <c r="R351" s="75">
        <v>0</v>
      </c>
      <c r="S351" s="75">
        <v>0</v>
      </c>
      <c r="T351" s="75">
        <v>0</v>
      </c>
      <c r="U351" s="75">
        <v>0</v>
      </c>
      <c r="V351" s="75">
        <v>0</v>
      </c>
      <c r="W351" s="75">
        <v>0</v>
      </c>
      <c r="X351" s="75">
        <v>0</v>
      </c>
      <c r="Y351" s="75">
        <v>0</v>
      </c>
      <c r="Z351" s="75">
        <v>0</v>
      </c>
      <c r="AA351" s="75">
        <v>0</v>
      </c>
      <c r="AB351" s="75">
        <v>0</v>
      </c>
      <c r="AC351" s="75">
        <v>0</v>
      </c>
      <c r="AD351" s="75">
        <v>0</v>
      </c>
      <c r="AE351" s="75">
        <v>0</v>
      </c>
      <c r="AF351" s="75">
        <v>0</v>
      </c>
      <c r="AG351" s="75">
        <v>0</v>
      </c>
      <c r="AH351" s="75">
        <v>0</v>
      </c>
      <c r="AI351" s="75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>
      <c r="A352" s="14" t="s">
        <v>36</v>
      </c>
      <c r="B352" s="14" t="s">
        <v>38</v>
      </c>
      <c r="C352" s="75">
        <v>0</v>
      </c>
      <c r="D352" s="75">
        <v>0</v>
      </c>
      <c r="E352" s="75">
        <v>0</v>
      </c>
      <c r="F352" s="75">
        <v>0</v>
      </c>
      <c r="G352" s="75">
        <v>0</v>
      </c>
      <c r="H352" s="75">
        <v>0</v>
      </c>
      <c r="I352" s="75">
        <v>0</v>
      </c>
      <c r="J352" s="75">
        <v>0</v>
      </c>
      <c r="K352" s="75">
        <v>0</v>
      </c>
      <c r="L352" s="75">
        <v>0</v>
      </c>
      <c r="M352" s="75">
        <v>0</v>
      </c>
      <c r="N352" s="75">
        <v>0</v>
      </c>
      <c r="O352" s="75">
        <v>0</v>
      </c>
      <c r="P352" s="75">
        <v>0</v>
      </c>
      <c r="Q352" s="75">
        <v>0</v>
      </c>
      <c r="R352" s="75">
        <v>0</v>
      </c>
      <c r="S352" s="75">
        <v>0</v>
      </c>
      <c r="T352" s="75">
        <v>0</v>
      </c>
      <c r="U352" s="75">
        <v>0</v>
      </c>
      <c r="V352" s="75">
        <v>0</v>
      </c>
      <c r="W352" s="75">
        <v>0</v>
      </c>
      <c r="X352" s="75">
        <v>0</v>
      </c>
      <c r="Y352" s="75">
        <v>0</v>
      </c>
      <c r="Z352" s="75">
        <v>0</v>
      </c>
      <c r="AA352" s="75">
        <v>0</v>
      </c>
      <c r="AB352" s="75">
        <v>0</v>
      </c>
      <c r="AC352" s="75">
        <v>0</v>
      </c>
      <c r="AD352" s="75">
        <v>0</v>
      </c>
      <c r="AE352" s="75">
        <v>0</v>
      </c>
      <c r="AF352" s="75">
        <v>0</v>
      </c>
      <c r="AG352" s="75">
        <v>0</v>
      </c>
      <c r="AH352" s="75">
        <v>0</v>
      </c>
      <c r="AI352" s="75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>
      <c r="A353" s="5"/>
      <c r="B353" s="5"/>
      <c r="C353" s="73">
        <v>0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O353" s="73">
        <v>0</v>
      </c>
      <c r="P353" s="73">
        <v>0</v>
      </c>
      <c r="Q353" s="73">
        <v>0</v>
      </c>
      <c r="R353" s="73">
        <v>0</v>
      </c>
      <c r="S353" s="73">
        <v>0</v>
      </c>
      <c r="T353" s="73">
        <v>0</v>
      </c>
      <c r="U353" s="73">
        <v>0</v>
      </c>
      <c r="V353" s="73">
        <v>0</v>
      </c>
      <c r="W353" s="73">
        <v>0</v>
      </c>
      <c r="X353" s="73">
        <v>0</v>
      </c>
      <c r="Y353" s="73">
        <v>0</v>
      </c>
      <c r="Z353" s="73">
        <v>0</v>
      </c>
      <c r="AA353" s="73">
        <v>0</v>
      </c>
      <c r="AB353" s="73">
        <v>0</v>
      </c>
      <c r="AC353" s="73">
        <v>0</v>
      </c>
      <c r="AD353" s="73">
        <v>0</v>
      </c>
      <c r="AE353" s="73">
        <v>0</v>
      </c>
      <c r="AF353" s="73">
        <v>0</v>
      </c>
      <c r="AG353" s="73">
        <v>0</v>
      </c>
      <c r="AH353" s="73">
        <v>0</v>
      </c>
      <c r="AI353" s="73">
        <v>0</v>
      </c>
    </row>
    <row r="354" spans="1:85">
      <c r="A354" s="1" t="str">
        <f>LOOKUP(B354,[1]Regions!$A$4:$A$98,[1]Regions!$B$4:$B$98)</f>
        <v>Estonia</v>
      </c>
      <c r="B354" s="2">
        <v>17</v>
      </c>
      <c r="C354" s="72">
        <v>2018</v>
      </c>
      <c r="D354" s="72">
        <v>2019</v>
      </c>
      <c r="E354" s="72">
        <v>2020</v>
      </c>
      <c r="F354" s="72">
        <v>2021</v>
      </c>
      <c r="G354" s="72">
        <v>2022</v>
      </c>
      <c r="H354" s="72">
        <v>2023</v>
      </c>
      <c r="I354" s="72">
        <v>2024</v>
      </c>
      <c r="J354" s="72">
        <v>2025</v>
      </c>
      <c r="K354" s="72">
        <v>2026</v>
      </c>
      <c r="L354" s="72">
        <v>2027</v>
      </c>
      <c r="M354" s="72">
        <v>2028</v>
      </c>
      <c r="N354" s="72">
        <v>2029</v>
      </c>
      <c r="O354" s="72">
        <v>2030</v>
      </c>
      <c r="P354" s="72">
        <v>2031</v>
      </c>
      <c r="Q354" s="72">
        <v>2032</v>
      </c>
      <c r="R354" s="72">
        <v>2033</v>
      </c>
      <c r="S354" s="72">
        <v>2034</v>
      </c>
      <c r="T354" s="72">
        <v>2035</v>
      </c>
      <c r="U354" s="72">
        <v>2036</v>
      </c>
      <c r="V354" s="72">
        <v>2037</v>
      </c>
      <c r="W354" s="72">
        <v>2038</v>
      </c>
      <c r="X354" s="72">
        <v>2039</v>
      </c>
      <c r="Y354" s="72">
        <v>2040</v>
      </c>
      <c r="Z354" s="72">
        <v>2041</v>
      </c>
      <c r="AA354" s="72">
        <v>2042</v>
      </c>
      <c r="AB354" s="72">
        <v>2043</v>
      </c>
      <c r="AC354" s="72">
        <v>2044</v>
      </c>
      <c r="AD354" s="72">
        <v>2045</v>
      </c>
      <c r="AE354" s="72">
        <v>2046</v>
      </c>
      <c r="AF354" s="72">
        <v>2047</v>
      </c>
      <c r="AG354" s="72">
        <v>2048</v>
      </c>
      <c r="AH354" s="72">
        <v>2049</v>
      </c>
      <c r="AI354" s="72">
        <v>2050</v>
      </c>
      <c r="AJ354">
        <v>2051</v>
      </c>
      <c r="AK354">
        <v>2052</v>
      </c>
      <c r="AL354">
        <v>2053</v>
      </c>
      <c r="AM354">
        <v>2054</v>
      </c>
      <c r="AN354">
        <v>2055</v>
      </c>
      <c r="AO354">
        <v>2056</v>
      </c>
      <c r="AP354">
        <v>2057</v>
      </c>
      <c r="AQ354">
        <v>2058</v>
      </c>
      <c r="AR354">
        <v>2059</v>
      </c>
      <c r="AS354">
        <v>2060</v>
      </c>
      <c r="AT354">
        <v>2061</v>
      </c>
      <c r="AU354">
        <v>2062</v>
      </c>
      <c r="AV354">
        <v>2063</v>
      </c>
      <c r="AW354">
        <v>2064</v>
      </c>
      <c r="AX354">
        <v>2065</v>
      </c>
      <c r="AY354">
        <v>2066</v>
      </c>
      <c r="AZ354">
        <v>2067</v>
      </c>
      <c r="BA354">
        <v>2068</v>
      </c>
      <c r="BB354">
        <v>2069</v>
      </c>
      <c r="BC354">
        <v>2070</v>
      </c>
      <c r="BD354">
        <v>2071</v>
      </c>
      <c r="BE354">
        <v>2072</v>
      </c>
      <c r="BF354">
        <v>2073</v>
      </c>
      <c r="BG354">
        <v>2074</v>
      </c>
      <c r="BH354">
        <v>2075</v>
      </c>
      <c r="BI354">
        <v>2076</v>
      </c>
      <c r="BJ354">
        <v>2077</v>
      </c>
      <c r="BK354">
        <v>2078</v>
      </c>
      <c r="BL354">
        <v>2079</v>
      </c>
      <c r="BM354">
        <v>2080</v>
      </c>
      <c r="BN354">
        <v>2081</v>
      </c>
      <c r="BO354">
        <v>2082</v>
      </c>
      <c r="BP354">
        <v>2083</v>
      </c>
      <c r="BQ354">
        <v>2084</v>
      </c>
      <c r="BR354">
        <v>2085</v>
      </c>
      <c r="BS354">
        <v>2086</v>
      </c>
      <c r="BT354">
        <v>2087</v>
      </c>
      <c r="BU354">
        <v>2088</v>
      </c>
      <c r="BV354">
        <v>2089</v>
      </c>
      <c r="BW354">
        <v>2090</v>
      </c>
      <c r="BX354">
        <v>2091</v>
      </c>
      <c r="BY354">
        <v>2092</v>
      </c>
      <c r="BZ354">
        <v>2093</v>
      </c>
      <c r="CA354">
        <v>2094</v>
      </c>
      <c r="CB354">
        <v>2095</v>
      </c>
      <c r="CC354">
        <v>2096</v>
      </c>
      <c r="CD354">
        <v>2097</v>
      </c>
      <c r="CE354">
        <v>2098</v>
      </c>
      <c r="CF354">
        <v>2099</v>
      </c>
      <c r="CG354">
        <v>2100</v>
      </c>
    </row>
    <row r="355" spans="1:85">
      <c r="A355" s="74"/>
      <c r="B355" s="74" t="s">
        <v>4</v>
      </c>
      <c r="C355" s="75">
        <v>0</v>
      </c>
      <c r="D355" s="75">
        <v>0</v>
      </c>
      <c r="E355" s="75">
        <v>0</v>
      </c>
      <c r="F355" s="75">
        <v>0</v>
      </c>
      <c r="G355" s="75">
        <v>0</v>
      </c>
      <c r="H355" s="75">
        <v>0</v>
      </c>
      <c r="I355" s="75">
        <v>0</v>
      </c>
      <c r="J355" s="75">
        <v>0</v>
      </c>
      <c r="K355" s="75">
        <v>0</v>
      </c>
      <c r="L355" s="75">
        <v>0</v>
      </c>
      <c r="M355" s="75">
        <v>0</v>
      </c>
      <c r="N355" s="75">
        <v>0</v>
      </c>
      <c r="O355" s="75">
        <v>0</v>
      </c>
      <c r="P355" s="75">
        <v>0</v>
      </c>
      <c r="Q355" s="75">
        <v>0</v>
      </c>
      <c r="R355" s="75">
        <v>0</v>
      </c>
      <c r="S355" s="75">
        <v>0</v>
      </c>
      <c r="T355" s="75">
        <v>0</v>
      </c>
      <c r="U355" s="75">
        <v>0</v>
      </c>
      <c r="V355" s="75">
        <v>0</v>
      </c>
      <c r="W355" s="75">
        <v>0</v>
      </c>
      <c r="X355" s="75">
        <v>0</v>
      </c>
      <c r="Y355" s="75">
        <v>0</v>
      </c>
      <c r="Z355" s="75">
        <v>0</v>
      </c>
      <c r="AA355" s="75">
        <v>0</v>
      </c>
      <c r="AB355" s="75">
        <v>0</v>
      </c>
      <c r="AC355" s="75">
        <v>0</v>
      </c>
      <c r="AD355" s="75">
        <v>0</v>
      </c>
      <c r="AE355" s="75">
        <v>0</v>
      </c>
      <c r="AF355" s="75">
        <v>0</v>
      </c>
      <c r="AG355" s="75">
        <v>0</v>
      </c>
      <c r="AH355" s="75">
        <v>0</v>
      </c>
      <c r="AI355" s="7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>
      <c r="A356" s="74" t="s">
        <v>0</v>
      </c>
      <c r="B356" s="74" t="s">
        <v>3</v>
      </c>
      <c r="C356" s="75">
        <v>0</v>
      </c>
      <c r="D356" s="75">
        <v>0</v>
      </c>
      <c r="E356" s="75">
        <v>0</v>
      </c>
      <c r="F356" s="75">
        <v>0</v>
      </c>
      <c r="G356" s="75">
        <v>0</v>
      </c>
      <c r="H356" s="75">
        <v>0</v>
      </c>
      <c r="I356" s="75">
        <v>0</v>
      </c>
      <c r="J356" s="75">
        <v>0</v>
      </c>
      <c r="K356" s="75">
        <v>0</v>
      </c>
      <c r="L356" s="75">
        <v>0</v>
      </c>
      <c r="M356" s="75">
        <v>0</v>
      </c>
      <c r="N356" s="75">
        <v>0</v>
      </c>
      <c r="O356" s="75">
        <v>0</v>
      </c>
      <c r="P356" s="75">
        <v>0</v>
      </c>
      <c r="Q356" s="75">
        <v>0</v>
      </c>
      <c r="R356" s="75">
        <v>0</v>
      </c>
      <c r="S356" s="75">
        <v>0</v>
      </c>
      <c r="T356" s="75">
        <v>0</v>
      </c>
      <c r="U356" s="75">
        <v>0</v>
      </c>
      <c r="V356" s="75">
        <v>0</v>
      </c>
      <c r="W356" s="75">
        <v>0</v>
      </c>
      <c r="X356" s="75">
        <v>0</v>
      </c>
      <c r="Y356" s="75">
        <v>0</v>
      </c>
      <c r="Z356" s="75">
        <v>0</v>
      </c>
      <c r="AA356" s="75">
        <v>0</v>
      </c>
      <c r="AB356" s="75">
        <v>0</v>
      </c>
      <c r="AC356" s="75">
        <v>0</v>
      </c>
      <c r="AD356" s="75">
        <v>0</v>
      </c>
      <c r="AE356" s="75">
        <v>0</v>
      </c>
      <c r="AF356" s="75">
        <v>0</v>
      </c>
      <c r="AG356" s="75">
        <v>0</v>
      </c>
      <c r="AH356" s="75">
        <v>0</v>
      </c>
      <c r="AI356" s="75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>
      <c r="A357" s="74"/>
      <c r="B357" s="74" t="s">
        <v>34</v>
      </c>
      <c r="C357" s="75">
        <v>0</v>
      </c>
      <c r="D357" s="75">
        <v>0</v>
      </c>
      <c r="E357" s="75">
        <v>0</v>
      </c>
      <c r="F357" s="75">
        <v>0</v>
      </c>
      <c r="G357" s="75">
        <v>0</v>
      </c>
      <c r="H357" s="75">
        <v>0</v>
      </c>
      <c r="I357" s="75">
        <v>0</v>
      </c>
      <c r="J357" s="75">
        <v>0</v>
      </c>
      <c r="K357" s="75">
        <v>0</v>
      </c>
      <c r="L357" s="75">
        <v>0</v>
      </c>
      <c r="M357" s="75">
        <v>0</v>
      </c>
      <c r="N357" s="75">
        <v>0</v>
      </c>
      <c r="O357" s="75">
        <v>0</v>
      </c>
      <c r="P357" s="75">
        <v>0</v>
      </c>
      <c r="Q357" s="75">
        <v>0</v>
      </c>
      <c r="R357" s="75">
        <v>0</v>
      </c>
      <c r="S357" s="75">
        <v>0</v>
      </c>
      <c r="T357" s="75">
        <v>0</v>
      </c>
      <c r="U357" s="75">
        <v>0</v>
      </c>
      <c r="V357" s="75">
        <v>0</v>
      </c>
      <c r="W357" s="75">
        <v>0</v>
      </c>
      <c r="X357" s="75">
        <v>0</v>
      </c>
      <c r="Y357" s="75">
        <v>0</v>
      </c>
      <c r="Z357" s="75">
        <v>0</v>
      </c>
      <c r="AA357" s="75">
        <v>0</v>
      </c>
      <c r="AB357" s="75">
        <v>0</v>
      </c>
      <c r="AC357" s="75">
        <v>0</v>
      </c>
      <c r="AD357" s="75">
        <v>0</v>
      </c>
      <c r="AE357" s="75">
        <v>0</v>
      </c>
      <c r="AF357" s="75">
        <v>0</v>
      </c>
      <c r="AG357" s="75">
        <v>0</v>
      </c>
      <c r="AH357" s="75">
        <v>0</v>
      </c>
      <c r="AI357" s="75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14"/>
      <c r="B358" s="14" t="s">
        <v>35</v>
      </c>
      <c r="C358" s="75">
        <v>0</v>
      </c>
      <c r="D358" s="75">
        <v>0</v>
      </c>
      <c r="E358" s="75">
        <v>0</v>
      </c>
      <c r="F358" s="75">
        <v>0</v>
      </c>
      <c r="G358" s="75">
        <v>0</v>
      </c>
      <c r="H358" s="75">
        <v>0</v>
      </c>
      <c r="I358" s="75">
        <v>0</v>
      </c>
      <c r="J358" s="75">
        <v>0</v>
      </c>
      <c r="K358" s="75">
        <v>0</v>
      </c>
      <c r="L358" s="75">
        <v>0</v>
      </c>
      <c r="M358" s="75">
        <v>0</v>
      </c>
      <c r="N358" s="75">
        <v>0</v>
      </c>
      <c r="O358" s="75">
        <v>0</v>
      </c>
      <c r="P358" s="75">
        <v>0</v>
      </c>
      <c r="Q358" s="75">
        <v>0</v>
      </c>
      <c r="R358" s="75">
        <v>0</v>
      </c>
      <c r="S358" s="75">
        <v>0</v>
      </c>
      <c r="T358" s="75">
        <v>0</v>
      </c>
      <c r="U358" s="75">
        <v>0</v>
      </c>
      <c r="V358" s="75">
        <v>0</v>
      </c>
      <c r="W358" s="75">
        <v>0</v>
      </c>
      <c r="X358" s="75">
        <v>0</v>
      </c>
      <c r="Y358" s="75">
        <v>0</v>
      </c>
      <c r="Z358" s="75">
        <v>0</v>
      </c>
      <c r="AA358" s="75">
        <v>0</v>
      </c>
      <c r="AB358" s="75">
        <v>0</v>
      </c>
      <c r="AC358" s="75">
        <v>0</v>
      </c>
      <c r="AD358" s="75">
        <v>0</v>
      </c>
      <c r="AE358" s="75">
        <v>0</v>
      </c>
      <c r="AF358" s="75">
        <v>0</v>
      </c>
      <c r="AG358" s="75">
        <v>0</v>
      </c>
      <c r="AH358" s="75">
        <v>0</v>
      </c>
      <c r="AI358" s="75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4"/>
      <c r="B359" s="4" t="s">
        <v>4</v>
      </c>
      <c r="C359" s="75">
        <v>0</v>
      </c>
      <c r="D359" s="75">
        <v>0</v>
      </c>
      <c r="E359" s="75">
        <v>0</v>
      </c>
      <c r="F359" s="75">
        <v>0</v>
      </c>
      <c r="G359" s="75">
        <v>0</v>
      </c>
      <c r="H359" s="75">
        <v>0</v>
      </c>
      <c r="I359" s="75">
        <v>0</v>
      </c>
      <c r="J359" s="75">
        <v>0</v>
      </c>
      <c r="K359" s="75">
        <v>0</v>
      </c>
      <c r="L359" s="75">
        <v>0</v>
      </c>
      <c r="M359" s="75">
        <v>0</v>
      </c>
      <c r="N359" s="75">
        <v>0</v>
      </c>
      <c r="O359" s="75">
        <v>0</v>
      </c>
      <c r="P359" s="75">
        <v>0</v>
      </c>
      <c r="Q359" s="75">
        <v>0</v>
      </c>
      <c r="R359" s="75">
        <v>0</v>
      </c>
      <c r="S359" s="75">
        <v>0</v>
      </c>
      <c r="T359" s="75">
        <v>0</v>
      </c>
      <c r="U359" s="75">
        <v>0</v>
      </c>
      <c r="V359" s="75">
        <v>0</v>
      </c>
      <c r="W359" s="75">
        <v>0</v>
      </c>
      <c r="X359" s="75">
        <v>0</v>
      </c>
      <c r="Y359" s="75">
        <v>0</v>
      </c>
      <c r="Z359" s="75">
        <v>0</v>
      </c>
      <c r="AA359" s="75">
        <v>0</v>
      </c>
      <c r="AB359" s="75">
        <v>0</v>
      </c>
      <c r="AC359" s="75">
        <v>0</v>
      </c>
      <c r="AD359" s="75">
        <v>0</v>
      </c>
      <c r="AE359" s="75">
        <v>0</v>
      </c>
      <c r="AF359" s="75">
        <v>0</v>
      </c>
      <c r="AG359" s="75">
        <v>0</v>
      </c>
      <c r="AH359" s="75">
        <v>0</v>
      </c>
      <c r="AI359" s="75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74" t="s">
        <v>1</v>
      </c>
      <c r="B360" s="74" t="s">
        <v>3</v>
      </c>
      <c r="C360" s="75">
        <v>0</v>
      </c>
      <c r="D360" s="75">
        <v>0</v>
      </c>
      <c r="E360" s="75">
        <v>0</v>
      </c>
      <c r="F360" s="75">
        <v>0</v>
      </c>
      <c r="G360" s="75">
        <v>0</v>
      </c>
      <c r="H360" s="75">
        <v>0</v>
      </c>
      <c r="I360" s="75">
        <v>0</v>
      </c>
      <c r="J360" s="75">
        <v>0</v>
      </c>
      <c r="K360" s="75">
        <v>0</v>
      </c>
      <c r="L360" s="75">
        <v>0</v>
      </c>
      <c r="M360" s="75">
        <v>0</v>
      </c>
      <c r="N360" s="75">
        <v>0</v>
      </c>
      <c r="O360" s="75">
        <v>0</v>
      </c>
      <c r="P360" s="75">
        <v>0</v>
      </c>
      <c r="Q360" s="75">
        <v>0</v>
      </c>
      <c r="R360" s="75">
        <v>0</v>
      </c>
      <c r="S360" s="75">
        <v>0</v>
      </c>
      <c r="T360" s="75">
        <v>0</v>
      </c>
      <c r="U360" s="75">
        <v>0</v>
      </c>
      <c r="V360" s="75">
        <v>0</v>
      </c>
      <c r="W360" s="75">
        <v>0</v>
      </c>
      <c r="X360" s="75">
        <v>0</v>
      </c>
      <c r="Y360" s="75">
        <v>0</v>
      </c>
      <c r="Z360" s="75">
        <v>0</v>
      </c>
      <c r="AA360" s="75">
        <v>0</v>
      </c>
      <c r="AB360" s="75">
        <v>0</v>
      </c>
      <c r="AC360" s="75">
        <v>0</v>
      </c>
      <c r="AD360" s="75">
        <v>0</v>
      </c>
      <c r="AE360" s="75">
        <v>0</v>
      </c>
      <c r="AF360" s="75">
        <v>0</v>
      </c>
      <c r="AG360" s="75">
        <v>0</v>
      </c>
      <c r="AH360" s="75">
        <v>0</v>
      </c>
      <c r="AI360" s="75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74"/>
      <c r="B361" s="74" t="s">
        <v>34</v>
      </c>
      <c r="C361" s="75">
        <v>0</v>
      </c>
      <c r="D361" s="75">
        <v>0</v>
      </c>
      <c r="E361" s="75">
        <v>0</v>
      </c>
      <c r="F361" s="75">
        <v>0</v>
      </c>
      <c r="G361" s="75">
        <v>0</v>
      </c>
      <c r="H361" s="75">
        <v>0</v>
      </c>
      <c r="I361" s="75">
        <v>0</v>
      </c>
      <c r="J361" s="75">
        <v>0</v>
      </c>
      <c r="K361" s="75">
        <v>0</v>
      </c>
      <c r="L361" s="75">
        <v>0</v>
      </c>
      <c r="M361" s="75">
        <v>0</v>
      </c>
      <c r="N361" s="75">
        <v>0</v>
      </c>
      <c r="O361" s="75">
        <v>0</v>
      </c>
      <c r="P361" s="75">
        <v>0</v>
      </c>
      <c r="Q361" s="75">
        <v>0</v>
      </c>
      <c r="R361" s="75">
        <v>0</v>
      </c>
      <c r="S361" s="75">
        <v>0</v>
      </c>
      <c r="T361" s="75">
        <v>0</v>
      </c>
      <c r="U361" s="75">
        <v>0</v>
      </c>
      <c r="V361" s="75">
        <v>0</v>
      </c>
      <c r="W361" s="75">
        <v>0</v>
      </c>
      <c r="X361" s="75">
        <v>0</v>
      </c>
      <c r="Y361" s="75">
        <v>0</v>
      </c>
      <c r="Z361" s="75">
        <v>0</v>
      </c>
      <c r="AA361" s="75">
        <v>0</v>
      </c>
      <c r="AB361" s="75">
        <v>0</v>
      </c>
      <c r="AC361" s="75">
        <v>0</v>
      </c>
      <c r="AD361" s="75">
        <v>0</v>
      </c>
      <c r="AE361" s="75">
        <v>0</v>
      </c>
      <c r="AF361" s="75">
        <v>0</v>
      </c>
      <c r="AG361" s="75">
        <v>0</v>
      </c>
      <c r="AH361" s="75">
        <v>0</v>
      </c>
      <c r="AI361" s="75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14"/>
      <c r="B362" s="14" t="s">
        <v>35</v>
      </c>
      <c r="C362" s="75">
        <v>0</v>
      </c>
      <c r="D362" s="75">
        <v>0</v>
      </c>
      <c r="E362" s="75">
        <v>0</v>
      </c>
      <c r="F362" s="75">
        <v>0</v>
      </c>
      <c r="G362" s="75">
        <v>0</v>
      </c>
      <c r="H362" s="75">
        <v>0</v>
      </c>
      <c r="I362" s="75">
        <v>0</v>
      </c>
      <c r="J362" s="75">
        <v>0</v>
      </c>
      <c r="K362" s="75">
        <v>0</v>
      </c>
      <c r="L362" s="75">
        <v>0</v>
      </c>
      <c r="M362" s="75">
        <v>0</v>
      </c>
      <c r="N362" s="75">
        <v>0</v>
      </c>
      <c r="O362" s="75">
        <v>0</v>
      </c>
      <c r="P362" s="75">
        <v>0</v>
      </c>
      <c r="Q362" s="75">
        <v>0</v>
      </c>
      <c r="R362" s="75">
        <v>0</v>
      </c>
      <c r="S362" s="75">
        <v>0</v>
      </c>
      <c r="T362" s="75">
        <v>0</v>
      </c>
      <c r="U362" s="75">
        <v>0</v>
      </c>
      <c r="V362" s="75">
        <v>0</v>
      </c>
      <c r="W362" s="75">
        <v>0</v>
      </c>
      <c r="X362" s="75">
        <v>0</v>
      </c>
      <c r="Y362" s="75">
        <v>0</v>
      </c>
      <c r="Z362" s="75">
        <v>0</v>
      </c>
      <c r="AA362" s="75">
        <v>0</v>
      </c>
      <c r="AB362" s="75">
        <v>0</v>
      </c>
      <c r="AC362" s="75">
        <v>0</v>
      </c>
      <c r="AD362" s="75">
        <v>0</v>
      </c>
      <c r="AE362" s="75">
        <v>0</v>
      </c>
      <c r="AF362" s="75">
        <v>0</v>
      </c>
      <c r="AG362" s="75">
        <v>0</v>
      </c>
      <c r="AH362" s="75">
        <v>0</v>
      </c>
      <c r="AI362" s="75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4"/>
      <c r="B363" s="4" t="s">
        <v>4</v>
      </c>
      <c r="C363" s="75">
        <v>0</v>
      </c>
      <c r="D363" s="75">
        <v>0</v>
      </c>
      <c r="E363" s="75">
        <v>0</v>
      </c>
      <c r="F363" s="75">
        <v>0</v>
      </c>
      <c r="G363" s="75">
        <v>0</v>
      </c>
      <c r="H363" s="75">
        <v>0</v>
      </c>
      <c r="I363" s="75">
        <v>0</v>
      </c>
      <c r="J363" s="75">
        <v>0</v>
      </c>
      <c r="K363" s="75">
        <v>0</v>
      </c>
      <c r="L363" s="75">
        <v>0</v>
      </c>
      <c r="M363" s="75">
        <v>0</v>
      </c>
      <c r="N363" s="75">
        <v>0</v>
      </c>
      <c r="O363" s="75">
        <v>0</v>
      </c>
      <c r="P363" s="75">
        <v>0</v>
      </c>
      <c r="Q363" s="75">
        <v>0</v>
      </c>
      <c r="R363" s="75">
        <v>0</v>
      </c>
      <c r="S363" s="75">
        <v>0</v>
      </c>
      <c r="T363" s="75">
        <v>0</v>
      </c>
      <c r="U363" s="75">
        <v>0</v>
      </c>
      <c r="V363" s="75">
        <v>0</v>
      </c>
      <c r="W363" s="75">
        <v>0</v>
      </c>
      <c r="X363" s="75">
        <v>0</v>
      </c>
      <c r="Y363" s="75">
        <v>0</v>
      </c>
      <c r="Z363" s="75">
        <v>0</v>
      </c>
      <c r="AA363" s="75">
        <v>0</v>
      </c>
      <c r="AB363" s="75">
        <v>0</v>
      </c>
      <c r="AC363" s="75">
        <v>0</v>
      </c>
      <c r="AD363" s="75">
        <v>0</v>
      </c>
      <c r="AE363" s="75">
        <v>0</v>
      </c>
      <c r="AF363" s="75">
        <v>0</v>
      </c>
      <c r="AG363" s="75">
        <v>0</v>
      </c>
      <c r="AH363" s="75">
        <v>0</v>
      </c>
      <c r="AI363" s="75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14" t="s">
        <v>5</v>
      </c>
      <c r="B364" s="14" t="s">
        <v>3</v>
      </c>
      <c r="C364" s="75">
        <v>0</v>
      </c>
      <c r="D364" s="75">
        <v>0</v>
      </c>
      <c r="E364" s="75">
        <v>0</v>
      </c>
      <c r="F364" s="75">
        <v>0</v>
      </c>
      <c r="G364" s="75">
        <v>0</v>
      </c>
      <c r="H364" s="75">
        <v>0</v>
      </c>
      <c r="I364" s="75">
        <v>0</v>
      </c>
      <c r="J364" s="75">
        <v>0</v>
      </c>
      <c r="K364" s="75">
        <v>0</v>
      </c>
      <c r="L364" s="75">
        <v>0</v>
      </c>
      <c r="M364" s="75">
        <v>0</v>
      </c>
      <c r="N364" s="75">
        <v>0</v>
      </c>
      <c r="O364" s="75">
        <v>0</v>
      </c>
      <c r="P364" s="75">
        <v>0</v>
      </c>
      <c r="Q364" s="75">
        <v>0</v>
      </c>
      <c r="R364" s="75">
        <v>0</v>
      </c>
      <c r="S364" s="75">
        <v>0</v>
      </c>
      <c r="T364" s="75">
        <v>0</v>
      </c>
      <c r="U364" s="75">
        <v>0</v>
      </c>
      <c r="V364" s="75">
        <v>0</v>
      </c>
      <c r="W364" s="75">
        <v>0</v>
      </c>
      <c r="X364" s="75">
        <v>0</v>
      </c>
      <c r="Y364" s="75">
        <v>0</v>
      </c>
      <c r="Z364" s="75">
        <v>0</v>
      </c>
      <c r="AA364" s="75">
        <v>0</v>
      </c>
      <c r="AB364" s="75">
        <v>0</v>
      </c>
      <c r="AC364" s="75">
        <v>0</v>
      </c>
      <c r="AD364" s="75">
        <v>0</v>
      </c>
      <c r="AE364" s="75">
        <v>0</v>
      </c>
      <c r="AF364" s="75">
        <v>0</v>
      </c>
      <c r="AG364" s="75">
        <v>0</v>
      </c>
      <c r="AH364" s="75">
        <v>0</v>
      </c>
      <c r="AI364" s="75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5"/>
      <c r="B365" s="5" t="s">
        <v>4</v>
      </c>
      <c r="C365" s="75">
        <v>0</v>
      </c>
      <c r="D365" s="75">
        <v>0</v>
      </c>
      <c r="E365" s="75">
        <v>0</v>
      </c>
      <c r="F365" s="75">
        <v>0</v>
      </c>
      <c r="G365" s="75">
        <v>0</v>
      </c>
      <c r="H365" s="75">
        <v>0</v>
      </c>
      <c r="I365" s="75">
        <v>0</v>
      </c>
      <c r="J365" s="75">
        <v>0</v>
      </c>
      <c r="K365" s="75">
        <v>0</v>
      </c>
      <c r="L365" s="75">
        <v>0</v>
      </c>
      <c r="M365" s="75">
        <v>0</v>
      </c>
      <c r="N365" s="75">
        <v>0</v>
      </c>
      <c r="O365" s="75">
        <v>0</v>
      </c>
      <c r="P365" s="75">
        <v>0</v>
      </c>
      <c r="Q365" s="75">
        <v>0</v>
      </c>
      <c r="R365" s="75">
        <v>0</v>
      </c>
      <c r="S365" s="75">
        <v>0</v>
      </c>
      <c r="T365" s="75">
        <v>0</v>
      </c>
      <c r="U365" s="75">
        <v>0</v>
      </c>
      <c r="V365" s="75">
        <v>0</v>
      </c>
      <c r="W365" s="75">
        <v>0</v>
      </c>
      <c r="X365" s="75">
        <v>0</v>
      </c>
      <c r="Y365" s="75">
        <v>0</v>
      </c>
      <c r="Z365" s="75">
        <v>0</v>
      </c>
      <c r="AA365" s="75">
        <v>0</v>
      </c>
      <c r="AB365" s="75">
        <v>0</v>
      </c>
      <c r="AC365" s="75">
        <v>0</v>
      </c>
      <c r="AD365" s="75">
        <v>0</v>
      </c>
      <c r="AE365" s="75">
        <v>0</v>
      </c>
      <c r="AF365" s="75">
        <v>0</v>
      </c>
      <c r="AG365" s="75">
        <v>0</v>
      </c>
      <c r="AH365" s="75">
        <v>0</v>
      </c>
      <c r="AI365" s="7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5" t="s">
        <v>2</v>
      </c>
      <c r="B366" s="5" t="s">
        <v>3</v>
      </c>
      <c r="C366" s="75">
        <v>0</v>
      </c>
      <c r="D366" s="75">
        <v>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0</v>
      </c>
      <c r="M366" s="75">
        <v>0</v>
      </c>
      <c r="N366" s="75">
        <v>0</v>
      </c>
      <c r="O366" s="75">
        <v>0</v>
      </c>
      <c r="P366" s="75">
        <v>0</v>
      </c>
      <c r="Q366" s="75">
        <v>0</v>
      </c>
      <c r="R366" s="75">
        <v>0</v>
      </c>
      <c r="S366" s="75">
        <v>0</v>
      </c>
      <c r="T366" s="75">
        <v>0</v>
      </c>
      <c r="U366" s="75">
        <v>0</v>
      </c>
      <c r="V366" s="75">
        <v>0</v>
      </c>
      <c r="W366" s="75">
        <v>0</v>
      </c>
      <c r="X366" s="75">
        <v>0</v>
      </c>
      <c r="Y366" s="75">
        <v>0</v>
      </c>
      <c r="Z366" s="75">
        <v>0</v>
      </c>
      <c r="AA366" s="75">
        <v>0</v>
      </c>
      <c r="AB366" s="75">
        <v>0</v>
      </c>
      <c r="AC366" s="75">
        <v>0</v>
      </c>
      <c r="AD366" s="75">
        <v>0</v>
      </c>
      <c r="AE366" s="75">
        <v>0</v>
      </c>
      <c r="AF366" s="75">
        <v>0</v>
      </c>
      <c r="AG366" s="75">
        <v>0</v>
      </c>
      <c r="AH366" s="75">
        <v>0</v>
      </c>
      <c r="AI366" s="75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4"/>
      <c r="B367" s="4" t="s">
        <v>4</v>
      </c>
      <c r="C367" s="75">
        <v>0</v>
      </c>
      <c r="D367" s="75">
        <v>0</v>
      </c>
      <c r="E367" s="75">
        <v>0</v>
      </c>
      <c r="F367" s="75">
        <v>0</v>
      </c>
      <c r="G367" s="75">
        <v>0</v>
      </c>
      <c r="H367" s="75">
        <v>0</v>
      </c>
      <c r="I367" s="75">
        <v>0</v>
      </c>
      <c r="J367" s="75">
        <v>0</v>
      </c>
      <c r="K367" s="75">
        <v>0</v>
      </c>
      <c r="L367" s="75">
        <v>0</v>
      </c>
      <c r="M367" s="75">
        <v>0</v>
      </c>
      <c r="N367" s="75">
        <v>0</v>
      </c>
      <c r="O367" s="75">
        <v>0</v>
      </c>
      <c r="P367" s="75">
        <v>0</v>
      </c>
      <c r="Q367" s="75">
        <v>0</v>
      </c>
      <c r="R367" s="75">
        <v>0</v>
      </c>
      <c r="S367" s="75">
        <v>0</v>
      </c>
      <c r="T367" s="75">
        <v>0</v>
      </c>
      <c r="U367" s="75">
        <v>0</v>
      </c>
      <c r="V367" s="75">
        <v>0</v>
      </c>
      <c r="W367" s="75">
        <v>0</v>
      </c>
      <c r="X367" s="75">
        <v>0</v>
      </c>
      <c r="Y367" s="75">
        <v>0</v>
      </c>
      <c r="Z367" s="75">
        <v>0</v>
      </c>
      <c r="AA367" s="75">
        <v>0</v>
      </c>
      <c r="AB367" s="75">
        <v>0</v>
      </c>
      <c r="AC367" s="75">
        <v>0</v>
      </c>
      <c r="AD367" s="75">
        <v>0</v>
      </c>
      <c r="AE367" s="75">
        <v>0</v>
      </c>
      <c r="AF367" s="75">
        <v>0</v>
      </c>
      <c r="AG367" s="75">
        <v>0</v>
      </c>
      <c r="AH367" s="75">
        <v>0</v>
      </c>
      <c r="AI367" s="75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14" t="s">
        <v>7</v>
      </c>
      <c r="B368" s="14" t="s">
        <v>3</v>
      </c>
      <c r="C368" s="75">
        <v>0</v>
      </c>
      <c r="D368" s="75">
        <v>0</v>
      </c>
      <c r="E368" s="75">
        <v>0</v>
      </c>
      <c r="F368" s="75">
        <v>0</v>
      </c>
      <c r="G368" s="75">
        <v>0</v>
      </c>
      <c r="H368" s="75">
        <v>0</v>
      </c>
      <c r="I368" s="75">
        <v>0</v>
      </c>
      <c r="J368" s="75">
        <v>0</v>
      </c>
      <c r="K368" s="75">
        <v>0</v>
      </c>
      <c r="L368" s="75">
        <v>0</v>
      </c>
      <c r="M368" s="75">
        <v>0</v>
      </c>
      <c r="N368" s="75">
        <v>0</v>
      </c>
      <c r="O368" s="75">
        <v>0</v>
      </c>
      <c r="P368" s="75">
        <v>0</v>
      </c>
      <c r="Q368" s="75">
        <v>0</v>
      </c>
      <c r="R368" s="75">
        <v>0</v>
      </c>
      <c r="S368" s="75">
        <v>0</v>
      </c>
      <c r="T368" s="75">
        <v>0</v>
      </c>
      <c r="U368" s="75">
        <v>0</v>
      </c>
      <c r="V368" s="75">
        <v>0</v>
      </c>
      <c r="W368" s="75">
        <v>0</v>
      </c>
      <c r="X368" s="75">
        <v>0</v>
      </c>
      <c r="Y368" s="75">
        <v>0</v>
      </c>
      <c r="Z368" s="75">
        <v>0</v>
      </c>
      <c r="AA368" s="75">
        <v>0</v>
      </c>
      <c r="AB368" s="75">
        <v>0</v>
      </c>
      <c r="AC368" s="75">
        <v>0</v>
      </c>
      <c r="AD368" s="75">
        <v>0</v>
      </c>
      <c r="AE368" s="75">
        <v>0</v>
      </c>
      <c r="AF368" s="75">
        <v>0</v>
      </c>
      <c r="AG368" s="75">
        <v>0</v>
      </c>
      <c r="AH368" s="75">
        <v>0</v>
      </c>
      <c r="AI368" s="75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4"/>
      <c r="B369" s="4" t="s">
        <v>4</v>
      </c>
      <c r="C369" s="75">
        <v>0</v>
      </c>
      <c r="D369" s="75">
        <v>0</v>
      </c>
      <c r="E369" s="75">
        <v>0</v>
      </c>
      <c r="F369" s="75">
        <v>0</v>
      </c>
      <c r="G369" s="75">
        <v>0</v>
      </c>
      <c r="H369" s="75">
        <v>0</v>
      </c>
      <c r="I369" s="75">
        <v>0</v>
      </c>
      <c r="J369" s="75">
        <v>0</v>
      </c>
      <c r="K369" s="75">
        <v>0</v>
      </c>
      <c r="L369" s="75">
        <v>0</v>
      </c>
      <c r="M369" s="75">
        <v>0</v>
      </c>
      <c r="N369" s="75">
        <v>0</v>
      </c>
      <c r="O369" s="75">
        <v>0</v>
      </c>
      <c r="P369" s="75">
        <v>0</v>
      </c>
      <c r="Q369" s="75">
        <v>0</v>
      </c>
      <c r="R369" s="75">
        <v>0</v>
      </c>
      <c r="S369" s="75">
        <v>0</v>
      </c>
      <c r="T369" s="75">
        <v>0</v>
      </c>
      <c r="U369" s="75">
        <v>0</v>
      </c>
      <c r="V369" s="75">
        <v>0</v>
      </c>
      <c r="W369" s="75">
        <v>0</v>
      </c>
      <c r="X369" s="75">
        <v>0</v>
      </c>
      <c r="Y369" s="75">
        <v>0</v>
      </c>
      <c r="Z369" s="75">
        <v>0</v>
      </c>
      <c r="AA369" s="75">
        <v>0</v>
      </c>
      <c r="AB369" s="75">
        <v>0</v>
      </c>
      <c r="AC369" s="75">
        <v>0</v>
      </c>
      <c r="AD369" s="75">
        <v>0</v>
      </c>
      <c r="AE369" s="75">
        <v>0</v>
      </c>
      <c r="AF369" s="75">
        <v>0</v>
      </c>
      <c r="AG369" s="75">
        <v>0</v>
      </c>
      <c r="AH369" s="75">
        <v>0</v>
      </c>
      <c r="AI369" s="75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 s="14" t="s">
        <v>6</v>
      </c>
      <c r="B370" s="14" t="s">
        <v>3</v>
      </c>
      <c r="C370" s="75">
        <v>0</v>
      </c>
      <c r="D370" s="75">
        <v>0</v>
      </c>
      <c r="E370" s="75">
        <v>0</v>
      </c>
      <c r="F370" s="75">
        <v>0</v>
      </c>
      <c r="G370" s="75">
        <v>0</v>
      </c>
      <c r="H370" s="75">
        <v>0</v>
      </c>
      <c r="I370" s="75">
        <v>0</v>
      </c>
      <c r="J370" s="75">
        <v>0</v>
      </c>
      <c r="K370" s="75">
        <v>0</v>
      </c>
      <c r="L370" s="75">
        <v>0</v>
      </c>
      <c r="M370" s="75">
        <v>0</v>
      </c>
      <c r="N370" s="75">
        <v>0</v>
      </c>
      <c r="O370" s="75">
        <v>0</v>
      </c>
      <c r="P370" s="75">
        <v>0</v>
      </c>
      <c r="Q370" s="75">
        <v>0</v>
      </c>
      <c r="R370" s="75">
        <v>0</v>
      </c>
      <c r="S370" s="75">
        <v>0</v>
      </c>
      <c r="T370" s="75">
        <v>0</v>
      </c>
      <c r="U370" s="75">
        <v>0</v>
      </c>
      <c r="V370" s="75">
        <v>0</v>
      </c>
      <c r="W370" s="75">
        <v>0</v>
      </c>
      <c r="X370" s="75">
        <v>0</v>
      </c>
      <c r="Y370" s="75">
        <v>0</v>
      </c>
      <c r="Z370" s="75">
        <v>0</v>
      </c>
      <c r="AA370" s="75">
        <v>0</v>
      </c>
      <c r="AB370" s="75">
        <v>0</v>
      </c>
      <c r="AC370" s="75">
        <v>0</v>
      </c>
      <c r="AD370" s="75">
        <v>0</v>
      </c>
      <c r="AE370" s="75">
        <v>0</v>
      </c>
      <c r="AF370" s="75">
        <v>0</v>
      </c>
      <c r="AG370" s="75">
        <v>0</v>
      </c>
      <c r="AH370" s="75">
        <v>0</v>
      </c>
      <c r="AI370" s="75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 s="5"/>
      <c r="B371" s="5" t="s">
        <v>4</v>
      </c>
      <c r="C371" s="75">
        <v>0</v>
      </c>
      <c r="D371" s="75">
        <v>0</v>
      </c>
      <c r="E371" s="75">
        <v>0</v>
      </c>
      <c r="F371" s="75">
        <v>0</v>
      </c>
      <c r="G371" s="75">
        <v>0</v>
      </c>
      <c r="H371" s="75">
        <v>0</v>
      </c>
      <c r="I371" s="75">
        <v>0</v>
      </c>
      <c r="J371" s="75">
        <v>0</v>
      </c>
      <c r="K371" s="75">
        <v>0</v>
      </c>
      <c r="L371" s="75">
        <v>0</v>
      </c>
      <c r="M371" s="75">
        <v>0</v>
      </c>
      <c r="N371" s="75">
        <v>0</v>
      </c>
      <c r="O371" s="75">
        <v>0</v>
      </c>
      <c r="P371" s="75">
        <v>0</v>
      </c>
      <c r="Q371" s="75">
        <v>0</v>
      </c>
      <c r="R371" s="75">
        <v>0</v>
      </c>
      <c r="S371" s="75">
        <v>0</v>
      </c>
      <c r="T371" s="75">
        <v>0</v>
      </c>
      <c r="U371" s="75">
        <v>0</v>
      </c>
      <c r="V371" s="75">
        <v>0</v>
      </c>
      <c r="W371" s="75">
        <v>0</v>
      </c>
      <c r="X371" s="75">
        <v>0</v>
      </c>
      <c r="Y371" s="75">
        <v>0</v>
      </c>
      <c r="Z371" s="75">
        <v>0</v>
      </c>
      <c r="AA371" s="75">
        <v>0</v>
      </c>
      <c r="AB371" s="75">
        <v>0</v>
      </c>
      <c r="AC371" s="75">
        <v>0</v>
      </c>
      <c r="AD371" s="75">
        <v>0</v>
      </c>
      <c r="AE371" s="75">
        <v>0</v>
      </c>
      <c r="AF371" s="75">
        <v>0</v>
      </c>
      <c r="AG371" s="75">
        <v>0</v>
      </c>
      <c r="AH371" s="75">
        <v>0</v>
      </c>
      <c r="AI371" s="75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 s="5" t="s">
        <v>8</v>
      </c>
      <c r="B372" s="5" t="s">
        <v>3</v>
      </c>
      <c r="C372" s="75">
        <v>0</v>
      </c>
      <c r="D372" s="75">
        <v>0</v>
      </c>
      <c r="E372" s="75">
        <v>0</v>
      </c>
      <c r="F372" s="75">
        <v>0</v>
      </c>
      <c r="G372" s="75">
        <v>0</v>
      </c>
      <c r="H372" s="75">
        <v>0</v>
      </c>
      <c r="I372" s="75">
        <v>0</v>
      </c>
      <c r="J372" s="75">
        <v>0</v>
      </c>
      <c r="K372" s="75">
        <v>0</v>
      </c>
      <c r="L372" s="75">
        <v>0</v>
      </c>
      <c r="M372" s="75">
        <v>0</v>
      </c>
      <c r="N372" s="75">
        <v>0</v>
      </c>
      <c r="O372" s="75">
        <v>0</v>
      </c>
      <c r="P372" s="75">
        <v>0</v>
      </c>
      <c r="Q372" s="75">
        <v>0</v>
      </c>
      <c r="R372" s="75">
        <v>0</v>
      </c>
      <c r="S372" s="75">
        <v>0</v>
      </c>
      <c r="T372" s="75">
        <v>0</v>
      </c>
      <c r="U372" s="75">
        <v>0</v>
      </c>
      <c r="V372" s="75">
        <v>0</v>
      </c>
      <c r="W372" s="75">
        <v>0</v>
      </c>
      <c r="X372" s="75">
        <v>0</v>
      </c>
      <c r="Y372" s="75">
        <v>0</v>
      </c>
      <c r="Z372" s="75">
        <v>0</v>
      </c>
      <c r="AA372" s="75">
        <v>0</v>
      </c>
      <c r="AB372" s="75">
        <v>0</v>
      </c>
      <c r="AC372" s="75">
        <v>0</v>
      </c>
      <c r="AD372" s="75">
        <v>0</v>
      </c>
      <c r="AE372" s="75">
        <v>0</v>
      </c>
      <c r="AF372" s="75">
        <v>0</v>
      </c>
      <c r="AG372" s="75">
        <v>0</v>
      </c>
      <c r="AH372" s="75">
        <v>0</v>
      </c>
      <c r="AI372" s="75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>
      <c r="A373" s="4"/>
      <c r="B373" s="4" t="s">
        <v>37</v>
      </c>
      <c r="C373" s="75">
        <v>0</v>
      </c>
      <c r="D373" s="75">
        <v>0</v>
      </c>
      <c r="E373" s="75">
        <v>0</v>
      </c>
      <c r="F373" s="75">
        <v>0</v>
      </c>
      <c r="G373" s="75">
        <v>0</v>
      </c>
      <c r="H373" s="75">
        <v>0</v>
      </c>
      <c r="I373" s="75">
        <v>0</v>
      </c>
      <c r="J373" s="75">
        <v>0</v>
      </c>
      <c r="K373" s="75">
        <v>0</v>
      </c>
      <c r="L373" s="75">
        <v>0</v>
      </c>
      <c r="M373" s="75">
        <v>0</v>
      </c>
      <c r="N373" s="75">
        <v>0</v>
      </c>
      <c r="O373" s="75">
        <v>0</v>
      </c>
      <c r="P373" s="75">
        <v>0</v>
      </c>
      <c r="Q373" s="75">
        <v>0</v>
      </c>
      <c r="R373" s="75">
        <v>0</v>
      </c>
      <c r="S373" s="75">
        <v>0</v>
      </c>
      <c r="T373" s="75">
        <v>0</v>
      </c>
      <c r="U373" s="75">
        <v>0</v>
      </c>
      <c r="V373" s="75">
        <v>0</v>
      </c>
      <c r="W373" s="75">
        <v>0</v>
      </c>
      <c r="X373" s="75">
        <v>0</v>
      </c>
      <c r="Y373" s="75">
        <v>0</v>
      </c>
      <c r="Z373" s="75">
        <v>0</v>
      </c>
      <c r="AA373" s="75">
        <v>0</v>
      </c>
      <c r="AB373" s="75">
        <v>0</v>
      </c>
      <c r="AC373" s="75">
        <v>0</v>
      </c>
      <c r="AD373" s="75">
        <v>0</v>
      </c>
      <c r="AE373" s="75">
        <v>0</v>
      </c>
      <c r="AF373" s="75">
        <v>0</v>
      </c>
      <c r="AG373" s="75">
        <v>0</v>
      </c>
      <c r="AH373" s="75">
        <v>0</v>
      </c>
      <c r="AI373" s="75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>
      <c r="A374" s="14" t="s">
        <v>36</v>
      </c>
      <c r="B374" s="14" t="s">
        <v>38</v>
      </c>
      <c r="C374" s="75">
        <v>0</v>
      </c>
      <c r="D374" s="75">
        <v>0</v>
      </c>
      <c r="E374" s="75">
        <v>0</v>
      </c>
      <c r="F374" s="75">
        <v>0</v>
      </c>
      <c r="G374" s="75">
        <v>0</v>
      </c>
      <c r="H374" s="75">
        <v>0</v>
      </c>
      <c r="I374" s="75">
        <v>0</v>
      </c>
      <c r="J374" s="75">
        <v>0</v>
      </c>
      <c r="K374" s="75">
        <v>0</v>
      </c>
      <c r="L374" s="75">
        <v>0</v>
      </c>
      <c r="M374" s="75">
        <v>0</v>
      </c>
      <c r="N374" s="75">
        <v>0</v>
      </c>
      <c r="O374" s="75">
        <v>0</v>
      </c>
      <c r="P374" s="75">
        <v>0</v>
      </c>
      <c r="Q374" s="75">
        <v>0</v>
      </c>
      <c r="R374" s="75">
        <v>0</v>
      </c>
      <c r="S374" s="75">
        <v>0</v>
      </c>
      <c r="T374" s="75">
        <v>0</v>
      </c>
      <c r="U374" s="75">
        <v>0</v>
      </c>
      <c r="V374" s="75">
        <v>0</v>
      </c>
      <c r="W374" s="75">
        <v>0</v>
      </c>
      <c r="X374" s="75">
        <v>0</v>
      </c>
      <c r="Y374" s="75">
        <v>0</v>
      </c>
      <c r="Z374" s="75">
        <v>0</v>
      </c>
      <c r="AA374" s="75">
        <v>0</v>
      </c>
      <c r="AB374" s="75">
        <v>0</v>
      </c>
      <c r="AC374" s="75">
        <v>0</v>
      </c>
      <c r="AD374" s="75">
        <v>0</v>
      </c>
      <c r="AE374" s="75">
        <v>0</v>
      </c>
      <c r="AF374" s="75">
        <v>0</v>
      </c>
      <c r="AG374" s="75">
        <v>0</v>
      </c>
      <c r="AH374" s="75">
        <v>0</v>
      </c>
      <c r="AI374" s="75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>
      <c r="A375" s="5"/>
      <c r="B375" s="5"/>
      <c r="C375" s="73">
        <v>0</v>
      </c>
      <c r="D375" s="73">
        <v>0</v>
      </c>
      <c r="E375" s="73">
        <v>0</v>
      </c>
      <c r="F375" s="73">
        <v>0</v>
      </c>
      <c r="G375" s="73">
        <v>0</v>
      </c>
      <c r="H375" s="73">
        <v>0</v>
      </c>
      <c r="I375" s="73">
        <v>0</v>
      </c>
      <c r="J375" s="73">
        <v>0</v>
      </c>
      <c r="K375" s="73">
        <v>0</v>
      </c>
      <c r="L375" s="73">
        <v>0</v>
      </c>
      <c r="M375" s="73">
        <v>0</v>
      </c>
      <c r="N375" s="73">
        <v>0</v>
      </c>
      <c r="O375" s="73">
        <v>0</v>
      </c>
      <c r="P375" s="73">
        <v>0</v>
      </c>
      <c r="Q375" s="73">
        <v>0</v>
      </c>
      <c r="R375" s="73">
        <v>0</v>
      </c>
      <c r="S375" s="73">
        <v>0</v>
      </c>
      <c r="T375" s="73">
        <v>0</v>
      </c>
      <c r="U375" s="73">
        <v>0</v>
      </c>
      <c r="V375" s="73">
        <v>0</v>
      </c>
      <c r="W375" s="73">
        <v>0</v>
      </c>
      <c r="X375" s="73">
        <v>0</v>
      </c>
      <c r="Y375" s="73">
        <v>0</v>
      </c>
      <c r="Z375" s="73">
        <v>0</v>
      </c>
      <c r="AA375" s="73">
        <v>0</v>
      </c>
      <c r="AB375" s="73">
        <v>0</v>
      </c>
      <c r="AC375" s="73">
        <v>0</v>
      </c>
      <c r="AD375" s="73">
        <v>0</v>
      </c>
      <c r="AE375" s="73">
        <v>0</v>
      </c>
      <c r="AF375" s="73">
        <v>0</v>
      </c>
      <c r="AG375" s="73">
        <v>0</v>
      </c>
      <c r="AH375" s="73">
        <v>0</v>
      </c>
      <c r="AI375" s="73">
        <v>0</v>
      </c>
    </row>
    <row r="376" spans="1:85">
      <c r="A376" s="1" t="str">
        <f>LOOKUP(B376,[1]Regions!$A$4:$A$98,[1]Regions!$B$4:$B$98)</f>
        <v>Cyprus</v>
      </c>
      <c r="B376" s="2">
        <v>18</v>
      </c>
      <c r="C376" s="72">
        <v>2018</v>
      </c>
      <c r="D376" s="72">
        <v>2019</v>
      </c>
      <c r="E376" s="72">
        <v>2020</v>
      </c>
      <c r="F376" s="72">
        <v>2021</v>
      </c>
      <c r="G376" s="72">
        <v>2022</v>
      </c>
      <c r="H376" s="72">
        <v>2023</v>
      </c>
      <c r="I376" s="72">
        <v>2024</v>
      </c>
      <c r="J376" s="72">
        <v>2025</v>
      </c>
      <c r="K376" s="72">
        <v>2026</v>
      </c>
      <c r="L376" s="72">
        <v>2027</v>
      </c>
      <c r="M376" s="72">
        <v>2028</v>
      </c>
      <c r="N376" s="72">
        <v>2029</v>
      </c>
      <c r="O376" s="72">
        <v>2030</v>
      </c>
      <c r="P376" s="72">
        <v>2031</v>
      </c>
      <c r="Q376" s="72">
        <v>2032</v>
      </c>
      <c r="R376" s="72">
        <v>2033</v>
      </c>
      <c r="S376" s="72">
        <v>2034</v>
      </c>
      <c r="T376" s="72">
        <v>2035</v>
      </c>
      <c r="U376" s="72">
        <v>2036</v>
      </c>
      <c r="V376" s="72">
        <v>2037</v>
      </c>
      <c r="W376" s="72">
        <v>2038</v>
      </c>
      <c r="X376" s="72">
        <v>2039</v>
      </c>
      <c r="Y376" s="72">
        <v>2040</v>
      </c>
      <c r="Z376" s="72">
        <v>2041</v>
      </c>
      <c r="AA376" s="72">
        <v>2042</v>
      </c>
      <c r="AB376" s="72">
        <v>2043</v>
      </c>
      <c r="AC376" s="72">
        <v>2044</v>
      </c>
      <c r="AD376" s="72">
        <v>2045</v>
      </c>
      <c r="AE376" s="72">
        <v>2046</v>
      </c>
      <c r="AF376" s="72">
        <v>2047</v>
      </c>
      <c r="AG376" s="72">
        <v>2048</v>
      </c>
      <c r="AH376" s="72">
        <v>2049</v>
      </c>
      <c r="AI376" s="72">
        <v>2050</v>
      </c>
      <c r="AJ376">
        <v>2051</v>
      </c>
      <c r="AK376">
        <v>2052</v>
      </c>
      <c r="AL376">
        <v>2053</v>
      </c>
      <c r="AM376">
        <v>2054</v>
      </c>
      <c r="AN376">
        <v>2055</v>
      </c>
      <c r="AO376">
        <v>2056</v>
      </c>
      <c r="AP376">
        <v>2057</v>
      </c>
      <c r="AQ376">
        <v>2058</v>
      </c>
      <c r="AR376">
        <v>2059</v>
      </c>
      <c r="AS376">
        <v>2060</v>
      </c>
      <c r="AT376">
        <v>2061</v>
      </c>
      <c r="AU376">
        <v>2062</v>
      </c>
      <c r="AV376">
        <v>2063</v>
      </c>
      <c r="AW376">
        <v>2064</v>
      </c>
      <c r="AX376">
        <v>2065</v>
      </c>
      <c r="AY376">
        <v>2066</v>
      </c>
      <c r="AZ376">
        <v>2067</v>
      </c>
      <c r="BA376">
        <v>2068</v>
      </c>
      <c r="BB376">
        <v>2069</v>
      </c>
      <c r="BC376">
        <v>2070</v>
      </c>
      <c r="BD376">
        <v>2071</v>
      </c>
      <c r="BE376">
        <v>2072</v>
      </c>
      <c r="BF376">
        <v>2073</v>
      </c>
      <c r="BG376">
        <v>2074</v>
      </c>
      <c r="BH376">
        <v>2075</v>
      </c>
      <c r="BI376">
        <v>2076</v>
      </c>
      <c r="BJ376">
        <v>2077</v>
      </c>
      <c r="BK376">
        <v>2078</v>
      </c>
      <c r="BL376">
        <v>2079</v>
      </c>
      <c r="BM376">
        <v>2080</v>
      </c>
      <c r="BN376">
        <v>2081</v>
      </c>
      <c r="BO376">
        <v>2082</v>
      </c>
      <c r="BP376">
        <v>2083</v>
      </c>
      <c r="BQ376">
        <v>2084</v>
      </c>
      <c r="BR376">
        <v>2085</v>
      </c>
      <c r="BS376">
        <v>2086</v>
      </c>
      <c r="BT376">
        <v>2087</v>
      </c>
      <c r="BU376">
        <v>2088</v>
      </c>
      <c r="BV376">
        <v>2089</v>
      </c>
      <c r="BW376">
        <v>2090</v>
      </c>
      <c r="BX376">
        <v>2091</v>
      </c>
      <c r="BY376">
        <v>2092</v>
      </c>
      <c r="BZ376">
        <v>2093</v>
      </c>
      <c r="CA376">
        <v>2094</v>
      </c>
      <c r="CB376">
        <v>2095</v>
      </c>
      <c r="CC376">
        <v>2096</v>
      </c>
      <c r="CD376">
        <v>2097</v>
      </c>
      <c r="CE376">
        <v>2098</v>
      </c>
      <c r="CF376">
        <v>2099</v>
      </c>
      <c r="CG376">
        <v>2100</v>
      </c>
    </row>
    <row r="377" spans="1:85">
      <c r="A377" s="74"/>
      <c r="B377" s="74" t="s">
        <v>4</v>
      </c>
      <c r="C377" s="75">
        <v>0</v>
      </c>
      <c r="D377" s="75">
        <v>0</v>
      </c>
      <c r="E377" s="75">
        <v>0</v>
      </c>
      <c r="F377" s="75">
        <v>0</v>
      </c>
      <c r="G377" s="75">
        <v>0</v>
      </c>
      <c r="H377" s="75">
        <v>0</v>
      </c>
      <c r="I377" s="75">
        <v>0</v>
      </c>
      <c r="J377" s="75">
        <v>0</v>
      </c>
      <c r="K377" s="75">
        <v>0</v>
      </c>
      <c r="L377" s="75">
        <v>0</v>
      </c>
      <c r="M377" s="75">
        <v>0</v>
      </c>
      <c r="N377" s="75">
        <v>0</v>
      </c>
      <c r="O377" s="75">
        <v>0</v>
      </c>
      <c r="P377" s="75">
        <v>0</v>
      </c>
      <c r="Q377" s="75">
        <v>0</v>
      </c>
      <c r="R377" s="75">
        <v>0</v>
      </c>
      <c r="S377" s="75">
        <v>0</v>
      </c>
      <c r="T377" s="75">
        <v>0</v>
      </c>
      <c r="U377" s="75">
        <v>0</v>
      </c>
      <c r="V377" s="75">
        <v>0</v>
      </c>
      <c r="W377" s="75">
        <v>0</v>
      </c>
      <c r="X377" s="75">
        <v>0</v>
      </c>
      <c r="Y377" s="75">
        <v>0</v>
      </c>
      <c r="Z377" s="75">
        <v>0</v>
      </c>
      <c r="AA377" s="75">
        <v>0</v>
      </c>
      <c r="AB377" s="75">
        <v>0</v>
      </c>
      <c r="AC377" s="75">
        <v>0</v>
      </c>
      <c r="AD377" s="75">
        <v>0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>
      <c r="A378" s="74" t="s">
        <v>0</v>
      </c>
      <c r="B378" s="74" t="s">
        <v>3</v>
      </c>
      <c r="C378" s="75">
        <v>0</v>
      </c>
      <c r="D378" s="75">
        <v>0</v>
      </c>
      <c r="E378" s="75">
        <v>0</v>
      </c>
      <c r="F378" s="75">
        <v>0</v>
      </c>
      <c r="G378" s="75">
        <v>0</v>
      </c>
      <c r="H378" s="75">
        <v>0</v>
      </c>
      <c r="I378" s="75">
        <v>0</v>
      </c>
      <c r="J378" s="75">
        <v>0</v>
      </c>
      <c r="K378" s="75">
        <v>0</v>
      </c>
      <c r="L378" s="75">
        <v>0</v>
      </c>
      <c r="M378" s="75">
        <v>0</v>
      </c>
      <c r="N378" s="75">
        <v>0</v>
      </c>
      <c r="O378" s="75">
        <v>0</v>
      </c>
      <c r="P378" s="75">
        <v>0</v>
      </c>
      <c r="Q378" s="75">
        <v>0</v>
      </c>
      <c r="R378" s="75">
        <v>0</v>
      </c>
      <c r="S378" s="75">
        <v>0</v>
      </c>
      <c r="T378" s="75">
        <v>0</v>
      </c>
      <c r="U378" s="75">
        <v>0</v>
      </c>
      <c r="V378" s="75">
        <v>0</v>
      </c>
      <c r="W378" s="75">
        <v>0</v>
      </c>
      <c r="X378" s="75">
        <v>0</v>
      </c>
      <c r="Y378" s="75">
        <v>0</v>
      </c>
      <c r="Z378" s="75">
        <v>0</v>
      </c>
      <c r="AA378" s="75">
        <v>0</v>
      </c>
      <c r="AB378" s="75">
        <v>0</v>
      </c>
      <c r="AC378" s="75">
        <v>0</v>
      </c>
      <c r="AD378" s="75">
        <v>0</v>
      </c>
      <c r="AE378" s="75">
        <v>0</v>
      </c>
      <c r="AF378" s="75">
        <v>0</v>
      </c>
      <c r="AG378" s="75">
        <v>0</v>
      </c>
      <c r="AH378" s="75">
        <v>0</v>
      </c>
      <c r="AI378" s="75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>
      <c r="A379" s="74"/>
      <c r="B379" s="74" t="s">
        <v>34</v>
      </c>
      <c r="C379" s="75">
        <v>0</v>
      </c>
      <c r="D379" s="75">
        <v>0</v>
      </c>
      <c r="E379" s="75">
        <v>0</v>
      </c>
      <c r="F379" s="75">
        <v>0</v>
      </c>
      <c r="G379" s="75">
        <v>0</v>
      </c>
      <c r="H379" s="75">
        <v>0</v>
      </c>
      <c r="I379" s="75">
        <v>0</v>
      </c>
      <c r="J379" s="75">
        <v>0</v>
      </c>
      <c r="K379" s="75">
        <v>0</v>
      </c>
      <c r="L379" s="75">
        <v>0</v>
      </c>
      <c r="M379" s="75">
        <v>0</v>
      </c>
      <c r="N379" s="75">
        <v>0</v>
      </c>
      <c r="O379" s="75">
        <v>0</v>
      </c>
      <c r="P379" s="75">
        <v>0</v>
      </c>
      <c r="Q379" s="75">
        <v>0</v>
      </c>
      <c r="R379" s="75">
        <v>0</v>
      </c>
      <c r="S379" s="75">
        <v>0</v>
      </c>
      <c r="T379" s="75">
        <v>0</v>
      </c>
      <c r="U379" s="75">
        <v>0</v>
      </c>
      <c r="V379" s="75">
        <v>0</v>
      </c>
      <c r="W379" s="75">
        <v>0</v>
      </c>
      <c r="X379" s="75">
        <v>0</v>
      </c>
      <c r="Y379" s="75">
        <v>0</v>
      </c>
      <c r="Z379" s="75">
        <v>0</v>
      </c>
      <c r="AA379" s="75">
        <v>0</v>
      </c>
      <c r="AB379" s="75">
        <v>0</v>
      </c>
      <c r="AC379" s="75">
        <v>0</v>
      </c>
      <c r="AD379" s="75">
        <v>0</v>
      </c>
      <c r="AE379" s="75">
        <v>0</v>
      </c>
      <c r="AF379" s="75">
        <v>0</v>
      </c>
      <c r="AG379" s="75">
        <v>0</v>
      </c>
      <c r="AH379" s="75">
        <v>0</v>
      </c>
      <c r="AI379" s="75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>
      <c r="A380" s="14"/>
      <c r="B380" s="14" t="s">
        <v>35</v>
      </c>
      <c r="C380" s="75">
        <v>0</v>
      </c>
      <c r="D380" s="75">
        <v>0</v>
      </c>
      <c r="E380" s="75">
        <v>0</v>
      </c>
      <c r="F380" s="75">
        <v>0</v>
      </c>
      <c r="G380" s="75">
        <v>0</v>
      </c>
      <c r="H380" s="75">
        <v>0</v>
      </c>
      <c r="I380" s="75">
        <v>0</v>
      </c>
      <c r="J380" s="75">
        <v>0</v>
      </c>
      <c r="K380" s="75">
        <v>0</v>
      </c>
      <c r="L380" s="75">
        <v>0</v>
      </c>
      <c r="M380" s="75">
        <v>0</v>
      </c>
      <c r="N380" s="75">
        <v>0</v>
      </c>
      <c r="O380" s="75">
        <v>0</v>
      </c>
      <c r="P380" s="75">
        <v>0</v>
      </c>
      <c r="Q380" s="75">
        <v>0</v>
      </c>
      <c r="R380" s="75">
        <v>0</v>
      </c>
      <c r="S380" s="75">
        <v>0</v>
      </c>
      <c r="T380" s="75">
        <v>0</v>
      </c>
      <c r="U380" s="75">
        <v>0</v>
      </c>
      <c r="V380" s="75">
        <v>0</v>
      </c>
      <c r="W380" s="75">
        <v>0</v>
      </c>
      <c r="X380" s="75">
        <v>0</v>
      </c>
      <c r="Y380" s="75">
        <v>0</v>
      </c>
      <c r="Z380" s="75">
        <v>0</v>
      </c>
      <c r="AA380" s="75">
        <v>0</v>
      </c>
      <c r="AB380" s="75">
        <v>0</v>
      </c>
      <c r="AC380" s="75">
        <v>0</v>
      </c>
      <c r="AD380" s="75">
        <v>0</v>
      </c>
      <c r="AE380" s="75">
        <v>0</v>
      </c>
      <c r="AF380" s="75">
        <v>0</v>
      </c>
      <c r="AG380" s="75">
        <v>0</v>
      </c>
      <c r="AH380" s="75">
        <v>0</v>
      </c>
      <c r="AI380" s="75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>
      <c r="A381" s="4"/>
      <c r="B381" s="4" t="s">
        <v>4</v>
      </c>
      <c r="C381" s="75">
        <v>0</v>
      </c>
      <c r="D381" s="75">
        <v>0</v>
      </c>
      <c r="E381" s="75">
        <v>0</v>
      </c>
      <c r="F381" s="75">
        <v>0</v>
      </c>
      <c r="G381" s="75">
        <v>0</v>
      </c>
      <c r="H381" s="75">
        <v>0</v>
      </c>
      <c r="I381" s="75">
        <v>0</v>
      </c>
      <c r="J381" s="75">
        <v>0</v>
      </c>
      <c r="K381" s="75">
        <v>0</v>
      </c>
      <c r="L381" s="75">
        <v>0</v>
      </c>
      <c r="M381" s="75">
        <v>0</v>
      </c>
      <c r="N381" s="75">
        <v>0</v>
      </c>
      <c r="O381" s="75">
        <v>0</v>
      </c>
      <c r="P381" s="75">
        <v>0</v>
      </c>
      <c r="Q381" s="75">
        <v>0</v>
      </c>
      <c r="R381" s="75">
        <v>0</v>
      </c>
      <c r="S381" s="75">
        <v>0</v>
      </c>
      <c r="T381" s="75">
        <v>0</v>
      </c>
      <c r="U381" s="75">
        <v>0</v>
      </c>
      <c r="V381" s="75">
        <v>0</v>
      </c>
      <c r="W381" s="75">
        <v>0</v>
      </c>
      <c r="X381" s="75">
        <v>0</v>
      </c>
      <c r="Y381" s="75">
        <v>0</v>
      </c>
      <c r="Z381" s="75">
        <v>0</v>
      </c>
      <c r="AA381" s="75">
        <v>0</v>
      </c>
      <c r="AB381" s="75">
        <v>0</v>
      </c>
      <c r="AC381" s="75">
        <v>0</v>
      </c>
      <c r="AD381" s="75">
        <v>0</v>
      </c>
      <c r="AE381" s="75">
        <v>0</v>
      </c>
      <c r="AF381" s="75">
        <v>0</v>
      </c>
      <c r="AG381" s="75">
        <v>0</v>
      </c>
      <c r="AH381" s="75">
        <v>0</v>
      </c>
      <c r="AI381" s="75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74" t="s">
        <v>1</v>
      </c>
      <c r="B382" s="74" t="s">
        <v>3</v>
      </c>
      <c r="C382" s="75">
        <v>0</v>
      </c>
      <c r="D382" s="75">
        <v>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0</v>
      </c>
      <c r="M382" s="75">
        <v>0</v>
      </c>
      <c r="N382" s="75">
        <v>0</v>
      </c>
      <c r="O382" s="75">
        <v>0</v>
      </c>
      <c r="P382" s="75">
        <v>0</v>
      </c>
      <c r="Q382" s="75">
        <v>0</v>
      </c>
      <c r="R382" s="75">
        <v>0</v>
      </c>
      <c r="S382" s="75">
        <v>0</v>
      </c>
      <c r="T382" s="75">
        <v>0</v>
      </c>
      <c r="U382" s="75">
        <v>0</v>
      </c>
      <c r="V382" s="75">
        <v>0</v>
      </c>
      <c r="W382" s="75">
        <v>0</v>
      </c>
      <c r="X382" s="75">
        <v>0</v>
      </c>
      <c r="Y382" s="75">
        <v>0</v>
      </c>
      <c r="Z382" s="75">
        <v>0</v>
      </c>
      <c r="AA382" s="75">
        <v>0</v>
      </c>
      <c r="AB382" s="75">
        <v>0</v>
      </c>
      <c r="AC382" s="75">
        <v>0</v>
      </c>
      <c r="AD382" s="75">
        <v>0</v>
      </c>
      <c r="AE382" s="75">
        <v>0</v>
      </c>
      <c r="AF382" s="75">
        <v>0</v>
      </c>
      <c r="AG382" s="75">
        <v>0</v>
      </c>
      <c r="AH382" s="75">
        <v>0</v>
      </c>
      <c r="AI382" s="75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74"/>
      <c r="B383" s="74" t="s">
        <v>34</v>
      </c>
      <c r="C383" s="75">
        <v>0</v>
      </c>
      <c r="D383" s="75">
        <v>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0</v>
      </c>
      <c r="M383" s="75">
        <v>0</v>
      </c>
      <c r="N383" s="75">
        <v>0</v>
      </c>
      <c r="O383" s="75">
        <v>0</v>
      </c>
      <c r="P383" s="75">
        <v>0</v>
      </c>
      <c r="Q383" s="75">
        <v>0</v>
      </c>
      <c r="R383" s="75">
        <v>0</v>
      </c>
      <c r="S383" s="75">
        <v>0</v>
      </c>
      <c r="T383" s="75">
        <v>0</v>
      </c>
      <c r="U383" s="75">
        <v>0</v>
      </c>
      <c r="V383" s="75">
        <v>0</v>
      </c>
      <c r="W383" s="75">
        <v>0</v>
      </c>
      <c r="X383" s="75">
        <v>0</v>
      </c>
      <c r="Y383" s="75">
        <v>0</v>
      </c>
      <c r="Z383" s="75">
        <v>0</v>
      </c>
      <c r="AA383" s="75">
        <v>0</v>
      </c>
      <c r="AB383" s="75">
        <v>0</v>
      </c>
      <c r="AC383" s="75">
        <v>0</v>
      </c>
      <c r="AD383" s="75">
        <v>0</v>
      </c>
      <c r="AE383" s="75">
        <v>0</v>
      </c>
      <c r="AF383" s="75">
        <v>0</v>
      </c>
      <c r="AG383" s="75">
        <v>0</v>
      </c>
      <c r="AH383" s="75">
        <v>0</v>
      </c>
      <c r="AI383" s="75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14"/>
      <c r="B384" s="14" t="s">
        <v>35</v>
      </c>
      <c r="C384" s="75">
        <v>0</v>
      </c>
      <c r="D384" s="75">
        <v>0</v>
      </c>
      <c r="E384" s="75">
        <v>0</v>
      </c>
      <c r="F384" s="75">
        <v>0</v>
      </c>
      <c r="G384" s="75">
        <v>0</v>
      </c>
      <c r="H384" s="75">
        <v>0</v>
      </c>
      <c r="I384" s="75">
        <v>0</v>
      </c>
      <c r="J384" s="75">
        <v>0</v>
      </c>
      <c r="K384" s="75">
        <v>0</v>
      </c>
      <c r="L384" s="75">
        <v>0</v>
      </c>
      <c r="M384" s="75">
        <v>0</v>
      </c>
      <c r="N384" s="75">
        <v>0</v>
      </c>
      <c r="O384" s="75">
        <v>0</v>
      </c>
      <c r="P384" s="75">
        <v>0</v>
      </c>
      <c r="Q384" s="75">
        <v>0</v>
      </c>
      <c r="R384" s="75">
        <v>0</v>
      </c>
      <c r="S384" s="75">
        <v>0</v>
      </c>
      <c r="T384" s="75">
        <v>0</v>
      </c>
      <c r="U384" s="75">
        <v>0</v>
      </c>
      <c r="V384" s="75">
        <v>0</v>
      </c>
      <c r="W384" s="75">
        <v>0</v>
      </c>
      <c r="X384" s="75">
        <v>0</v>
      </c>
      <c r="Y384" s="75">
        <v>0</v>
      </c>
      <c r="Z384" s="75">
        <v>0</v>
      </c>
      <c r="AA384" s="75">
        <v>0</v>
      </c>
      <c r="AB384" s="75">
        <v>0</v>
      </c>
      <c r="AC384" s="75">
        <v>0</v>
      </c>
      <c r="AD384" s="75">
        <v>0</v>
      </c>
      <c r="AE384" s="75">
        <v>0</v>
      </c>
      <c r="AF384" s="75">
        <v>0</v>
      </c>
      <c r="AG384" s="75">
        <v>0</v>
      </c>
      <c r="AH384" s="75">
        <v>0</v>
      </c>
      <c r="AI384" s="75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4"/>
      <c r="B385" s="4" t="s">
        <v>4</v>
      </c>
      <c r="C385" s="75">
        <v>0</v>
      </c>
      <c r="D385" s="75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0</v>
      </c>
      <c r="K385" s="75">
        <v>0</v>
      </c>
      <c r="L385" s="75">
        <v>0</v>
      </c>
      <c r="M385" s="75">
        <v>0</v>
      </c>
      <c r="N385" s="75">
        <v>0</v>
      </c>
      <c r="O385" s="75">
        <v>0</v>
      </c>
      <c r="P385" s="75">
        <v>0</v>
      </c>
      <c r="Q385" s="75">
        <v>0</v>
      </c>
      <c r="R385" s="75">
        <v>0</v>
      </c>
      <c r="S385" s="75">
        <v>0</v>
      </c>
      <c r="T385" s="75">
        <v>0</v>
      </c>
      <c r="U385" s="75">
        <v>0</v>
      </c>
      <c r="V385" s="75">
        <v>0</v>
      </c>
      <c r="W385" s="75">
        <v>0</v>
      </c>
      <c r="X385" s="75">
        <v>0</v>
      </c>
      <c r="Y385" s="75">
        <v>0</v>
      </c>
      <c r="Z385" s="75">
        <v>0</v>
      </c>
      <c r="AA385" s="75">
        <v>0</v>
      </c>
      <c r="AB385" s="75">
        <v>0</v>
      </c>
      <c r="AC385" s="75">
        <v>0</v>
      </c>
      <c r="AD385" s="75">
        <v>0</v>
      </c>
      <c r="AE385" s="75">
        <v>0</v>
      </c>
      <c r="AF385" s="75">
        <v>0</v>
      </c>
      <c r="AG385" s="75">
        <v>0</v>
      </c>
      <c r="AH385" s="75">
        <v>0</v>
      </c>
      <c r="AI385" s="7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14" t="s">
        <v>5</v>
      </c>
      <c r="B386" s="14" t="s">
        <v>3</v>
      </c>
      <c r="C386" s="75">
        <v>0</v>
      </c>
      <c r="D386" s="75">
        <v>0</v>
      </c>
      <c r="E386" s="75">
        <v>0</v>
      </c>
      <c r="F386" s="75">
        <v>0</v>
      </c>
      <c r="G386" s="75">
        <v>0</v>
      </c>
      <c r="H386" s="75">
        <v>0</v>
      </c>
      <c r="I386" s="75">
        <v>0</v>
      </c>
      <c r="J386" s="75">
        <v>0</v>
      </c>
      <c r="K386" s="75">
        <v>0</v>
      </c>
      <c r="L386" s="75">
        <v>0</v>
      </c>
      <c r="M386" s="75">
        <v>0</v>
      </c>
      <c r="N386" s="75">
        <v>0</v>
      </c>
      <c r="O386" s="75">
        <v>0</v>
      </c>
      <c r="P386" s="75">
        <v>0</v>
      </c>
      <c r="Q386" s="75">
        <v>0</v>
      </c>
      <c r="R386" s="75">
        <v>0</v>
      </c>
      <c r="S386" s="75">
        <v>0</v>
      </c>
      <c r="T386" s="75">
        <v>0</v>
      </c>
      <c r="U386" s="75">
        <v>0</v>
      </c>
      <c r="V386" s="75">
        <v>0</v>
      </c>
      <c r="W386" s="75">
        <v>0</v>
      </c>
      <c r="X386" s="75">
        <v>0</v>
      </c>
      <c r="Y386" s="75">
        <v>0</v>
      </c>
      <c r="Z386" s="75">
        <v>0</v>
      </c>
      <c r="AA386" s="75">
        <v>0</v>
      </c>
      <c r="AB386" s="75">
        <v>0</v>
      </c>
      <c r="AC386" s="75">
        <v>0</v>
      </c>
      <c r="AD386" s="75">
        <v>0</v>
      </c>
      <c r="AE386" s="75">
        <v>0</v>
      </c>
      <c r="AF386" s="75">
        <v>0</v>
      </c>
      <c r="AG386" s="75">
        <v>0</v>
      </c>
      <c r="AH386" s="75">
        <v>0</v>
      </c>
      <c r="AI386" s="75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5"/>
      <c r="B387" s="5" t="s">
        <v>4</v>
      </c>
      <c r="C387" s="75">
        <v>0</v>
      </c>
      <c r="D387" s="75">
        <v>0</v>
      </c>
      <c r="E387" s="75">
        <v>0</v>
      </c>
      <c r="F387" s="75">
        <v>0</v>
      </c>
      <c r="G387" s="75">
        <v>0</v>
      </c>
      <c r="H387" s="75">
        <v>0</v>
      </c>
      <c r="I387" s="75">
        <v>0</v>
      </c>
      <c r="J387" s="75">
        <v>0</v>
      </c>
      <c r="K387" s="75">
        <v>0</v>
      </c>
      <c r="L387" s="75">
        <v>0</v>
      </c>
      <c r="M387" s="75">
        <v>0</v>
      </c>
      <c r="N387" s="75">
        <v>0</v>
      </c>
      <c r="O387" s="75">
        <v>0</v>
      </c>
      <c r="P387" s="75">
        <v>0</v>
      </c>
      <c r="Q387" s="75">
        <v>0</v>
      </c>
      <c r="R387" s="75">
        <v>0</v>
      </c>
      <c r="S387" s="75">
        <v>0</v>
      </c>
      <c r="T387" s="75">
        <v>0</v>
      </c>
      <c r="U387" s="75">
        <v>0</v>
      </c>
      <c r="V387" s="75">
        <v>0</v>
      </c>
      <c r="W387" s="75">
        <v>0</v>
      </c>
      <c r="X387" s="75">
        <v>0</v>
      </c>
      <c r="Y387" s="75">
        <v>0</v>
      </c>
      <c r="Z387" s="75">
        <v>0</v>
      </c>
      <c r="AA387" s="75">
        <v>0</v>
      </c>
      <c r="AB387" s="75">
        <v>0</v>
      </c>
      <c r="AC387" s="75">
        <v>0</v>
      </c>
      <c r="AD387" s="75">
        <v>0</v>
      </c>
      <c r="AE387" s="75">
        <v>0</v>
      </c>
      <c r="AF387" s="75">
        <v>0</v>
      </c>
      <c r="AG387" s="75">
        <v>0</v>
      </c>
      <c r="AH387" s="75">
        <v>0</v>
      </c>
      <c r="AI387" s="75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5" t="s">
        <v>2</v>
      </c>
      <c r="B388" s="5" t="s">
        <v>3</v>
      </c>
      <c r="C388" s="75">
        <v>0</v>
      </c>
      <c r="D388" s="75">
        <v>0</v>
      </c>
      <c r="E388" s="75">
        <v>0</v>
      </c>
      <c r="F388" s="75">
        <v>0</v>
      </c>
      <c r="G388" s="75">
        <v>0</v>
      </c>
      <c r="H388" s="75">
        <v>0</v>
      </c>
      <c r="I388" s="75">
        <v>0</v>
      </c>
      <c r="J388" s="75">
        <v>0</v>
      </c>
      <c r="K388" s="75">
        <v>0</v>
      </c>
      <c r="L388" s="75">
        <v>0</v>
      </c>
      <c r="M388" s="75">
        <v>0</v>
      </c>
      <c r="N388" s="75">
        <v>0</v>
      </c>
      <c r="O388" s="75">
        <v>0</v>
      </c>
      <c r="P388" s="75">
        <v>0</v>
      </c>
      <c r="Q388" s="75">
        <v>0</v>
      </c>
      <c r="R388" s="75">
        <v>0</v>
      </c>
      <c r="S388" s="75">
        <v>0</v>
      </c>
      <c r="T388" s="75">
        <v>0</v>
      </c>
      <c r="U388" s="75">
        <v>0</v>
      </c>
      <c r="V388" s="75">
        <v>0</v>
      </c>
      <c r="W388" s="75">
        <v>0</v>
      </c>
      <c r="X388" s="75">
        <v>0</v>
      </c>
      <c r="Y388" s="75">
        <v>0</v>
      </c>
      <c r="Z388" s="75">
        <v>0</v>
      </c>
      <c r="AA388" s="75">
        <v>0</v>
      </c>
      <c r="AB388" s="75">
        <v>0</v>
      </c>
      <c r="AC388" s="75">
        <v>0</v>
      </c>
      <c r="AD388" s="75">
        <v>0</v>
      </c>
      <c r="AE388" s="75">
        <v>0</v>
      </c>
      <c r="AF388" s="75">
        <v>0</v>
      </c>
      <c r="AG388" s="75">
        <v>0</v>
      </c>
      <c r="AH388" s="75">
        <v>0</v>
      </c>
      <c r="AI388" s="75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4"/>
      <c r="B389" s="4" t="s">
        <v>4</v>
      </c>
      <c r="C389" s="75">
        <v>0</v>
      </c>
      <c r="D389" s="75">
        <v>0</v>
      </c>
      <c r="E389" s="75">
        <v>0</v>
      </c>
      <c r="F389" s="75">
        <v>0</v>
      </c>
      <c r="G389" s="75">
        <v>0</v>
      </c>
      <c r="H389" s="75">
        <v>0</v>
      </c>
      <c r="I389" s="75">
        <v>0</v>
      </c>
      <c r="J389" s="75">
        <v>0</v>
      </c>
      <c r="K389" s="75">
        <v>0</v>
      </c>
      <c r="L389" s="75">
        <v>0</v>
      </c>
      <c r="M389" s="75">
        <v>0</v>
      </c>
      <c r="N389" s="75">
        <v>0</v>
      </c>
      <c r="O389" s="75">
        <v>0</v>
      </c>
      <c r="P389" s="75">
        <v>0</v>
      </c>
      <c r="Q389" s="75">
        <v>0</v>
      </c>
      <c r="R389" s="75">
        <v>0</v>
      </c>
      <c r="S389" s="75">
        <v>0</v>
      </c>
      <c r="T389" s="75">
        <v>0</v>
      </c>
      <c r="U389" s="75">
        <v>0</v>
      </c>
      <c r="V389" s="75">
        <v>0</v>
      </c>
      <c r="W389" s="75">
        <v>0</v>
      </c>
      <c r="X389" s="75">
        <v>0</v>
      </c>
      <c r="Y389" s="75">
        <v>0</v>
      </c>
      <c r="Z389" s="75">
        <v>0</v>
      </c>
      <c r="AA389" s="75">
        <v>0</v>
      </c>
      <c r="AB389" s="75">
        <v>0</v>
      </c>
      <c r="AC389" s="75">
        <v>0</v>
      </c>
      <c r="AD389" s="75">
        <v>0</v>
      </c>
      <c r="AE389" s="75">
        <v>0</v>
      </c>
      <c r="AF389" s="75">
        <v>0</v>
      </c>
      <c r="AG389" s="75">
        <v>0</v>
      </c>
      <c r="AH389" s="75">
        <v>0</v>
      </c>
      <c r="AI389" s="75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14" t="s">
        <v>7</v>
      </c>
      <c r="B390" s="14" t="s">
        <v>3</v>
      </c>
      <c r="C390" s="75">
        <v>0</v>
      </c>
      <c r="D390" s="75">
        <v>0</v>
      </c>
      <c r="E390" s="75">
        <v>0</v>
      </c>
      <c r="F390" s="75">
        <v>0</v>
      </c>
      <c r="G390" s="75">
        <v>0</v>
      </c>
      <c r="H390" s="75">
        <v>0</v>
      </c>
      <c r="I390" s="75">
        <v>0</v>
      </c>
      <c r="J390" s="75">
        <v>0</v>
      </c>
      <c r="K390" s="75">
        <v>0</v>
      </c>
      <c r="L390" s="75">
        <v>0</v>
      </c>
      <c r="M390" s="75">
        <v>0</v>
      </c>
      <c r="N390" s="75">
        <v>0</v>
      </c>
      <c r="O390" s="75">
        <v>0</v>
      </c>
      <c r="P390" s="75">
        <v>0</v>
      </c>
      <c r="Q390" s="75">
        <v>0</v>
      </c>
      <c r="R390" s="75">
        <v>0</v>
      </c>
      <c r="S390" s="75">
        <v>0</v>
      </c>
      <c r="T390" s="75">
        <v>0</v>
      </c>
      <c r="U390" s="75">
        <v>0</v>
      </c>
      <c r="V390" s="75">
        <v>0</v>
      </c>
      <c r="W390" s="75">
        <v>0</v>
      </c>
      <c r="X390" s="75">
        <v>0</v>
      </c>
      <c r="Y390" s="75">
        <v>0</v>
      </c>
      <c r="Z390" s="75">
        <v>0</v>
      </c>
      <c r="AA390" s="75">
        <v>0</v>
      </c>
      <c r="AB390" s="75">
        <v>0</v>
      </c>
      <c r="AC390" s="75">
        <v>0</v>
      </c>
      <c r="AD390" s="75">
        <v>0</v>
      </c>
      <c r="AE390" s="75">
        <v>0</v>
      </c>
      <c r="AF390" s="75">
        <v>0</v>
      </c>
      <c r="AG390" s="75">
        <v>0</v>
      </c>
      <c r="AH390" s="75">
        <v>0</v>
      </c>
      <c r="AI390" s="75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4"/>
      <c r="B391" s="4" t="s">
        <v>4</v>
      </c>
      <c r="C391" s="75">
        <v>0</v>
      </c>
      <c r="D391" s="75">
        <v>0</v>
      </c>
      <c r="E391" s="75">
        <v>0</v>
      </c>
      <c r="F391" s="75">
        <v>0</v>
      </c>
      <c r="G391" s="75">
        <v>0</v>
      </c>
      <c r="H391" s="75">
        <v>0</v>
      </c>
      <c r="I391" s="75">
        <v>0</v>
      </c>
      <c r="J391" s="75">
        <v>0</v>
      </c>
      <c r="K391" s="75">
        <v>0</v>
      </c>
      <c r="L391" s="75">
        <v>0</v>
      </c>
      <c r="M391" s="75">
        <v>0</v>
      </c>
      <c r="N391" s="75">
        <v>0</v>
      </c>
      <c r="O391" s="75">
        <v>0</v>
      </c>
      <c r="P391" s="75">
        <v>0</v>
      </c>
      <c r="Q391" s="75">
        <v>0</v>
      </c>
      <c r="R391" s="75">
        <v>0</v>
      </c>
      <c r="S391" s="75">
        <v>0</v>
      </c>
      <c r="T391" s="75">
        <v>0</v>
      </c>
      <c r="U391" s="75">
        <v>0</v>
      </c>
      <c r="V391" s="75">
        <v>0</v>
      </c>
      <c r="W391" s="75">
        <v>0</v>
      </c>
      <c r="X391" s="75">
        <v>0</v>
      </c>
      <c r="Y391" s="75">
        <v>0</v>
      </c>
      <c r="Z391" s="75">
        <v>0</v>
      </c>
      <c r="AA391" s="75">
        <v>0</v>
      </c>
      <c r="AB391" s="75">
        <v>0</v>
      </c>
      <c r="AC391" s="75">
        <v>0</v>
      </c>
      <c r="AD391" s="75">
        <v>0</v>
      </c>
      <c r="AE391" s="75">
        <v>0</v>
      </c>
      <c r="AF391" s="75">
        <v>0</v>
      </c>
      <c r="AG391" s="75">
        <v>0</v>
      </c>
      <c r="AH391" s="75">
        <v>0</v>
      </c>
      <c r="AI391" s="75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14" t="s">
        <v>6</v>
      </c>
      <c r="B392" s="14" t="s">
        <v>3</v>
      </c>
      <c r="C392" s="75">
        <v>0</v>
      </c>
      <c r="D392" s="75">
        <v>0</v>
      </c>
      <c r="E392" s="75">
        <v>0</v>
      </c>
      <c r="F392" s="75">
        <v>0</v>
      </c>
      <c r="G392" s="75">
        <v>0</v>
      </c>
      <c r="H392" s="75">
        <v>0</v>
      </c>
      <c r="I392" s="75">
        <v>0</v>
      </c>
      <c r="J392" s="75">
        <v>0</v>
      </c>
      <c r="K392" s="75">
        <v>0</v>
      </c>
      <c r="L392" s="75">
        <v>0</v>
      </c>
      <c r="M392" s="75">
        <v>0</v>
      </c>
      <c r="N392" s="75">
        <v>0</v>
      </c>
      <c r="O392" s="75">
        <v>0</v>
      </c>
      <c r="P392" s="75">
        <v>0</v>
      </c>
      <c r="Q392" s="75">
        <v>0</v>
      </c>
      <c r="R392" s="75">
        <v>0</v>
      </c>
      <c r="S392" s="75">
        <v>0</v>
      </c>
      <c r="T392" s="75">
        <v>0</v>
      </c>
      <c r="U392" s="75">
        <v>0</v>
      </c>
      <c r="V392" s="75">
        <v>0</v>
      </c>
      <c r="W392" s="75">
        <v>0</v>
      </c>
      <c r="X392" s="75">
        <v>0</v>
      </c>
      <c r="Y392" s="75">
        <v>0</v>
      </c>
      <c r="Z392" s="75">
        <v>0</v>
      </c>
      <c r="AA392" s="75">
        <v>0</v>
      </c>
      <c r="AB392" s="75">
        <v>0</v>
      </c>
      <c r="AC392" s="75">
        <v>0</v>
      </c>
      <c r="AD392" s="75">
        <v>0</v>
      </c>
      <c r="AE392" s="75">
        <v>0</v>
      </c>
      <c r="AF392" s="75">
        <v>0</v>
      </c>
      <c r="AG392" s="75">
        <v>0</v>
      </c>
      <c r="AH392" s="75">
        <v>0</v>
      </c>
      <c r="AI392" s="75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5"/>
      <c r="B393" s="5" t="s">
        <v>4</v>
      </c>
      <c r="C393" s="75">
        <v>0</v>
      </c>
      <c r="D393" s="75">
        <v>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0</v>
      </c>
      <c r="M393" s="75">
        <v>0</v>
      </c>
      <c r="N393" s="75">
        <v>0</v>
      </c>
      <c r="O393" s="75">
        <v>0</v>
      </c>
      <c r="P393" s="75">
        <v>0</v>
      </c>
      <c r="Q393" s="75">
        <v>0</v>
      </c>
      <c r="R393" s="75">
        <v>0</v>
      </c>
      <c r="S393" s="75">
        <v>0</v>
      </c>
      <c r="T393" s="75">
        <v>0</v>
      </c>
      <c r="U393" s="75">
        <v>0</v>
      </c>
      <c r="V393" s="75">
        <v>0</v>
      </c>
      <c r="W393" s="75">
        <v>0</v>
      </c>
      <c r="X393" s="75">
        <v>0</v>
      </c>
      <c r="Y393" s="75">
        <v>0</v>
      </c>
      <c r="Z393" s="75">
        <v>0</v>
      </c>
      <c r="AA393" s="75">
        <v>0</v>
      </c>
      <c r="AB393" s="75">
        <v>0</v>
      </c>
      <c r="AC393" s="75">
        <v>0</v>
      </c>
      <c r="AD393" s="75">
        <v>0</v>
      </c>
      <c r="AE393" s="75">
        <v>0</v>
      </c>
      <c r="AF393" s="75">
        <v>0</v>
      </c>
      <c r="AG393" s="75">
        <v>0</v>
      </c>
      <c r="AH393" s="75">
        <v>0</v>
      </c>
      <c r="AI393" s="75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>
      <c r="A394" s="5" t="s">
        <v>8</v>
      </c>
      <c r="B394" s="5" t="s">
        <v>3</v>
      </c>
      <c r="C394" s="75">
        <v>0</v>
      </c>
      <c r="D394" s="75">
        <v>0</v>
      </c>
      <c r="E394" s="75">
        <v>0</v>
      </c>
      <c r="F394" s="75">
        <v>0</v>
      </c>
      <c r="G394" s="75">
        <v>0</v>
      </c>
      <c r="H394" s="75">
        <v>0</v>
      </c>
      <c r="I394" s="75">
        <v>0</v>
      </c>
      <c r="J394" s="75">
        <v>0</v>
      </c>
      <c r="K394" s="75">
        <v>0</v>
      </c>
      <c r="L394" s="75">
        <v>0</v>
      </c>
      <c r="M394" s="75">
        <v>0</v>
      </c>
      <c r="N394" s="75">
        <v>0</v>
      </c>
      <c r="O394" s="75">
        <v>0</v>
      </c>
      <c r="P394" s="75">
        <v>0</v>
      </c>
      <c r="Q394" s="75">
        <v>0</v>
      </c>
      <c r="R394" s="75">
        <v>0</v>
      </c>
      <c r="S394" s="75">
        <v>0</v>
      </c>
      <c r="T394" s="75">
        <v>0</v>
      </c>
      <c r="U394" s="75">
        <v>0</v>
      </c>
      <c r="V394" s="75">
        <v>0</v>
      </c>
      <c r="W394" s="75">
        <v>0</v>
      </c>
      <c r="X394" s="75">
        <v>0</v>
      </c>
      <c r="Y394" s="75">
        <v>0</v>
      </c>
      <c r="Z394" s="75">
        <v>0</v>
      </c>
      <c r="AA394" s="75">
        <v>0</v>
      </c>
      <c r="AB394" s="75">
        <v>0</v>
      </c>
      <c r="AC394" s="75">
        <v>0</v>
      </c>
      <c r="AD394" s="75">
        <v>0</v>
      </c>
      <c r="AE394" s="75">
        <v>0</v>
      </c>
      <c r="AF394" s="75">
        <v>0</v>
      </c>
      <c r="AG394" s="75">
        <v>0</v>
      </c>
      <c r="AH394" s="75">
        <v>0</v>
      </c>
      <c r="AI394" s="75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>
      <c r="A395" s="4"/>
      <c r="B395" s="4" t="s">
        <v>37</v>
      </c>
      <c r="C395" s="75">
        <v>0</v>
      </c>
      <c r="D395" s="75">
        <v>0</v>
      </c>
      <c r="E395" s="75">
        <v>0</v>
      </c>
      <c r="F395" s="75">
        <v>0</v>
      </c>
      <c r="G395" s="75">
        <v>0</v>
      </c>
      <c r="H395" s="75">
        <v>0</v>
      </c>
      <c r="I395" s="75">
        <v>0</v>
      </c>
      <c r="J395" s="75">
        <v>0</v>
      </c>
      <c r="K395" s="75">
        <v>0</v>
      </c>
      <c r="L395" s="75">
        <v>0</v>
      </c>
      <c r="M395" s="75">
        <v>0</v>
      </c>
      <c r="N395" s="75">
        <v>0</v>
      </c>
      <c r="O395" s="75">
        <v>0</v>
      </c>
      <c r="P395" s="75">
        <v>0</v>
      </c>
      <c r="Q395" s="75">
        <v>0</v>
      </c>
      <c r="R395" s="75">
        <v>0</v>
      </c>
      <c r="S395" s="75">
        <v>0</v>
      </c>
      <c r="T395" s="75">
        <v>0</v>
      </c>
      <c r="U395" s="75">
        <v>0</v>
      </c>
      <c r="V395" s="75">
        <v>0</v>
      </c>
      <c r="W395" s="75">
        <v>0</v>
      </c>
      <c r="X395" s="75">
        <v>0</v>
      </c>
      <c r="Y395" s="75">
        <v>0</v>
      </c>
      <c r="Z395" s="75">
        <v>0</v>
      </c>
      <c r="AA395" s="75">
        <v>0</v>
      </c>
      <c r="AB395" s="75">
        <v>0</v>
      </c>
      <c r="AC395" s="75">
        <v>0</v>
      </c>
      <c r="AD395" s="75">
        <v>0</v>
      </c>
      <c r="AE395" s="75">
        <v>0</v>
      </c>
      <c r="AF395" s="75">
        <v>0</v>
      </c>
      <c r="AG395" s="75">
        <v>0</v>
      </c>
      <c r="AH395" s="75">
        <v>0</v>
      </c>
      <c r="AI395" s="7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>
      <c r="A396" s="14" t="s">
        <v>36</v>
      </c>
      <c r="B396" s="14" t="s">
        <v>38</v>
      </c>
      <c r="C396" s="75">
        <v>0</v>
      </c>
      <c r="D396" s="75">
        <v>0</v>
      </c>
      <c r="E396" s="75">
        <v>0</v>
      </c>
      <c r="F396" s="75">
        <v>0</v>
      </c>
      <c r="G396" s="75">
        <v>0</v>
      </c>
      <c r="H396" s="75">
        <v>0</v>
      </c>
      <c r="I396" s="75">
        <v>0</v>
      </c>
      <c r="J396" s="75">
        <v>0</v>
      </c>
      <c r="K396" s="75">
        <v>0</v>
      </c>
      <c r="L396" s="75">
        <v>0</v>
      </c>
      <c r="M396" s="75">
        <v>0</v>
      </c>
      <c r="N396" s="75">
        <v>0</v>
      </c>
      <c r="O396" s="75">
        <v>0</v>
      </c>
      <c r="P396" s="75">
        <v>0</v>
      </c>
      <c r="Q396" s="75">
        <v>0</v>
      </c>
      <c r="R396" s="75">
        <v>0</v>
      </c>
      <c r="S396" s="75">
        <v>0</v>
      </c>
      <c r="T396" s="75">
        <v>0</v>
      </c>
      <c r="U396" s="75">
        <v>0</v>
      </c>
      <c r="V396" s="75">
        <v>0</v>
      </c>
      <c r="W396" s="75">
        <v>0</v>
      </c>
      <c r="X396" s="75">
        <v>0</v>
      </c>
      <c r="Y396" s="75">
        <v>0</v>
      </c>
      <c r="Z396" s="75">
        <v>0</v>
      </c>
      <c r="AA396" s="75">
        <v>0</v>
      </c>
      <c r="AB396" s="75">
        <v>0</v>
      </c>
      <c r="AC396" s="75">
        <v>0</v>
      </c>
      <c r="AD396" s="75">
        <v>0</v>
      </c>
      <c r="AE396" s="75">
        <v>0</v>
      </c>
      <c r="AF396" s="75">
        <v>0</v>
      </c>
      <c r="AG396" s="75">
        <v>0</v>
      </c>
      <c r="AH396" s="75">
        <v>0</v>
      </c>
      <c r="AI396" s="75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>
      <c r="A397" s="5"/>
      <c r="B397" s="5" t="s">
        <v>213</v>
      </c>
      <c r="C397" s="73">
        <v>0</v>
      </c>
      <c r="D397" s="73">
        <v>0</v>
      </c>
      <c r="E397" s="73">
        <v>0</v>
      </c>
      <c r="F397" s="73">
        <v>0</v>
      </c>
      <c r="G397" s="73">
        <v>0</v>
      </c>
      <c r="H397" s="73">
        <v>0</v>
      </c>
      <c r="I397" s="73">
        <v>0</v>
      </c>
      <c r="J397" s="73">
        <v>0</v>
      </c>
      <c r="K397" s="73">
        <v>0</v>
      </c>
      <c r="L397" s="73">
        <v>0</v>
      </c>
      <c r="M397" s="73">
        <v>0</v>
      </c>
      <c r="N397" s="73">
        <v>0</v>
      </c>
      <c r="O397" s="73">
        <v>0</v>
      </c>
      <c r="P397" s="73">
        <v>0</v>
      </c>
      <c r="Q397" s="73">
        <v>0</v>
      </c>
      <c r="R397" s="73">
        <v>0</v>
      </c>
      <c r="S397" s="73">
        <v>0</v>
      </c>
      <c r="T397" s="73">
        <v>0</v>
      </c>
      <c r="U397" s="73">
        <v>0</v>
      </c>
      <c r="V397" s="73">
        <v>0</v>
      </c>
      <c r="W397" s="73">
        <v>0</v>
      </c>
      <c r="X397" s="73">
        <v>0</v>
      </c>
      <c r="Y397" s="73">
        <v>0</v>
      </c>
      <c r="Z397" s="73">
        <v>0</v>
      </c>
      <c r="AA397" s="73">
        <v>0</v>
      </c>
      <c r="AB397" s="73">
        <v>0</v>
      </c>
      <c r="AC397" s="73">
        <v>0</v>
      </c>
      <c r="AD397" s="73">
        <v>0</v>
      </c>
      <c r="AE397" s="73">
        <v>0</v>
      </c>
      <c r="AF397" s="73">
        <v>0</v>
      </c>
      <c r="AG397" s="73">
        <v>0</v>
      </c>
      <c r="AH397" s="73">
        <v>0</v>
      </c>
      <c r="AI397" s="73">
        <v>0</v>
      </c>
    </row>
    <row r="398" spans="1:85">
      <c r="A398" s="1" t="str">
        <f>LOOKUP(B398,[1]Regions!$A$4:$A$98,[1]Regions!$B$4:$B$98)</f>
        <v>Latvia</v>
      </c>
      <c r="B398" s="2">
        <v>19</v>
      </c>
      <c r="C398" s="72">
        <v>2018</v>
      </c>
      <c r="D398" s="72">
        <v>2019</v>
      </c>
      <c r="E398" s="72">
        <v>2020</v>
      </c>
      <c r="F398" s="72">
        <v>2021</v>
      </c>
      <c r="G398" s="72">
        <v>2022</v>
      </c>
      <c r="H398" s="72">
        <v>2023</v>
      </c>
      <c r="I398" s="72">
        <v>2024</v>
      </c>
      <c r="J398" s="72">
        <v>2025</v>
      </c>
      <c r="K398" s="72">
        <v>2026</v>
      </c>
      <c r="L398" s="72">
        <v>2027</v>
      </c>
      <c r="M398" s="72">
        <v>2028</v>
      </c>
      <c r="N398" s="72">
        <v>2029</v>
      </c>
      <c r="O398" s="72">
        <v>2030</v>
      </c>
      <c r="P398" s="72">
        <v>2031</v>
      </c>
      <c r="Q398" s="72">
        <v>2032</v>
      </c>
      <c r="R398" s="72">
        <v>2033</v>
      </c>
      <c r="S398" s="72">
        <v>2034</v>
      </c>
      <c r="T398" s="72">
        <v>2035</v>
      </c>
      <c r="U398" s="72">
        <v>2036</v>
      </c>
      <c r="V398" s="72">
        <v>2037</v>
      </c>
      <c r="W398" s="72">
        <v>2038</v>
      </c>
      <c r="X398" s="72">
        <v>2039</v>
      </c>
      <c r="Y398" s="72">
        <v>2040</v>
      </c>
      <c r="Z398" s="72">
        <v>2041</v>
      </c>
      <c r="AA398" s="72">
        <v>2042</v>
      </c>
      <c r="AB398" s="72">
        <v>2043</v>
      </c>
      <c r="AC398" s="72">
        <v>2044</v>
      </c>
      <c r="AD398" s="72">
        <v>2045</v>
      </c>
      <c r="AE398" s="72">
        <v>2046</v>
      </c>
      <c r="AF398" s="72">
        <v>2047</v>
      </c>
      <c r="AG398" s="72">
        <v>2048</v>
      </c>
      <c r="AH398" s="72">
        <v>2049</v>
      </c>
      <c r="AI398" s="72">
        <v>2050</v>
      </c>
      <c r="AJ398">
        <v>2051</v>
      </c>
      <c r="AK398">
        <v>2052</v>
      </c>
      <c r="AL398">
        <v>2053</v>
      </c>
      <c r="AM398">
        <v>2054</v>
      </c>
      <c r="AN398">
        <v>2055</v>
      </c>
      <c r="AO398">
        <v>2056</v>
      </c>
      <c r="AP398">
        <v>2057</v>
      </c>
      <c r="AQ398">
        <v>2058</v>
      </c>
      <c r="AR398">
        <v>2059</v>
      </c>
      <c r="AS398">
        <v>2060</v>
      </c>
      <c r="AT398">
        <v>2061</v>
      </c>
      <c r="AU398">
        <v>2062</v>
      </c>
      <c r="AV398">
        <v>2063</v>
      </c>
      <c r="AW398">
        <v>2064</v>
      </c>
      <c r="AX398">
        <v>2065</v>
      </c>
      <c r="AY398">
        <v>2066</v>
      </c>
      <c r="AZ398">
        <v>2067</v>
      </c>
      <c r="BA398">
        <v>2068</v>
      </c>
      <c r="BB398">
        <v>2069</v>
      </c>
      <c r="BC398">
        <v>2070</v>
      </c>
      <c r="BD398">
        <v>2071</v>
      </c>
      <c r="BE398">
        <v>2072</v>
      </c>
      <c r="BF398">
        <v>2073</v>
      </c>
      <c r="BG398">
        <v>2074</v>
      </c>
      <c r="BH398">
        <v>2075</v>
      </c>
      <c r="BI398">
        <v>2076</v>
      </c>
      <c r="BJ398">
        <v>2077</v>
      </c>
      <c r="BK398">
        <v>2078</v>
      </c>
      <c r="BL398">
        <v>2079</v>
      </c>
      <c r="BM398">
        <v>2080</v>
      </c>
      <c r="BN398">
        <v>2081</v>
      </c>
      <c r="BO398">
        <v>2082</v>
      </c>
      <c r="BP398">
        <v>2083</v>
      </c>
      <c r="BQ398">
        <v>2084</v>
      </c>
      <c r="BR398">
        <v>2085</v>
      </c>
      <c r="BS398">
        <v>2086</v>
      </c>
      <c r="BT398">
        <v>2087</v>
      </c>
      <c r="BU398">
        <v>2088</v>
      </c>
      <c r="BV398">
        <v>2089</v>
      </c>
      <c r="BW398">
        <v>2090</v>
      </c>
      <c r="BX398">
        <v>2091</v>
      </c>
      <c r="BY398">
        <v>2092</v>
      </c>
      <c r="BZ398">
        <v>2093</v>
      </c>
      <c r="CA398">
        <v>2094</v>
      </c>
      <c r="CB398">
        <v>2095</v>
      </c>
      <c r="CC398">
        <v>2096</v>
      </c>
      <c r="CD398">
        <v>2097</v>
      </c>
      <c r="CE398">
        <v>2098</v>
      </c>
      <c r="CF398">
        <v>2099</v>
      </c>
      <c r="CG398">
        <v>2100</v>
      </c>
    </row>
    <row r="399" spans="1:85">
      <c r="A399" s="74"/>
      <c r="B399" s="74" t="s">
        <v>4</v>
      </c>
      <c r="C399" s="75">
        <v>0</v>
      </c>
      <c r="D399" s="75">
        <v>0</v>
      </c>
      <c r="E399" s="75">
        <v>0</v>
      </c>
      <c r="F399" s="75">
        <v>0</v>
      </c>
      <c r="G399" s="75">
        <v>0</v>
      </c>
      <c r="H399" s="75">
        <v>0</v>
      </c>
      <c r="I399" s="75">
        <v>0</v>
      </c>
      <c r="J399" s="75">
        <v>0</v>
      </c>
      <c r="K399" s="75">
        <v>0</v>
      </c>
      <c r="L399" s="75">
        <v>0</v>
      </c>
      <c r="M399" s="75">
        <v>0</v>
      </c>
      <c r="N399" s="75">
        <v>0</v>
      </c>
      <c r="O399" s="75">
        <v>0</v>
      </c>
      <c r="P399" s="75">
        <v>0</v>
      </c>
      <c r="Q399" s="75">
        <v>0</v>
      </c>
      <c r="R399" s="75">
        <v>0</v>
      </c>
      <c r="S399" s="75">
        <v>0</v>
      </c>
      <c r="T399" s="75">
        <v>0</v>
      </c>
      <c r="U399" s="75">
        <v>0</v>
      </c>
      <c r="V399" s="75">
        <v>0</v>
      </c>
      <c r="W399" s="75">
        <v>0</v>
      </c>
      <c r="X399" s="75">
        <v>0</v>
      </c>
      <c r="Y399" s="75">
        <v>0</v>
      </c>
      <c r="Z399" s="75">
        <v>0</v>
      </c>
      <c r="AA399" s="75">
        <v>0</v>
      </c>
      <c r="AB399" s="75">
        <v>0</v>
      </c>
      <c r="AC399" s="75">
        <v>0</v>
      </c>
      <c r="AD399" s="75">
        <v>0</v>
      </c>
      <c r="AE399" s="75">
        <v>0</v>
      </c>
      <c r="AF399" s="75">
        <v>0</v>
      </c>
      <c r="AG399" s="75">
        <v>0</v>
      </c>
      <c r="AH399" s="75">
        <v>0</v>
      </c>
      <c r="AI399" s="75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>
      <c r="A400" s="74" t="s">
        <v>0</v>
      </c>
      <c r="B400" s="74" t="s">
        <v>3</v>
      </c>
      <c r="C400" s="75">
        <v>0</v>
      </c>
      <c r="D400" s="75">
        <v>0</v>
      </c>
      <c r="E400" s="75">
        <v>0</v>
      </c>
      <c r="F400" s="75">
        <v>0</v>
      </c>
      <c r="G400" s="75">
        <v>0</v>
      </c>
      <c r="H400" s="75">
        <v>0</v>
      </c>
      <c r="I400" s="75">
        <v>0</v>
      </c>
      <c r="J400" s="75">
        <v>0</v>
      </c>
      <c r="K400" s="75">
        <v>0</v>
      </c>
      <c r="L400" s="75">
        <v>0</v>
      </c>
      <c r="M400" s="75">
        <v>0</v>
      </c>
      <c r="N400" s="75">
        <v>0</v>
      </c>
      <c r="O400" s="75">
        <v>0</v>
      </c>
      <c r="P400" s="75">
        <v>0</v>
      </c>
      <c r="Q400" s="75">
        <v>0</v>
      </c>
      <c r="R400" s="75">
        <v>0</v>
      </c>
      <c r="S400" s="75">
        <v>0</v>
      </c>
      <c r="T400" s="75">
        <v>0</v>
      </c>
      <c r="U400" s="75">
        <v>0</v>
      </c>
      <c r="V400" s="75">
        <v>0</v>
      </c>
      <c r="W400" s="75">
        <v>0</v>
      </c>
      <c r="X400" s="75">
        <v>0</v>
      </c>
      <c r="Y400" s="75">
        <v>0</v>
      </c>
      <c r="Z400" s="75">
        <v>0</v>
      </c>
      <c r="AA400" s="75">
        <v>0</v>
      </c>
      <c r="AB400" s="75">
        <v>0</v>
      </c>
      <c r="AC400" s="75">
        <v>0</v>
      </c>
      <c r="AD400" s="75">
        <v>0</v>
      </c>
      <c r="AE400" s="75">
        <v>0</v>
      </c>
      <c r="AF400" s="75">
        <v>0</v>
      </c>
      <c r="AG400" s="75">
        <v>0</v>
      </c>
      <c r="AH400" s="75">
        <v>0</v>
      </c>
      <c r="AI400" s="75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>
      <c r="A401" s="74"/>
      <c r="B401" s="74" t="s">
        <v>34</v>
      </c>
      <c r="C401" s="75">
        <v>0</v>
      </c>
      <c r="D401" s="75">
        <v>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0</v>
      </c>
      <c r="M401" s="75">
        <v>0</v>
      </c>
      <c r="N401" s="75">
        <v>0</v>
      </c>
      <c r="O401" s="75">
        <v>0</v>
      </c>
      <c r="P401" s="75">
        <v>0</v>
      </c>
      <c r="Q401" s="75">
        <v>0</v>
      </c>
      <c r="R401" s="75">
        <v>0</v>
      </c>
      <c r="S401" s="75">
        <v>0</v>
      </c>
      <c r="T401" s="75">
        <v>0</v>
      </c>
      <c r="U401" s="75">
        <v>0</v>
      </c>
      <c r="V401" s="75">
        <v>0</v>
      </c>
      <c r="W401" s="75">
        <v>0</v>
      </c>
      <c r="X401" s="75">
        <v>0</v>
      </c>
      <c r="Y401" s="75">
        <v>0</v>
      </c>
      <c r="Z401" s="75">
        <v>0</v>
      </c>
      <c r="AA401" s="75">
        <v>0</v>
      </c>
      <c r="AB401" s="75">
        <v>0</v>
      </c>
      <c r="AC401" s="75">
        <v>0</v>
      </c>
      <c r="AD401" s="75">
        <v>0</v>
      </c>
      <c r="AE401" s="75">
        <v>0</v>
      </c>
      <c r="AF401" s="75">
        <v>0</v>
      </c>
      <c r="AG401" s="75">
        <v>0</v>
      </c>
      <c r="AH401" s="75">
        <v>0</v>
      </c>
      <c r="AI401" s="75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>
      <c r="A402" s="14"/>
      <c r="B402" s="14" t="s">
        <v>35</v>
      </c>
      <c r="C402" s="75">
        <v>0</v>
      </c>
      <c r="D402" s="75">
        <v>0</v>
      </c>
      <c r="E402" s="75">
        <v>0</v>
      </c>
      <c r="F402" s="75">
        <v>0</v>
      </c>
      <c r="G402" s="75">
        <v>0</v>
      </c>
      <c r="H402" s="75">
        <v>0</v>
      </c>
      <c r="I402" s="75">
        <v>0</v>
      </c>
      <c r="J402" s="75">
        <v>0</v>
      </c>
      <c r="K402" s="75">
        <v>0</v>
      </c>
      <c r="L402" s="75">
        <v>0</v>
      </c>
      <c r="M402" s="75">
        <v>0</v>
      </c>
      <c r="N402" s="75">
        <v>0</v>
      </c>
      <c r="O402" s="75">
        <v>0</v>
      </c>
      <c r="P402" s="75">
        <v>0</v>
      </c>
      <c r="Q402" s="75">
        <v>0</v>
      </c>
      <c r="R402" s="75">
        <v>0</v>
      </c>
      <c r="S402" s="75">
        <v>0</v>
      </c>
      <c r="T402" s="75">
        <v>0</v>
      </c>
      <c r="U402" s="75">
        <v>0</v>
      </c>
      <c r="V402" s="75">
        <v>0</v>
      </c>
      <c r="W402" s="75">
        <v>0</v>
      </c>
      <c r="X402" s="75">
        <v>0</v>
      </c>
      <c r="Y402" s="75">
        <v>0</v>
      </c>
      <c r="Z402" s="75">
        <v>0</v>
      </c>
      <c r="AA402" s="75">
        <v>0</v>
      </c>
      <c r="AB402" s="75">
        <v>0</v>
      </c>
      <c r="AC402" s="75">
        <v>0</v>
      </c>
      <c r="AD402" s="75">
        <v>0</v>
      </c>
      <c r="AE402" s="75">
        <v>0</v>
      </c>
      <c r="AF402" s="75">
        <v>0</v>
      </c>
      <c r="AG402" s="75">
        <v>0</v>
      </c>
      <c r="AH402" s="75">
        <v>0</v>
      </c>
      <c r="AI402" s="75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>
      <c r="A403" s="4"/>
      <c r="B403" s="4" t="s">
        <v>4</v>
      </c>
      <c r="C403" s="75">
        <v>0</v>
      </c>
      <c r="D403" s="75">
        <v>0</v>
      </c>
      <c r="E403" s="75">
        <v>0</v>
      </c>
      <c r="F403" s="75">
        <v>0</v>
      </c>
      <c r="G403" s="75">
        <v>0</v>
      </c>
      <c r="H403" s="75">
        <v>0</v>
      </c>
      <c r="I403" s="75">
        <v>0</v>
      </c>
      <c r="J403" s="75">
        <v>0</v>
      </c>
      <c r="K403" s="75">
        <v>0</v>
      </c>
      <c r="L403" s="75">
        <v>0</v>
      </c>
      <c r="M403" s="75">
        <v>0</v>
      </c>
      <c r="N403" s="75">
        <v>0</v>
      </c>
      <c r="O403" s="75">
        <v>0</v>
      </c>
      <c r="P403" s="75">
        <v>0</v>
      </c>
      <c r="Q403" s="75">
        <v>0</v>
      </c>
      <c r="R403" s="75">
        <v>0</v>
      </c>
      <c r="S403" s="75">
        <v>0</v>
      </c>
      <c r="T403" s="75">
        <v>0</v>
      </c>
      <c r="U403" s="75">
        <v>0</v>
      </c>
      <c r="V403" s="75">
        <v>0</v>
      </c>
      <c r="W403" s="75">
        <v>0</v>
      </c>
      <c r="X403" s="75">
        <v>0</v>
      </c>
      <c r="Y403" s="75">
        <v>0</v>
      </c>
      <c r="Z403" s="75">
        <v>0</v>
      </c>
      <c r="AA403" s="75">
        <v>0</v>
      </c>
      <c r="AB403" s="75">
        <v>0</v>
      </c>
      <c r="AC403" s="75">
        <v>0</v>
      </c>
      <c r="AD403" s="75">
        <v>0</v>
      </c>
      <c r="AE403" s="75">
        <v>0</v>
      </c>
      <c r="AF403" s="75">
        <v>0</v>
      </c>
      <c r="AG403" s="75">
        <v>0</v>
      </c>
      <c r="AH403" s="75">
        <v>0</v>
      </c>
      <c r="AI403" s="75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>
      <c r="A404" s="74" t="s">
        <v>1</v>
      </c>
      <c r="B404" s="74" t="s">
        <v>3</v>
      </c>
      <c r="C404" s="75">
        <v>0</v>
      </c>
      <c r="D404" s="75">
        <v>0</v>
      </c>
      <c r="E404" s="75">
        <v>0</v>
      </c>
      <c r="F404" s="75">
        <v>0</v>
      </c>
      <c r="G404" s="75">
        <v>0</v>
      </c>
      <c r="H404" s="75">
        <v>0</v>
      </c>
      <c r="I404" s="75">
        <v>0</v>
      </c>
      <c r="J404" s="75">
        <v>0</v>
      </c>
      <c r="K404" s="75">
        <v>0</v>
      </c>
      <c r="L404" s="75">
        <v>0</v>
      </c>
      <c r="M404" s="75">
        <v>0</v>
      </c>
      <c r="N404" s="75">
        <v>0</v>
      </c>
      <c r="O404" s="75">
        <v>0</v>
      </c>
      <c r="P404" s="75">
        <v>0</v>
      </c>
      <c r="Q404" s="75">
        <v>0</v>
      </c>
      <c r="R404" s="75">
        <v>0</v>
      </c>
      <c r="S404" s="75">
        <v>0</v>
      </c>
      <c r="T404" s="75">
        <v>0</v>
      </c>
      <c r="U404" s="75">
        <v>0</v>
      </c>
      <c r="V404" s="75">
        <v>0</v>
      </c>
      <c r="W404" s="75">
        <v>0</v>
      </c>
      <c r="X404" s="75">
        <v>0</v>
      </c>
      <c r="Y404" s="75">
        <v>0</v>
      </c>
      <c r="Z404" s="75">
        <v>0</v>
      </c>
      <c r="AA404" s="75">
        <v>0</v>
      </c>
      <c r="AB404" s="75">
        <v>0</v>
      </c>
      <c r="AC404" s="75">
        <v>0</v>
      </c>
      <c r="AD404" s="75">
        <v>0</v>
      </c>
      <c r="AE404" s="75">
        <v>0</v>
      </c>
      <c r="AF404" s="75">
        <v>0</v>
      </c>
      <c r="AG404" s="75">
        <v>0</v>
      </c>
      <c r="AH404" s="75">
        <v>0</v>
      </c>
      <c r="AI404" s="75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74"/>
      <c r="B405" s="74" t="s">
        <v>34</v>
      </c>
      <c r="C405" s="75">
        <v>0</v>
      </c>
      <c r="D405" s="75">
        <v>0</v>
      </c>
      <c r="E405" s="75">
        <v>0</v>
      </c>
      <c r="F405" s="75">
        <v>0</v>
      </c>
      <c r="G405" s="75">
        <v>0</v>
      </c>
      <c r="H405" s="75">
        <v>0</v>
      </c>
      <c r="I405" s="75">
        <v>0</v>
      </c>
      <c r="J405" s="75">
        <v>0</v>
      </c>
      <c r="K405" s="75">
        <v>0</v>
      </c>
      <c r="L405" s="75">
        <v>0</v>
      </c>
      <c r="M405" s="75">
        <v>0</v>
      </c>
      <c r="N405" s="75">
        <v>0</v>
      </c>
      <c r="O405" s="75">
        <v>0</v>
      </c>
      <c r="P405" s="75">
        <v>0</v>
      </c>
      <c r="Q405" s="75">
        <v>0</v>
      </c>
      <c r="R405" s="75">
        <v>0</v>
      </c>
      <c r="S405" s="75">
        <v>0</v>
      </c>
      <c r="T405" s="75">
        <v>0</v>
      </c>
      <c r="U405" s="75">
        <v>0</v>
      </c>
      <c r="V405" s="75">
        <v>0</v>
      </c>
      <c r="W405" s="75">
        <v>0</v>
      </c>
      <c r="X405" s="75">
        <v>0</v>
      </c>
      <c r="Y405" s="75">
        <v>0</v>
      </c>
      <c r="Z405" s="75">
        <v>0</v>
      </c>
      <c r="AA405" s="75">
        <v>0</v>
      </c>
      <c r="AB405" s="75">
        <v>0</v>
      </c>
      <c r="AC405" s="75">
        <v>0</v>
      </c>
      <c r="AD405" s="75">
        <v>0</v>
      </c>
      <c r="AE405" s="75">
        <v>0</v>
      </c>
      <c r="AF405" s="75">
        <v>0</v>
      </c>
      <c r="AG405" s="75">
        <v>0</v>
      </c>
      <c r="AH405" s="75">
        <v>0</v>
      </c>
      <c r="AI405" s="7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14"/>
      <c r="B406" s="14" t="s">
        <v>35</v>
      </c>
      <c r="C406" s="75">
        <v>0</v>
      </c>
      <c r="D406" s="75">
        <v>0</v>
      </c>
      <c r="E406" s="75">
        <v>0</v>
      </c>
      <c r="F406" s="75">
        <v>0</v>
      </c>
      <c r="G406" s="75">
        <v>0</v>
      </c>
      <c r="H406" s="75">
        <v>0</v>
      </c>
      <c r="I406" s="75">
        <v>0</v>
      </c>
      <c r="J406" s="75">
        <v>0</v>
      </c>
      <c r="K406" s="75">
        <v>0</v>
      </c>
      <c r="L406" s="75">
        <v>0</v>
      </c>
      <c r="M406" s="75">
        <v>0</v>
      </c>
      <c r="N406" s="75">
        <v>0</v>
      </c>
      <c r="O406" s="75">
        <v>0</v>
      </c>
      <c r="P406" s="75">
        <v>0</v>
      </c>
      <c r="Q406" s="75">
        <v>0</v>
      </c>
      <c r="R406" s="75">
        <v>0</v>
      </c>
      <c r="S406" s="75">
        <v>0</v>
      </c>
      <c r="T406" s="75">
        <v>0</v>
      </c>
      <c r="U406" s="75">
        <v>0</v>
      </c>
      <c r="V406" s="75">
        <v>0</v>
      </c>
      <c r="W406" s="75">
        <v>0</v>
      </c>
      <c r="X406" s="75">
        <v>0</v>
      </c>
      <c r="Y406" s="75">
        <v>0</v>
      </c>
      <c r="Z406" s="75">
        <v>0</v>
      </c>
      <c r="AA406" s="75">
        <v>0</v>
      </c>
      <c r="AB406" s="75">
        <v>0</v>
      </c>
      <c r="AC406" s="75">
        <v>0</v>
      </c>
      <c r="AD406" s="75">
        <v>0</v>
      </c>
      <c r="AE406" s="75">
        <v>0</v>
      </c>
      <c r="AF406" s="75">
        <v>0</v>
      </c>
      <c r="AG406" s="75">
        <v>0</v>
      </c>
      <c r="AH406" s="75">
        <v>0</v>
      </c>
      <c r="AI406" s="75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4"/>
      <c r="B407" s="4" t="s">
        <v>4</v>
      </c>
      <c r="C407" s="75">
        <v>0</v>
      </c>
      <c r="D407" s="75">
        <v>0</v>
      </c>
      <c r="E407" s="75">
        <v>0</v>
      </c>
      <c r="F407" s="75">
        <v>0</v>
      </c>
      <c r="G407" s="75">
        <v>0</v>
      </c>
      <c r="H407" s="75">
        <v>0</v>
      </c>
      <c r="I407" s="75">
        <v>0</v>
      </c>
      <c r="J407" s="75">
        <v>0</v>
      </c>
      <c r="K407" s="75">
        <v>0</v>
      </c>
      <c r="L407" s="75">
        <v>0</v>
      </c>
      <c r="M407" s="75">
        <v>0</v>
      </c>
      <c r="N407" s="75">
        <v>0</v>
      </c>
      <c r="O407" s="75">
        <v>0</v>
      </c>
      <c r="P407" s="75">
        <v>0</v>
      </c>
      <c r="Q407" s="75">
        <v>0</v>
      </c>
      <c r="R407" s="75">
        <v>0</v>
      </c>
      <c r="S407" s="75">
        <v>0</v>
      </c>
      <c r="T407" s="75">
        <v>0</v>
      </c>
      <c r="U407" s="75">
        <v>0</v>
      </c>
      <c r="V407" s="75">
        <v>0</v>
      </c>
      <c r="W407" s="75">
        <v>0</v>
      </c>
      <c r="X407" s="75">
        <v>0</v>
      </c>
      <c r="Y407" s="75">
        <v>0</v>
      </c>
      <c r="Z407" s="75">
        <v>0</v>
      </c>
      <c r="AA407" s="75">
        <v>0</v>
      </c>
      <c r="AB407" s="75">
        <v>0</v>
      </c>
      <c r="AC407" s="75">
        <v>0</v>
      </c>
      <c r="AD407" s="75">
        <v>0</v>
      </c>
      <c r="AE407" s="75">
        <v>0</v>
      </c>
      <c r="AF407" s="75">
        <v>0</v>
      </c>
      <c r="AG407" s="75">
        <v>0</v>
      </c>
      <c r="AH407" s="75">
        <v>0</v>
      </c>
      <c r="AI407" s="75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14" t="s">
        <v>5</v>
      </c>
      <c r="B408" s="14" t="s">
        <v>3</v>
      </c>
      <c r="C408" s="75">
        <v>0</v>
      </c>
      <c r="D408" s="75">
        <v>0</v>
      </c>
      <c r="E408" s="75">
        <v>0</v>
      </c>
      <c r="F408" s="75">
        <v>0</v>
      </c>
      <c r="G408" s="75">
        <v>0</v>
      </c>
      <c r="H408" s="75">
        <v>0</v>
      </c>
      <c r="I408" s="75">
        <v>0</v>
      </c>
      <c r="J408" s="75">
        <v>0</v>
      </c>
      <c r="K408" s="75">
        <v>0</v>
      </c>
      <c r="L408" s="75">
        <v>0</v>
      </c>
      <c r="M408" s="75">
        <v>0</v>
      </c>
      <c r="N408" s="75">
        <v>0</v>
      </c>
      <c r="O408" s="75">
        <v>0</v>
      </c>
      <c r="P408" s="75">
        <v>0</v>
      </c>
      <c r="Q408" s="75">
        <v>0</v>
      </c>
      <c r="R408" s="75">
        <v>0</v>
      </c>
      <c r="S408" s="75">
        <v>0</v>
      </c>
      <c r="T408" s="75">
        <v>0</v>
      </c>
      <c r="U408" s="75">
        <v>0</v>
      </c>
      <c r="V408" s="75">
        <v>0</v>
      </c>
      <c r="W408" s="75">
        <v>0</v>
      </c>
      <c r="X408" s="75">
        <v>0</v>
      </c>
      <c r="Y408" s="75">
        <v>0</v>
      </c>
      <c r="Z408" s="75">
        <v>0</v>
      </c>
      <c r="AA408" s="75">
        <v>0</v>
      </c>
      <c r="AB408" s="75">
        <v>0</v>
      </c>
      <c r="AC408" s="75">
        <v>0</v>
      </c>
      <c r="AD408" s="75">
        <v>0</v>
      </c>
      <c r="AE408" s="75">
        <v>0</v>
      </c>
      <c r="AF408" s="75">
        <v>0</v>
      </c>
      <c r="AG408" s="75">
        <v>0</v>
      </c>
      <c r="AH408" s="75">
        <v>0</v>
      </c>
      <c r="AI408" s="75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5"/>
      <c r="B409" s="5" t="s">
        <v>4</v>
      </c>
      <c r="C409" s="75">
        <v>0</v>
      </c>
      <c r="D409" s="75">
        <v>0</v>
      </c>
      <c r="E409" s="75">
        <v>0</v>
      </c>
      <c r="F409" s="75">
        <v>0</v>
      </c>
      <c r="G409" s="75">
        <v>0</v>
      </c>
      <c r="H409" s="75">
        <v>0</v>
      </c>
      <c r="I409" s="75">
        <v>0</v>
      </c>
      <c r="J409" s="75">
        <v>0</v>
      </c>
      <c r="K409" s="75">
        <v>0</v>
      </c>
      <c r="L409" s="75">
        <v>0</v>
      </c>
      <c r="M409" s="75">
        <v>0</v>
      </c>
      <c r="N409" s="75">
        <v>0</v>
      </c>
      <c r="O409" s="75">
        <v>0</v>
      </c>
      <c r="P409" s="75">
        <v>0</v>
      </c>
      <c r="Q409" s="75">
        <v>0</v>
      </c>
      <c r="R409" s="75">
        <v>0</v>
      </c>
      <c r="S409" s="75">
        <v>0</v>
      </c>
      <c r="T409" s="75">
        <v>0</v>
      </c>
      <c r="U409" s="75">
        <v>0</v>
      </c>
      <c r="V409" s="75">
        <v>0</v>
      </c>
      <c r="W409" s="75">
        <v>0</v>
      </c>
      <c r="X409" s="75">
        <v>0</v>
      </c>
      <c r="Y409" s="75">
        <v>0</v>
      </c>
      <c r="Z409" s="75">
        <v>0</v>
      </c>
      <c r="AA409" s="75">
        <v>0</v>
      </c>
      <c r="AB409" s="75">
        <v>0</v>
      </c>
      <c r="AC409" s="75">
        <v>0</v>
      </c>
      <c r="AD409" s="75">
        <v>0</v>
      </c>
      <c r="AE409" s="75">
        <v>0</v>
      </c>
      <c r="AF409" s="75">
        <v>0</v>
      </c>
      <c r="AG409" s="75">
        <v>0</v>
      </c>
      <c r="AH409" s="75">
        <v>0</v>
      </c>
      <c r="AI409" s="75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5" t="s">
        <v>2</v>
      </c>
      <c r="B410" s="5" t="s">
        <v>3</v>
      </c>
      <c r="C410" s="75">
        <v>0</v>
      </c>
      <c r="D410" s="75">
        <v>0</v>
      </c>
      <c r="E410" s="75">
        <v>0</v>
      </c>
      <c r="F410" s="75">
        <v>0</v>
      </c>
      <c r="G410" s="75">
        <v>0</v>
      </c>
      <c r="H410" s="75">
        <v>0</v>
      </c>
      <c r="I410" s="75">
        <v>0</v>
      </c>
      <c r="J410" s="75">
        <v>0</v>
      </c>
      <c r="K410" s="75">
        <v>0</v>
      </c>
      <c r="L410" s="75">
        <v>0</v>
      </c>
      <c r="M410" s="75">
        <v>0</v>
      </c>
      <c r="N410" s="75">
        <v>0</v>
      </c>
      <c r="O410" s="75">
        <v>0</v>
      </c>
      <c r="P410" s="75">
        <v>0</v>
      </c>
      <c r="Q410" s="75">
        <v>0</v>
      </c>
      <c r="R410" s="75">
        <v>0</v>
      </c>
      <c r="S410" s="75">
        <v>0</v>
      </c>
      <c r="T410" s="75">
        <v>0</v>
      </c>
      <c r="U410" s="75">
        <v>0</v>
      </c>
      <c r="V410" s="75">
        <v>0</v>
      </c>
      <c r="W410" s="75">
        <v>0</v>
      </c>
      <c r="X410" s="75">
        <v>0</v>
      </c>
      <c r="Y410" s="75">
        <v>0</v>
      </c>
      <c r="Z410" s="75">
        <v>0</v>
      </c>
      <c r="AA410" s="75">
        <v>0</v>
      </c>
      <c r="AB410" s="75">
        <v>0</v>
      </c>
      <c r="AC410" s="75">
        <v>0</v>
      </c>
      <c r="AD410" s="75">
        <v>0</v>
      </c>
      <c r="AE410" s="75">
        <v>0</v>
      </c>
      <c r="AF410" s="75">
        <v>0</v>
      </c>
      <c r="AG410" s="75">
        <v>0</v>
      </c>
      <c r="AH410" s="75">
        <v>0</v>
      </c>
      <c r="AI410" s="75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4"/>
      <c r="B411" s="4" t="s">
        <v>4</v>
      </c>
      <c r="C411" s="75">
        <v>0</v>
      </c>
      <c r="D411" s="75">
        <v>0</v>
      </c>
      <c r="E411" s="75">
        <v>0</v>
      </c>
      <c r="F411" s="75">
        <v>0</v>
      </c>
      <c r="G411" s="75">
        <v>0</v>
      </c>
      <c r="H411" s="75">
        <v>0</v>
      </c>
      <c r="I411" s="75">
        <v>0</v>
      </c>
      <c r="J411" s="75">
        <v>0</v>
      </c>
      <c r="K411" s="75">
        <v>0</v>
      </c>
      <c r="L411" s="75">
        <v>0</v>
      </c>
      <c r="M411" s="75">
        <v>0</v>
      </c>
      <c r="N411" s="75">
        <v>0</v>
      </c>
      <c r="O411" s="75">
        <v>0</v>
      </c>
      <c r="P411" s="75">
        <v>0</v>
      </c>
      <c r="Q411" s="75">
        <v>0</v>
      </c>
      <c r="R411" s="75">
        <v>0</v>
      </c>
      <c r="S411" s="75">
        <v>0</v>
      </c>
      <c r="T411" s="75">
        <v>0</v>
      </c>
      <c r="U411" s="75">
        <v>0</v>
      </c>
      <c r="V411" s="75">
        <v>0</v>
      </c>
      <c r="W411" s="75">
        <v>0</v>
      </c>
      <c r="X411" s="75">
        <v>0</v>
      </c>
      <c r="Y411" s="75">
        <v>0</v>
      </c>
      <c r="Z411" s="75">
        <v>0</v>
      </c>
      <c r="AA411" s="75">
        <v>0</v>
      </c>
      <c r="AB411" s="75">
        <v>0</v>
      </c>
      <c r="AC411" s="75">
        <v>0</v>
      </c>
      <c r="AD411" s="75">
        <v>0</v>
      </c>
      <c r="AE411" s="75">
        <v>0</v>
      </c>
      <c r="AF411" s="75">
        <v>0</v>
      </c>
      <c r="AG411" s="75">
        <v>0</v>
      </c>
      <c r="AH411" s="75">
        <v>0</v>
      </c>
      <c r="AI411" s="75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14" t="s">
        <v>7</v>
      </c>
      <c r="B412" s="14" t="s">
        <v>3</v>
      </c>
      <c r="C412" s="75">
        <v>0</v>
      </c>
      <c r="D412" s="75">
        <v>0</v>
      </c>
      <c r="E412" s="75">
        <v>0</v>
      </c>
      <c r="F412" s="75">
        <v>0</v>
      </c>
      <c r="G412" s="75">
        <v>0</v>
      </c>
      <c r="H412" s="75">
        <v>0</v>
      </c>
      <c r="I412" s="75">
        <v>0</v>
      </c>
      <c r="J412" s="75">
        <v>0</v>
      </c>
      <c r="K412" s="75">
        <v>0</v>
      </c>
      <c r="L412" s="75">
        <v>0</v>
      </c>
      <c r="M412" s="75">
        <v>0</v>
      </c>
      <c r="N412" s="75">
        <v>0</v>
      </c>
      <c r="O412" s="75">
        <v>0</v>
      </c>
      <c r="P412" s="75">
        <v>0</v>
      </c>
      <c r="Q412" s="75">
        <v>0</v>
      </c>
      <c r="R412" s="75">
        <v>0</v>
      </c>
      <c r="S412" s="75">
        <v>0</v>
      </c>
      <c r="T412" s="75">
        <v>0</v>
      </c>
      <c r="U412" s="75">
        <v>0</v>
      </c>
      <c r="V412" s="75">
        <v>0</v>
      </c>
      <c r="W412" s="75">
        <v>0</v>
      </c>
      <c r="X412" s="75">
        <v>0</v>
      </c>
      <c r="Y412" s="75">
        <v>0</v>
      </c>
      <c r="Z412" s="75">
        <v>0</v>
      </c>
      <c r="AA412" s="75">
        <v>0</v>
      </c>
      <c r="AB412" s="75">
        <v>0</v>
      </c>
      <c r="AC412" s="75">
        <v>0</v>
      </c>
      <c r="AD412" s="75">
        <v>0</v>
      </c>
      <c r="AE412" s="75">
        <v>0</v>
      </c>
      <c r="AF412" s="75">
        <v>0</v>
      </c>
      <c r="AG412" s="75">
        <v>0</v>
      </c>
      <c r="AH412" s="75">
        <v>0</v>
      </c>
      <c r="AI412" s="75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4"/>
      <c r="B413" s="4" t="s">
        <v>4</v>
      </c>
      <c r="C413" s="75">
        <v>0</v>
      </c>
      <c r="D413" s="75">
        <v>0</v>
      </c>
      <c r="E413" s="75">
        <v>0</v>
      </c>
      <c r="F413" s="75">
        <v>0</v>
      </c>
      <c r="G413" s="75">
        <v>0</v>
      </c>
      <c r="H413" s="75">
        <v>0</v>
      </c>
      <c r="I413" s="75">
        <v>0</v>
      </c>
      <c r="J413" s="75">
        <v>0</v>
      </c>
      <c r="K413" s="75">
        <v>0</v>
      </c>
      <c r="L413" s="75">
        <v>0</v>
      </c>
      <c r="M413" s="75">
        <v>0</v>
      </c>
      <c r="N413" s="75">
        <v>0</v>
      </c>
      <c r="O413" s="75">
        <v>0</v>
      </c>
      <c r="P413" s="75">
        <v>0</v>
      </c>
      <c r="Q413" s="75">
        <v>0</v>
      </c>
      <c r="R413" s="75">
        <v>0</v>
      </c>
      <c r="S413" s="75">
        <v>0</v>
      </c>
      <c r="T413" s="75">
        <v>0</v>
      </c>
      <c r="U413" s="75">
        <v>0</v>
      </c>
      <c r="V413" s="75">
        <v>0</v>
      </c>
      <c r="W413" s="75">
        <v>0</v>
      </c>
      <c r="X413" s="75">
        <v>0</v>
      </c>
      <c r="Y413" s="75">
        <v>0</v>
      </c>
      <c r="Z413" s="75">
        <v>0</v>
      </c>
      <c r="AA413" s="75">
        <v>0</v>
      </c>
      <c r="AB413" s="75">
        <v>0</v>
      </c>
      <c r="AC413" s="75">
        <v>0</v>
      </c>
      <c r="AD413" s="75">
        <v>0</v>
      </c>
      <c r="AE413" s="75">
        <v>0</v>
      </c>
      <c r="AF413" s="75">
        <v>0</v>
      </c>
      <c r="AG413" s="75">
        <v>0</v>
      </c>
      <c r="AH413" s="75">
        <v>0</v>
      </c>
      <c r="AI413" s="75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14" t="s">
        <v>6</v>
      </c>
      <c r="B414" s="14" t="s">
        <v>3</v>
      </c>
      <c r="C414" s="75">
        <v>0</v>
      </c>
      <c r="D414" s="75">
        <v>0</v>
      </c>
      <c r="E414" s="75">
        <v>0</v>
      </c>
      <c r="F414" s="75">
        <v>0</v>
      </c>
      <c r="G414" s="75">
        <v>0</v>
      </c>
      <c r="H414" s="75">
        <v>0</v>
      </c>
      <c r="I414" s="75">
        <v>0</v>
      </c>
      <c r="J414" s="75">
        <v>0</v>
      </c>
      <c r="K414" s="75">
        <v>0</v>
      </c>
      <c r="L414" s="75">
        <v>0</v>
      </c>
      <c r="M414" s="75">
        <v>0</v>
      </c>
      <c r="N414" s="75">
        <v>0</v>
      </c>
      <c r="O414" s="75">
        <v>0</v>
      </c>
      <c r="P414" s="75">
        <v>0</v>
      </c>
      <c r="Q414" s="75">
        <v>0</v>
      </c>
      <c r="R414" s="75">
        <v>0</v>
      </c>
      <c r="S414" s="75">
        <v>0</v>
      </c>
      <c r="T414" s="75">
        <v>0</v>
      </c>
      <c r="U414" s="75">
        <v>0</v>
      </c>
      <c r="V414" s="75">
        <v>0</v>
      </c>
      <c r="W414" s="75">
        <v>0</v>
      </c>
      <c r="X414" s="75">
        <v>0</v>
      </c>
      <c r="Y414" s="75">
        <v>0</v>
      </c>
      <c r="Z414" s="75">
        <v>0</v>
      </c>
      <c r="AA414" s="75">
        <v>0</v>
      </c>
      <c r="AB414" s="75">
        <v>0</v>
      </c>
      <c r="AC414" s="75">
        <v>0</v>
      </c>
      <c r="AD414" s="75">
        <v>0</v>
      </c>
      <c r="AE414" s="75">
        <v>0</v>
      </c>
      <c r="AF414" s="75">
        <v>0</v>
      </c>
      <c r="AG414" s="75">
        <v>0</v>
      </c>
      <c r="AH414" s="75">
        <v>0</v>
      </c>
      <c r="AI414" s="75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5"/>
      <c r="B415" s="5" t="s">
        <v>4</v>
      </c>
      <c r="C415" s="75">
        <v>0</v>
      </c>
      <c r="D415" s="75">
        <v>0</v>
      </c>
      <c r="E415" s="75">
        <v>0</v>
      </c>
      <c r="F415" s="75">
        <v>0</v>
      </c>
      <c r="G415" s="75">
        <v>0</v>
      </c>
      <c r="H415" s="75">
        <v>0</v>
      </c>
      <c r="I415" s="75">
        <v>0</v>
      </c>
      <c r="J415" s="75">
        <v>0</v>
      </c>
      <c r="K415" s="75">
        <v>0</v>
      </c>
      <c r="L415" s="75">
        <v>0</v>
      </c>
      <c r="M415" s="75">
        <v>0</v>
      </c>
      <c r="N415" s="75">
        <v>0</v>
      </c>
      <c r="O415" s="75">
        <v>0</v>
      </c>
      <c r="P415" s="75">
        <v>0</v>
      </c>
      <c r="Q415" s="75">
        <v>0</v>
      </c>
      <c r="R415" s="75">
        <v>0</v>
      </c>
      <c r="S415" s="75">
        <v>0</v>
      </c>
      <c r="T415" s="75">
        <v>0</v>
      </c>
      <c r="U415" s="75">
        <v>0</v>
      </c>
      <c r="V415" s="75">
        <v>0</v>
      </c>
      <c r="W415" s="75">
        <v>0</v>
      </c>
      <c r="X415" s="75">
        <v>0</v>
      </c>
      <c r="Y415" s="75">
        <v>0</v>
      </c>
      <c r="Z415" s="75">
        <v>0</v>
      </c>
      <c r="AA415" s="75">
        <v>0</v>
      </c>
      <c r="AB415" s="75">
        <v>0</v>
      </c>
      <c r="AC415" s="75">
        <v>0</v>
      </c>
      <c r="AD415" s="75">
        <v>0</v>
      </c>
      <c r="AE415" s="75">
        <v>0</v>
      </c>
      <c r="AF415" s="75">
        <v>0</v>
      </c>
      <c r="AG415" s="75">
        <v>0</v>
      </c>
      <c r="AH415" s="75">
        <v>0</v>
      </c>
      <c r="AI415" s="7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5" t="s">
        <v>8</v>
      </c>
      <c r="B416" s="5" t="s">
        <v>3</v>
      </c>
      <c r="C416" s="75">
        <v>0</v>
      </c>
      <c r="D416" s="75">
        <v>0</v>
      </c>
      <c r="E416" s="75">
        <v>0</v>
      </c>
      <c r="F416" s="75">
        <v>0</v>
      </c>
      <c r="G416" s="75">
        <v>0</v>
      </c>
      <c r="H416" s="75">
        <v>0</v>
      </c>
      <c r="I416" s="75">
        <v>0</v>
      </c>
      <c r="J416" s="75">
        <v>0</v>
      </c>
      <c r="K416" s="75">
        <v>0</v>
      </c>
      <c r="L416" s="75">
        <v>0</v>
      </c>
      <c r="M416" s="75">
        <v>0</v>
      </c>
      <c r="N416" s="75">
        <v>0</v>
      </c>
      <c r="O416" s="75">
        <v>0</v>
      </c>
      <c r="P416" s="75">
        <v>0</v>
      </c>
      <c r="Q416" s="75">
        <v>0</v>
      </c>
      <c r="R416" s="75">
        <v>0</v>
      </c>
      <c r="S416" s="75">
        <v>0</v>
      </c>
      <c r="T416" s="75">
        <v>0</v>
      </c>
      <c r="U416" s="75">
        <v>0</v>
      </c>
      <c r="V416" s="75">
        <v>0</v>
      </c>
      <c r="W416" s="75">
        <v>0</v>
      </c>
      <c r="X416" s="75">
        <v>0</v>
      </c>
      <c r="Y416" s="75">
        <v>0</v>
      </c>
      <c r="Z416" s="75">
        <v>0</v>
      </c>
      <c r="AA416" s="75">
        <v>0</v>
      </c>
      <c r="AB416" s="75">
        <v>0</v>
      </c>
      <c r="AC416" s="75">
        <v>0</v>
      </c>
      <c r="AD416" s="75">
        <v>0</v>
      </c>
      <c r="AE416" s="75">
        <v>0</v>
      </c>
      <c r="AF416" s="75">
        <v>0</v>
      </c>
      <c r="AG416" s="75">
        <v>0</v>
      </c>
      <c r="AH416" s="75">
        <v>0</v>
      </c>
      <c r="AI416" s="75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4"/>
      <c r="B417" s="4" t="s">
        <v>37</v>
      </c>
      <c r="C417" s="75">
        <v>0</v>
      </c>
      <c r="D417" s="75">
        <v>0</v>
      </c>
      <c r="E417" s="75">
        <v>0</v>
      </c>
      <c r="F417" s="75">
        <v>0</v>
      </c>
      <c r="G417" s="75">
        <v>0</v>
      </c>
      <c r="H417" s="75">
        <v>0</v>
      </c>
      <c r="I417" s="75">
        <v>0</v>
      </c>
      <c r="J417" s="75">
        <v>0</v>
      </c>
      <c r="K417" s="75">
        <v>0</v>
      </c>
      <c r="L417" s="75">
        <v>0</v>
      </c>
      <c r="M417" s="75">
        <v>0</v>
      </c>
      <c r="N417" s="75">
        <v>0</v>
      </c>
      <c r="O417" s="75">
        <v>0</v>
      </c>
      <c r="P417" s="75">
        <v>0</v>
      </c>
      <c r="Q417" s="75">
        <v>0</v>
      </c>
      <c r="R417" s="75">
        <v>0</v>
      </c>
      <c r="S417" s="75">
        <v>0</v>
      </c>
      <c r="T417" s="75">
        <v>0</v>
      </c>
      <c r="U417" s="75">
        <v>0</v>
      </c>
      <c r="V417" s="75">
        <v>0</v>
      </c>
      <c r="W417" s="75">
        <v>0</v>
      </c>
      <c r="X417" s="75">
        <v>0</v>
      </c>
      <c r="Y417" s="75">
        <v>0</v>
      </c>
      <c r="Z417" s="75">
        <v>0</v>
      </c>
      <c r="AA417" s="75">
        <v>0</v>
      </c>
      <c r="AB417" s="75">
        <v>0</v>
      </c>
      <c r="AC417" s="75">
        <v>0</v>
      </c>
      <c r="AD417" s="75">
        <v>0</v>
      </c>
      <c r="AE417" s="75">
        <v>0</v>
      </c>
      <c r="AF417" s="75">
        <v>0</v>
      </c>
      <c r="AG417" s="75">
        <v>0</v>
      </c>
      <c r="AH417" s="75">
        <v>0</v>
      </c>
      <c r="AI417" s="75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>
      <c r="A418" s="14" t="s">
        <v>36</v>
      </c>
      <c r="B418" s="14" t="s">
        <v>38</v>
      </c>
      <c r="C418" s="75">
        <v>0</v>
      </c>
      <c r="D418" s="75">
        <v>0</v>
      </c>
      <c r="E418" s="75">
        <v>0</v>
      </c>
      <c r="F418" s="75">
        <v>0</v>
      </c>
      <c r="G418" s="75">
        <v>0</v>
      </c>
      <c r="H418" s="75">
        <v>0</v>
      </c>
      <c r="I418" s="75">
        <v>0</v>
      </c>
      <c r="J418" s="75">
        <v>0</v>
      </c>
      <c r="K418" s="75">
        <v>0</v>
      </c>
      <c r="L418" s="75">
        <v>0</v>
      </c>
      <c r="M418" s="75">
        <v>0</v>
      </c>
      <c r="N418" s="75">
        <v>0</v>
      </c>
      <c r="O418" s="75">
        <v>0</v>
      </c>
      <c r="P418" s="75">
        <v>0</v>
      </c>
      <c r="Q418" s="75">
        <v>0</v>
      </c>
      <c r="R418" s="75">
        <v>0</v>
      </c>
      <c r="S418" s="75">
        <v>0</v>
      </c>
      <c r="T418" s="75">
        <v>0</v>
      </c>
      <c r="U418" s="75">
        <v>0</v>
      </c>
      <c r="V418" s="75">
        <v>0</v>
      </c>
      <c r="W418" s="75">
        <v>0</v>
      </c>
      <c r="X418" s="75">
        <v>0</v>
      </c>
      <c r="Y418" s="75">
        <v>0</v>
      </c>
      <c r="Z418" s="75">
        <v>0</v>
      </c>
      <c r="AA418" s="75">
        <v>0</v>
      </c>
      <c r="AB418" s="75">
        <v>0</v>
      </c>
      <c r="AC418" s="75">
        <v>0</v>
      </c>
      <c r="AD418" s="75">
        <v>0</v>
      </c>
      <c r="AE418" s="75">
        <v>0</v>
      </c>
      <c r="AF418" s="75">
        <v>0</v>
      </c>
      <c r="AG418" s="75">
        <v>0</v>
      </c>
      <c r="AH418" s="75">
        <v>0</v>
      </c>
      <c r="AI418" s="75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>
      <c r="A419" s="5"/>
      <c r="B419" s="5" t="s">
        <v>213</v>
      </c>
      <c r="C419" s="73">
        <v>0</v>
      </c>
      <c r="D419" s="73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  <c r="L419" s="73">
        <v>0</v>
      </c>
      <c r="M419" s="73">
        <v>0</v>
      </c>
      <c r="N419" s="73">
        <v>0</v>
      </c>
      <c r="O419" s="73">
        <v>0</v>
      </c>
      <c r="P419" s="73">
        <v>0</v>
      </c>
      <c r="Q419" s="73">
        <v>0</v>
      </c>
      <c r="R419" s="73">
        <v>0</v>
      </c>
      <c r="S419" s="73">
        <v>0</v>
      </c>
      <c r="T419" s="73">
        <v>0</v>
      </c>
      <c r="U419" s="73">
        <v>0</v>
      </c>
      <c r="V419" s="73">
        <v>0</v>
      </c>
      <c r="W419" s="73">
        <v>0</v>
      </c>
      <c r="X419" s="73">
        <v>0</v>
      </c>
      <c r="Y419" s="73">
        <v>0</v>
      </c>
      <c r="Z419" s="73">
        <v>0</v>
      </c>
      <c r="AA419" s="73">
        <v>0</v>
      </c>
      <c r="AB419" s="73">
        <v>0</v>
      </c>
      <c r="AC419" s="73">
        <v>0</v>
      </c>
      <c r="AD419" s="73">
        <v>0</v>
      </c>
      <c r="AE419" s="73">
        <v>0</v>
      </c>
      <c r="AF419" s="73">
        <v>0</v>
      </c>
      <c r="AG419" s="73">
        <v>0</v>
      </c>
      <c r="AH419" s="73">
        <v>0</v>
      </c>
      <c r="AI419" s="73">
        <v>0</v>
      </c>
    </row>
    <row r="420" spans="1:85">
      <c r="A420" s="1" t="str">
        <f>LOOKUP(B420,[1]Regions!$A$4:$A$98,[1]Regions!$B$4:$B$98)</f>
        <v>Lithuania</v>
      </c>
      <c r="B420" s="2">
        <v>20</v>
      </c>
      <c r="C420" s="72">
        <v>2018</v>
      </c>
      <c r="D420" s="72">
        <v>2019</v>
      </c>
      <c r="E420" s="72">
        <v>2020</v>
      </c>
      <c r="F420" s="72">
        <v>2021</v>
      </c>
      <c r="G420" s="72">
        <v>2022</v>
      </c>
      <c r="H420" s="72">
        <v>2023</v>
      </c>
      <c r="I420" s="72">
        <v>2024</v>
      </c>
      <c r="J420" s="72">
        <v>2025</v>
      </c>
      <c r="K420" s="72">
        <v>2026</v>
      </c>
      <c r="L420" s="72">
        <v>2027</v>
      </c>
      <c r="M420" s="72">
        <v>2028</v>
      </c>
      <c r="N420" s="72">
        <v>2029</v>
      </c>
      <c r="O420" s="72">
        <v>2030</v>
      </c>
      <c r="P420" s="72">
        <v>2031</v>
      </c>
      <c r="Q420" s="72">
        <v>2032</v>
      </c>
      <c r="R420" s="72">
        <v>2033</v>
      </c>
      <c r="S420" s="72">
        <v>2034</v>
      </c>
      <c r="T420" s="72">
        <v>2035</v>
      </c>
      <c r="U420" s="72">
        <v>2036</v>
      </c>
      <c r="V420" s="72">
        <v>2037</v>
      </c>
      <c r="W420" s="72">
        <v>2038</v>
      </c>
      <c r="X420" s="72">
        <v>2039</v>
      </c>
      <c r="Y420" s="72">
        <v>2040</v>
      </c>
      <c r="Z420" s="72">
        <v>2041</v>
      </c>
      <c r="AA420" s="72">
        <v>2042</v>
      </c>
      <c r="AB420" s="72">
        <v>2043</v>
      </c>
      <c r="AC420" s="72">
        <v>2044</v>
      </c>
      <c r="AD420" s="72">
        <v>2045</v>
      </c>
      <c r="AE420" s="72">
        <v>2046</v>
      </c>
      <c r="AF420" s="72">
        <v>2047</v>
      </c>
      <c r="AG420" s="72">
        <v>2048</v>
      </c>
      <c r="AH420" s="72">
        <v>2049</v>
      </c>
      <c r="AI420" s="72">
        <v>2050</v>
      </c>
      <c r="AJ420">
        <v>2051</v>
      </c>
      <c r="AK420">
        <v>2052</v>
      </c>
      <c r="AL420">
        <v>2053</v>
      </c>
      <c r="AM420">
        <v>2054</v>
      </c>
      <c r="AN420">
        <v>2055</v>
      </c>
      <c r="AO420">
        <v>2056</v>
      </c>
      <c r="AP420">
        <v>2057</v>
      </c>
      <c r="AQ420">
        <v>2058</v>
      </c>
      <c r="AR420">
        <v>2059</v>
      </c>
      <c r="AS420">
        <v>2060</v>
      </c>
      <c r="AT420">
        <v>2061</v>
      </c>
      <c r="AU420">
        <v>2062</v>
      </c>
      <c r="AV420">
        <v>2063</v>
      </c>
      <c r="AW420">
        <v>2064</v>
      </c>
      <c r="AX420">
        <v>2065</v>
      </c>
      <c r="AY420">
        <v>2066</v>
      </c>
      <c r="AZ420">
        <v>2067</v>
      </c>
      <c r="BA420">
        <v>2068</v>
      </c>
      <c r="BB420">
        <v>2069</v>
      </c>
      <c r="BC420">
        <v>2070</v>
      </c>
      <c r="BD420">
        <v>2071</v>
      </c>
      <c r="BE420">
        <v>2072</v>
      </c>
      <c r="BF420">
        <v>2073</v>
      </c>
      <c r="BG420">
        <v>2074</v>
      </c>
      <c r="BH420">
        <v>2075</v>
      </c>
      <c r="BI420">
        <v>2076</v>
      </c>
      <c r="BJ420">
        <v>2077</v>
      </c>
      <c r="BK420">
        <v>2078</v>
      </c>
      <c r="BL420">
        <v>2079</v>
      </c>
      <c r="BM420">
        <v>2080</v>
      </c>
      <c r="BN420">
        <v>2081</v>
      </c>
      <c r="BO420">
        <v>2082</v>
      </c>
      <c r="BP420">
        <v>2083</v>
      </c>
      <c r="BQ420">
        <v>2084</v>
      </c>
      <c r="BR420">
        <v>2085</v>
      </c>
      <c r="BS420">
        <v>2086</v>
      </c>
      <c r="BT420">
        <v>2087</v>
      </c>
      <c r="BU420">
        <v>2088</v>
      </c>
      <c r="BV420">
        <v>2089</v>
      </c>
      <c r="BW420">
        <v>2090</v>
      </c>
      <c r="BX420">
        <v>2091</v>
      </c>
      <c r="BY420">
        <v>2092</v>
      </c>
      <c r="BZ420">
        <v>2093</v>
      </c>
      <c r="CA420">
        <v>2094</v>
      </c>
      <c r="CB420">
        <v>2095</v>
      </c>
      <c r="CC420">
        <v>2096</v>
      </c>
      <c r="CD420">
        <v>2097</v>
      </c>
      <c r="CE420">
        <v>2098</v>
      </c>
      <c r="CF420">
        <v>2099</v>
      </c>
      <c r="CG420">
        <v>2100</v>
      </c>
    </row>
    <row r="421" spans="1:85">
      <c r="A421" s="74"/>
      <c r="B421" s="74" t="s">
        <v>4</v>
      </c>
      <c r="C421" s="75">
        <v>0</v>
      </c>
      <c r="D421" s="75">
        <v>0</v>
      </c>
      <c r="E421" s="75">
        <v>0</v>
      </c>
      <c r="F421" s="75">
        <v>0</v>
      </c>
      <c r="G421" s="75">
        <v>0</v>
      </c>
      <c r="H421" s="75">
        <v>0</v>
      </c>
      <c r="I421" s="75">
        <v>0</v>
      </c>
      <c r="J421" s="75">
        <v>0</v>
      </c>
      <c r="K421" s="75">
        <v>0</v>
      </c>
      <c r="L421" s="75">
        <v>0</v>
      </c>
      <c r="M421" s="75">
        <v>0</v>
      </c>
      <c r="N421" s="75">
        <v>0</v>
      </c>
      <c r="O421" s="75">
        <v>0</v>
      </c>
      <c r="P421" s="75">
        <v>0</v>
      </c>
      <c r="Q421" s="75">
        <v>0</v>
      </c>
      <c r="R421" s="75">
        <v>0</v>
      </c>
      <c r="S421" s="75">
        <v>0</v>
      </c>
      <c r="T421" s="75">
        <v>0</v>
      </c>
      <c r="U421" s="75">
        <v>0</v>
      </c>
      <c r="V421" s="75">
        <v>0</v>
      </c>
      <c r="W421" s="75">
        <v>0</v>
      </c>
      <c r="X421" s="75">
        <v>0</v>
      </c>
      <c r="Y421" s="75">
        <v>0</v>
      </c>
      <c r="Z421" s="75">
        <v>0</v>
      </c>
      <c r="AA421" s="75">
        <v>0</v>
      </c>
      <c r="AB421" s="75">
        <v>0</v>
      </c>
      <c r="AC421" s="75">
        <v>0</v>
      </c>
      <c r="AD421" s="75">
        <v>0</v>
      </c>
      <c r="AE421" s="75">
        <v>0</v>
      </c>
      <c r="AF421" s="75">
        <v>0</v>
      </c>
      <c r="AG421" s="75">
        <v>0</v>
      </c>
      <c r="AH421" s="75">
        <v>0</v>
      </c>
      <c r="AI421" s="75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>
      <c r="A422" s="74" t="s">
        <v>0</v>
      </c>
      <c r="B422" s="74" t="s">
        <v>3</v>
      </c>
      <c r="C422" s="75">
        <v>0</v>
      </c>
      <c r="D422" s="75">
        <v>0</v>
      </c>
      <c r="E422" s="75">
        <v>0</v>
      </c>
      <c r="F422" s="75">
        <v>0</v>
      </c>
      <c r="G422" s="75">
        <v>0</v>
      </c>
      <c r="H422" s="75">
        <v>0</v>
      </c>
      <c r="I422" s="75">
        <v>0</v>
      </c>
      <c r="J422" s="75">
        <v>0</v>
      </c>
      <c r="K422" s="75">
        <v>0</v>
      </c>
      <c r="L422" s="75">
        <v>0</v>
      </c>
      <c r="M422" s="75">
        <v>0</v>
      </c>
      <c r="N422" s="75">
        <v>0</v>
      </c>
      <c r="O422" s="75">
        <v>0</v>
      </c>
      <c r="P422" s="75">
        <v>0</v>
      </c>
      <c r="Q422" s="75">
        <v>0</v>
      </c>
      <c r="R422" s="75">
        <v>0</v>
      </c>
      <c r="S422" s="75">
        <v>0</v>
      </c>
      <c r="T422" s="75">
        <v>0</v>
      </c>
      <c r="U422" s="75">
        <v>0</v>
      </c>
      <c r="V422" s="75">
        <v>0</v>
      </c>
      <c r="W422" s="75">
        <v>0</v>
      </c>
      <c r="X422" s="75">
        <v>0</v>
      </c>
      <c r="Y422" s="75">
        <v>0</v>
      </c>
      <c r="Z422" s="75">
        <v>0</v>
      </c>
      <c r="AA422" s="75">
        <v>0</v>
      </c>
      <c r="AB422" s="75">
        <v>0</v>
      </c>
      <c r="AC422" s="75">
        <v>0</v>
      </c>
      <c r="AD422" s="75">
        <v>0</v>
      </c>
      <c r="AE422" s="75">
        <v>0</v>
      </c>
      <c r="AF422" s="75">
        <v>0</v>
      </c>
      <c r="AG422" s="75">
        <v>0</v>
      </c>
      <c r="AH422" s="75">
        <v>0</v>
      </c>
      <c r="AI422" s="75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>
      <c r="A423" s="74"/>
      <c r="B423" s="74" t="s">
        <v>34</v>
      </c>
      <c r="C423" s="75">
        <v>0</v>
      </c>
      <c r="D423" s="75">
        <v>0</v>
      </c>
      <c r="E423" s="75">
        <v>0</v>
      </c>
      <c r="F423" s="75">
        <v>0</v>
      </c>
      <c r="G423" s="75">
        <v>0</v>
      </c>
      <c r="H423" s="75">
        <v>0</v>
      </c>
      <c r="I423" s="75">
        <v>0</v>
      </c>
      <c r="J423" s="75">
        <v>0</v>
      </c>
      <c r="K423" s="75">
        <v>0</v>
      </c>
      <c r="L423" s="75">
        <v>0</v>
      </c>
      <c r="M423" s="75">
        <v>0</v>
      </c>
      <c r="N423" s="75">
        <v>0</v>
      </c>
      <c r="O423" s="75">
        <v>0</v>
      </c>
      <c r="P423" s="75">
        <v>0</v>
      </c>
      <c r="Q423" s="75">
        <v>0</v>
      </c>
      <c r="R423" s="75">
        <v>0</v>
      </c>
      <c r="S423" s="75">
        <v>0</v>
      </c>
      <c r="T423" s="75">
        <v>0</v>
      </c>
      <c r="U423" s="75">
        <v>0</v>
      </c>
      <c r="V423" s="75">
        <v>0</v>
      </c>
      <c r="W423" s="75">
        <v>0</v>
      </c>
      <c r="X423" s="75">
        <v>0</v>
      </c>
      <c r="Y423" s="75">
        <v>0</v>
      </c>
      <c r="Z423" s="75">
        <v>0</v>
      </c>
      <c r="AA423" s="75">
        <v>0</v>
      </c>
      <c r="AB423" s="75">
        <v>0</v>
      </c>
      <c r="AC423" s="75">
        <v>0</v>
      </c>
      <c r="AD423" s="75">
        <v>0</v>
      </c>
      <c r="AE423" s="75">
        <v>0</v>
      </c>
      <c r="AF423" s="75">
        <v>0</v>
      </c>
      <c r="AG423" s="75">
        <v>0</v>
      </c>
      <c r="AH423" s="75">
        <v>0</v>
      </c>
      <c r="AI423" s="75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>
      <c r="A424" s="14"/>
      <c r="B424" s="14" t="s">
        <v>35</v>
      </c>
      <c r="C424" s="75">
        <v>0</v>
      </c>
      <c r="D424" s="75">
        <v>0</v>
      </c>
      <c r="E424" s="75">
        <v>0</v>
      </c>
      <c r="F424" s="75">
        <v>0</v>
      </c>
      <c r="G424" s="75">
        <v>0</v>
      </c>
      <c r="H424" s="75">
        <v>0</v>
      </c>
      <c r="I424" s="75">
        <v>0</v>
      </c>
      <c r="J424" s="75">
        <v>0</v>
      </c>
      <c r="K424" s="75">
        <v>0</v>
      </c>
      <c r="L424" s="75">
        <v>0</v>
      </c>
      <c r="M424" s="75">
        <v>0</v>
      </c>
      <c r="N424" s="75">
        <v>0</v>
      </c>
      <c r="O424" s="75">
        <v>0</v>
      </c>
      <c r="P424" s="75">
        <v>0</v>
      </c>
      <c r="Q424" s="75">
        <v>0</v>
      </c>
      <c r="R424" s="75">
        <v>0</v>
      </c>
      <c r="S424" s="75">
        <v>0</v>
      </c>
      <c r="T424" s="75">
        <v>0</v>
      </c>
      <c r="U424" s="75">
        <v>0</v>
      </c>
      <c r="V424" s="75">
        <v>0</v>
      </c>
      <c r="W424" s="75">
        <v>0</v>
      </c>
      <c r="X424" s="75">
        <v>0</v>
      </c>
      <c r="Y424" s="75">
        <v>0</v>
      </c>
      <c r="Z424" s="75">
        <v>0</v>
      </c>
      <c r="AA424" s="75">
        <v>0</v>
      </c>
      <c r="AB424" s="75">
        <v>0</v>
      </c>
      <c r="AC424" s="75">
        <v>0</v>
      </c>
      <c r="AD424" s="75">
        <v>0</v>
      </c>
      <c r="AE424" s="75">
        <v>0</v>
      </c>
      <c r="AF424" s="75">
        <v>0</v>
      </c>
      <c r="AG424" s="75">
        <v>0</v>
      </c>
      <c r="AH424" s="75">
        <v>0</v>
      </c>
      <c r="AI424" s="75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>
      <c r="A425" s="4"/>
      <c r="B425" s="4" t="s">
        <v>4</v>
      </c>
      <c r="C425" s="75">
        <v>0</v>
      </c>
      <c r="D425" s="75">
        <v>0</v>
      </c>
      <c r="E425" s="75">
        <v>0</v>
      </c>
      <c r="F425" s="75">
        <v>0</v>
      </c>
      <c r="G425" s="75">
        <v>0</v>
      </c>
      <c r="H425" s="75">
        <v>0</v>
      </c>
      <c r="I425" s="75">
        <v>0</v>
      </c>
      <c r="J425" s="75">
        <v>0</v>
      </c>
      <c r="K425" s="75">
        <v>0</v>
      </c>
      <c r="L425" s="75">
        <v>0</v>
      </c>
      <c r="M425" s="75">
        <v>0</v>
      </c>
      <c r="N425" s="75">
        <v>0</v>
      </c>
      <c r="O425" s="75">
        <v>0</v>
      </c>
      <c r="P425" s="75">
        <v>0</v>
      </c>
      <c r="Q425" s="75">
        <v>0</v>
      </c>
      <c r="R425" s="75">
        <v>0</v>
      </c>
      <c r="S425" s="75">
        <v>0</v>
      </c>
      <c r="T425" s="75">
        <v>0</v>
      </c>
      <c r="U425" s="75">
        <v>0</v>
      </c>
      <c r="V425" s="75">
        <v>0</v>
      </c>
      <c r="W425" s="75">
        <v>0</v>
      </c>
      <c r="X425" s="75">
        <v>0</v>
      </c>
      <c r="Y425" s="75">
        <v>0</v>
      </c>
      <c r="Z425" s="75">
        <v>0</v>
      </c>
      <c r="AA425" s="75">
        <v>0</v>
      </c>
      <c r="AB425" s="75">
        <v>0</v>
      </c>
      <c r="AC425" s="75">
        <v>0</v>
      </c>
      <c r="AD425" s="75">
        <v>0</v>
      </c>
      <c r="AE425" s="75">
        <v>0</v>
      </c>
      <c r="AF425" s="75">
        <v>0</v>
      </c>
      <c r="AG425" s="75">
        <v>0</v>
      </c>
      <c r="AH425" s="75">
        <v>0</v>
      </c>
      <c r="AI425" s="7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>
      <c r="A426" s="74" t="s">
        <v>1</v>
      </c>
      <c r="B426" s="74" t="s">
        <v>3</v>
      </c>
      <c r="C426" s="75">
        <v>0</v>
      </c>
      <c r="D426" s="75">
        <v>0</v>
      </c>
      <c r="E426" s="75">
        <v>0</v>
      </c>
      <c r="F426" s="75">
        <v>0</v>
      </c>
      <c r="G426" s="75">
        <v>0</v>
      </c>
      <c r="H426" s="75">
        <v>0</v>
      </c>
      <c r="I426" s="75">
        <v>0</v>
      </c>
      <c r="J426" s="75">
        <v>0</v>
      </c>
      <c r="K426" s="75">
        <v>0</v>
      </c>
      <c r="L426" s="75">
        <v>0</v>
      </c>
      <c r="M426" s="75">
        <v>0</v>
      </c>
      <c r="N426" s="75">
        <v>0</v>
      </c>
      <c r="O426" s="75">
        <v>0</v>
      </c>
      <c r="P426" s="75">
        <v>0</v>
      </c>
      <c r="Q426" s="75">
        <v>0</v>
      </c>
      <c r="R426" s="75">
        <v>0</v>
      </c>
      <c r="S426" s="75">
        <v>0</v>
      </c>
      <c r="T426" s="75">
        <v>0</v>
      </c>
      <c r="U426" s="75">
        <v>0</v>
      </c>
      <c r="V426" s="75">
        <v>0</v>
      </c>
      <c r="W426" s="75">
        <v>0</v>
      </c>
      <c r="X426" s="75">
        <v>0</v>
      </c>
      <c r="Y426" s="75">
        <v>0</v>
      </c>
      <c r="Z426" s="75">
        <v>0</v>
      </c>
      <c r="AA426" s="75">
        <v>0</v>
      </c>
      <c r="AB426" s="75">
        <v>0</v>
      </c>
      <c r="AC426" s="75">
        <v>0</v>
      </c>
      <c r="AD426" s="75">
        <v>0</v>
      </c>
      <c r="AE426" s="75">
        <v>0</v>
      </c>
      <c r="AF426" s="75">
        <v>0</v>
      </c>
      <c r="AG426" s="75">
        <v>0</v>
      </c>
      <c r="AH426" s="75">
        <v>0</v>
      </c>
      <c r="AI426" s="75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>
      <c r="A427" s="74"/>
      <c r="B427" s="74" t="s">
        <v>34</v>
      </c>
      <c r="C427" s="75">
        <v>0</v>
      </c>
      <c r="D427" s="75">
        <v>0</v>
      </c>
      <c r="E427" s="75">
        <v>0</v>
      </c>
      <c r="F427" s="75">
        <v>0</v>
      </c>
      <c r="G427" s="75">
        <v>0</v>
      </c>
      <c r="H427" s="75">
        <v>0</v>
      </c>
      <c r="I427" s="75">
        <v>0</v>
      </c>
      <c r="J427" s="75">
        <v>0</v>
      </c>
      <c r="K427" s="75">
        <v>0</v>
      </c>
      <c r="L427" s="75">
        <v>0</v>
      </c>
      <c r="M427" s="75">
        <v>0</v>
      </c>
      <c r="N427" s="75">
        <v>0</v>
      </c>
      <c r="O427" s="75">
        <v>0</v>
      </c>
      <c r="P427" s="75">
        <v>0</v>
      </c>
      <c r="Q427" s="75">
        <v>0</v>
      </c>
      <c r="R427" s="75">
        <v>0</v>
      </c>
      <c r="S427" s="75">
        <v>0</v>
      </c>
      <c r="T427" s="75">
        <v>0</v>
      </c>
      <c r="U427" s="75">
        <v>0</v>
      </c>
      <c r="V427" s="75">
        <v>0</v>
      </c>
      <c r="W427" s="75">
        <v>0</v>
      </c>
      <c r="X427" s="75">
        <v>0</v>
      </c>
      <c r="Y427" s="75">
        <v>0</v>
      </c>
      <c r="Z427" s="75">
        <v>0</v>
      </c>
      <c r="AA427" s="75">
        <v>0</v>
      </c>
      <c r="AB427" s="75">
        <v>0</v>
      </c>
      <c r="AC427" s="75">
        <v>0</v>
      </c>
      <c r="AD427" s="75">
        <v>0</v>
      </c>
      <c r="AE427" s="75">
        <v>0</v>
      </c>
      <c r="AF427" s="75">
        <v>0</v>
      </c>
      <c r="AG427" s="75">
        <v>0</v>
      </c>
      <c r="AH427" s="75">
        <v>0</v>
      </c>
      <c r="AI427" s="75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>
      <c r="A428" s="14"/>
      <c r="B428" s="14" t="s">
        <v>35</v>
      </c>
      <c r="C428" s="75">
        <v>0</v>
      </c>
      <c r="D428" s="75">
        <v>0</v>
      </c>
      <c r="E428" s="75">
        <v>0</v>
      </c>
      <c r="F428" s="75">
        <v>0</v>
      </c>
      <c r="G428" s="75">
        <v>0</v>
      </c>
      <c r="H428" s="75">
        <v>0</v>
      </c>
      <c r="I428" s="75">
        <v>0</v>
      </c>
      <c r="J428" s="75">
        <v>0</v>
      </c>
      <c r="K428" s="75">
        <v>0</v>
      </c>
      <c r="L428" s="75">
        <v>0</v>
      </c>
      <c r="M428" s="75">
        <v>0</v>
      </c>
      <c r="N428" s="75">
        <v>0</v>
      </c>
      <c r="O428" s="75">
        <v>0</v>
      </c>
      <c r="P428" s="75">
        <v>0</v>
      </c>
      <c r="Q428" s="75">
        <v>0</v>
      </c>
      <c r="R428" s="75">
        <v>0</v>
      </c>
      <c r="S428" s="75">
        <v>0</v>
      </c>
      <c r="T428" s="75">
        <v>0</v>
      </c>
      <c r="U428" s="75">
        <v>0</v>
      </c>
      <c r="V428" s="75">
        <v>0</v>
      </c>
      <c r="W428" s="75">
        <v>0</v>
      </c>
      <c r="X428" s="75">
        <v>0</v>
      </c>
      <c r="Y428" s="75">
        <v>0</v>
      </c>
      <c r="Z428" s="75">
        <v>0</v>
      </c>
      <c r="AA428" s="75">
        <v>0</v>
      </c>
      <c r="AB428" s="75">
        <v>0</v>
      </c>
      <c r="AC428" s="75">
        <v>0</v>
      </c>
      <c r="AD428" s="75">
        <v>0</v>
      </c>
      <c r="AE428" s="75">
        <v>0</v>
      </c>
      <c r="AF428" s="75">
        <v>0</v>
      </c>
      <c r="AG428" s="75">
        <v>0</v>
      </c>
      <c r="AH428" s="75">
        <v>0</v>
      </c>
      <c r="AI428" s="75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>
      <c r="A429" s="4"/>
      <c r="B429" s="4" t="s">
        <v>4</v>
      </c>
      <c r="C429" s="75">
        <v>0</v>
      </c>
      <c r="D429" s="75">
        <v>0</v>
      </c>
      <c r="E429" s="75">
        <v>0</v>
      </c>
      <c r="F429" s="75">
        <v>0</v>
      </c>
      <c r="G429" s="75">
        <v>0</v>
      </c>
      <c r="H429" s="75">
        <v>0</v>
      </c>
      <c r="I429" s="75">
        <v>0</v>
      </c>
      <c r="J429" s="75">
        <v>0</v>
      </c>
      <c r="K429" s="75">
        <v>0</v>
      </c>
      <c r="L429" s="75">
        <v>0</v>
      </c>
      <c r="M429" s="75">
        <v>0</v>
      </c>
      <c r="N429" s="75">
        <v>0</v>
      </c>
      <c r="O429" s="75">
        <v>0</v>
      </c>
      <c r="P429" s="75">
        <v>0</v>
      </c>
      <c r="Q429" s="75">
        <v>0</v>
      </c>
      <c r="R429" s="75">
        <v>0</v>
      </c>
      <c r="S429" s="75">
        <v>0</v>
      </c>
      <c r="T429" s="75">
        <v>0</v>
      </c>
      <c r="U429" s="75">
        <v>0</v>
      </c>
      <c r="V429" s="75">
        <v>0</v>
      </c>
      <c r="W429" s="75">
        <v>0</v>
      </c>
      <c r="X429" s="75">
        <v>0</v>
      </c>
      <c r="Y429" s="75">
        <v>0</v>
      </c>
      <c r="Z429" s="75">
        <v>0</v>
      </c>
      <c r="AA429" s="75">
        <v>0</v>
      </c>
      <c r="AB429" s="75">
        <v>0</v>
      </c>
      <c r="AC429" s="75">
        <v>0</v>
      </c>
      <c r="AD429" s="75">
        <v>0</v>
      </c>
      <c r="AE429" s="75">
        <v>0</v>
      </c>
      <c r="AF429" s="75">
        <v>0</v>
      </c>
      <c r="AG429" s="75">
        <v>0</v>
      </c>
      <c r="AH429" s="75">
        <v>0</v>
      </c>
      <c r="AI429" s="75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14" t="s">
        <v>5</v>
      </c>
      <c r="B430" s="14" t="s">
        <v>3</v>
      </c>
      <c r="C430" s="75">
        <v>0</v>
      </c>
      <c r="D430" s="75">
        <v>0</v>
      </c>
      <c r="E430" s="75">
        <v>0</v>
      </c>
      <c r="F430" s="75">
        <v>0</v>
      </c>
      <c r="G430" s="75">
        <v>0</v>
      </c>
      <c r="H430" s="75">
        <v>0</v>
      </c>
      <c r="I430" s="75">
        <v>0</v>
      </c>
      <c r="J430" s="75">
        <v>0</v>
      </c>
      <c r="K430" s="75">
        <v>0</v>
      </c>
      <c r="L430" s="75">
        <v>0</v>
      </c>
      <c r="M430" s="75">
        <v>0</v>
      </c>
      <c r="N430" s="75">
        <v>0</v>
      </c>
      <c r="O430" s="75">
        <v>0</v>
      </c>
      <c r="P430" s="75">
        <v>0</v>
      </c>
      <c r="Q430" s="75">
        <v>0</v>
      </c>
      <c r="R430" s="75">
        <v>0</v>
      </c>
      <c r="S430" s="75">
        <v>0</v>
      </c>
      <c r="T430" s="75">
        <v>0</v>
      </c>
      <c r="U430" s="75">
        <v>0</v>
      </c>
      <c r="V430" s="75">
        <v>0</v>
      </c>
      <c r="W430" s="75">
        <v>0</v>
      </c>
      <c r="X430" s="75">
        <v>0</v>
      </c>
      <c r="Y430" s="75">
        <v>0</v>
      </c>
      <c r="Z430" s="75">
        <v>0</v>
      </c>
      <c r="AA430" s="75">
        <v>0</v>
      </c>
      <c r="AB430" s="75">
        <v>0</v>
      </c>
      <c r="AC430" s="75">
        <v>0</v>
      </c>
      <c r="AD430" s="75">
        <v>0</v>
      </c>
      <c r="AE430" s="75">
        <v>0</v>
      </c>
      <c r="AF430" s="75">
        <v>0</v>
      </c>
      <c r="AG430" s="75">
        <v>0</v>
      </c>
      <c r="AH430" s="75">
        <v>0</v>
      </c>
      <c r="AI430" s="75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5"/>
      <c r="B431" s="5" t="s">
        <v>4</v>
      </c>
      <c r="C431" s="75">
        <v>0</v>
      </c>
      <c r="D431" s="75">
        <v>0</v>
      </c>
      <c r="E431" s="75">
        <v>0</v>
      </c>
      <c r="F431" s="75">
        <v>0</v>
      </c>
      <c r="G431" s="75">
        <v>0</v>
      </c>
      <c r="H431" s="75">
        <v>0</v>
      </c>
      <c r="I431" s="75">
        <v>0</v>
      </c>
      <c r="J431" s="75">
        <v>0</v>
      </c>
      <c r="K431" s="75">
        <v>0</v>
      </c>
      <c r="L431" s="75">
        <v>0</v>
      </c>
      <c r="M431" s="75">
        <v>0</v>
      </c>
      <c r="N431" s="75">
        <v>0</v>
      </c>
      <c r="O431" s="75">
        <v>0</v>
      </c>
      <c r="P431" s="75">
        <v>0</v>
      </c>
      <c r="Q431" s="75">
        <v>0</v>
      </c>
      <c r="R431" s="75">
        <v>0</v>
      </c>
      <c r="S431" s="75">
        <v>0</v>
      </c>
      <c r="T431" s="75">
        <v>0</v>
      </c>
      <c r="U431" s="75">
        <v>0</v>
      </c>
      <c r="V431" s="75">
        <v>0</v>
      </c>
      <c r="W431" s="75">
        <v>0</v>
      </c>
      <c r="X431" s="75">
        <v>0</v>
      </c>
      <c r="Y431" s="75">
        <v>0</v>
      </c>
      <c r="Z431" s="75">
        <v>0</v>
      </c>
      <c r="AA431" s="75">
        <v>0</v>
      </c>
      <c r="AB431" s="75">
        <v>0</v>
      </c>
      <c r="AC431" s="75">
        <v>0</v>
      </c>
      <c r="AD431" s="75">
        <v>0</v>
      </c>
      <c r="AE431" s="75">
        <v>0</v>
      </c>
      <c r="AF431" s="75">
        <v>0</v>
      </c>
      <c r="AG431" s="75">
        <v>0</v>
      </c>
      <c r="AH431" s="75">
        <v>0</v>
      </c>
      <c r="AI431" s="75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5" t="s">
        <v>2</v>
      </c>
      <c r="B432" s="5" t="s">
        <v>3</v>
      </c>
      <c r="C432" s="75">
        <v>0</v>
      </c>
      <c r="D432" s="75">
        <v>0</v>
      </c>
      <c r="E432" s="75">
        <v>0</v>
      </c>
      <c r="F432" s="75">
        <v>0</v>
      </c>
      <c r="G432" s="75">
        <v>0</v>
      </c>
      <c r="H432" s="75">
        <v>0</v>
      </c>
      <c r="I432" s="75">
        <v>0</v>
      </c>
      <c r="J432" s="75">
        <v>0</v>
      </c>
      <c r="K432" s="75">
        <v>0</v>
      </c>
      <c r="L432" s="75">
        <v>0</v>
      </c>
      <c r="M432" s="75">
        <v>0</v>
      </c>
      <c r="N432" s="75">
        <v>0</v>
      </c>
      <c r="O432" s="75">
        <v>0</v>
      </c>
      <c r="P432" s="75">
        <v>0</v>
      </c>
      <c r="Q432" s="75">
        <v>0</v>
      </c>
      <c r="R432" s="75">
        <v>0</v>
      </c>
      <c r="S432" s="75">
        <v>0</v>
      </c>
      <c r="T432" s="75">
        <v>0</v>
      </c>
      <c r="U432" s="75">
        <v>0</v>
      </c>
      <c r="V432" s="75">
        <v>0</v>
      </c>
      <c r="W432" s="75">
        <v>0</v>
      </c>
      <c r="X432" s="75">
        <v>0</v>
      </c>
      <c r="Y432" s="75">
        <v>0</v>
      </c>
      <c r="Z432" s="75">
        <v>0</v>
      </c>
      <c r="AA432" s="75">
        <v>0</v>
      </c>
      <c r="AB432" s="75">
        <v>0</v>
      </c>
      <c r="AC432" s="75">
        <v>0</v>
      </c>
      <c r="AD432" s="75">
        <v>0</v>
      </c>
      <c r="AE432" s="75">
        <v>0</v>
      </c>
      <c r="AF432" s="75">
        <v>0</v>
      </c>
      <c r="AG432" s="75">
        <v>0</v>
      </c>
      <c r="AH432" s="75">
        <v>0</v>
      </c>
      <c r="AI432" s="75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4"/>
      <c r="B433" s="4" t="s">
        <v>4</v>
      </c>
      <c r="C433" s="75">
        <v>0</v>
      </c>
      <c r="D433" s="75">
        <v>0</v>
      </c>
      <c r="E433" s="75">
        <v>0</v>
      </c>
      <c r="F433" s="75">
        <v>0</v>
      </c>
      <c r="G433" s="75">
        <v>0</v>
      </c>
      <c r="H433" s="75">
        <v>0</v>
      </c>
      <c r="I433" s="75">
        <v>0</v>
      </c>
      <c r="J433" s="75">
        <v>0</v>
      </c>
      <c r="K433" s="75">
        <v>0</v>
      </c>
      <c r="L433" s="75">
        <v>0</v>
      </c>
      <c r="M433" s="75">
        <v>0</v>
      </c>
      <c r="N433" s="75">
        <v>0</v>
      </c>
      <c r="O433" s="75">
        <v>0</v>
      </c>
      <c r="P433" s="75">
        <v>0</v>
      </c>
      <c r="Q433" s="75">
        <v>0</v>
      </c>
      <c r="R433" s="75">
        <v>0</v>
      </c>
      <c r="S433" s="75">
        <v>0</v>
      </c>
      <c r="T433" s="75">
        <v>0</v>
      </c>
      <c r="U433" s="75">
        <v>0</v>
      </c>
      <c r="V433" s="75">
        <v>0</v>
      </c>
      <c r="W433" s="75">
        <v>0</v>
      </c>
      <c r="X433" s="75">
        <v>0</v>
      </c>
      <c r="Y433" s="75">
        <v>0</v>
      </c>
      <c r="Z433" s="75">
        <v>0</v>
      </c>
      <c r="AA433" s="75">
        <v>0</v>
      </c>
      <c r="AB433" s="75">
        <v>0</v>
      </c>
      <c r="AC433" s="75">
        <v>0</v>
      </c>
      <c r="AD433" s="75">
        <v>0</v>
      </c>
      <c r="AE433" s="75">
        <v>0</v>
      </c>
      <c r="AF433" s="75">
        <v>0</v>
      </c>
      <c r="AG433" s="75">
        <v>0</v>
      </c>
      <c r="AH433" s="75">
        <v>0</v>
      </c>
      <c r="AI433" s="75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14" t="s">
        <v>7</v>
      </c>
      <c r="B434" s="14" t="s">
        <v>3</v>
      </c>
      <c r="C434" s="75">
        <v>0</v>
      </c>
      <c r="D434" s="75">
        <v>0</v>
      </c>
      <c r="E434" s="75">
        <v>0</v>
      </c>
      <c r="F434" s="75">
        <v>0</v>
      </c>
      <c r="G434" s="75">
        <v>0</v>
      </c>
      <c r="H434" s="75">
        <v>0</v>
      </c>
      <c r="I434" s="75">
        <v>0</v>
      </c>
      <c r="J434" s="75">
        <v>0</v>
      </c>
      <c r="K434" s="75">
        <v>0</v>
      </c>
      <c r="L434" s="75">
        <v>0</v>
      </c>
      <c r="M434" s="75">
        <v>0</v>
      </c>
      <c r="N434" s="75">
        <v>0</v>
      </c>
      <c r="O434" s="75">
        <v>0</v>
      </c>
      <c r="P434" s="75">
        <v>0</v>
      </c>
      <c r="Q434" s="75">
        <v>0</v>
      </c>
      <c r="R434" s="75">
        <v>0</v>
      </c>
      <c r="S434" s="75">
        <v>0</v>
      </c>
      <c r="T434" s="75">
        <v>0</v>
      </c>
      <c r="U434" s="75">
        <v>0</v>
      </c>
      <c r="V434" s="75">
        <v>0</v>
      </c>
      <c r="W434" s="75">
        <v>0</v>
      </c>
      <c r="X434" s="75">
        <v>0</v>
      </c>
      <c r="Y434" s="75">
        <v>0</v>
      </c>
      <c r="Z434" s="75">
        <v>0</v>
      </c>
      <c r="AA434" s="75">
        <v>0</v>
      </c>
      <c r="AB434" s="75">
        <v>0</v>
      </c>
      <c r="AC434" s="75">
        <v>0</v>
      </c>
      <c r="AD434" s="75">
        <v>0</v>
      </c>
      <c r="AE434" s="75">
        <v>0</v>
      </c>
      <c r="AF434" s="75">
        <v>0</v>
      </c>
      <c r="AG434" s="75">
        <v>0</v>
      </c>
      <c r="AH434" s="75">
        <v>0</v>
      </c>
      <c r="AI434" s="75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4"/>
      <c r="B435" s="4" t="s">
        <v>4</v>
      </c>
      <c r="C435" s="75">
        <v>0</v>
      </c>
      <c r="D435" s="75">
        <v>0</v>
      </c>
      <c r="E435" s="75">
        <v>0</v>
      </c>
      <c r="F435" s="75">
        <v>0</v>
      </c>
      <c r="G435" s="75">
        <v>0</v>
      </c>
      <c r="H435" s="75">
        <v>0</v>
      </c>
      <c r="I435" s="75">
        <v>0</v>
      </c>
      <c r="J435" s="75">
        <v>0</v>
      </c>
      <c r="K435" s="75">
        <v>0</v>
      </c>
      <c r="L435" s="75">
        <v>0</v>
      </c>
      <c r="M435" s="75">
        <v>0</v>
      </c>
      <c r="N435" s="75">
        <v>0</v>
      </c>
      <c r="O435" s="75">
        <v>0</v>
      </c>
      <c r="P435" s="75">
        <v>0</v>
      </c>
      <c r="Q435" s="75">
        <v>0</v>
      </c>
      <c r="R435" s="75">
        <v>0</v>
      </c>
      <c r="S435" s="75">
        <v>0</v>
      </c>
      <c r="T435" s="75">
        <v>0</v>
      </c>
      <c r="U435" s="75">
        <v>0</v>
      </c>
      <c r="V435" s="75">
        <v>0</v>
      </c>
      <c r="W435" s="75">
        <v>0</v>
      </c>
      <c r="X435" s="75">
        <v>0</v>
      </c>
      <c r="Y435" s="75">
        <v>0</v>
      </c>
      <c r="Z435" s="75">
        <v>0</v>
      </c>
      <c r="AA435" s="75">
        <v>0</v>
      </c>
      <c r="AB435" s="75">
        <v>0</v>
      </c>
      <c r="AC435" s="75">
        <v>0</v>
      </c>
      <c r="AD435" s="75">
        <v>0</v>
      </c>
      <c r="AE435" s="75">
        <v>0</v>
      </c>
      <c r="AF435" s="75">
        <v>0</v>
      </c>
      <c r="AG435" s="75">
        <v>0</v>
      </c>
      <c r="AH435" s="75">
        <v>0</v>
      </c>
      <c r="AI435" s="7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14" t="s">
        <v>6</v>
      </c>
      <c r="B436" s="14" t="s">
        <v>3</v>
      </c>
      <c r="C436" s="75">
        <v>0</v>
      </c>
      <c r="D436" s="75">
        <v>0</v>
      </c>
      <c r="E436" s="75">
        <v>0</v>
      </c>
      <c r="F436" s="75">
        <v>0</v>
      </c>
      <c r="G436" s="75">
        <v>0</v>
      </c>
      <c r="H436" s="75">
        <v>0</v>
      </c>
      <c r="I436" s="75">
        <v>0</v>
      </c>
      <c r="J436" s="75">
        <v>0</v>
      </c>
      <c r="K436" s="75">
        <v>0</v>
      </c>
      <c r="L436" s="75">
        <v>0</v>
      </c>
      <c r="M436" s="75">
        <v>0</v>
      </c>
      <c r="N436" s="75">
        <v>0</v>
      </c>
      <c r="O436" s="75">
        <v>0</v>
      </c>
      <c r="P436" s="75">
        <v>0</v>
      </c>
      <c r="Q436" s="75">
        <v>0</v>
      </c>
      <c r="R436" s="75">
        <v>0</v>
      </c>
      <c r="S436" s="75">
        <v>0</v>
      </c>
      <c r="T436" s="75">
        <v>0</v>
      </c>
      <c r="U436" s="75">
        <v>0</v>
      </c>
      <c r="V436" s="75">
        <v>0</v>
      </c>
      <c r="W436" s="75">
        <v>0</v>
      </c>
      <c r="X436" s="75">
        <v>0</v>
      </c>
      <c r="Y436" s="75">
        <v>0</v>
      </c>
      <c r="Z436" s="75">
        <v>0</v>
      </c>
      <c r="AA436" s="75">
        <v>0</v>
      </c>
      <c r="AB436" s="75">
        <v>0</v>
      </c>
      <c r="AC436" s="75">
        <v>0</v>
      </c>
      <c r="AD436" s="75">
        <v>0</v>
      </c>
      <c r="AE436" s="75">
        <v>0</v>
      </c>
      <c r="AF436" s="75">
        <v>0</v>
      </c>
      <c r="AG436" s="75">
        <v>0</v>
      </c>
      <c r="AH436" s="75">
        <v>0</v>
      </c>
      <c r="AI436" s="75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5"/>
      <c r="B437" s="5" t="s">
        <v>4</v>
      </c>
      <c r="C437" s="75">
        <v>0</v>
      </c>
      <c r="D437" s="75">
        <v>0</v>
      </c>
      <c r="E437" s="75">
        <v>0</v>
      </c>
      <c r="F437" s="75">
        <v>0</v>
      </c>
      <c r="G437" s="75">
        <v>0</v>
      </c>
      <c r="H437" s="75">
        <v>0</v>
      </c>
      <c r="I437" s="75">
        <v>0</v>
      </c>
      <c r="J437" s="75">
        <v>0</v>
      </c>
      <c r="K437" s="75">
        <v>0</v>
      </c>
      <c r="L437" s="75">
        <v>0</v>
      </c>
      <c r="M437" s="75">
        <v>0</v>
      </c>
      <c r="N437" s="75">
        <v>0</v>
      </c>
      <c r="O437" s="75">
        <v>0</v>
      </c>
      <c r="P437" s="75">
        <v>0</v>
      </c>
      <c r="Q437" s="75">
        <v>0</v>
      </c>
      <c r="R437" s="75">
        <v>0</v>
      </c>
      <c r="S437" s="75">
        <v>0</v>
      </c>
      <c r="T437" s="75">
        <v>0</v>
      </c>
      <c r="U437" s="75">
        <v>0</v>
      </c>
      <c r="V437" s="75">
        <v>0</v>
      </c>
      <c r="W437" s="75">
        <v>0</v>
      </c>
      <c r="X437" s="75">
        <v>0</v>
      </c>
      <c r="Y437" s="75">
        <v>0</v>
      </c>
      <c r="Z437" s="75">
        <v>0</v>
      </c>
      <c r="AA437" s="75">
        <v>0</v>
      </c>
      <c r="AB437" s="75">
        <v>0</v>
      </c>
      <c r="AC437" s="75">
        <v>0</v>
      </c>
      <c r="AD437" s="75">
        <v>0</v>
      </c>
      <c r="AE437" s="75">
        <v>0</v>
      </c>
      <c r="AF437" s="75">
        <v>0</v>
      </c>
      <c r="AG437" s="75">
        <v>0</v>
      </c>
      <c r="AH437" s="75">
        <v>0</v>
      </c>
      <c r="AI437" s="75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5" t="s">
        <v>8</v>
      </c>
      <c r="B438" s="5" t="s">
        <v>3</v>
      </c>
      <c r="C438" s="75">
        <v>0</v>
      </c>
      <c r="D438" s="75">
        <v>0</v>
      </c>
      <c r="E438" s="75">
        <v>0</v>
      </c>
      <c r="F438" s="75">
        <v>0</v>
      </c>
      <c r="G438" s="75">
        <v>0</v>
      </c>
      <c r="H438" s="75">
        <v>0</v>
      </c>
      <c r="I438" s="75">
        <v>0</v>
      </c>
      <c r="J438" s="75">
        <v>0</v>
      </c>
      <c r="K438" s="75">
        <v>0</v>
      </c>
      <c r="L438" s="75">
        <v>0</v>
      </c>
      <c r="M438" s="75">
        <v>0</v>
      </c>
      <c r="N438" s="75">
        <v>0</v>
      </c>
      <c r="O438" s="75">
        <v>0</v>
      </c>
      <c r="P438" s="75">
        <v>0</v>
      </c>
      <c r="Q438" s="75">
        <v>0</v>
      </c>
      <c r="R438" s="75">
        <v>0</v>
      </c>
      <c r="S438" s="75">
        <v>0</v>
      </c>
      <c r="T438" s="75">
        <v>0</v>
      </c>
      <c r="U438" s="75">
        <v>0</v>
      </c>
      <c r="V438" s="75">
        <v>0</v>
      </c>
      <c r="W438" s="75">
        <v>0</v>
      </c>
      <c r="X438" s="75">
        <v>0</v>
      </c>
      <c r="Y438" s="75">
        <v>0</v>
      </c>
      <c r="Z438" s="75">
        <v>0</v>
      </c>
      <c r="AA438" s="75">
        <v>0</v>
      </c>
      <c r="AB438" s="75">
        <v>0</v>
      </c>
      <c r="AC438" s="75">
        <v>0</v>
      </c>
      <c r="AD438" s="75">
        <v>0</v>
      </c>
      <c r="AE438" s="75">
        <v>0</v>
      </c>
      <c r="AF438" s="75">
        <v>0</v>
      </c>
      <c r="AG438" s="75">
        <v>0</v>
      </c>
      <c r="AH438" s="75">
        <v>0</v>
      </c>
      <c r="AI438" s="75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4"/>
      <c r="B439" s="4" t="s">
        <v>37</v>
      </c>
      <c r="C439" s="75">
        <v>0</v>
      </c>
      <c r="D439" s="75">
        <v>0</v>
      </c>
      <c r="E439" s="75">
        <v>0</v>
      </c>
      <c r="F439" s="75">
        <v>0</v>
      </c>
      <c r="G439" s="75">
        <v>0</v>
      </c>
      <c r="H439" s="75">
        <v>0</v>
      </c>
      <c r="I439" s="75">
        <v>0</v>
      </c>
      <c r="J439" s="75">
        <v>0</v>
      </c>
      <c r="K439" s="75">
        <v>0</v>
      </c>
      <c r="L439" s="75">
        <v>0</v>
      </c>
      <c r="M439" s="75">
        <v>0</v>
      </c>
      <c r="N439" s="75">
        <v>0</v>
      </c>
      <c r="O439" s="75">
        <v>0</v>
      </c>
      <c r="P439" s="75">
        <v>0</v>
      </c>
      <c r="Q439" s="75">
        <v>0</v>
      </c>
      <c r="R439" s="75">
        <v>0</v>
      </c>
      <c r="S439" s="75">
        <v>0</v>
      </c>
      <c r="T439" s="75">
        <v>0</v>
      </c>
      <c r="U439" s="75">
        <v>0</v>
      </c>
      <c r="V439" s="75">
        <v>0</v>
      </c>
      <c r="W439" s="75">
        <v>0</v>
      </c>
      <c r="X439" s="75">
        <v>0</v>
      </c>
      <c r="Y439" s="75">
        <v>0</v>
      </c>
      <c r="Z439" s="75">
        <v>0</v>
      </c>
      <c r="AA439" s="75">
        <v>0</v>
      </c>
      <c r="AB439" s="75">
        <v>0</v>
      </c>
      <c r="AC439" s="75">
        <v>0</v>
      </c>
      <c r="AD439" s="75">
        <v>0</v>
      </c>
      <c r="AE439" s="75">
        <v>0</v>
      </c>
      <c r="AF439" s="75">
        <v>0</v>
      </c>
      <c r="AG439" s="75">
        <v>0</v>
      </c>
      <c r="AH439" s="75">
        <v>0</v>
      </c>
      <c r="AI439" s="75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14" t="s">
        <v>36</v>
      </c>
      <c r="B440" s="14" t="s">
        <v>38</v>
      </c>
      <c r="C440" s="75">
        <v>0</v>
      </c>
      <c r="D440" s="75">
        <v>0</v>
      </c>
      <c r="E440" s="75">
        <v>0</v>
      </c>
      <c r="F440" s="75">
        <v>0</v>
      </c>
      <c r="G440" s="75">
        <v>0</v>
      </c>
      <c r="H440" s="75">
        <v>0</v>
      </c>
      <c r="I440" s="75">
        <v>0</v>
      </c>
      <c r="J440" s="75">
        <v>0</v>
      </c>
      <c r="K440" s="75">
        <v>0</v>
      </c>
      <c r="L440" s="75">
        <v>0</v>
      </c>
      <c r="M440" s="75">
        <v>0</v>
      </c>
      <c r="N440" s="75">
        <v>0</v>
      </c>
      <c r="O440" s="75">
        <v>0</v>
      </c>
      <c r="P440" s="75">
        <v>0</v>
      </c>
      <c r="Q440" s="75">
        <v>0</v>
      </c>
      <c r="R440" s="75">
        <v>0</v>
      </c>
      <c r="S440" s="75">
        <v>0</v>
      </c>
      <c r="T440" s="75">
        <v>0</v>
      </c>
      <c r="U440" s="75">
        <v>0</v>
      </c>
      <c r="V440" s="75">
        <v>0</v>
      </c>
      <c r="W440" s="75">
        <v>0</v>
      </c>
      <c r="X440" s="75">
        <v>0</v>
      </c>
      <c r="Y440" s="75">
        <v>0</v>
      </c>
      <c r="Z440" s="75">
        <v>0</v>
      </c>
      <c r="AA440" s="75">
        <v>0</v>
      </c>
      <c r="AB440" s="75">
        <v>0</v>
      </c>
      <c r="AC440" s="75">
        <v>0</v>
      </c>
      <c r="AD440" s="75">
        <v>0</v>
      </c>
      <c r="AE440" s="75">
        <v>0</v>
      </c>
      <c r="AF440" s="75">
        <v>0</v>
      </c>
      <c r="AG440" s="75">
        <v>0</v>
      </c>
      <c r="AH440" s="75">
        <v>0</v>
      </c>
      <c r="AI440" s="75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 ht="12.3" customHeight="1">
      <c r="A441" s="5"/>
      <c r="B441" s="5" t="s">
        <v>213</v>
      </c>
      <c r="C441" s="73">
        <v>0</v>
      </c>
      <c r="D441" s="73">
        <v>0</v>
      </c>
      <c r="E441" s="73">
        <v>0</v>
      </c>
      <c r="F441" s="73">
        <v>0</v>
      </c>
      <c r="G441" s="73">
        <v>0</v>
      </c>
      <c r="H441" s="73">
        <v>0</v>
      </c>
      <c r="I441" s="73">
        <v>0</v>
      </c>
      <c r="J441" s="73">
        <v>0</v>
      </c>
      <c r="K441" s="73">
        <v>0</v>
      </c>
      <c r="L441" s="73">
        <v>0</v>
      </c>
      <c r="M441" s="73">
        <v>0</v>
      </c>
      <c r="N441" s="73">
        <v>0</v>
      </c>
      <c r="O441" s="73">
        <v>0</v>
      </c>
      <c r="P441" s="73">
        <v>0</v>
      </c>
      <c r="Q441" s="73">
        <v>0</v>
      </c>
      <c r="R441" s="73">
        <v>0</v>
      </c>
      <c r="S441" s="73">
        <v>0</v>
      </c>
      <c r="T441" s="73">
        <v>0</v>
      </c>
      <c r="U441" s="73">
        <v>0</v>
      </c>
      <c r="V441" s="73">
        <v>0</v>
      </c>
      <c r="W441" s="73">
        <v>0</v>
      </c>
      <c r="X441" s="73">
        <v>0</v>
      </c>
      <c r="Y441" s="73">
        <v>0</v>
      </c>
      <c r="Z441" s="73">
        <v>0</v>
      </c>
      <c r="AA441" s="73">
        <v>0</v>
      </c>
      <c r="AB441" s="73">
        <v>0</v>
      </c>
      <c r="AC441" s="73">
        <v>0</v>
      </c>
      <c r="AD441" s="73">
        <v>0</v>
      </c>
      <c r="AE441" s="73">
        <v>0</v>
      </c>
      <c r="AF441" s="73">
        <v>0</v>
      </c>
      <c r="AG441" s="73">
        <v>0</v>
      </c>
      <c r="AH441" s="73">
        <v>0</v>
      </c>
      <c r="AI441" s="73">
        <v>0</v>
      </c>
    </row>
    <row r="442" spans="1:85">
      <c r="A442" s="1" t="str">
        <f>LOOKUP(B442,[1]Regions!$A$4:$A$98,[1]Regions!$B$4:$B$98)</f>
        <v>Hungary</v>
      </c>
      <c r="B442" s="2">
        <v>21</v>
      </c>
      <c r="C442" s="72">
        <v>2018</v>
      </c>
      <c r="D442" s="72">
        <v>2019</v>
      </c>
      <c r="E442" s="72">
        <v>2020</v>
      </c>
      <c r="F442" s="72">
        <v>2021</v>
      </c>
      <c r="G442" s="72">
        <v>2022</v>
      </c>
      <c r="H442" s="72">
        <v>2023</v>
      </c>
      <c r="I442" s="72">
        <v>2024</v>
      </c>
      <c r="J442" s="72">
        <v>2025</v>
      </c>
      <c r="K442" s="72">
        <v>2026</v>
      </c>
      <c r="L442" s="72">
        <v>2027</v>
      </c>
      <c r="M442" s="72">
        <v>2028</v>
      </c>
      <c r="N442" s="72">
        <v>2029</v>
      </c>
      <c r="O442" s="72">
        <v>2030</v>
      </c>
      <c r="P442" s="72">
        <v>2031</v>
      </c>
      <c r="Q442" s="72">
        <v>2032</v>
      </c>
      <c r="R442" s="72">
        <v>2033</v>
      </c>
      <c r="S442" s="72">
        <v>2034</v>
      </c>
      <c r="T442" s="72">
        <v>2035</v>
      </c>
      <c r="U442" s="72">
        <v>2036</v>
      </c>
      <c r="V442" s="72">
        <v>2037</v>
      </c>
      <c r="W442" s="72">
        <v>2038</v>
      </c>
      <c r="X442" s="72">
        <v>2039</v>
      </c>
      <c r="Y442" s="72">
        <v>2040</v>
      </c>
      <c r="Z442" s="72">
        <v>2041</v>
      </c>
      <c r="AA442" s="72">
        <v>2042</v>
      </c>
      <c r="AB442" s="72">
        <v>2043</v>
      </c>
      <c r="AC442" s="72">
        <v>2044</v>
      </c>
      <c r="AD442" s="72">
        <v>2045</v>
      </c>
      <c r="AE442" s="72">
        <v>2046</v>
      </c>
      <c r="AF442" s="72">
        <v>2047</v>
      </c>
      <c r="AG442" s="72">
        <v>2048</v>
      </c>
      <c r="AH442" s="72">
        <v>2049</v>
      </c>
      <c r="AI442" s="72">
        <v>2050</v>
      </c>
      <c r="AJ442">
        <v>2051</v>
      </c>
      <c r="AK442">
        <v>2052</v>
      </c>
      <c r="AL442">
        <v>2053</v>
      </c>
      <c r="AM442">
        <v>2054</v>
      </c>
      <c r="AN442">
        <v>2055</v>
      </c>
      <c r="AO442">
        <v>2056</v>
      </c>
      <c r="AP442">
        <v>2057</v>
      </c>
      <c r="AQ442">
        <v>2058</v>
      </c>
      <c r="AR442">
        <v>2059</v>
      </c>
      <c r="AS442">
        <v>2060</v>
      </c>
      <c r="AT442">
        <v>2061</v>
      </c>
      <c r="AU442">
        <v>2062</v>
      </c>
      <c r="AV442">
        <v>2063</v>
      </c>
      <c r="AW442">
        <v>2064</v>
      </c>
      <c r="AX442">
        <v>2065</v>
      </c>
      <c r="AY442">
        <v>2066</v>
      </c>
      <c r="AZ442">
        <v>2067</v>
      </c>
      <c r="BA442">
        <v>2068</v>
      </c>
      <c r="BB442">
        <v>2069</v>
      </c>
      <c r="BC442">
        <v>2070</v>
      </c>
      <c r="BD442">
        <v>2071</v>
      </c>
      <c r="BE442">
        <v>2072</v>
      </c>
      <c r="BF442">
        <v>2073</v>
      </c>
      <c r="BG442">
        <v>2074</v>
      </c>
      <c r="BH442">
        <v>2075</v>
      </c>
      <c r="BI442">
        <v>2076</v>
      </c>
      <c r="BJ442">
        <v>2077</v>
      </c>
      <c r="BK442">
        <v>2078</v>
      </c>
      <c r="BL442">
        <v>2079</v>
      </c>
      <c r="BM442">
        <v>2080</v>
      </c>
      <c r="BN442">
        <v>2081</v>
      </c>
      <c r="BO442">
        <v>2082</v>
      </c>
      <c r="BP442">
        <v>2083</v>
      </c>
      <c r="BQ442">
        <v>2084</v>
      </c>
      <c r="BR442">
        <v>2085</v>
      </c>
      <c r="BS442">
        <v>2086</v>
      </c>
      <c r="BT442">
        <v>2087</v>
      </c>
      <c r="BU442">
        <v>2088</v>
      </c>
      <c r="BV442">
        <v>2089</v>
      </c>
      <c r="BW442">
        <v>2090</v>
      </c>
      <c r="BX442">
        <v>2091</v>
      </c>
      <c r="BY442">
        <v>2092</v>
      </c>
      <c r="BZ442">
        <v>2093</v>
      </c>
      <c r="CA442">
        <v>2094</v>
      </c>
      <c r="CB442">
        <v>2095</v>
      </c>
      <c r="CC442">
        <v>2096</v>
      </c>
      <c r="CD442">
        <v>2097</v>
      </c>
      <c r="CE442">
        <v>2098</v>
      </c>
      <c r="CF442">
        <v>2099</v>
      </c>
      <c r="CG442">
        <v>2100</v>
      </c>
    </row>
    <row r="443" spans="1:85">
      <c r="A443" s="74"/>
      <c r="B443" s="74" t="s">
        <v>4</v>
      </c>
      <c r="C443" s="75">
        <v>0</v>
      </c>
      <c r="D443" s="75">
        <v>0</v>
      </c>
      <c r="E443" s="75">
        <v>0</v>
      </c>
      <c r="F443" s="75">
        <v>0</v>
      </c>
      <c r="G443" s="75">
        <v>0</v>
      </c>
      <c r="H443" s="75">
        <v>0</v>
      </c>
      <c r="I443" s="75">
        <v>0</v>
      </c>
      <c r="J443" s="75">
        <v>0</v>
      </c>
      <c r="K443" s="75">
        <v>0</v>
      </c>
      <c r="L443" s="75">
        <v>0</v>
      </c>
      <c r="M443" s="75">
        <v>0</v>
      </c>
      <c r="N443" s="75">
        <v>0</v>
      </c>
      <c r="O443" s="75">
        <v>0</v>
      </c>
      <c r="P443" s="75">
        <v>0</v>
      </c>
      <c r="Q443" s="75">
        <v>0</v>
      </c>
      <c r="R443" s="75">
        <v>0</v>
      </c>
      <c r="S443" s="75">
        <v>0</v>
      </c>
      <c r="T443" s="75">
        <v>0</v>
      </c>
      <c r="U443" s="75">
        <v>0</v>
      </c>
      <c r="V443" s="75">
        <v>0</v>
      </c>
      <c r="W443" s="75">
        <v>0</v>
      </c>
      <c r="X443" s="75">
        <v>0</v>
      </c>
      <c r="Y443" s="75">
        <v>0</v>
      </c>
      <c r="Z443" s="75">
        <v>0</v>
      </c>
      <c r="AA443" s="75">
        <v>0</v>
      </c>
      <c r="AB443" s="75">
        <v>0</v>
      </c>
      <c r="AC443" s="75">
        <v>0</v>
      </c>
      <c r="AD443" s="75">
        <v>0</v>
      </c>
      <c r="AE443" s="75">
        <v>0</v>
      </c>
      <c r="AF443" s="75">
        <v>0</v>
      </c>
      <c r="AG443" s="75">
        <v>0</v>
      </c>
      <c r="AH443" s="75">
        <v>0</v>
      </c>
      <c r="AI443" s="75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>
      <c r="A444" s="74" t="s">
        <v>0</v>
      </c>
      <c r="B444" s="74" t="s">
        <v>3</v>
      </c>
      <c r="C444" s="75">
        <v>0</v>
      </c>
      <c r="D444" s="75">
        <v>0</v>
      </c>
      <c r="E444" s="75">
        <v>0</v>
      </c>
      <c r="F444" s="75">
        <v>0</v>
      </c>
      <c r="G444" s="75">
        <v>0</v>
      </c>
      <c r="H444" s="75">
        <v>0</v>
      </c>
      <c r="I444" s="75">
        <v>0</v>
      </c>
      <c r="J444" s="75">
        <v>0</v>
      </c>
      <c r="K444" s="75">
        <v>0</v>
      </c>
      <c r="L444" s="75">
        <v>0</v>
      </c>
      <c r="M444" s="75">
        <v>0</v>
      </c>
      <c r="N444" s="75">
        <v>0</v>
      </c>
      <c r="O444" s="75">
        <v>0</v>
      </c>
      <c r="P444" s="75">
        <v>0</v>
      </c>
      <c r="Q444" s="75">
        <v>0</v>
      </c>
      <c r="R444" s="75">
        <v>0</v>
      </c>
      <c r="S444" s="75">
        <v>0</v>
      </c>
      <c r="T444" s="75">
        <v>0</v>
      </c>
      <c r="U444" s="75">
        <v>0</v>
      </c>
      <c r="V444" s="75">
        <v>0</v>
      </c>
      <c r="W444" s="75">
        <v>0</v>
      </c>
      <c r="X444" s="75">
        <v>0</v>
      </c>
      <c r="Y444" s="75">
        <v>0</v>
      </c>
      <c r="Z444" s="75">
        <v>0</v>
      </c>
      <c r="AA444" s="75">
        <v>0</v>
      </c>
      <c r="AB444" s="75">
        <v>0</v>
      </c>
      <c r="AC444" s="75">
        <v>0</v>
      </c>
      <c r="AD444" s="75">
        <v>0</v>
      </c>
      <c r="AE444" s="75">
        <v>0</v>
      </c>
      <c r="AF444" s="75">
        <v>0</v>
      </c>
      <c r="AG444" s="75">
        <v>0</v>
      </c>
      <c r="AH444" s="75">
        <v>0</v>
      </c>
      <c r="AI444" s="75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>
      <c r="A445" s="74"/>
      <c r="B445" s="74" t="s">
        <v>34</v>
      </c>
      <c r="C445" s="75">
        <v>0</v>
      </c>
      <c r="D445" s="75">
        <v>0</v>
      </c>
      <c r="E445" s="75">
        <v>0</v>
      </c>
      <c r="F445" s="75">
        <v>0</v>
      </c>
      <c r="G445" s="75">
        <v>0</v>
      </c>
      <c r="H445" s="75">
        <v>0</v>
      </c>
      <c r="I445" s="75">
        <v>0</v>
      </c>
      <c r="J445" s="75">
        <v>0</v>
      </c>
      <c r="K445" s="75">
        <v>0</v>
      </c>
      <c r="L445" s="75">
        <v>0</v>
      </c>
      <c r="M445" s="75">
        <v>0</v>
      </c>
      <c r="N445" s="75">
        <v>0</v>
      </c>
      <c r="O445" s="75">
        <v>0</v>
      </c>
      <c r="P445" s="75">
        <v>0</v>
      </c>
      <c r="Q445" s="75">
        <v>0</v>
      </c>
      <c r="R445" s="75">
        <v>0</v>
      </c>
      <c r="S445" s="75">
        <v>0</v>
      </c>
      <c r="T445" s="75">
        <v>0</v>
      </c>
      <c r="U445" s="75">
        <v>0</v>
      </c>
      <c r="V445" s="75">
        <v>0</v>
      </c>
      <c r="W445" s="75">
        <v>0</v>
      </c>
      <c r="X445" s="75">
        <v>0</v>
      </c>
      <c r="Y445" s="75">
        <v>0</v>
      </c>
      <c r="Z445" s="75">
        <v>0</v>
      </c>
      <c r="AA445" s="75">
        <v>0</v>
      </c>
      <c r="AB445" s="75">
        <v>0</v>
      </c>
      <c r="AC445" s="75">
        <v>0</v>
      </c>
      <c r="AD445" s="75">
        <v>0</v>
      </c>
      <c r="AE445" s="75">
        <v>0</v>
      </c>
      <c r="AF445" s="75">
        <v>0</v>
      </c>
      <c r="AG445" s="75">
        <v>0</v>
      </c>
      <c r="AH445" s="75">
        <v>0</v>
      </c>
      <c r="AI445" s="7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>
      <c r="A446" s="14"/>
      <c r="B446" s="14" t="s">
        <v>35</v>
      </c>
      <c r="C446" s="75">
        <v>0</v>
      </c>
      <c r="D446" s="75">
        <v>0</v>
      </c>
      <c r="E446" s="75">
        <v>0</v>
      </c>
      <c r="F446" s="75">
        <v>0</v>
      </c>
      <c r="G446" s="75">
        <v>0</v>
      </c>
      <c r="H446" s="75">
        <v>0</v>
      </c>
      <c r="I446" s="75">
        <v>0</v>
      </c>
      <c r="J446" s="75">
        <v>0</v>
      </c>
      <c r="K446" s="75">
        <v>0</v>
      </c>
      <c r="L446" s="75">
        <v>0</v>
      </c>
      <c r="M446" s="75">
        <v>0</v>
      </c>
      <c r="N446" s="75">
        <v>0</v>
      </c>
      <c r="O446" s="75">
        <v>0</v>
      </c>
      <c r="P446" s="75">
        <v>0</v>
      </c>
      <c r="Q446" s="75">
        <v>0</v>
      </c>
      <c r="R446" s="75">
        <v>0</v>
      </c>
      <c r="S446" s="75">
        <v>0</v>
      </c>
      <c r="T446" s="75">
        <v>0</v>
      </c>
      <c r="U446" s="75">
        <v>0</v>
      </c>
      <c r="V446" s="75">
        <v>0</v>
      </c>
      <c r="W446" s="75">
        <v>0</v>
      </c>
      <c r="X446" s="75">
        <v>0</v>
      </c>
      <c r="Y446" s="75">
        <v>0</v>
      </c>
      <c r="Z446" s="75">
        <v>0</v>
      </c>
      <c r="AA446" s="75">
        <v>0</v>
      </c>
      <c r="AB446" s="75">
        <v>0</v>
      </c>
      <c r="AC446" s="75">
        <v>0</v>
      </c>
      <c r="AD446" s="75">
        <v>0</v>
      </c>
      <c r="AE446" s="75">
        <v>0</v>
      </c>
      <c r="AF446" s="75">
        <v>0</v>
      </c>
      <c r="AG446" s="75">
        <v>0</v>
      </c>
      <c r="AH446" s="75">
        <v>0</v>
      </c>
      <c r="AI446" s="75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>
      <c r="A447" s="4"/>
      <c r="B447" s="4" t="s">
        <v>4</v>
      </c>
      <c r="C447" s="75">
        <v>0</v>
      </c>
      <c r="D447" s="75">
        <v>0</v>
      </c>
      <c r="E447" s="75">
        <v>0</v>
      </c>
      <c r="F447" s="75">
        <v>0</v>
      </c>
      <c r="G447" s="75">
        <v>0</v>
      </c>
      <c r="H447" s="75">
        <v>0</v>
      </c>
      <c r="I447" s="75">
        <v>0</v>
      </c>
      <c r="J447" s="75">
        <v>0</v>
      </c>
      <c r="K447" s="75">
        <v>0</v>
      </c>
      <c r="L447" s="75">
        <v>0</v>
      </c>
      <c r="M447" s="75">
        <v>0</v>
      </c>
      <c r="N447" s="75">
        <v>0</v>
      </c>
      <c r="O447" s="75">
        <v>0</v>
      </c>
      <c r="P447" s="75">
        <v>0</v>
      </c>
      <c r="Q447" s="75">
        <v>0</v>
      </c>
      <c r="R447" s="75">
        <v>0</v>
      </c>
      <c r="S447" s="75">
        <v>0</v>
      </c>
      <c r="T447" s="75">
        <v>0</v>
      </c>
      <c r="U447" s="75">
        <v>0</v>
      </c>
      <c r="V447" s="75">
        <v>0</v>
      </c>
      <c r="W447" s="75">
        <v>0</v>
      </c>
      <c r="X447" s="75">
        <v>0</v>
      </c>
      <c r="Y447" s="75">
        <v>0</v>
      </c>
      <c r="Z447" s="75">
        <v>0</v>
      </c>
      <c r="AA447" s="75">
        <v>0</v>
      </c>
      <c r="AB447" s="75">
        <v>0</v>
      </c>
      <c r="AC447" s="75">
        <v>0</v>
      </c>
      <c r="AD447" s="75">
        <v>0</v>
      </c>
      <c r="AE447" s="75">
        <v>0</v>
      </c>
      <c r="AF447" s="75">
        <v>0</v>
      </c>
      <c r="AG447" s="75">
        <v>0</v>
      </c>
      <c r="AH447" s="75">
        <v>0</v>
      </c>
      <c r="AI447" s="75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>
      <c r="A448" s="74" t="s">
        <v>1</v>
      </c>
      <c r="B448" s="74" t="s">
        <v>3</v>
      </c>
      <c r="C448" s="75">
        <v>0</v>
      </c>
      <c r="D448" s="75">
        <v>0</v>
      </c>
      <c r="E448" s="75">
        <v>0</v>
      </c>
      <c r="F448" s="75">
        <v>0</v>
      </c>
      <c r="G448" s="75">
        <v>0</v>
      </c>
      <c r="H448" s="75">
        <v>0</v>
      </c>
      <c r="I448" s="75">
        <v>0</v>
      </c>
      <c r="J448" s="75">
        <v>0</v>
      </c>
      <c r="K448" s="75">
        <v>0</v>
      </c>
      <c r="L448" s="75">
        <v>0</v>
      </c>
      <c r="M448" s="75">
        <v>0</v>
      </c>
      <c r="N448" s="75">
        <v>0</v>
      </c>
      <c r="O448" s="75">
        <v>0</v>
      </c>
      <c r="P448" s="75">
        <v>0</v>
      </c>
      <c r="Q448" s="75">
        <v>0</v>
      </c>
      <c r="R448" s="75">
        <v>0</v>
      </c>
      <c r="S448" s="75">
        <v>0</v>
      </c>
      <c r="T448" s="75">
        <v>0</v>
      </c>
      <c r="U448" s="75">
        <v>0</v>
      </c>
      <c r="V448" s="75">
        <v>0</v>
      </c>
      <c r="W448" s="75">
        <v>0</v>
      </c>
      <c r="X448" s="75">
        <v>0</v>
      </c>
      <c r="Y448" s="75">
        <v>0</v>
      </c>
      <c r="Z448" s="75">
        <v>0</v>
      </c>
      <c r="AA448" s="75">
        <v>0</v>
      </c>
      <c r="AB448" s="75">
        <v>0</v>
      </c>
      <c r="AC448" s="75">
        <v>0</v>
      </c>
      <c r="AD448" s="75">
        <v>0</v>
      </c>
      <c r="AE448" s="75">
        <v>0</v>
      </c>
      <c r="AF448" s="75">
        <v>0</v>
      </c>
      <c r="AG448" s="75">
        <v>0</v>
      </c>
      <c r="AH448" s="75">
        <v>0</v>
      </c>
      <c r="AI448" s="75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>
      <c r="A449" s="74"/>
      <c r="B449" s="74" t="s">
        <v>34</v>
      </c>
      <c r="C449" s="75">
        <v>0</v>
      </c>
      <c r="D449" s="75">
        <v>0</v>
      </c>
      <c r="E449" s="75">
        <v>0</v>
      </c>
      <c r="F449" s="75">
        <v>0</v>
      </c>
      <c r="G449" s="75">
        <v>0</v>
      </c>
      <c r="H449" s="75">
        <v>0</v>
      </c>
      <c r="I449" s="75">
        <v>0</v>
      </c>
      <c r="J449" s="75">
        <v>0</v>
      </c>
      <c r="K449" s="75">
        <v>0</v>
      </c>
      <c r="L449" s="75">
        <v>0</v>
      </c>
      <c r="M449" s="75">
        <v>0</v>
      </c>
      <c r="N449" s="75">
        <v>0</v>
      </c>
      <c r="O449" s="75">
        <v>0</v>
      </c>
      <c r="P449" s="75">
        <v>0</v>
      </c>
      <c r="Q449" s="75">
        <v>0</v>
      </c>
      <c r="R449" s="75">
        <v>0</v>
      </c>
      <c r="S449" s="75">
        <v>0</v>
      </c>
      <c r="T449" s="75">
        <v>0</v>
      </c>
      <c r="U449" s="75">
        <v>0</v>
      </c>
      <c r="V449" s="75">
        <v>0</v>
      </c>
      <c r="W449" s="75">
        <v>0</v>
      </c>
      <c r="X449" s="75">
        <v>0</v>
      </c>
      <c r="Y449" s="75">
        <v>0</v>
      </c>
      <c r="Z449" s="75">
        <v>0</v>
      </c>
      <c r="AA449" s="75">
        <v>0</v>
      </c>
      <c r="AB449" s="75">
        <v>0</v>
      </c>
      <c r="AC449" s="75">
        <v>0</v>
      </c>
      <c r="AD449" s="75">
        <v>0</v>
      </c>
      <c r="AE449" s="75">
        <v>0</v>
      </c>
      <c r="AF449" s="75">
        <v>0</v>
      </c>
      <c r="AG449" s="75">
        <v>0</v>
      </c>
      <c r="AH449" s="75">
        <v>0</v>
      </c>
      <c r="AI449" s="75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>
      <c r="A450" s="14"/>
      <c r="B450" s="14" t="s">
        <v>35</v>
      </c>
      <c r="C450" s="75">
        <v>0</v>
      </c>
      <c r="D450" s="75">
        <v>0</v>
      </c>
      <c r="E450" s="75">
        <v>0</v>
      </c>
      <c r="F450" s="75">
        <v>0</v>
      </c>
      <c r="G450" s="75">
        <v>0</v>
      </c>
      <c r="H450" s="75">
        <v>0</v>
      </c>
      <c r="I450" s="75">
        <v>0</v>
      </c>
      <c r="J450" s="75">
        <v>0</v>
      </c>
      <c r="K450" s="75">
        <v>0</v>
      </c>
      <c r="L450" s="75">
        <v>0</v>
      </c>
      <c r="M450" s="75">
        <v>0</v>
      </c>
      <c r="N450" s="75">
        <v>0</v>
      </c>
      <c r="O450" s="75">
        <v>0</v>
      </c>
      <c r="P450" s="75">
        <v>0</v>
      </c>
      <c r="Q450" s="75">
        <v>0</v>
      </c>
      <c r="R450" s="75">
        <v>0</v>
      </c>
      <c r="S450" s="75">
        <v>0</v>
      </c>
      <c r="T450" s="75">
        <v>0</v>
      </c>
      <c r="U450" s="75">
        <v>0</v>
      </c>
      <c r="V450" s="75">
        <v>0</v>
      </c>
      <c r="W450" s="75">
        <v>0</v>
      </c>
      <c r="X450" s="75">
        <v>0</v>
      </c>
      <c r="Y450" s="75">
        <v>0</v>
      </c>
      <c r="Z450" s="75">
        <v>0</v>
      </c>
      <c r="AA450" s="75">
        <v>0</v>
      </c>
      <c r="AB450" s="75">
        <v>0</v>
      </c>
      <c r="AC450" s="75">
        <v>0</v>
      </c>
      <c r="AD450" s="75">
        <v>0</v>
      </c>
      <c r="AE450" s="75">
        <v>0</v>
      </c>
      <c r="AF450" s="75">
        <v>0</v>
      </c>
      <c r="AG450" s="75">
        <v>0</v>
      </c>
      <c r="AH450" s="75">
        <v>0</v>
      </c>
      <c r="AI450" s="75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>
      <c r="A451" s="4"/>
      <c r="B451" s="4" t="s">
        <v>4</v>
      </c>
      <c r="C451" s="75">
        <v>0</v>
      </c>
      <c r="D451" s="75">
        <v>0</v>
      </c>
      <c r="E451" s="75">
        <v>0</v>
      </c>
      <c r="F451" s="75">
        <v>0</v>
      </c>
      <c r="G451" s="75">
        <v>0</v>
      </c>
      <c r="H451" s="75">
        <v>0</v>
      </c>
      <c r="I451" s="75">
        <v>0</v>
      </c>
      <c r="J451" s="75">
        <v>0</v>
      </c>
      <c r="K451" s="75">
        <v>0</v>
      </c>
      <c r="L451" s="75">
        <v>0</v>
      </c>
      <c r="M451" s="75">
        <v>0</v>
      </c>
      <c r="N451" s="75">
        <v>0</v>
      </c>
      <c r="O451" s="75">
        <v>0</v>
      </c>
      <c r="P451" s="75">
        <v>0</v>
      </c>
      <c r="Q451" s="75">
        <v>0</v>
      </c>
      <c r="R451" s="75">
        <v>0</v>
      </c>
      <c r="S451" s="75">
        <v>0</v>
      </c>
      <c r="T451" s="75">
        <v>0</v>
      </c>
      <c r="U451" s="75">
        <v>0</v>
      </c>
      <c r="V451" s="75">
        <v>0</v>
      </c>
      <c r="W451" s="75">
        <v>0</v>
      </c>
      <c r="X451" s="75">
        <v>0</v>
      </c>
      <c r="Y451" s="75">
        <v>0</v>
      </c>
      <c r="Z451" s="75">
        <v>0</v>
      </c>
      <c r="AA451" s="75">
        <v>0</v>
      </c>
      <c r="AB451" s="75">
        <v>0</v>
      </c>
      <c r="AC451" s="75">
        <v>0</v>
      </c>
      <c r="AD451" s="75">
        <v>0</v>
      </c>
      <c r="AE451" s="75">
        <v>0</v>
      </c>
      <c r="AF451" s="75">
        <v>0</v>
      </c>
      <c r="AG451" s="75">
        <v>0</v>
      </c>
      <c r="AH451" s="75">
        <v>0</v>
      </c>
      <c r="AI451" s="75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>
      <c r="A452" s="14" t="s">
        <v>5</v>
      </c>
      <c r="B452" s="14" t="s">
        <v>3</v>
      </c>
      <c r="C452" s="75">
        <v>0</v>
      </c>
      <c r="D452" s="75">
        <v>0</v>
      </c>
      <c r="E452" s="75">
        <v>0</v>
      </c>
      <c r="F452" s="75">
        <v>0</v>
      </c>
      <c r="G452" s="75">
        <v>0</v>
      </c>
      <c r="H452" s="75">
        <v>0</v>
      </c>
      <c r="I452" s="75">
        <v>0</v>
      </c>
      <c r="J452" s="75">
        <v>0</v>
      </c>
      <c r="K452" s="75">
        <v>0</v>
      </c>
      <c r="L452" s="75">
        <v>0</v>
      </c>
      <c r="M452" s="75">
        <v>0</v>
      </c>
      <c r="N452" s="75">
        <v>0</v>
      </c>
      <c r="O452" s="75">
        <v>0</v>
      </c>
      <c r="P452" s="75">
        <v>0</v>
      </c>
      <c r="Q452" s="75">
        <v>0</v>
      </c>
      <c r="R452" s="75">
        <v>0</v>
      </c>
      <c r="S452" s="75">
        <v>0</v>
      </c>
      <c r="T452" s="75">
        <v>0</v>
      </c>
      <c r="U452" s="75">
        <v>0</v>
      </c>
      <c r="V452" s="75">
        <v>0</v>
      </c>
      <c r="W452" s="75">
        <v>0</v>
      </c>
      <c r="X452" s="75">
        <v>0</v>
      </c>
      <c r="Y452" s="75">
        <v>0</v>
      </c>
      <c r="Z452" s="75">
        <v>0</v>
      </c>
      <c r="AA452" s="75">
        <v>0</v>
      </c>
      <c r="AB452" s="75">
        <v>0</v>
      </c>
      <c r="AC452" s="75">
        <v>0</v>
      </c>
      <c r="AD452" s="75">
        <v>0</v>
      </c>
      <c r="AE452" s="75">
        <v>0</v>
      </c>
      <c r="AF452" s="75">
        <v>0</v>
      </c>
      <c r="AG452" s="75">
        <v>0</v>
      </c>
      <c r="AH452" s="75">
        <v>0</v>
      </c>
      <c r="AI452" s="75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5"/>
      <c r="B453" s="5" t="s">
        <v>4</v>
      </c>
      <c r="C453" s="75">
        <v>0</v>
      </c>
      <c r="D453" s="75">
        <v>0</v>
      </c>
      <c r="E453" s="75">
        <v>0</v>
      </c>
      <c r="F453" s="75">
        <v>0</v>
      </c>
      <c r="G453" s="75">
        <v>0</v>
      </c>
      <c r="H453" s="75">
        <v>0</v>
      </c>
      <c r="I453" s="75">
        <v>0</v>
      </c>
      <c r="J453" s="75">
        <v>0</v>
      </c>
      <c r="K453" s="75">
        <v>0</v>
      </c>
      <c r="L453" s="75">
        <v>0</v>
      </c>
      <c r="M453" s="75">
        <v>0</v>
      </c>
      <c r="N453" s="75">
        <v>0</v>
      </c>
      <c r="O453" s="75">
        <v>0</v>
      </c>
      <c r="P453" s="75">
        <v>0</v>
      </c>
      <c r="Q453" s="75">
        <v>0</v>
      </c>
      <c r="R453" s="75">
        <v>0</v>
      </c>
      <c r="S453" s="75">
        <v>0</v>
      </c>
      <c r="T453" s="75">
        <v>0</v>
      </c>
      <c r="U453" s="75">
        <v>0</v>
      </c>
      <c r="V453" s="75">
        <v>0</v>
      </c>
      <c r="W453" s="75">
        <v>0</v>
      </c>
      <c r="X453" s="75">
        <v>0</v>
      </c>
      <c r="Y453" s="75">
        <v>0</v>
      </c>
      <c r="Z453" s="75">
        <v>0</v>
      </c>
      <c r="AA453" s="75">
        <v>0</v>
      </c>
      <c r="AB453" s="75">
        <v>0</v>
      </c>
      <c r="AC453" s="75">
        <v>0</v>
      </c>
      <c r="AD453" s="75">
        <v>0</v>
      </c>
      <c r="AE453" s="75">
        <v>0</v>
      </c>
      <c r="AF453" s="75">
        <v>0</v>
      </c>
      <c r="AG453" s="75">
        <v>0</v>
      </c>
      <c r="AH453" s="75">
        <v>0</v>
      </c>
      <c r="AI453" s="75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5" t="s">
        <v>2</v>
      </c>
      <c r="B454" s="5" t="s">
        <v>3</v>
      </c>
      <c r="C454" s="75">
        <v>0</v>
      </c>
      <c r="D454" s="75">
        <v>0</v>
      </c>
      <c r="E454" s="75">
        <v>0</v>
      </c>
      <c r="F454" s="75">
        <v>0</v>
      </c>
      <c r="G454" s="75">
        <v>0</v>
      </c>
      <c r="H454" s="75">
        <v>0</v>
      </c>
      <c r="I454" s="75">
        <v>0</v>
      </c>
      <c r="J454" s="75">
        <v>0</v>
      </c>
      <c r="K454" s="75">
        <v>0</v>
      </c>
      <c r="L454" s="75">
        <v>0</v>
      </c>
      <c r="M454" s="75">
        <v>0</v>
      </c>
      <c r="N454" s="75">
        <v>0</v>
      </c>
      <c r="O454" s="75">
        <v>0</v>
      </c>
      <c r="P454" s="75">
        <v>0</v>
      </c>
      <c r="Q454" s="75">
        <v>0</v>
      </c>
      <c r="R454" s="75">
        <v>0</v>
      </c>
      <c r="S454" s="75">
        <v>0</v>
      </c>
      <c r="T454" s="75">
        <v>0</v>
      </c>
      <c r="U454" s="75">
        <v>0</v>
      </c>
      <c r="V454" s="75">
        <v>0</v>
      </c>
      <c r="W454" s="75">
        <v>0</v>
      </c>
      <c r="X454" s="75">
        <v>0</v>
      </c>
      <c r="Y454" s="75">
        <v>0</v>
      </c>
      <c r="Z454" s="75">
        <v>0</v>
      </c>
      <c r="AA454" s="75">
        <v>0</v>
      </c>
      <c r="AB454" s="75">
        <v>0</v>
      </c>
      <c r="AC454" s="75">
        <v>0</v>
      </c>
      <c r="AD454" s="75">
        <v>0</v>
      </c>
      <c r="AE454" s="75">
        <v>0</v>
      </c>
      <c r="AF454" s="75">
        <v>0</v>
      </c>
      <c r="AG454" s="75">
        <v>0</v>
      </c>
      <c r="AH454" s="75">
        <v>0</v>
      </c>
      <c r="AI454" s="75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4"/>
      <c r="B455" s="4" t="s">
        <v>4</v>
      </c>
      <c r="C455" s="75">
        <v>0</v>
      </c>
      <c r="D455" s="75">
        <v>0</v>
      </c>
      <c r="E455" s="75">
        <v>0</v>
      </c>
      <c r="F455" s="75">
        <v>0</v>
      </c>
      <c r="G455" s="75">
        <v>0</v>
      </c>
      <c r="H455" s="75">
        <v>0</v>
      </c>
      <c r="I455" s="75">
        <v>0</v>
      </c>
      <c r="J455" s="75">
        <v>0</v>
      </c>
      <c r="K455" s="75">
        <v>0</v>
      </c>
      <c r="L455" s="75">
        <v>0</v>
      </c>
      <c r="M455" s="75">
        <v>0</v>
      </c>
      <c r="N455" s="75">
        <v>0</v>
      </c>
      <c r="O455" s="75">
        <v>0</v>
      </c>
      <c r="P455" s="75">
        <v>0</v>
      </c>
      <c r="Q455" s="75">
        <v>0</v>
      </c>
      <c r="R455" s="75">
        <v>0</v>
      </c>
      <c r="S455" s="75">
        <v>0</v>
      </c>
      <c r="T455" s="75">
        <v>0</v>
      </c>
      <c r="U455" s="75">
        <v>0</v>
      </c>
      <c r="V455" s="75">
        <v>0</v>
      </c>
      <c r="W455" s="75">
        <v>0</v>
      </c>
      <c r="X455" s="75">
        <v>0</v>
      </c>
      <c r="Y455" s="75">
        <v>0</v>
      </c>
      <c r="Z455" s="75">
        <v>0</v>
      </c>
      <c r="AA455" s="75">
        <v>0</v>
      </c>
      <c r="AB455" s="75">
        <v>0</v>
      </c>
      <c r="AC455" s="75">
        <v>0</v>
      </c>
      <c r="AD455" s="75">
        <v>0</v>
      </c>
      <c r="AE455" s="75">
        <v>0</v>
      </c>
      <c r="AF455" s="75">
        <v>0</v>
      </c>
      <c r="AG455" s="75">
        <v>0</v>
      </c>
      <c r="AH455" s="75">
        <v>0</v>
      </c>
      <c r="AI455" s="7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14" t="s">
        <v>7</v>
      </c>
      <c r="B456" s="14" t="s">
        <v>3</v>
      </c>
      <c r="C456" s="75">
        <v>0</v>
      </c>
      <c r="D456" s="75">
        <v>0</v>
      </c>
      <c r="E456" s="75">
        <v>0</v>
      </c>
      <c r="F456" s="75">
        <v>0</v>
      </c>
      <c r="G456" s="75">
        <v>0</v>
      </c>
      <c r="H456" s="75">
        <v>0</v>
      </c>
      <c r="I456" s="75">
        <v>0</v>
      </c>
      <c r="J456" s="75">
        <v>0</v>
      </c>
      <c r="K456" s="75">
        <v>0</v>
      </c>
      <c r="L456" s="75">
        <v>0</v>
      </c>
      <c r="M456" s="75">
        <v>0</v>
      </c>
      <c r="N456" s="75">
        <v>0</v>
      </c>
      <c r="O456" s="75">
        <v>0</v>
      </c>
      <c r="P456" s="75">
        <v>0</v>
      </c>
      <c r="Q456" s="75">
        <v>0</v>
      </c>
      <c r="R456" s="75">
        <v>0</v>
      </c>
      <c r="S456" s="75">
        <v>0</v>
      </c>
      <c r="T456" s="75">
        <v>0</v>
      </c>
      <c r="U456" s="75">
        <v>0</v>
      </c>
      <c r="V456" s="75">
        <v>0</v>
      </c>
      <c r="W456" s="75">
        <v>0</v>
      </c>
      <c r="X456" s="75">
        <v>0</v>
      </c>
      <c r="Y456" s="75">
        <v>0</v>
      </c>
      <c r="Z456" s="75">
        <v>0</v>
      </c>
      <c r="AA456" s="75">
        <v>0</v>
      </c>
      <c r="AB456" s="75">
        <v>0</v>
      </c>
      <c r="AC456" s="75">
        <v>0</v>
      </c>
      <c r="AD456" s="75">
        <v>0</v>
      </c>
      <c r="AE456" s="75">
        <v>0</v>
      </c>
      <c r="AF456" s="75">
        <v>0</v>
      </c>
      <c r="AG456" s="75">
        <v>0</v>
      </c>
      <c r="AH456" s="75">
        <v>0</v>
      </c>
      <c r="AI456" s="75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4"/>
      <c r="B457" s="4" t="s">
        <v>4</v>
      </c>
      <c r="C457" s="75">
        <v>0</v>
      </c>
      <c r="D457" s="75">
        <v>0</v>
      </c>
      <c r="E457" s="75">
        <v>0</v>
      </c>
      <c r="F457" s="75">
        <v>0</v>
      </c>
      <c r="G457" s="75">
        <v>0</v>
      </c>
      <c r="H457" s="75">
        <v>0</v>
      </c>
      <c r="I457" s="75">
        <v>0</v>
      </c>
      <c r="J457" s="75">
        <v>0</v>
      </c>
      <c r="K457" s="75">
        <v>0</v>
      </c>
      <c r="L457" s="75">
        <v>0</v>
      </c>
      <c r="M457" s="75">
        <v>0</v>
      </c>
      <c r="N457" s="75">
        <v>0</v>
      </c>
      <c r="O457" s="75">
        <v>0</v>
      </c>
      <c r="P457" s="75">
        <v>0</v>
      </c>
      <c r="Q457" s="75">
        <v>0</v>
      </c>
      <c r="R457" s="75">
        <v>0</v>
      </c>
      <c r="S457" s="75">
        <v>0</v>
      </c>
      <c r="T457" s="75">
        <v>0</v>
      </c>
      <c r="U457" s="75">
        <v>0</v>
      </c>
      <c r="V457" s="75">
        <v>0</v>
      </c>
      <c r="W457" s="75">
        <v>0</v>
      </c>
      <c r="X457" s="75">
        <v>0</v>
      </c>
      <c r="Y457" s="75">
        <v>0</v>
      </c>
      <c r="Z457" s="75">
        <v>0</v>
      </c>
      <c r="AA457" s="75">
        <v>0</v>
      </c>
      <c r="AB457" s="75">
        <v>0</v>
      </c>
      <c r="AC457" s="75">
        <v>0</v>
      </c>
      <c r="AD457" s="75">
        <v>0</v>
      </c>
      <c r="AE457" s="75">
        <v>0</v>
      </c>
      <c r="AF457" s="75">
        <v>0</v>
      </c>
      <c r="AG457" s="75">
        <v>0</v>
      </c>
      <c r="AH457" s="75">
        <v>0</v>
      </c>
      <c r="AI457" s="75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14" t="s">
        <v>6</v>
      </c>
      <c r="B458" s="14" t="s">
        <v>3</v>
      </c>
      <c r="C458" s="75">
        <v>0</v>
      </c>
      <c r="D458" s="75">
        <v>0</v>
      </c>
      <c r="E458" s="75">
        <v>0</v>
      </c>
      <c r="F458" s="75">
        <v>0</v>
      </c>
      <c r="G458" s="75">
        <v>0</v>
      </c>
      <c r="H458" s="75">
        <v>0</v>
      </c>
      <c r="I458" s="75">
        <v>0</v>
      </c>
      <c r="J458" s="75">
        <v>0</v>
      </c>
      <c r="K458" s="75">
        <v>0</v>
      </c>
      <c r="L458" s="75">
        <v>0</v>
      </c>
      <c r="M458" s="75">
        <v>0</v>
      </c>
      <c r="N458" s="75">
        <v>0</v>
      </c>
      <c r="O458" s="75">
        <v>0</v>
      </c>
      <c r="P458" s="75">
        <v>0</v>
      </c>
      <c r="Q458" s="75">
        <v>0</v>
      </c>
      <c r="R458" s="75">
        <v>0</v>
      </c>
      <c r="S458" s="75">
        <v>0</v>
      </c>
      <c r="T458" s="75">
        <v>0</v>
      </c>
      <c r="U458" s="75">
        <v>0</v>
      </c>
      <c r="V458" s="75">
        <v>0</v>
      </c>
      <c r="W458" s="75">
        <v>0</v>
      </c>
      <c r="X458" s="75">
        <v>0</v>
      </c>
      <c r="Y458" s="75">
        <v>0</v>
      </c>
      <c r="Z458" s="75">
        <v>0</v>
      </c>
      <c r="AA458" s="75">
        <v>0</v>
      </c>
      <c r="AB458" s="75">
        <v>0</v>
      </c>
      <c r="AC458" s="75">
        <v>0</v>
      </c>
      <c r="AD458" s="75">
        <v>0</v>
      </c>
      <c r="AE458" s="75">
        <v>0</v>
      </c>
      <c r="AF458" s="75">
        <v>0</v>
      </c>
      <c r="AG458" s="75">
        <v>0</v>
      </c>
      <c r="AH458" s="75">
        <v>0</v>
      </c>
      <c r="AI458" s="75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5"/>
      <c r="B459" s="5" t="s">
        <v>4</v>
      </c>
      <c r="C459" s="75">
        <v>0</v>
      </c>
      <c r="D459" s="75">
        <v>0</v>
      </c>
      <c r="E459" s="75">
        <v>0</v>
      </c>
      <c r="F459" s="75">
        <v>0</v>
      </c>
      <c r="G459" s="75">
        <v>0</v>
      </c>
      <c r="H459" s="75">
        <v>0</v>
      </c>
      <c r="I459" s="75">
        <v>0</v>
      </c>
      <c r="J459" s="75">
        <v>0</v>
      </c>
      <c r="K459" s="75">
        <v>0</v>
      </c>
      <c r="L459" s="75">
        <v>0</v>
      </c>
      <c r="M459" s="75">
        <v>0</v>
      </c>
      <c r="N459" s="75">
        <v>0</v>
      </c>
      <c r="O459" s="75">
        <v>0</v>
      </c>
      <c r="P459" s="75">
        <v>0</v>
      </c>
      <c r="Q459" s="75">
        <v>0</v>
      </c>
      <c r="R459" s="75">
        <v>0</v>
      </c>
      <c r="S459" s="75">
        <v>0</v>
      </c>
      <c r="T459" s="75">
        <v>0</v>
      </c>
      <c r="U459" s="75">
        <v>0</v>
      </c>
      <c r="V459" s="75">
        <v>0</v>
      </c>
      <c r="W459" s="75">
        <v>0</v>
      </c>
      <c r="X459" s="75">
        <v>0</v>
      </c>
      <c r="Y459" s="75">
        <v>0</v>
      </c>
      <c r="Z459" s="75">
        <v>0</v>
      </c>
      <c r="AA459" s="75">
        <v>0</v>
      </c>
      <c r="AB459" s="75">
        <v>0</v>
      </c>
      <c r="AC459" s="75">
        <v>0</v>
      </c>
      <c r="AD459" s="75">
        <v>0</v>
      </c>
      <c r="AE459" s="75">
        <v>0</v>
      </c>
      <c r="AF459" s="75">
        <v>0</v>
      </c>
      <c r="AG459" s="75">
        <v>0</v>
      </c>
      <c r="AH459" s="75">
        <v>0</v>
      </c>
      <c r="AI459" s="75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5" t="s">
        <v>8</v>
      </c>
      <c r="B460" s="5" t="s">
        <v>3</v>
      </c>
      <c r="C460" s="75">
        <v>0</v>
      </c>
      <c r="D460" s="75">
        <v>0</v>
      </c>
      <c r="E460" s="75">
        <v>0</v>
      </c>
      <c r="F460" s="75">
        <v>0</v>
      </c>
      <c r="G460" s="75">
        <v>0</v>
      </c>
      <c r="H460" s="75">
        <v>0</v>
      </c>
      <c r="I460" s="75">
        <v>0</v>
      </c>
      <c r="J460" s="75">
        <v>0</v>
      </c>
      <c r="K460" s="75">
        <v>0</v>
      </c>
      <c r="L460" s="75">
        <v>0</v>
      </c>
      <c r="M460" s="75">
        <v>0</v>
      </c>
      <c r="N460" s="75">
        <v>0</v>
      </c>
      <c r="O460" s="75">
        <v>0</v>
      </c>
      <c r="P460" s="75">
        <v>0</v>
      </c>
      <c r="Q460" s="75">
        <v>0</v>
      </c>
      <c r="R460" s="75">
        <v>0</v>
      </c>
      <c r="S460" s="75">
        <v>0</v>
      </c>
      <c r="T460" s="75">
        <v>0</v>
      </c>
      <c r="U460" s="75">
        <v>0</v>
      </c>
      <c r="V460" s="75">
        <v>0</v>
      </c>
      <c r="W460" s="75">
        <v>0</v>
      </c>
      <c r="X460" s="75">
        <v>0</v>
      </c>
      <c r="Y460" s="75">
        <v>0</v>
      </c>
      <c r="Z460" s="75">
        <v>0</v>
      </c>
      <c r="AA460" s="75">
        <v>0</v>
      </c>
      <c r="AB460" s="75">
        <v>0</v>
      </c>
      <c r="AC460" s="75">
        <v>0</v>
      </c>
      <c r="AD460" s="75">
        <v>0</v>
      </c>
      <c r="AE460" s="75">
        <v>0</v>
      </c>
      <c r="AF460" s="75">
        <v>0</v>
      </c>
      <c r="AG460" s="75">
        <v>0</v>
      </c>
      <c r="AH460" s="75">
        <v>0</v>
      </c>
      <c r="AI460" s="75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4"/>
      <c r="B461" s="4" t="s">
        <v>37</v>
      </c>
      <c r="C461" s="75">
        <v>0</v>
      </c>
      <c r="D461" s="75">
        <v>0</v>
      </c>
      <c r="E461" s="75">
        <v>0</v>
      </c>
      <c r="F461" s="75">
        <v>0</v>
      </c>
      <c r="G461" s="75">
        <v>0</v>
      </c>
      <c r="H461" s="75">
        <v>0</v>
      </c>
      <c r="I461" s="75">
        <v>0</v>
      </c>
      <c r="J461" s="75">
        <v>0</v>
      </c>
      <c r="K461" s="75">
        <v>0</v>
      </c>
      <c r="L461" s="75">
        <v>0</v>
      </c>
      <c r="M461" s="75">
        <v>0</v>
      </c>
      <c r="N461" s="75">
        <v>0</v>
      </c>
      <c r="O461" s="75">
        <v>0</v>
      </c>
      <c r="P461" s="75">
        <v>0</v>
      </c>
      <c r="Q461" s="75">
        <v>0</v>
      </c>
      <c r="R461" s="75">
        <v>0</v>
      </c>
      <c r="S461" s="75">
        <v>0</v>
      </c>
      <c r="T461" s="75">
        <v>0</v>
      </c>
      <c r="U461" s="75">
        <v>0</v>
      </c>
      <c r="V461" s="75">
        <v>0</v>
      </c>
      <c r="W461" s="75">
        <v>0</v>
      </c>
      <c r="X461" s="75">
        <v>0</v>
      </c>
      <c r="Y461" s="75">
        <v>0</v>
      </c>
      <c r="Z461" s="75">
        <v>0</v>
      </c>
      <c r="AA461" s="75">
        <v>0</v>
      </c>
      <c r="AB461" s="75">
        <v>0</v>
      </c>
      <c r="AC461" s="75">
        <v>0</v>
      </c>
      <c r="AD461" s="75">
        <v>0</v>
      </c>
      <c r="AE461" s="75">
        <v>0</v>
      </c>
      <c r="AF461" s="75">
        <v>0</v>
      </c>
      <c r="AG461" s="75">
        <v>0</v>
      </c>
      <c r="AH461" s="75">
        <v>0</v>
      </c>
      <c r="AI461" s="75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14" t="s">
        <v>36</v>
      </c>
      <c r="B462" s="14" t="s">
        <v>38</v>
      </c>
      <c r="C462" s="75">
        <v>0</v>
      </c>
      <c r="D462" s="75">
        <v>0</v>
      </c>
      <c r="E462" s="75">
        <v>0</v>
      </c>
      <c r="F462" s="75">
        <v>0</v>
      </c>
      <c r="G462" s="75">
        <v>0</v>
      </c>
      <c r="H462" s="75">
        <v>0</v>
      </c>
      <c r="I462" s="75">
        <v>0</v>
      </c>
      <c r="J462" s="75">
        <v>0</v>
      </c>
      <c r="K462" s="75">
        <v>0</v>
      </c>
      <c r="L462" s="75">
        <v>0</v>
      </c>
      <c r="M462" s="75">
        <v>0</v>
      </c>
      <c r="N462" s="75">
        <v>0</v>
      </c>
      <c r="O462" s="75">
        <v>0</v>
      </c>
      <c r="P462" s="75">
        <v>0</v>
      </c>
      <c r="Q462" s="75">
        <v>0</v>
      </c>
      <c r="R462" s="75">
        <v>0</v>
      </c>
      <c r="S462" s="75">
        <v>0</v>
      </c>
      <c r="T462" s="75">
        <v>0</v>
      </c>
      <c r="U462" s="75">
        <v>0</v>
      </c>
      <c r="V462" s="75">
        <v>0</v>
      </c>
      <c r="W462" s="75">
        <v>0</v>
      </c>
      <c r="X462" s="75">
        <v>0</v>
      </c>
      <c r="Y462" s="75">
        <v>0</v>
      </c>
      <c r="Z462" s="75">
        <v>0</v>
      </c>
      <c r="AA462" s="75">
        <v>0</v>
      </c>
      <c r="AB462" s="75">
        <v>0</v>
      </c>
      <c r="AC462" s="75">
        <v>0</v>
      </c>
      <c r="AD462" s="75">
        <v>0</v>
      </c>
      <c r="AE462" s="75">
        <v>0</v>
      </c>
      <c r="AF462" s="75">
        <v>0</v>
      </c>
      <c r="AG462" s="75">
        <v>0</v>
      </c>
      <c r="AH462" s="75">
        <v>0</v>
      </c>
      <c r="AI462" s="75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5"/>
      <c r="B463" s="5" t="s">
        <v>213</v>
      </c>
      <c r="C463" s="73">
        <v>0</v>
      </c>
      <c r="D463" s="73">
        <v>0</v>
      </c>
      <c r="E463" s="73">
        <v>0</v>
      </c>
      <c r="F463" s="73">
        <v>0</v>
      </c>
      <c r="G463" s="73">
        <v>0</v>
      </c>
      <c r="H463" s="73">
        <v>0</v>
      </c>
      <c r="I463" s="73">
        <v>0</v>
      </c>
      <c r="J463" s="73">
        <v>0</v>
      </c>
      <c r="K463" s="73">
        <v>0</v>
      </c>
      <c r="L463" s="73">
        <v>0</v>
      </c>
      <c r="M463" s="73">
        <v>0</v>
      </c>
      <c r="N463" s="73">
        <v>0</v>
      </c>
      <c r="O463" s="73">
        <v>0</v>
      </c>
      <c r="P463" s="73">
        <v>0</v>
      </c>
      <c r="Q463" s="73">
        <v>0</v>
      </c>
      <c r="R463" s="73">
        <v>0</v>
      </c>
      <c r="S463" s="73">
        <v>0</v>
      </c>
      <c r="T463" s="73">
        <v>0</v>
      </c>
      <c r="U463" s="73">
        <v>0</v>
      </c>
      <c r="V463" s="73">
        <v>0</v>
      </c>
      <c r="W463" s="73">
        <v>0</v>
      </c>
      <c r="X463" s="73">
        <v>0</v>
      </c>
      <c r="Y463" s="73">
        <v>0</v>
      </c>
      <c r="Z463" s="73">
        <v>0</v>
      </c>
      <c r="AA463" s="73">
        <v>0</v>
      </c>
      <c r="AB463" s="73">
        <v>0</v>
      </c>
      <c r="AC463" s="73">
        <v>0</v>
      </c>
      <c r="AD463" s="73">
        <v>0</v>
      </c>
      <c r="AE463" s="73">
        <v>0</v>
      </c>
      <c r="AF463" s="73">
        <v>0</v>
      </c>
      <c r="AG463" s="73">
        <v>0</v>
      </c>
      <c r="AH463" s="73">
        <v>0</v>
      </c>
      <c r="AI463" s="73">
        <v>0</v>
      </c>
    </row>
    <row r="464" spans="1:85">
      <c r="A464" s="1" t="str">
        <f>LOOKUP(B464,[1]Regions!$A$4:$A$98,[1]Regions!$B$4:$B$98)</f>
        <v>Malta</v>
      </c>
      <c r="B464" s="2">
        <v>22</v>
      </c>
      <c r="C464" s="72">
        <v>2018</v>
      </c>
      <c r="D464" s="72">
        <v>2019</v>
      </c>
      <c r="E464" s="72">
        <v>2020</v>
      </c>
      <c r="F464" s="72">
        <v>2021</v>
      </c>
      <c r="G464" s="72">
        <v>2022</v>
      </c>
      <c r="H464" s="72">
        <v>2023</v>
      </c>
      <c r="I464" s="72">
        <v>2024</v>
      </c>
      <c r="J464" s="72">
        <v>2025</v>
      </c>
      <c r="K464" s="72">
        <v>2026</v>
      </c>
      <c r="L464" s="72">
        <v>2027</v>
      </c>
      <c r="M464" s="72">
        <v>2028</v>
      </c>
      <c r="N464" s="72">
        <v>2029</v>
      </c>
      <c r="O464" s="72">
        <v>2030</v>
      </c>
      <c r="P464" s="72">
        <v>2031</v>
      </c>
      <c r="Q464" s="72">
        <v>2032</v>
      </c>
      <c r="R464" s="72">
        <v>2033</v>
      </c>
      <c r="S464" s="72">
        <v>2034</v>
      </c>
      <c r="T464" s="72">
        <v>2035</v>
      </c>
      <c r="U464" s="72">
        <v>2036</v>
      </c>
      <c r="V464" s="72">
        <v>2037</v>
      </c>
      <c r="W464" s="72">
        <v>2038</v>
      </c>
      <c r="X464" s="72">
        <v>2039</v>
      </c>
      <c r="Y464" s="72">
        <v>2040</v>
      </c>
      <c r="Z464" s="72">
        <v>2041</v>
      </c>
      <c r="AA464" s="72">
        <v>2042</v>
      </c>
      <c r="AB464" s="72">
        <v>2043</v>
      </c>
      <c r="AC464" s="72">
        <v>2044</v>
      </c>
      <c r="AD464" s="72">
        <v>2045</v>
      </c>
      <c r="AE464" s="72">
        <v>2046</v>
      </c>
      <c r="AF464" s="72">
        <v>2047</v>
      </c>
      <c r="AG464" s="72">
        <v>2048</v>
      </c>
      <c r="AH464" s="72">
        <v>2049</v>
      </c>
      <c r="AI464" s="72">
        <v>2050</v>
      </c>
      <c r="AJ464">
        <v>2051</v>
      </c>
      <c r="AK464">
        <v>2052</v>
      </c>
      <c r="AL464">
        <v>2053</v>
      </c>
      <c r="AM464">
        <v>2054</v>
      </c>
      <c r="AN464">
        <v>2055</v>
      </c>
      <c r="AO464">
        <v>2056</v>
      </c>
      <c r="AP464">
        <v>2057</v>
      </c>
      <c r="AQ464">
        <v>2058</v>
      </c>
      <c r="AR464">
        <v>2059</v>
      </c>
      <c r="AS464">
        <v>2060</v>
      </c>
      <c r="AT464">
        <v>2061</v>
      </c>
      <c r="AU464">
        <v>2062</v>
      </c>
      <c r="AV464">
        <v>2063</v>
      </c>
      <c r="AW464">
        <v>2064</v>
      </c>
      <c r="AX464">
        <v>2065</v>
      </c>
      <c r="AY464">
        <v>2066</v>
      </c>
      <c r="AZ464">
        <v>2067</v>
      </c>
      <c r="BA464">
        <v>2068</v>
      </c>
      <c r="BB464">
        <v>2069</v>
      </c>
      <c r="BC464">
        <v>2070</v>
      </c>
      <c r="BD464">
        <v>2071</v>
      </c>
      <c r="BE464">
        <v>2072</v>
      </c>
      <c r="BF464">
        <v>2073</v>
      </c>
      <c r="BG464">
        <v>2074</v>
      </c>
      <c r="BH464">
        <v>2075</v>
      </c>
      <c r="BI464">
        <v>2076</v>
      </c>
      <c r="BJ464">
        <v>2077</v>
      </c>
      <c r="BK464">
        <v>2078</v>
      </c>
      <c r="BL464">
        <v>2079</v>
      </c>
      <c r="BM464">
        <v>2080</v>
      </c>
      <c r="BN464">
        <v>2081</v>
      </c>
      <c r="BO464">
        <v>2082</v>
      </c>
      <c r="BP464">
        <v>2083</v>
      </c>
      <c r="BQ464">
        <v>2084</v>
      </c>
      <c r="BR464">
        <v>2085</v>
      </c>
      <c r="BS464">
        <v>2086</v>
      </c>
      <c r="BT464">
        <v>2087</v>
      </c>
      <c r="BU464">
        <v>2088</v>
      </c>
      <c r="BV464">
        <v>2089</v>
      </c>
      <c r="BW464">
        <v>2090</v>
      </c>
      <c r="BX464">
        <v>2091</v>
      </c>
      <c r="BY464">
        <v>2092</v>
      </c>
      <c r="BZ464">
        <v>2093</v>
      </c>
      <c r="CA464">
        <v>2094</v>
      </c>
      <c r="CB464">
        <v>2095</v>
      </c>
      <c r="CC464">
        <v>2096</v>
      </c>
      <c r="CD464">
        <v>2097</v>
      </c>
      <c r="CE464">
        <v>2098</v>
      </c>
      <c r="CF464">
        <v>2099</v>
      </c>
      <c r="CG464">
        <v>2100</v>
      </c>
    </row>
    <row r="465" spans="1:85">
      <c r="A465" s="74"/>
      <c r="B465" s="74" t="s">
        <v>4</v>
      </c>
      <c r="C465" s="75">
        <v>0</v>
      </c>
      <c r="D465" s="75">
        <v>0</v>
      </c>
      <c r="E465" s="75">
        <v>0</v>
      </c>
      <c r="F465" s="75">
        <v>0</v>
      </c>
      <c r="G465" s="75">
        <v>0</v>
      </c>
      <c r="H465" s="75">
        <v>0</v>
      </c>
      <c r="I465" s="75">
        <v>0</v>
      </c>
      <c r="J465" s="75">
        <v>0</v>
      </c>
      <c r="K465" s="75">
        <v>0</v>
      </c>
      <c r="L465" s="75">
        <v>0</v>
      </c>
      <c r="M465" s="75">
        <v>0</v>
      </c>
      <c r="N465" s="75">
        <v>0</v>
      </c>
      <c r="O465" s="75">
        <v>0</v>
      </c>
      <c r="P465" s="75">
        <v>0</v>
      </c>
      <c r="Q465" s="75">
        <v>0</v>
      </c>
      <c r="R465" s="75">
        <v>0</v>
      </c>
      <c r="S465" s="75">
        <v>0</v>
      </c>
      <c r="T465" s="75">
        <v>0</v>
      </c>
      <c r="U465" s="75">
        <v>0</v>
      </c>
      <c r="V465" s="75">
        <v>0</v>
      </c>
      <c r="W465" s="75">
        <v>0</v>
      </c>
      <c r="X465" s="75">
        <v>0</v>
      </c>
      <c r="Y465" s="75">
        <v>0</v>
      </c>
      <c r="Z465" s="75">
        <v>0</v>
      </c>
      <c r="AA465" s="75">
        <v>0</v>
      </c>
      <c r="AB465" s="75">
        <v>0</v>
      </c>
      <c r="AC465" s="75">
        <v>0</v>
      </c>
      <c r="AD465" s="75">
        <v>0</v>
      </c>
      <c r="AE465" s="75">
        <v>0</v>
      </c>
      <c r="AF465" s="75">
        <v>0</v>
      </c>
      <c r="AG465" s="75">
        <v>0</v>
      </c>
      <c r="AH465" s="75">
        <v>0</v>
      </c>
      <c r="AI465" s="7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>
      <c r="A466" s="74" t="s">
        <v>0</v>
      </c>
      <c r="B466" s="74" t="s">
        <v>3</v>
      </c>
      <c r="C466" s="75">
        <v>0</v>
      </c>
      <c r="D466" s="75">
        <v>0</v>
      </c>
      <c r="E466" s="75">
        <v>0</v>
      </c>
      <c r="F466" s="75">
        <v>0</v>
      </c>
      <c r="G466" s="75">
        <v>0</v>
      </c>
      <c r="H466" s="75">
        <v>0</v>
      </c>
      <c r="I466" s="75">
        <v>0</v>
      </c>
      <c r="J466" s="75">
        <v>0</v>
      </c>
      <c r="K466" s="75">
        <v>0</v>
      </c>
      <c r="L466" s="75">
        <v>0</v>
      </c>
      <c r="M466" s="75">
        <v>0</v>
      </c>
      <c r="N466" s="75">
        <v>0</v>
      </c>
      <c r="O466" s="75">
        <v>0</v>
      </c>
      <c r="P466" s="75">
        <v>0</v>
      </c>
      <c r="Q466" s="75">
        <v>0</v>
      </c>
      <c r="R466" s="75">
        <v>0</v>
      </c>
      <c r="S466" s="75">
        <v>0</v>
      </c>
      <c r="T466" s="75">
        <v>0</v>
      </c>
      <c r="U466" s="75">
        <v>0</v>
      </c>
      <c r="V466" s="75">
        <v>0</v>
      </c>
      <c r="W466" s="75">
        <v>0</v>
      </c>
      <c r="X466" s="75">
        <v>0</v>
      </c>
      <c r="Y466" s="75">
        <v>0</v>
      </c>
      <c r="Z466" s="75">
        <v>0</v>
      </c>
      <c r="AA466" s="75">
        <v>0</v>
      </c>
      <c r="AB466" s="75">
        <v>0</v>
      </c>
      <c r="AC466" s="75">
        <v>0</v>
      </c>
      <c r="AD466" s="75">
        <v>0</v>
      </c>
      <c r="AE466" s="75">
        <v>0</v>
      </c>
      <c r="AF466" s="75">
        <v>0</v>
      </c>
      <c r="AG466" s="75">
        <v>0</v>
      </c>
      <c r="AH466" s="75">
        <v>0</v>
      </c>
      <c r="AI466" s="75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>
      <c r="A467" s="74"/>
      <c r="B467" s="74" t="s">
        <v>34</v>
      </c>
      <c r="C467" s="75">
        <v>0</v>
      </c>
      <c r="D467" s="75">
        <v>0</v>
      </c>
      <c r="E467" s="75">
        <v>0</v>
      </c>
      <c r="F467" s="75">
        <v>0</v>
      </c>
      <c r="G467" s="75">
        <v>0</v>
      </c>
      <c r="H467" s="75">
        <v>0</v>
      </c>
      <c r="I467" s="75">
        <v>0</v>
      </c>
      <c r="J467" s="75">
        <v>0</v>
      </c>
      <c r="K467" s="75">
        <v>0</v>
      </c>
      <c r="L467" s="75">
        <v>0</v>
      </c>
      <c r="M467" s="75">
        <v>0</v>
      </c>
      <c r="N467" s="75">
        <v>0</v>
      </c>
      <c r="O467" s="75">
        <v>0</v>
      </c>
      <c r="P467" s="75">
        <v>0</v>
      </c>
      <c r="Q467" s="75">
        <v>0</v>
      </c>
      <c r="R467" s="75">
        <v>0</v>
      </c>
      <c r="S467" s="75">
        <v>0</v>
      </c>
      <c r="T467" s="75">
        <v>0</v>
      </c>
      <c r="U467" s="75">
        <v>0</v>
      </c>
      <c r="V467" s="75">
        <v>0</v>
      </c>
      <c r="W467" s="75">
        <v>0</v>
      </c>
      <c r="X467" s="75">
        <v>0</v>
      </c>
      <c r="Y467" s="75">
        <v>0</v>
      </c>
      <c r="Z467" s="75">
        <v>0</v>
      </c>
      <c r="AA467" s="75">
        <v>0</v>
      </c>
      <c r="AB467" s="75">
        <v>0</v>
      </c>
      <c r="AC467" s="75">
        <v>0</v>
      </c>
      <c r="AD467" s="75">
        <v>0</v>
      </c>
      <c r="AE467" s="75">
        <v>0</v>
      </c>
      <c r="AF467" s="75">
        <v>0</v>
      </c>
      <c r="AG467" s="75">
        <v>0</v>
      </c>
      <c r="AH467" s="75">
        <v>0</v>
      </c>
      <c r="AI467" s="75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</row>
    <row r="468" spans="1:85">
      <c r="A468" s="14"/>
      <c r="B468" s="14" t="s">
        <v>35</v>
      </c>
      <c r="C468" s="75">
        <v>0</v>
      </c>
      <c r="D468" s="75">
        <v>0</v>
      </c>
      <c r="E468" s="75">
        <v>0</v>
      </c>
      <c r="F468" s="75">
        <v>0</v>
      </c>
      <c r="G468" s="75">
        <v>0</v>
      </c>
      <c r="H468" s="75">
        <v>0</v>
      </c>
      <c r="I468" s="75">
        <v>0</v>
      </c>
      <c r="J468" s="75">
        <v>0</v>
      </c>
      <c r="K468" s="75">
        <v>0</v>
      </c>
      <c r="L468" s="75">
        <v>0</v>
      </c>
      <c r="M468" s="75">
        <v>0</v>
      </c>
      <c r="N468" s="75">
        <v>0</v>
      </c>
      <c r="O468" s="75">
        <v>0</v>
      </c>
      <c r="P468" s="75">
        <v>0</v>
      </c>
      <c r="Q468" s="75">
        <v>0</v>
      </c>
      <c r="R468" s="75">
        <v>0</v>
      </c>
      <c r="S468" s="75">
        <v>0</v>
      </c>
      <c r="T468" s="75">
        <v>0</v>
      </c>
      <c r="U468" s="75">
        <v>0</v>
      </c>
      <c r="V468" s="75">
        <v>0</v>
      </c>
      <c r="W468" s="75">
        <v>0</v>
      </c>
      <c r="X468" s="75">
        <v>0</v>
      </c>
      <c r="Y468" s="75">
        <v>0</v>
      </c>
      <c r="Z468" s="75">
        <v>0</v>
      </c>
      <c r="AA468" s="75">
        <v>0</v>
      </c>
      <c r="AB468" s="75">
        <v>0</v>
      </c>
      <c r="AC468" s="75">
        <v>0</v>
      </c>
      <c r="AD468" s="75">
        <v>0</v>
      </c>
      <c r="AE468" s="75">
        <v>0</v>
      </c>
      <c r="AF468" s="75">
        <v>0</v>
      </c>
      <c r="AG468" s="75">
        <v>0</v>
      </c>
      <c r="AH468" s="75">
        <v>0</v>
      </c>
      <c r="AI468" s="75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>
      <c r="A469" s="4"/>
      <c r="B469" s="4" t="s">
        <v>4</v>
      </c>
      <c r="C469" s="75">
        <v>0</v>
      </c>
      <c r="D469" s="75">
        <v>0</v>
      </c>
      <c r="E469" s="75">
        <v>0</v>
      </c>
      <c r="F469" s="75">
        <v>0</v>
      </c>
      <c r="G469" s="75">
        <v>0</v>
      </c>
      <c r="H469" s="75">
        <v>0</v>
      </c>
      <c r="I469" s="75">
        <v>0</v>
      </c>
      <c r="J469" s="75">
        <v>0</v>
      </c>
      <c r="K469" s="75">
        <v>0</v>
      </c>
      <c r="L469" s="75">
        <v>0</v>
      </c>
      <c r="M469" s="75">
        <v>0</v>
      </c>
      <c r="N469" s="75">
        <v>0</v>
      </c>
      <c r="O469" s="75">
        <v>0</v>
      </c>
      <c r="P469" s="75">
        <v>0</v>
      </c>
      <c r="Q469" s="75">
        <v>0</v>
      </c>
      <c r="R469" s="75">
        <v>0</v>
      </c>
      <c r="S469" s="75">
        <v>0</v>
      </c>
      <c r="T469" s="75">
        <v>0</v>
      </c>
      <c r="U469" s="75">
        <v>0</v>
      </c>
      <c r="V469" s="75">
        <v>0</v>
      </c>
      <c r="W469" s="75">
        <v>0</v>
      </c>
      <c r="X469" s="75">
        <v>0</v>
      </c>
      <c r="Y469" s="75">
        <v>0</v>
      </c>
      <c r="Z469" s="75">
        <v>0</v>
      </c>
      <c r="AA469" s="75">
        <v>0</v>
      </c>
      <c r="AB469" s="75">
        <v>0</v>
      </c>
      <c r="AC469" s="75">
        <v>0</v>
      </c>
      <c r="AD469" s="75">
        <v>0</v>
      </c>
      <c r="AE469" s="75">
        <v>0</v>
      </c>
      <c r="AF469" s="75">
        <v>0</v>
      </c>
      <c r="AG469" s="75">
        <v>0</v>
      </c>
      <c r="AH469" s="75">
        <v>0</v>
      </c>
      <c r="AI469" s="75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>
      <c r="A470" s="74" t="s">
        <v>1</v>
      </c>
      <c r="B470" s="74" t="s">
        <v>3</v>
      </c>
      <c r="C470" s="75">
        <v>0</v>
      </c>
      <c r="D470" s="75">
        <v>0</v>
      </c>
      <c r="E470" s="75">
        <v>0</v>
      </c>
      <c r="F470" s="75">
        <v>0</v>
      </c>
      <c r="G470" s="75">
        <v>0</v>
      </c>
      <c r="H470" s="75">
        <v>0</v>
      </c>
      <c r="I470" s="75">
        <v>0</v>
      </c>
      <c r="J470" s="75">
        <v>0</v>
      </c>
      <c r="K470" s="75">
        <v>0</v>
      </c>
      <c r="L470" s="75">
        <v>0</v>
      </c>
      <c r="M470" s="75">
        <v>0</v>
      </c>
      <c r="N470" s="75">
        <v>0</v>
      </c>
      <c r="O470" s="75">
        <v>0</v>
      </c>
      <c r="P470" s="75">
        <v>0</v>
      </c>
      <c r="Q470" s="75">
        <v>0</v>
      </c>
      <c r="R470" s="75">
        <v>0</v>
      </c>
      <c r="S470" s="75">
        <v>0</v>
      </c>
      <c r="T470" s="75">
        <v>0</v>
      </c>
      <c r="U470" s="75">
        <v>0</v>
      </c>
      <c r="V470" s="75">
        <v>0</v>
      </c>
      <c r="W470" s="75">
        <v>0</v>
      </c>
      <c r="X470" s="75">
        <v>0</v>
      </c>
      <c r="Y470" s="75">
        <v>0</v>
      </c>
      <c r="Z470" s="75">
        <v>0</v>
      </c>
      <c r="AA470" s="75">
        <v>0</v>
      </c>
      <c r="AB470" s="75">
        <v>0</v>
      </c>
      <c r="AC470" s="75">
        <v>0</v>
      </c>
      <c r="AD470" s="75">
        <v>0</v>
      </c>
      <c r="AE470" s="75">
        <v>0</v>
      </c>
      <c r="AF470" s="75">
        <v>0</v>
      </c>
      <c r="AG470" s="75">
        <v>0</v>
      </c>
      <c r="AH470" s="75">
        <v>0</v>
      </c>
      <c r="AI470" s="75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>
      <c r="A471" s="74"/>
      <c r="B471" s="74" t="s">
        <v>34</v>
      </c>
      <c r="C471" s="75">
        <v>0</v>
      </c>
      <c r="D471" s="75">
        <v>0</v>
      </c>
      <c r="E471" s="75">
        <v>0</v>
      </c>
      <c r="F471" s="75">
        <v>0</v>
      </c>
      <c r="G471" s="75">
        <v>0</v>
      </c>
      <c r="H471" s="75">
        <v>0</v>
      </c>
      <c r="I471" s="75">
        <v>0</v>
      </c>
      <c r="J471" s="75">
        <v>0</v>
      </c>
      <c r="K471" s="75">
        <v>0</v>
      </c>
      <c r="L471" s="75">
        <v>0</v>
      </c>
      <c r="M471" s="75">
        <v>0</v>
      </c>
      <c r="N471" s="75">
        <v>0</v>
      </c>
      <c r="O471" s="75">
        <v>0</v>
      </c>
      <c r="P471" s="75">
        <v>0</v>
      </c>
      <c r="Q471" s="75">
        <v>0</v>
      </c>
      <c r="R471" s="75">
        <v>0</v>
      </c>
      <c r="S471" s="75">
        <v>0</v>
      </c>
      <c r="T471" s="75">
        <v>0</v>
      </c>
      <c r="U471" s="75">
        <v>0</v>
      </c>
      <c r="V471" s="75">
        <v>0</v>
      </c>
      <c r="W471" s="75">
        <v>0</v>
      </c>
      <c r="X471" s="75">
        <v>0</v>
      </c>
      <c r="Y471" s="75">
        <v>0</v>
      </c>
      <c r="Z471" s="75">
        <v>0</v>
      </c>
      <c r="AA471" s="75">
        <v>0</v>
      </c>
      <c r="AB471" s="75">
        <v>0</v>
      </c>
      <c r="AC471" s="75">
        <v>0</v>
      </c>
      <c r="AD471" s="75">
        <v>0</v>
      </c>
      <c r="AE471" s="75">
        <v>0</v>
      </c>
      <c r="AF471" s="75">
        <v>0</v>
      </c>
      <c r="AG471" s="75">
        <v>0</v>
      </c>
      <c r="AH471" s="75">
        <v>0</v>
      </c>
      <c r="AI471" s="75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>
      <c r="A472" s="14"/>
      <c r="B472" s="14" t="s">
        <v>35</v>
      </c>
      <c r="C472" s="75">
        <v>0</v>
      </c>
      <c r="D472" s="75">
        <v>0</v>
      </c>
      <c r="E472" s="75">
        <v>0</v>
      </c>
      <c r="F472" s="75">
        <v>0</v>
      </c>
      <c r="G472" s="75">
        <v>0</v>
      </c>
      <c r="H472" s="75">
        <v>0</v>
      </c>
      <c r="I472" s="75">
        <v>0</v>
      </c>
      <c r="J472" s="75">
        <v>0</v>
      </c>
      <c r="K472" s="75">
        <v>0</v>
      </c>
      <c r="L472" s="75">
        <v>0</v>
      </c>
      <c r="M472" s="75">
        <v>0</v>
      </c>
      <c r="N472" s="75">
        <v>0</v>
      </c>
      <c r="O472" s="75">
        <v>0</v>
      </c>
      <c r="P472" s="75">
        <v>0</v>
      </c>
      <c r="Q472" s="75">
        <v>0</v>
      </c>
      <c r="R472" s="75">
        <v>0</v>
      </c>
      <c r="S472" s="75">
        <v>0</v>
      </c>
      <c r="T472" s="75">
        <v>0</v>
      </c>
      <c r="U472" s="75">
        <v>0</v>
      </c>
      <c r="V472" s="75">
        <v>0</v>
      </c>
      <c r="W472" s="75">
        <v>0</v>
      </c>
      <c r="X472" s="75">
        <v>0</v>
      </c>
      <c r="Y472" s="75">
        <v>0</v>
      </c>
      <c r="Z472" s="75">
        <v>0</v>
      </c>
      <c r="AA472" s="75">
        <v>0</v>
      </c>
      <c r="AB472" s="75">
        <v>0</v>
      </c>
      <c r="AC472" s="75">
        <v>0</v>
      </c>
      <c r="AD472" s="75">
        <v>0</v>
      </c>
      <c r="AE472" s="75">
        <v>0</v>
      </c>
      <c r="AF472" s="75">
        <v>0</v>
      </c>
      <c r="AG472" s="75">
        <v>0</v>
      </c>
      <c r="AH472" s="75">
        <v>0</v>
      </c>
      <c r="AI472" s="75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>
      <c r="A473" s="4"/>
      <c r="B473" s="4" t="s">
        <v>4</v>
      </c>
      <c r="C473" s="75">
        <v>0</v>
      </c>
      <c r="D473" s="75">
        <v>0</v>
      </c>
      <c r="E473" s="75">
        <v>0</v>
      </c>
      <c r="F473" s="75">
        <v>0</v>
      </c>
      <c r="G473" s="75">
        <v>0</v>
      </c>
      <c r="H473" s="75">
        <v>0</v>
      </c>
      <c r="I473" s="75">
        <v>0</v>
      </c>
      <c r="J473" s="75">
        <v>0</v>
      </c>
      <c r="K473" s="75">
        <v>0</v>
      </c>
      <c r="L473" s="75">
        <v>0</v>
      </c>
      <c r="M473" s="75">
        <v>0</v>
      </c>
      <c r="N473" s="75">
        <v>0</v>
      </c>
      <c r="O473" s="75">
        <v>0</v>
      </c>
      <c r="P473" s="75">
        <v>0</v>
      </c>
      <c r="Q473" s="75">
        <v>0</v>
      </c>
      <c r="R473" s="75">
        <v>0</v>
      </c>
      <c r="S473" s="75">
        <v>0</v>
      </c>
      <c r="T473" s="75">
        <v>0</v>
      </c>
      <c r="U473" s="75">
        <v>0</v>
      </c>
      <c r="V473" s="75">
        <v>0</v>
      </c>
      <c r="W473" s="75">
        <v>0</v>
      </c>
      <c r="X473" s="75">
        <v>0</v>
      </c>
      <c r="Y473" s="75">
        <v>0</v>
      </c>
      <c r="Z473" s="75">
        <v>0</v>
      </c>
      <c r="AA473" s="75">
        <v>0</v>
      </c>
      <c r="AB473" s="75">
        <v>0</v>
      </c>
      <c r="AC473" s="75">
        <v>0</v>
      </c>
      <c r="AD473" s="75">
        <v>0</v>
      </c>
      <c r="AE473" s="75">
        <v>0</v>
      </c>
      <c r="AF473" s="75">
        <v>0</v>
      </c>
      <c r="AG473" s="75">
        <v>0</v>
      </c>
      <c r="AH473" s="75">
        <v>0</v>
      </c>
      <c r="AI473" s="75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>
      <c r="A474" s="14" t="s">
        <v>5</v>
      </c>
      <c r="B474" s="14" t="s">
        <v>3</v>
      </c>
      <c r="C474" s="75">
        <v>0</v>
      </c>
      <c r="D474" s="75">
        <v>0</v>
      </c>
      <c r="E474" s="75">
        <v>0</v>
      </c>
      <c r="F474" s="75">
        <v>0</v>
      </c>
      <c r="G474" s="75">
        <v>0</v>
      </c>
      <c r="H474" s="75">
        <v>0</v>
      </c>
      <c r="I474" s="75">
        <v>0</v>
      </c>
      <c r="J474" s="75">
        <v>0</v>
      </c>
      <c r="K474" s="75">
        <v>0</v>
      </c>
      <c r="L474" s="75">
        <v>0</v>
      </c>
      <c r="M474" s="75">
        <v>0</v>
      </c>
      <c r="N474" s="75">
        <v>0</v>
      </c>
      <c r="O474" s="75">
        <v>0</v>
      </c>
      <c r="P474" s="75">
        <v>0</v>
      </c>
      <c r="Q474" s="75">
        <v>0</v>
      </c>
      <c r="R474" s="75">
        <v>0</v>
      </c>
      <c r="S474" s="75">
        <v>0</v>
      </c>
      <c r="T474" s="75">
        <v>0</v>
      </c>
      <c r="U474" s="75">
        <v>0</v>
      </c>
      <c r="V474" s="75">
        <v>0</v>
      </c>
      <c r="W474" s="75">
        <v>0</v>
      </c>
      <c r="X474" s="75">
        <v>0</v>
      </c>
      <c r="Y474" s="75">
        <v>0</v>
      </c>
      <c r="Z474" s="75">
        <v>0</v>
      </c>
      <c r="AA474" s="75">
        <v>0</v>
      </c>
      <c r="AB474" s="75">
        <v>0</v>
      </c>
      <c r="AC474" s="75">
        <v>0</v>
      </c>
      <c r="AD474" s="75">
        <v>0</v>
      </c>
      <c r="AE474" s="75">
        <v>0</v>
      </c>
      <c r="AF474" s="75">
        <v>0</v>
      </c>
      <c r="AG474" s="75">
        <v>0</v>
      </c>
      <c r="AH474" s="75">
        <v>0</v>
      </c>
      <c r="AI474" s="75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>
      <c r="A475" s="5"/>
      <c r="B475" s="5" t="s">
        <v>4</v>
      </c>
      <c r="C475" s="75">
        <v>0</v>
      </c>
      <c r="D475" s="75">
        <v>0</v>
      </c>
      <c r="E475" s="75">
        <v>0</v>
      </c>
      <c r="F475" s="75">
        <v>0</v>
      </c>
      <c r="G475" s="75">
        <v>0</v>
      </c>
      <c r="H475" s="75">
        <v>0</v>
      </c>
      <c r="I475" s="75">
        <v>0</v>
      </c>
      <c r="J475" s="75">
        <v>0</v>
      </c>
      <c r="K475" s="75">
        <v>0</v>
      </c>
      <c r="L475" s="75">
        <v>0</v>
      </c>
      <c r="M475" s="75">
        <v>0</v>
      </c>
      <c r="N475" s="75">
        <v>0</v>
      </c>
      <c r="O475" s="75">
        <v>0</v>
      </c>
      <c r="P475" s="75">
        <v>0</v>
      </c>
      <c r="Q475" s="75">
        <v>0</v>
      </c>
      <c r="R475" s="75">
        <v>0</v>
      </c>
      <c r="S475" s="75">
        <v>0</v>
      </c>
      <c r="T475" s="75">
        <v>0</v>
      </c>
      <c r="U475" s="75">
        <v>0</v>
      </c>
      <c r="V475" s="75">
        <v>0</v>
      </c>
      <c r="W475" s="75">
        <v>0</v>
      </c>
      <c r="X475" s="75">
        <v>0</v>
      </c>
      <c r="Y475" s="75">
        <v>0</v>
      </c>
      <c r="Z475" s="75">
        <v>0</v>
      </c>
      <c r="AA475" s="75">
        <v>0</v>
      </c>
      <c r="AB475" s="75">
        <v>0</v>
      </c>
      <c r="AC475" s="75">
        <v>0</v>
      </c>
      <c r="AD475" s="75">
        <v>0</v>
      </c>
      <c r="AE475" s="75">
        <v>0</v>
      </c>
      <c r="AF475" s="75">
        <v>0</v>
      </c>
      <c r="AG475" s="75">
        <v>0</v>
      </c>
      <c r="AH475" s="75">
        <v>0</v>
      </c>
      <c r="AI475" s="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</row>
    <row r="476" spans="1:85">
      <c r="A476" s="5" t="s">
        <v>2</v>
      </c>
      <c r="B476" s="5" t="s">
        <v>3</v>
      </c>
      <c r="C476" s="75">
        <v>0</v>
      </c>
      <c r="D476" s="75">
        <v>0</v>
      </c>
      <c r="E476" s="75">
        <v>0</v>
      </c>
      <c r="F476" s="75">
        <v>0</v>
      </c>
      <c r="G476" s="75">
        <v>0</v>
      </c>
      <c r="H476" s="75">
        <v>0</v>
      </c>
      <c r="I476" s="75">
        <v>0</v>
      </c>
      <c r="J476" s="75">
        <v>0</v>
      </c>
      <c r="K476" s="75">
        <v>0</v>
      </c>
      <c r="L476" s="75">
        <v>0</v>
      </c>
      <c r="M476" s="75">
        <v>0</v>
      </c>
      <c r="N476" s="75">
        <v>0</v>
      </c>
      <c r="O476" s="75">
        <v>0</v>
      </c>
      <c r="P476" s="75">
        <v>0</v>
      </c>
      <c r="Q476" s="75">
        <v>0</v>
      </c>
      <c r="R476" s="75">
        <v>0</v>
      </c>
      <c r="S476" s="75">
        <v>0</v>
      </c>
      <c r="T476" s="75">
        <v>0</v>
      </c>
      <c r="U476" s="75">
        <v>0</v>
      </c>
      <c r="V476" s="75">
        <v>0</v>
      </c>
      <c r="W476" s="75">
        <v>0</v>
      </c>
      <c r="X476" s="75">
        <v>0</v>
      </c>
      <c r="Y476" s="75">
        <v>0</v>
      </c>
      <c r="Z476" s="75">
        <v>0</v>
      </c>
      <c r="AA476" s="75">
        <v>0</v>
      </c>
      <c r="AB476" s="75">
        <v>0</v>
      </c>
      <c r="AC476" s="75">
        <v>0</v>
      </c>
      <c r="AD476" s="75">
        <v>0</v>
      </c>
      <c r="AE476" s="75">
        <v>0</v>
      </c>
      <c r="AF476" s="75">
        <v>0</v>
      </c>
      <c r="AG476" s="75">
        <v>0</v>
      </c>
      <c r="AH476" s="75">
        <v>0</v>
      </c>
      <c r="AI476" s="75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4"/>
      <c r="B477" s="4" t="s">
        <v>4</v>
      </c>
      <c r="C477" s="75">
        <v>0</v>
      </c>
      <c r="D477" s="75">
        <v>0</v>
      </c>
      <c r="E477" s="75">
        <v>0</v>
      </c>
      <c r="F477" s="75">
        <v>0</v>
      </c>
      <c r="G477" s="75">
        <v>0</v>
      </c>
      <c r="H477" s="75">
        <v>0</v>
      </c>
      <c r="I477" s="75">
        <v>0</v>
      </c>
      <c r="J477" s="75">
        <v>0</v>
      </c>
      <c r="K477" s="75">
        <v>0</v>
      </c>
      <c r="L477" s="75">
        <v>0</v>
      </c>
      <c r="M477" s="75">
        <v>0</v>
      </c>
      <c r="N477" s="75">
        <v>0</v>
      </c>
      <c r="O477" s="75">
        <v>0</v>
      </c>
      <c r="P477" s="75">
        <v>0</v>
      </c>
      <c r="Q477" s="75">
        <v>0</v>
      </c>
      <c r="R477" s="75">
        <v>0</v>
      </c>
      <c r="S477" s="75">
        <v>0</v>
      </c>
      <c r="T477" s="75">
        <v>0</v>
      </c>
      <c r="U477" s="75">
        <v>0</v>
      </c>
      <c r="V477" s="75">
        <v>0</v>
      </c>
      <c r="W477" s="75">
        <v>0</v>
      </c>
      <c r="X477" s="75">
        <v>0</v>
      </c>
      <c r="Y477" s="75">
        <v>0</v>
      </c>
      <c r="Z477" s="75">
        <v>0</v>
      </c>
      <c r="AA477" s="75">
        <v>0</v>
      </c>
      <c r="AB477" s="75">
        <v>0</v>
      </c>
      <c r="AC477" s="75">
        <v>0</v>
      </c>
      <c r="AD477" s="75">
        <v>0</v>
      </c>
      <c r="AE477" s="75">
        <v>0</v>
      </c>
      <c r="AF477" s="75">
        <v>0</v>
      </c>
      <c r="AG477" s="75">
        <v>0</v>
      </c>
      <c r="AH477" s="75">
        <v>0</v>
      </c>
      <c r="AI477" s="75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14" t="s">
        <v>7</v>
      </c>
      <c r="B478" s="14" t="s">
        <v>3</v>
      </c>
      <c r="C478" s="75">
        <v>0</v>
      </c>
      <c r="D478" s="75">
        <v>0</v>
      </c>
      <c r="E478" s="75">
        <v>0</v>
      </c>
      <c r="F478" s="75">
        <v>0</v>
      </c>
      <c r="G478" s="75">
        <v>0</v>
      </c>
      <c r="H478" s="75">
        <v>0</v>
      </c>
      <c r="I478" s="75">
        <v>0</v>
      </c>
      <c r="J478" s="75">
        <v>0</v>
      </c>
      <c r="K478" s="75">
        <v>0</v>
      </c>
      <c r="L478" s="75">
        <v>0</v>
      </c>
      <c r="M478" s="75">
        <v>0</v>
      </c>
      <c r="N478" s="75">
        <v>0</v>
      </c>
      <c r="O478" s="75">
        <v>0</v>
      </c>
      <c r="P478" s="75">
        <v>0</v>
      </c>
      <c r="Q478" s="75">
        <v>0</v>
      </c>
      <c r="R478" s="75">
        <v>0</v>
      </c>
      <c r="S478" s="75">
        <v>0</v>
      </c>
      <c r="T478" s="75">
        <v>0</v>
      </c>
      <c r="U478" s="75">
        <v>0</v>
      </c>
      <c r="V478" s="75">
        <v>0</v>
      </c>
      <c r="W478" s="75">
        <v>0</v>
      </c>
      <c r="X478" s="75">
        <v>0</v>
      </c>
      <c r="Y478" s="75">
        <v>0</v>
      </c>
      <c r="Z478" s="75">
        <v>0</v>
      </c>
      <c r="AA478" s="75">
        <v>0</v>
      </c>
      <c r="AB478" s="75">
        <v>0</v>
      </c>
      <c r="AC478" s="75">
        <v>0</v>
      </c>
      <c r="AD478" s="75">
        <v>0</v>
      </c>
      <c r="AE478" s="75">
        <v>0</v>
      </c>
      <c r="AF478" s="75">
        <v>0</v>
      </c>
      <c r="AG478" s="75">
        <v>0</v>
      </c>
      <c r="AH478" s="75">
        <v>0</v>
      </c>
      <c r="AI478" s="75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4"/>
      <c r="B479" s="4" t="s">
        <v>4</v>
      </c>
      <c r="C479" s="75">
        <v>0</v>
      </c>
      <c r="D479" s="75">
        <v>0</v>
      </c>
      <c r="E479" s="75">
        <v>0</v>
      </c>
      <c r="F479" s="75">
        <v>0</v>
      </c>
      <c r="G479" s="75">
        <v>0</v>
      </c>
      <c r="H479" s="75">
        <v>0</v>
      </c>
      <c r="I479" s="75">
        <v>0</v>
      </c>
      <c r="J479" s="75">
        <v>0</v>
      </c>
      <c r="K479" s="75">
        <v>0</v>
      </c>
      <c r="L479" s="75">
        <v>0</v>
      </c>
      <c r="M479" s="75">
        <v>0</v>
      </c>
      <c r="N479" s="75">
        <v>0</v>
      </c>
      <c r="O479" s="75">
        <v>0</v>
      </c>
      <c r="P479" s="75">
        <v>0</v>
      </c>
      <c r="Q479" s="75">
        <v>0</v>
      </c>
      <c r="R479" s="75">
        <v>0</v>
      </c>
      <c r="S479" s="75">
        <v>0</v>
      </c>
      <c r="T479" s="75">
        <v>0</v>
      </c>
      <c r="U479" s="75">
        <v>0</v>
      </c>
      <c r="V479" s="75">
        <v>0</v>
      </c>
      <c r="W479" s="75">
        <v>0</v>
      </c>
      <c r="X479" s="75">
        <v>0</v>
      </c>
      <c r="Y479" s="75">
        <v>0</v>
      </c>
      <c r="Z479" s="75">
        <v>0</v>
      </c>
      <c r="AA479" s="75">
        <v>0</v>
      </c>
      <c r="AB479" s="75">
        <v>0</v>
      </c>
      <c r="AC479" s="75">
        <v>0</v>
      </c>
      <c r="AD479" s="75">
        <v>0</v>
      </c>
      <c r="AE479" s="75">
        <v>0</v>
      </c>
      <c r="AF479" s="75">
        <v>0</v>
      </c>
      <c r="AG479" s="75">
        <v>0</v>
      </c>
      <c r="AH479" s="75">
        <v>0</v>
      </c>
      <c r="AI479" s="75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14" t="s">
        <v>6</v>
      </c>
      <c r="B480" s="14" t="s">
        <v>3</v>
      </c>
      <c r="C480" s="75">
        <v>0</v>
      </c>
      <c r="D480" s="75">
        <v>0</v>
      </c>
      <c r="E480" s="75">
        <v>0</v>
      </c>
      <c r="F480" s="75">
        <v>0</v>
      </c>
      <c r="G480" s="75">
        <v>0</v>
      </c>
      <c r="H480" s="75">
        <v>0</v>
      </c>
      <c r="I480" s="75">
        <v>0</v>
      </c>
      <c r="J480" s="75">
        <v>0</v>
      </c>
      <c r="K480" s="75">
        <v>0</v>
      </c>
      <c r="L480" s="75">
        <v>0</v>
      </c>
      <c r="M480" s="75">
        <v>0</v>
      </c>
      <c r="N480" s="75">
        <v>0</v>
      </c>
      <c r="O480" s="75">
        <v>0</v>
      </c>
      <c r="P480" s="75">
        <v>0</v>
      </c>
      <c r="Q480" s="75">
        <v>0</v>
      </c>
      <c r="R480" s="75">
        <v>0</v>
      </c>
      <c r="S480" s="75">
        <v>0</v>
      </c>
      <c r="T480" s="75">
        <v>0</v>
      </c>
      <c r="U480" s="75">
        <v>0</v>
      </c>
      <c r="V480" s="75">
        <v>0</v>
      </c>
      <c r="W480" s="75">
        <v>0</v>
      </c>
      <c r="X480" s="75">
        <v>0</v>
      </c>
      <c r="Y480" s="75">
        <v>0</v>
      </c>
      <c r="Z480" s="75">
        <v>0</v>
      </c>
      <c r="AA480" s="75">
        <v>0</v>
      </c>
      <c r="AB480" s="75">
        <v>0</v>
      </c>
      <c r="AC480" s="75">
        <v>0</v>
      </c>
      <c r="AD480" s="75">
        <v>0</v>
      </c>
      <c r="AE480" s="75">
        <v>0</v>
      </c>
      <c r="AF480" s="75">
        <v>0</v>
      </c>
      <c r="AG480" s="75">
        <v>0</v>
      </c>
      <c r="AH480" s="75">
        <v>0</v>
      </c>
      <c r="AI480" s="75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5"/>
      <c r="B481" s="5" t="s">
        <v>4</v>
      </c>
      <c r="C481" s="75">
        <v>0</v>
      </c>
      <c r="D481" s="75">
        <v>0</v>
      </c>
      <c r="E481" s="75">
        <v>0</v>
      </c>
      <c r="F481" s="75">
        <v>0</v>
      </c>
      <c r="G481" s="75">
        <v>0</v>
      </c>
      <c r="H481" s="75">
        <v>0</v>
      </c>
      <c r="I481" s="75">
        <v>0</v>
      </c>
      <c r="J481" s="75">
        <v>0</v>
      </c>
      <c r="K481" s="75">
        <v>0</v>
      </c>
      <c r="L481" s="75">
        <v>0</v>
      </c>
      <c r="M481" s="75">
        <v>0</v>
      </c>
      <c r="N481" s="75">
        <v>0</v>
      </c>
      <c r="O481" s="75">
        <v>0</v>
      </c>
      <c r="P481" s="75">
        <v>0</v>
      </c>
      <c r="Q481" s="75">
        <v>0</v>
      </c>
      <c r="R481" s="75">
        <v>0</v>
      </c>
      <c r="S481" s="75">
        <v>0</v>
      </c>
      <c r="T481" s="75">
        <v>0</v>
      </c>
      <c r="U481" s="75">
        <v>0</v>
      </c>
      <c r="V481" s="75">
        <v>0</v>
      </c>
      <c r="W481" s="75">
        <v>0</v>
      </c>
      <c r="X481" s="75">
        <v>0</v>
      </c>
      <c r="Y481" s="75">
        <v>0</v>
      </c>
      <c r="Z481" s="75">
        <v>0</v>
      </c>
      <c r="AA481" s="75">
        <v>0</v>
      </c>
      <c r="AB481" s="75">
        <v>0</v>
      </c>
      <c r="AC481" s="75">
        <v>0</v>
      </c>
      <c r="AD481" s="75">
        <v>0</v>
      </c>
      <c r="AE481" s="75">
        <v>0</v>
      </c>
      <c r="AF481" s="75">
        <v>0</v>
      </c>
      <c r="AG481" s="75">
        <v>0</v>
      </c>
      <c r="AH481" s="75">
        <v>0</v>
      </c>
      <c r="AI481" s="75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5" t="s">
        <v>8</v>
      </c>
      <c r="B482" s="5" t="s">
        <v>3</v>
      </c>
      <c r="C482" s="75">
        <v>0</v>
      </c>
      <c r="D482" s="75">
        <v>0</v>
      </c>
      <c r="E482" s="75">
        <v>0</v>
      </c>
      <c r="F482" s="75">
        <v>0</v>
      </c>
      <c r="G482" s="75">
        <v>0</v>
      </c>
      <c r="H482" s="75">
        <v>0</v>
      </c>
      <c r="I482" s="75">
        <v>0</v>
      </c>
      <c r="J482" s="75">
        <v>0</v>
      </c>
      <c r="K482" s="75">
        <v>0</v>
      </c>
      <c r="L482" s="75">
        <v>0</v>
      </c>
      <c r="M482" s="75">
        <v>0</v>
      </c>
      <c r="N482" s="75">
        <v>0</v>
      </c>
      <c r="O482" s="75">
        <v>0</v>
      </c>
      <c r="P482" s="75">
        <v>0</v>
      </c>
      <c r="Q482" s="75">
        <v>0</v>
      </c>
      <c r="R482" s="75">
        <v>0</v>
      </c>
      <c r="S482" s="75">
        <v>0</v>
      </c>
      <c r="T482" s="75">
        <v>0</v>
      </c>
      <c r="U482" s="75">
        <v>0</v>
      </c>
      <c r="V482" s="75">
        <v>0</v>
      </c>
      <c r="W482" s="75">
        <v>0</v>
      </c>
      <c r="X482" s="75">
        <v>0</v>
      </c>
      <c r="Y482" s="75">
        <v>0</v>
      </c>
      <c r="Z482" s="75">
        <v>0</v>
      </c>
      <c r="AA482" s="75">
        <v>0</v>
      </c>
      <c r="AB482" s="75">
        <v>0</v>
      </c>
      <c r="AC482" s="75">
        <v>0</v>
      </c>
      <c r="AD482" s="75">
        <v>0</v>
      </c>
      <c r="AE482" s="75">
        <v>0</v>
      </c>
      <c r="AF482" s="75">
        <v>0</v>
      </c>
      <c r="AG482" s="75">
        <v>0</v>
      </c>
      <c r="AH482" s="75">
        <v>0</v>
      </c>
      <c r="AI482" s="75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4"/>
      <c r="B483" s="4" t="s">
        <v>37</v>
      </c>
      <c r="C483" s="75">
        <v>0</v>
      </c>
      <c r="D483" s="75">
        <v>0</v>
      </c>
      <c r="E483" s="75">
        <v>0</v>
      </c>
      <c r="F483" s="75">
        <v>0</v>
      </c>
      <c r="G483" s="75">
        <v>0</v>
      </c>
      <c r="H483" s="75">
        <v>0</v>
      </c>
      <c r="I483" s="75">
        <v>0</v>
      </c>
      <c r="J483" s="75">
        <v>0</v>
      </c>
      <c r="K483" s="75">
        <v>0</v>
      </c>
      <c r="L483" s="75">
        <v>0</v>
      </c>
      <c r="M483" s="75">
        <v>0</v>
      </c>
      <c r="N483" s="75">
        <v>0</v>
      </c>
      <c r="O483" s="75">
        <v>0</v>
      </c>
      <c r="P483" s="75">
        <v>0</v>
      </c>
      <c r="Q483" s="75">
        <v>0</v>
      </c>
      <c r="R483" s="75">
        <v>0</v>
      </c>
      <c r="S483" s="75">
        <v>0</v>
      </c>
      <c r="T483" s="75">
        <v>0</v>
      </c>
      <c r="U483" s="75">
        <v>0</v>
      </c>
      <c r="V483" s="75">
        <v>0</v>
      </c>
      <c r="W483" s="75">
        <v>0</v>
      </c>
      <c r="X483" s="75">
        <v>0</v>
      </c>
      <c r="Y483" s="75">
        <v>0</v>
      </c>
      <c r="Z483" s="75">
        <v>0</v>
      </c>
      <c r="AA483" s="75">
        <v>0</v>
      </c>
      <c r="AB483" s="75">
        <v>0</v>
      </c>
      <c r="AC483" s="75">
        <v>0</v>
      </c>
      <c r="AD483" s="75">
        <v>0</v>
      </c>
      <c r="AE483" s="75">
        <v>0</v>
      </c>
      <c r="AF483" s="75">
        <v>0</v>
      </c>
      <c r="AG483" s="75">
        <v>0</v>
      </c>
      <c r="AH483" s="75">
        <v>0</v>
      </c>
      <c r="AI483" s="75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14" t="s">
        <v>36</v>
      </c>
      <c r="B484" s="14" t="s">
        <v>38</v>
      </c>
      <c r="C484" s="75">
        <v>0</v>
      </c>
      <c r="D484" s="75">
        <v>0</v>
      </c>
      <c r="E484" s="75">
        <v>0</v>
      </c>
      <c r="F484" s="75">
        <v>0</v>
      </c>
      <c r="G484" s="75">
        <v>0</v>
      </c>
      <c r="H484" s="75">
        <v>0</v>
      </c>
      <c r="I484" s="75">
        <v>0</v>
      </c>
      <c r="J484" s="75">
        <v>0</v>
      </c>
      <c r="K484" s="75">
        <v>0</v>
      </c>
      <c r="L484" s="75">
        <v>0</v>
      </c>
      <c r="M484" s="75">
        <v>0</v>
      </c>
      <c r="N484" s="75">
        <v>0</v>
      </c>
      <c r="O484" s="75">
        <v>0</v>
      </c>
      <c r="P484" s="75">
        <v>0</v>
      </c>
      <c r="Q484" s="75">
        <v>0</v>
      </c>
      <c r="R484" s="75">
        <v>0</v>
      </c>
      <c r="S484" s="75">
        <v>0</v>
      </c>
      <c r="T484" s="75">
        <v>0</v>
      </c>
      <c r="U484" s="75">
        <v>0</v>
      </c>
      <c r="V484" s="75">
        <v>0</v>
      </c>
      <c r="W484" s="75">
        <v>0</v>
      </c>
      <c r="X484" s="75">
        <v>0</v>
      </c>
      <c r="Y484" s="75">
        <v>0</v>
      </c>
      <c r="Z484" s="75">
        <v>0</v>
      </c>
      <c r="AA484" s="75">
        <v>0</v>
      </c>
      <c r="AB484" s="75">
        <v>0</v>
      </c>
      <c r="AC484" s="75">
        <v>0</v>
      </c>
      <c r="AD484" s="75">
        <v>0</v>
      </c>
      <c r="AE484" s="75">
        <v>0</v>
      </c>
      <c r="AF484" s="75">
        <v>0</v>
      </c>
      <c r="AG484" s="75">
        <v>0</v>
      </c>
      <c r="AH484" s="75">
        <v>0</v>
      </c>
      <c r="AI484" s="75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5"/>
      <c r="B485" s="5" t="s">
        <v>213</v>
      </c>
      <c r="C485" s="73">
        <v>0</v>
      </c>
      <c r="D485" s="73">
        <v>0</v>
      </c>
      <c r="E485" s="73">
        <v>0</v>
      </c>
      <c r="F485" s="73">
        <v>0</v>
      </c>
      <c r="G485" s="73">
        <v>0</v>
      </c>
      <c r="H485" s="73">
        <v>0</v>
      </c>
      <c r="I485" s="73">
        <v>0</v>
      </c>
      <c r="J485" s="73">
        <v>0</v>
      </c>
      <c r="K485" s="73">
        <v>0</v>
      </c>
      <c r="L485" s="73">
        <v>0</v>
      </c>
      <c r="M485" s="73">
        <v>0</v>
      </c>
      <c r="N485" s="73">
        <v>0</v>
      </c>
      <c r="O485" s="73">
        <v>0</v>
      </c>
      <c r="P485" s="73">
        <v>0</v>
      </c>
      <c r="Q485" s="73">
        <v>0</v>
      </c>
      <c r="R485" s="73">
        <v>0</v>
      </c>
      <c r="S485" s="73">
        <v>0</v>
      </c>
      <c r="T485" s="73">
        <v>0</v>
      </c>
      <c r="U485" s="73">
        <v>0</v>
      </c>
      <c r="V485" s="73">
        <v>0</v>
      </c>
      <c r="W485" s="73">
        <v>0</v>
      </c>
      <c r="X485" s="73">
        <v>0</v>
      </c>
      <c r="Y485" s="73">
        <v>0</v>
      </c>
      <c r="Z485" s="73">
        <v>0</v>
      </c>
      <c r="AA485" s="73">
        <v>0</v>
      </c>
      <c r="AB485" s="73">
        <v>0</v>
      </c>
      <c r="AC485" s="73">
        <v>0</v>
      </c>
      <c r="AD485" s="73">
        <v>0</v>
      </c>
      <c r="AE485" s="73">
        <v>0</v>
      </c>
      <c r="AF485" s="73">
        <v>0</v>
      </c>
      <c r="AG485" s="73">
        <v>0</v>
      </c>
      <c r="AH485" s="73">
        <v>0</v>
      </c>
      <c r="AI485" s="73">
        <v>0</v>
      </c>
    </row>
    <row r="486" spans="1:85">
      <c r="A486" s="1" t="str">
        <f>LOOKUP(B486,[1]Regions!$A$4:$A$98,[1]Regions!$B$4:$B$98)</f>
        <v>Poland</v>
      </c>
      <c r="B486" s="2">
        <v>23</v>
      </c>
      <c r="C486" s="72">
        <v>2018</v>
      </c>
      <c r="D486" s="72">
        <v>2019</v>
      </c>
      <c r="E486" s="72">
        <v>2020</v>
      </c>
      <c r="F486" s="72">
        <v>2021</v>
      </c>
      <c r="G486" s="72">
        <v>2022</v>
      </c>
      <c r="H486" s="72">
        <v>2023</v>
      </c>
      <c r="I486" s="72">
        <v>2024</v>
      </c>
      <c r="J486" s="72">
        <v>2025</v>
      </c>
      <c r="K486" s="72">
        <v>2026</v>
      </c>
      <c r="L486" s="72">
        <v>2027</v>
      </c>
      <c r="M486" s="72">
        <v>2028</v>
      </c>
      <c r="N486" s="72">
        <v>2029</v>
      </c>
      <c r="O486" s="72">
        <v>2030</v>
      </c>
      <c r="P486" s="72">
        <v>2031</v>
      </c>
      <c r="Q486" s="72">
        <v>2032</v>
      </c>
      <c r="R486" s="72">
        <v>2033</v>
      </c>
      <c r="S486" s="72">
        <v>2034</v>
      </c>
      <c r="T486" s="72">
        <v>2035</v>
      </c>
      <c r="U486" s="72">
        <v>2036</v>
      </c>
      <c r="V486" s="72">
        <v>2037</v>
      </c>
      <c r="W486" s="72">
        <v>2038</v>
      </c>
      <c r="X486" s="72">
        <v>2039</v>
      </c>
      <c r="Y486" s="72">
        <v>2040</v>
      </c>
      <c r="Z486" s="72">
        <v>2041</v>
      </c>
      <c r="AA486" s="72">
        <v>2042</v>
      </c>
      <c r="AB486" s="72">
        <v>2043</v>
      </c>
      <c r="AC486" s="72">
        <v>2044</v>
      </c>
      <c r="AD486" s="72">
        <v>2045</v>
      </c>
      <c r="AE486" s="72">
        <v>2046</v>
      </c>
      <c r="AF486" s="72">
        <v>2047</v>
      </c>
      <c r="AG486" s="72">
        <v>2048</v>
      </c>
      <c r="AH486" s="72">
        <v>2049</v>
      </c>
      <c r="AI486" s="72">
        <v>2050</v>
      </c>
      <c r="AJ486">
        <v>2051</v>
      </c>
      <c r="AK486">
        <v>2052</v>
      </c>
      <c r="AL486">
        <v>2053</v>
      </c>
      <c r="AM486">
        <v>2054</v>
      </c>
      <c r="AN486">
        <v>2055</v>
      </c>
      <c r="AO486">
        <v>2056</v>
      </c>
      <c r="AP486">
        <v>2057</v>
      </c>
      <c r="AQ486">
        <v>2058</v>
      </c>
      <c r="AR486">
        <v>2059</v>
      </c>
      <c r="AS486">
        <v>2060</v>
      </c>
      <c r="AT486">
        <v>2061</v>
      </c>
      <c r="AU486">
        <v>2062</v>
      </c>
      <c r="AV486">
        <v>2063</v>
      </c>
      <c r="AW486">
        <v>2064</v>
      </c>
      <c r="AX486">
        <v>2065</v>
      </c>
      <c r="AY486">
        <v>2066</v>
      </c>
      <c r="AZ486">
        <v>2067</v>
      </c>
      <c r="BA486">
        <v>2068</v>
      </c>
      <c r="BB486">
        <v>2069</v>
      </c>
      <c r="BC486">
        <v>2070</v>
      </c>
      <c r="BD486">
        <v>2071</v>
      </c>
      <c r="BE486">
        <v>2072</v>
      </c>
      <c r="BF486">
        <v>2073</v>
      </c>
      <c r="BG486">
        <v>2074</v>
      </c>
      <c r="BH486">
        <v>2075</v>
      </c>
      <c r="BI486">
        <v>2076</v>
      </c>
      <c r="BJ486">
        <v>2077</v>
      </c>
      <c r="BK486">
        <v>2078</v>
      </c>
      <c r="BL486">
        <v>2079</v>
      </c>
      <c r="BM486">
        <v>2080</v>
      </c>
      <c r="BN486">
        <v>2081</v>
      </c>
      <c r="BO486">
        <v>2082</v>
      </c>
      <c r="BP486">
        <v>2083</v>
      </c>
      <c r="BQ486">
        <v>2084</v>
      </c>
      <c r="BR486">
        <v>2085</v>
      </c>
      <c r="BS486">
        <v>2086</v>
      </c>
      <c r="BT486">
        <v>2087</v>
      </c>
      <c r="BU486">
        <v>2088</v>
      </c>
      <c r="BV486">
        <v>2089</v>
      </c>
      <c r="BW486">
        <v>2090</v>
      </c>
      <c r="BX486">
        <v>2091</v>
      </c>
      <c r="BY486">
        <v>2092</v>
      </c>
      <c r="BZ486">
        <v>2093</v>
      </c>
      <c r="CA486">
        <v>2094</v>
      </c>
      <c r="CB486">
        <v>2095</v>
      </c>
      <c r="CC486">
        <v>2096</v>
      </c>
      <c r="CD486">
        <v>2097</v>
      </c>
      <c r="CE486">
        <v>2098</v>
      </c>
      <c r="CF486">
        <v>2099</v>
      </c>
      <c r="CG486">
        <v>2100</v>
      </c>
    </row>
    <row r="487" spans="1:85">
      <c r="A487" s="74"/>
      <c r="B487" s="74" t="s">
        <v>4</v>
      </c>
      <c r="C487" s="75">
        <v>0</v>
      </c>
      <c r="D487" s="75">
        <v>0</v>
      </c>
      <c r="E487" s="75">
        <v>0</v>
      </c>
      <c r="F487" s="75">
        <v>0</v>
      </c>
      <c r="G487" s="75">
        <v>0</v>
      </c>
      <c r="H487" s="75">
        <v>0</v>
      </c>
      <c r="I487" s="75">
        <v>0</v>
      </c>
      <c r="J487" s="75">
        <v>0</v>
      </c>
      <c r="K487" s="75">
        <v>0</v>
      </c>
      <c r="L487" s="75">
        <v>0</v>
      </c>
      <c r="M487" s="75">
        <v>0</v>
      </c>
      <c r="N487" s="75">
        <v>0</v>
      </c>
      <c r="O487" s="75">
        <v>0</v>
      </c>
      <c r="P487" s="75">
        <v>0</v>
      </c>
      <c r="Q487" s="75">
        <v>0</v>
      </c>
      <c r="R487" s="75">
        <v>0</v>
      </c>
      <c r="S487" s="75">
        <v>0</v>
      </c>
      <c r="T487" s="75">
        <v>0</v>
      </c>
      <c r="U487" s="75">
        <v>0</v>
      </c>
      <c r="V487" s="75">
        <v>0</v>
      </c>
      <c r="W487" s="75">
        <v>0</v>
      </c>
      <c r="X487" s="75">
        <v>0</v>
      </c>
      <c r="Y487" s="75">
        <v>0</v>
      </c>
      <c r="Z487" s="75">
        <v>0</v>
      </c>
      <c r="AA487" s="75">
        <v>0</v>
      </c>
      <c r="AB487" s="75">
        <v>0</v>
      </c>
      <c r="AC487" s="75">
        <v>0</v>
      </c>
      <c r="AD487" s="75">
        <v>0</v>
      </c>
      <c r="AE487" s="75">
        <v>0</v>
      </c>
      <c r="AF487" s="75">
        <v>0</v>
      </c>
      <c r="AG487" s="75">
        <v>0</v>
      </c>
      <c r="AH487" s="75">
        <v>0</v>
      </c>
      <c r="AI487" s="75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74" t="s">
        <v>0</v>
      </c>
      <c r="B488" s="74" t="s">
        <v>3</v>
      </c>
      <c r="C488" s="75">
        <v>0</v>
      </c>
      <c r="D488" s="75">
        <v>0</v>
      </c>
      <c r="E488" s="75">
        <v>0</v>
      </c>
      <c r="F488" s="75">
        <v>0</v>
      </c>
      <c r="G488" s="75">
        <v>0</v>
      </c>
      <c r="H488" s="75">
        <v>0</v>
      </c>
      <c r="I488" s="75">
        <v>0</v>
      </c>
      <c r="J488" s="75">
        <v>0</v>
      </c>
      <c r="K488" s="75">
        <v>0</v>
      </c>
      <c r="L488" s="75">
        <v>0</v>
      </c>
      <c r="M488" s="75">
        <v>0</v>
      </c>
      <c r="N488" s="75">
        <v>0</v>
      </c>
      <c r="O488" s="75">
        <v>0</v>
      </c>
      <c r="P488" s="75">
        <v>0</v>
      </c>
      <c r="Q488" s="75">
        <v>0</v>
      </c>
      <c r="R488" s="75">
        <v>0</v>
      </c>
      <c r="S488" s="75">
        <v>0</v>
      </c>
      <c r="T488" s="75">
        <v>0</v>
      </c>
      <c r="U488" s="75">
        <v>0</v>
      </c>
      <c r="V488" s="75">
        <v>0</v>
      </c>
      <c r="W488" s="75">
        <v>0</v>
      </c>
      <c r="X488" s="75">
        <v>0</v>
      </c>
      <c r="Y488" s="75">
        <v>0</v>
      </c>
      <c r="Z488" s="75">
        <v>0</v>
      </c>
      <c r="AA488" s="75">
        <v>0</v>
      </c>
      <c r="AB488" s="75">
        <v>0</v>
      </c>
      <c r="AC488" s="75">
        <v>0</v>
      </c>
      <c r="AD488" s="75">
        <v>0</v>
      </c>
      <c r="AE488" s="75">
        <v>0</v>
      </c>
      <c r="AF488" s="75">
        <v>0</v>
      </c>
      <c r="AG488" s="75">
        <v>0</v>
      </c>
      <c r="AH488" s="75">
        <v>0</v>
      </c>
      <c r="AI488" s="75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74"/>
      <c r="B489" s="74" t="s">
        <v>34</v>
      </c>
      <c r="C489" s="75">
        <v>0</v>
      </c>
      <c r="D489" s="75">
        <v>0</v>
      </c>
      <c r="E489" s="75">
        <v>0</v>
      </c>
      <c r="F489" s="75">
        <v>0</v>
      </c>
      <c r="G489" s="75">
        <v>0</v>
      </c>
      <c r="H489" s="75">
        <v>0</v>
      </c>
      <c r="I489" s="75">
        <v>0</v>
      </c>
      <c r="J489" s="75">
        <v>0</v>
      </c>
      <c r="K489" s="75">
        <v>0</v>
      </c>
      <c r="L489" s="75">
        <v>0</v>
      </c>
      <c r="M489" s="75">
        <v>0</v>
      </c>
      <c r="N489" s="75">
        <v>0</v>
      </c>
      <c r="O489" s="75">
        <v>0</v>
      </c>
      <c r="P489" s="75">
        <v>0</v>
      </c>
      <c r="Q489" s="75">
        <v>0</v>
      </c>
      <c r="R489" s="75">
        <v>0</v>
      </c>
      <c r="S489" s="75">
        <v>0</v>
      </c>
      <c r="T489" s="75">
        <v>0</v>
      </c>
      <c r="U489" s="75">
        <v>0</v>
      </c>
      <c r="V489" s="75">
        <v>0</v>
      </c>
      <c r="W489" s="75">
        <v>0</v>
      </c>
      <c r="X489" s="75">
        <v>0</v>
      </c>
      <c r="Y489" s="75">
        <v>0</v>
      </c>
      <c r="Z489" s="75">
        <v>0</v>
      </c>
      <c r="AA489" s="75">
        <v>0</v>
      </c>
      <c r="AB489" s="75">
        <v>0</v>
      </c>
      <c r="AC489" s="75">
        <v>0</v>
      </c>
      <c r="AD489" s="75">
        <v>0</v>
      </c>
      <c r="AE489" s="75">
        <v>0</v>
      </c>
      <c r="AF489" s="75">
        <v>0</v>
      </c>
      <c r="AG489" s="75">
        <v>0</v>
      </c>
      <c r="AH489" s="75">
        <v>0</v>
      </c>
      <c r="AI489" s="75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>
      <c r="A490" s="14"/>
      <c r="B490" s="14" t="s">
        <v>35</v>
      </c>
      <c r="C490" s="75">
        <v>0</v>
      </c>
      <c r="D490" s="75">
        <v>0</v>
      </c>
      <c r="E490" s="75">
        <v>0</v>
      </c>
      <c r="F490" s="75">
        <v>0</v>
      </c>
      <c r="G490" s="75">
        <v>0</v>
      </c>
      <c r="H490" s="75">
        <v>0</v>
      </c>
      <c r="I490" s="75">
        <v>0</v>
      </c>
      <c r="J490" s="75">
        <v>0</v>
      </c>
      <c r="K490" s="75">
        <v>0</v>
      </c>
      <c r="L490" s="75">
        <v>0</v>
      </c>
      <c r="M490" s="75">
        <v>0</v>
      </c>
      <c r="N490" s="75">
        <v>0</v>
      </c>
      <c r="O490" s="75">
        <v>0</v>
      </c>
      <c r="P490" s="75">
        <v>0</v>
      </c>
      <c r="Q490" s="75">
        <v>0</v>
      </c>
      <c r="R490" s="75">
        <v>0</v>
      </c>
      <c r="S490" s="75">
        <v>0</v>
      </c>
      <c r="T490" s="75">
        <v>0</v>
      </c>
      <c r="U490" s="75">
        <v>0</v>
      </c>
      <c r="V490" s="75">
        <v>0</v>
      </c>
      <c r="W490" s="75">
        <v>0</v>
      </c>
      <c r="X490" s="75">
        <v>0</v>
      </c>
      <c r="Y490" s="75">
        <v>0</v>
      </c>
      <c r="Z490" s="75">
        <v>0</v>
      </c>
      <c r="AA490" s="75">
        <v>0</v>
      </c>
      <c r="AB490" s="75">
        <v>0</v>
      </c>
      <c r="AC490" s="75">
        <v>0</v>
      </c>
      <c r="AD490" s="75">
        <v>0</v>
      </c>
      <c r="AE490" s="75">
        <v>0</v>
      </c>
      <c r="AF490" s="75">
        <v>0</v>
      </c>
      <c r="AG490" s="75">
        <v>0</v>
      </c>
      <c r="AH490" s="75">
        <v>0</v>
      </c>
      <c r="AI490" s="75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>
      <c r="A491" s="4"/>
      <c r="B491" s="4" t="s">
        <v>4</v>
      </c>
      <c r="C491" s="75">
        <v>0</v>
      </c>
      <c r="D491" s="75">
        <v>0</v>
      </c>
      <c r="E491" s="75">
        <v>0</v>
      </c>
      <c r="F491" s="75">
        <v>0</v>
      </c>
      <c r="G491" s="75">
        <v>0</v>
      </c>
      <c r="H491" s="75">
        <v>0</v>
      </c>
      <c r="I491" s="75">
        <v>0</v>
      </c>
      <c r="J491" s="75">
        <v>0</v>
      </c>
      <c r="K491" s="75">
        <v>0</v>
      </c>
      <c r="L491" s="75">
        <v>0</v>
      </c>
      <c r="M491" s="75">
        <v>0</v>
      </c>
      <c r="N491" s="75">
        <v>0</v>
      </c>
      <c r="O491" s="75">
        <v>0</v>
      </c>
      <c r="P491" s="75">
        <v>0</v>
      </c>
      <c r="Q491" s="75">
        <v>0</v>
      </c>
      <c r="R491" s="75">
        <v>0</v>
      </c>
      <c r="S491" s="75">
        <v>0</v>
      </c>
      <c r="T491" s="75">
        <v>0</v>
      </c>
      <c r="U491" s="75">
        <v>0</v>
      </c>
      <c r="V491" s="75">
        <v>0</v>
      </c>
      <c r="W491" s="75">
        <v>0</v>
      </c>
      <c r="X491" s="75">
        <v>0</v>
      </c>
      <c r="Y491" s="75">
        <v>0</v>
      </c>
      <c r="Z491" s="75">
        <v>0</v>
      </c>
      <c r="AA491" s="75">
        <v>0</v>
      </c>
      <c r="AB491" s="75">
        <v>0</v>
      </c>
      <c r="AC491" s="75">
        <v>0</v>
      </c>
      <c r="AD491" s="75">
        <v>0</v>
      </c>
      <c r="AE491" s="75">
        <v>0</v>
      </c>
      <c r="AF491" s="75">
        <v>0</v>
      </c>
      <c r="AG491" s="75">
        <v>0</v>
      </c>
      <c r="AH491" s="75">
        <v>0</v>
      </c>
      <c r="AI491" s="75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>
      <c r="A492" s="74" t="s">
        <v>1</v>
      </c>
      <c r="B492" s="74" t="s">
        <v>3</v>
      </c>
      <c r="C492" s="75">
        <v>0</v>
      </c>
      <c r="D492" s="75">
        <v>0</v>
      </c>
      <c r="E492" s="75">
        <v>0</v>
      </c>
      <c r="F492" s="75">
        <v>0</v>
      </c>
      <c r="G492" s="75">
        <v>0</v>
      </c>
      <c r="H492" s="75">
        <v>0</v>
      </c>
      <c r="I492" s="75">
        <v>0</v>
      </c>
      <c r="J492" s="75">
        <v>0</v>
      </c>
      <c r="K492" s="75">
        <v>0</v>
      </c>
      <c r="L492" s="75">
        <v>0</v>
      </c>
      <c r="M492" s="75">
        <v>0</v>
      </c>
      <c r="N492" s="75">
        <v>0</v>
      </c>
      <c r="O492" s="75">
        <v>0</v>
      </c>
      <c r="P492" s="75">
        <v>0</v>
      </c>
      <c r="Q492" s="75">
        <v>0</v>
      </c>
      <c r="R492" s="75">
        <v>0</v>
      </c>
      <c r="S492" s="75">
        <v>0</v>
      </c>
      <c r="T492" s="75">
        <v>0</v>
      </c>
      <c r="U492" s="75">
        <v>0</v>
      </c>
      <c r="V492" s="75">
        <v>0</v>
      </c>
      <c r="W492" s="75">
        <v>0</v>
      </c>
      <c r="X492" s="75">
        <v>0</v>
      </c>
      <c r="Y492" s="75">
        <v>0</v>
      </c>
      <c r="Z492" s="75">
        <v>0</v>
      </c>
      <c r="AA492" s="75">
        <v>0</v>
      </c>
      <c r="AB492" s="75">
        <v>0</v>
      </c>
      <c r="AC492" s="75">
        <v>0</v>
      </c>
      <c r="AD492" s="75">
        <v>0</v>
      </c>
      <c r="AE492" s="75">
        <v>0</v>
      </c>
      <c r="AF492" s="75">
        <v>0</v>
      </c>
      <c r="AG492" s="75">
        <v>0</v>
      </c>
      <c r="AH492" s="75">
        <v>0</v>
      </c>
      <c r="AI492" s="75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>
      <c r="A493" s="74"/>
      <c r="B493" s="74" t="s">
        <v>34</v>
      </c>
      <c r="C493" s="75">
        <v>0</v>
      </c>
      <c r="D493" s="75">
        <v>0</v>
      </c>
      <c r="E493" s="75">
        <v>0</v>
      </c>
      <c r="F493" s="75">
        <v>0</v>
      </c>
      <c r="G493" s="75">
        <v>0</v>
      </c>
      <c r="H493" s="75">
        <v>0</v>
      </c>
      <c r="I493" s="75">
        <v>0</v>
      </c>
      <c r="J493" s="75">
        <v>0</v>
      </c>
      <c r="K493" s="75">
        <v>0</v>
      </c>
      <c r="L493" s="75">
        <v>0</v>
      </c>
      <c r="M493" s="75">
        <v>0</v>
      </c>
      <c r="N493" s="75">
        <v>0</v>
      </c>
      <c r="O493" s="75">
        <v>0</v>
      </c>
      <c r="P493" s="75">
        <v>0</v>
      </c>
      <c r="Q493" s="75">
        <v>0</v>
      </c>
      <c r="R493" s="75">
        <v>0</v>
      </c>
      <c r="S493" s="75">
        <v>0</v>
      </c>
      <c r="T493" s="75">
        <v>0</v>
      </c>
      <c r="U493" s="75">
        <v>0</v>
      </c>
      <c r="V493" s="75">
        <v>0</v>
      </c>
      <c r="W493" s="75">
        <v>0</v>
      </c>
      <c r="X493" s="75">
        <v>0</v>
      </c>
      <c r="Y493" s="75">
        <v>0</v>
      </c>
      <c r="Z493" s="75">
        <v>0</v>
      </c>
      <c r="AA493" s="75">
        <v>0</v>
      </c>
      <c r="AB493" s="75">
        <v>0</v>
      </c>
      <c r="AC493" s="75">
        <v>0</v>
      </c>
      <c r="AD493" s="75">
        <v>0</v>
      </c>
      <c r="AE493" s="75">
        <v>0</v>
      </c>
      <c r="AF493" s="75">
        <v>0</v>
      </c>
      <c r="AG493" s="75">
        <v>0</v>
      </c>
      <c r="AH493" s="75">
        <v>0</v>
      </c>
      <c r="AI493" s="75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>
      <c r="A494" s="14"/>
      <c r="B494" s="14" t="s">
        <v>35</v>
      </c>
      <c r="C494" s="75">
        <v>0</v>
      </c>
      <c r="D494" s="75">
        <v>0</v>
      </c>
      <c r="E494" s="75">
        <v>0</v>
      </c>
      <c r="F494" s="75">
        <v>0</v>
      </c>
      <c r="G494" s="75">
        <v>0</v>
      </c>
      <c r="H494" s="75">
        <v>0</v>
      </c>
      <c r="I494" s="75">
        <v>0</v>
      </c>
      <c r="J494" s="75">
        <v>0</v>
      </c>
      <c r="K494" s="75">
        <v>0</v>
      </c>
      <c r="L494" s="75">
        <v>0</v>
      </c>
      <c r="M494" s="75">
        <v>0</v>
      </c>
      <c r="N494" s="75">
        <v>0</v>
      </c>
      <c r="O494" s="75">
        <v>0</v>
      </c>
      <c r="P494" s="75">
        <v>0</v>
      </c>
      <c r="Q494" s="75">
        <v>0</v>
      </c>
      <c r="R494" s="75">
        <v>0</v>
      </c>
      <c r="S494" s="75">
        <v>0</v>
      </c>
      <c r="T494" s="75">
        <v>0</v>
      </c>
      <c r="U494" s="75">
        <v>0</v>
      </c>
      <c r="V494" s="75">
        <v>0</v>
      </c>
      <c r="W494" s="75">
        <v>0</v>
      </c>
      <c r="X494" s="75">
        <v>0</v>
      </c>
      <c r="Y494" s="75">
        <v>0</v>
      </c>
      <c r="Z494" s="75">
        <v>0</v>
      </c>
      <c r="AA494" s="75">
        <v>0</v>
      </c>
      <c r="AB494" s="75">
        <v>0</v>
      </c>
      <c r="AC494" s="75">
        <v>0</v>
      </c>
      <c r="AD494" s="75">
        <v>0</v>
      </c>
      <c r="AE494" s="75">
        <v>0</v>
      </c>
      <c r="AF494" s="75">
        <v>0</v>
      </c>
      <c r="AG494" s="75">
        <v>0</v>
      </c>
      <c r="AH494" s="75">
        <v>0</v>
      </c>
      <c r="AI494" s="75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>
      <c r="A495" s="4"/>
      <c r="B495" s="4" t="s">
        <v>4</v>
      </c>
      <c r="C495" s="75">
        <v>0</v>
      </c>
      <c r="D495" s="75">
        <v>0</v>
      </c>
      <c r="E495" s="75">
        <v>0</v>
      </c>
      <c r="F495" s="75">
        <v>0</v>
      </c>
      <c r="G495" s="75">
        <v>0</v>
      </c>
      <c r="H495" s="75">
        <v>0</v>
      </c>
      <c r="I495" s="75">
        <v>0</v>
      </c>
      <c r="J495" s="75">
        <v>0</v>
      </c>
      <c r="K495" s="75">
        <v>0</v>
      </c>
      <c r="L495" s="75">
        <v>0</v>
      </c>
      <c r="M495" s="75">
        <v>0</v>
      </c>
      <c r="N495" s="75">
        <v>0</v>
      </c>
      <c r="O495" s="75">
        <v>0</v>
      </c>
      <c r="P495" s="75">
        <v>0</v>
      </c>
      <c r="Q495" s="75">
        <v>0</v>
      </c>
      <c r="R495" s="75">
        <v>0</v>
      </c>
      <c r="S495" s="75">
        <v>0</v>
      </c>
      <c r="T495" s="75">
        <v>0</v>
      </c>
      <c r="U495" s="75">
        <v>0</v>
      </c>
      <c r="V495" s="75">
        <v>0</v>
      </c>
      <c r="W495" s="75">
        <v>0</v>
      </c>
      <c r="X495" s="75">
        <v>0</v>
      </c>
      <c r="Y495" s="75">
        <v>0</v>
      </c>
      <c r="Z495" s="75">
        <v>0</v>
      </c>
      <c r="AA495" s="75">
        <v>0</v>
      </c>
      <c r="AB495" s="75">
        <v>0</v>
      </c>
      <c r="AC495" s="75">
        <v>0</v>
      </c>
      <c r="AD495" s="75">
        <v>0</v>
      </c>
      <c r="AE495" s="75">
        <v>0</v>
      </c>
      <c r="AF495" s="75">
        <v>0</v>
      </c>
      <c r="AG495" s="75">
        <v>0</v>
      </c>
      <c r="AH495" s="75">
        <v>0</v>
      </c>
      <c r="AI495" s="7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>
      <c r="A496" s="14" t="s">
        <v>5</v>
      </c>
      <c r="B496" s="14" t="s">
        <v>3</v>
      </c>
      <c r="C496" s="75">
        <v>0</v>
      </c>
      <c r="D496" s="75">
        <v>0</v>
      </c>
      <c r="E496" s="75">
        <v>0</v>
      </c>
      <c r="F496" s="75">
        <v>0</v>
      </c>
      <c r="G496" s="75">
        <v>0</v>
      </c>
      <c r="H496" s="75">
        <v>0</v>
      </c>
      <c r="I496" s="75">
        <v>0</v>
      </c>
      <c r="J496" s="75">
        <v>0</v>
      </c>
      <c r="K496" s="75">
        <v>0</v>
      </c>
      <c r="L496" s="75">
        <v>0</v>
      </c>
      <c r="M496" s="75">
        <v>0</v>
      </c>
      <c r="N496" s="75">
        <v>0</v>
      </c>
      <c r="O496" s="75">
        <v>0</v>
      </c>
      <c r="P496" s="75">
        <v>0</v>
      </c>
      <c r="Q496" s="75">
        <v>0</v>
      </c>
      <c r="R496" s="75">
        <v>0</v>
      </c>
      <c r="S496" s="75">
        <v>0</v>
      </c>
      <c r="T496" s="75">
        <v>0</v>
      </c>
      <c r="U496" s="75">
        <v>0</v>
      </c>
      <c r="V496" s="75">
        <v>0</v>
      </c>
      <c r="W496" s="75">
        <v>0</v>
      </c>
      <c r="X496" s="75">
        <v>0</v>
      </c>
      <c r="Y496" s="75">
        <v>0</v>
      </c>
      <c r="Z496" s="75">
        <v>0</v>
      </c>
      <c r="AA496" s="75">
        <v>0</v>
      </c>
      <c r="AB496" s="75">
        <v>0</v>
      </c>
      <c r="AC496" s="75">
        <v>0</v>
      </c>
      <c r="AD496" s="75">
        <v>0</v>
      </c>
      <c r="AE496" s="75">
        <v>0</v>
      </c>
      <c r="AF496" s="75">
        <v>0</v>
      </c>
      <c r="AG496" s="75">
        <v>0</v>
      </c>
      <c r="AH496" s="75">
        <v>0</v>
      </c>
      <c r="AI496" s="75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>
      <c r="A497" s="5"/>
      <c r="B497" s="5" t="s">
        <v>4</v>
      </c>
      <c r="C497" s="75">
        <v>0</v>
      </c>
      <c r="D497" s="75">
        <v>0</v>
      </c>
      <c r="E497" s="75">
        <v>0</v>
      </c>
      <c r="F497" s="75">
        <v>0</v>
      </c>
      <c r="G497" s="75">
        <v>0</v>
      </c>
      <c r="H497" s="75">
        <v>0</v>
      </c>
      <c r="I497" s="75">
        <v>0</v>
      </c>
      <c r="J497" s="75">
        <v>0</v>
      </c>
      <c r="K497" s="75">
        <v>0</v>
      </c>
      <c r="L497" s="75">
        <v>0</v>
      </c>
      <c r="M497" s="75">
        <v>0</v>
      </c>
      <c r="N497" s="75">
        <v>0</v>
      </c>
      <c r="O497" s="75">
        <v>0</v>
      </c>
      <c r="P497" s="75">
        <v>0</v>
      </c>
      <c r="Q497" s="75">
        <v>0</v>
      </c>
      <c r="R497" s="75">
        <v>0</v>
      </c>
      <c r="S497" s="75">
        <v>0</v>
      </c>
      <c r="T497" s="75">
        <v>0</v>
      </c>
      <c r="U497" s="75">
        <v>0</v>
      </c>
      <c r="V497" s="75">
        <v>0</v>
      </c>
      <c r="W497" s="75">
        <v>0</v>
      </c>
      <c r="X497" s="75">
        <v>0</v>
      </c>
      <c r="Y497" s="75">
        <v>0</v>
      </c>
      <c r="Z497" s="75">
        <v>0</v>
      </c>
      <c r="AA497" s="75">
        <v>0</v>
      </c>
      <c r="AB497" s="75">
        <v>0</v>
      </c>
      <c r="AC497" s="75">
        <v>0</v>
      </c>
      <c r="AD497" s="75">
        <v>0</v>
      </c>
      <c r="AE497" s="75">
        <v>0</v>
      </c>
      <c r="AF497" s="75">
        <v>0</v>
      </c>
      <c r="AG497" s="75">
        <v>0</v>
      </c>
      <c r="AH497" s="75">
        <v>0</v>
      </c>
      <c r="AI497" s="75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>
      <c r="A498" s="5" t="s">
        <v>2</v>
      </c>
      <c r="B498" s="5" t="s">
        <v>3</v>
      </c>
      <c r="C498" s="75">
        <v>0</v>
      </c>
      <c r="D498" s="75">
        <v>0</v>
      </c>
      <c r="E498" s="75">
        <v>0</v>
      </c>
      <c r="F498" s="75">
        <v>0</v>
      </c>
      <c r="G498" s="75">
        <v>0</v>
      </c>
      <c r="H498" s="75">
        <v>0</v>
      </c>
      <c r="I498" s="75">
        <v>0</v>
      </c>
      <c r="J498" s="75">
        <v>0</v>
      </c>
      <c r="K498" s="75">
        <v>0</v>
      </c>
      <c r="L498" s="75">
        <v>0</v>
      </c>
      <c r="M498" s="75">
        <v>0</v>
      </c>
      <c r="N498" s="75">
        <v>0</v>
      </c>
      <c r="O498" s="75">
        <v>0</v>
      </c>
      <c r="P498" s="75">
        <v>0</v>
      </c>
      <c r="Q498" s="75">
        <v>0</v>
      </c>
      <c r="R498" s="75">
        <v>0</v>
      </c>
      <c r="S498" s="75">
        <v>0</v>
      </c>
      <c r="T498" s="75">
        <v>0</v>
      </c>
      <c r="U498" s="75">
        <v>0</v>
      </c>
      <c r="V498" s="75">
        <v>0</v>
      </c>
      <c r="W498" s="75">
        <v>0</v>
      </c>
      <c r="X498" s="75">
        <v>0</v>
      </c>
      <c r="Y498" s="75">
        <v>0</v>
      </c>
      <c r="Z498" s="75">
        <v>0</v>
      </c>
      <c r="AA498" s="75">
        <v>0</v>
      </c>
      <c r="AB498" s="75">
        <v>0</v>
      </c>
      <c r="AC498" s="75">
        <v>0</v>
      </c>
      <c r="AD498" s="75">
        <v>0</v>
      </c>
      <c r="AE498" s="75">
        <v>0</v>
      </c>
      <c r="AF498" s="75">
        <v>0</v>
      </c>
      <c r="AG498" s="75">
        <v>0</v>
      </c>
      <c r="AH498" s="75">
        <v>0</v>
      </c>
      <c r="AI498" s="75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>
      <c r="A499" s="4"/>
      <c r="B499" s="4" t="s">
        <v>4</v>
      </c>
      <c r="C499" s="75">
        <v>0</v>
      </c>
      <c r="D499" s="75">
        <v>0</v>
      </c>
      <c r="E499" s="75">
        <v>0</v>
      </c>
      <c r="F499" s="75">
        <v>0</v>
      </c>
      <c r="G499" s="75">
        <v>0</v>
      </c>
      <c r="H499" s="75">
        <v>0</v>
      </c>
      <c r="I499" s="75">
        <v>0</v>
      </c>
      <c r="J499" s="75">
        <v>0</v>
      </c>
      <c r="K499" s="75">
        <v>0</v>
      </c>
      <c r="L499" s="75">
        <v>0</v>
      </c>
      <c r="M499" s="75">
        <v>0</v>
      </c>
      <c r="N499" s="75">
        <v>0</v>
      </c>
      <c r="O499" s="75">
        <v>0</v>
      </c>
      <c r="P499" s="75">
        <v>0</v>
      </c>
      <c r="Q499" s="75">
        <v>0</v>
      </c>
      <c r="R499" s="75">
        <v>0</v>
      </c>
      <c r="S499" s="75">
        <v>0</v>
      </c>
      <c r="T499" s="75">
        <v>0</v>
      </c>
      <c r="U499" s="75">
        <v>0</v>
      </c>
      <c r="V499" s="75">
        <v>0</v>
      </c>
      <c r="W499" s="75">
        <v>0</v>
      </c>
      <c r="X499" s="75">
        <v>0</v>
      </c>
      <c r="Y499" s="75">
        <v>0</v>
      </c>
      <c r="Z499" s="75">
        <v>0</v>
      </c>
      <c r="AA499" s="75">
        <v>0</v>
      </c>
      <c r="AB499" s="75">
        <v>0</v>
      </c>
      <c r="AC499" s="75">
        <v>0</v>
      </c>
      <c r="AD499" s="75">
        <v>0</v>
      </c>
      <c r="AE499" s="75">
        <v>0</v>
      </c>
      <c r="AF499" s="75">
        <v>0</v>
      </c>
      <c r="AG499" s="75">
        <v>0</v>
      </c>
      <c r="AH499" s="75">
        <v>0</v>
      </c>
      <c r="AI499" s="75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>
      <c r="A500" s="14" t="s">
        <v>7</v>
      </c>
      <c r="B500" s="14" t="s">
        <v>3</v>
      </c>
      <c r="C500" s="75">
        <v>0</v>
      </c>
      <c r="D500" s="75">
        <v>0</v>
      </c>
      <c r="E500" s="75">
        <v>0</v>
      </c>
      <c r="F500" s="75">
        <v>0</v>
      </c>
      <c r="G500" s="75">
        <v>0</v>
      </c>
      <c r="H500" s="75">
        <v>0</v>
      </c>
      <c r="I500" s="75">
        <v>0</v>
      </c>
      <c r="J500" s="75">
        <v>0</v>
      </c>
      <c r="K500" s="75">
        <v>0</v>
      </c>
      <c r="L500" s="75">
        <v>0</v>
      </c>
      <c r="M500" s="75">
        <v>0</v>
      </c>
      <c r="N500" s="75">
        <v>0</v>
      </c>
      <c r="O500" s="75">
        <v>0</v>
      </c>
      <c r="P500" s="75">
        <v>0</v>
      </c>
      <c r="Q500" s="75">
        <v>0</v>
      </c>
      <c r="R500" s="75">
        <v>0</v>
      </c>
      <c r="S500" s="75">
        <v>0</v>
      </c>
      <c r="T500" s="75">
        <v>0</v>
      </c>
      <c r="U500" s="75">
        <v>0</v>
      </c>
      <c r="V500" s="75">
        <v>0</v>
      </c>
      <c r="W500" s="75">
        <v>0</v>
      </c>
      <c r="X500" s="75">
        <v>0</v>
      </c>
      <c r="Y500" s="75">
        <v>0</v>
      </c>
      <c r="Z500" s="75">
        <v>0</v>
      </c>
      <c r="AA500" s="75">
        <v>0</v>
      </c>
      <c r="AB500" s="75">
        <v>0</v>
      </c>
      <c r="AC500" s="75">
        <v>0</v>
      </c>
      <c r="AD500" s="75">
        <v>0</v>
      </c>
      <c r="AE500" s="75">
        <v>0</v>
      </c>
      <c r="AF500" s="75">
        <v>0</v>
      </c>
      <c r="AG500" s="75">
        <v>0</v>
      </c>
      <c r="AH500" s="75">
        <v>0</v>
      </c>
      <c r="AI500" s="75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4"/>
      <c r="B501" s="4" t="s">
        <v>4</v>
      </c>
      <c r="C501" s="75">
        <v>0</v>
      </c>
      <c r="D501" s="75">
        <v>0</v>
      </c>
      <c r="E501" s="75">
        <v>0</v>
      </c>
      <c r="F501" s="75">
        <v>0</v>
      </c>
      <c r="G501" s="75">
        <v>0</v>
      </c>
      <c r="H501" s="75">
        <v>0</v>
      </c>
      <c r="I501" s="75">
        <v>0</v>
      </c>
      <c r="J501" s="75">
        <v>0</v>
      </c>
      <c r="K501" s="75">
        <v>0</v>
      </c>
      <c r="L501" s="75">
        <v>0</v>
      </c>
      <c r="M501" s="75">
        <v>0</v>
      </c>
      <c r="N501" s="75">
        <v>0</v>
      </c>
      <c r="O501" s="75">
        <v>0</v>
      </c>
      <c r="P501" s="75">
        <v>0</v>
      </c>
      <c r="Q501" s="75">
        <v>0</v>
      </c>
      <c r="R501" s="75">
        <v>0</v>
      </c>
      <c r="S501" s="75">
        <v>0</v>
      </c>
      <c r="T501" s="75">
        <v>0</v>
      </c>
      <c r="U501" s="75">
        <v>0</v>
      </c>
      <c r="V501" s="75">
        <v>0</v>
      </c>
      <c r="W501" s="75">
        <v>0</v>
      </c>
      <c r="X501" s="75">
        <v>0</v>
      </c>
      <c r="Y501" s="75">
        <v>0</v>
      </c>
      <c r="Z501" s="75">
        <v>0</v>
      </c>
      <c r="AA501" s="75">
        <v>0</v>
      </c>
      <c r="AB501" s="75">
        <v>0</v>
      </c>
      <c r="AC501" s="75">
        <v>0</v>
      </c>
      <c r="AD501" s="75">
        <v>0</v>
      </c>
      <c r="AE501" s="75">
        <v>0</v>
      </c>
      <c r="AF501" s="75">
        <v>0</v>
      </c>
      <c r="AG501" s="75">
        <v>0</v>
      </c>
      <c r="AH501" s="75">
        <v>0</v>
      </c>
      <c r="AI501" s="75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14" t="s">
        <v>6</v>
      </c>
      <c r="B502" s="14" t="s">
        <v>3</v>
      </c>
      <c r="C502" s="75">
        <v>0</v>
      </c>
      <c r="D502" s="75">
        <v>0</v>
      </c>
      <c r="E502" s="75">
        <v>0</v>
      </c>
      <c r="F502" s="75">
        <v>0</v>
      </c>
      <c r="G502" s="75">
        <v>0</v>
      </c>
      <c r="H502" s="75">
        <v>0</v>
      </c>
      <c r="I502" s="75">
        <v>0</v>
      </c>
      <c r="J502" s="75">
        <v>0</v>
      </c>
      <c r="K502" s="75">
        <v>0</v>
      </c>
      <c r="L502" s="75">
        <v>0</v>
      </c>
      <c r="M502" s="75">
        <v>0</v>
      </c>
      <c r="N502" s="75">
        <v>0</v>
      </c>
      <c r="O502" s="75">
        <v>0</v>
      </c>
      <c r="P502" s="75">
        <v>0</v>
      </c>
      <c r="Q502" s="75">
        <v>0</v>
      </c>
      <c r="R502" s="75">
        <v>0</v>
      </c>
      <c r="S502" s="75">
        <v>0</v>
      </c>
      <c r="T502" s="75">
        <v>0</v>
      </c>
      <c r="U502" s="75">
        <v>0</v>
      </c>
      <c r="V502" s="75">
        <v>0</v>
      </c>
      <c r="W502" s="75">
        <v>0</v>
      </c>
      <c r="X502" s="75">
        <v>0</v>
      </c>
      <c r="Y502" s="75">
        <v>0</v>
      </c>
      <c r="Z502" s="75">
        <v>0</v>
      </c>
      <c r="AA502" s="75">
        <v>0</v>
      </c>
      <c r="AB502" s="75">
        <v>0</v>
      </c>
      <c r="AC502" s="75">
        <v>0</v>
      </c>
      <c r="AD502" s="75">
        <v>0</v>
      </c>
      <c r="AE502" s="75">
        <v>0</v>
      </c>
      <c r="AF502" s="75">
        <v>0</v>
      </c>
      <c r="AG502" s="75">
        <v>0</v>
      </c>
      <c r="AH502" s="75">
        <v>0</v>
      </c>
      <c r="AI502" s="75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5"/>
      <c r="B503" s="5" t="s">
        <v>4</v>
      </c>
      <c r="C503" s="75">
        <v>0</v>
      </c>
      <c r="D503" s="75">
        <v>0</v>
      </c>
      <c r="E503" s="75">
        <v>0</v>
      </c>
      <c r="F503" s="75">
        <v>0</v>
      </c>
      <c r="G503" s="75">
        <v>0</v>
      </c>
      <c r="H503" s="75">
        <v>0</v>
      </c>
      <c r="I503" s="75">
        <v>0</v>
      </c>
      <c r="J503" s="75">
        <v>0</v>
      </c>
      <c r="K503" s="75">
        <v>0</v>
      </c>
      <c r="L503" s="75">
        <v>0</v>
      </c>
      <c r="M503" s="75">
        <v>0</v>
      </c>
      <c r="N503" s="75">
        <v>0</v>
      </c>
      <c r="O503" s="75">
        <v>0</v>
      </c>
      <c r="P503" s="75">
        <v>0</v>
      </c>
      <c r="Q503" s="75">
        <v>0</v>
      </c>
      <c r="R503" s="75">
        <v>0</v>
      </c>
      <c r="S503" s="75">
        <v>0</v>
      </c>
      <c r="T503" s="75">
        <v>0</v>
      </c>
      <c r="U503" s="75">
        <v>0</v>
      </c>
      <c r="V503" s="75">
        <v>0</v>
      </c>
      <c r="W503" s="75">
        <v>0</v>
      </c>
      <c r="X503" s="75">
        <v>0</v>
      </c>
      <c r="Y503" s="75">
        <v>0</v>
      </c>
      <c r="Z503" s="75">
        <v>0</v>
      </c>
      <c r="AA503" s="75">
        <v>0</v>
      </c>
      <c r="AB503" s="75">
        <v>0</v>
      </c>
      <c r="AC503" s="75">
        <v>0</v>
      </c>
      <c r="AD503" s="75">
        <v>0</v>
      </c>
      <c r="AE503" s="75">
        <v>0</v>
      </c>
      <c r="AF503" s="75">
        <v>0</v>
      </c>
      <c r="AG503" s="75">
        <v>0</v>
      </c>
      <c r="AH503" s="75">
        <v>0</v>
      </c>
      <c r="AI503" s="75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5" t="s">
        <v>8</v>
      </c>
      <c r="B504" s="5" t="s">
        <v>3</v>
      </c>
      <c r="C504" s="75">
        <v>0</v>
      </c>
      <c r="D504" s="75">
        <v>0</v>
      </c>
      <c r="E504" s="75">
        <v>0</v>
      </c>
      <c r="F504" s="75">
        <v>0</v>
      </c>
      <c r="G504" s="75">
        <v>0</v>
      </c>
      <c r="H504" s="75">
        <v>0</v>
      </c>
      <c r="I504" s="75">
        <v>0</v>
      </c>
      <c r="J504" s="75">
        <v>0</v>
      </c>
      <c r="K504" s="75">
        <v>0</v>
      </c>
      <c r="L504" s="75">
        <v>0</v>
      </c>
      <c r="M504" s="75">
        <v>0</v>
      </c>
      <c r="N504" s="75">
        <v>0</v>
      </c>
      <c r="O504" s="75">
        <v>0</v>
      </c>
      <c r="P504" s="75">
        <v>0</v>
      </c>
      <c r="Q504" s="75">
        <v>0</v>
      </c>
      <c r="R504" s="75">
        <v>0</v>
      </c>
      <c r="S504" s="75">
        <v>0</v>
      </c>
      <c r="T504" s="75">
        <v>0</v>
      </c>
      <c r="U504" s="75">
        <v>0</v>
      </c>
      <c r="V504" s="75">
        <v>0</v>
      </c>
      <c r="W504" s="75">
        <v>0</v>
      </c>
      <c r="X504" s="75">
        <v>0</v>
      </c>
      <c r="Y504" s="75">
        <v>0</v>
      </c>
      <c r="Z504" s="75">
        <v>0</v>
      </c>
      <c r="AA504" s="75">
        <v>0</v>
      </c>
      <c r="AB504" s="75">
        <v>0</v>
      </c>
      <c r="AC504" s="75">
        <v>0</v>
      </c>
      <c r="AD504" s="75">
        <v>0</v>
      </c>
      <c r="AE504" s="75">
        <v>0</v>
      </c>
      <c r="AF504" s="75">
        <v>0</v>
      </c>
      <c r="AG504" s="75">
        <v>0</v>
      </c>
      <c r="AH504" s="75">
        <v>0</v>
      </c>
      <c r="AI504" s="75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4"/>
      <c r="B505" s="4" t="s">
        <v>37</v>
      </c>
      <c r="C505" s="75">
        <v>0</v>
      </c>
      <c r="D505" s="75">
        <v>0</v>
      </c>
      <c r="E505" s="75">
        <v>0</v>
      </c>
      <c r="F505" s="75">
        <v>0</v>
      </c>
      <c r="G505" s="75">
        <v>0</v>
      </c>
      <c r="H505" s="75">
        <v>0</v>
      </c>
      <c r="I505" s="75">
        <v>0</v>
      </c>
      <c r="J505" s="75">
        <v>0</v>
      </c>
      <c r="K505" s="75">
        <v>0</v>
      </c>
      <c r="L505" s="75">
        <v>0</v>
      </c>
      <c r="M505" s="75">
        <v>0</v>
      </c>
      <c r="N505" s="75">
        <v>0</v>
      </c>
      <c r="O505" s="75">
        <v>0</v>
      </c>
      <c r="P505" s="75">
        <v>0</v>
      </c>
      <c r="Q505" s="75">
        <v>0</v>
      </c>
      <c r="R505" s="75">
        <v>0</v>
      </c>
      <c r="S505" s="75">
        <v>0</v>
      </c>
      <c r="T505" s="75">
        <v>0</v>
      </c>
      <c r="U505" s="75">
        <v>0</v>
      </c>
      <c r="V505" s="75">
        <v>0</v>
      </c>
      <c r="W505" s="75">
        <v>0</v>
      </c>
      <c r="X505" s="75">
        <v>0</v>
      </c>
      <c r="Y505" s="75">
        <v>0</v>
      </c>
      <c r="Z505" s="75">
        <v>0</v>
      </c>
      <c r="AA505" s="75">
        <v>0</v>
      </c>
      <c r="AB505" s="75">
        <v>0</v>
      </c>
      <c r="AC505" s="75">
        <v>0</v>
      </c>
      <c r="AD505" s="75">
        <v>0</v>
      </c>
      <c r="AE505" s="75">
        <v>0</v>
      </c>
      <c r="AF505" s="75">
        <v>0</v>
      </c>
      <c r="AG505" s="75">
        <v>0</v>
      </c>
      <c r="AH505" s="75">
        <v>0</v>
      </c>
      <c r="AI505" s="7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14" t="s">
        <v>36</v>
      </c>
      <c r="B506" s="14" t="s">
        <v>38</v>
      </c>
      <c r="C506" s="75">
        <v>0</v>
      </c>
      <c r="D506" s="75">
        <v>0</v>
      </c>
      <c r="E506" s="75">
        <v>0</v>
      </c>
      <c r="F506" s="75">
        <v>0</v>
      </c>
      <c r="G506" s="75">
        <v>0</v>
      </c>
      <c r="H506" s="75">
        <v>0</v>
      </c>
      <c r="I506" s="75">
        <v>0</v>
      </c>
      <c r="J506" s="75">
        <v>0</v>
      </c>
      <c r="K506" s="75">
        <v>0</v>
      </c>
      <c r="L506" s="75">
        <v>0</v>
      </c>
      <c r="M506" s="75">
        <v>0</v>
      </c>
      <c r="N506" s="75">
        <v>0</v>
      </c>
      <c r="O506" s="75">
        <v>0</v>
      </c>
      <c r="P506" s="75">
        <v>0</v>
      </c>
      <c r="Q506" s="75">
        <v>0</v>
      </c>
      <c r="R506" s="75">
        <v>0</v>
      </c>
      <c r="S506" s="75">
        <v>0</v>
      </c>
      <c r="T506" s="75">
        <v>0</v>
      </c>
      <c r="U506" s="75">
        <v>0</v>
      </c>
      <c r="V506" s="75">
        <v>0</v>
      </c>
      <c r="W506" s="75">
        <v>0</v>
      </c>
      <c r="X506" s="75">
        <v>0</v>
      </c>
      <c r="Y506" s="75">
        <v>0</v>
      </c>
      <c r="Z506" s="75">
        <v>0</v>
      </c>
      <c r="AA506" s="75">
        <v>0</v>
      </c>
      <c r="AB506" s="75">
        <v>0</v>
      </c>
      <c r="AC506" s="75">
        <v>0</v>
      </c>
      <c r="AD506" s="75">
        <v>0</v>
      </c>
      <c r="AE506" s="75">
        <v>0</v>
      </c>
      <c r="AF506" s="75">
        <v>0</v>
      </c>
      <c r="AG506" s="75">
        <v>0</v>
      </c>
      <c r="AH506" s="75">
        <v>0</v>
      </c>
      <c r="AI506" s="75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5"/>
      <c r="B507" s="5" t="s">
        <v>213</v>
      </c>
      <c r="C507" s="73">
        <v>0</v>
      </c>
      <c r="D507" s="73">
        <v>0</v>
      </c>
      <c r="E507" s="73">
        <v>0</v>
      </c>
      <c r="F507" s="73">
        <v>0</v>
      </c>
      <c r="G507" s="73">
        <v>0</v>
      </c>
      <c r="H507" s="73">
        <v>0</v>
      </c>
      <c r="I507" s="73">
        <v>0</v>
      </c>
      <c r="J507" s="73">
        <v>0</v>
      </c>
      <c r="K507" s="73">
        <v>0</v>
      </c>
      <c r="L507" s="73">
        <v>0</v>
      </c>
      <c r="M507" s="73">
        <v>0</v>
      </c>
      <c r="N507" s="73">
        <v>0</v>
      </c>
      <c r="O507" s="73">
        <v>0</v>
      </c>
      <c r="P507" s="73">
        <v>0</v>
      </c>
      <c r="Q507" s="73">
        <v>0</v>
      </c>
      <c r="R507" s="73">
        <v>0</v>
      </c>
      <c r="S507" s="73">
        <v>0</v>
      </c>
      <c r="T507" s="73">
        <v>0</v>
      </c>
      <c r="U507" s="73">
        <v>0</v>
      </c>
      <c r="V507" s="73">
        <v>0</v>
      </c>
      <c r="W507" s="73">
        <v>0</v>
      </c>
      <c r="X507" s="73">
        <v>0</v>
      </c>
      <c r="Y507" s="73">
        <v>0</v>
      </c>
      <c r="Z507" s="73">
        <v>0</v>
      </c>
      <c r="AA507" s="73">
        <v>0</v>
      </c>
      <c r="AB507" s="73">
        <v>0</v>
      </c>
      <c r="AC507" s="73">
        <v>0</v>
      </c>
      <c r="AD507" s="73">
        <v>0</v>
      </c>
      <c r="AE507" s="73">
        <v>0</v>
      </c>
      <c r="AF507" s="73">
        <v>0</v>
      </c>
      <c r="AG507" s="73">
        <v>0</v>
      </c>
      <c r="AH507" s="73">
        <v>0</v>
      </c>
      <c r="AI507" s="73">
        <v>0</v>
      </c>
    </row>
    <row r="508" spans="1:85">
      <c r="A508" s="1" t="str">
        <f>LOOKUP(B508,[1]Regions!$A$4:$A$98,[1]Regions!$B$4:$B$98)</f>
        <v>Slovenia</v>
      </c>
      <c r="B508" s="2">
        <v>24</v>
      </c>
      <c r="C508" s="72">
        <v>2018</v>
      </c>
      <c r="D508" s="72">
        <v>2019</v>
      </c>
      <c r="E508" s="72">
        <v>2020</v>
      </c>
      <c r="F508" s="72">
        <v>2021</v>
      </c>
      <c r="G508" s="72">
        <v>2022</v>
      </c>
      <c r="H508" s="72">
        <v>2023</v>
      </c>
      <c r="I508" s="72">
        <v>2024</v>
      </c>
      <c r="J508" s="72">
        <v>2025</v>
      </c>
      <c r="K508" s="72">
        <v>2026</v>
      </c>
      <c r="L508" s="72">
        <v>2027</v>
      </c>
      <c r="M508" s="72">
        <v>2028</v>
      </c>
      <c r="N508" s="72">
        <v>2029</v>
      </c>
      <c r="O508" s="72">
        <v>2030</v>
      </c>
      <c r="P508" s="72">
        <v>2031</v>
      </c>
      <c r="Q508" s="72">
        <v>2032</v>
      </c>
      <c r="R508" s="72">
        <v>2033</v>
      </c>
      <c r="S508" s="72">
        <v>2034</v>
      </c>
      <c r="T508" s="72">
        <v>2035</v>
      </c>
      <c r="U508" s="72">
        <v>2036</v>
      </c>
      <c r="V508" s="72">
        <v>2037</v>
      </c>
      <c r="W508" s="72">
        <v>2038</v>
      </c>
      <c r="X508" s="72">
        <v>2039</v>
      </c>
      <c r="Y508" s="72">
        <v>2040</v>
      </c>
      <c r="Z508" s="72">
        <v>2041</v>
      </c>
      <c r="AA508" s="72">
        <v>2042</v>
      </c>
      <c r="AB508" s="72">
        <v>2043</v>
      </c>
      <c r="AC508" s="72">
        <v>2044</v>
      </c>
      <c r="AD508" s="72">
        <v>2045</v>
      </c>
      <c r="AE508" s="72">
        <v>2046</v>
      </c>
      <c r="AF508" s="72">
        <v>2047</v>
      </c>
      <c r="AG508" s="72">
        <v>2048</v>
      </c>
      <c r="AH508" s="72">
        <v>2049</v>
      </c>
      <c r="AI508" s="72">
        <v>2050</v>
      </c>
      <c r="AJ508">
        <v>2051</v>
      </c>
      <c r="AK508">
        <v>2052</v>
      </c>
      <c r="AL508">
        <v>2053</v>
      </c>
      <c r="AM508">
        <v>2054</v>
      </c>
      <c r="AN508">
        <v>2055</v>
      </c>
      <c r="AO508">
        <v>2056</v>
      </c>
      <c r="AP508">
        <v>2057</v>
      </c>
      <c r="AQ508">
        <v>2058</v>
      </c>
      <c r="AR508">
        <v>2059</v>
      </c>
      <c r="AS508">
        <v>2060</v>
      </c>
      <c r="AT508">
        <v>2061</v>
      </c>
      <c r="AU508">
        <v>2062</v>
      </c>
      <c r="AV508">
        <v>2063</v>
      </c>
      <c r="AW508">
        <v>2064</v>
      </c>
      <c r="AX508">
        <v>2065</v>
      </c>
      <c r="AY508">
        <v>2066</v>
      </c>
      <c r="AZ508">
        <v>2067</v>
      </c>
      <c r="BA508">
        <v>2068</v>
      </c>
      <c r="BB508">
        <v>2069</v>
      </c>
      <c r="BC508">
        <v>2070</v>
      </c>
      <c r="BD508">
        <v>2071</v>
      </c>
      <c r="BE508">
        <v>2072</v>
      </c>
      <c r="BF508">
        <v>2073</v>
      </c>
      <c r="BG508">
        <v>2074</v>
      </c>
      <c r="BH508">
        <v>2075</v>
      </c>
      <c r="BI508">
        <v>2076</v>
      </c>
      <c r="BJ508">
        <v>2077</v>
      </c>
      <c r="BK508">
        <v>2078</v>
      </c>
      <c r="BL508">
        <v>2079</v>
      </c>
      <c r="BM508">
        <v>2080</v>
      </c>
      <c r="BN508">
        <v>2081</v>
      </c>
      <c r="BO508">
        <v>2082</v>
      </c>
      <c r="BP508">
        <v>2083</v>
      </c>
      <c r="BQ508">
        <v>2084</v>
      </c>
      <c r="BR508">
        <v>2085</v>
      </c>
      <c r="BS508">
        <v>2086</v>
      </c>
      <c r="BT508">
        <v>2087</v>
      </c>
      <c r="BU508">
        <v>2088</v>
      </c>
      <c r="BV508">
        <v>2089</v>
      </c>
      <c r="BW508">
        <v>2090</v>
      </c>
      <c r="BX508">
        <v>2091</v>
      </c>
      <c r="BY508">
        <v>2092</v>
      </c>
      <c r="BZ508">
        <v>2093</v>
      </c>
      <c r="CA508">
        <v>2094</v>
      </c>
      <c r="CB508">
        <v>2095</v>
      </c>
      <c r="CC508">
        <v>2096</v>
      </c>
      <c r="CD508">
        <v>2097</v>
      </c>
      <c r="CE508">
        <v>2098</v>
      </c>
      <c r="CF508">
        <v>2099</v>
      </c>
      <c r="CG508">
        <v>2100</v>
      </c>
    </row>
    <row r="509" spans="1:85">
      <c r="A509" s="74"/>
      <c r="B509" s="74" t="s">
        <v>4</v>
      </c>
      <c r="C509" s="75">
        <v>0</v>
      </c>
      <c r="D509" s="75">
        <v>0</v>
      </c>
      <c r="E509" s="75">
        <v>0</v>
      </c>
      <c r="F509" s="75">
        <v>0</v>
      </c>
      <c r="G509" s="75">
        <v>0</v>
      </c>
      <c r="H509" s="75">
        <v>0</v>
      </c>
      <c r="I509" s="75">
        <v>0</v>
      </c>
      <c r="J509" s="75">
        <v>0</v>
      </c>
      <c r="K509" s="75">
        <v>0</v>
      </c>
      <c r="L509" s="75">
        <v>0</v>
      </c>
      <c r="M509" s="75">
        <v>0</v>
      </c>
      <c r="N509" s="75">
        <v>0</v>
      </c>
      <c r="O509" s="75">
        <v>0</v>
      </c>
      <c r="P509" s="75">
        <v>0</v>
      </c>
      <c r="Q509" s="75">
        <v>0</v>
      </c>
      <c r="R509" s="75">
        <v>0</v>
      </c>
      <c r="S509" s="75">
        <v>0</v>
      </c>
      <c r="T509" s="75">
        <v>0</v>
      </c>
      <c r="U509" s="75">
        <v>0</v>
      </c>
      <c r="V509" s="75">
        <v>0</v>
      </c>
      <c r="W509" s="75">
        <v>0</v>
      </c>
      <c r="X509" s="75">
        <v>0</v>
      </c>
      <c r="Y509" s="75">
        <v>0</v>
      </c>
      <c r="Z509" s="75">
        <v>0</v>
      </c>
      <c r="AA509" s="75">
        <v>0</v>
      </c>
      <c r="AB509" s="75">
        <v>0</v>
      </c>
      <c r="AC509" s="75">
        <v>0</v>
      </c>
      <c r="AD509" s="75">
        <v>0</v>
      </c>
      <c r="AE509" s="75">
        <v>0</v>
      </c>
      <c r="AF509" s="75">
        <v>0</v>
      </c>
      <c r="AG509" s="75">
        <v>0</v>
      </c>
      <c r="AH509" s="75">
        <v>0</v>
      </c>
      <c r="AI509" s="75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74" t="s">
        <v>0</v>
      </c>
      <c r="B510" s="74" t="s">
        <v>3</v>
      </c>
      <c r="C510" s="75">
        <v>0</v>
      </c>
      <c r="D510" s="75">
        <v>0</v>
      </c>
      <c r="E510" s="75">
        <v>0</v>
      </c>
      <c r="F510" s="75">
        <v>0</v>
      </c>
      <c r="G510" s="75">
        <v>0</v>
      </c>
      <c r="H510" s="75">
        <v>0</v>
      </c>
      <c r="I510" s="75">
        <v>0</v>
      </c>
      <c r="J510" s="75">
        <v>0</v>
      </c>
      <c r="K510" s="75">
        <v>0</v>
      </c>
      <c r="L510" s="75">
        <v>0</v>
      </c>
      <c r="M510" s="75">
        <v>0</v>
      </c>
      <c r="N510" s="75">
        <v>0</v>
      </c>
      <c r="O510" s="75">
        <v>0</v>
      </c>
      <c r="P510" s="75">
        <v>0</v>
      </c>
      <c r="Q510" s="75">
        <v>0</v>
      </c>
      <c r="R510" s="75">
        <v>0</v>
      </c>
      <c r="S510" s="75">
        <v>0</v>
      </c>
      <c r="T510" s="75">
        <v>0</v>
      </c>
      <c r="U510" s="75">
        <v>0</v>
      </c>
      <c r="V510" s="75">
        <v>0</v>
      </c>
      <c r="W510" s="75">
        <v>0</v>
      </c>
      <c r="X510" s="75">
        <v>0</v>
      </c>
      <c r="Y510" s="75">
        <v>0</v>
      </c>
      <c r="Z510" s="75">
        <v>0</v>
      </c>
      <c r="AA510" s="75">
        <v>0</v>
      </c>
      <c r="AB510" s="75">
        <v>0</v>
      </c>
      <c r="AC510" s="75">
        <v>0</v>
      </c>
      <c r="AD510" s="75">
        <v>0</v>
      </c>
      <c r="AE510" s="75">
        <v>0</v>
      </c>
      <c r="AF510" s="75">
        <v>0</v>
      </c>
      <c r="AG510" s="75">
        <v>0</v>
      </c>
      <c r="AH510" s="75">
        <v>0</v>
      </c>
      <c r="AI510" s="75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74"/>
      <c r="B511" s="74" t="s">
        <v>34</v>
      </c>
      <c r="C511" s="75">
        <v>0</v>
      </c>
      <c r="D511" s="75">
        <v>0</v>
      </c>
      <c r="E511" s="75">
        <v>0</v>
      </c>
      <c r="F511" s="75">
        <v>0</v>
      </c>
      <c r="G511" s="75">
        <v>0</v>
      </c>
      <c r="H511" s="75">
        <v>0</v>
      </c>
      <c r="I511" s="75">
        <v>0</v>
      </c>
      <c r="J511" s="75">
        <v>0</v>
      </c>
      <c r="K511" s="75">
        <v>0</v>
      </c>
      <c r="L511" s="75">
        <v>0</v>
      </c>
      <c r="M511" s="75">
        <v>0</v>
      </c>
      <c r="N511" s="75">
        <v>0</v>
      </c>
      <c r="O511" s="75">
        <v>0</v>
      </c>
      <c r="P511" s="75">
        <v>0</v>
      </c>
      <c r="Q511" s="75">
        <v>0</v>
      </c>
      <c r="R511" s="75">
        <v>0</v>
      </c>
      <c r="S511" s="75">
        <v>0</v>
      </c>
      <c r="T511" s="75">
        <v>0</v>
      </c>
      <c r="U511" s="75">
        <v>0</v>
      </c>
      <c r="V511" s="75">
        <v>0</v>
      </c>
      <c r="W511" s="75">
        <v>0</v>
      </c>
      <c r="X511" s="75">
        <v>0</v>
      </c>
      <c r="Y511" s="75">
        <v>0</v>
      </c>
      <c r="Z511" s="75">
        <v>0</v>
      </c>
      <c r="AA511" s="75">
        <v>0</v>
      </c>
      <c r="AB511" s="75">
        <v>0</v>
      </c>
      <c r="AC511" s="75">
        <v>0</v>
      </c>
      <c r="AD511" s="75">
        <v>0</v>
      </c>
      <c r="AE511" s="75">
        <v>0</v>
      </c>
      <c r="AF511" s="75">
        <v>0</v>
      </c>
      <c r="AG511" s="75">
        <v>0</v>
      </c>
      <c r="AH511" s="75">
        <v>0</v>
      </c>
      <c r="AI511" s="75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14"/>
      <c r="B512" s="14" t="s">
        <v>35</v>
      </c>
      <c r="C512" s="75">
        <v>0</v>
      </c>
      <c r="D512" s="75">
        <v>0</v>
      </c>
      <c r="E512" s="75">
        <v>0</v>
      </c>
      <c r="F512" s="75">
        <v>0</v>
      </c>
      <c r="G512" s="75">
        <v>0</v>
      </c>
      <c r="H512" s="75">
        <v>0</v>
      </c>
      <c r="I512" s="75">
        <v>0</v>
      </c>
      <c r="J512" s="75">
        <v>0</v>
      </c>
      <c r="K512" s="75">
        <v>0</v>
      </c>
      <c r="L512" s="75">
        <v>0</v>
      </c>
      <c r="M512" s="75">
        <v>0</v>
      </c>
      <c r="N512" s="75">
        <v>0</v>
      </c>
      <c r="O512" s="75">
        <v>0</v>
      </c>
      <c r="P512" s="75">
        <v>0</v>
      </c>
      <c r="Q512" s="75">
        <v>0</v>
      </c>
      <c r="R512" s="75">
        <v>0</v>
      </c>
      <c r="S512" s="75">
        <v>0</v>
      </c>
      <c r="T512" s="75">
        <v>0</v>
      </c>
      <c r="U512" s="75">
        <v>0</v>
      </c>
      <c r="V512" s="75">
        <v>0</v>
      </c>
      <c r="W512" s="75">
        <v>0</v>
      </c>
      <c r="X512" s="75">
        <v>0</v>
      </c>
      <c r="Y512" s="75">
        <v>0</v>
      </c>
      <c r="Z512" s="75">
        <v>0</v>
      </c>
      <c r="AA512" s="75">
        <v>0</v>
      </c>
      <c r="AB512" s="75">
        <v>0</v>
      </c>
      <c r="AC512" s="75">
        <v>0</v>
      </c>
      <c r="AD512" s="75">
        <v>0</v>
      </c>
      <c r="AE512" s="75">
        <v>0</v>
      </c>
      <c r="AF512" s="75">
        <v>0</v>
      </c>
      <c r="AG512" s="75">
        <v>0</v>
      </c>
      <c r="AH512" s="75">
        <v>0</v>
      </c>
      <c r="AI512" s="75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4"/>
      <c r="B513" s="4" t="s">
        <v>4</v>
      </c>
      <c r="C513" s="75">
        <v>0</v>
      </c>
      <c r="D513" s="75">
        <v>0</v>
      </c>
      <c r="E513" s="75">
        <v>0</v>
      </c>
      <c r="F513" s="75">
        <v>0</v>
      </c>
      <c r="G513" s="75">
        <v>0</v>
      </c>
      <c r="H513" s="75">
        <v>0</v>
      </c>
      <c r="I513" s="75">
        <v>0</v>
      </c>
      <c r="J513" s="75">
        <v>0</v>
      </c>
      <c r="K513" s="75">
        <v>0</v>
      </c>
      <c r="L513" s="75">
        <v>0</v>
      </c>
      <c r="M513" s="75">
        <v>0</v>
      </c>
      <c r="N513" s="75">
        <v>0</v>
      </c>
      <c r="O513" s="75">
        <v>0</v>
      </c>
      <c r="P513" s="75">
        <v>0</v>
      </c>
      <c r="Q513" s="75">
        <v>0</v>
      </c>
      <c r="R513" s="75">
        <v>0</v>
      </c>
      <c r="S513" s="75">
        <v>0</v>
      </c>
      <c r="T513" s="75">
        <v>0</v>
      </c>
      <c r="U513" s="75">
        <v>0</v>
      </c>
      <c r="V513" s="75">
        <v>0</v>
      </c>
      <c r="W513" s="75">
        <v>0</v>
      </c>
      <c r="X513" s="75">
        <v>0</v>
      </c>
      <c r="Y513" s="75">
        <v>0</v>
      </c>
      <c r="Z513" s="75">
        <v>0</v>
      </c>
      <c r="AA513" s="75">
        <v>0</v>
      </c>
      <c r="AB513" s="75">
        <v>0</v>
      </c>
      <c r="AC513" s="75">
        <v>0</v>
      </c>
      <c r="AD513" s="75">
        <v>0</v>
      </c>
      <c r="AE513" s="75">
        <v>0</v>
      </c>
      <c r="AF513" s="75">
        <v>0</v>
      </c>
      <c r="AG513" s="75">
        <v>0</v>
      </c>
      <c r="AH513" s="75">
        <v>0</v>
      </c>
      <c r="AI513" s="75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>
      <c r="A514" s="74" t="s">
        <v>1</v>
      </c>
      <c r="B514" s="74" t="s">
        <v>3</v>
      </c>
      <c r="C514" s="75">
        <v>0</v>
      </c>
      <c r="D514" s="75">
        <v>0</v>
      </c>
      <c r="E514" s="75">
        <v>0</v>
      </c>
      <c r="F514" s="75">
        <v>0</v>
      </c>
      <c r="G514" s="75">
        <v>0</v>
      </c>
      <c r="H514" s="75">
        <v>0</v>
      </c>
      <c r="I514" s="75">
        <v>0</v>
      </c>
      <c r="J514" s="75">
        <v>0</v>
      </c>
      <c r="K514" s="75">
        <v>0</v>
      </c>
      <c r="L514" s="75">
        <v>0</v>
      </c>
      <c r="M514" s="75">
        <v>0</v>
      </c>
      <c r="N514" s="75">
        <v>0</v>
      </c>
      <c r="O514" s="75">
        <v>0</v>
      </c>
      <c r="P514" s="75">
        <v>0</v>
      </c>
      <c r="Q514" s="75">
        <v>0</v>
      </c>
      <c r="R514" s="75">
        <v>0</v>
      </c>
      <c r="S514" s="75">
        <v>0</v>
      </c>
      <c r="T514" s="75">
        <v>0</v>
      </c>
      <c r="U514" s="75">
        <v>0</v>
      </c>
      <c r="V514" s="75">
        <v>0</v>
      </c>
      <c r="W514" s="75">
        <v>0</v>
      </c>
      <c r="X514" s="75">
        <v>0</v>
      </c>
      <c r="Y514" s="75">
        <v>0</v>
      </c>
      <c r="Z514" s="75">
        <v>0</v>
      </c>
      <c r="AA514" s="75">
        <v>0</v>
      </c>
      <c r="AB514" s="75">
        <v>0</v>
      </c>
      <c r="AC514" s="75">
        <v>0</v>
      </c>
      <c r="AD514" s="75">
        <v>0</v>
      </c>
      <c r="AE514" s="75">
        <v>0</v>
      </c>
      <c r="AF514" s="75">
        <v>0</v>
      </c>
      <c r="AG514" s="75">
        <v>0</v>
      </c>
      <c r="AH514" s="75">
        <v>0</v>
      </c>
      <c r="AI514" s="75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>
      <c r="A515" s="74"/>
      <c r="B515" s="74" t="s">
        <v>34</v>
      </c>
      <c r="C515" s="75">
        <v>0</v>
      </c>
      <c r="D515" s="75">
        <v>0</v>
      </c>
      <c r="E515" s="75">
        <v>0</v>
      </c>
      <c r="F515" s="75">
        <v>0</v>
      </c>
      <c r="G515" s="75">
        <v>0</v>
      </c>
      <c r="H515" s="75">
        <v>0</v>
      </c>
      <c r="I515" s="75">
        <v>0</v>
      </c>
      <c r="J515" s="75">
        <v>0</v>
      </c>
      <c r="K515" s="75">
        <v>0</v>
      </c>
      <c r="L515" s="75">
        <v>0</v>
      </c>
      <c r="M515" s="75">
        <v>0</v>
      </c>
      <c r="N515" s="75">
        <v>0</v>
      </c>
      <c r="O515" s="75">
        <v>0</v>
      </c>
      <c r="P515" s="75">
        <v>0</v>
      </c>
      <c r="Q515" s="75">
        <v>0</v>
      </c>
      <c r="R515" s="75">
        <v>0</v>
      </c>
      <c r="S515" s="75">
        <v>0</v>
      </c>
      <c r="T515" s="75">
        <v>0</v>
      </c>
      <c r="U515" s="75">
        <v>0</v>
      </c>
      <c r="V515" s="75">
        <v>0</v>
      </c>
      <c r="W515" s="75">
        <v>0</v>
      </c>
      <c r="X515" s="75">
        <v>0</v>
      </c>
      <c r="Y515" s="75">
        <v>0</v>
      </c>
      <c r="Z515" s="75">
        <v>0</v>
      </c>
      <c r="AA515" s="75">
        <v>0</v>
      </c>
      <c r="AB515" s="75">
        <v>0</v>
      </c>
      <c r="AC515" s="75">
        <v>0</v>
      </c>
      <c r="AD515" s="75">
        <v>0</v>
      </c>
      <c r="AE515" s="75">
        <v>0</v>
      </c>
      <c r="AF515" s="75">
        <v>0</v>
      </c>
      <c r="AG515" s="75">
        <v>0</v>
      </c>
      <c r="AH515" s="75">
        <v>0</v>
      </c>
      <c r="AI515" s="7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>
      <c r="A516" s="14"/>
      <c r="B516" s="14" t="s">
        <v>35</v>
      </c>
      <c r="C516" s="75">
        <v>0</v>
      </c>
      <c r="D516" s="75">
        <v>0</v>
      </c>
      <c r="E516" s="75">
        <v>0</v>
      </c>
      <c r="F516" s="75">
        <v>0</v>
      </c>
      <c r="G516" s="75">
        <v>0</v>
      </c>
      <c r="H516" s="75">
        <v>0</v>
      </c>
      <c r="I516" s="75">
        <v>0</v>
      </c>
      <c r="J516" s="75">
        <v>0</v>
      </c>
      <c r="K516" s="75">
        <v>0</v>
      </c>
      <c r="L516" s="75">
        <v>0</v>
      </c>
      <c r="M516" s="75">
        <v>0</v>
      </c>
      <c r="N516" s="75">
        <v>0</v>
      </c>
      <c r="O516" s="75">
        <v>0</v>
      </c>
      <c r="P516" s="75">
        <v>0</v>
      </c>
      <c r="Q516" s="75">
        <v>0</v>
      </c>
      <c r="R516" s="75">
        <v>0</v>
      </c>
      <c r="S516" s="75">
        <v>0</v>
      </c>
      <c r="T516" s="75">
        <v>0</v>
      </c>
      <c r="U516" s="75">
        <v>0</v>
      </c>
      <c r="V516" s="75">
        <v>0</v>
      </c>
      <c r="W516" s="75">
        <v>0</v>
      </c>
      <c r="X516" s="75">
        <v>0</v>
      </c>
      <c r="Y516" s="75">
        <v>0</v>
      </c>
      <c r="Z516" s="75">
        <v>0</v>
      </c>
      <c r="AA516" s="75">
        <v>0</v>
      </c>
      <c r="AB516" s="75">
        <v>0</v>
      </c>
      <c r="AC516" s="75">
        <v>0</v>
      </c>
      <c r="AD516" s="75">
        <v>0</v>
      </c>
      <c r="AE516" s="75">
        <v>0</v>
      </c>
      <c r="AF516" s="75">
        <v>0</v>
      </c>
      <c r="AG516" s="75">
        <v>0</v>
      </c>
      <c r="AH516" s="75">
        <v>0</v>
      </c>
      <c r="AI516" s="75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>
      <c r="A517" s="4"/>
      <c r="B517" s="4" t="s">
        <v>4</v>
      </c>
      <c r="C517" s="75">
        <v>0</v>
      </c>
      <c r="D517" s="75">
        <v>0</v>
      </c>
      <c r="E517" s="75">
        <v>0</v>
      </c>
      <c r="F517" s="75">
        <v>0</v>
      </c>
      <c r="G517" s="75">
        <v>0</v>
      </c>
      <c r="H517" s="75">
        <v>0</v>
      </c>
      <c r="I517" s="75">
        <v>0</v>
      </c>
      <c r="J517" s="75">
        <v>0</v>
      </c>
      <c r="K517" s="75">
        <v>0</v>
      </c>
      <c r="L517" s="75">
        <v>0</v>
      </c>
      <c r="M517" s="75">
        <v>0</v>
      </c>
      <c r="N517" s="75">
        <v>0</v>
      </c>
      <c r="O517" s="75">
        <v>0</v>
      </c>
      <c r="P517" s="75">
        <v>0</v>
      </c>
      <c r="Q517" s="75">
        <v>0</v>
      </c>
      <c r="R517" s="75">
        <v>0</v>
      </c>
      <c r="S517" s="75">
        <v>0</v>
      </c>
      <c r="T517" s="75">
        <v>0</v>
      </c>
      <c r="U517" s="75">
        <v>0</v>
      </c>
      <c r="V517" s="75">
        <v>0</v>
      </c>
      <c r="W517" s="75">
        <v>0</v>
      </c>
      <c r="X517" s="75">
        <v>0</v>
      </c>
      <c r="Y517" s="75">
        <v>0</v>
      </c>
      <c r="Z517" s="75">
        <v>0</v>
      </c>
      <c r="AA517" s="75">
        <v>0</v>
      </c>
      <c r="AB517" s="75">
        <v>0</v>
      </c>
      <c r="AC517" s="75">
        <v>0</v>
      </c>
      <c r="AD517" s="75">
        <v>0</v>
      </c>
      <c r="AE517" s="75">
        <v>0</v>
      </c>
      <c r="AF517" s="75">
        <v>0</v>
      </c>
      <c r="AG517" s="75">
        <v>0</v>
      </c>
      <c r="AH517" s="75">
        <v>0</v>
      </c>
      <c r="AI517" s="75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>
      <c r="A518" s="14" t="s">
        <v>5</v>
      </c>
      <c r="B518" s="14" t="s">
        <v>3</v>
      </c>
      <c r="C518" s="75">
        <v>0</v>
      </c>
      <c r="D518" s="75">
        <v>0</v>
      </c>
      <c r="E518" s="75">
        <v>0</v>
      </c>
      <c r="F518" s="75">
        <v>0</v>
      </c>
      <c r="G518" s="75">
        <v>0</v>
      </c>
      <c r="H518" s="75">
        <v>0</v>
      </c>
      <c r="I518" s="75">
        <v>0</v>
      </c>
      <c r="J518" s="75">
        <v>0</v>
      </c>
      <c r="K518" s="75">
        <v>0</v>
      </c>
      <c r="L518" s="75">
        <v>0</v>
      </c>
      <c r="M518" s="75">
        <v>0</v>
      </c>
      <c r="N518" s="75">
        <v>0</v>
      </c>
      <c r="O518" s="75">
        <v>0</v>
      </c>
      <c r="P518" s="75">
        <v>0</v>
      </c>
      <c r="Q518" s="75">
        <v>0</v>
      </c>
      <c r="R518" s="75">
        <v>0</v>
      </c>
      <c r="S518" s="75">
        <v>0</v>
      </c>
      <c r="T518" s="75">
        <v>0</v>
      </c>
      <c r="U518" s="75">
        <v>0</v>
      </c>
      <c r="V518" s="75">
        <v>0</v>
      </c>
      <c r="W518" s="75">
        <v>0</v>
      </c>
      <c r="X518" s="75">
        <v>0</v>
      </c>
      <c r="Y518" s="75">
        <v>0</v>
      </c>
      <c r="Z518" s="75">
        <v>0</v>
      </c>
      <c r="AA518" s="75">
        <v>0</v>
      </c>
      <c r="AB518" s="75">
        <v>0</v>
      </c>
      <c r="AC518" s="75">
        <v>0</v>
      </c>
      <c r="AD518" s="75">
        <v>0</v>
      </c>
      <c r="AE518" s="75">
        <v>0</v>
      </c>
      <c r="AF518" s="75">
        <v>0</v>
      </c>
      <c r="AG518" s="75">
        <v>0</v>
      </c>
      <c r="AH518" s="75">
        <v>0</v>
      </c>
      <c r="AI518" s="75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>
      <c r="A519" s="5"/>
      <c r="B519" s="5" t="s">
        <v>4</v>
      </c>
      <c r="C519" s="75">
        <v>0</v>
      </c>
      <c r="D519" s="75">
        <v>0</v>
      </c>
      <c r="E519" s="75">
        <v>0</v>
      </c>
      <c r="F519" s="75">
        <v>0</v>
      </c>
      <c r="G519" s="75">
        <v>0</v>
      </c>
      <c r="H519" s="75">
        <v>0</v>
      </c>
      <c r="I519" s="75">
        <v>0</v>
      </c>
      <c r="J519" s="75">
        <v>0</v>
      </c>
      <c r="K519" s="75">
        <v>0</v>
      </c>
      <c r="L519" s="75">
        <v>0</v>
      </c>
      <c r="M519" s="75">
        <v>0</v>
      </c>
      <c r="N519" s="75">
        <v>0</v>
      </c>
      <c r="O519" s="75">
        <v>0</v>
      </c>
      <c r="P519" s="75">
        <v>0</v>
      </c>
      <c r="Q519" s="75">
        <v>0</v>
      </c>
      <c r="R519" s="75">
        <v>0</v>
      </c>
      <c r="S519" s="75">
        <v>0</v>
      </c>
      <c r="T519" s="75">
        <v>0</v>
      </c>
      <c r="U519" s="75">
        <v>0</v>
      </c>
      <c r="V519" s="75">
        <v>0</v>
      </c>
      <c r="W519" s="75">
        <v>0</v>
      </c>
      <c r="X519" s="75">
        <v>0</v>
      </c>
      <c r="Y519" s="75">
        <v>0</v>
      </c>
      <c r="Z519" s="75">
        <v>0</v>
      </c>
      <c r="AA519" s="75">
        <v>0</v>
      </c>
      <c r="AB519" s="75">
        <v>0</v>
      </c>
      <c r="AC519" s="75">
        <v>0</v>
      </c>
      <c r="AD519" s="75">
        <v>0</v>
      </c>
      <c r="AE519" s="75">
        <v>0</v>
      </c>
      <c r="AF519" s="75">
        <v>0</v>
      </c>
      <c r="AG519" s="75">
        <v>0</v>
      </c>
      <c r="AH519" s="75">
        <v>0</v>
      </c>
      <c r="AI519" s="75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>
      <c r="A520" s="5" t="s">
        <v>2</v>
      </c>
      <c r="B520" s="5" t="s">
        <v>3</v>
      </c>
      <c r="C520" s="75">
        <v>0</v>
      </c>
      <c r="D520" s="75">
        <v>0</v>
      </c>
      <c r="E520" s="75">
        <v>0</v>
      </c>
      <c r="F520" s="75">
        <v>0</v>
      </c>
      <c r="G520" s="75">
        <v>0</v>
      </c>
      <c r="H520" s="75">
        <v>0</v>
      </c>
      <c r="I520" s="75">
        <v>0</v>
      </c>
      <c r="J520" s="75">
        <v>0</v>
      </c>
      <c r="K520" s="75">
        <v>0</v>
      </c>
      <c r="L520" s="75">
        <v>0</v>
      </c>
      <c r="M520" s="75">
        <v>0</v>
      </c>
      <c r="N520" s="75">
        <v>0</v>
      </c>
      <c r="O520" s="75">
        <v>0</v>
      </c>
      <c r="P520" s="75">
        <v>0</v>
      </c>
      <c r="Q520" s="75">
        <v>0</v>
      </c>
      <c r="R520" s="75">
        <v>0</v>
      </c>
      <c r="S520" s="75">
        <v>0</v>
      </c>
      <c r="T520" s="75">
        <v>0</v>
      </c>
      <c r="U520" s="75">
        <v>0</v>
      </c>
      <c r="V520" s="75">
        <v>0</v>
      </c>
      <c r="W520" s="75">
        <v>0</v>
      </c>
      <c r="X520" s="75">
        <v>0</v>
      </c>
      <c r="Y520" s="75">
        <v>0</v>
      </c>
      <c r="Z520" s="75">
        <v>0</v>
      </c>
      <c r="AA520" s="75">
        <v>0</v>
      </c>
      <c r="AB520" s="75">
        <v>0</v>
      </c>
      <c r="AC520" s="75">
        <v>0</v>
      </c>
      <c r="AD520" s="75">
        <v>0</v>
      </c>
      <c r="AE520" s="75">
        <v>0</v>
      </c>
      <c r="AF520" s="75">
        <v>0</v>
      </c>
      <c r="AG520" s="75">
        <v>0</v>
      </c>
      <c r="AH520" s="75">
        <v>0</v>
      </c>
      <c r="AI520" s="75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>
      <c r="A521" s="4"/>
      <c r="B521" s="4" t="s">
        <v>4</v>
      </c>
      <c r="C521" s="75">
        <v>0</v>
      </c>
      <c r="D521" s="75">
        <v>0</v>
      </c>
      <c r="E521" s="75">
        <v>0</v>
      </c>
      <c r="F521" s="75">
        <v>0</v>
      </c>
      <c r="G521" s="75">
        <v>0</v>
      </c>
      <c r="H521" s="75">
        <v>0</v>
      </c>
      <c r="I521" s="75">
        <v>0</v>
      </c>
      <c r="J521" s="75">
        <v>0</v>
      </c>
      <c r="K521" s="75">
        <v>0</v>
      </c>
      <c r="L521" s="75">
        <v>0</v>
      </c>
      <c r="M521" s="75">
        <v>0</v>
      </c>
      <c r="N521" s="75">
        <v>0</v>
      </c>
      <c r="O521" s="75">
        <v>0</v>
      </c>
      <c r="P521" s="75">
        <v>0</v>
      </c>
      <c r="Q521" s="75">
        <v>0</v>
      </c>
      <c r="R521" s="75">
        <v>0</v>
      </c>
      <c r="S521" s="75">
        <v>0</v>
      </c>
      <c r="T521" s="75">
        <v>0</v>
      </c>
      <c r="U521" s="75">
        <v>0</v>
      </c>
      <c r="V521" s="75">
        <v>0</v>
      </c>
      <c r="W521" s="75">
        <v>0</v>
      </c>
      <c r="X521" s="75">
        <v>0</v>
      </c>
      <c r="Y521" s="75">
        <v>0</v>
      </c>
      <c r="Z521" s="75">
        <v>0</v>
      </c>
      <c r="AA521" s="75">
        <v>0</v>
      </c>
      <c r="AB521" s="75">
        <v>0</v>
      </c>
      <c r="AC521" s="75">
        <v>0</v>
      </c>
      <c r="AD521" s="75">
        <v>0</v>
      </c>
      <c r="AE521" s="75">
        <v>0</v>
      </c>
      <c r="AF521" s="75">
        <v>0</v>
      </c>
      <c r="AG521" s="75">
        <v>0</v>
      </c>
      <c r="AH521" s="75">
        <v>0</v>
      </c>
      <c r="AI521" s="75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>
      <c r="A522" s="14" t="s">
        <v>7</v>
      </c>
      <c r="B522" s="14" t="s">
        <v>3</v>
      </c>
      <c r="C522" s="75">
        <v>0</v>
      </c>
      <c r="D522" s="75">
        <v>0</v>
      </c>
      <c r="E522" s="75">
        <v>0</v>
      </c>
      <c r="F522" s="75">
        <v>0</v>
      </c>
      <c r="G522" s="75">
        <v>0</v>
      </c>
      <c r="H522" s="75">
        <v>0</v>
      </c>
      <c r="I522" s="75">
        <v>0</v>
      </c>
      <c r="J522" s="75">
        <v>0</v>
      </c>
      <c r="K522" s="75">
        <v>0</v>
      </c>
      <c r="L522" s="75">
        <v>0</v>
      </c>
      <c r="M522" s="75">
        <v>0</v>
      </c>
      <c r="N522" s="75">
        <v>0</v>
      </c>
      <c r="O522" s="75">
        <v>0</v>
      </c>
      <c r="P522" s="75">
        <v>0</v>
      </c>
      <c r="Q522" s="75">
        <v>0</v>
      </c>
      <c r="R522" s="75">
        <v>0</v>
      </c>
      <c r="S522" s="75">
        <v>0</v>
      </c>
      <c r="T522" s="75">
        <v>0</v>
      </c>
      <c r="U522" s="75">
        <v>0</v>
      </c>
      <c r="V522" s="75">
        <v>0</v>
      </c>
      <c r="W522" s="75">
        <v>0</v>
      </c>
      <c r="X522" s="75">
        <v>0</v>
      </c>
      <c r="Y522" s="75">
        <v>0</v>
      </c>
      <c r="Z522" s="75">
        <v>0</v>
      </c>
      <c r="AA522" s="75">
        <v>0</v>
      </c>
      <c r="AB522" s="75">
        <v>0</v>
      </c>
      <c r="AC522" s="75">
        <v>0</v>
      </c>
      <c r="AD522" s="75">
        <v>0</v>
      </c>
      <c r="AE522" s="75">
        <v>0</v>
      </c>
      <c r="AF522" s="75">
        <v>0</v>
      </c>
      <c r="AG522" s="75">
        <v>0</v>
      </c>
      <c r="AH522" s="75">
        <v>0</v>
      </c>
      <c r="AI522" s="75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>
      <c r="A523" s="4"/>
      <c r="B523" s="4" t="s">
        <v>4</v>
      </c>
      <c r="C523" s="75">
        <v>0</v>
      </c>
      <c r="D523" s="75">
        <v>0</v>
      </c>
      <c r="E523" s="75">
        <v>0</v>
      </c>
      <c r="F523" s="75">
        <v>0</v>
      </c>
      <c r="G523" s="75">
        <v>0</v>
      </c>
      <c r="H523" s="75">
        <v>0</v>
      </c>
      <c r="I523" s="75">
        <v>0</v>
      </c>
      <c r="J523" s="75">
        <v>0</v>
      </c>
      <c r="K523" s="75">
        <v>0</v>
      </c>
      <c r="L523" s="75">
        <v>0</v>
      </c>
      <c r="M523" s="75">
        <v>0</v>
      </c>
      <c r="N523" s="75">
        <v>0</v>
      </c>
      <c r="O523" s="75">
        <v>0</v>
      </c>
      <c r="P523" s="75">
        <v>0</v>
      </c>
      <c r="Q523" s="75">
        <v>0</v>
      </c>
      <c r="R523" s="75">
        <v>0</v>
      </c>
      <c r="S523" s="75">
        <v>0</v>
      </c>
      <c r="T523" s="75">
        <v>0</v>
      </c>
      <c r="U523" s="75">
        <v>0</v>
      </c>
      <c r="V523" s="75">
        <v>0</v>
      </c>
      <c r="W523" s="75">
        <v>0</v>
      </c>
      <c r="X523" s="75">
        <v>0</v>
      </c>
      <c r="Y523" s="75">
        <v>0</v>
      </c>
      <c r="Z523" s="75">
        <v>0</v>
      </c>
      <c r="AA523" s="75">
        <v>0</v>
      </c>
      <c r="AB523" s="75">
        <v>0</v>
      </c>
      <c r="AC523" s="75">
        <v>0</v>
      </c>
      <c r="AD523" s="75">
        <v>0</v>
      </c>
      <c r="AE523" s="75">
        <v>0</v>
      </c>
      <c r="AF523" s="75">
        <v>0</v>
      </c>
      <c r="AG523" s="75">
        <v>0</v>
      </c>
      <c r="AH523" s="75">
        <v>0</v>
      </c>
      <c r="AI523" s="75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>
      <c r="A524" s="14" t="s">
        <v>6</v>
      </c>
      <c r="B524" s="14" t="s">
        <v>3</v>
      </c>
      <c r="C524" s="75">
        <v>0</v>
      </c>
      <c r="D524" s="75">
        <v>0</v>
      </c>
      <c r="E524" s="75">
        <v>0</v>
      </c>
      <c r="F524" s="75">
        <v>0</v>
      </c>
      <c r="G524" s="75">
        <v>0</v>
      </c>
      <c r="H524" s="75">
        <v>0</v>
      </c>
      <c r="I524" s="75">
        <v>0</v>
      </c>
      <c r="J524" s="75">
        <v>0</v>
      </c>
      <c r="K524" s="75">
        <v>0</v>
      </c>
      <c r="L524" s="75">
        <v>0</v>
      </c>
      <c r="M524" s="75">
        <v>0</v>
      </c>
      <c r="N524" s="75">
        <v>0</v>
      </c>
      <c r="O524" s="75">
        <v>0</v>
      </c>
      <c r="P524" s="75">
        <v>0</v>
      </c>
      <c r="Q524" s="75">
        <v>0</v>
      </c>
      <c r="R524" s="75">
        <v>0</v>
      </c>
      <c r="S524" s="75">
        <v>0</v>
      </c>
      <c r="T524" s="75">
        <v>0</v>
      </c>
      <c r="U524" s="75">
        <v>0</v>
      </c>
      <c r="V524" s="75">
        <v>0</v>
      </c>
      <c r="W524" s="75">
        <v>0</v>
      </c>
      <c r="X524" s="75">
        <v>0</v>
      </c>
      <c r="Y524" s="75">
        <v>0</v>
      </c>
      <c r="Z524" s="75">
        <v>0</v>
      </c>
      <c r="AA524" s="75">
        <v>0</v>
      </c>
      <c r="AB524" s="75">
        <v>0</v>
      </c>
      <c r="AC524" s="75">
        <v>0</v>
      </c>
      <c r="AD524" s="75">
        <v>0</v>
      </c>
      <c r="AE524" s="75">
        <v>0</v>
      </c>
      <c r="AF524" s="75">
        <v>0</v>
      </c>
      <c r="AG524" s="75">
        <v>0</v>
      </c>
      <c r="AH524" s="75">
        <v>0</v>
      </c>
      <c r="AI524" s="75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5"/>
      <c r="B525" s="5" t="s">
        <v>4</v>
      </c>
      <c r="C525" s="75">
        <v>0</v>
      </c>
      <c r="D525" s="75">
        <v>0</v>
      </c>
      <c r="E525" s="75">
        <v>0</v>
      </c>
      <c r="F525" s="75">
        <v>0</v>
      </c>
      <c r="G525" s="75">
        <v>0</v>
      </c>
      <c r="H525" s="75">
        <v>0</v>
      </c>
      <c r="I525" s="75">
        <v>0</v>
      </c>
      <c r="J525" s="75">
        <v>0</v>
      </c>
      <c r="K525" s="75">
        <v>0</v>
      </c>
      <c r="L525" s="75">
        <v>0</v>
      </c>
      <c r="M525" s="75">
        <v>0</v>
      </c>
      <c r="N525" s="75">
        <v>0</v>
      </c>
      <c r="O525" s="75">
        <v>0</v>
      </c>
      <c r="P525" s="75">
        <v>0</v>
      </c>
      <c r="Q525" s="75">
        <v>0</v>
      </c>
      <c r="R525" s="75">
        <v>0</v>
      </c>
      <c r="S525" s="75">
        <v>0</v>
      </c>
      <c r="T525" s="75">
        <v>0</v>
      </c>
      <c r="U525" s="75">
        <v>0</v>
      </c>
      <c r="V525" s="75">
        <v>0</v>
      </c>
      <c r="W525" s="75">
        <v>0</v>
      </c>
      <c r="X525" s="75">
        <v>0</v>
      </c>
      <c r="Y525" s="75">
        <v>0</v>
      </c>
      <c r="Z525" s="75">
        <v>0</v>
      </c>
      <c r="AA525" s="75">
        <v>0</v>
      </c>
      <c r="AB525" s="75">
        <v>0</v>
      </c>
      <c r="AC525" s="75">
        <v>0</v>
      </c>
      <c r="AD525" s="75">
        <v>0</v>
      </c>
      <c r="AE525" s="75">
        <v>0</v>
      </c>
      <c r="AF525" s="75">
        <v>0</v>
      </c>
      <c r="AG525" s="75">
        <v>0</v>
      </c>
      <c r="AH525" s="75">
        <v>0</v>
      </c>
      <c r="AI525" s="7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5" t="s">
        <v>8</v>
      </c>
      <c r="B526" s="5" t="s">
        <v>3</v>
      </c>
      <c r="C526" s="75">
        <v>0</v>
      </c>
      <c r="D526" s="75">
        <v>0</v>
      </c>
      <c r="E526" s="75">
        <v>0</v>
      </c>
      <c r="F526" s="75">
        <v>0</v>
      </c>
      <c r="G526" s="75">
        <v>0</v>
      </c>
      <c r="H526" s="75">
        <v>0</v>
      </c>
      <c r="I526" s="75">
        <v>0</v>
      </c>
      <c r="J526" s="75">
        <v>0</v>
      </c>
      <c r="K526" s="75">
        <v>0</v>
      </c>
      <c r="L526" s="75">
        <v>0</v>
      </c>
      <c r="M526" s="75">
        <v>0</v>
      </c>
      <c r="N526" s="75">
        <v>0</v>
      </c>
      <c r="O526" s="75">
        <v>0</v>
      </c>
      <c r="P526" s="75">
        <v>0</v>
      </c>
      <c r="Q526" s="75">
        <v>0</v>
      </c>
      <c r="R526" s="75">
        <v>0</v>
      </c>
      <c r="S526" s="75">
        <v>0</v>
      </c>
      <c r="T526" s="75">
        <v>0</v>
      </c>
      <c r="U526" s="75">
        <v>0</v>
      </c>
      <c r="V526" s="75">
        <v>0</v>
      </c>
      <c r="W526" s="75">
        <v>0</v>
      </c>
      <c r="X526" s="75">
        <v>0</v>
      </c>
      <c r="Y526" s="75">
        <v>0</v>
      </c>
      <c r="Z526" s="75">
        <v>0</v>
      </c>
      <c r="AA526" s="75">
        <v>0</v>
      </c>
      <c r="AB526" s="75">
        <v>0</v>
      </c>
      <c r="AC526" s="75">
        <v>0</v>
      </c>
      <c r="AD526" s="75">
        <v>0</v>
      </c>
      <c r="AE526" s="75">
        <v>0</v>
      </c>
      <c r="AF526" s="75">
        <v>0</v>
      </c>
      <c r="AG526" s="75">
        <v>0</v>
      </c>
      <c r="AH526" s="75">
        <v>0</v>
      </c>
      <c r="AI526" s="75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4"/>
      <c r="B527" s="4" t="s">
        <v>37</v>
      </c>
      <c r="C527" s="75">
        <v>0</v>
      </c>
      <c r="D527" s="75">
        <v>0</v>
      </c>
      <c r="E527" s="75">
        <v>0</v>
      </c>
      <c r="F527" s="75">
        <v>0</v>
      </c>
      <c r="G527" s="75">
        <v>0</v>
      </c>
      <c r="H527" s="75">
        <v>0</v>
      </c>
      <c r="I527" s="75">
        <v>0</v>
      </c>
      <c r="J527" s="75">
        <v>0</v>
      </c>
      <c r="K527" s="75">
        <v>0</v>
      </c>
      <c r="L527" s="75">
        <v>0</v>
      </c>
      <c r="M527" s="75">
        <v>0</v>
      </c>
      <c r="N527" s="75">
        <v>0</v>
      </c>
      <c r="O527" s="75">
        <v>0</v>
      </c>
      <c r="P527" s="75">
        <v>0</v>
      </c>
      <c r="Q527" s="75">
        <v>0</v>
      </c>
      <c r="R527" s="75">
        <v>0</v>
      </c>
      <c r="S527" s="75">
        <v>0</v>
      </c>
      <c r="T527" s="75">
        <v>0</v>
      </c>
      <c r="U527" s="75">
        <v>0</v>
      </c>
      <c r="V527" s="75">
        <v>0</v>
      </c>
      <c r="W527" s="75">
        <v>0</v>
      </c>
      <c r="X527" s="75">
        <v>0</v>
      </c>
      <c r="Y527" s="75">
        <v>0</v>
      </c>
      <c r="Z527" s="75">
        <v>0</v>
      </c>
      <c r="AA527" s="75">
        <v>0</v>
      </c>
      <c r="AB527" s="75">
        <v>0</v>
      </c>
      <c r="AC527" s="75">
        <v>0</v>
      </c>
      <c r="AD527" s="75">
        <v>0</v>
      </c>
      <c r="AE527" s="75">
        <v>0</v>
      </c>
      <c r="AF527" s="75">
        <v>0</v>
      </c>
      <c r="AG527" s="75">
        <v>0</v>
      </c>
      <c r="AH527" s="75">
        <v>0</v>
      </c>
      <c r="AI527" s="75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14" t="s">
        <v>36</v>
      </c>
      <c r="B528" s="14" t="s">
        <v>38</v>
      </c>
      <c r="C528" s="75">
        <v>0</v>
      </c>
      <c r="D528" s="75">
        <v>0</v>
      </c>
      <c r="E528" s="75">
        <v>0</v>
      </c>
      <c r="F528" s="75">
        <v>0</v>
      </c>
      <c r="G528" s="75">
        <v>0</v>
      </c>
      <c r="H528" s="75">
        <v>0</v>
      </c>
      <c r="I528" s="75">
        <v>0</v>
      </c>
      <c r="J528" s="75">
        <v>0</v>
      </c>
      <c r="K528" s="75">
        <v>0</v>
      </c>
      <c r="L528" s="75">
        <v>0</v>
      </c>
      <c r="M528" s="75">
        <v>0</v>
      </c>
      <c r="N528" s="75">
        <v>0</v>
      </c>
      <c r="O528" s="75">
        <v>0</v>
      </c>
      <c r="P528" s="75">
        <v>0</v>
      </c>
      <c r="Q528" s="75">
        <v>0</v>
      </c>
      <c r="R528" s="75">
        <v>0</v>
      </c>
      <c r="S528" s="75">
        <v>0</v>
      </c>
      <c r="T528" s="75">
        <v>0</v>
      </c>
      <c r="U528" s="75">
        <v>0</v>
      </c>
      <c r="V528" s="75">
        <v>0</v>
      </c>
      <c r="W528" s="75">
        <v>0</v>
      </c>
      <c r="X528" s="75">
        <v>0</v>
      </c>
      <c r="Y528" s="75">
        <v>0</v>
      </c>
      <c r="Z528" s="75">
        <v>0</v>
      </c>
      <c r="AA528" s="75">
        <v>0</v>
      </c>
      <c r="AB528" s="75">
        <v>0</v>
      </c>
      <c r="AC528" s="75">
        <v>0</v>
      </c>
      <c r="AD528" s="75">
        <v>0</v>
      </c>
      <c r="AE528" s="75">
        <v>0</v>
      </c>
      <c r="AF528" s="75">
        <v>0</v>
      </c>
      <c r="AG528" s="75">
        <v>0</v>
      </c>
      <c r="AH528" s="75">
        <v>0</v>
      </c>
      <c r="AI528" s="75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5"/>
      <c r="B529" s="5" t="s">
        <v>213</v>
      </c>
      <c r="C529" s="73">
        <v>0</v>
      </c>
      <c r="D529" s="73">
        <v>0</v>
      </c>
      <c r="E529" s="73">
        <v>0</v>
      </c>
      <c r="F529" s="73">
        <v>0</v>
      </c>
      <c r="G529" s="73">
        <v>0</v>
      </c>
      <c r="H529" s="73">
        <v>0</v>
      </c>
      <c r="I529" s="73">
        <v>0</v>
      </c>
      <c r="J529" s="73">
        <v>0</v>
      </c>
      <c r="K529" s="73">
        <v>0</v>
      </c>
      <c r="L529" s="73">
        <v>0</v>
      </c>
      <c r="M529" s="73">
        <v>0</v>
      </c>
      <c r="N529" s="73">
        <v>0</v>
      </c>
      <c r="O529" s="73">
        <v>0</v>
      </c>
      <c r="P529" s="73">
        <v>0</v>
      </c>
      <c r="Q529" s="73">
        <v>0</v>
      </c>
      <c r="R529" s="73">
        <v>0</v>
      </c>
      <c r="S529" s="73">
        <v>0</v>
      </c>
      <c r="T529" s="73">
        <v>0</v>
      </c>
      <c r="U529" s="73">
        <v>0</v>
      </c>
      <c r="V529" s="73">
        <v>0</v>
      </c>
      <c r="W529" s="73">
        <v>0</v>
      </c>
      <c r="X529" s="73">
        <v>0</v>
      </c>
      <c r="Y529" s="73">
        <v>0</v>
      </c>
      <c r="Z529" s="73">
        <v>0</v>
      </c>
      <c r="AA529" s="73">
        <v>0</v>
      </c>
      <c r="AB529" s="73">
        <v>0</v>
      </c>
      <c r="AC529" s="73">
        <v>0</v>
      </c>
      <c r="AD529" s="73">
        <v>0</v>
      </c>
      <c r="AE529" s="73">
        <v>0</v>
      </c>
      <c r="AF529" s="73">
        <v>0</v>
      </c>
      <c r="AG529" s="73">
        <v>0</v>
      </c>
      <c r="AH529" s="73">
        <v>0</v>
      </c>
      <c r="AI529" s="73">
        <v>0</v>
      </c>
    </row>
    <row r="530" spans="1:85">
      <c r="A530" s="1" t="str">
        <f>LOOKUP(B530,[1]Regions!$A$4:$A$98,[1]Regions!$B$4:$B$98)</f>
        <v>Slovakia</v>
      </c>
      <c r="B530" s="2">
        <v>25</v>
      </c>
      <c r="C530" s="72">
        <v>2018</v>
      </c>
      <c r="D530" s="72">
        <v>2019</v>
      </c>
      <c r="E530" s="72">
        <v>2020</v>
      </c>
      <c r="F530" s="72">
        <v>2021</v>
      </c>
      <c r="G530" s="72">
        <v>2022</v>
      </c>
      <c r="H530" s="72">
        <v>2023</v>
      </c>
      <c r="I530" s="72">
        <v>2024</v>
      </c>
      <c r="J530" s="72">
        <v>2025</v>
      </c>
      <c r="K530" s="72">
        <v>2026</v>
      </c>
      <c r="L530" s="72">
        <v>2027</v>
      </c>
      <c r="M530" s="72">
        <v>2028</v>
      </c>
      <c r="N530" s="72">
        <v>2029</v>
      </c>
      <c r="O530" s="72">
        <v>2030</v>
      </c>
      <c r="P530" s="72">
        <v>2031</v>
      </c>
      <c r="Q530" s="72">
        <v>2032</v>
      </c>
      <c r="R530" s="72">
        <v>2033</v>
      </c>
      <c r="S530" s="72">
        <v>2034</v>
      </c>
      <c r="T530" s="72">
        <v>2035</v>
      </c>
      <c r="U530" s="72">
        <v>2036</v>
      </c>
      <c r="V530" s="72">
        <v>2037</v>
      </c>
      <c r="W530" s="72">
        <v>2038</v>
      </c>
      <c r="X530" s="72">
        <v>2039</v>
      </c>
      <c r="Y530" s="72">
        <v>2040</v>
      </c>
      <c r="Z530" s="72">
        <v>2041</v>
      </c>
      <c r="AA530" s="72">
        <v>2042</v>
      </c>
      <c r="AB530" s="72">
        <v>2043</v>
      </c>
      <c r="AC530" s="72">
        <v>2044</v>
      </c>
      <c r="AD530" s="72">
        <v>2045</v>
      </c>
      <c r="AE530" s="72">
        <v>2046</v>
      </c>
      <c r="AF530" s="72">
        <v>2047</v>
      </c>
      <c r="AG530" s="72">
        <v>2048</v>
      </c>
      <c r="AH530" s="72">
        <v>2049</v>
      </c>
      <c r="AI530" s="72">
        <v>2050</v>
      </c>
      <c r="AJ530">
        <v>2051</v>
      </c>
      <c r="AK530">
        <v>2052</v>
      </c>
      <c r="AL530">
        <v>2053</v>
      </c>
      <c r="AM530">
        <v>2054</v>
      </c>
      <c r="AN530">
        <v>2055</v>
      </c>
      <c r="AO530">
        <v>2056</v>
      </c>
      <c r="AP530">
        <v>2057</v>
      </c>
      <c r="AQ530">
        <v>2058</v>
      </c>
      <c r="AR530">
        <v>2059</v>
      </c>
      <c r="AS530">
        <v>2060</v>
      </c>
      <c r="AT530">
        <v>2061</v>
      </c>
      <c r="AU530">
        <v>2062</v>
      </c>
      <c r="AV530">
        <v>2063</v>
      </c>
      <c r="AW530">
        <v>2064</v>
      </c>
      <c r="AX530">
        <v>2065</v>
      </c>
      <c r="AY530">
        <v>2066</v>
      </c>
      <c r="AZ530">
        <v>2067</v>
      </c>
      <c r="BA530">
        <v>2068</v>
      </c>
      <c r="BB530">
        <v>2069</v>
      </c>
      <c r="BC530">
        <v>2070</v>
      </c>
      <c r="BD530">
        <v>2071</v>
      </c>
      <c r="BE530">
        <v>2072</v>
      </c>
      <c r="BF530">
        <v>2073</v>
      </c>
      <c r="BG530">
        <v>2074</v>
      </c>
      <c r="BH530">
        <v>2075</v>
      </c>
      <c r="BI530">
        <v>2076</v>
      </c>
      <c r="BJ530">
        <v>2077</v>
      </c>
      <c r="BK530">
        <v>2078</v>
      </c>
      <c r="BL530">
        <v>2079</v>
      </c>
      <c r="BM530">
        <v>2080</v>
      </c>
      <c r="BN530">
        <v>2081</v>
      </c>
      <c r="BO530">
        <v>2082</v>
      </c>
      <c r="BP530">
        <v>2083</v>
      </c>
      <c r="BQ530">
        <v>2084</v>
      </c>
      <c r="BR530">
        <v>2085</v>
      </c>
      <c r="BS530">
        <v>2086</v>
      </c>
      <c r="BT530">
        <v>2087</v>
      </c>
      <c r="BU530">
        <v>2088</v>
      </c>
      <c r="BV530">
        <v>2089</v>
      </c>
      <c r="BW530">
        <v>2090</v>
      </c>
      <c r="BX530">
        <v>2091</v>
      </c>
      <c r="BY530">
        <v>2092</v>
      </c>
      <c r="BZ530">
        <v>2093</v>
      </c>
      <c r="CA530">
        <v>2094</v>
      </c>
      <c r="CB530">
        <v>2095</v>
      </c>
      <c r="CC530">
        <v>2096</v>
      </c>
      <c r="CD530">
        <v>2097</v>
      </c>
      <c r="CE530">
        <v>2098</v>
      </c>
      <c r="CF530">
        <v>2099</v>
      </c>
      <c r="CG530">
        <v>2100</v>
      </c>
    </row>
    <row r="531" spans="1:85">
      <c r="A531" s="74"/>
      <c r="B531" s="74" t="s">
        <v>4</v>
      </c>
      <c r="C531" s="75">
        <v>0</v>
      </c>
      <c r="D531" s="75">
        <v>0</v>
      </c>
      <c r="E531" s="75">
        <v>0</v>
      </c>
      <c r="F531" s="75">
        <v>0</v>
      </c>
      <c r="G531" s="75">
        <v>0</v>
      </c>
      <c r="H531" s="75">
        <v>0</v>
      </c>
      <c r="I531" s="75">
        <v>0</v>
      </c>
      <c r="J531" s="75">
        <v>0</v>
      </c>
      <c r="K531" s="75">
        <v>0</v>
      </c>
      <c r="L531" s="75">
        <v>0</v>
      </c>
      <c r="M531" s="75">
        <v>0</v>
      </c>
      <c r="N531" s="75">
        <v>0</v>
      </c>
      <c r="O531" s="75">
        <v>0</v>
      </c>
      <c r="P531" s="75">
        <v>0</v>
      </c>
      <c r="Q531" s="75">
        <v>0</v>
      </c>
      <c r="R531" s="75">
        <v>0</v>
      </c>
      <c r="S531" s="75">
        <v>0</v>
      </c>
      <c r="T531" s="75">
        <v>0</v>
      </c>
      <c r="U531" s="75">
        <v>0</v>
      </c>
      <c r="V531" s="75">
        <v>0</v>
      </c>
      <c r="W531" s="75">
        <v>0</v>
      </c>
      <c r="X531" s="75">
        <v>0</v>
      </c>
      <c r="Y531" s="75">
        <v>0</v>
      </c>
      <c r="Z531" s="75">
        <v>0</v>
      </c>
      <c r="AA531" s="75">
        <v>0</v>
      </c>
      <c r="AB531" s="75">
        <v>0</v>
      </c>
      <c r="AC531" s="75">
        <v>0</v>
      </c>
      <c r="AD531" s="75">
        <v>0</v>
      </c>
      <c r="AE531" s="75">
        <v>0</v>
      </c>
      <c r="AF531" s="75">
        <v>0</v>
      </c>
      <c r="AG531" s="75">
        <v>0</v>
      </c>
      <c r="AH531" s="75">
        <v>0</v>
      </c>
      <c r="AI531" s="75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74" t="s">
        <v>0</v>
      </c>
      <c r="B532" s="74" t="s">
        <v>3</v>
      </c>
      <c r="C532" s="75">
        <v>0</v>
      </c>
      <c r="D532" s="75">
        <v>0</v>
      </c>
      <c r="E532" s="75">
        <v>0</v>
      </c>
      <c r="F532" s="75">
        <v>0</v>
      </c>
      <c r="G532" s="75">
        <v>0</v>
      </c>
      <c r="H532" s="75">
        <v>0</v>
      </c>
      <c r="I532" s="75">
        <v>0</v>
      </c>
      <c r="J532" s="75">
        <v>0</v>
      </c>
      <c r="K532" s="75">
        <v>0</v>
      </c>
      <c r="L532" s="75">
        <v>0</v>
      </c>
      <c r="M532" s="75">
        <v>0</v>
      </c>
      <c r="N532" s="75">
        <v>0</v>
      </c>
      <c r="O532" s="75">
        <v>0</v>
      </c>
      <c r="P532" s="75">
        <v>0</v>
      </c>
      <c r="Q532" s="75">
        <v>0</v>
      </c>
      <c r="R532" s="75">
        <v>0</v>
      </c>
      <c r="S532" s="75">
        <v>0</v>
      </c>
      <c r="T532" s="75">
        <v>0</v>
      </c>
      <c r="U532" s="75">
        <v>0</v>
      </c>
      <c r="V532" s="75">
        <v>0</v>
      </c>
      <c r="W532" s="75">
        <v>0</v>
      </c>
      <c r="X532" s="75">
        <v>0</v>
      </c>
      <c r="Y532" s="75">
        <v>0</v>
      </c>
      <c r="Z532" s="75">
        <v>0</v>
      </c>
      <c r="AA532" s="75">
        <v>0</v>
      </c>
      <c r="AB532" s="75">
        <v>0</v>
      </c>
      <c r="AC532" s="75">
        <v>0</v>
      </c>
      <c r="AD532" s="75">
        <v>0</v>
      </c>
      <c r="AE532" s="75">
        <v>0</v>
      </c>
      <c r="AF532" s="75">
        <v>0</v>
      </c>
      <c r="AG532" s="75">
        <v>0</v>
      </c>
      <c r="AH532" s="75">
        <v>0</v>
      </c>
      <c r="AI532" s="75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74"/>
      <c r="B533" s="74" t="s">
        <v>34</v>
      </c>
      <c r="C533" s="75">
        <v>0</v>
      </c>
      <c r="D533" s="75">
        <v>0</v>
      </c>
      <c r="E533" s="75">
        <v>0</v>
      </c>
      <c r="F533" s="75">
        <v>0</v>
      </c>
      <c r="G533" s="75">
        <v>0</v>
      </c>
      <c r="H533" s="75">
        <v>0</v>
      </c>
      <c r="I533" s="75">
        <v>0</v>
      </c>
      <c r="J533" s="75">
        <v>0</v>
      </c>
      <c r="K533" s="75">
        <v>0</v>
      </c>
      <c r="L533" s="75">
        <v>0</v>
      </c>
      <c r="M533" s="75">
        <v>0</v>
      </c>
      <c r="N533" s="75">
        <v>0</v>
      </c>
      <c r="O533" s="75">
        <v>0</v>
      </c>
      <c r="P533" s="75">
        <v>0</v>
      </c>
      <c r="Q533" s="75">
        <v>0</v>
      </c>
      <c r="R533" s="75">
        <v>0</v>
      </c>
      <c r="S533" s="75">
        <v>0</v>
      </c>
      <c r="T533" s="75">
        <v>0</v>
      </c>
      <c r="U533" s="75">
        <v>0</v>
      </c>
      <c r="V533" s="75">
        <v>0</v>
      </c>
      <c r="W533" s="75">
        <v>0</v>
      </c>
      <c r="X533" s="75">
        <v>0</v>
      </c>
      <c r="Y533" s="75">
        <v>0</v>
      </c>
      <c r="Z533" s="75">
        <v>0</v>
      </c>
      <c r="AA533" s="75">
        <v>0</v>
      </c>
      <c r="AB533" s="75">
        <v>0</v>
      </c>
      <c r="AC533" s="75">
        <v>0</v>
      </c>
      <c r="AD533" s="75">
        <v>0</v>
      </c>
      <c r="AE533" s="75">
        <v>0</v>
      </c>
      <c r="AF533" s="75">
        <v>0</v>
      </c>
      <c r="AG533" s="75">
        <v>0</v>
      </c>
      <c r="AH533" s="75">
        <v>0</v>
      </c>
      <c r="AI533" s="75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14"/>
      <c r="B534" s="14" t="s">
        <v>35</v>
      </c>
      <c r="C534" s="75">
        <v>0</v>
      </c>
      <c r="D534" s="75">
        <v>0</v>
      </c>
      <c r="E534" s="75">
        <v>0</v>
      </c>
      <c r="F534" s="75">
        <v>0</v>
      </c>
      <c r="G534" s="75">
        <v>0</v>
      </c>
      <c r="H534" s="75">
        <v>0</v>
      </c>
      <c r="I534" s="75">
        <v>0</v>
      </c>
      <c r="J534" s="75">
        <v>0</v>
      </c>
      <c r="K534" s="75">
        <v>0</v>
      </c>
      <c r="L534" s="75">
        <v>0</v>
      </c>
      <c r="M534" s="75">
        <v>0</v>
      </c>
      <c r="N534" s="75">
        <v>0</v>
      </c>
      <c r="O534" s="75">
        <v>0</v>
      </c>
      <c r="P534" s="75">
        <v>0</v>
      </c>
      <c r="Q534" s="75">
        <v>0</v>
      </c>
      <c r="R534" s="75">
        <v>0</v>
      </c>
      <c r="S534" s="75">
        <v>0</v>
      </c>
      <c r="T534" s="75">
        <v>0</v>
      </c>
      <c r="U534" s="75">
        <v>0</v>
      </c>
      <c r="V534" s="75">
        <v>0</v>
      </c>
      <c r="W534" s="75">
        <v>0</v>
      </c>
      <c r="X534" s="75">
        <v>0</v>
      </c>
      <c r="Y534" s="75">
        <v>0</v>
      </c>
      <c r="Z534" s="75">
        <v>0</v>
      </c>
      <c r="AA534" s="75">
        <v>0</v>
      </c>
      <c r="AB534" s="75">
        <v>0</v>
      </c>
      <c r="AC534" s="75">
        <v>0</v>
      </c>
      <c r="AD534" s="75">
        <v>0</v>
      </c>
      <c r="AE534" s="75">
        <v>0</v>
      </c>
      <c r="AF534" s="75">
        <v>0</v>
      </c>
      <c r="AG534" s="75">
        <v>0</v>
      </c>
      <c r="AH534" s="75">
        <v>0</v>
      </c>
      <c r="AI534" s="75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4"/>
      <c r="B535" s="4" t="s">
        <v>4</v>
      </c>
      <c r="C535" s="75">
        <v>0</v>
      </c>
      <c r="D535" s="75">
        <v>0</v>
      </c>
      <c r="E535" s="75">
        <v>0</v>
      </c>
      <c r="F535" s="75">
        <v>0</v>
      </c>
      <c r="G535" s="75">
        <v>0</v>
      </c>
      <c r="H535" s="75">
        <v>0</v>
      </c>
      <c r="I535" s="75">
        <v>0</v>
      </c>
      <c r="J535" s="75">
        <v>0</v>
      </c>
      <c r="K535" s="75">
        <v>0</v>
      </c>
      <c r="L535" s="75">
        <v>0</v>
      </c>
      <c r="M535" s="75">
        <v>0</v>
      </c>
      <c r="N535" s="75">
        <v>0</v>
      </c>
      <c r="O535" s="75">
        <v>0</v>
      </c>
      <c r="P535" s="75">
        <v>0</v>
      </c>
      <c r="Q535" s="75">
        <v>0</v>
      </c>
      <c r="R535" s="75">
        <v>0</v>
      </c>
      <c r="S535" s="75">
        <v>0</v>
      </c>
      <c r="T535" s="75">
        <v>0</v>
      </c>
      <c r="U535" s="75">
        <v>0</v>
      </c>
      <c r="V535" s="75">
        <v>0</v>
      </c>
      <c r="W535" s="75">
        <v>0</v>
      </c>
      <c r="X535" s="75">
        <v>0</v>
      </c>
      <c r="Y535" s="75">
        <v>0</v>
      </c>
      <c r="Z535" s="75">
        <v>0</v>
      </c>
      <c r="AA535" s="75">
        <v>0</v>
      </c>
      <c r="AB535" s="75">
        <v>0</v>
      </c>
      <c r="AC535" s="75">
        <v>0</v>
      </c>
      <c r="AD535" s="75">
        <v>0</v>
      </c>
      <c r="AE535" s="75">
        <v>0</v>
      </c>
      <c r="AF535" s="75">
        <v>0</v>
      </c>
      <c r="AG535" s="75">
        <v>0</v>
      </c>
      <c r="AH535" s="75">
        <v>0</v>
      </c>
      <c r="AI535" s="7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74" t="s">
        <v>1</v>
      </c>
      <c r="B536" s="74" t="s">
        <v>3</v>
      </c>
      <c r="C536" s="75">
        <v>0</v>
      </c>
      <c r="D536" s="75">
        <v>0</v>
      </c>
      <c r="E536" s="75">
        <v>0</v>
      </c>
      <c r="F536" s="75">
        <v>0</v>
      </c>
      <c r="G536" s="75">
        <v>0</v>
      </c>
      <c r="H536" s="75">
        <v>0</v>
      </c>
      <c r="I536" s="75">
        <v>0</v>
      </c>
      <c r="J536" s="75">
        <v>0</v>
      </c>
      <c r="K536" s="75">
        <v>0</v>
      </c>
      <c r="L536" s="75">
        <v>0</v>
      </c>
      <c r="M536" s="75">
        <v>0</v>
      </c>
      <c r="N536" s="75">
        <v>0</v>
      </c>
      <c r="O536" s="75">
        <v>0</v>
      </c>
      <c r="P536" s="75">
        <v>0</v>
      </c>
      <c r="Q536" s="75">
        <v>0</v>
      </c>
      <c r="R536" s="75">
        <v>0</v>
      </c>
      <c r="S536" s="75">
        <v>0</v>
      </c>
      <c r="T536" s="75">
        <v>0</v>
      </c>
      <c r="U536" s="75">
        <v>0</v>
      </c>
      <c r="V536" s="75">
        <v>0</v>
      </c>
      <c r="W536" s="75">
        <v>0</v>
      </c>
      <c r="X536" s="75">
        <v>0</v>
      </c>
      <c r="Y536" s="75">
        <v>0</v>
      </c>
      <c r="Z536" s="75">
        <v>0</v>
      </c>
      <c r="AA536" s="75">
        <v>0</v>
      </c>
      <c r="AB536" s="75">
        <v>0</v>
      </c>
      <c r="AC536" s="75">
        <v>0</v>
      </c>
      <c r="AD536" s="75">
        <v>0</v>
      </c>
      <c r="AE536" s="75">
        <v>0</v>
      </c>
      <c r="AF536" s="75">
        <v>0</v>
      </c>
      <c r="AG536" s="75">
        <v>0</v>
      </c>
      <c r="AH536" s="75">
        <v>0</v>
      </c>
      <c r="AI536" s="75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74"/>
      <c r="B537" s="74" t="s">
        <v>34</v>
      </c>
      <c r="C537" s="75">
        <v>0</v>
      </c>
      <c r="D537" s="75">
        <v>0</v>
      </c>
      <c r="E537" s="75">
        <v>0</v>
      </c>
      <c r="F537" s="75">
        <v>0</v>
      </c>
      <c r="G537" s="75">
        <v>0</v>
      </c>
      <c r="H537" s="75">
        <v>0</v>
      </c>
      <c r="I537" s="75">
        <v>0</v>
      </c>
      <c r="J537" s="75">
        <v>0</v>
      </c>
      <c r="K537" s="75">
        <v>0</v>
      </c>
      <c r="L537" s="75">
        <v>0</v>
      </c>
      <c r="M537" s="75">
        <v>0</v>
      </c>
      <c r="N537" s="75">
        <v>0</v>
      </c>
      <c r="O537" s="75">
        <v>0</v>
      </c>
      <c r="P537" s="75">
        <v>0</v>
      </c>
      <c r="Q537" s="75">
        <v>0</v>
      </c>
      <c r="R537" s="75">
        <v>0</v>
      </c>
      <c r="S537" s="75">
        <v>0</v>
      </c>
      <c r="T537" s="75">
        <v>0</v>
      </c>
      <c r="U537" s="75">
        <v>0</v>
      </c>
      <c r="V537" s="75">
        <v>0</v>
      </c>
      <c r="W537" s="75">
        <v>0</v>
      </c>
      <c r="X537" s="75">
        <v>0</v>
      </c>
      <c r="Y537" s="75">
        <v>0</v>
      </c>
      <c r="Z537" s="75">
        <v>0</v>
      </c>
      <c r="AA537" s="75">
        <v>0</v>
      </c>
      <c r="AB537" s="75">
        <v>0</v>
      </c>
      <c r="AC537" s="75">
        <v>0</v>
      </c>
      <c r="AD537" s="75">
        <v>0</v>
      </c>
      <c r="AE537" s="75">
        <v>0</v>
      </c>
      <c r="AF537" s="75">
        <v>0</v>
      </c>
      <c r="AG537" s="75">
        <v>0</v>
      </c>
      <c r="AH537" s="75">
        <v>0</v>
      </c>
      <c r="AI537" s="75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>
      <c r="A538" s="14"/>
      <c r="B538" s="14" t="s">
        <v>35</v>
      </c>
      <c r="C538" s="75">
        <v>0</v>
      </c>
      <c r="D538" s="75">
        <v>0</v>
      </c>
      <c r="E538" s="75">
        <v>0</v>
      </c>
      <c r="F538" s="75">
        <v>0</v>
      </c>
      <c r="G538" s="75">
        <v>0</v>
      </c>
      <c r="H538" s="75">
        <v>0</v>
      </c>
      <c r="I538" s="75">
        <v>0</v>
      </c>
      <c r="J538" s="75">
        <v>0</v>
      </c>
      <c r="K538" s="75">
        <v>0</v>
      </c>
      <c r="L538" s="75">
        <v>0</v>
      </c>
      <c r="M538" s="75">
        <v>0</v>
      </c>
      <c r="N538" s="75">
        <v>0</v>
      </c>
      <c r="O538" s="75">
        <v>0</v>
      </c>
      <c r="P538" s="75">
        <v>0</v>
      </c>
      <c r="Q538" s="75">
        <v>0</v>
      </c>
      <c r="R538" s="75">
        <v>0</v>
      </c>
      <c r="S538" s="75">
        <v>0</v>
      </c>
      <c r="T538" s="75">
        <v>0</v>
      </c>
      <c r="U538" s="75">
        <v>0</v>
      </c>
      <c r="V538" s="75">
        <v>0</v>
      </c>
      <c r="W538" s="75">
        <v>0</v>
      </c>
      <c r="X538" s="75">
        <v>0</v>
      </c>
      <c r="Y538" s="75">
        <v>0</v>
      </c>
      <c r="Z538" s="75">
        <v>0</v>
      </c>
      <c r="AA538" s="75">
        <v>0</v>
      </c>
      <c r="AB538" s="75">
        <v>0</v>
      </c>
      <c r="AC538" s="75">
        <v>0</v>
      </c>
      <c r="AD538" s="75">
        <v>0</v>
      </c>
      <c r="AE538" s="75">
        <v>0</v>
      </c>
      <c r="AF538" s="75">
        <v>0</v>
      </c>
      <c r="AG538" s="75">
        <v>0</v>
      </c>
      <c r="AH538" s="75">
        <v>0</v>
      </c>
      <c r="AI538" s="75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>
      <c r="A539" s="4"/>
      <c r="B539" s="4" t="s">
        <v>4</v>
      </c>
      <c r="C539" s="75">
        <v>0</v>
      </c>
      <c r="D539" s="75">
        <v>0</v>
      </c>
      <c r="E539" s="75">
        <v>0</v>
      </c>
      <c r="F539" s="75">
        <v>0</v>
      </c>
      <c r="G539" s="75">
        <v>0</v>
      </c>
      <c r="H539" s="75">
        <v>0</v>
      </c>
      <c r="I539" s="75">
        <v>0</v>
      </c>
      <c r="J539" s="75">
        <v>0</v>
      </c>
      <c r="K539" s="75">
        <v>0</v>
      </c>
      <c r="L539" s="75">
        <v>0</v>
      </c>
      <c r="M539" s="75">
        <v>0</v>
      </c>
      <c r="N539" s="75">
        <v>0</v>
      </c>
      <c r="O539" s="75">
        <v>0</v>
      </c>
      <c r="P539" s="75">
        <v>0</v>
      </c>
      <c r="Q539" s="75">
        <v>0</v>
      </c>
      <c r="R539" s="75">
        <v>0</v>
      </c>
      <c r="S539" s="75">
        <v>0</v>
      </c>
      <c r="T539" s="75">
        <v>0</v>
      </c>
      <c r="U539" s="75">
        <v>0</v>
      </c>
      <c r="V539" s="75">
        <v>0</v>
      </c>
      <c r="W539" s="75">
        <v>0</v>
      </c>
      <c r="X539" s="75">
        <v>0</v>
      </c>
      <c r="Y539" s="75">
        <v>0</v>
      </c>
      <c r="Z539" s="75">
        <v>0</v>
      </c>
      <c r="AA539" s="75">
        <v>0</v>
      </c>
      <c r="AB539" s="75">
        <v>0</v>
      </c>
      <c r="AC539" s="75">
        <v>0</v>
      </c>
      <c r="AD539" s="75">
        <v>0</v>
      </c>
      <c r="AE539" s="75">
        <v>0</v>
      </c>
      <c r="AF539" s="75">
        <v>0</v>
      </c>
      <c r="AG539" s="75">
        <v>0</v>
      </c>
      <c r="AH539" s="75">
        <v>0</v>
      </c>
      <c r="AI539" s="75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>
      <c r="A540" s="14" t="s">
        <v>5</v>
      </c>
      <c r="B540" s="14" t="s">
        <v>3</v>
      </c>
      <c r="C540" s="75">
        <v>0</v>
      </c>
      <c r="D540" s="75">
        <v>0</v>
      </c>
      <c r="E540" s="75">
        <v>0</v>
      </c>
      <c r="F540" s="75">
        <v>0</v>
      </c>
      <c r="G540" s="75">
        <v>0</v>
      </c>
      <c r="H540" s="75">
        <v>0</v>
      </c>
      <c r="I540" s="75">
        <v>0</v>
      </c>
      <c r="J540" s="75">
        <v>0</v>
      </c>
      <c r="K540" s="75">
        <v>0</v>
      </c>
      <c r="L540" s="75">
        <v>0</v>
      </c>
      <c r="M540" s="75">
        <v>0</v>
      </c>
      <c r="N540" s="75">
        <v>0</v>
      </c>
      <c r="O540" s="75">
        <v>0</v>
      </c>
      <c r="P540" s="75">
        <v>0</v>
      </c>
      <c r="Q540" s="75">
        <v>0</v>
      </c>
      <c r="R540" s="75">
        <v>0</v>
      </c>
      <c r="S540" s="75">
        <v>0</v>
      </c>
      <c r="T540" s="75">
        <v>0</v>
      </c>
      <c r="U540" s="75">
        <v>0</v>
      </c>
      <c r="V540" s="75">
        <v>0</v>
      </c>
      <c r="W540" s="75">
        <v>0</v>
      </c>
      <c r="X540" s="75">
        <v>0</v>
      </c>
      <c r="Y540" s="75">
        <v>0</v>
      </c>
      <c r="Z540" s="75">
        <v>0</v>
      </c>
      <c r="AA540" s="75">
        <v>0</v>
      </c>
      <c r="AB540" s="75">
        <v>0</v>
      </c>
      <c r="AC540" s="75">
        <v>0</v>
      </c>
      <c r="AD540" s="75">
        <v>0</v>
      </c>
      <c r="AE540" s="75">
        <v>0</v>
      </c>
      <c r="AF540" s="75">
        <v>0</v>
      </c>
      <c r="AG540" s="75">
        <v>0</v>
      </c>
      <c r="AH540" s="75">
        <v>0</v>
      </c>
      <c r="AI540" s="75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>
      <c r="A541" s="5"/>
      <c r="B541" s="5" t="s">
        <v>4</v>
      </c>
      <c r="C541" s="75">
        <v>0</v>
      </c>
      <c r="D541" s="75">
        <v>0</v>
      </c>
      <c r="E541" s="75">
        <v>0</v>
      </c>
      <c r="F541" s="75">
        <v>0</v>
      </c>
      <c r="G541" s="75">
        <v>0</v>
      </c>
      <c r="H541" s="75">
        <v>0</v>
      </c>
      <c r="I541" s="75">
        <v>0</v>
      </c>
      <c r="J541" s="75">
        <v>0</v>
      </c>
      <c r="K541" s="75">
        <v>0</v>
      </c>
      <c r="L541" s="75">
        <v>0</v>
      </c>
      <c r="M541" s="75">
        <v>0</v>
      </c>
      <c r="N541" s="75">
        <v>0</v>
      </c>
      <c r="O541" s="75">
        <v>0</v>
      </c>
      <c r="P541" s="75">
        <v>0</v>
      </c>
      <c r="Q541" s="75">
        <v>0</v>
      </c>
      <c r="R541" s="75">
        <v>0</v>
      </c>
      <c r="S541" s="75">
        <v>0</v>
      </c>
      <c r="T541" s="75">
        <v>0</v>
      </c>
      <c r="U541" s="75">
        <v>0</v>
      </c>
      <c r="V541" s="75">
        <v>0</v>
      </c>
      <c r="W541" s="75">
        <v>0</v>
      </c>
      <c r="X541" s="75">
        <v>0</v>
      </c>
      <c r="Y541" s="75">
        <v>0</v>
      </c>
      <c r="Z541" s="75">
        <v>0</v>
      </c>
      <c r="AA541" s="75">
        <v>0</v>
      </c>
      <c r="AB541" s="75">
        <v>0</v>
      </c>
      <c r="AC541" s="75">
        <v>0</v>
      </c>
      <c r="AD541" s="75">
        <v>0</v>
      </c>
      <c r="AE541" s="75">
        <v>0</v>
      </c>
      <c r="AF541" s="75">
        <v>0</v>
      </c>
      <c r="AG541" s="75">
        <v>0</v>
      </c>
      <c r="AH541" s="75">
        <v>0</v>
      </c>
      <c r="AI541" s="75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>
      <c r="A542" s="5" t="s">
        <v>2</v>
      </c>
      <c r="B542" s="5" t="s">
        <v>3</v>
      </c>
      <c r="C542" s="75">
        <v>0</v>
      </c>
      <c r="D542" s="75">
        <v>0</v>
      </c>
      <c r="E542" s="75">
        <v>0</v>
      </c>
      <c r="F542" s="75">
        <v>0</v>
      </c>
      <c r="G542" s="75">
        <v>0</v>
      </c>
      <c r="H542" s="75">
        <v>0</v>
      </c>
      <c r="I542" s="75">
        <v>0</v>
      </c>
      <c r="J542" s="75">
        <v>0</v>
      </c>
      <c r="K542" s="75">
        <v>0</v>
      </c>
      <c r="L542" s="75">
        <v>0</v>
      </c>
      <c r="M542" s="75">
        <v>0</v>
      </c>
      <c r="N542" s="75">
        <v>0</v>
      </c>
      <c r="O542" s="75">
        <v>0</v>
      </c>
      <c r="P542" s="75">
        <v>0</v>
      </c>
      <c r="Q542" s="75">
        <v>0</v>
      </c>
      <c r="R542" s="75">
        <v>0</v>
      </c>
      <c r="S542" s="75">
        <v>0</v>
      </c>
      <c r="T542" s="75">
        <v>0</v>
      </c>
      <c r="U542" s="75">
        <v>0</v>
      </c>
      <c r="V542" s="75">
        <v>0</v>
      </c>
      <c r="W542" s="75">
        <v>0</v>
      </c>
      <c r="X542" s="75">
        <v>0</v>
      </c>
      <c r="Y542" s="75">
        <v>0</v>
      </c>
      <c r="Z542" s="75">
        <v>0</v>
      </c>
      <c r="AA542" s="75">
        <v>0</v>
      </c>
      <c r="AB542" s="75">
        <v>0</v>
      </c>
      <c r="AC542" s="75">
        <v>0</v>
      </c>
      <c r="AD542" s="75">
        <v>0</v>
      </c>
      <c r="AE542" s="75">
        <v>0</v>
      </c>
      <c r="AF542" s="75">
        <v>0</v>
      </c>
      <c r="AG542" s="75">
        <v>0</v>
      </c>
      <c r="AH542" s="75">
        <v>0</v>
      </c>
      <c r="AI542" s="75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>
      <c r="A543" s="4"/>
      <c r="B543" s="4" t="s">
        <v>4</v>
      </c>
      <c r="C543" s="75">
        <v>0</v>
      </c>
      <c r="D543" s="75">
        <v>0</v>
      </c>
      <c r="E543" s="75">
        <v>0</v>
      </c>
      <c r="F543" s="75">
        <v>0</v>
      </c>
      <c r="G543" s="75">
        <v>0</v>
      </c>
      <c r="H543" s="75">
        <v>0</v>
      </c>
      <c r="I543" s="75">
        <v>0</v>
      </c>
      <c r="J543" s="75">
        <v>0</v>
      </c>
      <c r="K543" s="75">
        <v>0</v>
      </c>
      <c r="L543" s="75">
        <v>0</v>
      </c>
      <c r="M543" s="75">
        <v>0</v>
      </c>
      <c r="N543" s="75">
        <v>0</v>
      </c>
      <c r="O543" s="75">
        <v>0</v>
      </c>
      <c r="P543" s="75">
        <v>0</v>
      </c>
      <c r="Q543" s="75">
        <v>0</v>
      </c>
      <c r="R543" s="75">
        <v>0</v>
      </c>
      <c r="S543" s="75">
        <v>0</v>
      </c>
      <c r="T543" s="75">
        <v>0</v>
      </c>
      <c r="U543" s="75">
        <v>0</v>
      </c>
      <c r="V543" s="75">
        <v>0</v>
      </c>
      <c r="W543" s="75">
        <v>0</v>
      </c>
      <c r="X543" s="75">
        <v>0</v>
      </c>
      <c r="Y543" s="75">
        <v>0</v>
      </c>
      <c r="Z543" s="75">
        <v>0</v>
      </c>
      <c r="AA543" s="75">
        <v>0</v>
      </c>
      <c r="AB543" s="75">
        <v>0</v>
      </c>
      <c r="AC543" s="75">
        <v>0</v>
      </c>
      <c r="AD543" s="75">
        <v>0</v>
      </c>
      <c r="AE543" s="75">
        <v>0</v>
      </c>
      <c r="AF543" s="75">
        <v>0</v>
      </c>
      <c r="AG543" s="75">
        <v>0</v>
      </c>
      <c r="AH543" s="75">
        <v>0</v>
      </c>
      <c r="AI543" s="75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</row>
    <row r="544" spans="1:85">
      <c r="A544" s="14" t="s">
        <v>7</v>
      </c>
      <c r="B544" s="14" t="s">
        <v>3</v>
      </c>
      <c r="C544" s="75">
        <v>0</v>
      </c>
      <c r="D544" s="75">
        <v>0</v>
      </c>
      <c r="E544" s="75">
        <v>0</v>
      </c>
      <c r="F544" s="75">
        <v>0</v>
      </c>
      <c r="G544" s="75">
        <v>0</v>
      </c>
      <c r="H544" s="75">
        <v>0</v>
      </c>
      <c r="I544" s="75">
        <v>0</v>
      </c>
      <c r="J544" s="75">
        <v>0</v>
      </c>
      <c r="K544" s="75">
        <v>0</v>
      </c>
      <c r="L544" s="75">
        <v>0</v>
      </c>
      <c r="M544" s="75">
        <v>0</v>
      </c>
      <c r="N544" s="75">
        <v>0</v>
      </c>
      <c r="O544" s="75">
        <v>0</v>
      </c>
      <c r="P544" s="75">
        <v>0</v>
      </c>
      <c r="Q544" s="75">
        <v>0</v>
      </c>
      <c r="R544" s="75">
        <v>0</v>
      </c>
      <c r="S544" s="75">
        <v>0</v>
      </c>
      <c r="T544" s="75">
        <v>0</v>
      </c>
      <c r="U544" s="75">
        <v>0</v>
      </c>
      <c r="V544" s="75">
        <v>0</v>
      </c>
      <c r="W544" s="75">
        <v>0</v>
      </c>
      <c r="X544" s="75">
        <v>0</v>
      </c>
      <c r="Y544" s="75">
        <v>0</v>
      </c>
      <c r="Z544" s="75">
        <v>0</v>
      </c>
      <c r="AA544" s="75">
        <v>0</v>
      </c>
      <c r="AB544" s="75">
        <v>0</v>
      </c>
      <c r="AC544" s="75">
        <v>0</v>
      </c>
      <c r="AD544" s="75">
        <v>0</v>
      </c>
      <c r="AE544" s="75">
        <v>0</v>
      </c>
      <c r="AF544" s="75">
        <v>0</v>
      </c>
      <c r="AG544" s="75">
        <v>0</v>
      </c>
      <c r="AH544" s="75">
        <v>0</v>
      </c>
      <c r="AI544" s="75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</row>
    <row r="545" spans="1:85">
      <c r="A545" s="4"/>
      <c r="B545" s="4" t="s">
        <v>4</v>
      </c>
      <c r="C545" s="75">
        <v>0</v>
      </c>
      <c r="D545" s="75">
        <v>0</v>
      </c>
      <c r="E545" s="75">
        <v>0</v>
      </c>
      <c r="F545" s="75">
        <v>0</v>
      </c>
      <c r="G545" s="75">
        <v>0</v>
      </c>
      <c r="H545" s="75">
        <v>0</v>
      </c>
      <c r="I545" s="75">
        <v>0</v>
      </c>
      <c r="J545" s="75">
        <v>0</v>
      </c>
      <c r="K545" s="75">
        <v>0</v>
      </c>
      <c r="L545" s="75">
        <v>0</v>
      </c>
      <c r="M545" s="75">
        <v>0</v>
      </c>
      <c r="N545" s="75">
        <v>0</v>
      </c>
      <c r="O545" s="75">
        <v>0</v>
      </c>
      <c r="P545" s="75">
        <v>0</v>
      </c>
      <c r="Q545" s="75">
        <v>0</v>
      </c>
      <c r="R545" s="75">
        <v>0</v>
      </c>
      <c r="S545" s="75">
        <v>0</v>
      </c>
      <c r="T545" s="75">
        <v>0</v>
      </c>
      <c r="U545" s="75">
        <v>0</v>
      </c>
      <c r="V545" s="75">
        <v>0</v>
      </c>
      <c r="W545" s="75">
        <v>0</v>
      </c>
      <c r="X545" s="75">
        <v>0</v>
      </c>
      <c r="Y545" s="75">
        <v>0</v>
      </c>
      <c r="Z545" s="75">
        <v>0</v>
      </c>
      <c r="AA545" s="75">
        <v>0</v>
      </c>
      <c r="AB545" s="75">
        <v>0</v>
      </c>
      <c r="AC545" s="75">
        <v>0</v>
      </c>
      <c r="AD545" s="75">
        <v>0</v>
      </c>
      <c r="AE545" s="75">
        <v>0</v>
      </c>
      <c r="AF545" s="75">
        <v>0</v>
      </c>
      <c r="AG545" s="75">
        <v>0</v>
      </c>
      <c r="AH545" s="75">
        <v>0</v>
      </c>
      <c r="AI545" s="7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</row>
    <row r="546" spans="1:85">
      <c r="A546" s="14" t="s">
        <v>6</v>
      </c>
      <c r="B546" s="14" t="s">
        <v>3</v>
      </c>
      <c r="C546" s="75">
        <v>0</v>
      </c>
      <c r="D546" s="75">
        <v>0</v>
      </c>
      <c r="E546" s="75">
        <v>0</v>
      </c>
      <c r="F546" s="75">
        <v>0</v>
      </c>
      <c r="G546" s="75">
        <v>0</v>
      </c>
      <c r="H546" s="75">
        <v>0</v>
      </c>
      <c r="I546" s="75">
        <v>0</v>
      </c>
      <c r="J546" s="75">
        <v>0</v>
      </c>
      <c r="K546" s="75">
        <v>0</v>
      </c>
      <c r="L546" s="75">
        <v>0</v>
      </c>
      <c r="M546" s="75">
        <v>0</v>
      </c>
      <c r="N546" s="75">
        <v>0</v>
      </c>
      <c r="O546" s="75">
        <v>0</v>
      </c>
      <c r="P546" s="75">
        <v>0</v>
      </c>
      <c r="Q546" s="75">
        <v>0</v>
      </c>
      <c r="R546" s="75">
        <v>0</v>
      </c>
      <c r="S546" s="75">
        <v>0</v>
      </c>
      <c r="T546" s="75">
        <v>0</v>
      </c>
      <c r="U546" s="75">
        <v>0</v>
      </c>
      <c r="V546" s="75">
        <v>0</v>
      </c>
      <c r="W546" s="75">
        <v>0</v>
      </c>
      <c r="X546" s="75">
        <v>0</v>
      </c>
      <c r="Y546" s="75">
        <v>0</v>
      </c>
      <c r="Z546" s="75">
        <v>0</v>
      </c>
      <c r="AA546" s="75">
        <v>0</v>
      </c>
      <c r="AB546" s="75">
        <v>0</v>
      </c>
      <c r="AC546" s="75">
        <v>0</v>
      </c>
      <c r="AD546" s="75">
        <v>0</v>
      </c>
      <c r="AE546" s="75">
        <v>0</v>
      </c>
      <c r="AF546" s="75">
        <v>0</v>
      </c>
      <c r="AG546" s="75">
        <v>0</v>
      </c>
      <c r="AH546" s="75">
        <v>0</v>
      </c>
      <c r="AI546" s="75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>
      <c r="A547" s="5"/>
      <c r="B547" s="5" t="s">
        <v>4</v>
      </c>
      <c r="C547" s="75">
        <v>0</v>
      </c>
      <c r="D547" s="75">
        <v>0</v>
      </c>
      <c r="E547" s="75">
        <v>0</v>
      </c>
      <c r="F547" s="75">
        <v>0</v>
      </c>
      <c r="G547" s="75">
        <v>0</v>
      </c>
      <c r="H547" s="75">
        <v>0</v>
      </c>
      <c r="I547" s="75">
        <v>0</v>
      </c>
      <c r="J547" s="75">
        <v>0</v>
      </c>
      <c r="K547" s="75">
        <v>0</v>
      </c>
      <c r="L547" s="75">
        <v>0</v>
      </c>
      <c r="M547" s="75">
        <v>0</v>
      </c>
      <c r="N547" s="75">
        <v>0</v>
      </c>
      <c r="O547" s="75">
        <v>0</v>
      </c>
      <c r="P547" s="75">
        <v>0</v>
      </c>
      <c r="Q547" s="75">
        <v>0</v>
      </c>
      <c r="R547" s="75">
        <v>0</v>
      </c>
      <c r="S547" s="75">
        <v>0</v>
      </c>
      <c r="T547" s="75">
        <v>0</v>
      </c>
      <c r="U547" s="75">
        <v>0</v>
      </c>
      <c r="V547" s="75">
        <v>0</v>
      </c>
      <c r="W547" s="75">
        <v>0</v>
      </c>
      <c r="X547" s="75">
        <v>0</v>
      </c>
      <c r="Y547" s="75">
        <v>0</v>
      </c>
      <c r="Z547" s="75">
        <v>0</v>
      </c>
      <c r="AA547" s="75">
        <v>0</v>
      </c>
      <c r="AB547" s="75">
        <v>0</v>
      </c>
      <c r="AC547" s="75">
        <v>0</v>
      </c>
      <c r="AD547" s="75">
        <v>0</v>
      </c>
      <c r="AE547" s="75">
        <v>0</v>
      </c>
      <c r="AF547" s="75">
        <v>0</v>
      </c>
      <c r="AG547" s="75">
        <v>0</v>
      </c>
      <c r="AH547" s="75">
        <v>0</v>
      </c>
      <c r="AI547" s="75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>
      <c r="A548" s="5" t="s">
        <v>8</v>
      </c>
      <c r="B548" s="5" t="s">
        <v>3</v>
      </c>
      <c r="C548" s="75">
        <v>0</v>
      </c>
      <c r="D548" s="75">
        <v>0</v>
      </c>
      <c r="E548" s="75">
        <v>0</v>
      </c>
      <c r="F548" s="75">
        <v>0</v>
      </c>
      <c r="G548" s="75">
        <v>0</v>
      </c>
      <c r="H548" s="75">
        <v>0</v>
      </c>
      <c r="I548" s="75">
        <v>0</v>
      </c>
      <c r="J548" s="75">
        <v>0</v>
      </c>
      <c r="K548" s="75">
        <v>0</v>
      </c>
      <c r="L548" s="75">
        <v>0</v>
      </c>
      <c r="M548" s="75">
        <v>0</v>
      </c>
      <c r="N548" s="75">
        <v>0</v>
      </c>
      <c r="O548" s="75">
        <v>0</v>
      </c>
      <c r="P548" s="75">
        <v>0</v>
      </c>
      <c r="Q548" s="75">
        <v>0</v>
      </c>
      <c r="R548" s="75">
        <v>0</v>
      </c>
      <c r="S548" s="75">
        <v>0</v>
      </c>
      <c r="T548" s="75">
        <v>0</v>
      </c>
      <c r="U548" s="75">
        <v>0</v>
      </c>
      <c r="V548" s="75">
        <v>0</v>
      </c>
      <c r="W548" s="75">
        <v>0</v>
      </c>
      <c r="X548" s="75">
        <v>0</v>
      </c>
      <c r="Y548" s="75">
        <v>0</v>
      </c>
      <c r="Z548" s="75">
        <v>0</v>
      </c>
      <c r="AA548" s="75">
        <v>0</v>
      </c>
      <c r="AB548" s="75">
        <v>0</v>
      </c>
      <c r="AC548" s="75">
        <v>0</v>
      </c>
      <c r="AD548" s="75">
        <v>0</v>
      </c>
      <c r="AE548" s="75">
        <v>0</v>
      </c>
      <c r="AF548" s="75">
        <v>0</v>
      </c>
      <c r="AG548" s="75">
        <v>0</v>
      </c>
      <c r="AH548" s="75">
        <v>0</v>
      </c>
      <c r="AI548" s="75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</row>
    <row r="549" spans="1:85">
      <c r="A549" s="4"/>
      <c r="B549" s="4" t="s">
        <v>37</v>
      </c>
      <c r="C549" s="75">
        <v>0</v>
      </c>
      <c r="D549" s="75">
        <v>0</v>
      </c>
      <c r="E549" s="75">
        <v>0</v>
      </c>
      <c r="F549" s="75">
        <v>0</v>
      </c>
      <c r="G549" s="75">
        <v>0</v>
      </c>
      <c r="H549" s="75">
        <v>0</v>
      </c>
      <c r="I549" s="75">
        <v>0</v>
      </c>
      <c r="J549" s="75">
        <v>0</v>
      </c>
      <c r="K549" s="75">
        <v>0</v>
      </c>
      <c r="L549" s="75">
        <v>0</v>
      </c>
      <c r="M549" s="75">
        <v>0</v>
      </c>
      <c r="N549" s="75">
        <v>0</v>
      </c>
      <c r="O549" s="75">
        <v>0</v>
      </c>
      <c r="P549" s="75">
        <v>0</v>
      </c>
      <c r="Q549" s="75">
        <v>0</v>
      </c>
      <c r="R549" s="75">
        <v>0</v>
      </c>
      <c r="S549" s="75">
        <v>0</v>
      </c>
      <c r="T549" s="75">
        <v>0</v>
      </c>
      <c r="U549" s="75">
        <v>0</v>
      </c>
      <c r="V549" s="75">
        <v>0</v>
      </c>
      <c r="W549" s="75">
        <v>0</v>
      </c>
      <c r="X549" s="75">
        <v>0</v>
      </c>
      <c r="Y549" s="75">
        <v>0</v>
      </c>
      <c r="Z549" s="75">
        <v>0</v>
      </c>
      <c r="AA549" s="75">
        <v>0</v>
      </c>
      <c r="AB549" s="75">
        <v>0</v>
      </c>
      <c r="AC549" s="75">
        <v>0</v>
      </c>
      <c r="AD549" s="75">
        <v>0</v>
      </c>
      <c r="AE549" s="75">
        <v>0</v>
      </c>
      <c r="AF549" s="75">
        <v>0</v>
      </c>
      <c r="AG549" s="75">
        <v>0</v>
      </c>
      <c r="AH549" s="75">
        <v>0</v>
      </c>
      <c r="AI549" s="75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14" t="s">
        <v>36</v>
      </c>
      <c r="B550" s="14" t="s">
        <v>38</v>
      </c>
      <c r="C550" s="75">
        <v>0</v>
      </c>
      <c r="D550" s="75">
        <v>0</v>
      </c>
      <c r="E550" s="75">
        <v>0</v>
      </c>
      <c r="F550" s="75">
        <v>0</v>
      </c>
      <c r="G550" s="75">
        <v>0</v>
      </c>
      <c r="H550" s="75">
        <v>0</v>
      </c>
      <c r="I550" s="75">
        <v>0</v>
      </c>
      <c r="J550" s="75">
        <v>0</v>
      </c>
      <c r="K550" s="75">
        <v>0</v>
      </c>
      <c r="L550" s="75">
        <v>0</v>
      </c>
      <c r="M550" s="75">
        <v>0</v>
      </c>
      <c r="N550" s="75">
        <v>0</v>
      </c>
      <c r="O550" s="75">
        <v>0</v>
      </c>
      <c r="P550" s="75">
        <v>0</v>
      </c>
      <c r="Q550" s="75">
        <v>0</v>
      </c>
      <c r="R550" s="75">
        <v>0</v>
      </c>
      <c r="S550" s="75">
        <v>0</v>
      </c>
      <c r="T550" s="75">
        <v>0</v>
      </c>
      <c r="U550" s="75">
        <v>0</v>
      </c>
      <c r="V550" s="75">
        <v>0</v>
      </c>
      <c r="W550" s="75">
        <v>0</v>
      </c>
      <c r="X550" s="75">
        <v>0</v>
      </c>
      <c r="Y550" s="75">
        <v>0</v>
      </c>
      <c r="Z550" s="75">
        <v>0</v>
      </c>
      <c r="AA550" s="75">
        <v>0</v>
      </c>
      <c r="AB550" s="75">
        <v>0</v>
      </c>
      <c r="AC550" s="75">
        <v>0</v>
      </c>
      <c r="AD550" s="75">
        <v>0</v>
      </c>
      <c r="AE550" s="75">
        <v>0</v>
      </c>
      <c r="AF550" s="75">
        <v>0</v>
      </c>
      <c r="AG550" s="75">
        <v>0</v>
      </c>
      <c r="AH550" s="75">
        <v>0</v>
      </c>
      <c r="AI550" s="75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5"/>
      <c r="B551" s="5" t="s">
        <v>213</v>
      </c>
      <c r="C551" s="73">
        <v>0</v>
      </c>
      <c r="D551" s="73">
        <v>0</v>
      </c>
      <c r="E551" s="73">
        <v>0</v>
      </c>
      <c r="F551" s="73">
        <v>0</v>
      </c>
      <c r="G551" s="73">
        <v>0</v>
      </c>
      <c r="H551" s="73">
        <v>0</v>
      </c>
      <c r="I551" s="73">
        <v>0</v>
      </c>
      <c r="J551" s="73">
        <v>0</v>
      </c>
      <c r="K551" s="73">
        <v>0</v>
      </c>
      <c r="L551" s="73">
        <v>0</v>
      </c>
      <c r="M551" s="73">
        <v>0</v>
      </c>
      <c r="N551" s="73">
        <v>0</v>
      </c>
      <c r="O551" s="73">
        <v>0</v>
      </c>
      <c r="P551" s="73">
        <v>0</v>
      </c>
      <c r="Q551" s="73">
        <v>0</v>
      </c>
      <c r="R551" s="73">
        <v>0</v>
      </c>
      <c r="S551" s="73">
        <v>0</v>
      </c>
      <c r="T551" s="73">
        <v>0</v>
      </c>
      <c r="U551" s="73">
        <v>0</v>
      </c>
      <c r="V551" s="73">
        <v>0</v>
      </c>
      <c r="W551" s="73">
        <v>0</v>
      </c>
      <c r="X551" s="73">
        <v>0</v>
      </c>
      <c r="Y551" s="73">
        <v>0</v>
      </c>
      <c r="Z551" s="73">
        <v>0</v>
      </c>
      <c r="AA551" s="73">
        <v>0</v>
      </c>
      <c r="AB551" s="73">
        <v>0</v>
      </c>
      <c r="AC551" s="73">
        <v>0</v>
      </c>
      <c r="AD551" s="73">
        <v>0</v>
      </c>
      <c r="AE551" s="73">
        <v>0</v>
      </c>
      <c r="AF551" s="73">
        <v>0</v>
      </c>
      <c r="AG551" s="73">
        <v>0</v>
      </c>
      <c r="AH551" s="73">
        <v>0</v>
      </c>
      <c r="AI551" s="73">
        <v>0</v>
      </c>
    </row>
    <row r="552" spans="1:85">
      <c r="A552" s="1" t="str">
        <f>LOOKUP(B552,[1]Regions!$A$4:$A$98,[1]Regions!$B$4:$B$98)</f>
        <v>Bulgaria</v>
      </c>
      <c r="B552" s="2">
        <v>26</v>
      </c>
      <c r="C552" s="72">
        <v>2018</v>
      </c>
      <c r="D552" s="72">
        <v>2019</v>
      </c>
      <c r="E552" s="72">
        <v>2020</v>
      </c>
      <c r="F552" s="72">
        <v>2021</v>
      </c>
      <c r="G552" s="72">
        <v>2022</v>
      </c>
      <c r="H552" s="72">
        <v>2023</v>
      </c>
      <c r="I552" s="72">
        <v>2024</v>
      </c>
      <c r="J552" s="72">
        <v>2025</v>
      </c>
      <c r="K552" s="72">
        <v>2026</v>
      </c>
      <c r="L552" s="72">
        <v>2027</v>
      </c>
      <c r="M552" s="72">
        <v>2028</v>
      </c>
      <c r="N552" s="72">
        <v>2029</v>
      </c>
      <c r="O552" s="72">
        <v>2030</v>
      </c>
      <c r="P552" s="72">
        <v>2031</v>
      </c>
      <c r="Q552" s="72">
        <v>2032</v>
      </c>
      <c r="R552" s="72">
        <v>2033</v>
      </c>
      <c r="S552" s="72">
        <v>2034</v>
      </c>
      <c r="T552" s="72">
        <v>2035</v>
      </c>
      <c r="U552" s="72">
        <v>2036</v>
      </c>
      <c r="V552" s="72">
        <v>2037</v>
      </c>
      <c r="W552" s="72">
        <v>2038</v>
      </c>
      <c r="X552" s="72">
        <v>2039</v>
      </c>
      <c r="Y552" s="72">
        <v>2040</v>
      </c>
      <c r="Z552" s="72">
        <v>2041</v>
      </c>
      <c r="AA552" s="72">
        <v>2042</v>
      </c>
      <c r="AB552" s="72">
        <v>2043</v>
      </c>
      <c r="AC552" s="72">
        <v>2044</v>
      </c>
      <c r="AD552" s="72">
        <v>2045</v>
      </c>
      <c r="AE552" s="72">
        <v>2046</v>
      </c>
      <c r="AF552" s="72">
        <v>2047</v>
      </c>
      <c r="AG552" s="72">
        <v>2048</v>
      </c>
      <c r="AH552" s="72">
        <v>2049</v>
      </c>
      <c r="AI552" s="72">
        <v>2050</v>
      </c>
      <c r="AJ552">
        <v>2051</v>
      </c>
      <c r="AK552">
        <v>2052</v>
      </c>
      <c r="AL552">
        <v>2053</v>
      </c>
      <c r="AM552">
        <v>2054</v>
      </c>
      <c r="AN552">
        <v>2055</v>
      </c>
      <c r="AO552">
        <v>2056</v>
      </c>
      <c r="AP552">
        <v>2057</v>
      </c>
      <c r="AQ552">
        <v>2058</v>
      </c>
      <c r="AR552">
        <v>2059</v>
      </c>
      <c r="AS552">
        <v>2060</v>
      </c>
      <c r="AT552">
        <v>2061</v>
      </c>
      <c r="AU552">
        <v>2062</v>
      </c>
      <c r="AV552">
        <v>2063</v>
      </c>
      <c r="AW552">
        <v>2064</v>
      </c>
      <c r="AX552">
        <v>2065</v>
      </c>
      <c r="AY552">
        <v>2066</v>
      </c>
      <c r="AZ552">
        <v>2067</v>
      </c>
      <c r="BA552">
        <v>2068</v>
      </c>
      <c r="BB552">
        <v>2069</v>
      </c>
      <c r="BC552">
        <v>2070</v>
      </c>
      <c r="BD552">
        <v>2071</v>
      </c>
      <c r="BE552">
        <v>2072</v>
      </c>
      <c r="BF552">
        <v>2073</v>
      </c>
      <c r="BG552">
        <v>2074</v>
      </c>
      <c r="BH552">
        <v>2075</v>
      </c>
      <c r="BI552">
        <v>2076</v>
      </c>
      <c r="BJ552">
        <v>2077</v>
      </c>
      <c r="BK552">
        <v>2078</v>
      </c>
      <c r="BL552">
        <v>2079</v>
      </c>
      <c r="BM552">
        <v>2080</v>
      </c>
      <c r="BN552">
        <v>2081</v>
      </c>
      <c r="BO552">
        <v>2082</v>
      </c>
      <c r="BP552">
        <v>2083</v>
      </c>
      <c r="BQ552">
        <v>2084</v>
      </c>
      <c r="BR552">
        <v>2085</v>
      </c>
      <c r="BS552">
        <v>2086</v>
      </c>
      <c r="BT552">
        <v>2087</v>
      </c>
      <c r="BU552">
        <v>2088</v>
      </c>
      <c r="BV552">
        <v>2089</v>
      </c>
      <c r="BW552">
        <v>2090</v>
      </c>
      <c r="BX552">
        <v>2091</v>
      </c>
      <c r="BY552">
        <v>2092</v>
      </c>
      <c r="BZ552">
        <v>2093</v>
      </c>
      <c r="CA552">
        <v>2094</v>
      </c>
      <c r="CB552">
        <v>2095</v>
      </c>
      <c r="CC552">
        <v>2096</v>
      </c>
      <c r="CD552">
        <v>2097</v>
      </c>
      <c r="CE552">
        <v>2098</v>
      </c>
      <c r="CF552">
        <v>2099</v>
      </c>
      <c r="CG552">
        <v>2100</v>
      </c>
    </row>
    <row r="553" spans="1:85">
      <c r="A553" s="74"/>
      <c r="B553" s="74" t="s">
        <v>4</v>
      </c>
      <c r="C553" s="75">
        <v>0</v>
      </c>
      <c r="D553" s="75">
        <v>0</v>
      </c>
      <c r="E553" s="75">
        <v>0</v>
      </c>
      <c r="F553" s="75">
        <v>0</v>
      </c>
      <c r="G553" s="75">
        <v>0</v>
      </c>
      <c r="H553" s="75">
        <v>0</v>
      </c>
      <c r="I553" s="75">
        <v>0</v>
      </c>
      <c r="J553" s="75">
        <v>0</v>
      </c>
      <c r="K553" s="75">
        <v>0</v>
      </c>
      <c r="L553" s="75">
        <v>0</v>
      </c>
      <c r="M553" s="75">
        <v>0</v>
      </c>
      <c r="N553" s="75">
        <v>0</v>
      </c>
      <c r="O553" s="75">
        <v>0</v>
      </c>
      <c r="P553" s="75">
        <v>0</v>
      </c>
      <c r="Q553" s="75">
        <v>0</v>
      </c>
      <c r="R553" s="75">
        <v>0</v>
      </c>
      <c r="S553" s="75">
        <v>0</v>
      </c>
      <c r="T553" s="75">
        <v>0</v>
      </c>
      <c r="U553" s="75">
        <v>0</v>
      </c>
      <c r="V553" s="75">
        <v>0</v>
      </c>
      <c r="W553" s="75">
        <v>0</v>
      </c>
      <c r="X553" s="75">
        <v>0</v>
      </c>
      <c r="Y553" s="75">
        <v>0</v>
      </c>
      <c r="Z553" s="75">
        <v>0</v>
      </c>
      <c r="AA553" s="75">
        <v>0</v>
      </c>
      <c r="AB553" s="75">
        <v>0</v>
      </c>
      <c r="AC553" s="75">
        <v>0</v>
      </c>
      <c r="AD553" s="75">
        <v>0</v>
      </c>
      <c r="AE553" s="75">
        <v>0</v>
      </c>
      <c r="AF553" s="75">
        <v>0</v>
      </c>
      <c r="AG553" s="75">
        <v>0</v>
      </c>
      <c r="AH553" s="75">
        <v>0</v>
      </c>
      <c r="AI553" s="75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74" t="s">
        <v>0</v>
      </c>
      <c r="B554" s="74" t="s">
        <v>3</v>
      </c>
      <c r="C554" s="75">
        <v>0</v>
      </c>
      <c r="D554" s="75">
        <v>0</v>
      </c>
      <c r="E554" s="75">
        <v>0</v>
      </c>
      <c r="F554" s="75">
        <v>0</v>
      </c>
      <c r="G554" s="75">
        <v>0</v>
      </c>
      <c r="H554" s="75">
        <v>0</v>
      </c>
      <c r="I554" s="75">
        <v>0</v>
      </c>
      <c r="J554" s="75">
        <v>0</v>
      </c>
      <c r="K554" s="75">
        <v>0</v>
      </c>
      <c r="L554" s="75">
        <v>0</v>
      </c>
      <c r="M554" s="75">
        <v>0</v>
      </c>
      <c r="N554" s="75">
        <v>0</v>
      </c>
      <c r="O554" s="75">
        <v>0</v>
      </c>
      <c r="P554" s="75">
        <v>0</v>
      </c>
      <c r="Q554" s="75">
        <v>0</v>
      </c>
      <c r="R554" s="75">
        <v>0</v>
      </c>
      <c r="S554" s="75">
        <v>0</v>
      </c>
      <c r="T554" s="75">
        <v>0</v>
      </c>
      <c r="U554" s="75">
        <v>0</v>
      </c>
      <c r="V554" s="75">
        <v>0</v>
      </c>
      <c r="W554" s="75">
        <v>0</v>
      </c>
      <c r="X554" s="75">
        <v>0</v>
      </c>
      <c r="Y554" s="75">
        <v>0</v>
      </c>
      <c r="Z554" s="75">
        <v>0</v>
      </c>
      <c r="AA554" s="75">
        <v>0</v>
      </c>
      <c r="AB554" s="75">
        <v>0</v>
      </c>
      <c r="AC554" s="75">
        <v>0</v>
      </c>
      <c r="AD554" s="75">
        <v>0</v>
      </c>
      <c r="AE554" s="75">
        <v>0</v>
      </c>
      <c r="AF554" s="75">
        <v>0</v>
      </c>
      <c r="AG554" s="75">
        <v>0</v>
      </c>
      <c r="AH554" s="75">
        <v>0</v>
      </c>
      <c r="AI554" s="75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74"/>
      <c r="B555" s="74" t="s">
        <v>34</v>
      </c>
      <c r="C555" s="75">
        <v>0</v>
      </c>
      <c r="D555" s="75">
        <v>0</v>
      </c>
      <c r="E555" s="75">
        <v>0</v>
      </c>
      <c r="F555" s="75">
        <v>0</v>
      </c>
      <c r="G555" s="75">
        <v>0</v>
      </c>
      <c r="H555" s="75">
        <v>0</v>
      </c>
      <c r="I555" s="75">
        <v>0</v>
      </c>
      <c r="J555" s="75">
        <v>0</v>
      </c>
      <c r="K555" s="75">
        <v>0</v>
      </c>
      <c r="L555" s="75">
        <v>0</v>
      </c>
      <c r="M555" s="75">
        <v>0</v>
      </c>
      <c r="N555" s="75">
        <v>0</v>
      </c>
      <c r="O555" s="75">
        <v>0</v>
      </c>
      <c r="P555" s="75">
        <v>0</v>
      </c>
      <c r="Q555" s="75">
        <v>0</v>
      </c>
      <c r="R555" s="75">
        <v>0</v>
      </c>
      <c r="S555" s="75">
        <v>0</v>
      </c>
      <c r="T555" s="75">
        <v>0</v>
      </c>
      <c r="U555" s="75">
        <v>0</v>
      </c>
      <c r="V555" s="75">
        <v>0</v>
      </c>
      <c r="W555" s="75">
        <v>0</v>
      </c>
      <c r="X555" s="75">
        <v>0</v>
      </c>
      <c r="Y555" s="75">
        <v>0</v>
      </c>
      <c r="Z555" s="75">
        <v>0</v>
      </c>
      <c r="AA555" s="75">
        <v>0</v>
      </c>
      <c r="AB555" s="75">
        <v>0</v>
      </c>
      <c r="AC555" s="75">
        <v>0</v>
      </c>
      <c r="AD555" s="75">
        <v>0</v>
      </c>
      <c r="AE555" s="75">
        <v>0</v>
      </c>
      <c r="AF555" s="75">
        <v>0</v>
      </c>
      <c r="AG555" s="75">
        <v>0</v>
      </c>
      <c r="AH555" s="75">
        <v>0</v>
      </c>
      <c r="AI555" s="7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14"/>
      <c r="B556" s="14" t="s">
        <v>35</v>
      </c>
      <c r="C556" s="75">
        <v>0</v>
      </c>
      <c r="D556" s="75">
        <v>0</v>
      </c>
      <c r="E556" s="75">
        <v>0</v>
      </c>
      <c r="F556" s="75">
        <v>0</v>
      </c>
      <c r="G556" s="75">
        <v>0</v>
      </c>
      <c r="H556" s="75">
        <v>0</v>
      </c>
      <c r="I556" s="75">
        <v>0</v>
      </c>
      <c r="J556" s="75">
        <v>0</v>
      </c>
      <c r="K556" s="75">
        <v>0</v>
      </c>
      <c r="L556" s="75">
        <v>0</v>
      </c>
      <c r="M556" s="75">
        <v>0</v>
      </c>
      <c r="N556" s="75">
        <v>0</v>
      </c>
      <c r="O556" s="75">
        <v>0</v>
      </c>
      <c r="P556" s="75">
        <v>0</v>
      </c>
      <c r="Q556" s="75">
        <v>0</v>
      </c>
      <c r="R556" s="75">
        <v>0</v>
      </c>
      <c r="S556" s="75">
        <v>0</v>
      </c>
      <c r="T556" s="75">
        <v>0</v>
      </c>
      <c r="U556" s="75">
        <v>0</v>
      </c>
      <c r="V556" s="75">
        <v>0</v>
      </c>
      <c r="W556" s="75">
        <v>0</v>
      </c>
      <c r="X556" s="75">
        <v>0</v>
      </c>
      <c r="Y556" s="75">
        <v>0</v>
      </c>
      <c r="Z556" s="75">
        <v>0</v>
      </c>
      <c r="AA556" s="75">
        <v>0</v>
      </c>
      <c r="AB556" s="75">
        <v>0</v>
      </c>
      <c r="AC556" s="75">
        <v>0</v>
      </c>
      <c r="AD556" s="75">
        <v>0</v>
      </c>
      <c r="AE556" s="75">
        <v>0</v>
      </c>
      <c r="AF556" s="75">
        <v>0</v>
      </c>
      <c r="AG556" s="75">
        <v>0</v>
      </c>
      <c r="AH556" s="75">
        <v>0</v>
      </c>
      <c r="AI556" s="75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4"/>
      <c r="B557" s="4" t="s">
        <v>4</v>
      </c>
      <c r="C557" s="75">
        <v>0</v>
      </c>
      <c r="D557" s="75">
        <v>0</v>
      </c>
      <c r="E557" s="75">
        <v>0</v>
      </c>
      <c r="F557" s="75">
        <v>0</v>
      </c>
      <c r="G557" s="75">
        <v>0</v>
      </c>
      <c r="H557" s="75">
        <v>0</v>
      </c>
      <c r="I557" s="75">
        <v>0</v>
      </c>
      <c r="J557" s="75">
        <v>0</v>
      </c>
      <c r="K557" s="75">
        <v>0</v>
      </c>
      <c r="L557" s="75">
        <v>0</v>
      </c>
      <c r="M557" s="75">
        <v>0</v>
      </c>
      <c r="N557" s="75">
        <v>0</v>
      </c>
      <c r="O557" s="75">
        <v>0</v>
      </c>
      <c r="P557" s="75">
        <v>0</v>
      </c>
      <c r="Q557" s="75">
        <v>0</v>
      </c>
      <c r="R557" s="75">
        <v>0</v>
      </c>
      <c r="S557" s="75">
        <v>0</v>
      </c>
      <c r="T557" s="75">
        <v>0</v>
      </c>
      <c r="U557" s="75">
        <v>0</v>
      </c>
      <c r="V557" s="75">
        <v>0</v>
      </c>
      <c r="W557" s="75">
        <v>0</v>
      </c>
      <c r="X557" s="75">
        <v>0</v>
      </c>
      <c r="Y557" s="75">
        <v>0</v>
      </c>
      <c r="Z557" s="75">
        <v>0</v>
      </c>
      <c r="AA557" s="75">
        <v>0</v>
      </c>
      <c r="AB557" s="75">
        <v>0</v>
      </c>
      <c r="AC557" s="75">
        <v>0</v>
      </c>
      <c r="AD557" s="75">
        <v>0</v>
      </c>
      <c r="AE557" s="75">
        <v>0</v>
      </c>
      <c r="AF557" s="75">
        <v>0</v>
      </c>
      <c r="AG557" s="75">
        <v>0</v>
      </c>
      <c r="AH557" s="75">
        <v>0</v>
      </c>
      <c r="AI557" s="75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74" t="s">
        <v>1</v>
      </c>
      <c r="B558" s="74" t="s">
        <v>3</v>
      </c>
      <c r="C558" s="75">
        <v>0</v>
      </c>
      <c r="D558" s="75">
        <v>0</v>
      </c>
      <c r="E558" s="75">
        <v>0</v>
      </c>
      <c r="F558" s="75">
        <v>0</v>
      </c>
      <c r="G558" s="75">
        <v>0</v>
      </c>
      <c r="H558" s="75">
        <v>0</v>
      </c>
      <c r="I558" s="75">
        <v>0</v>
      </c>
      <c r="J558" s="75">
        <v>0</v>
      </c>
      <c r="K558" s="75">
        <v>0</v>
      </c>
      <c r="L558" s="75">
        <v>0</v>
      </c>
      <c r="M558" s="75">
        <v>0</v>
      </c>
      <c r="N558" s="75">
        <v>0</v>
      </c>
      <c r="O558" s="75">
        <v>0</v>
      </c>
      <c r="P558" s="75">
        <v>0</v>
      </c>
      <c r="Q558" s="75">
        <v>0</v>
      </c>
      <c r="R558" s="75">
        <v>0</v>
      </c>
      <c r="S558" s="75">
        <v>0</v>
      </c>
      <c r="T558" s="75">
        <v>0</v>
      </c>
      <c r="U558" s="75">
        <v>0</v>
      </c>
      <c r="V558" s="75">
        <v>0</v>
      </c>
      <c r="W558" s="75">
        <v>0</v>
      </c>
      <c r="X558" s="75">
        <v>0</v>
      </c>
      <c r="Y558" s="75">
        <v>0</v>
      </c>
      <c r="Z558" s="75">
        <v>0</v>
      </c>
      <c r="AA558" s="75">
        <v>0</v>
      </c>
      <c r="AB558" s="75">
        <v>0</v>
      </c>
      <c r="AC558" s="75">
        <v>0</v>
      </c>
      <c r="AD558" s="75">
        <v>0</v>
      </c>
      <c r="AE558" s="75">
        <v>0</v>
      </c>
      <c r="AF558" s="75">
        <v>0</v>
      </c>
      <c r="AG558" s="75">
        <v>0</v>
      </c>
      <c r="AH558" s="75">
        <v>0</v>
      </c>
      <c r="AI558" s="75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74"/>
      <c r="B559" s="74" t="s">
        <v>34</v>
      </c>
      <c r="C559" s="75">
        <v>0</v>
      </c>
      <c r="D559" s="75">
        <v>0</v>
      </c>
      <c r="E559" s="75">
        <v>0</v>
      </c>
      <c r="F559" s="75">
        <v>0</v>
      </c>
      <c r="G559" s="75">
        <v>0</v>
      </c>
      <c r="H559" s="75">
        <v>0</v>
      </c>
      <c r="I559" s="75">
        <v>0</v>
      </c>
      <c r="J559" s="75">
        <v>0</v>
      </c>
      <c r="K559" s="75">
        <v>0</v>
      </c>
      <c r="L559" s="75">
        <v>0</v>
      </c>
      <c r="M559" s="75">
        <v>0</v>
      </c>
      <c r="N559" s="75">
        <v>0</v>
      </c>
      <c r="O559" s="75">
        <v>0</v>
      </c>
      <c r="P559" s="75">
        <v>0</v>
      </c>
      <c r="Q559" s="75">
        <v>0</v>
      </c>
      <c r="R559" s="75">
        <v>0</v>
      </c>
      <c r="S559" s="75">
        <v>0</v>
      </c>
      <c r="T559" s="75">
        <v>0</v>
      </c>
      <c r="U559" s="75">
        <v>0</v>
      </c>
      <c r="V559" s="75">
        <v>0</v>
      </c>
      <c r="W559" s="75">
        <v>0</v>
      </c>
      <c r="X559" s="75">
        <v>0</v>
      </c>
      <c r="Y559" s="75">
        <v>0</v>
      </c>
      <c r="Z559" s="75">
        <v>0</v>
      </c>
      <c r="AA559" s="75">
        <v>0</v>
      </c>
      <c r="AB559" s="75">
        <v>0</v>
      </c>
      <c r="AC559" s="75">
        <v>0</v>
      </c>
      <c r="AD559" s="75">
        <v>0</v>
      </c>
      <c r="AE559" s="75">
        <v>0</v>
      </c>
      <c r="AF559" s="75">
        <v>0</v>
      </c>
      <c r="AG559" s="75">
        <v>0</v>
      </c>
      <c r="AH559" s="75">
        <v>0</v>
      </c>
      <c r="AI559" s="75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14"/>
      <c r="B560" s="14" t="s">
        <v>35</v>
      </c>
      <c r="C560" s="75">
        <v>0</v>
      </c>
      <c r="D560" s="75">
        <v>0</v>
      </c>
      <c r="E560" s="75">
        <v>0</v>
      </c>
      <c r="F560" s="75">
        <v>0</v>
      </c>
      <c r="G560" s="75">
        <v>0</v>
      </c>
      <c r="H560" s="75">
        <v>0</v>
      </c>
      <c r="I560" s="75">
        <v>0</v>
      </c>
      <c r="J560" s="75">
        <v>0</v>
      </c>
      <c r="K560" s="75">
        <v>0</v>
      </c>
      <c r="L560" s="75">
        <v>0</v>
      </c>
      <c r="M560" s="75">
        <v>0</v>
      </c>
      <c r="N560" s="75">
        <v>0</v>
      </c>
      <c r="O560" s="75">
        <v>0</v>
      </c>
      <c r="P560" s="75">
        <v>0</v>
      </c>
      <c r="Q560" s="75">
        <v>0</v>
      </c>
      <c r="R560" s="75">
        <v>0</v>
      </c>
      <c r="S560" s="75">
        <v>0</v>
      </c>
      <c r="T560" s="75">
        <v>0</v>
      </c>
      <c r="U560" s="75">
        <v>0</v>
      </c>
      <c r="V560" s="75">
        <v>0</v>
      </c>
      <c r="W560" s="75">
        <v>0</v>
      </c>
      <c r="X560" s="75">
        <v>0</v>
      </c>
      <c r="Y560" s="75">
        <v>0</v>
      </c>
      <c r="Z560" s="75">
        <v>0</v>
      </c>
      <c r="AA560" s="75">
        <v>0</v>
      </c>
      <c r="AB560" s="75">
        <v>0</v>
      </c>
      <c r="AC560" s="75">
        <v>0</v>
      </c>
      <c r="AD560" s="75">
        <v>0</v>
      </c>
      <c r="AE560" s="75">
        <v>0</v>
      </c>
      <c r="AF560" s="75">
        <v>0</v>
      </c>
      <c r="AG560" s="75">
        <v>0</v>
      </c>
      <c r="AH560" s="75">
        <v>0</v>
      </c>
      <c r="AI560" s="75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4"/>
      <c r="B561" s="4" t="s">
        <v>4</v>
      </c>
      <c r="C561" s="75">
        <v>0</v>
      </c>
      <c r="D561" s="75">
        <v>0</v>
      </c>
      <c r="E561" s="75">
        <v>0</v>
      </c>
      <c r="F561" s="75">
        <v>0</v>
      </c>
      <c r="G561" s="75">
        <v>0</v>
      </c>
      <c r="H561" s="75">
        <v>0</v>
      </c>
      <c r="I561" s="75">
        <v>0</v>
      </c>
      <c r="J561" s="75">
        <v>0</v>
      </c>
      <c r="K561" s="75">
        <v>0</v>
      </c>
      <c r="L561" s="75">
        <v>0</v>
      </c>
      <c r="M561" s="75">
        <v>0</v>
      </c>
      <c r="N561" s="75">
        <v>0</v>
      </c>
      <c r="O561" s="75">
        <v>0</v>
      </c>
      <c r="P561" s="75">
        <v>0</v>
      </c>
      <c r="Q561" s="75">
        <v>0</v>
      </c>
      <c r="R561" s="75">
        <v>0</v>
      </c>
      <c r="S561" s="75">
        <v>0</v>
      </c>
      <c r="T561" s="75">
        <v>0</v>
      </c>
      <c r="U561" s="75">
        <v>0</v>
      </c>
      <c r="V561" s="75">
        <v>0</v>
      </c>
      <c r="W561" s="75">
        <v>0</v>
      </c>
      <c r="X561" s="75">
        <v>0</v>
      </c>
      <c r="Y561" s="75">
        <v>0</v>
      </c>
      <c r="Z561" s="75">
        <v>0</v>
      </c>
      <c r="AA561" s="75">
        <v>0</v>
      </c>
      <c r="AB561" s="75">
        <v>0</v>
      </c>
      <c r="AC561" s="75">
        <v>0</v>
      </c>
      <c r="AD561" s="75">
        <v>0</v>
      </c>
      <c r="AE561" s="75">
        <v>0</v>
      </c>
      <c r="AF561" s="75">
        <v>0</v>
      </c>
      <c r="AG561" s="75">
        <v>0</v>
      </c>
      <c r="AH561" s="75">
        <v>0</v>
      </c>
      <c r="AI561" s="75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>
      <c r="A562" s="14" t="s">
        <v>5</v>
      </c>
      <c r="B562" s="14" t="s">
        <v>3</v>
      </c>
      <c r="C562" s="75">
        <v>0</v>
      </c>
      <c r="D562" s="75">
        <v>0</v>
      </c>
      <c r="E562" s="75">
        <v>0</v>
      </c>
      <c r="F562" s="75">
        <v>0</v>
      </c>
      <c r="G562" s="75">
        <v>0</v>
      </c>
      <c r="H562" s="75">
        <v>0</v>
      </c>
      <c r="I562" s="75">
        <v>0</v>
      </c>
      <c r="J562" s="75">
        <v>0</v>
      </c>
      <c r="K562" s="75">
        <v>0</v>
      </c>
      <c r="L562" s="75">
        <v>0</v>
      </c>
      <c r="M562" s="75">
        <v>0</v>
      </c>
      <c r="N562" s="75">
        <v>0</v>
      </c>
      <c r="O562" s="75">
        <v>0</v>
      </c>
      <c r="P562" s="75">
        <v>0</v>
      </c>
      <c r="Q562" s="75">
        <v>0</v>
      </c>
      <c r="R562" s="75">
        <v>0</v>
      </c>
      <c r="S562" s="75">
        <v>0</v>
      </c>
      <c r="T562" s="75">
        <v>0</v>
      </c>
      <c r="U562" s="75">
        <v>0</v>
      </c>
      <c r="V562" s="75">
        <v>0</v>
      </c>
      <c r="W562" s="75">
        <v>0</v>
      </c>
      <c r="X562" s="75">
        <v>0</v>
      </c>
      <c r="Y562" s="75">
        <v>0</v>
      </c>
      <c r="Z562" s="75">
        <v>0</v>
      </c>
      <c r="AA562" s="75">
        <v>0</v>
      </c>
      <c r="AB562" s="75">
        <v>0</v>
      </c>
      <c r="AC562" s="75">
        <v>0</v>
      </c>
      <c r="AD562" s="75">
        <v>0</v>
      </c>
      <c r="AE562" s="75">
        <v>0</v>
      </c>
      <c r="AF562" s="75">
        <v>0</v>
      </c>
      <c r="AG562" s="75">
        <v>0</v>
      </c>
      <c r="AH562" s="75">
        <v>0</v>
      </c>
      <c r="AI562" s="75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</row>
    <row r="563" spans="1:85">
      <c r="A563" s="5"/>
      <c r="B563" s="5" t="s">
        <v>4</v>
      </c>
      <c r="C563" s="75">
        <v>0</v>
      </c>
      <c r="D563" s="75">
        <v>0</v>
      </c>
      <c r="E563" s="75">
        <v>0</v>
      </c>
      <c r="F563" s="75">
        <v>0</v>
      </c>
      <c r="G563" s="75">
        <v>0</v>
      </c>
      <c r="H563" s="75">
        <v>0</v>
      </c>
      <c r="I563" s="75">
        <v>0</v>
      </c>
      <c r="J563" s="75">
        <v>0</v>
      </c>
      <c r="K563" s="75">
        <v>0</v>
      </c>
      <c r="L563" s="75">
        <v>0</v>
      </c>
      <c r="M563" s="75">
        <v>0</v>
      </c>
      <c r="N563" s="75">
        <v>0</v>
      </c>
      <c r="O563" s="75">
        <v>0</v>
      </c>
      <c r="P563" s="75">
        <v>0</v>
      </c>
      <c r="Q563" s="75">
        <v>0</v>
      </c>
      <c r="R563" s="75">
        <v>0</v>
      </c>
      <c r="S563" s="75">
        <v>0</v>
      </c>
      <c r="T563" s="75">
        <v>0</v>
      </c>
      <c r="U563" s="75">
        <v>0</v>
      </c>
      <c r="V563" s="75">
        <v>0</v>
      </c>
      <c r="W563" s="75">
        <v>0</v>
      </c>
      <c r="X563" s="75">
        <v>0</v>
      </c>
      <c r="Y563" s="75">
        <v>0</v>
      </c>
      <c r="Z563" s="75">
        <v>0</v>
      </c>
      <c r="AA563" s="75">
        <v>0</v>
      </c>
      <c r="AB563" s="75">
        <v>0</v>
      </c>
      <c r="AC563" s="75">
        <v>0</v>
      </c>
      <c r="AD563" s="75">
        <v>0</v>
      </c>
      <c r="AE563" s="75">
        <v>0</v>
      </c>
      <c r="AF563" s="75">
        <v>0</v>
      </c>
      <c r="AG563" s="75">
        <v>0</v>
      </c>
      <c r="AH563" s="75">
        <v>0</v>
      </c>
      <c r="AI563" s="75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>
      <c r="A564" s="5" t="s">
        <v>2</v>
      </c>
      <c r="B564" s="5" t="s">
        <v>3</v>
      </c>
      <c r="C564" s="75">
        <v>0</v>
      </c>
      <c r="D564" s="75">
        <v>0</v>
      </c>
      <c r="E564" s="75">
        <v>0</v>
      </c>
      <c r="F564" s="75">
        <v>0</v>
      </c>
      <c r="G564" s="75">
        <v>0</v>
      </c>
      <c r="H564" s="75">
        <v>0</v>
      </c>
      <c r="I564" s="75">
        <v>0</v>
      </c>
      <c r="J564" s="75">
        <v>0</v>
      </c>
      <c r="K564" s="75">
        <v>0</v>
      </c>
      <c r="L564" s="75">
        <v>0</v>
      </c>
      <c r="M564" s="75">
        <v>0</v>
      </c>
      <c r="N564" s="75">
        <v>0</v>
      </c>
      <c r="O564" s="75">
        <v>0</v>
      </c>
      <c r="P564" s="75">
        <v>0</v>
      </c>
      <c r="Q564" s="75">
        <v>0</v>
      </c>
      <c r="R564" s="75">
        <v>0</v>
      </c>
      <c r="S564" s="75">
        <v>0</v>
      </c>
      <c r="T564" s="75">
        <v>0</v>
      </c>
      <c r="U564" s="75">
        <v>0</v>
      </c>
      <c r="V564" s="75">
        <v>0</v>
      </c>
      <c r="W564" s="75">
        <v>0</v>
      </c>
      <c r="X564" s="75">
        <v>0</v>
      </c>
      <c r="Y564" s="75">
        <v>0</v>
      </c>
      <c r="Z564" s="75">
        <v>0</v>
      </c>
      <c r="AA564" s="75">
        <v>0</v>
      </c>
      <c r="AB564" s="75">
        <v>0</v>
      </c>
      <c r="AC564" s="75">
        <v>0</v>
      </c>
      <c r="AD564" s="75">
        <v>0</v>
      </c>
      <c r="AE564" s="75">
        <v>0</v>
      </c>
      <c r="AF564" s="75">
        <v>0</v>
      </c>
      <c r="AG564" s="75">
        <v>0</v>
      </c>
      <c r="AH564" s="75">
        <v>0</v>
      </c>
      <c r="AI564" s="75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>
      <c r="A565" s="4"/>
      <c r="B565" s="4" t="s">
        <v>4</v>
      </c>
      <c r="C565" s="75">
        <v>0</v>
      </c>
      <c r="D565" s="75">
        <v>0</v>
      </c>
      <c r="E565" s="75">
        <v>0</v>
      </c>
      <c r="F565" s="75">
        <v>0</v>
      </c>
      <c r="G565" s="75">
        <v>0</v>
      </c>
      <c r="H565" s="75">
        <v>0</v>
      </c>
      <c r="I565" s="75">
        <v>0</v>
      </c>
      <c r="J565" s="75">
        <v>0</v>
      </c>
      <c r="K565" s="75">
        <v>0</v>
      </c>
      <c r="L565" s="75">
        <v>0</v>
      </c>
      <c r="M565" s="75">
        <v>0</v>
      </c>
      <c r="N565" s="75">
        <v>0</v>
      </c>
      <c r="O565" s="75">
        <v>0</v>
      </c>
      <c r="P565" s="75">
        <v>0</v>
      </c>
      <c r="Q565" s="75">
        <v>0</v>
      </c>
      <c r="R565" s="75">
        <v>0</v>
      </c>
      <c r="S565" s="75">
        <v>0</v>
      </c>
      <c r="T565" s="75">
        <v>0</v>
      </c>
      <c r="U565" s="75">
        <v>0</v>
      </c>
      <c r="V565" s="75">
        <v>0</v>
      </c>
      <c r="W565" s="75">
        <v>0</v>
      </c>
      <c r="X565" s="75">
        <v>0</v>
      </c>
      <c r="Y565" s="75">
        <v>0</v>
      </c>
      <c r="Z565" s="75">
        <v>0</v>
      </c>
      <c r="AA565" s="75">
        <v>0</v>
      </c>
      <c r="AB565" s="75">
        <v>0</v>
      </c>
      <c r="AC565" s="75">
        <v>0</v>
      </c>
      <c r="AD565" s="75">
        <v>0</v>
      </c>
      <c r="AE565" s="75">
        <v>0</v>
      </c>
      <c r="AF565" s="75">
        <v>0</v>
      </c>
      <c r="AG565" s="75">
        <v>0</v>
      </c>
      <c r="AH565" s="75">
        <v>0</v>
      </c>
      <c r="AI565" s="7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>
      <c r="A566" s="14" t="s">
        <v>7</v>
      </c>
      <c r="B566" s="14" t="s">
        <v>3</v>
      </c>
      <c r="C566" s="75">
        <v>0</v>
      </c>
      <c r="D566" s="75">
        <v>0</v>
      </c>
      <c r="E566" s="75">
        <v>0</v>
      </c>
      <c r="F566" s="75">
        <v>0</v>
      </c>
      <c r="G566" s="75">
        <v>0</v>
      </c>
      <c r="H566" s="75">
        <v>0</v>
      </c>
      <c r="I566" s="75">
        <v>0</v>
      </c>
      <c r="J566" s="75">
        <v>0</v>
      </c>
      <c r="K566" s="75">
        <v>0</v>
      </c>
      <c r="L566" s="75">
        <v>0</v>
      </c>
      <c r="M566" s="75">
        <v>0</v>
      </c>
      <c r="N566" s="75">
        <v>0</v>
      </c>
      <c r="O566" s="75">
        <v>0</v>
      </c>
      <c r="P566" s="75">
        <v>0</v>
      </c>
      <c r="Q566" s="75">
        <v>0</v>
      </c>
      <c r="R566" s="75">
        <v>0</v>
      </c>
      <c r="S566" s="75">
        <v>0</v>
      </c>
      <c r="T566" s="75">
        <v>0</v>
      </c>
      <c r="U566" s="75">
        <v>0</v>
      </c>
      <c r="V566" s="75">
        <v>0</v>
      </c>
      <c r="W566" s="75">
        <v>0</v>
      </c>
      <c r="X566" s="75">
        <v>0</v>
      </c>
      <c r="Y566" s="75">
        <v>0</v>
      </c>
      <c r="Z566" s="75">
        <v>0</v>
      </c>
      <c r="AA566" s="75">
        <v>0</v>
      </c>
      <c r="AB566" s="75">
        <v>0</v>
      </c>
      <c r="AC566" s="75">
        <v>0</v>
      </c>
      <c r="AD566" s="75">
        <v>0</v>
      </c>
      <c r="AE566" s="75">
        <v>0</v>
      </c>
      <c r="AF566" s="75">
        <v>0</v>
      </c>
      <c r="AG566" s="75">
        <v>0</v>
      </c>
      <c r="AH566" s="75">
        <v>0</v>
      </c>
      <c r="AI566" s="75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>
      <c r="A567" s="4"/>
      <c r="B567" s="4" t="s">
        <v>4</v>
      </c>
      <c r="C567" s="75">
        <v>0</v>
      </c>
      <c r="D567" s="75">
        <v>0</v>
      </c>
      <c r="E567" s="75">
        <v>0</v>
      </c>
      <c r="F567" s="75">
        <v>0</v>
      </c>
      <c r="G567" s="75">
        <v>0</v>
      </c>
      <c r="H567" s="75">
        <v>0</v>
      </c>
      <c r="I567" s="75">
        <v>0</v>
      </c>
      <c r="J567" s="75">
        <v>0</v>
      </c>
      <c r="K567" s="75">
        <v>0</v>
      </c>
      <c r="L567" s="75">
        <v>0</v>
      </c>
      <c r="M567" s="75">
        <v>0</v>
      </c>
      <c r="N567" s="75">
        <v>0</v>
      </c>
      <c r="O567" s="75">
        <v>0</v>
      </c>
      <c r="P567" s="75">
        <v>0</v>
      </c>
      <c r="Q567" s="75">
        <v>0</v>
      </c>
      <c r="R567" s="75">
        <v>0</v>
      </c>
      <c r="S567" s="75">
        <v>0</v>
      </c>
      <c r="T567" s="75">
        <v>0</v>
      </c>
      <c r="U567" s="75">
        <v>0</v>
      </c>
      <c r="V567" s="75">
        <v>0</v>
      </c>
      <c r="W567" s="75">
        <v>0</v>
      </c>
      <c r="X567" s="75">
        <v>0</v>
      </c>
      <c r="Y567" s="75">
        <v>0</v>
      </c>
      <c r="Z567" s="75">
        <v>0</v>
      </c>
      <c r="AA567" s="75">
        <v>0</v>
      </c>
      <c r="AB567" s="75">
        <v>0</v>
      </c>
      <c r="AC567" s="75">
        <v>0</v>
      </c>
      <c r="AD567" s="75">
        <v>0</v>
      </c>
      <c r="AE567" s="75">
        <v>0</v>
      </c>
      <c r="AF567" s="75">
        <v>0</v>
      </c>
      <c r="AG567" s="75">
        <v>0</v>
      </c>
      <c r="AH567" s="75">
        <v>0</v>
      </c>
      <c r="AI567" s="75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</row>
    <row r="568" spans="1:85">
      <c r="A568" s="14" t="s">
        <v>6</v>
      </c>
      <c r="B568" s="14" t="s">
        <v>3</v>
      </c>
      <c r="C568" s="75">
        <v>0</v>
      </c>
      <c r="D568" s="75">
        <v>0</v>
      </c>
      <c r="E568" s="75">
        <v>0</v>
      </c>
      <c r="F568" s="75">
        <v>0</v>
      </c>
      <c r="G568" s="75">
        <v>0</v>
      </c>
      <c r="H568" s="75">
        <v>0</v>
      </c>
      <c r="I568" s="75">
        <v>0</v>
      </c>
      <c r="J568" s="75">
        <v>0</v>
      </c>
      <c r="K568" s="75">
        <v>0</v>
      </c>
      <c r="L568" s="75">
        <v>0</v>
      </c>
      <c r="M568" s="75">
        <v>0</v>
      </c>
      <c r="N568" s="75">
        <v>0</v>
      </c>
      <c r="O568" s="75">
        <v>0</v>
      </c>
      <c r="P568" s="75">
        <v>0</v>
      </c>
      <c r="Q568" s="75">
        <v>0</v>
      </c>
      <c r="R568" s="75">
        <v>0</v>
      </c>
      <c r="S568" s="75">
        <v>0</v>
      </c>
      <c r="T568" s="75">
        <v>0</v>
      </c>
      <c r="U568" s="75">
        <v>0</v>
      </c>
      <c r="V568" s="75">
        <v>0</v>
      </c>
      <c r="W568" s="75">
        <v>0</v>
      </c>
      <c r="X568" s="75">
        <v>0</v>
      </c>
      <c r="Y568" s="75">
        <v>0</v>
      </c>
      <c r="Z568" s="75">
        <v>0</v>
      </c>
      <c r="AA568" s="75">
        <v>0</v>
      </c>
      <c r="AB568" s="75">
        <v>0</v>
      </c>
      <c r="AC568" s="75">
        <v>0</v>
      </c>
      <c r="AD568" s="75">
        <v>0</v>
      </c>
      <c r="AE568" s="75">
        <v>0</v>
      </c>
      <c r="AF568" s="75">
        <v>0</v>
      </c>
      <c r="AG568" s="75">
        <v>0</v>
      </c>
      <c r="AH568" s="75">
        <v>0</v>
      </c>
      <c r="AI568" s="75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>
      <c r="A569" s="5"/>
      <c r="B569" s="5" t="s">
        <v>4</v>
      </c>
      <c r="C569" s="75">
        <v>0</v>
      </c>
      <c r="D569" s="75">
        <v>0</v>
      </c>
      <c r="E569" s="75">
        <v>0</v>
      </c>
      <c r="F569" s="75">
        <v>0</v>
      </c>
      <c r="G569" s="75">
        <v>0</v>
      </c>
      <c r="H569" s="75">
        <v>0</v>
      </c>
      <c r="I569" s="75">
        <v>0</v>
      </c>
      <c r="J569" s="75">
        <v>0</v>
      </c>
      <c r="K569" s="75">
        <v>0</v>
      </c>
      <c r="L569" s="75">
        <v>0</v>
      </c>
      <c r="M569" s="75">
        <v>0</v>
      </c>
      <c r="N569" s="75">
        <v>0</v>
      </c>
      <c r="O569" s="75">
        <v>0</v>
      </c>
      <c r="P569" s="75">
        <v>0</v>
      </c>
      <c r="Q569" s="75">
        <v>0</v>
      </c>
      <c r="R569" s="75">
        <v>0</v>
      </c>
      <c r="S569" s="75">
        <v>0</v>
      </c>
      <c r="T569" s="75">
        <v>0</v>
      </c>
      <c r="U569" s="75">
        <v>0</v>
      </c>
      <c r="V569" s="75">
        <v>0</v>
      </c>
      <c r="W569" s="75">
        <v>0</v>
      </c>
      <c r="X569" s="75">
        <v>0</v>
      </c>
      <c r="Y569" s="75">
        <v>0</v>
      </c>
      <c r="Z569" s="75">
        <v>0</v>
      </c>
      <c r="AA569" s="75">
        <v>0</v>
      </c>
      <c r="AB569" s="75">
        <v>0</v>
      </c>
      <c r="AC569" s="75">
        <v>0</v>
      </c>
      <c r="AD569" s="75">
        <v>0</v>
      </c>
      <c r="AE569" s="75">
        <v>0</v>
      </c>
      <c r="AF569" s="75">
        <v>0</v>
      </c>
      <c r="AG569" s="75">
        <v>0</v>
      </c>
      <c r="AH569" s="75">
        <v>0</v>
      </c>
      <c r="AI569" s="75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>
      <c r="A570" s="5" t="s">
        <v>8</v>
      </c>
      <c r="B570" s="5" t="s">
        <v>3</v>
      </c>
      <c r="C570" s="75">
        <v>0</v>
      </c>
      <c r="D570" s="75">
        <v>0</v>
      </c>
      <c r="E570" s="75">
        <v>0</v>
      </c>
      <c r="F570" s="75">
        <v>0</v>
      </c>
      <c r="G570" s="75">
        <v>0</v>
      </c>
      <c r="H570" s="75">
        <v>0</v>
      </c>
      <c r="I570" s="75">
        <v>0</v>
      </c>
      <c r="J570" s="75">
        <v>0</v>
      </c>
      <c r="K570" s="75">
        <v>0</v>
      </c>
      <c r="L570" s="75">
        <v>0</v>
      </c>
      <c r="M570" s="75">
        <v>0</v>
      </c>
      <c r="N570" s="75">
        <v>0</v>
      </c>
      <c r="O570" s="75">
        <v>0</v>
      </c>
      <c r="P570" s="75">
        <v>0</v>
      </c>
      <c r="Q570" s="75">
        <v>0</v>
      </c>
      <c r="R570" s="75">
        <v>0</v>
      </c>
      <c r="S570" s="75">
        <v>0</v>
      </c>
      <c r="T570" s="75">
        <v>0</v>
      </c>
      <c r="U570" s="75">
        <v>0</v>
      </c>
      <c r="V570" s="75">
        <v>0</v>
      </c>
      <c r="W570" s="75">
        <v>0</v>
      </c>
      <c r="X570" s="75">
        <v>0</v>
      </c>
      <c r="Y570" s="75">
        <v>0</v>
      </c>
      <c r="Z570" s="75">
        <v>0</v>
      </c>
      <c r="AA570" s="75">
        <v>0</v>
      </c>
      <c r="AB570" s="75">
        <v>0</v>
      </c>
      <c r="AC570" s="75">
        <v>0</v>
      </c>
      <c r="AD570" s="75">
        <v>0</v>
      </c>
      <c r="AE570" s="75">
        <v>0</v>
      </c>
      <c r="AF570" s="75">
        <v>0</v>
      </c>
      <c r="AG570" s="75">
        <v>0</v>
      </c>
      <c r="AH570" s="75">
        <v>0</v>
      </c>
      <c r="AI570" s="75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</row>
    <row r="571" spans="1:85">
      <c r="A571" s="4"/>
      <c r="B571" s="4" t="s">
        <v>37</v>
      </c>
      <c r="C571" s="75">
        <v>0</v>
      </c>
      <c r="D571" s="75">
        <v>0</v>
      </c>
      <c r="E571" s="75">
        <v>0</v>
      </c>
      <c r="F571" s="75">
        <v>0</v>
      </c>
      <c r="G571" s="75">
        <v>0</v>
      </c>
      <c r="H571" s="75">
        <v>0</v>
      </c>
      <c r="I571" s="75">
        <v>0</v>
      </c>
      <c r="J571" s="75">
        <v>0</v>
      </c>
      <c r="K571" s="75">
        <v>0</v>
      </c>
      <c r="L571" s="75">
        <v>0</v>
      </c>
      <c r="M571" s="75">
        <v>0</v>
      </c>
      <c r="N571" s="75">
        <v>0</v>
      </c>
      <c r="O571" s="75">
        <v>0</v>
      </c>
      <c r="P571" s="75">
        <v>0</v>
      </c>
      <c r="Q571" s="75">
        <v>0</v>
      </c>
      <c r="R571" s="75">
        <v>0</v>
      </c>
      <c r="S571" s="75">
        <v>0</v>
      </c>
      <c r="T571" s="75">
        <v>0</v>
      </c>
      <c r="U571" s="75">
        <v>0</v>
      </c>
      <c r="V571" s="75">
        <v>0</v>
      </c>
      <c r="W571" s="75">
        <v>0</v>
      </c>
      <c r="X571" s="75">
        <v>0</v>
      </c>
      <c r="Y571" s="75">
        <v>0</v>
      </c>
      <c r="Z571" s="75">
        <v>0</v>
      </c>
      <c r="AA571" s="75">
        <v>0</v>
      </c>
      <c r="AB571" s="75">
        <v>0</v>
      </c>
      <c r="AC571" s="75">
        <v>0</v>
      </c>
      <c r="AD571" s="75">
        <v>0</v>
      </c>
      <c r="AE571" s="75">
        <v>0</v>
      </c>
      <c r="AF571" s="75">
        <v>0</v>
      </c>
      <c r="AG571" s="75">
        <v>0</v>
      </c>
      <c r="AH571" s="75">
        <v>0</v>
      </c>
      <c r="AI571" s="75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>
      <c r="A572" s="14" t="s">
        <v>36</v>
      </c>
      <c r="B572" s="14" t="s">
        <v>38</v>
      </c>
      <c r="C572" s="75">
        <v>0</v>
      </c>
      <c r="D572" s="75">
        <v>0</v>
      </c>
      <c r="E572" s="75">
        <v>0</v>
      </c>
      <c r="F572" s="75">
        <v>0</v>
      </c>
      <c r="G572" s="75">
        <v>0</v>
      </c>
      <c r="H572" s="75">
        <v>0</v>
      </c>
      <c r="I572" s="75">
        <v>0</v>
      </c>
      <c r="J572" s="75">
        <v>0</v>
      </c>
      <c r="K572" s="75">
        <v>0</v>
      </c>
      <c r="L572" s="75">
        <v>0</v>
      </c>
      <c r="M572" s="75">
        <v>0</v>
      </c>
      <c r="N572" s="75">
        <v>0</v>
      </c>
      <c r="O572" s="75">
        <v>0</v>
      </c>
      <c r="P572" s="75">
        <v>0</v>
      </c>
      <c r="Q572" s="75">
        <v>0</v>
      </c>
      <c r="R572" s="75">
        <v>0</v>
      </c>
      <c r="S572" s="75">
        <v>0</v>
      </c>
      <c r="T572" s="75">
        <v>0</v>
      </c>
      <c r="U572" s="75">
        <v>0</v>
      </c>
      <c r="V572" s="75">
        <v>0</v>
      </c>
      <c r="W572" s="75">
        <v>0</v>
      </c>
      <c r="X572" s="75">
        <v>0</v>
      </c>
      <c r="Y572" s="75">
        <v>0</v>
      </c>
      <c r="Z572" s="75">
        <v>0</v>
      </c>
      <c r="AA572" s="75">
        <v>0</v>
      </c>
      <c r="AB572" s="75">
        <v>0</v>
      </c>
      <c r="AC572" s="75">
        <v>0</v>
      </c>
      <c r="AD572" s="75">
        <v>0</v>
      </c>
      <c r="AE572" s="75">
        <v>0</v>
      </c>
      <c r="AF572" s="75">
        <v>0</v>
      </c>
      <c r="AG572" s="75">
        <v>0</v>
      </c>
      <c r="AH572" s="75">
        <v>0</v>
      </c>
      <c r="AI572" s="75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5"/>
      <c r="B573" s="5" t="s">
        <v>213</v>
      </c>
      <c r="C573" s="73">
        <v>0</v>
      </c>
      <c r="D573" s="73">
        <v>0</v>
      </c>
      <c r="E573" s="73">
        <v>0</v>
      </c>
      <c r="F573" s="73">
        <v>0</v>
      </c>
      <c r="G573" s="73">
        <v>0</v>
      </c>
      <c r="H573" s="73">
        <v>0</v>
      </c>
      <c r="I573" s="73">
        <v>0</v>
      </c>
      <c r="J573" s="73">
        <v>0</v>
      </c>
      <c r="K573" s="73">
        <v>0</v>
      </c>
      <c r="L573" s="73">
        <v>0</v>
      </c>
      <c r="M573" s="73">
        <v>0</v>
      </c>
      <c r="N573" s="73">
        <v>0</v>
      </c>
      <c r="O573" s="73">
        <v>0</v>
      </c>
      <c r="P573" s="73">
        <v>0</v>
      </c>
      <c r="Q573" s="73">
        <v>0</v>
      </c>
      <c r="R573" s="73">
        <v>0</v>
      </c>
      <c r="S573" s="73">
        <v>0</v>
      </c>
      <c r="T573" s="73">
        <v>0</v>
      </c>
      <c r="U573" s="73">
        <v>0</v>
      </c>
      <c r="V573" s="73">
        <v>0</v>
      </c>
      <c r="W573" s="73">
        <v>0</v>
      </c>
      <c r="X573" s="73">
        <v>0</v>
      </c>
      <c r="Y573" s="73">
        <v>0</v>
      </c>
      <c r="Z573" s="73">
        <v>0</v>
      </c>
      <c r="AA573" s="73">
        <v>0</v>
      </c>
      <c r="AB573" s="73">
        <v>0</v>
      </c>
      <c r="AC573" s="73">
        <v>0</v>
      </c>
      <c r="AD573" s="73">
        <v>0</v>
      </c>
      <c r="AE573" s="73">
        <v>0</v>
      </c>
      <c r="AF573" s="73">
        <v>0</v>
      </c>
      <c r="AG573" s="73">
        <v>0</v>
      </c>
      <c r="AH573" s="73">
        <v>0</v>
      </c>
      <c r="AI573" s="73">
        <v>0</v>
      </c>
    </row>
    <row r="574" spans="1:85">
      <c r="A574" s="1" t="str">
        <f>LOOKUP(B574,[1]Regions!$A$4:$A$98,[1]Regions!$B$4:$B$98)</f>
        <v>Romania</v>
      </c>
      <c r="B574" s="2">
        <v>27</v>
      </c>
      <c r="C574" s="72">
        <v>2018</v>
      </c>
      <c r="D574" s="72">
        <v>2019</v>
      </c>
      <c r="E574" s="72">
        <v>2020</v>
      </c>
      <c r="F574" s="72">
        <v>2021</v>
      </c>
      <c r="G574" s="72">
        <v>2022</v>
      </c>
      <c r="H574" s="72">
        <v>2023</v>
      </c>
      <c r="I574" s="72">
        <v>2024</v>
      </c>
      <c r="J574" s="72">
        <v>2025</v>
      </c>
      <c r="K574" s="72">
        <v>2026</v>
      </c>
      <c r="L574" s="72">
        <v>2027</v>
      </c>
      <c r="M574" s="72">
        <v>2028</v>
      </c>
      <c r="N574" s="72">
        <v>2029</v>
      </c>
      <c r="O574" s="72">
        <v>2030</v>
      </c>
      <c r="P574" s="72">
        <v>2031</v>
      </c>
      <c r="Q574" s="72">
        <v>2032</v>
      </c>
      <c r="R574" s="72">
        <v>2033</v>
      </c>
      <c r="S574" s="72">
        <v>2034</v>
      </c>
      <c r="T574" s="72">
        <v>2035</v>
      </c>
      <c r="U574" s="72">
        <v>2036</v>
      </c>
      <c r="V574" s="72">
        <v>2037</v>
      </c>
      <c r="W574" s="72">
        <v>2038</v>
      </c>
      <c r="X574" s="72">
        <v>2039</v>
      </c>
      <c r="Y574" s="72">
        <v>2040</v>
      </c>
      <c r="Z574" s="72">
        <v>2041</v>
      </c>
      <c r="AA574" s="72">
        <v>2042</v>
      </c>
      <c r="AB574" s="72">
        <v>2043</v>
      </c>
      <c r="AC574" s="72">
        <v>2044</v>
      </c>
      <c r="AD574" s="72">
        <v>2045</v>
      </c>
      <c r="AE574" s="72">
        <v>2046</v>
      </c>
      <c r="AF574" s="72">
        <v>2047</v>
      </c>
      <c r="AG574" s="72">
        <v>2048</v>
      </c>
      <c r="AH574" s="72">
        <v>2049</v>
      </c>
      <c r="AI574" s="72">
        <v>2050</v>
      </c>
      <c r="AJ574">
        <v>2051</v>
      </c>
      <c r="AK574">
        <v>2052</v>
      </c>
      <c r="AL574">
        <v>2053</v>
      </c>
      <c r="AM574">
        <v>2054</v>
      </c>
      <c r="AN574">
        <v>2055</v>
      </c>
      <c r="AO574">
        <v>2056</v>
      </c>
      <c r="AP574">
        <v>2057</v>
      </c>
      <c r="AQ574">
        <v>2058</v>
      </c>
      <c r="AR574">
        <v>2059</v>
      </c>
      <c r="AS574">
        <v>2060</v>
      </c>
      <c r="AT574">
        <v>2061</v>
      </c>
      <c r="AU574">
        <v>2062</v>
      </c>
      <c r="AV574">
        <v>2063</v>
      </c>
      <c r="AW574">
        <v>2064</v>
      </c>
      <c r="AX574">
        <v>2065</v>
      </c>
      <c r="AY574">
        <v>2066</v>
      </c>
      <c r="AZ574">
        <v>2067</v>
      </c>
      <c r="BA574">
        <v>2068</v>
      </c>
      <c r="BB574">
        <v>2069</v>
      </c>
      <c r="BC574">
        <v>2070</v>
      </c>
      <c r="BD574">
        <v>2071</v>
      </c>
      <c r="BE574">
        <v>2072</v>
      </c>
      <c r="BF574">
        <v>2073</v>
      </c>
      <c r="BG574">
        <v>2074</v>
      </c>
      <c r="BH574">
        <v>2075</v>
      </c>
      <c r="BI574">
        <v>2076</v>
      </c>
      <c r="BJ574">
        <v>2077</v>
      </c>
      <c r="BK574">
        <v>2078</v>
      </c>
      <c r="BL574">
        <v>2079</v>
      </c>
      <c r="BM574">
        <v>2080</v>
      </c>
      <c r="BN574">
        <v>2081</v>
      </c>
      <c r="BO574">
        <v>2082</v>
      </c>
      <c r="BP574">
        <v>2083</v>
      </c>
      <c r="BQ574">
        <v>2084</v>
      </c>
      <c r="BR574">
        <v>2085</v>
      </c>
      <c r="BS574">
        <v>2086</v>
      </c>
      <c r="BT574">
        <v>2087</v>
      </c>
      <c r="BU574">
        <v>2088</v>
      </c>
      <c r="BV574">
        <v>2089</v>
      </c>
      <c r="BW574">
        <v>2090</v>
      </c>
      <c r="BX574">
        <v>2091</v>
      </c>
      <c r="BY574">
        <v>2092</v>
      </c>
      <c r="BZ574">
        <v>2093</v>
      </c>
      <c r="CA574">
        <v>2094</v>
      </c>
      <c r="CB574">
        <v>2095</v>
      </c>
      <c r="CC574">
        <v>2096</v>
      </c>
      <c r="CD574">
        <v>2097</v>
      </c>
      <c r="CE574">
        <v>2098</v>
      </c>
      <c r="CF574">
        <v>2099</v>
      </c>
      <c r="CG574">
        <v>2100</v>
      </c>
    </row>
    <row r="575" spans="1:85">
      <c r="A575" s="74"/>
      <c r="B575" s="74" t="s">
        <v>4</v>
      </c>
      <c r="C575" s="75">
        <v>0</v>
      </c>
      <c r="D575" s="75">
        <v>0</v>
      </c>
      <c r="E575" s="75">
        <v>0</v>
      </c>
      <c r="F575" s="75">
        <v>0</v>
      </c>
      <c r="G575" s="75">
        <v>0</v>
      </c>
      <c r="H575" s="75">
        <v>0</v>
      </c>
      <c r="I575" s="75">
        <v>0</v>
      </c>
      <c r="J575" s="75">
        <v>0</v>
      </c>
      <c r="K575" s="75">
        <v>0</v>
      </c>
      <c r="L575" s="75">
        <v>0</v>
      </c>
      <c r="M575" s="75">
        <v>0</v>
      </c>
      <c r="N575" s="75">
        <v>0</v>
      </c>
      <c r="O575" s="75">
        <v>0</v>
      </c>
      <c r="P575" s="75">
        <v>0</v>
      </c>
      <c r="Q575" s="75">
        <v>0</v>
      </c>
      <c r="R575" s="75">
        <v>0</v>
      </c>
      <c r="S575" s="75">
        <v>0</v>
      </c>
      <c r="T575" s="75">
        <v>0</v>
      </c>
      <c r="U575" s="75">
        <v>0</v>
      </c>
      <c r="V575" s="75">
        <v>0</v>
      </c>
      <c r="W575" s="75">
        <v>0</v>
      </c>
      <c r="X575" s="75">
        <v>0</v>
      </c>
      <c r="Y575" s="75">
        <v>0</v>
      </c>
      <c r="Z575" s="75">
        <v>0</v>
      </c>
      <c r="AA575" s="75">
        <v>0</v>
      </c>
      <c r="AB575" s="75">
        <v>0</v>
      </c>
      <c r="AC575" s="75">
        <v>0</v>
      </c>
      <c r="AD575" s="75">
        <v>0</v>
      </c>
      <c r="AE575" s="75">
        <v>0</v>
      </c>
      <c r="AF575" s="75">
        <v>0</v>
      </c>
      <c r="AG575" s="75">
        <v>0</v>
      </c>
      <c r="AH575" s="75">
        <v>0</v>
      </c>
      <c r="AI575" s="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74" t="s">
        <v>0</v>
      </c>
      <c r="B576" s="74" t="s">
        <v>3</v>
      </c>
      <c r="C576" s="75">
        <v>0</v>
      </c>
      <c r="D576" s="75">
        <v>0</v>
      </c>
      <c r="E576" s="75">
        <v>0</v>
      </c>
      <c r="F576" s="75">
        <v>0</v>
      </c>
      <c r="G576" s="75">
        <v>0</v>
      </c>
      <c r="H576" s="75">
        <v>0</v>
      </c>
      <c r="I576" s="75">
        <v>0</v>
      </c>
      <c r="J576" s="75">
        <v>0</v>
      </c>
      <c r="K576" s="75">
        <v>0</v>
      </c>
      <c r="L576" s="75">
        <v>0</v>
      </c>
      <c r="M576" s="75">
        <v>0</v>
      </c>
      <c r="N576" s="75">
        <v>0</v>
      </c>
      <c r="O576" s="75">
        <v>0</v>
      </c>
      <c r="P576" s="75">
        <v>0</v>
      </c>
      <c r="Q576" s="75">
        <v>0</v>
      </c>
      <c r="R576" s="75">
        <v>0</v>
      </c>
      <c r="S576" s="75">
        <v>0</v>
      </c>
      <c r="T576" s="75">
        <v>0</v>
      </c>
      <c r="U576" s="75">
        <v>0</v>
      </c>
      <c r="V576" s="75">
        <v>0</v>
      </c>
      <c r="W576" s="75">
        <v>0</v>
      </c>
      <c r="X576" s="75">
        <v>0</v>
      </c>
      <c r="Y576" s="75">
        <v>0</v>
      </c>
      <c r="Z576" s="75">
        <v>0</v>
      </c>
      <c r="AA576" s="75">
        <v>0</v>
      </c>
      <c r="AB576" s="75">
        <v>0</v>
      </c>
      <c r="AC576" s="75">
        <v>0</v>
      </c>
      <c r="AD576" s="75">
        <v>0</v>
      </c>
      <c r="AE576" s="75">
        <v>0</v>
      </c>
      <c r="AF576" s="75">
        <v>0</v>
      </c>
      <c r="AG576" s="75">
        <v>0</v>
      </c>
      <c r="AH576" s="75">
        <v>0</v>
      </c>
      <c r="AI576" s="75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74"/>
      <c r="B577" s="74" t="s">
        <v>34</v>
      </c>
      <c r="C577" s="75">
        <v>0</v>
      </c>
      <c r="D577" s="75">
        <v>0</v>
      </c>
      <c r="E577" s="75">
        <v>0</v>
      </c>
      <c r="F577" s="75">
        <v>0</v>
      </c>
      <c r="G577" s="75">
        <v>0</v>
      </c>
      <c r="H577" s="75">
        <v>0</v>
      </c>
      <c r="I577" s="75">
        <v>0</v>
      </c>
      <c r="J577" s="75">
        <v>0</v>
      </c>
      <c r="K577" s="75">
        <v>0</v>
      </c>
      <c r="L577" s="75">
        <v>0</v>
      </c>
      <c r="M577" s="75">
        <v>0</v>
      </c>
      <c r="N577" s="75">
        <v>0</v>
      </c>
      <c r="O577" s="75">
        <v>0</v>
      </c>
      <c r="P577" s="75">
        <v>0</v>
      </c>
      <c r="Q577" s="75">
        <v>0</v>
      </c>
      <c r="R577" s="75">
        <v>0</v>
      </c>
      <c r="S577" s="75">
        <v>0</v>
      </c>
      <c r="T577" s="75">
        <v>0</v>
      </c>
      <c r="U577" s="75">
        <v>0</v>
      </c>
      <c r="V577" s="75">
        <v>0</v>
      </c>
      <c r="W577" s="75">
        <v>0</v>
      </c>
      <c r="X577" s="75">
        <v>0</v>
      </c>
      <c r="Y577" s="75">
        <v>0</v>
      </c>
      <c r="Z577" s="75">
        <v>0</v>
      </c>
      <c r="AA577" s="75">
        <v>0</v>
      </c>
      <c r="AB577" s="75">
        <v>0</v>
      </c>
      <c r="AC577" s="75">
        <v>0</v>
      </c>
      <c r="AD577" s="75">
        <v>0</v>
      </c>
      <c r="AE577" s="75">
        <v>0</v>
      </c>
      <c r="AF577" s="75">
        <v>0</v>
      </c>
      <c r="AG577" s="75">
        <v>0</v>
      </c>
      <c r="AH577" s="75">
        <v>0</v>
      </c>
      <c r="AI577" s="75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14"/>
      <c r="B578" s="14" t="s">
        <v>35</v>
      </c>
      <c r="C578" s="75">
        <v>0</v>
      </c>
      <c r="D578" s="75">
        <v>0</v>
      </c>
      <c r="E578" s="75">
        <v>0</v>
      </c>
      <c r="F578" s="75">
        <v>0</v>
      </c>
      <c r="G578" s="75">
        <v>0</v>
      </c>
      <c r="H578" s="75">
        <v>0</v>
      </c>
      <c r="I578" s="75">
        <v>0</v>
      </c>
      <c r="J578" s="75">
        <v>0</v>
      </c>
      <c r="K578" s="75">
        <v>0</v>
      </c>
      <c r="L578" s="75">
        <v>0</v>
      </c>
      <c r="M578" s="75">
        <v>0</v>
      </c>
      <c r="N578" s="75">
        <v>0</v>
      </c>
      <c r="O578" s="75">
        <v>0</v>
      </c>
      <c r="P578" s="75">
        <v>0</v>
      </c>
      <c r="Q578" s="75">
        <v>0</v>
      </c>
      <c r="R578" s="75">
        <v>0</v>
      </c>
      <c r="S578" s="75">
        <v>0</v>
      </c>
      <c r="T578" s="75">
        <v>0</v>
      </c>
      <c r="U578" s="75">
        <v>0</v>
      </c>
      <c r="V578" s="75">
        <v>0</v>
      </c>
      <c r="W578" s="75">
        <v>0</v>
      </c>
      <c r="X578" s="75">
        <v>0</v>
      </c>
      <c r="Y578" s="75">
        <v>0</v>
      </c>
      <c r="Z578" s="75">
        <v>0</v>
      </c>
      <c r="AA578" s="75">
        <v>0</v>
      </c>
      <c r="AB578" s="75">
        <v>0</v>
      </c>
      <c r="AC578" s="75">
        <v>0</v>
      </c>
      <c r="AD578" s="75">
        <v>0</v>
      </c>
      <c r="AE578" s="75">
        <v>0</v>
      </c>
      <c r="AF578" s="75">
        <v>0</v>
      </c>
      <c r="AG578" s="75">
        <v>0</v>
      </c>
      <c r="AH578" s="75">
        <v>0</v>
      </c>
      <c r="AI578" s="75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4"/>
      <c r="B579" s="4" t="s">
        <v>4</v>
      </c>
      <c r="C579" s="75">
        <v>0</v>
      </c>
      <c r="D579" s="75">
        <v>0</v>
      </c>
      <c r="E579" s="75">
        <v>0</v>
      </c>
      <c r="F579" s="75">
        <v>0</v>
      </c>
      <c r="G579" s="75">
        <v>0</v>
      </c>
      <c r="H579" s="75">
        <v>0</v>
      </c>
      <c r="I579" s="75">
        <v>0</v>
      </c>
      <c r="J579" s="75">
        <v>0</v>
      </c>
      <c r="K579" s="75">
        <v>0</v>
      </c>
      <c r="L579" s="75">
        <v>0</v>
      </c>
      <c r="M579" s="75">
        <v>0</v>
      </c>
      <c r="N579" s="75">
        <v>0</v>
      </c>
      <c r="O579" s="75">
        <v>0</v>
      </c>
      <c r="P579" s="75">
        <v>0</v>
      </c>
      <c r="Q579" s="75">
        <v>0</v>
      </c>
      <c r="R579" s="75">
        <v>0</v>
      </c>
      <c r="S579" s="75">
        <v>0</v>
      </c>
      <c r="T579" s="75">
        <v>0</v>
      </c>
      <c r="U579" s="75">
        <v>0</v>
      </c>
      <c r="V579" s="75">
        <v>0</v>
      </c>
      <c r="W579" s="75">
        <v>0</v>
      </c>
      <c r="X579" s="75">
        <v>0</v>
      </c>
      <c r="Y579" s="75">
        <v>0</v>
      </c>
      <c r="Z579" s="75">
        <v>0</v>
      </c>
      <c r="AA579" s="75">
        <v>0</v>
      </c>
      <c r="AB579" s="75">
        <v>0</v>
      </c>
      <c r="AC579" s="75">
        <v>0</v>
      </c>
      <c r="AD579" s="75">
        <v>0</v>
      </c>
      <c r="AE579" s="75">
        <v>0</v>
      </c>
      <c r="AF579" s="75">
        <v>0</v>
      </c>
      <c r="AG579" s="75">
        <v>0</v>
      </c>
      <c r="AH579" s="75">
        <v>0</v>
      </c>
      <c r="AI579" s="75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74" t="s">
        <v>1</v>
      </c>
      <c r="B580" s="74" t="s">
        <v>3</v>
      </c>
      <c r="C580" s="75">
        <v>0</v>
      </c>
      <c r="D580" s="75">
        <v>0</v>
      </c>
      <c r="E580" s="75">
        <v>0</v>
      </c>
      <c r="F580" s="75">
        <v>0</v>
      </c>
      <c r="G580" s="75">
        <v>0</v>
      </c>
      <c r="H580" s="75">
        <v>0</v>
      </c>
      <c r="I580" s="75">
        <v>0</v>
      </c>
      <c r="J580" s="75">
        <v>0</v>
      </c>
      <c r="K580" s="75">
        <v>0</v>
      </c>
      <c r="L580" s="75">
        <v>0</v>
      </c>
      <c r="M580" s="75">
        <v>0</v>
      </c>
      <c r="N580" s="75">
        <v>0</v>
      </c>
      <c r="O580" s="75">
        <v>0</v>
      </c>
      <c r="P580" s="75">
        <v>0</v>
      </c>
      <c r="Q580" s="75">
        <v>0</v>
      </c>
      <c r="R580" s="75">
        <v>0</v>
      </c>
      <c r="S580" s="75">
        <v>0</v>
      </c>
      <c r="T580" s="75">
        <v>0</v>
      </c>
      <c r="U580" s="75">
        <v>0</v>
      </c>
      <c r="V580" s="75">
        <v>0</v>
      </c>
      <c r="W580" s="75">
        <v>0</v>
      </c>
      <c r="X580" s="75">
        <v>0</v>
      </c>
      <c r="Y580" s="75">
        <v>0</v>
      </c>
      <c r="Z580" s="75">
        <v>0</v>
      </c>
      <c r="AA580" s="75">
        <v>0</v>
      </c>
      <c r="AB580" s="75">
        <v>0</v>
      </c>
      <c r="AC580" s="75">
        <v>0</v>
      </c>
      <c r="AD580" s="75">
        <v>0</v>
      </c>
      <c r="AE580" s="75">
        <v>0</v>
      </c>
      <c r="AF580" s="75">
        <v>0</v>
      </c>
      <c r="AG580" s="75">
        <v>0</v>
      </c>
      <c r="AH580" s="75">
        <v>0</v>
      </c>
      <c r="AI580" s="75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74"/>
      <c r="B581" s="74" t="s">
        <v>34</v>
      </c>
      <c r="C581" s="75">
        <v>0</v>
      </c>
      <c r="D581" s="75">
        <v>0</v>
      </c>
      <c r="E581" s="75">
        <v>0</v>
      </c>
      <c r="F581" s="75">
        <v>0</v>
      </c>
      <c r="G581" s="75">
        <v>0</v>
      </c>
      <c r="H581" s="75">
        <v>0</v>
      </c>
      <c r="I581" s="75">
        <v>0</v>
      </c>
      <c r="J581" s="75">
        <v>0</v>
      </c>
      <c r="K581" s="75">
        <v>0</v>
      </c>
      <c r="L581" s="75">
        <v>0</v>
      </c>
      <c r="M581" s="75">
        <v>0</v>
      </c>
      <c r="N581" s="75">
        <v>0</v>
      </c>
      <c r="O581" s="75">
        <v>0</v>
      </c>
      <c r="P581" s="75">
        <v>0</v>
      </c>
      <c r="Q581" s="75">
        <v>0</v>
      </c>
      <c r="R581" s="75">
        <v>0</v>
      </c>
      <c r="S581" s="75">
        <v>0</v>
      </c>
      <c r="T581" s="75">
        <v>0</v>
      </c>
      <c r="U581" s="75">
        <v>0</v>
      </c>
      <c r="V581" s="75">
        <v>0</v>
      </c>
      <c r="W581" s="75">
        <v>0</v>
      </c>
      <c r="X581" s="75">
        <v>0</v>
      </c>
      <c r="Y581" s="75">
        <v>0</v>
      </c>
      <c r="Z581" s="75">
        <v>0</v>
      </c>
      <c r="AA581" s="75">
        <v>0</v>
      </c>
      <c r="AB581" s="75">
        <v>0</v>
      </c>
      <c r="AC581" s="75">
        <v>0</v>
      </c>
      <c r="AD581" s="75">
        <v>0</v>
      </c>
      <c r="AE581" s="75">
        <v>0</v>
      </c>
      <c r="AF581" s="75">
        <v>0</v>
      </c>
      <c r="AG581" s="75">
        <v>0</v>
      </c>
      <c r="AH581" s="75">
        <v>0</v>
      </c>
      <c r="AI581" s="75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14"/>
      <c r="B582" s="14" t="s">
        <v>35</v>
      </c>
      <c r="C582" s="75">
        <v>0</v>
      </c>
      <c r="D582" s="75">
        <v>0</v>
      </c>
      <c r="E582" s="75">
        <v>0</v>
      </c>
      <c r="F582" s="75">
        <v>0</v>
      </c>
      <c r="G582" s="75">
        <v>0</v>
      </c>
      <c r="H582" s="75">
        <v>0</v>
      </c>
      <c r="I582" s="75">
        <v>0</v>
      </c>
      <c r="J582" s="75">
        <v>0</v>
      </c>
      <c r="K582" s="75">
        <v>0</v>
      </c>
      <c r="L582" s="75">
        <v>0</v>
      </c>
      <c r="M582" s="75">
        <v>0</v>
      </c>
      <c r="N582" s="75">
        <v>0</v>
      </c>
      <c r="O582" s="75">
        <v>0</v>
      </c>
      <c r="P582" s="75">
        <v>0</v>
      </c>
      <c r="Q582" s="75">
        <v>0</v>
      </c>
      <c r="R582" s="75">
        <v>0</v>
      </c>
      <c r="S582" s="75">
        <v>0</v>
      </c>
      <c r="T582" s="75">
        <v>0</v>
      </c>
      <c r="U582" s="75">
        <v>0</v>
      </c>
      <c r="V582" s="75">
        <v>0</v>
      </c>
      <c r="W582" s="75">
        <v>0</v>
      </c>
      <c r="X582" s="75">
        <v>0</v>
      </c>
      <c r="Y582" s="75">
        <v>0</v>
      </c>
      <c r="Z582" s="75">
        <v>0</v>
      </c>
      <c r="AA582" s="75">
        <v>0</v>
      </c>
      <c r="AB582" s="75">
        <v>0</v>
      </c>
      <c r="AC582" s="75">
        <v>0</v>
      </c>
      <c r="AD582" s="75">
        <v>0</v>
      </c>
      <c r="AE582" s="75">
        <v>0</v>
      </c>
      <c r="AF582" s="75">
        <v>0</v>
      </c>
      <c r="AG582" s="75">
        <v>0</v>
      </c>
      <c r="AH582" s="75">
        <v>0</v>
      </c>
      <c r="AI582" s="75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4"/>
      <c r="B583" s="4" t="s">
        <v>4</v>
      </c>
      <c r="C583" s="75">
        <v>0</v>
      </c>
      <c r="D583" s="75">
        <v>0</v>
      </c>
      <c r="E583" s="75">
        <v>0</v>
      </c>
      <c r="F583" s="75">
        <v>0</v>
      </c>
      <c r="G583" s="75">
        <v>0</v>
      </c>
      <c r="H583" s="75">
        <v>0</v>
      </c>
      <c r="I583" s="75">
        <v>0</v>
      </c>
      <c r="J583" s="75">
        <v>0</v>
      </c>
      <c r="K583" s="75">
        <v>0</v>
      </c>
      <c r="L583" s="75">
        <v>0</v>
      </c>
      <c r="M583" s="75">
        <v>0</v>
      </c>
      <c r="N583" s="75">
        <v>0</v>
      </c>
      <c r="O583" s="75">
        <v>0</v>
      </c>
      <c r="P583" s="75">
        <v>0</v>
      </c>
      <c r="Q583" s="75">
        <v>0</v>
      </c>
      <c r="R583" s="75">
        <v>0</v>
      </c>
      <c r="S583" s="75">
        <v>0</v>
      </c>
      <c r="T583" s="75">
        <v>0</v>
      </c>
      <c r="U583" s="75">
        <v>0</v>
      </c>
      <c r="V583" s="75">
        <v>0</v>
      </c>
      <c r="W583" s="75">
        <v>0</v>
      </c>
      <c r="X583" s="75">
        <v>0</v>
      </c>
      <c r="Y583" s="75">
        <v>0</v>
      </c>
      <c r="Z583" s="75">
        <v>0</v>
      </c>
      <c r="AA583" s="75">
        <v>0</v>
      </c>
      <c r="AB583" s="75">
        <v>0</v>
      </c>
      <c r="AC583" s="75">
        <v>0</v>
      </c>
      <c r="AD583" s="75">
        <v>0</v>
      </c>
      <c r="AE583" s="75">
        <v>0</v>
      </c>
      <c r="AF583" s="75">
        <v>0</v>
      </c>
      <c r="AG583" s="75">
        <v>0</v>
      </c>
      <c r="AH583" s="75">
        <v>0</v>
      </c>
      <c r="AI583" s="75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14" t="s">
        <v>5</v>
      </c>
      <c r="B584" s="14" t="s">
        <v>3</v>
      </c>
      <c r="C584" s="75">
        <v>0</v>
      </c>
      <c r="D584" s="75">
        <v>0</v>
      </c>
      <c r="E584" s="75">
        <v>0</v>
      </c>
      <c r="F584" s="75">
        <v>0</v>
      </c>
      <c r="G584" s="75">
        <v>0</v>
      </c>
      <c r="H584" s="75">
        <v>0</v>
      </c>
      <c r="I584" s="75">
        <v>0</v>
      </c>
      <c r="J584" s="75">
        <v>0</v>
      </c>
      <c r="K584" s="75">
        <v>0</v>
      </c>
      <c r="L584" s="75">
        <v>0</v>
      </c>
      <c r="M584" s="75">
        <v>0</v>
      </c>
      <c r="N584" s="75">
        <v>0</v>
      </c>
      <c r="O584" s="75">
        <v>0</v>
      </c>
      <c r="P584" s="75">
        <v>0</v>
      </c>
      <c r="Q584" s="75">
        <v>0</v>
      </c>
      <c r="R584" s="75">
        <v>0</v>
      </c>
      <c r="S584" s="75">
        <v>0</v>
      </c>
      <c r="T584" s="75">
        <v>0</v>
      </c>
      <c r="U584" s="75">
        <v>0</v>
      </c>
      <c r="V584" s="75">
        <v>0</v>
      </c>
      <c r="W584" s="75">
        <v>0</v>
      </c>
      <c r="X584" s="75">
        <v>0</v>
      </c>
      <c r="Y584" s="75">
        <v>0</v>
      </c>
      <c r="Z584" s="75">
        <v>0</v>
      </c>
      <c r="AA584" s="75">
        <v>0</v>
      </c>
      <c r="AB584" s="75">
        <v>0</v>
      </c>
      <c r="AC584" s="75">
        <v>0</v>
      </c>
      <c r="AD584" s="75">
        <v>0</v>
      </c>
      <c r="AE584" s="75">
        <v>0</v>
      </c>
      <c r="AF584" s="75">
        <v>0</v>
      </c>
      <c r="AG584" s="75">
        <v>0</v>
      </c>
      <c r="AH584" s="75">
        <v>0</v>
      </c>
      <c r="AI584" s="75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5"/>
      <c r="B585" s="5" t="s">
        <v>4</v>
      </c>
      <c r="C585" s="75">
        <v>0</v>
      </c>
      <c r="D585" s="75">
        <v>0</v>
      </c>
      <c r="E585" s="75">
        <v>0</v>
      </c>
      <c r="F585" s="75">
        <v>0</v>
      </c>
      <c r="G585" s="75">
        <v>0</v>
      </c>
      <c r="H585" s="75">
        <v>0</v>
      </c>
      <c r="I585" s="75">
        <v>0</v>
      </c>
      <c r="J585" s="75">
        <v>0</v>
      </c>
      <c r="K585" s="75">
        <v>0</v>
      </c>
      <c r="L585" s="75">
        <v>0</v>
      </c>
      <c r="M585" s="75">
        <v>0</v>
      </c>
      <c r="N585" s="75">
        <v>0</v>
      </c>
      <c r="O585" s="75">
        <v>0</v>
      </c>
      <c r="P585" s="75">
        <v>0</v>
      </c>
      <c r="Q585" s="75">
        <v>0</v>
      </c>
      <c r="R585" s="75">
        <v>0</v>
      </c>
      <c r="S585" s="75">
        <v>0</v>
      </c>
      <c r="T585" s="75">
        <v>0</v>
      </c>
      <c r="U585" s="75">
        <v>0</v>
      </c>
      <c r="V585" s="75">
        <v>0</v>
      </c>
      <c r="W585" s="75">
        <v>0</v>
      </c>
      <c r="X585" s="75">
        <v>0</v>
      </c>
      <c r="Y585" s="75">
        <v>0</v>
      </c>
      <c r="Z585" s="75">
        <v>0</v>
      </c>
      <c r="AA585" s="75">
        <v>0</v>
      </c>
      <c r="AB585" s="75">
        <v>0</v>
      </c>
      <c r="AC585" s="75">
        <v>0</v>
      </c>
      <c r="AD585" s="75">
        <v>0</v>
      </c>
      <c r="AE585" s="75">
        <v>0</v>
      </c>
      <c r="AF585" s="75">
        <v>0</v>
      </c>
      <c r="AG585" s="75">
        <v>0</v>
      </c>
      <c r="AH585" s="75">
        <v>0</v>
      </c>
      <c r="AI585" s="7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>
      <c r="A586" s="5" t="s">
        <v>2</v>
      </c>
      <c r="B586" s="5" t="s">
        <v>3</v>
      </c>
      <c r="C586" s="75">
        <v>0</v>
      </c>
      <c r="D586" s="75">
        <v>0</v>
      </c>
      <c r="E586" s="75">
        <v>0</v>
      </c>
      <c r="F586" s="75">
        <v>0</v>
      </c>
      <c r="G586" s="75">
        <v>0</v>
      </c>
      <c r="H586" s="75">
        <v>0</v>
      </c>
      <c r="I586" s="75">
        <v>0</v>
      </c>
      <c r="J586" s="75">
        <v>0</v>
      </c>
      <c r="K586" s="75">
        <v>0</v>
      </c>
      <c r="L586" s="75">
        <v>0</v>
      </c>
      <c r="M586" s="75">
        <v>0</v>
      </c>
      <c r="N586" s="75">
        <v>0</v>
      </c>
      <c r="O586" s="75">
        <v>0</v>
      </c>
      <c r="P586" s="75">
        <v>0</v>
      </c>
      <c r="Q586" s="75">
        <v>0</v>
      </c>
      <c r="R586" s="75">
        <v>0</v>
      </c>
      <c r="S586" s="75">
        <v>0</v>
      </c>
      <c r="T586" s="75">
        <v>0</v>
      </c>
      <c r="U586" s="75">
        <v>0</v>
      </c>
      <c r="V586" s="75">
        <v>0</v>
      </c>
      <c r="W586" s="75">
        <v>0</v>
      </c>
      <c r="X586" s="75">
        <v>0</v>
      </c>
      <c r="Y586" s="75">
        <v>0</v>
      </c>
      <c r="Z586" s="75">
        <v>0</v>
      </c>
      <c r="AA586" s="75">
        <v>0</v>
      </c>
      <c r="AB586" s="75">
        <v>0</v>
      </c>
      <c r="AC586" s="75">
        <v>0</v>
      </c>
      <c r="AD586" s="75">
        <v>0</v>
      </c>
      <c r="AE586" s="75">
        <v>0</v>
      </c>
      <c r="AF586" s="75">
        <v>0</v>
      </c>
      <c r="AG586" s="75">
        <v>0</v>
      </c>
      <c r="AH586" s="75">
        <v>0</v>
      </c>
      <c r="AI586" s="75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>
      <c r="A587" s="4"/>
      <c r="B587" s="4" t="s">
        <v>4</v>
      </c>
      <c r="C587" s="75">
        <v>0</v>
      </c>
      <c r="D587" s="75">
        <v>0</v>
      </c>
      <c r="E587" s="75">
        <v>0</v>
      </c>
      <c r="F587" s="75">
        <v>0</v>
      </c>
      <c r="G587" s="75">
        <v>0</v>
      </c>
      <c r="H587" s="75">
        <v>0</v>
      </c>
      <c r="I587" s="75">
        <v>0</v>
      </c>
      <c r="J587" s="75">
        <v>0</v>
      </c>
      <c r="K587" s="75">
        <v>0</v>
      </c>
      <c r="L587" s="75">
        <v>0</v>
      </c>
      <c r="M587" s="75">
        <v>0</v>
      </c>
      <c r="N587" s="75">
        <v>0</v>
      </c>
      <c r="O587" s="75">
        <v>0</v>
      </c>
      <c r="P587" s="75">
        <v>0</v>
      </c>
      <c r="Q587" s="75">
        <v>0</v>
      </c>
      <c r="R587" s="75">
        <v>0</v>
      </c>
      <c r="S587" s="75">
        <v>0</v>
      </c>
      <c r="T587" s="75">
        <v>0</v>
      </c>
      <c r="U587" s="75">
        <v>0</v>
      </c>
      <c r="V587" s="75">
        <v>0</v>
      </c>
      <c r="W587" s="75">
        <v>0</v>
      </c>
      <c r="X587" s="75">
        <v>0</v>
      </c>
      <c r="Y587" s="75">
        <v>0</v>
      </c>
      <c r="Z587" s="75">
        <v>0</v>
      </c>
      <c r="AA587" s="75">
        <v>0</v>
      </c>
      <c r="AB587" s="75">
        <v>0</v>
      </c>
      <c r="AC587" s="75">
        <v>0</v>
      </c>
      <c r="AD587" s="75">
        <v>0</v>
      </c>
      <c r="AE587" s="75">
        <v>0</v>
      </c>
      <c r="AF587" s="75">
        <v>0</v>
      </c>
      <c r="AG587" s="75">
        <v>0</v>
      </c>
      <c r="AH587" s="75">
        <v>0</v>
      </c>
      <c r="AI587" s="75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>
      <c r="A588" s="14" t="s">
        <v>7</v>
      </c>
      <c r="B588" s="14" t="s">
        <v>3</v>
      </c>
      <c r="C588" s="75">
        <v>0</v>
      </c>
      <c r="D588" s="75">
        <v>0</v>
      </c>
      <c r="E588" s="75">
        <v>0</v>
      </c>
      <c r="F588" s="75">
        <v>0</v>
      </c>
      <c r="G588" s="75">
        <v>0</v>
      </c>
      <c r="H588" s="75">
        <v>0</v>
      </c>
      <c r="I588" s="75">
        <v>0</v>
      </c>
      <c r="J588" s="75">
        <v>0</v>
      </c>
      <c r="K588" s="75">
        <v>0</v>
      </c>
      <c r="L588" s="75">
        <v>0</v>
      </c>
      <c r="M588" s="75">
        <v>0</v>
      </c>
      <c r="N588" s="75">
        <v>0</v>
      </c>
      <c r="O588" s="75">
        <v>0</v>
      </c>
      <c r="P588" s="75">
        <v>0</v>
      </c>
      <c r="Q588" s="75">
        <v>0</v>
      </c>
      <c r="R588" s="75">
        <v>0</v>
      </c>
      <c r="S588" s="75">
        <v>0</v>
      </c>
      <c r="T588" s="75">
        <v>0</v>
      </c>
      <c r="U588" s="75">
        <v>0</v>
      </c>
      <c r="V588" s="75">
        <v>0</v>
      </c>
      <c r="W588" s="75">
        <v>0</v>
      </c>
      <c r="X588" s="75">
        <v>0</v>
      </c>
      <c r="Y588" s="75">
        <v>0</v>
      </c>
      <c r="Z588" s="75">
        <v>0</v>
      </c>
      <c r="AA588" s="75">
        <v>0</v>
      </c>
      <c r="AB588" s="75">
        <v>0</v>
      </c>
      <c r="AC588" s="75">
        <v>0</v>
      </c>
      <c r="AD588" s="75">
        <v>0</v>
      </c>
      <c r="AE588" s="75">
        <v>0</v>
      </c>
      <c r="AF588" s="75">
        <v>0</v>
      </c>
      <c r="AG588" s="75">
        <v>0</v>
      </c>
      <c r="AH588" s="75">
        <v>0</v>
      </c>
      <c r="AI588" s="75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>
      <c r="A589" s="4"/>
      <c r="B589" s="4" t="s">
        <v>4</v>
      </c>
      <c r="C589" s="75">
        <v>0</v>
      </c>
      <c r="D589" s="75">
        <v>0</v>
      </c>
      <c r="E589" s="75">
        <v>0</v>
      </c>
      <c r="F589" s="75">
        <v>0</v>
      </c>
      <c r="G589" s="75">
        <v>0</v>
      </c>
      <c r="H589" s="75">
        <v>0</v>
      </c>
      <c r="I589" s="75">
        <v>0</v>
      </c>
      <c r="J589" s="75">
        <v>0</v>
      </c>
      <c r="K589" s="75">
        <v>0</v>
      </c>
      <c r="L589" s="75">
        <v>0</v>
      </c>
      <c r="M589" s="75">
        <v>0</v>
      </c>
      <c r="N589" s="75">
        <v>0</v>
      </c>
      <c r="O589" s="75">
        <v>0</v>
      </c>
      <c r="P589" s="75">
        <v>0</v>
      </c>
      <c r="Q589" s="75">
        <v>0</v>
      </c>
      <c r="R589" s="75">
        <v>0</v>
      </c>
      <c r="S589" s="75">
        <v>0</v>
      </c>
      <c r="T589" s="75">
        <v>0</v>
      </c>
      <c r="U589" s="75">
        <v>0</v>
      </c>
      <c r="V589" s="75">
        <v>0</v>
      </c>
      <c r="W589" s="75">
        <v>0</v>
      </c>
      <c r="X589" s="75">
        <v>0</v>
      </c>
      <c r="Y589" s="75">
        <v>0</v>
      </c>
      <c r="Z589" s="75">
        <v>0</v>
      </c>
      <c r="AA589" s="75">
        <v>0</v>
      </c>
      <c r="AB589" s="75">
        <v>0</v>
      </c>
      <c r="AC589" s="75">
        <v>0</v>
      </c>
      <c r="AD589" s="75">
        <v>0</v>
      </c>
      <c r="AE589" s="75">
        <v>0</v>
      </c>
      <c r="AF589" s="75">
        <v>0</v>
      </c>
      <c r="AG589" s="75">
        <v>0</v>
      </c>
      <c r="AH589" s="75">
        <v>0</v>
      </c>
      <c r="AI589" s="75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>
      <c r="A590" s="14" t="s">
        <v>6</v>
      </c>
      <c r="B590" s="14" t="s">
        <v>3</v>
      </c>
      <c r="C590" s="75">
        <v>0</v>
      </c>
      <c r="D590" s="75">
        <v>0</v>
      </c>
      <c r="E590" s="75">
        <v>0</v>
      </c>
      <c r="F590" s="75">
        <v>0</v>
      </c>
      <c r="G590" s="75">
        <v>0</v>
      </c>
      <c r="H590" s="75">
        <v>0</v>
      </c>
      <c r="I590" s="75">
        <v>0</v>
      </c>
      <c r="J590" s="75">
        <v>0</v>
      </c>
      <c r="K590" s="75">
        <v>0</v>
      </c>
      <c r="L590" s="75">
        <v>0</v>
      </c>
      <c r="M590" s="75">
        <v>0</v>
      </c>
      <c r="N590" s="75">
        <v>0</v>
      </c>
      <c r="O590" s="75">
        <v>0</v>
      </c>
      <c r="P590" s="75">
        <v>0</v>
      </c>
      <c r="Q590" s="75">
        <v>0</v>
      </c>
      <c r="R590" s="75">
        <v>0</v>
      </c>
      <c r="S590" s="75">
        <v>0</v>
      </c>
      <c r="T590" s="75">
        <v>0</v>
      </c>
      <c r="U590" s="75">
        <v>0</v>
      </c>
      <c r="V590" s="75">
        <v>0</v>
      </c>
      <c r="W590" s="75">
        <v>0</v>
      </c>
      <c r="X590" s="75">
        <v>0</v>
      </c>
      <c r="Y590" s="75">
        <v>0</v>
      </c>
      <c r="Z590" s="75">
        <v>0</v>
      </c>
      <c r="AA590" s="75">
        <v>0</v>
      </c>
      <c r="AB590" s="75">
        <v>0</v>
      </c>
      <c r="AC590" s="75">
        <v>0</v>
      </c>
      <c r="AD590" s="75">
        <v>0</v>
      </c>
      <c r="AE590" s="75">
        <v>0</v>
      </c>
      <c r="AF590" s="75">
        <v>0</v>
      </c>
      <c r="AG590" s="75">
        <v>0</v>
      </c>
      <c r="AH590" s="75">
        <v>0</v>
      </c>
      <c r="AI590" s="75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</row>
    <row r="591" spans="1:85">
      <c r="A591" s="5"/>
      <c r="B591" s="5" t="s">
        <v>4</v>
      </c>
      <c r="C591" s="75">
        <v>0</v>
      </c>
      <c r="D591" s="75">
        <v>0</v>
      </c>
      <c r="E591" s="75">
        <v>0</v>
      </c>
      <c r="F591" s="75">
        <v>0</v>
      </c>
      <c r="G591" s="75">
        <v>0</v>
      </c>
      <c r="H591" s="75">
        <v>0</v>
      </c>
      <c r="I591" s="75">
        <v>0</v>
      </c>
      <c r="J591" s="75">
        <v>0</v>
      </c>
      <c r="K591" s="75">
        <v>0</v>
      </c>
      <c r="L591" s="75">
        <v>0</v>
      </c>
      <c r="M591" s="75">
        <v>0</v>
      </c>
      <c r="N591" s="75">
        <v>0</v>
      </c>
      <c r="O591" s="75">
        <v>0</v>
      </c>
      <c r="P591" s="75">
        <v>0</v>
      </c>
      <c r="Q591" s="75">
        <v>0</v>
      </c>
      <c r="R591" s="75">
        <v>0</v>
      </c>
      <c r="S591" s="75">
        <v>0</v>
      </c>
      <c r="T591" s="75">
        <v>0</v>
      </c>
      <c r="U591" s="75">
        <v>0</v>
      </c>
      <c r="V591" s="75">
        <v>0</v>
      </c>
      <c r="W591" s="75">
        <v>0</v>
      </c>
      <c r="X591" s="75">
        <v>0</v>
      </c>
      <c r="Y591" s="75">
        <v>0</v>
      </c>
      <c r="Z591" s="75">
        <v>0</v>
      </c>
      <c r="AA591" s="75">
        <v>0</v>
      </c>
      <c r="AB591" s="75">
        <v>0</v>
      </c>
      <c r="AC591" s="75">
        <v>0</v>
      </c>
      <c r="AD591" s="75">
        <v>0</v>
      </c>
      <c r="AE591" s="75">
        <v>0</v>
      </c>
      <c r="AF591" s="75">
        <v>0</v>
      </c>
      <c r="AG591" s="75">
        <v>0</v>
      </c>
      <c r="AH591" s="75">
        <v>0</v>
      </c>
      <c r="AI591" s="75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>
      <c r="A592" s="5" t="s">
        <v>8</v>
      </c>
      <c r="B592" s="5" t="s">
        <v>3</v>
      </c>
      <c r="C592" s="75">
        <v>0</v>
      </c>
      <c r="D592" s="75">
        <v>0</v>
      </c>
      <c r="E592" s="75">
        <v>0</v>
      </c>
      <c r="F592" s="75">
        <v>0</v>
      </c>
      <c r="G592" s="75">
        <v>0</v>
      </c>
      <c r="H592" s="75">
        <v>0</v>
      </c>
      <c r="I592" s="75">
        <v>0</v>
      </c>
      <c r="J592" s="75">
        <v>0</v>
      </c>
      <c r="K592" s="75">
        <v>0</v>
      </c>
      <c r="L592" s="75">
        <v>0</v>
      </c>
      <c r="M592" s="75">
        <v>0</v>
      </c>
      <c r="N592" s="75">
        <v>0</v>
      </c>
      <c r="O592" s="75">
        <v>0</v>
      </c>
      <c r="P592" s="75">
        <v>0</v>
      </c>
      <c r="Q592" s="75">
        <v>0</v>
      </c>
      <c r="R592" s="75">
        <v>0</v>
      </c>
      <c r="S592" s="75">
        <v>0</v>
      </c>
      <c r="T592" s="75">
        <v>0</v>
      </c>
      <c r="U592" s="75">
        <v>0</v>
      </c>
      <c r="V592" s="75">
        <v>0</v>
      </c>
      <c r="W592" s="75">
        <v>0</v>
      </c>
      <c r="X592" s="75">
        <v>0</v>
      </c>
      <c r="Y592" s="75">
        <v>0</v>
      </c>
      <c r="Z592" s="75">
        <v>0</v>
      </c>
      <c r="AA592" s="75">
        <v>0</v>
      </c>
      <c r="AB592" s="75">
        <v>0</v>
      </c>
      <c r="AC592" s="75">
        <v>0</v>
      </c>
      <c r="AD592" s="75">
        <v>0</v>
      </c>
      <c r="AE592" s="75">
        <v>0</v>
      </c>
      <c r="AF592" s="75">
        <v>0</v>
      </c>
      <c r="AG592" s="75">
        <v>0</v>
      </c>
      <c r="AH592" s="75">
        <v>0</v>
      </c>
      <c r="AI592" s="75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>
      <c r="A593" s="4"/>
      <c r="B593" s="4" t="s">
        <v>37</v>
      </c>
      <c r="C593" s="75">
        <v>0</v>
      </c>
      <c r="D593" s="75">
        <v>0</v>
      </c>
      <c r="E593" s="75">
        <v>0</v>
      </c>
      <c r="F593" s="75">
        <v>0</v>
      </c>
      <c r="G593" s="75">
        <v>0</v>
      </c>
      <c r="H593" s="75">
        <v>0</v>
      </c>
      <c r="I593" s="75">
        <v>0</v>
      </c>
      <c r="J593" s="75">
        <v>0</v>
      </c>
      <c r="K593" s="75">
        <v>0</v>
      </c>
      <c r="L593" s="75">
        <v>0</v>
      </c>
      <c r="M593" s="75">
        <v>0</v>
      </c>
      <c r="N593" s="75">
        <v>0</v>
      </c>
      <c r="O593" s="75">
        <v>0</v>
      </c>
      <c r="P593" s="75">
        <v>0</v>
      </c>
      <c r="Q593" s="75">
        <v>0</v>
      </c>
      <c r="R593" s="75">
        <v>0</v>
      </c>
      <c r="S593" s="75">
        <v>0</v>
      </c>
      <c r="T593" s="75">
        <v>0</v>
      </c>
      <c r="U593" s="75">
        <v>0</v>
      </c>
      <c r="V593" s="75">
        <v>0</v>
      </c>
      <c r="W593" s="75">
        <v>0</v>
      </c>
      <c r="X593" s="75">
        <v>0</v>
      </c>
      <c r="Y593" s="75">
        <v>0</v>
      </c>
      <c r="Z593" s="75">
        <v>0</v>
      </c>
      <c r="AA593" s="75">
        <v>0</v>
      </c>
      <c r="AB593" s="75">
        <v>0</v>
      </c>
      <c r="AC593" s="75">
        <v>0</v>
      </c>
      <c r="AD593" s="75">
        <v>0</v>
      </c>
      <c r="AE593" s="75">
        <v>0</v>
      </c>
      <c r="AF593" s="75">
        <v>0</v>
      </c>
      <c r="AG593" s="75">
        <v>0</v>
      </c>
      <c r="AH593" s="75">
        <v>0</v>
      </c>
      <c r="AI593" s="75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>
      <c r="A594" s="14" t="s">
        <v>36</v>
      </c>
      <c r="B594" s="14" t="s">
        <v>38</v>
      </c>
      <c r="C594" s="75">
        <v>0</v>
      </c>
      <c r="D594" s="75">
        <v>0</v>
      </c>
      <c r="E594" s="75">
        <v>0</v>
      </c>
      <c r="F594" s="75">
        <v>0</v>
      </c>
      <c r="G594" s="75">
        <v>0</v>
      </c>
      <c r="H594" s="75">
        <v>0</v>
      </c>
      <c r="I594" s="75">
        <v>0</v>
      </c>
      <c r="J594" s="75">
        <v>0</v>
      </c>
      <c r="K594" s="75">
        <v>0</v>
      </c>
      <c r="L594" s="75">
        <v>0</v>
      </c>
      <c r="M594" s="75">
        <v>0</v>
      </c>
      <c r="N594" s="75">
        <v>0</v>
      </c>
      <c r="O594" s="75">
        <v>0</v>
      </c>
      <c r="P594" s="75">
        <v>0</v>
      </c>
      <c r="Q594" s="75">
        <v>0</v>
      </c>
      <c r="R594" s="75">
        <v>0</v>
      </c>
      <c r="S594" s="75">
        <v>0</v>
      </c>
      <c r="T594" s="75">
        <v>0</v>
      </c>
      <c r="U594" s="75">
        <v>0</v>
      </c>
      <c r="V594" s="75">
        <v>0</v>
      </c>
      <c r="W594" s="75">
        <v>0</v>
      </c>
      <c r="X594" s="75">
        <v>0</v>
      </c>
      <c r="Y594" s="75">
        <v>0</v>
      </c>
      <c r="Z594" s="75">
        <v>0</v>
      </c>
      <c r="AA594" s="75">
        <v>0</v>
      </c>
      <c r="AB594" s="75">
        <v>0</v>
      </c>
      <c r="AC594" s="75">
        <v>0</v>
      </c>
      <c r="AD594" s="75">
        <v>0</v>
      </c>
      <c r="AE594" s="75">
        <v>0</v>
      </c>
      <c r="AF594" s="75">
        <v>0</v>
      </c>
      <c r="AG594" s="75">
        <v>0</v>
      </c>
      <c r="AH594" s="75">
        <v>0</v>
      </c>
      <c r="AI594" s="75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</row>
    <row r="595" spans="1:85">
      <c r="A595" s="5"/>
      <c r="B595" s="5" t="s">
        <v>213</v>
      </c>
      <c r="C595" s="73">
        <v>0</v>
      </c>
      <c r="D595" s="73">
        <v>0</v>
      </c>
      <c r="E595" s="73">
        <v>0</v>
      </c>
      <c r="F595" s="73">
        <v>0</v>
      </c>
      <c r="G595" s="73">
        <v>0</v>
      </c>
      <c r="H595" s="73">
        <v>0</v>
      </c>
      <c r="I595" s="73">
        <v>0</v>
      </c>
      <c r="J595" s="73">
        <v>0</v>
      </c>
      <c r="K595" s="73">
        <v>0</v>
      </c>
      <c r="L595" s="73">
        <v>0</v>
      </c>
      <c r="M595" s="73">
        <v>0</v>
      </c>
      <c r="N595" s="73">
        <v>0</v>
      </c>
      <c r="O595" s="73">
        <v>0</v>
      </c>
      <c r="P595" s="73">
        <v>0</v>
      </c>
      <c r="Q595" s="73">
        <v>0</v>
      </c>
      <c r="R595" s="73">
        <v>0</v>
      </c>
      <c r="S595" s="73">
        <v>0</v>
      </c>
      <c r="T595" s="73">
        <v>0</v>
      </c>
      <c r="U595" s="73">
        <v>0</v>
      </c>
      <c r="V595" s="73">
        <v>0</v>
      </c>
      <c r="W595" s="73">
        <v>0</v>
      </c>
      <c r="X595" s="73">
        <v>0</v>
      </c>
      <c r="Y595" s="73">
        <v>0</v>
      </c>
      <c r="Z595" s="73">
        <v>0</v>
      </c>
      <c r="AA595" s="73">
        <v>0</v>
      </c>
      <c r="AB595" s="73">
        <v>0</v>
      </c>
      <c r="AC595" s="73">
        <v>0</v>
      </c>
      <c r="AD595" s="73">
        <v>0</v>
      </c>
      <c r="AE595" s="73">
        <v>0</v>
      </c>
      <c r="AF595" s="73">
        <v>0</v>
      </c>
      <c r="AG595" s="73">
        <v>0</v>
      </c>
      <c r="AH595" s="73">
        <v>0</v>
      </c>
      <c r="AI595" s="73">
        <v>0</v>
      </c>
    </row>
    <row r="596" spans="1:85">
      <c r="A596" s="1" t="str">
        <f>LOOKUP(B596,[1]Regions!$A$4:$A$98,[1]Regions!$B$4:$B$98)</f>
        <v>Norway</v>
      </c>
      <c r="B596" s="2">
        <v>28</v>
      </c>
      <c r="C596" s="72">
        <v>2018</v>
      </c>
      <c r="D596" s="72">
        <v>2019</v>
      </c>
      <c r="E596" s="72">
        <v>2020</v>
      </c>
      <c r="F596" s="72">
        <v>2021</v>
      </c>
      <c r="G596" s="72">
        <v>2022</v>
      </c>
      <c r="H596" s="72">
        <v>2023</v>
      </c>
      <c r="I596" s="72">
        <v>2024</v>
      </c>
      <c r="J596" s="72">
        <v>2025</v>
      </c>
      <c r="K596" s="72">
        <v>2026</v>
      </c>
      <c r="L596" s="72">
        <v>2027</v>
      </c>
      <c r="M596" s="72">
        <v>2028</v>
      </c>
      <c r="N596" s="72">
        <v>2029</v>
      </c>
      <c r="O596" s="72">
        <v>2030</v>
      </c>
      <c r="P596" s="72">
        <v>2031</v>
      </c>
      <c r="Q596" s="72">
        <v>2032</v>
      </c>
      <c r="R596" s="72">
        <v>2033</v>
      </c>
      <c r="S596" s="72">
        <v>2034</v>
      </c>
      <c r="T596" s="72">
        <v>2035</v>
      </c>
      <c r="U596" s="72">
        <v>2036</v>
      </c>
      <c r="V596" s="72">
        <v>2037</v>
      </c>
      <c r="W596" s="72">
        <v>2038</v>
      </c>
      <c r="X596" s="72">
        <v>2039</v>
      </c>
      <c r="Y596" s="72">
        <v>2040</v>
      </c>
      <c r="Z596" s="72">
        <v>2041</v>
      </c>
      <c r="AA596" s="72">
        <v>2042</v>
      </c>
      <c r="AB596" s="72">
        <v>2043</v>
      </c>
      <c r="AC596" s="72">
        <v>2044</v>
      </c>
      <c r="AD596" s="72">
        <v>2045</v>
      </c>
      <c r="AE596" s="72">
        <v>2046</v>
      </c>
      <c r="AF596" s="72">
        <v>2047</v>
      </c>
      <c r="AG596" s="72">
        <v>2048</v>
      </c>
      <c r="AH596" s="72">
        <v>2049</v>
      </c>
      <c r="AI596" s="72">
        <v>2050</v>
      </c>
      <c r="AJ596">
        <v>2051</v>
      </c>
      <c r="AK596">
        <v>2052</v>
      </c>
      <c r="AL596">
        <v>2053</v>
      </c>
      <c r="AM596">
        <v>2054</v>
      </c>
      <c r="AN596">
        <v>2055</v>
      </c>
      <c r="AO596">
        <v>2056</v>
      </c>
      <c r="AP596">
        <v>2057</v>
      </c>
      <c r="AQ596">
        <v>2058</v>
      </c>
      <c r="AR596">
        <v>2059</v>
      </c>
      <c r="AS596">
        <v>2060</v>
      </c>
      <c r="AT596">
        <v>2061</v>
      </c>
      <c r="AU596">
        <v>2062</v>
      </c>
      <c r="AV596">
        <v>2063</v>
      </c>
      <c r="AW596">
        <v>2064</v>
      </c>
      <c r="AX596">
        <v>2065</v>
      </c>
      <c r="AY596">
        <v>2066</v>
      </c>
      <c r="AZ596">
        <v>2067</v>
      </c>
      <c r="BA596">
        <v>2068</v>
      </c>
      <c r="BB596">
        <v>2069</v>
      </c>
      <c r="BC596">
        <v>2070</v>
      </c>
      <c r="BD596">
        <v>2071</v>
      </c>
      <c r="BE596">
        <v>2072</v>
      </c>
      <c r="BF596">
        <v>2073</v>
      </c>
      <c r="BG596">
        <v>2074</v>
      </c>
      <c r="BH596">
        <v>2075</v>
      </c>
      <c r="BI596">
        <v>2076</v>
      </c>
      <c r="BJ596">
        <v>2077</v>
      </c>
      <c r="BK596">
        <v>2078</v>
      </c>
      <c r="BL596">
        <v>2079</v>
      </c>
      <c r="BM596">
        <v>2080</v>
      </c>
      <c r="BN596">
        <v>2081</v>
      </c>
      <c r="BO596">
        <v>2082</v>
      </c>
      <c r="BP596">
        <v>2083</v>
      </c>
      <c r="BQ596">
        <v>2084</v>
      </c>
      <c r="BR596">
        <v>2085</v>
      </c>
      <c r="BS596">
        <v>2086</v>
      </c>
      <c r="BT596">
        <v>2087</v>
      </c>
      <c r="BU596">
        <v>2088</v>
      </c>
      <c r="BV596">
        <v>2089</v>
      </c>
      <c r="BW596">
        <v>2090</v>
      </c>
      <c r="BX596">
        <v>2091</v>
      </c>
      <c r="BY596">
        <v>2092</v>
      </c>
      <c r="BZ596">
        <v>2093</v>
      </c>
      <c r="CA596">
        <v>2094</v>
      </c>
      <c r="CB596">
        <v>2095</v>
      </c>
      <c r="CC596">
        <v>2096</v>
      </c>
      <c r="CD596">
        <v>2097</v>
      </c>
      <c r="CE596">
        <v>2098</v>
      </c>
      <c r="CF596">
        <v>2099</v>
      </c>
      <c r="CG596">
        <v>2100</v>
      </c>
    </row>
    <row r="597" spans="1:85">
      <c r="A597" s="74"/>
      <c r="B597" s="74" t="s">
        <v>4</v>
      </c>
      <c r="C597" s="75">
        <v>0</v>
      </c>
      <c r="D597" s="75">
        <v>0</v>
      </c>
      <c r="E597" s="75">
        <v>0</v>
      </c>
      <c r="F597" s="75">
        <v>0</v>
      </c>
      <c r="G597" s="75">
        <v>0</v>
      </c>
      <c r="H597" s="75">
        <v>0</v>
      </c>
      <c r="I597" s="75">
        <v>0</v>
      </c>
      <c r="J597" s="75">
        <v>0</v>
      </c>
      <c r="K597" s="75">
        <v>0</v>
      </c>
      <c r="L597" s="75">
        <v>0</v>
      </c>
      <c r="M597" s="75">
        <v>0</v>
      </c>
      <c r="N597" s="75">
        <v>0</v>
      </c>
      <c r="O597" s="75">
        <v>0</v>
      </c>
      <c r="P597" s="75">
        <v>0</v>
      </c>
      <c r="Q597" s="75">
        <v>0</v>
      </c>
      <c r="R597" s="75">
        <v>0</v>
      </c>
      <c r="S597" s="75">
        <v>0</v>
      </c>
      <c r="T597" s="75">
        <v>0</v>
      </c>
      <c r="U597" s="75">
        <v>0</v>
      </c>
      <c r="V597" s="75">
        <v>0</v>
      </c>
      <c r="W597" s="75">
        <v>0</v>
      </c>
      <c r="X597" s="75">
        <v>0</v>
      </c>
      <c r="Y597" s="75">
        <v>0</v>
      </c>
      <c r="Z597" s="75">
        <v>0</v>
      </c>
      <c r="AA597" s="75">
        <v>0</v>
      </c>
      <c r="AB597" s="75">
        <v>0</v>
      </c>
      <c r="AC597" s="75">
        <v>0</v>
      </c>
      <c r="AD597" s="75">
        <v>0</v>
      </c>
      <c r="AE597" s="75">
        <v>0</v>
      </c>
      <c r="AF597" s="75">
        <v>0</v>
      </c>
      <c r="AG597" s="75">
        <v>0</v>
      </c>
      <c r="AH597" s="75">
        <v>0</v>
      </c>
      <c r="AI597" s="75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74" t="s">
        <v>0</v>
      </c>
      <c r="B598" s="74" t="s">
        <v>3</v>
      </c>
      <c r="C598" s="75">
        <v>0</v>
      </c>
      <c r="D598" s="75">
        <v>0</v>
      </c>
      <c r="E598" s="75">
        <v>0</v>
      </c>
      <c r="F598" s="75">
        <v>0</v>
      </c>
      <c r="G598" s="75">
        <v>0</v>
      </c>
      <c r="H598" s="75">
        <v>0</v>
      </c>
      <c r="I598" s="75">
        <v>0</v>
      </c>
      <c r="J598" s="75">
        <v>0</v>
      </c>
      <c r="K598" s="75">
        <v>0</v>
      </c>
      <c r="L598" s="75">
        <v>0</v>
      </c>
      <c r="M598" s="75">
        <v>0</v>
      </c>
      <c r="N598" s="75">
        <v>0</v>
      </c>
      <c r="O598" s="75">
        <v>0</v>
      </c>
      <c r="P598" s="75">
        <v>0</v>
      </c>
      <c r="Q598" s="75">
        <v>0</v>
      </c>
      <c r="R598" s="75">
        <v>0</v>
      </c>
      <c r="S598" s="75">
        <v>0</v>
      </c>
      <c r="T598" s="75">
        <v>0</v>
      </c>
      <c r="U598" s="75">
        <v>0</v>
      </c>
      <c r="V598" s="75">
        <v>0</v>
      </c>
      <c r="W598" s="75">
        <v>0</v>
      </c>
      <c r="X598" s="75">
        <v>0</v>
      </c>
      <c r="Y598" s="75">
        <v>0</v>
      </c>
      <c r="Z598" s="75">
        <v>0</v>
      </c>
      <c r="AA598" s="75">
        <v>0</v>
      </c>
      <c r="AB598" s="75">
        <v>0</v>
      </c>
      <c r="AC598" s="75">
        <v>0</v>
      </c>
      <c r="AD598" s="75">
        <v>0</v>
      </c>
      <c r="AE598" s="75">
        <v>0</v>
      </c>
      <c r="AF598" s="75">
        <v>0</v>
      </c>
      <c r="AG598" s="75">
        <v>0</v>
      </c>
      <c r="AH598" s="75">
        <v>0</v>
      </c>
      <c r="AI598" s="75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74"/>
      <c r="B599" s="74" t="s">
        <v>34</v>
      </c>
      <c r="C599" s="75">
        <v>0</v>
      </c>
      <c r="D599" s="75">
        <v>0</v>
      </c>
      <c r="E599" s="75">
        <v>0</v>
      </c>
      <c r="F599" s="75">
        <v>0</v>
      </c>
      <c r="G599" s="75">
        <v>0</v>
      </c>
      <c r="H599" s="75">
        <v>0</v>
      </c>
      <c r="I599" s="75">
        <v>0</v>
      </c>
      <c r="J599" s="75">
        <v>0</v>
      </c>
      <c r="K599" s="75">
        <v>0</v>
      </c>
      <c r="L599" s="75">
        <v>0</v>
      </c>
      <c r="M599" s="75">
        <v>0</v>
      </c>
      <c r="N599" s="75">
        <v>0</v>
      </c>
      <c r="O599" s="75">
        <v>0</v>
      </c>
      <c r="P599" s="75">
        <v>0</v>
      </c>
      <c r="Q599" s="75">
        <v>0</v>
      </c>
      <c r="R599" s="75">
        <v>0</v>
      </c>
      <c r="S599" s="75">
        <v>0</v>
      </c>
      <c r="T599" s="75">
        <v>0</v>
      </c>
      <c r="U599" s="75">
        <v>0</v>
      </c>
      <c r="V599" s="75">
        <v>0</v>
      </c>
      <c r="W599" s="75">
        <v>0</v>
      </c>
      <c r="X599" s="75">
        <v>0</v>
      </c>
      <c r="Y599" s="75">
        <v>0</v>
      </c>
      <c r="Z599" s="75">
        <v>0</v>
      </c>
      <c r="AA599" s="75">
        <v>0</v>
      </c>
      <c r="AB599" s="75">
        <v>0</v>
      </c>
      <c r="AC599" s="75">
        <v>0</v>
      </c>
      <c r="AD599" s="75">
        <v>0</v>
      </c>
      <c r="AE599" s="75">
        <v>0</v>
      </c>
      <c r="AF599" s="75">
        <v>0</v>
      </c>
      <c r="AG599" s="75">
        <v>0</v>
      </c>
      <c r="AH599" s="75">
        <v>0</v>
      </c>
      <c r="AI599" s="75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14"/>
      <c r="B600" s="14" t="s">
        <v>35</v>
      </c>
      <c r="C600" s="75">
        <v>0</v>
      </c>
      <c r="D600" s="75">
        <v>0</v>
      </c>
      <c r="E600" s="75">
        <v>0</v>
      </c>
      <c r="F600" s="75">
        <v>0</v>
      </c>
      <c r="G600" s="75">
        <v>0</v>
      </c>
      <c r="H600" s="75">
        <v>0</v>
      </c>
      <c r="I600" s="75">
        <v>0</v>
      </c>
      <c r="J600" s="75">
        <v>0</v>
      </c>
      <c r="K600" s="75">
        <v>0</v>
      </c>
      <c r="L600" s="75">
        <v>0</v>
      </c>
      <c r="M600" s="75">
        <v>0</v>
      </c>
      <c r="N600" s="75">
        <v>0</v>
      </c>
      <c r="O600" s="75">
        <v>0</v>
      </c>
      <c r="P600" s="75">
        <v>0</v>
      </c>
      <c r="Q600" s="75">
        <v>0</v>
      </c>
      <c r="R600" s="75">
        <v>0</v>
      </c>
      <c r="S600" s="75">
        <v>0</v>
      </c>
      <c r="T600" s="75">
        <v>0</v>
      </c>
      <c r="U600" s="75">
        <v>0</v>
      </c>
      <c r="V600" s="75">
        <v>0</v>
      </c>
      <c r="W600" s="75">
        <v>0</v>
      </c>
      <c r="X600" s="75">
        <v>0</v>
      </c>
      <c r="Y600" s="75">
        <v>0</v>
      </c>
      <c r="Z600" s="75">
        <v>0</v>
      </c>
      <c r="AA600" s="75">
        <v>0</v>
      </c>
      <c r="AB600" s="75">
        <v>0</v>
      </c>
      <c r="AC600" s="75">
        <v>0</v>
      </c>
      <c r="AD600" s="75">
        <v>0</v>
      </c>
      <c r="AE600" s="75">
        <v>0</v>
      </c>
      <c r="AF600" s="75">
        <v>0</v>
      </c>
      <c r="AG600" s="75">
        <v>0</v>
      </c>
      <c r="AH600" s="75">
        <v>0</v>
      </c>
      <c r="AI600" s="75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4"/>
      <c r="B601" s="4" t="s">
        <v>4</v>
      </c>
      <c r="C601" s="75">
        <v>0</v>
      </c>
      <c r="D601" s="75">
        <v>0</v>
      </c>
      <c r="E601" s="75">
        <v>0</v>
      </c>
      <c r="F601" s="75">
        <v>0</v>
      </c>
      <c r="G601" s="75">
        <v>0</v>
      </c>
      <c r="H601" s="75">
        <v>0</v>
      </c>
      <c r="I601" s="75">
        <v>0</v>
      </c>
      <c r="J601" s="75">
        <v>0</v>
      </c>
      <c r="K601" s="75">
        <v>0</v>
      </c>
      <c r="L601" s="75">
        <v>0</v>
      </c>
      <c r="M601" s="75">
        <v>0</v>
      </c>
      <c r="N601" s="75">
        <v>0</v>
      </c>
      <c r="O601" s="75">
        <v>0</v>
      </c>
      <c r="P601" s="75">
        <v>0</v>
      </c>
      <c r="Q601" s="75">
        <v>0</v>
      </c>
      <c r="R601" s="75">
        <v>0</v>
      </c>
      <c r="S601" s="75">
        <v>0</v>
      </c>
      <c r="T601" s="75">
        <v>0</v>
      </c>
      <c r="U601" s="75">
        <v>0</v>
      </c>
      <c r="V601" s="75">
        <v>0</v>
      </c>
      <c r="W601" s="75">
        <v>0</v>
      </c>
      <c r="X601" s="75">
        <v>0</v>
      </c>
      <c r="Y601" s="75">
        <v>0</v>
      </c>
      <c r="Z601" s="75">
        <v>0</v>
      </c>
      <c r="AA601" s="75">
        <v>0</v>
      </c>
      <c r="AB601" s="75">
        <v>0</v>
      </c>
      <c r="AC601" s="75">
        <v>0</v>
      </c>
      <c r="AD601" s="75">
        <v>0</v>
      </c>
      <c r="AE601" s="75">
        <v>0</v>
      </c>
      <c r="AF601" s="75">
        <v>0</v>
      </c>
      <c r="AG601" s="75">
        <v>0</v>
      </c>
      <c r="AH601" s="75">
        <v>0</v>
      </c>
      <c r="AI601" s="75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74" t="s">
        <v>1</v>
      </c>
      <c r="B602" s="74" t="s">
        <v>3</v>
      </c>
      <c r="C602" s="75">
        <v>0</v>
      </c>
      <c r="D602" s="75">
        <v>0</v>
      </c>
      <c r="E602" s="75">
        <v>0</v>
      </c>
      <c r="F602" s="75">
        <v>0</v>
      </c>
      <c r="G602" s="75">
        <v>0</v>
      </c>
      <c r="H602" s="75">
        <v>0</v>
      </c>
      <c r="I602" s="75">
        <v>0</v>
      </c>
      <c r="J602" s="75">
        <v>0</v>
      </c>
      <c r="K602" s="75">
        <v>0</v>
      </c>
      <c r="L602" s="75">
        <v>0</v>
      </c>
      <c r="M602" s="75">
        <v>0</v>
      </c>
      <c r="N602" s="75">
        <v>0</v>
      </c>
      <c r="O602" s="75">
        <v>0</v>
      </c>
      <c r="P602" s="75">
        <v>0</v>
      </c>
      <c r="Q602" s="75">
        <v>0</v>
      </c>
      <c r="R602" s="75">
        <v>0</v>
      </c>
      <c r="S602" s="75">
        <v>0</v>
      </c>
      <c r="T602" s="75">
        <v>0</v>
      </c>
      <c r="U602" s="75">
        <v>0</v>
      </c>
      <c r="V602" s="75">
        <v>0</v>
      </c>
      <c r="W602" s="75">
        <v>0</v>
      </c>
      <c r="X602" s="75">
        <v>0</v>
      </c>
      <c r="Y602" s="75">
        <v>0</v>
      </c>
      <c r="Z602" s="75">
        <v>0</v>
      </c>
      <c r="AA602" s="75">
        <v>0</v>
      </c>
      <c r="AB602" s="75">
        <v>0</v>
      </c>
      <c r="AC602" s="75">
        <v>0</v>
      </c>
      <c r="AD602" s="75">
        <v>0</v>
      </c>
      <c r="AE602" s="75">
        <v>0</v>
      </c>
      <c r="AF602" s="75">
        <v>0</v>
      </c>
      <c r="AG602" s="75">
        <v>0</v>
      </c>
      <c r="AH602" s="75">
        <v>0</v>
      </c>
      <c r="AI602" s="75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74"/>
      <c r="B603" s="74" t="s">
        <v>34</v>
      </c>
      <c r="C603" s="75">
        <v>0</v>
      </c>
      <c r="D603" s="75">
        <v>0</v>
      </c>
      <c r="E603" s="75">
        <v>0</v>
      </c>
      <c r="F603" s="75">
        <v>0</v>
      </c>
      <c r="G603" s="75">
        <v>0</v>
      </c>
      <c r="H603" s="75">
        <v>0</v>
      </c>
      <c r="I603" s="75">
        <v>0</v>
      </c>
      <c r="J603" s="75">
        <v>0</v>
      </c>
      <c r="K603" s="75">
        <v>0</v>
      </c>
      <c r="L603" s="75">
        <v>0</v>
      </c>
      <c r="M603" s="75">
        <v>0</v>
      </c>
      <c r="N603" s="75">
        <v>0</v>
      </c>
      <c r="O603" s="75">
        <v>0</v>
      </c>
      <c r="P603" s="75">
        <v>0</v>
      </c>
      <c r="Q603" s="75">
        <v>0</v>
      </c>
      <c r="R603" s="75">
        <v>0</v>
      </c>
      <c r="S603" s="75">
        <v>0</v>
      </c>
      <c r="T603" s="75">
        <v>0</v>
      </c>
      <c r="U603" s="75">
        <v>0</v>
      </c>
      <c r="V603" s="75">
        <v>0</v>
      </c>
      <c r="W603" s="75">
        <v>0</v>
      </c>
      <c r="X603" s="75">
        <v>0</v>
      </c>
      <c r="Y603" s="75">
        <v>0</v>
      </c>
      <c r="Z603" s="75">
        <v>0</v>
      </c>
      <c r="AA603" s="75">
        <v>0</v>
      </c>
      <c r="AB603" s="75">
        <v>0</v>
      </c>
      <c r="AC603" s="75">
        <v>0</v>
      </c>
      <c r="AD603" s="75">
        <v>0</v>
      </c>
      <c r="AE603" s="75">
        <v>0</v>
      </c>
      <c r="AF603" s="75">
        <v>0</v>
      </c>
      <c r="AG603" s="75">
        <v>0</v>
      </c>
      <c r="AH603" s="75">
        <v>0</v>
      </c>
      <c r="AI603" s="75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14"/>
      <c r="B604" s="14" t="s">
        <v>35</v>
      </c>
      <c r="C604" s="75">
        <v>0</v>
      </c>
      <c r="D604" s="75">
        <v>0</v>
      </c>
      <c r="E604" s="75">
        <v>0</v>
      </c>
      <c r="F604" s="75">
        <v>0</v>
      </c>
      <c r="G604" s="75">
        <v>0</v>
      </c>
      <c r="H604" s="75">
        <v>0</v>
      </c>
      <c r="I604" s="75">
        <v>0</v>
      </c>
      <c r="J604" s="75">
        <v>0</v>
      </c>
      <c r="K604" s="75">
        <v>0</v>
      </c>
      <c r="L604" s="75">
        <v>0</v>
      </c>
      <c r="M604" s="75">
        <v>0</v>
      </c>
      <c r="N604" s="75">
        <v>0</v>
      </c>
      <c r="O604" s="75">
        <v>0</v>
      </c>
      <c r="P604" s="75">
        <v>0</v>
      </c>
      <c r="Q604" s="75">
        <v>0</v>
      </c>
      <c r="R604" s="75">
        <v>0</v>
      </c>
      <c r="S604" s="75">
        <v>0</v>
      </c>
      <c r="T604" s="75">
        <v>0</v>
      </c>
      <c r="U604" s="75">
        <v>0</v>
      </c>
      <c r="V604" s="75">
        <v>0</v>
      </c>
      <c r="W604" s="75">
        <v>0</v>
      </c>
      <c r="X604" s="75">
        <v>0</v>
      </c>
      <c r="Y604" s="75">
        <v>0</v>
      </c>
      <c r="Z604" s="75">
        <v>0</v>
      </c>
      <c r="AA604" s="75">
        <v>0</v>
      </c>
      <c r="AB604" s="75">
        <v>0</v>
      </c>
      <c r="AC604" s="75">
        <v>0</v>
      </c>
      <c r="AD604" s="75">
        <v>0</v>
      </c>
      <c r="AE604" s="75">
        <v>0</v>
      </c>
      <c r="AF604" s="75">
        <v>0</v>
      </c>
      <c r="AG604" s="75">
        <v>0</v>
      </c>
      <c r="AH604" s="75">
        <v>0</v>
      </c>
      <c r="AI604" s="75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4"/>
      <c r="B605" s="4" t="s">
        <v>4</v>
      </c>
      <c r="C605" s="75">
        <v>0</v>
      </c>
      <c r="D605" s="75">
        <v>0</v>
      </c>
      <c r="E605" s="75">
        <v>0</v>
      </c>
      <c r="F605" s="75">
        <v>0</v>
      </c>
      <c r="G605" s="75">
        <v>0</v>
      </c>
      <c r="H605" s="75">
        <v>0</v>
      </c>
      <c r="I605" s="75">
        <v>0</v>
      </c>
      <c r="J605" s="75">
        <v>0</v>
      </c>
      <c r="K605" s="75">
        <v>0</v>
      </c>
      <c r="L605" s="75">
        <v>0</v>
      </c>
      <c r="M605" s="75">
        <v>0</v>
      </c>
      <c r="N605" s="75">
        <v>0</v>
      </c>
      <c r="O605" s="75">
        <v>0</v>
      </c>
      <c r="P605" s="75">
        <v>0</v>
      </c>
      <c r="Q605" s="75">
        <v>0</v>
      </c>
      <c r="R605" s="75">
        <v>0</v>
      </c>
      <c r="S605" s="75">
        <v>0</v>
      </c>
      <c r="T605" s="75">
        <v>0</v>
      </c>
      <c r="U605" s="75">
        <v>0</v>
      </c>
      <c r="V605" s="75">
        <v>0</v>
      </c>
      <c r="W605" s="75">
        <v>0</v>
      </c>
      <c r="X605" s="75">
        <v>0</v>
      </c>
      <c r="Y605" s="75">
        <v>0</v>
      </c>
      <c r="Z605" s="75">
        <v>0</v>
      </c>
      <c r="AA605" s="75">
        <v>0</v>
      </c>
      <c r="AB605" s="75">
        <v>0</v>
      </c>
      <c r="AC605" s="75">
        <v>0</v>
      </c>
      <c r="AD605" s="75">
        <v>0</v>
      </c>
      <c r="AE605" s="75">
        <v>0</v>
      </c>
      <c r="AF605" s="75">
        <v>0</v>
      </c>
      <c r="AG605" s="75">
        <v>0</v>
      </c>
      <c r="AH605" s="75">
        <v>0</v>
      </c>
      <c r="AI605" s="7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14" t="s">
        <v>5</v>
      </c>
      <c r="B606" s="14" t="s">
        <v>3</v>
      </c>
      <c r="C606" s="75">
        <v>0</v>
      </c>
      <c r="D606" s="75">
        <v>0</v>
      </c>
      <c r="E606" s="75">
        <v>0</v>
      </c>
      <c r="F606" s="75">
        <v>0</v>
      </c>
      <c r="G606" s="75">
        <v>0</v>
      </c>
      <c r="H606" s="75">
        <v>0</v>
      </c>
      <c r="I606" s="75">
        <v>0</v>
      </c>
      <c r="J606" s="75">
        <v>0</v>
      </c>
      <c r="K606" s="75">
        <v>0</v>
      </c>
      <c r="L606" s="75">
        <v>0</v>
      </c>
      <c r="M606" s="75">
        <v>0</v>
      </c>
      <c r="N606" s="75">
        <v>0</v>
      </c>
      <c r="O606" s="75">
        <v>0</v>
      </c>
      <c r="P606" s="75">
        <v>0</v>
      </c>
      <c r="Q606" s="75">
        <v>0</v>
      </c>
      <c r="R606" s="75">
        <v>0</v>
      </c>
      <c r="S606" s="75">
        <v>0</v>
      </c>
      <c r="T606" s="75">
        <v>0</v>
      </c>
      <c r="U606" s="75">
        <v>0</v>
      </c>
      <c r="V606" s="75">
        <v>0</v>
      </c>
      <c r="W606" s="75">
        <v>0</v>
      </c>
      <c r="X606" s="75">
        <v>0</v>
      </c>
      <c r="Y606" s="75">
        <v>0</v>
      </c>
      <c r="Z606" s="75">
        <v>0</v>
      </c>
      <c r="AA606" s="75">
        <v>0</v>
      </c>
      <c r="AB606" s="75">
        <v>0</v>
      </c>
      <c r="AC606" s="75">
        <v>0</v>
      </c>
      <c r="AD606" s="75">
        <v>0</v>
      </c>
      <c r="AE606" s="75">
        <v>0</v>
      </c>
      <c r="AF606" s="75">
        <v>0</v>
      </c>
      <c r="AG606" s="75">
        <v>0</v>
      </c>
      <c r="AH606" s="75">
        <v>0</v>
      </c>
      <c r="AI606" s="75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5"/>
      <c r="B607" s="5" t="s">
        <v>4</v>
      </c>
      <c r="C607" s="75">
        <v>0</v>
      </c>
      <c r="D607" s="75">
        <v>0</v>
      </c>
      <c r="E607" s="75">
        <v>0</v>
      </c>
      <c r="F607" s="75">
        <v>0</v>
      </c>
      <c r="G607" s="75">
        <v>0</v>
      </c>
      <c r="H607" s="75">
        <v>0</v>
      </c>
      <c r="I607" s="75">
        <v>0</v>
      </c>
      <c r="J607" s="75">
        <v>0</v>
      </c>
      <c r="K607" s="75">
        <v>0</v>
      </c>
      <c r="L607" s="75">
        <v>0</v>
      </c>
      <c r="M607" s="75">
        <v>0</v>
      </c>
      <c r="N607" s="75">
        <v>0</v>
      </c>
      <c r="O607" s="75">
        <v>0</v>
      </c>
      <c r="P607" s="75">
        <v>0</v>
      </c>
      <c r="Q607" s="75">
        <v>0</v>
      </c>
      <c r="R607" s="75">
        <v>0</v>
      </c>
      <c r="S607" s="75">
        <v>0</v>
      </c>
      <c r="T607" s="75">
        <v>0</v>
      </c>
      <c r="U607" s="75">
        <v>0</v>
      </c>
      <c r="V607" s="75">
        <v>0</v>
      </c>
      <c r="W607" s="75">
        <v>0</v>
      </c>
      <c r="X607" s="75">
        <v>0</v>
      </c>
      <c r="Y607" s="75">
        <v>0</v>
      </c>
      <c r="Z607" s="75">
        <v>0</v>
      </c>
      <c r="AA607" s="75">
        <v>0</v>
      </c>
      <c r="AB607" s="75">
        <v>0</v>
      </c>
      <c r="AC607" s="75">
        <v>0</v>
      </c>
      <c r="AD607" s="75">
        <v>0</v>
      </c>
      <c r="AE607" s="75">
        <v>0</v>
      </c>
      <c r="AF607" s="75">
        <v>0</v>
      </c>
      <c r="AG607" s="75">
        <v>0</v>
      </c>
      <c r="AH607" s="75">
        <v>0</v>
      </c>
      <c r="AI607" s="75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5" t="s">
        <v>2</v>
      </c>
      <c r="B608" s="5" t="s">
        <v>3</v>
      </c>
      <c r="C608" s="75">
        <v>0</v>
      </c>
      <c r="D608" s="75">
        <v>0</v>
      </c>
      <c r="E608" s="75">
        <v>0</v>
      </c>
      <c r="F608" s="75">
        <v>0</v>
      </c>
      <c r="G608" s="75">
        <v>0</v>
      </c>
      <c r="H608" s="75">
        <v>0</v>
      </c>
      <c r="I608" s="75">
        <v>0</v>
      </c>
      <c r="J608" s="75">
        <v>0</v>
      </c>
      <c r="K608" s="75">
        <v>0</v>
      </c>
      <c r="L608" s="75">
        <v>0</v>
      </c>
      <c r="M608" s="75">
        <v>0</v>
      </c>
      <c r="N608" s="75">
        <v>0</v>
      </c>
      <c r="O608" s="75">
        <v>0</v>
      </c>
      <c r="P608" s="75">
        <v>0</v>
      </c>
      <c r="Q608" s="75">
        <v>0</v>
      </c>
      <c r="R608" s="75">
        <v>0</v>
      </c>
      <c r="S608" s="75">
        <v>0</v>
      </c>
      <c r="T608" s="75">
        <v>0</v>
      </c>
      <c r="U608" s="75">
        <v>0</v>
      </c>
      <c r="V608" s="75">
        <v>0</v>
      </c>
      <c r="W608" s="75">
        <v>0</v>
      </c>
      <c r="X608" s="75">
        <v>0</v>
      </c>
      <c r="Y608" s="75">
        <v>0</v>
      </c>
      <c r="Z608" s="75">
        <v>0</v>
      </c>
      <c r="AA608" s="75">
        <v>0</v>
      </c>
      <c r="AB608" s="75">
        <v>0</v>
      </c>
      <c r="AC608" s="75">
        <v>0</v>
      </c>
      <c r="AD608" s="75">
        <v>0</v>
      </c>
      <c r="AE608" s="75">
        <v>0</v>
      </c>
      <c r="AF608" s="75">
        <v>0</v>
      </c>
      <c r="AG608" s="75">
        <v>0</v>
      </c>
      <c r="AH608" s="75">
        <v>0</v>
      </c>
      <c r="AI608" s="75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4"/>
      <c r="B609" s="4" t="s">
        <v>4</v>
      </c>
      <c r="C609" s="75">
        <v>0</v>
      </c>
      <c r="D609" s="75">
        <v>0</v>
      </c>
      <c r="E609" s="75">
        <v>0</v>
      </c>
      <c r="F609" s="75">
        <v>0</v>
      </c>
      <c r="G609" s="75">
        <v>0</v>
      </c>
      <c r="H609" s="75">
        <v>0</v>
      </c>
      <c r="I609" s="75">
        <v>0</v>
      </c>
      <c r="J609" s="75">
        <v>0</v>
      </c>
      <c r="K609" s="75">
        <v>0</v>
      </c>
      <c r="L609" s="75">
        <v>0</v>
      </c>
      <c r="M609" s="75">
        <v>0</v>
      </c>
      <c r="N609" s="75">
        <v>0</v>
      </c>
      <c r="O609" s="75">
        <v>0</v>
      </c>
      <c r="P609" s="75">
        <v>0</v>
      </c>
      <c r="Q609" s="75">
        <v>0</v>
      </c>
      <c r="R609" s="75">
        <v>0</v>
      </c>
      <c r="S609" s="75">
        <v>0</v>
      </c>
      <c r="T609" s="75">
        <v>0</v>
      </c>
      <c r="U609" s="75">
        <v>0</v>
      </c>
      <c r="V609" s="75">
        <v>0</v>
      </c>
      <c r="W609" s="75">
        <v>0</v>
      </c>
      <c r="X609" s="75">
        <v>0</v>
      </c>
      <c r="Y609" s="75">
        <v>0</v>
      </c>
      <c r="Z609" s="75">
        <v>0</v>
      </c>
      <c r="AA609" s="75">
        <v>0</v>
      </c>
      <c r="AB609" s="75">
        <v>0</v>
      </c>
      <c r="AC609" s="75">
        <v>0</v>
      </c>
      <c r="AD609" s="75">
        <v>0</v>
      </c>
      <c r="AE609" s="75">
        <v>0</v>
      </c>
      <c r="AF609" s="75">
        <v>0</v>
      </c>
      <c r="AG609" s="75">
        <v>0</v>
      </c>
      <c r="AH609" s="75">
        <v>0</v>
      </c>
      <c r="AI609" s="75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>
      <c r="A610" s="14" t="s">
        <v>7</v>
      </c>
      <c r="B610" s="14" t="s">
        <v>3</v>
      </c>
      <c r="C610" s="75">
        <v>0</v>
      </c>
      <c r="D610" s="75">
        <v>0</v>
      </c>
      <c r="E610" s="75">
        <v>0</v>
      </c>
      <c r="F610" s="75">
        <v>0</v>
      </c>
      <c r="G610" s="75">
        <v>0</v>
      </c>
      <c r="H610" s="75">
        <v>0</v>
      </c>
      <c r="I610" s="75">
        <v>0</v>
      </c>
      <c r="J610" s="75">
        <v>0</v>
      </c>
      <c r="K610" s="75">
        <v>0</v>
      </c>
      <c r="L610" s="75">
        <v>0</v>
      </c>
      <c r="M610" s="75">
        <v>0</v>
      </c>
      <c r="N610" s="75">
        <v>0</v>
      </c>
      <c r="O610" s="75">
        <v>0</v>
      </c>
      <c r="P610" s="75">
        <v>0</v>
      </c>
      <c r="Q610" s="75">
        <v>0</v>
      </c>
      <c r="R610" s="75">
        <v>0</v>
      </c>
      <c r="S610" s="75">
        <v>0</v>
      </c>
      <c r="T610" s="75">
        <v>0</v>
      </c>
      <c r="U610" s="75">
        <v>0</v>
      </c>
      <c r="V610" s="75">
        <v>0</v>
      </c>
      <c r="W610" s="75">
        <v>0</v>
      </c>
      <c r="X610" s="75">
        <v>0</v>
      </c>
      <c r="Y610" s="75">
        <v>0</v>
      </c>
      <c r="Z610" s="75">
        <v>0</v>
      </c>
      <c r="AA610" s="75">
        <v>0</v>
      </c>
      <c r="AB610" s="75">
        <v>0</v>
      </c>
      <c r="AC610" s="75">
        <v>0</v>
      </c>
      <c r="AD610" s="75">
        <v>0</v>
      </c>
      <c r="AE610" s="75">
        <v>0</v>
      </c>
      <c r="AF610" s="75">
        <v>0</v>
      </c>
      <c r="AG610" s="75">
        <v>0</v>
      </c>
      <c r="AH610" s="75">
        <v>0</v>
      </c>
      <c r="AI610" s="75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>
      <c r="A611" s="4"/>
      <c r="B611" s="4" t="s">
        <v>4</v>
      </c>
      <c r="C611" s="75">
        <v>0</v>
      </c>
      <c r="D611" s="75">
        <v>0</v>
      </c>
      <c r="E611" s="75">
        <v>0</v>
      </c>
      <c r="F611" s="75">
        <v>0</v>
      </c>
      <c r="G611" s="75">
        <v>0</v>
      </c>
      <c r="H611" s="75">
        <v>0</v>
      </c>
      <c r="I611" s="75">
        <v>0</v>
      </c>
      <c r="J611" s="75">
        <v>0</v>
      </c>
      <c r="K611" s="75">
        <v>0</v>
      </c>
      <c r="L611" s="75">
        <v>0</v>
      </c>
      <c r="M611" s="75">
        <v>0</v>
      </c>
      <c r="N611" s="75">
        <v>0</v>
      </c>
      <c r="O611" s="75">
        <v>0</v>
      </c>
      <c r="P611" s="75">
        <v>0</v>
      </c>
      <c r="Q611" s="75">
        <v>0</v>
      </c>
      <c r="R611" s="75">
        <v>0</v>
      </c>
      <c r="S611" s="75">
        <v>0</v>
      </c>
      <c r="T611" s="75">
        <v>0</v>
      </c>
      <c r="U611" s="75">
        <v>0</v>
      </c>
      <c r="V611" s="75">
        <v>0</v>
      </c>
      <c r="W611" s="75">
        <v>0</v>
      </c>
      <c r="X611" s="75">
        <v>0</v>
      </c>
      <c r="Y611" s="75">
        <v>0</v>
      </c>
      <c r="Z611" s="75">
        <v>0</v>
      </c>
      <c r="AA611" s="75">
        <v>0</v>
      </c>
      <c r="AB611" s="75">
        <v>0</v>
      </c>
      <c r="AC611" s="75">
        <v>0</v>
      </c>
      <c r="AD611" s="75">
        <v>0</v>
      </c>
      <c r="AE611" s="75">
        <v>0</v>
      </c>
      <c r="AF611" s="75">
        <v>0</v>
      </c>
      <c r="AG611" s="75">
        <v>0</v>
      </c>
      <c r="AH611" s="75">
        <v>0</v>
      </c>
      <c r="AI611" s="75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>
      <c r="A612" s="14" t="s">
        <v>6</v>
      </c>
      <c r="B612" s="14" t="s">
        <v>3</v>
      </c>
      <c r="C612" s="75">
        <v>0</v>
      </c>
      <c r="D612" s="75">
        <v>0</v>
      </c>
      <c r="E612" s="75">
        <v>0</v>
      </c>
      <c r="F612" s="75">
        <v>0</v>
      </c>
      <c r="G612" s="75">
        <v>0</v>
      </c>
      <c r="H612" s="75">
        <v>0</v>
      </c>
      <c r="I612" s="75">
        <v>0</v>
      </c>
      <c r="J612" s="75">
        <v>0</v>
      </c>
      <c r="K612" s="75">
        <v>0</v>
      </c>
      <c r="L612" s="75">
        <v>0</v>
      </c>
      <c r="M612" s="75">
        <v>0</v>
      </c>
      <c r="N612" s="75">
        <v>0</v>
      </c>
      <c r="O612" s="75">
        <v>0</v>
      </c>
      <c r="P612" s="75">
        <v>0</v>
      </c>
      <c r="Q612" s="75">
        <v>0</v>
      </c>
      <c r="R612" s="75">
        <v>0</v>
      </c>
      <c r="S612" s="75">
        <v>0</v>
      </c>
      <c r="T612" s="75">
        <v>0</v>
      </c>
      <c r="U612" s="75">
        <v>0</v>
      </c>
      <c r="V612" s="75">
        <v>0</v>
      </c>
      <c r="W612" s="75">
        <v>0</v>
      </c>
      <c r="X612" s="75">
        <v>0</v>
      </c>
      <c r="Y612" s="75">
        <v>0</v>
      </c>
      <c r="Z612" s="75">
        <v>0</v>
      </c>
      <c r="AA612" s="75">
        <v>0</v>
      </c>
      <c r="AB612" s="75">
        <v>0</v>
      </c>
      <c r="AC612" s="75">
        <v>0</v>
      </c>
      <c r="AD612" s="75">
        <v>0</v>
      </c>
      <c r="AE612" s="75">
        <v>0</v>
      </c>
      <c r="AF612" s="75">
        <v>0</v>
      </c>
      <c r="AG612" s="75">
        <v>0</v>
      </c>
      <c r="AH612" s="75">
        <v>0</v>
      </c>
      <c r="AI612" s="75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>
      <c r="A613" s="5"/>
      <c r="B613" s="5" t="s">
        <v>4</v>
      </c>
      <c r="C613" s="75">
        <v>0</v>
      </c>
      <c r="D613" s="75">
        <v>0</v>
      </c>
      <c r="E613" s="75">
        <v>0</v>
      </c>
      <c r="F613" s="75">
        <v>0</v>
      </c>
      <c r="G613" s="75">
        <v>0</v>
      </c>
      <c r="H613" s="75">
        <v>0</v>
      </c>
      <c r="I613" s="75">
        <v>0</v>
      </c>
      <c r="J613" s="75">
        <v>0</v>
      </c>
      <c r="K613" s="75">
        <v>0</v>
      </c>
      <c r="L613" s="75">
        <v>0</v>
      </c>
      <c r="M613" s="75">
        <v>0</v>
      </c>
      <c r="N613" s="75">
        <v>0</v>
      </c>
      <c r="O613" s="75">
        <v>0</v>
      </c>
      <c r="P613" s="75">
        <v>0</v>
      </c>
      <c r="Q613" s="75">
        <v>0</v>
      </c>
      <c r="R613" s="75">
        <v>0</v>
      </c>
      <c r="S613" s="75">
        <v>0</v>
      </c>
      <c r="T613" s="75">
        <v>0</v>
      </c>
      <c r="U613" s="75">
        <v>0</v>
      </c>
      <c r="V613" s="75">
        <v>0</v>
      </c>
      <c r="W613" s="75">
        <v>0</v>
      </c>
      <c r="X613" s="75">
        <v>0</v>
      </c>
      <c r="Y613" s="75">
        <v>0</v>
      </c>
      <c r="Z613" s="75">
        <v>0</v>
      </c>
      <c r="AA613" s="75">
        <v>0</v>
      </c>
      <c r="AB613" s="75">
        <v>0</v>
      </c>
      <c r="AC613" s="75">
        <v>0</v>
      </c>
      <c r="AD613" s="75">
        <v>0</v>
      </c>
      <c r="AE613" s="75">
        <v>0</v>
      </c>
      <c r="AF613" s="75">
        <v>0</v>
      </c>
      <c r="AG613" s="75">
        <v>0</v>
      </c>
      <c r="AH613" s="75">
        <v>0</v>
      </c>
      <c r="AI613" s="75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>
      <c r="A614" s="5" t="s">
        <v>8</v>
      </c>
      <c r="B614" s="5" t="s">
        <v>3</v>
      </c>
      <c r="C614" s="75">
        <v>0</v>
      </c>
      <c r="D614" s="75">
        <v>0</v>
      </c>
      <c r="E614" s="75">
        <v>0</v>
      </c>
      <c r="F614" s="75">
        <v>0</v>
      </c>
      <c r="G614" s="75">
        <v>0</v>
      </c>
      <c r="H614" s="75">
        <v>0</v>
      </c>
      <c r="I614" s="75">
        <v>0</v>
      </c>
      <c r="J614" s="75">
        <v>0</v>
      </c>
      <c r="K614" s="75">
        <v>0</v>
      </c>
      <c r="L614" s="75">
        <v>0</v>
      </c>
      <c r="M614" s="75">
        <v>0</v>
      </c>
      <c r="N614" s="75">
        <v>0</v>
      </c>
      <c r="O614" s="75">
        <v>0</v>
      </c>
      <c r="P614" s="75">
        <v>0</v>
      </c>
      <c r="Q614" s="75">
        <v>0</v>
      </c>
      <c r="R614" s="75">
        <v>0</v>
      </c>
      <c r="S614" s="75">
        <v>0</v>
      </c>
      <c r="T614" s="75">
        <v>0</v>
      </c>
      <c r="U614" s="75">
        <v>0</v>
      </c>
      <c r="V614" s="75">
        <v>0</v>
      </c>
      <c r="W614" s="75">
        <v>0</v>
      </c>
      <c r="X614" s="75">
        <v>0</v>
      </c>
      <c r="Y614" s="75">
        <v>0</v>
      </c>
      <c r="Z614" s="75">
        <v>0</v>
      </c>
      <c r="AA614" s="75">
        <v>0</v>
      </c>
      <c r="AB614" s="75">
        <v>0</v>
      </c>
      <c r="AC614" s="75">
        <v>0</v>
      </c>
      <c r="AD614" s="75">
        <v>0</v>
      </c>
      <c r="AE614" s="75">
        <v>0</v>
      </c>
      <c r="AF614" s="75">
        <v>0</v>
      </c>
      <c r="AG614" s="75">
        <v>0</v>
      </c>
      <c r="AH614" s="75">
        <v>0</v>
      </c>
      <c r="AI614" s="75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</row>
    <row r="615" spans="1:85">
      <c r="A615" s="4"/>
      <c r="B615" s="4" t="s">
        <v>37</v>
      </c>
      <c r="C615" s="75">
        <v>0</v>
      </c>
      <c r="D615" s="75">
        <v>0</v>
      </c>
      <c r="E615" s="75">
        <v>0</v>
      </c>
      <c r="F615" s="75">
        <v>0</v>
      </c>
      <c r="G615" s="75">
        <v>0</v>
      </c>
      <c r="H615" s="75">
        <v>0</v>
      </c>
      <c r="I615" s="75">
        <v>0</v>
      </c>
      <c r="J615" s="75">
        <v>0</v>
      </c>
      <c r="K615" s="75">
        <v>0</v>
      </c>
      <c r="L615" s="75">
        <v>0</v>
      </c>
      <c r="M615" s="75">
        <v>0</v>
      </c>
      <c r="N615" s="75">
        <v>0</v>
      </c>
      <c r="O615" s="75">
        <v>0</v>
      </c>
      <c r="P615" s="75">
        <v>0</v>
      </c>
      <c r="Q615" s="75">
        <v>0</v>
      </c>
      <c r="R615" s="75">
        <v>0</v>
      </c>
      <c r="S615" s="75">
        <v>0</v>
      </c>
      <c r="T615" s="75">
        <v>0</v>
      </c>
      <c r="U615" s="75">
        <v>0</v>
      </c>
      <c r="V615" s="75">
        <v>0</v>
      </c>
      <c r="W615" s="75">
        <v>0</v>
      </c>
      <c r="X615" s="75">
        <v>0</v>
      </c>
      <c r="Y615" s="75">
        <v>0</v>
      </c>
      <c r="Z615" s="75">
        <v>0</v>
      </c>
      <c r="AA615" s="75">
        <v>0</v>
      </c>
      <c r="AB615" s="75">
        <v>0</v>
      </c>
      <c r="AC615" s="75">
        <v>0</v>
      </c>
      <c r="AD615" s="75">
        <v>0</v>
      </c>
      <c r="AE615" s="75">
        <v>0</v>
      </c>
      <c r="AF615" s="75">
        <v>0</v>
      </c>
      <c r="AG615" s="75">
        <v>0</v>
      </c>
      <c r="AH615" s="75">
        <v>0</v>
      </c>
      <c r="AI615" s="7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>
      <c r="A616" s="14" t="s">
        <v>36</v>
      </c>
      <c r="B616" s="14" t="s">
        <v>38</v>
      </c>
      <c r="C616" s="75">
        <v>0</v>
      </c>
      <c r="D616" s="75">
        <v>0</v>
      </c>
      <c r="E616" s="75">
        <v>0</v>
      </c>
      <c r="F616" s="75">
        <v>0</v>
      </c>
      <c r="G616" s="75">
        <v>0</v>
      </c>
      <c r="H616" s="75">
        <v>0</v>
      </c>
      <c r="I616" s="75">
        <v>0</v>
      </c>
      <c r="J616" s="75">
        <v>0</v>
      </c>
      <c r="K616" s="75">
        <v>0</v>
      </c>
      <c r="L616" s="75">
        <v>0</v>
      </c>
      <c r="M616" s="75">
        <v>0</v>
      </c>
      <c r="N616" s="75">
        <v>0</v>
      </c>
      <c r="O616" s="75">
        <v>0</v>
      </c>
      <c r="P616" s="75">
        <v>0</v>
      </c>
      <c r="Q616" s="75">
        <v>0</v>
      </c>
      <c r="R616" s="75">
        <v>0</v>
      </c>
      <c r="S616" s="75">
        <v>0</v>
      </c>
      <c r="T616" s="75">
        <v>0</v>
      </c>
      <c r="U616" s="75">
        <v>0</v>
      </c>
      <c r="V616" s="75">
        <v>0</v>
      </c>
      <c r="W616" s="75">
        <v>0</v>
      </c>
      <c r="X616" s="75">
        <v>0</v>
      </c>
      <c r="Y616" s="75">
        <v>0</v>
      </c>
      <c r="Z616" s="75">
        <v>0</v>
      </c>
      <c r="AA616" s="75">
        <v>0</v>
      </c>
      <c r="AB616" s="75">
        <v>0</v>
      </c>
      <c r="AC616" s="75">
        <v>0</v>
      </c>
      <c r="AD616" s="75">
        <v>0</v>
      </c>
      <c r="AE616" s="75">
        <v>0</v>
      </c>
      <c r="AF616" s="75">
        <v>0</v>
      </c>
      <c r="AG616" s="75">
        <v>0</v>
      </c>
      <c r="AH616" s="75">
        <v>0</v>
      </c>
      <c r="AI616" s="75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>
      <c r="A617" s="5"/>
      <c r="B617" s="5" t="s">
        <v>213</v>
      </c>
      <c r="C617" s="73">
        <v>0</v>
      </c>
      <c r="D617" s="73">
        <v>0</v>
      </c>
      <c r="E617" s="73">
        <v>0</v>
      </c>
      <c r="F617" s="73">
        <v>0</v>
      </c>
      <c r="G617" s="73">
        <v>0</v>
      </c>
      <c r="H617" s="73">
        <v>0</v>
      </c>
      <c r="I617" s="73">
        <v>0</v>
      </c>
      <c r="J617" s="73">
        <v>0</v>
      </c>
      <c r="K617" s="73">
        <v>0</v>
      </c>
      <c r="L617" s="73">
        <v>0</v>
      </c>
      <c r="M617" s="73">
        <v>0</v>
      </c>
      <c r="N617" s="73">
        <v>0</v>
      </c>
      <c r="O617" s="73">
        <v>0</v>
      </c>
      <c r="P617" s="73">
        <v>0</v>
      </c>
      <c r="Q617" s="73">
        <v>0</v>
      </c>
      <c r="R617" s="73">
        <v>0</v>
      </c>
      <c r="S617" s="73">
        <v>0</v>
      </c>
      <c r="T617" s="73">
        <v>0</v>
      </c>
      <c r="U617" s="73">
        <v>0</v>
      </c>
      <c r="V617" s="73">
        <v>0</v>
      </c>
      <c r="W617" s="73">
        <v>0</v>
      </c>
      <c r="X617" s="73">
        <v>0</v>
      </c>
      <c r="Y617" s="73">
        <v>0</v>
      </c>
      <c r="Z617" s="73">
        <v>0</v>
      </c>
      <c r="AA617" s="73">
        <v>0</v>
      </c>
      <c r="AB617" s="73">
        <v>0</v>
      </c>
      <c r="AC617" s="73">
        <v>0</v>
      </c>
      <c r="AD617" s="73">
        <v>0</v>
      </c>
      <c r="AE617" s="73">
        <v>0</v>
      </c>
      <c r="AF617" s="73">
        <v>0</v>
      </c>
      <c r="AG617" s="73">
        <v>0</v>
      </c>
      <c r="AH617" s="73">
        <v>0</v>
      </c>
      <c r="AI617" s="73">
        <v>0</v>
      </c>
    </row>
    <row r="618" spans="1:85">
      <c r="A618" s="1" t="str">
        <f>LOOKUP(B618,[1]Regions!$A$4:$A$98,[1]Regions!$B$4:$B$98)</f>
        <v>Switzerland</v>
      </c>
      <c r="B618" s="2">
        <v>29</v>
      </c>
      <c r="C618" s="72">
        <v>2018</v>
      </c>
      <c r="D618" s="72">
        <v>2019</v>
      </c>
      <c r="E618" s="72">
        <v>2020</v>
      </c>
      <c r="F618" s="72">
        <v>2021</v>
      </c>
      <c r="G618" s="72">
        <v>2022</v>
      </c>
      <c r="H618" s="72">
        <v>2023</v>
      </c>
      <c r="I618" s="72">
        <v>2024</v>
      </c>
      <c r="J618" s="72">
        <v>2025</v>
      </c>
      <c r="K618" s="72">
        <v>2026</v>
      </c>
      <c r="L618" s="72">
        <v>2027</v>
      </c>
      <c r="M618" s="72">
        <v>2028</v>
      </c>
      <c r="N618" s="72">
        <v>2029</v>
      </c>
      <c r="O618" s="72">
        <v>2030</v>
      </c>
      <c r="P618" s="72">
        <v>2031</v>
      </c>
      <c r="Q618" s="72">
        <v>2032</v>
      </c>
      <c r="R618" s="72">
        <v>2033</v>
      </c>
      <c r="S618" s="72">
        <v>2034</v>
      </c>
      <c r="T618" s="72">
        <v>2035</v>
      </c>
      <c r="U618" s="72">
        <v>2036</v>
      </c>
      <c r="V618" s="72">
        <v>2037</v>
      </c>
      <c r="W618" s="72">
        <v>2038</v>
      </c>
      <c r="X618" s="72">
        <v>2039</v>
      </c>
      <c r="Y618" s="72">
        <v>2040</v>
      </c>
      <c r="Z618" s="72">
        <v>2041</v>
      </c>
      <c r="AA618" s="72">
        <v>2042</v>
      </c>
      <c r="AB618" s="72">
        <v>2043</v>
      </c>
      <c r="AC618" s="72">
        <v>2044</v>
      </c>
      <c r="AD618" s="72">
        <v>2045</v>
      </c>
      <c r="AE618" s="72">
        <v>2046</v>
      </c>
      <c r="AF618" s="72">
        <v>2047</v>
      </c>
      <c r="AG618" s="72">
        <v>2048</v>
      </c>
      <c r="AH618" s="72">
        <v>2049</v>
      </c>
      <c r="AI618" s="72">
        <v>2050</v>
      </c>
      <c r="AJ618">
        <v>2051</v>
      </c>
      <c r="AK618">
        <v>2052</v>
      </c>
      <c r="AL618">
        <v>2053</v>
      </c>
      <c r="AM618">
        <v>2054</v>
      </c>
      <c r="AN618">
        <v>2055</v>
      </c>
      <c r="AO618">
        <v>2056</v>
      </c>
      <c r="AP618">
        <v>2057</v>
      </c>
      <c r="AQ618">
        <v>2058</v>
      </c>
      <c r="AR618">
        <v>2059</v>
      </c>
      <c r="AS618">
        <v>2060</v>
      </c>
      <c r="AT618">
        <v>2061</v>
      </c>
      <c r="AU618">
        <v>2062</v>
      </c>
      <c r="AV618">
        <v>2063</v>
      </c>
      <c r="AW618">
        <v>2064</v>
      </c>
      <c r="AX618">
        <v>2065</v>
      </c>
      <c r="AY618">
        <v>2066</v>
      </c>
      <c r="AZ618">
        <v>2067</v>
      </c>
      <c r="BA618">
        <v>2068</v>
      </c>
      <c r="BB618">
        <v>2069</v>
      </c>
      <c r="BC618">
        <v>2070</v>
      </c>
      <c r="BD618">
        <v>2071</v>
      </c>
      <c r="BE618">
        <v>2072</v>
      </c>
      <c r="BF618">
        <v>2073</v>
      </c>
      <c r="BG618">
        <v>2074</v>
      </c>
      <c r="BH618">
        <v>2075</v>
      </c>
      <c r="BI618">
        <v>2076</v>
      </c>
      <c r="BJ618">
        <v>2077</v>
      </c>
      <c r="BK618">
        <v>2078</v>
      </c>
      <c r="BL618">
        <v>2079</v>
      </c>
      <c r="BM618">
        <v>2080</v>
      </c>
      <c r="BN618">
        <v>2081</v>
      </c>
      <c r="BO618">
        <v>2082</v>
      </c>
      <c r="BP618">
        <v>2083</v>
      </c>
      <c r="BQ618">
        <v>2084</v>
      </c>
      <c r="BR618">
        <v>2085</v>
      </c>
      <c r="BS618">
        <v>2086</v>
      </c>
      <c r="BT618">
        <v>2087</v>
      </c>
      <c r="BU618">
        <v>2088</v>
      </c>
      <c r="BV618">
        <v>2089</v>
      </c>
      <c r="BW618">
        <v>2090</v>
      </c>
      <c r="BX618">
        <v>2091</v>
      </c>
      <c r="BY618">
        <v>2092</v>
      </c>
      <c r="BZ618">
        <v>2093</v>
      </c>
      <c r="CA618">
        <v>2094</v>
      </c>
      <c r="CB618">
        <v>2095</v>
      </c>
      <c r="CC618">
        <v>2096</v>
      </c>
      <c r="CD618">
        <v>2097</v>
      </c>
      <c r="CE618">
        <v>2098</v>
      </c>
      <c r="CF618">
        <v>2099</v>
      </c>
      <c r="CG618">
        <v>2100</v>
      </c>
    </row>
    <row r="619" spans="1:85">
      <c r="A619" s="74"/>
      <c r="B619" s="74" t="s">
        <v>4</v>
      </c>
      <c r="C619" s="75">
        <v>0</v>
      </c>
      <c r="D619" s="75">
        <v>0</v>
      </c>
      <c r="E619" s="75">
        <v>0</v>
      </c>
      <c r="F619" s="75">
        <v>0</v>
      </c>
      <c r="G619" s="75">
        <v>0</v>
      </c>
      <c r="H619" s="75">
        <v>0</v>
      </c>
      <c r="I619" s="75">
        <v>0</v>
      </c>
      <c r="J619" s="75">
        <v>0</v>
      </c>
      <c r="K619" s="75">
        <v>0</v>
      </c>
      <c r="L619" s="75">
        <v>0</v>
      </c>
      <c r="M619" s="75">
        <v>0</v>
      </c>
      <c r="N619" s="75">
        <v>0</v>
      </c>
      <c r="O619" s="75">
        <v>0</v>
      </c>
      <c r="P619" s="75">
        <v>0</v>
      </c>
      <c r="Q619" s="75">
        <v>0</v>
      </c>
      <c r="R619" s="75">
        <v>0</v>
      </c>
      <c r="S619" s="75">
        <v>0</v>
      </c>
      <c r="T619" s="75">
        <v>0</v>
      </c>
      <c r="U619" s="75">
        <v>0</v>
      </c>
      <c r="V619" s="75">
        <v>0</v>
      </c>
      <c r="W619" s="75">
        <v>0</v>
      </c>
      <c r="X619" s="75">
        <v>0</v>
      </c>
      <c r="Y619" s="75">
        <v>0</v>
      </c>
      <c r="Z619" s="75">
        <v>0</v>
      </c>
      <c r="AA619" s="75">
        <v>0</v>
      </c>
      <c r="AB619" s="75">
        <v>0</v>
      </c>
      <c r="AC619" s="75">
        <v>0</v>
      </c>
      <c r="AD619" s="75">
        <v>0</v>
      </c>
      <c r="AE619" s="75">
        <v>0</v>
      </c>
      <c r="AF619" s="75">
        <v>0</v>
      </c>
      <c r="AG619" s="75">
        <v>0</v>
      </c>
      <c r="AH619" s="75">
        <v>0</v>
      </c>
      <c r="AI619" s="75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</row>
    <row r="620" spans="1:85">
      <c r="A620" s="74" t="s">
        <v>0</v>
      </c>
      <c r="B620" s="74" t="s">
        <v>3</v>
      </c>
      <c r="C620" s="75">
        <v>0</v>
      </c>
      <c r="D620" s="75">
        <v>0</v>
      </c>
      <c r="E620" s="75">
        <v>0</v>
      </c>
      <c r="F620" s="75">
        <v>0</v>
      </c>
      <c r="G620" s="75">
        <v>0</v>
      </c>
      <c r="H620" s="75">
        <v>0</v>
      </c>
      <c r="I620" s="75">
        <v>0</v>
      </c>
      <c r="J620" s="75">
        <v>0</v>
      </c>
      <c r="K620" s="75">
        <v>0</v>
      </c>
      <c r="L620" s="75">
        <v>0</v>
      </c>
      <c r="M620" s="75">
        <v>0</v>
      </c>
      <c r="N620" s="75">
        <v>0</v>
      </c>
      <c r="O620" s="75">
        <v>0</v>
      </c>
      <c r="P620" s="75">
        <v>0</v>
      </c>
      <c r="Q620" s="75">
        <v>0</v>
      </c>
      <c r="R620" s="75">
        <v>0</v>
      </c>
      <c r="S620" s="75">
        <v>0</v>
      </c>
      <c r="T620" s="75">
        <v>0</v>
      </c>
      <c r="U620" s="75">
        <v>0</v>
      </c>
      <c r="V620" s="75">
        <v>0</v>
      </c>
      <c r="W620" s="75">
        <v>0</v>
      </c>
      <c r="X620" s="75">
        <v>0</v>
      </c>
      <c r="Y620" s="75">
        <v>0</v>
      </c>
      <c r="Z620" s="75">
        <v>0</v>
      </c>
      <c r="AA620" s="75">
        <v>0</v>
      </c>
      <c r="AB620" s="75">
        <v>0</v>
      </c>
      <c r="AC620" s="75">
        <v>0</v>
      </c>
      <c r="AD620" s="75">
        <v>0</v>
      </c>
      <c r="AE620" s="75">
        <v>0</v>
      </c>
      <c r="AF620" s="75">
        <v>0</v>
      </c>
      <c r="AG620" s="75">
        <v>0</v>
      </c>
      <c r="AH620" s="75">
        <v>0</v>
      </c>
      <c r="AI620" s="75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74"/>
      <c r="B621" s="74" t="s">
        <v>34</v>
      </c>
      <c r="C621" s="75">
        <v>0</v>
      </c>
      <c r="D621" s="75">
        <v>0</v>
      </c>
      <c r="E621" s="75">
        <v>0</v>
      </c>
      <c r="F621" s="75">
        <v>0</v>
      </c>
      <c r="G621" s="75">
        <v>0</v>
      </c>
      <c r="H621" s="75">
        <v>0</v>
      </c>
      <c r="I621" s="75">
        <v>0</v>
      </c>
      <c r="J621" s="75">
        <v>0</v>
      </c>
      <c r="K621" s="75">
        <v>0</v>
      </c>
      <c r="L621" s="75">
        <v>0</v>
      </c>
      <c r="M621" s="75">
        <v>0</v>
      </c>
      <c r="N621" s="75">
        <v>0</v>
      </c>
      <c r="O621" s="75">
        <v>0</v>
      </c>
      <c r="P621" s="75">
        <v>0</v>
      </c>
      <c r="Q621" s="75">
        <v>0</v>
      </c>
      <c r="R621" s="75">
        <v>0</v>
      </c>
      <c r="S621" s="75">
        <v>0</v>
      </c>
      <c r="T621" s="75">
        <v>0</v>
      </c>
      <c r="U621" s="75">
        <v>0</v>
      </c>
      <c r="V621" s="75">
        <v>0</v>
      </c>
      <c r="W621" s="75">
        <v>0</v>
      </c>
      <c r="X621" s="75">
        <v>0</v>
      </c>
      <c r="Y621" s="75">
        <v>0</v>
      </c>
      <c r="Z621" s="75">
        <v>0</v>
      </c>
      <c r="AA621" s="75">
        <v>0</v>
      </c>
      <c r="AB621" s="75">
        <v>0</v>
      </c>
      <c r="AC621" s="75">
        <v>0</v>
      </c>
      <c r="AD621" s="75">
        <v>0</v>
      </c>
      <c r="AE621" s="75">
        <v>0</v>
      </c>
      <c r="AF621" s="75">
        <v>0</v>
      </c>
      <c r="AG621" s="75">
        <v>0</v>
      </c>
      <c r="AH621" s="75">
        <v>0</v>
      </c>
      <c r="AI621" s="75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14"/>
      <c r="B622" s="14" t="s">
        <v>35</v>
      </c>
      <c r="C622" s="75">
        <v>0</v>
      </c>
      <c r="D622" s="75">
        <v>0</v>
      </c>
      <c r="E622" s="75">
        <v>0</v>
      </c>
      <c r="F622" s="75">
        <v>0</v>
      </c>
      <c r="G622" s="75">
        <v>0</v>
      </c>
      <c r="H622" s="75">
        <v>0</v>
      </c>
      <c r="I622" s="75">
        <v>0</v>
      </c>
      <c r="J622" s="75">
        <v>0</v>
      </c>
      <c r="K622" s="75">
        <v>0</v>
      </c>
      <c r="L622" s="75">
        <v>0</v>
      </c>
      <c r="M622" s="75">
        <v>0</v>
      </c>
      <c r="N622" s="75">
        <v>0</v>
      </c>
      <c r="O622" s="75">
        <v>0</v>
      </c>
      <c r="P622" s="75">
        <v>0</v>
      </c>
      <c r="Q622" s="75">
        <v>0</v>
      </c>
      <c r="R622" s="75">
        <v>0</v>
      </c>
      <c r="S622" s="75">
        <v>0</v>
      </c>
      <c r="T622" s="75">
        <v>0</v>
      </c>
      <c r="U622" s="75">
        <v>0</v>
      </c>
      <c r="V622" s="75">
        <v>0</v>
      </c>
      <c r="W622" s="75">
        <v>0</v>
      </c>
      <c r="X622" s="75">
        <v>0</v>
      </c>
      <c r="Y622" s="75">
        <v>0</v>
      </c>
      <c r="Z622" s="75">
        <v>0</v>
      </c>
      <c r="AA622" s="75">
        <v>0</v>
      </c>
      <c r="AB622" s="75">
        <v>0</v>
      </c>
      <c r="AC622" s="75">
        <v>0</v>
      </c>
      <c r="AD622" s="75">
        <v>0</v>
      </c>
      <c r="AE622" s="75">
        <v>0</v>
      </c>
      <c r="AF622" s="75">
        <v>0</v>
      </c>
      <c r="AG622" s="75">
        <v>0</v>
      </c>
      <c r="AH622" s="75">
        <v>0</v>
      </c>
      <c r="AI622" s="75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4"/>
      <c r="B623" s="4" t="s">
        <v>4</v>
      </c>
      <c r="C623" s="75">
        <v>0</v>
      </c>
      <c r="D623" s="75">
        <v>0</v>
      </c>
      <c r="E623" s="75">
        <v>0</v>
      </c>
      <c r="F623" s="75">
        <v>0</v>
      </c>
      <c r="G623" s="75">
        <v>0</v>
      </c>
      <c r="H623" s="75">
        <v>0</v>
      </c>
      <c r="I623" s="75">
        <v>0</v>
      </c>
      <c r="J623" s="75">
        <v>0</v>
      </c>
      <c r="K623" s="75">
        <v>0</v>
      </c>
      <c r="L623" s="75">
        <v>0</v>
      </c>
      <c r="M623" s="75">
        <v>0</v>
      </c>
      <c r="N623" s="75">
        <v>0</v>
      </c>
      <c r="O623" s="75">
        <v>0</v>
      </c>
      <c r="P623" s="75">
        <v>0</v>
      </c>
      <c r="Q623" s="75">
        <v>0</v>
      </c>
      <c r="R623" s="75">
        <v>0</v>
      </c>
      <c r="S623" s="75">
        <v>0</v>
      </c>
      <c r="T623" s="75">
        <v>0</v>
      </c>
      <c r="U623" s="75">
        <v>0</v>
      </c>
      <c r="V623" s="75">
        <v>0</v>
      </c>
      <c r="W623" s="75">
        <v>0</v>
      </c>
      <c r="X623" s="75">
        <v>0</v>
      </c>
      <c r="Y623" s="75">
        <v>0</v>
      </c>
      <c r="Z623" s="75">
        <v>0</v>
      </c>
      <c r="AA623" s="75">
        <v>0</v>
      </c>
      <c r="AB623" s="75">
        <v>0</v>
      </c>
      <c r="AC623" s="75">
        <v>0</v>
      </c>
      <c r="AD623" s="75">
        <v>0</v>
      </c>
      <c r="AE623" s="75">
        <v>0</v>
      </c>
      <c r="AF623" s="75">
        <v>0</v>
      </c>
      <c r="AG623" s="75">
        <v>0</v>
      </c>
      <c r="AH623" s="75">
        <v>0</v>
      </c>
      <c r="AI623" s="75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74" t="s">
        <v>1</v>
      </c>
      <c r="B624" s="74" t="s">
        <v>3</v>
      </c>
      <c r="C624" s="75">
        <v>0</v>
      </c>
      <c r="D624" s="75">
        <v>0</v>
      </c>
      <c r="E624" s="75">
        <v>0</v>
      </c>
      <c r="F624" s="75">
        <v>0</v>
      </c>
      <c r="G624" s="75">
        <v>0</v>
      </c>
      <c r="H624" s="75">
        <v>0</v>
      </c>
      <c r="I624" s="75">
        <v>0</v>
      </c>
      <c r="J624" s="75">
        <v>0</v>
      </c>
      <c r="K624" s="75">
        <v>0</v>
      </c>
      <c r="L624" s="75">
        <v>0</v>
      </c>
      <c r="M624" s="75">
        <v>0</v>
      </c>
      <c r="N624" s="75">
        <v>0</v>
      </c>
      <c r="O624" s="75">
        <v>0</v>
      </c>
      <c r="P624" s="75">
        <v>0</v>
      </c>
      <c r="Q624" s="75">
        <v>0</v>
      </c>
      <c r="R624" s="75">
        <v>0</v>
      </c>
      <c r="S624" s="75">
        <v>0</v>
      </c>
      <c r="T624" s="75">
        <v>0</v>
      </c>
      <c r="U624" s="75">
        <v>0</v>
      </c>
      <c r="V624" s="75">
        <v>0</v>
      </c>
      <c r="W624" s="75">
        <v>0</v>
      </c>
      <c r="X624" s="75">
        <v>0</v>
      </c>
      <c r="Y624" s="75">
        <v>0</v>
      </c>
      <c r="Z624" s="75">
        <v>0</v>
      </c>
      <c r="AA624" s="75">
        <v>0</v>
      </c>
      <c r="AB624" s="75">
        <v>0</v>
      </c>
      <c r="AC624" s="75">
        <v>0</v>
      </c>
      <c r="AD624" s="75">
        <v>0</v>
      </c>
      <c r="AE624" s="75">
        <v>0</v>
      </c>
      <c r="AF624" s="75">
        <v>0</v>
      </c>
      <c r="AG624" s="75">
        <v>0</v>
      </c>
      <c r="AH624" s="75">
        <v>0</v>
      </c>
      <c r="AI624" s="75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74"/>
      <c r="B625" s="74" t="s">
        <v>34</v>
      </c>
      <c r="C625" s="75">
        <v>0</v>
      </c>
      <c r="D625" s="75">
        <v>0</v>
      </c>
      <c r="E625" s="75">
        <v>0</v>
      </c>
      <c r="F625" s="75">
        <v>0</v>
      </c>
      <c r="G625" s="75">
        <v>0</v>
      </c>
      <c r="H625" s="75">
        <v>0</v>
      </c>
      <c r="I625" s="75">
        <v>0</v>
      </c>
      <c r="J625" s="75">
        <v>0</v>
      </c>
      <c r="K625" s="75">
        <v>0</v>
      </c>
      <c r="L625" s="75">
        <v>0</v>
      </c>
      <c r="M625" s="75">
        <v>0</v>
      </c>
      <c r="N625" s="75">
        <v>0</v>
      </c>
      <c r="O625" s="75">
        <v>0</v>
      </c>
      <c r="P625" s="75">
        <v>0</v>
      </c>
      <c r="Q625" s="75">
        <v>0</v>
      </c>
      <c r="R625" s="75">
        <v>0</v>
      </c>
      <c r="S625" s="75">
        <v>0</v>
      </c>
      <c r="T625" s="75">
        <v>0</v>
      </c>
      <c r="U625" s="75">
        <v>0</v>
      </c>
      <c r="V625" s="75">
        <v>0</v>
      </c>
      <c r="W625" s="75">
        <v>0</v>
      </c>
      <c r="X625" s="75">
        <v>0</v>
      </c>
      <c r="Y625" s="75">
        <v>0</v>
      </c>
      <c r="Z625" s="75">
        <v>0</v>
      </c>
      <c r="AA625" s="75">
        <v>0</v>
      </c>
      <c r="AB625" s="75">
        <v>0</v>
      </c>
      <c r="AC625" s="75">
        <v>0</v>
      </c>
      <c r="AD625" s="75">
        <v>0</v>
      </c>
      <c r="AE625" s="75">
        <v>0</v>
      </c>
      <c r="AF625" s="75">
        <v>0</v>
      </c>
      <c r="AG625" s="75">
        <v>0</v>
      </c>
      <c r="AH625" s="75">
        <v>0</v>
      </c>
      <c r="AI625" s="7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14"/>
      <c r="B626" s="14" t="s">
        <v>35</v>
      </c>
      <c r="C626" s="75">
        <v>0</v>
      </c>
      <c r="D626" s="75">
        <v>0</v>
      </c>
      <c r="E626" s="75">
        <v>0</v>
      </c>
      <c r="F626" s="75">
        <v>0</v>
      </c>
      <c r="G626" s="75">
        <v>0</v>
      </c>
      <c r="H626" s="75">
        <v>0</v>
      </c>
      <c r="I626" s="75">
        <v>0</v>
      </c>
      <c r="J626" s="75">
        <v>0</v>
      </c>
      <c r="K626" s="75">
        <v>0</v>
      </c>
      <c r="L626" s="75">
        <v>0</v>
      </c>
      <c r="M626" s="75">
        <v>0</v>
      </c>
      <c r="N626" s="75">
        <v>0</v>
      </c>
      <c r="O626" s="75">
        <v>0</v>
      </c>
      <c r="P626" s="75">
        <v>0</v>
      </c>
      <c r="Q626" s="75">
        <v>0</v>
      </c>
      <c r="R626" s="75">
        <v>0</v>
      </c>
      <c r="S626" s="75">
        <v>0</v>
      </c>
      <c r="T626" s="75">
        <v>0</v>
      </c>
      <c r="U626" s="75">
        <v>0</v>
      </c>
      <c r="V626" s="75">
        <v>0</v>
      </c>
      <c r="W626" s="75">
        <v>0</v>
      </c>
      <c r="X626" s="75">
        <v>0</v>
      </c>
      <c r="Y626" s="75">
        <v>0</v>
      </c>
      <c r="Z626" s="75">
        <v>0</v>
      </c>
      <c r="AA626" s="75">
        <v>0</v>
      </c>
      <c r="AB626" s="75">
        <v>0</v>
      </c>
      <c r="AC626" s="75">
        <v>0</v>
      </c>
      <c r="AD626" s="75">
        <v>0</v>
      </c>
      <c r="AE626" s="75">
        <v>0</v>
      </c>
      <c r="AF626" s="75">
        <v>0</v>
      </c>
      <c r="AG626" s="75">
        <v>0</v>
      </c>
      <c r="AH626" s="75">
        <v>0</v>
      </c>
      <c r="AI626" s="75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4"/>
      <c r="B627" s="4" t="s">
        <v>4</v>
      </c>
      <c r="C627" s="75">
        <v>0</v>
      </c>
      <c r="D627" s="75">
        <v>0</v>
      </c>
      <c r="E627" s="75">
        <v>0</v>
      </c>
      <c r="F627" s="75">
        <v>0</v>
      </c>
      <c r="G627" s="75">
        <v>0</v>
      </c>
      <c r="H627" s="75">
        <v>0</v>
      </c>
      <c r="I627" s="75">
        <v>0</v>
      </c>
      <c r="J627" s="75">
        <v>0</v>
      </c>
      <c r="K627" s="75">
        <v>0</v>
      </c>
      <c r="L627" s="75">
        <v>0</v>
      </c>
      <c r="M627" s="75">
        <v>0</v>
      </c>
      <c r="N627" s="75">
        <v>0</v>
      </c>
      <c r="O627" s="75">
        <v>0</v>
      </c>
      <c r="P627" s="75">
        <v>0</v>
      </c>
      <c r="Q627" s="75">
        <v>0</v>
      </c>
      <c r="R627" s="75">
        <v>0</v>
      </c>
      <c r="S627" s="75">
        <v>0</v>
      </c>
      <c r="T627" s="75">
        <v>0</v>
      </c>
      <c r="U627" s="75">
        <v>0</v>
      </c>
      <c r="V627" s="75">
        <v>0</v>
      </c>
      <c r="W627" s="75">
        <v>0</v>
      </c>
      <c r="X627" s="75">
        <v>0</v>
      </c>
      <c r="Y627" s="75">
        <v>0</v>
      </c>
      <c r="Z627" s="75">
        <v>0</v>
      </c>
      <c r="AA627" s="75">
        <v>0</v>
      </c>
      <c r="AB627" s="75">
        <v>0</v>
      </c>
      <c r="AC627" s="75">
        <v>0</v>
      </c>
      <c r="AD627" s="75">
        <v>0</v>
      </c>
      <c r="AE627" s="75">
        <v>0</v>
      </c>
      <c r="AF627" s="75">
        <v>0</v>
      </c>
      <c r="AG627" s="75">
        <v>0</v>
      </c>
      <c r="AH627" s="75">
        <v>0</v>
      </c>
      <c r="AI627" s="75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14" t="s">
        <v>5</v>
      </c>
      <c r="B628" s="14" t="s">
        <v>3</v>
      </c>
      <c r="C628" s="75">
        <v>0</v>
      </c>
      <c r="D628" s="75">
        <v>0</v>
      </c>
      <c r="E628" s="75">
        <v>0</v>
      </c>
      <c r="F628" s="75">
        <v>0</v>
      </c>
      <c r="G628" s="75">
        <v>0</v>
      </c>
      <c r="H628" s="75">
        <v>0</v>
      </c>
      <c r="I628" s="75">
        <v>0</v>
      </c>
      <c r="J628" s="75">
        <v>0</v>
      </c>
      <c r="K628" s="75">
        <v>0</v>
      </c>
      <c r="L628" s="75">
        <v>0</v>
      </c>
      <c r="M628" s="75">
        <v>0</v>
      </c>
      <c r="N628" s="75">
        <v>0</v>
      </c>
      <c r="O628" s="75">
        <v>0</v>
      </c>
      <c r="P628" s="75">
        <v>0</v>
      </c>
      <c r="Q628" s="75">
        <v>0</v>
      </c>
      <c r="R628" s="75">
        <v>0</v>
      </c>
      <c r="S628" s="75">
        <v>0</v>
      </c>
      <c r="T628" s="75">
        <v>0</v>
      </c>
      <c r="U628" s="75">
        <v>0</v>
      </c>
      <c r="V628" s="75">
        <v>0</v>
      </c>
      <c r="W628" s="75">
        <v>0</v>
      </c>
      <c r="X628" s="75">
        <v>0</v>
      </c>
      <c r="Y628" s="75">
        <v>0</v>
      </c>
      <c r="Z628" s="75">
        <v>0</v>
      </c>
      <c r="AA628" s="75">
        <v>0</v>
      </c>
      <c r="AB628" s="75">
        <v>0</v>
      </c>
      <c r="AC628" s="75">
        <v>0</v>
      </c>
      <c r="AD628" s="75">
        <v>0</v>
      </c>
      <c r="AE628" s="75">
        <v>0</v>
      </c>
      <c r="AF628" s="75">
        <v>0</v>
      </c>
      <c r="AG628" s="75">
        <v>0</v>
      </c>
      <c r="AH628" s="75">
        <v>0</v>
      </c>
      <c r="AI628" s="75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5"/>
      <c r="B629" s="5" t="s">
        <v>4</v>
      </c>
      <c r="C629" s="75">
        <v>0</v>
      </c>
      <c r="D629" s="75">
        <v>0</v>
      </c>
      <c r="E629" s="75">
        <v>0</v>
      </c>
      <c r="F629" s="75">
        <v>0</v>
      </c>
      <c r="G629" s="75">
        <v>0</v>
      </c>
      <c r="H629" s="75">
        <v>0</v>
      </c>
      <c r="I629" s="75">
        <v>0</v>
      </c>
      <c r="J629" s="75">
        <v>0</v>
      </c>
      <c r="K629" s="75">
        <v>0</v>
      </c>
      <c r="L629" s="75">
        <v>0</v>
      </c>
      <c r="M629" s="75">
        <v>0</v>
      </c>
      <c r="N629" s="75">
        <v>0</v>
      </c>
      <c r="O629" s="75">
        <v>0</v>
      </c>
      <c r="P629" s="75">
        <v>0</v>
      </c>
      <c r="Q629" s="75">
        <v>0</v>
      </c>
      <c r="R629" s="75">
        <v>0</v>
      </c>
      <c r="S629" s="75">
        <v>0</v>
      </c>
      <c r="T629" s="75">
        <v>0</v>
      </c>
      <c r="U629" s="75">
        <v>0</v>
      </c>
      <c r="V629" s="75">
        <v>0</v>
      </c>
      <c r="W629" s="75">
        <v>0</v>
      </c>
      <c r="X629" s="75">
        <v>0</v>
      </c>
      <c r="Y629" s="75">
        <v>0</v>
      </c>
      <c r="Z629" s="75">
        <v>0</v>
      </c>
      <c r="AA629" s="75">
        <v>0</v>
      </c>
      <c r="AB629" s="75">
        <v>0</v>
      </c>
      <c r="AC629" s="75">
        <v>0</v>
      </c>
      <c r="AD629" s="75">
        <v>0</v>
      </c>
      <c r="AE629" s="75">
        <v>0</v>
      </c>
      <c r="AF629" s="75">
        <v>0</v>
      </c>
      <c r="AG629" s="75">
        <v>0</v>
      </c>
      <c r="AH629" s="75">
        <v>0</v>
      </c>
      <c r="AI629" s="75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5" t="s">
        <v>2</v>
      </c>
      <c r="B630" s="5" t="s">
        <v>3</v>
      </c>
      <c r="C630" s="75">
        <v>0</v>
      </c>
      <c r="D630" s="75">
        <v>0</v>
      </c>
      <c r="E630" s="75">
        <v>0</v>
      </c>
      <c r="F630" s="75">
        <v>0</v>
      </c>
      <c r="G630" s="75">
        <v>0</v>
      </c>
      <c r="H630" s="75">
        <v>0</v>
      </c>
      <c r="I630" s="75">
        <v>0</v>
      </c>
      <c r="J630" s="75">
        <v>0</v>
      </c>
      <c r="K630" s="75">
        <v>0</v>
      </c>
      <c r="L630" s="75">
        <v>0</v>
      </c>
      <c r="M630" s="75">
        <v>0</v>
      </c>
      <c r="N630" s="75">
        <v>0</v>
      </c>
      <c r="O630" s="75">
        <v>0</v>
      </c>
      <c r="P630" s="75">
        <v>0</v>
      </c>
      <c r="Q630" s="75">
        <v>0</v>
      </c>
      <c r="R630" s="75">
        <v>0</v>
      </c>
      <c r="S630" s="75">
        <v>0</v>
      </c>
      <c r="T630" s="75">
        <v>0</v>
      </c>
      <c r="U630" s="75">
        <v>0</v>
      </c>
      <c r="V630" s="75">
        <v>0</v>
      </c>
      <c r="W630" s="75">
        <v>0</v>
      </c>
      <c r="X630" s="75">
        <v>0</v>
      </c>
      <c r="Y630" s="75">
        <v>0</v>
      </c>
      <c r="Z630" s="75">
        <v>0</v>
      </c>
      <c r="AA630" s="75">
        <v>0</v>
      </c>
      <c r="AB630" s="75">
        <v>0</v>
      </c>
      <c r="AC630" s="75">
        <v>0</v>
      </c>
      <c r="AD630" s="75">
        <v>0</v>
      </c>
      <c r="AE630" s="75">
        <v>0</v>
      </c>
      <c r="AF630" s="75">
        <v>0</v>
      </c>
      <c r="AG630" s="75">
        <v>0</v>
      </c>
      <c r="AH630" s="75">
        <v>0</v>
      </c>
      <c r="AI630" s="75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4"/>
      <c r="B631" s="4" t="s">
        <v>4</v>
      </c>
      <c r="C631" s="75">
        <v>0</v>
      </c>
      <c r="D631" s="75">
        <v>0</v>
      </c>
      <c r="E631" s="75">
        <v>0</v>
      </c>
      <c r="F631" s="75">
        <v>0</v>
      </c>
      <c r="G631" s="75">
        <v>0</v>
      </c>
      <c r="H631" s="75">
        <v>0</v>
      </c>
      <c r="I631" s="75">
        <v>0</v>
      </c>
      <c r="J631" s="75">
        <v>0</v>
      </c>
      <c r="K631" s="75">
        <v>0</v>
      </c>
      <c r="L631" s="75">
        <v>0</v>
      </c>
      <c r="M631" s="75">
        <v>0</v>
      </c>
      <c r="N631" s="75">
        <v>0</v>
      </c>
      <c r="O631" s="75">
        <v>0</v>
      </c>
      <c r="P631" s="75">
        <v>0</v>
      </c>
      <c r="Q631" s="75">
        <v>0</v>
      </c>
      <c r="R631" s="75">
        <v>0</v>
      </c>
      <c r="S631" s="75">
        <v>0</v>
      </c>
      <c r="T631" s="75">
        <v>0</v>
      </c>
      <c r="U631" s="75">
        <v>0</v>
      </c>
      <c r="V631" s="75">
        <v>0</v>
      </c>
      <c r="W631" s="75">
        <v>0</v>
      </c>
      <c r="X631" s="75">
        <v>0</v>
      </c>
      <c r="Y631" s="75">
        <v>0</v>
      </c>
      <c r="Z631" s="75">
        <v>0</v>
      </c>
      <c r="AA631" s="75">
        <v>0</v>
      </c>
      <c r="AB631" s="75">
        <v>0</v>
      </c>
      <c r="AC631" s="75">
        <v>0</v>
      </c>
      <c r="AD631" s="75">
        <v>0</v>
      </c>
      <c r="AE631" s="75">
        <v>0</v>
      </c>
      <c r="AF631" s="75">
        <v>0</v>
      </c>
      <c r="AG631" s="75">
        <v>0</v>
      </c>
      <c r="AH631" s="75">
        <v>0</v>
      </c>
      <c r="AI631" s="75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14" t="s">
        <v>7</v>
      </c>
      <c r="B632" s="14" t="s">
        <v>3</v>
      </c>
      <c r="C632" s="75">
        <v>0</v>
      </c>
      <c r="D632" s="75">
        <v>0</v>
      </c>
      <c r="E632" s="75">
        <v>0</v>
      </c>
      <c r="F632" s="75">
        <v>0</v>
      </c>
      <c r="G632" s="75">
        <v>0</v>
      </c>
      <c r="H632" s="75">
        <v>0</v>
      </c>
      <c r="I632" s="75">
        <v>0</v>
      </c>
      <c r="J632" s="75">
        <v>0</v>
      </c>
      <c r="K632" s="75">
        <v>0</v>
      </c>
      <c r="L632" s="75">
        <v>0</v>
      </c>
      <c r="M632" s="75">
        <v>0</v>
      </c>
      <c r="N632" s="75">
        <v>0</v>
      </c>
      <c r="O632" s="75">
        <v>0</v>
      </c>
      <c r="P632" s="75">
        <v>0</v>
      </c>
      <c r="Q632" s="75">
        <v>0</v>
      </c>
      <c r="R632" s="75">
        <v>0</v>
      </c>
      <c r="S632" s="75">
        <v>0</v>
      </c>
      <c r="T632" s="75">
        <v>0</v>
      </c>
      <c r="U632" s="75">
        <v>0</v>
      </c>
      <c r="V632" s="75">
        <v>0</v>
      </c>
      <c r="W632" s="75">
        <v>0</v>
      </c>
      <c r="X632" s="75">
        <v>0</v>
      </c>
      <c r="Y632" s="75">
        <v>0</v>
      </c>
      <c r="Z632" s="75">
        <v>0</v>
      </c>
      <c r="AA632" s="75">
        <v>0</v>
      </c>
      <c r="AB632" s="75">
        <v>0</v>
      </c>
      <c r="AC632" s="75">
        <v>0</v>
      </c>
      <c r="AD632" s="75">
        <v>0</v>
      </c>
      <c r="AE632" s="75">
        <v>0</v>
      </c>
      <c r="AF632" s="75">
        <v>0</v>
      </c>
      <c r="AG632" s="75">
        <v>0</v>
      </c>
      <c r="AH632" s="75">
        <v>0</v>
      </c>
      <c r="AI632" s="75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4"/>
      <c r="B633" s="4" t="s">
        <v>4</v>
      </c>
      <c r="C633" s="75">
        <v>0</v>
      </c>
      <c r="D633" s="75">
        <v>0</v>
      </c>
      <c r="E633" s="75">
        <v>0</v>
      </c>
      <c r="F633" s="75">
        <v>0</v>
      </c>
      <c r="G633" s="75">
        <v>0</v>
      </c>
      <c r="H633" s="75">
        <v>0</v>
      </c>
      <c r="I633" s="75">
        <v>0</v>
      </c>
      <c r="J633" s="75">
        <v>0</v>
      </c>
      <c r="K633" s="75">
        <v>0</v>
      </c>
      <c r="L633" s="75">
        <v>0</v>
      </c>
      <c r="M633" s="75">
        <v>0</v>
      </c>
      <c r="N633" s="75">
        <v>0</v>
      </c>
      <c r="O633" s="75">
        <v>0</v>
      </c>
      <c r="P633" s="75">
        <v>0</v>
      </c>
      <c r="Q633" s="75">
        <v>0</v>
      </c>
      <c r="R633" s="75">
        <v>0</v>
      </c>
      <c r="S633" s="75">
        <v>0</v>
      </c>
      <c r="T633" s="75">
        <v>0</v>
      </c>
      <c r="U633" s="75">
        <v>0</v>
      </c>
      <c r="V633" s="75">
        <v>0</v>
      </c>
      <c r="W633" s="75">
        <v>0</v>
      </c>
      <c r="X633" s="75">
        <v>0</v>
      </c>
      <c r="Y633" s="75">
        <v>0</v>
      </c>
      <c r="Z633" s="75">
        <v>0</v>
      </c>
      <c r="AA633" s="75">
        <v>0</v>
      </c>
      <c r="AB633" s="75">
        <v>0</v>
      </c>
      <c r="AC633" s="75">
        <v>0</v>
      </c>
      <c r="AD633" s="75">
        <v>0</v>
      </c>
      <c r="AE633" s="75">
        <v>0</v>
      </c>
      <c r="AF633" s="75">
        <v>0</v>
      </c>
      <c r="AG633" s="75">
        <v>0</v>
      </c>
      <c r="AH633" s="75">
        <v>0</v>
      </c>
      <c r="AI633" s="75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</row>
    <row r="634" spans="1:85">
      <c r="A634" s="14" t="s">
        <v>6</v>
      </c>
      <c r="B634" s="14" t="s">
        <v>3</v>
      </c>
      <c r="C634" s="75">
        <v>0</v>
      </c>
      <c r="D634" s="75">
        <v>0</v>
      </c>
      <c r="E634" s="75">
        <v>0</v>
      </c>
      <c r="F634" s="75">
        <v>0</v>
      </c>
      <c r="G634" s="75">
        <v>0</v>
      </c>
      <c r="H634" s="75">
        <v>0</v>
      </c>
      <c r="I634" s="75">
        <v>0</v>
      </c>
      <c r="J634" s="75">
        <v>0</v>
      </c>
      <c r="K634" s="75">
        <v>0</v>
      </c>
      <c r="L634" s="75">
        <v>0</v>
      </c>
      <c r="M634" s="75">
        <v>0</v>
      </c>
      <c r="N634" s="75">
        <v>0</v>
      </c>
      <c r="O634" s="75">
        <v>0</v>
      </c>
      <c r="P634" s="75">
        <v>0</v>
      </c>
      <c r="Q634" s="75">
        <v>0</v>
      </c>
      <c r="R634" s="75">
        <v>0</v>
      </c>
      <c r="S634" s="75">
        <v>0</v>
      </c>
      <c r="T634" s="75">
        <v>0</v>
      </c>
      <c r="U634" s="75">
        <v>0</v>
      </c>
      <c r="V634" s="75">
        <v>0</v>
      </c>
      <c r="W634" s="75">
        <v>0</v>
      </c>
      <c r="X634" s="75">
        <v>0</v>
      </c>
      <c r="Y634" s="75">
        <v>0</v>
      </c>
      <c r="Z634" s="75">
        <v>0</v>
      </c>
      <c r="AA634" s="75">
        <v>0</v>
      </c>
      <c r="AB634" s="75">
        <v>0</v>
      </c>
      <c r="AC634" s="75">
        <v>0</v>
      </c>
      <c r="AD634" s="75">
        <v>0</v>
      </c>
      <c r="AE634" s="75">
        <v>0</v>
      </c>
      <c r="AF634" s="75">
        <v>0</v>
      </c>
      <c r="AG634" s="75">
        <v>0</v>
      </c>
      <c r="AH634" s="75">
        <v>0</v>
      </c>
      <c r="AI634" s="75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>
      <c r="A635" s="5"/>
      <c r="B635" s="5" t="s">
        <v>4</v>
      </c>
      <c r="C635" s="75">
        <v>0</v>
      </c>
      <c r="D635" s="75">
        <v>0</v>
      </c>
      <c r="E635" s="75">
        <v>0</v>
      </c>
      <c r="F635" s="75">
        <v>0</v>
      </c>
      <c r="G635" s="75">
        <v>0</v>
      </c>
      <c r="H635" s="75">
        <v>0</v>
      </c>
      <c r="I635" s="75">
        <v>0</v>
      </c>
      <c r="J635" s="75">
        <v>0</v>
      </c>
      <c r="K635" s="75">
        <v>0</v>
      </c>
      <c r="L635" s="75">
        <v>0</v>
      </c>
      <c r="M635" s="75">
        <v>0</v>
      </c>
      <c r="N635" s="75">
        <v>0</v>
      </c>
      <c r="O635" s="75">
        <v>0</v>
      </c>
      <c r="P635" s="75">
        <v>0</v>
      </c>
      <c r="Q635" s="75">
        <v>0</v>
      </c>
      <c r="R635" s="75">
        <v>0</v>
      </c>
      <c r="S635" s="75">
        <v>0</v>
      </c>
      <c r="T635" s="75">
        <v>0</v>
      </c>
      <c r="U635" s="75">
        <v>0</v>
      </c>
      <c r="V635" s="75">
        <v>0</v>
      </c>
      <c r="W635" s="75">
        <v>0</v>
      </c>
      <c r="X635" s="75">
        <v>0</v>
      </c>
      <c r="Y635" s="75">
        <v>0</v>
      </c>
      <c r="Z635" s="75">
        <v>0</v>
      </c>
      <c r="AA635" s="75">
        <v>0</v>
      </c>
      <c r="AB635" s="75">
        <v>0</v>
      </c>
      <c r="AC635" s="75">
        <v>0</v>
      </c>
      <c r="AD635" s="75">
        <v>0</v>
      </c>
      <c r="AE635" s="75">
        <v>0</v>
      </c>
      <c r="AF635" s="75">
        <v>0</v>
      </c>
      <c r="AG635" s="75">
        <v>0</v>
      </c>
      <c r="AH635" s="75">
        <v>0</v>
      </c>
      <c r="AI635" s="7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>
      <c r="A636" s="5" t="s">
        <v>8</v>
      </c>
      <c r="B636" s="5" t="s">
        <v>3</v>
      </c>
      <c r="C636" s="75">
        <v>0</v>
      </c>
      <c r="D636" s="75">
        <v>0</v>
      </c>
      <c r="E636" s="75">
        <v>0</v>
      </c>
      <c r="F636" s="75">
        <v>0</v>
      </c>
      <c r="G636" s="75">
        <v>0</v>
      </c>
      <c r="H636" s="75">
        <v>0</v>
      </c>
      <c r="I636" s="75">
        <v>0</v>
      </c>
      <c r="J636" s="75">
        <v>0</v>
      </c>
      <c r="K636" s="75">
        <v>0</v>
      </c>
      <c r="L636" s="75">
        <v>0</v>
      </c>
      <c r="M636" s="75">
        <v>0</v>
      </c>
      <c r="N636" s="75">
        <v>0</v>
      </c>
      <c r="O636" s="75">
        <v>0</v>
      </c>
      <c r="P636" s="75">
        <v>0</v>
      </c>
      <c r="Q636" s="75">
        <v>0</v>
      </c>
      <c r="R636" s="75">
        <v>0</v>
      </c>
      <c r="S636" s="75">
        <v>0</v>
      </c>
      <c r="T636" s="75">
        <v>0</v>
      </c>
      <c r="U636" s="75">
        <v>0</v>
      </c>
      <c r="V636" s="75">
        <v>0</v>
      </c>
      <c r="W636" s="75">
        <v>0</v>
      </c>
      <c r="X636" s="75">
        <v>0</v>
      </c>
      <c r="Y636" s="75">
        <v>0</v>
      </c>
      <c r="Z636" s="75">
        <v>0</v>
      </c>
      <c r="AA636" s="75">
        <v>0</v>
      </c>
      <c r="AB636" s="75">
        <v>0</v>
      </c>
      <c r="AC636" s="75">
        <v>0</v>
      </c>
      <c r="AD636" s="75">
        <v>0</v>
      </c>
      <c r="AE636" s="75">
        <v>0</v>
      </c>
      <c r="AF636" s="75">
        <v>0</v>
      </c>
      <c r="AG636" s="75">
        <v>0</v>
      </c>
      <c r="AH636" s="75">
        <v>0</v>
      </c>
      <c r="AI636" s="75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>
      <c r="A637" s="4"/>
      <c r="B637" s="4" t="s">
        <v>37</v>
      </c>
      <c r="C637" s="75">
        <v>0</v>
      </c>
      <c r="D637" s="75">
        <v>0</v>
      </c>
      <c r="E637" s="75">
        <v>0</v>
      </c>
      <c r="F637" s="75">
        <v>0</v>
      </c>
      <c r="G637" s="75">
        <v>0</v>
      </c>
      <c r="H637" s="75">
        <v>0</v>
      </c>
      <c r="I637" s="75">
        <v>0</v>
      </c>
      <c r="J637" s="75">
        <v>0</v>
      </c>
      <c r="K637" s="75">
        <v>0</v>
      </c>
      <c r="L637" s="75">
        <v>0</v>
      </c>
      <c r="M637" s="75">
        <v>0</v>
      </c>
      <c r="N637" s="75">
        <v>0</v>
      </c>
      <c r="O637" s="75">
        <v>0</v>
      </c>
      <c r="P637" s="75">
        <v>0</v>
      </c>
      <c r="Q637" s="75">
        <v>0</v>
      </c>
      <c r="R637" s="75">
        <v>0</v>
      </c>
      <c r="S637" s="75">
        <v>0</v>
      </c>
      <c r="T637" s="75">
        <v>0</v>
      </c>
      <c r="U637" s="75">
        <v>0</v>
      </c>
      <c r="V637" s="75">
        <v>0</v>
      </c>
      <c r="W637" s="75">
        <v>0</v>
      </c>
      <c r="X637" s="75">
        <v>0</v>
      </c>
      <c r="Y637" s="75">
        <v>0</v>
      </c>
      <c r="Z637" s="75">
        <v>0</v>
      </c>
      <c r="AA637" s="75">
        <v>0</v>
      </c>
      <c r="AB637" s="75">
        <v>0</v>
      </c>
      <c r="AC637" s="75">
        <v>0</v>
      </c>
      <c r="AD637" s="75">
        <v>0</v>
      </c>
      <c r="AE637" s="75">
        <v>0</v>
      </c>
      <c r="AF637" s="75">
        <v>0</v>
      </c>
      <c r="AG637" s="75">
        <v>0</v>
      </c>
      <c r="AH637" s="75">
        <v>0</v>
      </c>
      <c r="AI637" s="75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>
      <c r="A638" s="14" t="s">
        <v>36</v>
      </c>
      <c r="B638" s="14" t="s">
        <v>38</v>
      </c>
      <c r="C638" s="75">
        <v>0</v>
      </c>
      <c r="D638" s="75">
        <v>0</v>
      </c>
      <c r="E638" s="75">
        <v>0</v>
      </c>
      <c r="F638" s="75">
        <v>0</v>
      </c>
      <c r="G638" s="75">
        <v>0</v>
      </c>
      <c r="H638" s="75">
        <v>0</v>
      </c>
      <c r="I638" s="75">
        <v>0</v>
      </c>
      <c r="J638" s="75">
        <v>0</v>
      </c>
      <c r="K638" s="75">
        <v>0</v>
      </c>
      <c r="L638" s="75">
        <v>0</v>
      </c>
      <c r="M638" s="75">
        <v>0</v>
      </c>
      <c r="N638" s="75">
        <v>0</v>
      </c>
      <c r="O638" s="75">
        <v>0</v>
      </c>
      <c r="P638" s="75">
        <v>0</v>
      </c>
      <c r="Q638" s="75">
        <v>0</v>
      </c>
      <c r="R638" s="75">
        <v>0</v>
      </c>
      <c r="S638" s="75">
        <v>0</v>
      </c>
      <c r="T638" s="75">
        <v>0</v>
      </c>
      <c r="U638" s="75">
        <v>0</v>
      </c>
      <c r="V638" s="75">
        <v>0</v>
      </c>
      <c r="W638" s="75">
        <v>0</v>
      </c>
      <c r="X638" s="75">
        <v>0</v>
      </c>
      <c r="Y638" s="75">
        <v>0</v>
      </c>
      <c r="Z638" s="75">
        <v>0</v>
      </c>
      <c r="AA638" s="75">
        <v>0</v>
      </c>
      <c r="AB638" s="75">
        <v>0</v>
      </c>
      <c r="AC638" s="75">
        <v>0</v>
      </c>
      <c r="AD638" s="75">
        <v>0</v>
      </c>
      <c r="AE638" s="75">
        <v>0</v>
      </c>
      <c r="AF638" s="75">
        <v>0</v>
      </c>
      <c r="AG638" s="75">
        <v>0</v>
      </c>
      <c r="AH638" s="75">
        <v>0</v>
      </c>
      <c r="AI638" s="75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s="5"/>
      <c r="B639" s="5" t="s">
        <v>213</v>
      </c>
      <c r="C639" s="73">
        <v>0</v>
      </c>
      <c r="D639" s="73">
        <v>0</v>
      </c>
      <c r="E639" s="73">
        <v>0</v>
      </c>
      <c r="F639" s="73">
        <v>0</v>
      </c>
      <c r="G639" s="73">
        <v>0</v>
      </c>
      <c r="H639" s="73">
        <v>0</v>
      </c>
      <c r="I639" s="73">
        <v>0</v>
      </c>
      <c r="J639" s="73">
        <v>0</v>
      </c>
      <c r="K639" s="73">
        <v>0</v>
      </c>
      <c r="L639" s="73">
        <v>0</v>
      </c>
      <c r="M639" s="73">
        <v>0</v>
      </c>
      <c r="N639" s="73">
        <v>0</v>
      </c>
      <c r="O639" s="73">
        <v>0</v>
      </c>
      <c r="P639" s="73">
        <v>0</v>
      </c>
      <c r="Q639" s="73">
        <v>0</v>
      </c>
      <c r="R639" s="73">
        <v>0</v>
      </c>
      <c r="S639" s="73">
        <v>0</v>
      </c>
      <c r="T639" s="73">
        <v>0</v>
      </c>
      <c r="U639" s="73">
        <v>0</v>
      </c>
      <c r="V639" s="73">
        <v>0</v>
      </c>
      <c r="W639" s="73">
        <v>0</v>
      </c>
      <c r="X639" s="73">
        <v>0</v>
      </c>
      <c r="Y639" s="73">
        <v>0</v>
      </c>
      <c r="Z639" s="73">
        <v>0</v>
      </c>
      <c r="AA639" s="73">
        <v>0</v>
      </c>
      <c r="AB639" s="73">
        <v>0</v>
      </c>
      <c r="AC639" s="73">
        <v>0</v>
      </c>
      <c r="AD639" s="73">
        <v>0</v>
      </c>
      <c r="AE639" s="73">
        <v>0</v>
      </c>
      <c r="AF639" s="73">
        <v>0</v>
      </c>
      <c r="AG639" s="73">
        <v>0</v>
      </c>
      <c r="AH639" s="73">
        <v>0</v>
      </c>
      <c r="AI639" s="73">
        <v>0</v>
      </c>
    </row>
    <row r="640" spans="1:85">
      <c r="A640" s="1" t="str">
        <f>LOOKUP(B640,[1]Regions!$A$4:$A$98,[1]Regions!$B$4:$B$98)</f>
        <v>Iceland</v>
      </c>
      <c r="B640" s="2">
        <v>30</v>
      </c>
      <c r="C640" s="72">
        <v>2018</v>
      </c>
      <c r="D640" s="72">
        <v>2019</v>
      </c>
      <c r="E640" s="72">
        <v>2020</v>
      </c>
      <c r="F640" s="72">
        <v>2021</v>
      </c>
      <c r="G640" s="72">
        <v>2022</v>
      </c>
      <c r="H640" s="72">
        <v>2023</v>
      </c>
      <c r="I640" s="72">
        <v>2024</v>
      </c>
      <c r="J640" s="72">
        <v>2025</v>
      </c>
      <c r="K640" s="72">
        <v>2026</v>
      </c>
      <c r="L640" s="72">
        <v>2027</v>
      </c>
      <c r="M640" s="72">
        <v>2028</v>
      </c>
      <c r="N640" s="72">
        <v>2029</v>
      </c>
      <c r="O640" s="72">
        <v>2030</v>
      </c>
      <c r="P640" s="72">
        <v>2031</v>
      </c>
      <c r="Q640" s="72">
        <v>2032</v>
      </c>
      <c r="R640" s="72">
        <v>2033</v>
      </c>
      <c r="S640" s="72">
        <v>2034</v>
      </c>
      <c r="T640" s="72">
        <v>2035</v>
      </c>
      <c r="U640" s="72">
        <v>2036</v>
      </c>
      <c r="V640" s="72">
        <v>2037</v>
      </c>
      <c r="W640" s="72">
        <v>2038</v>
      </c>
      <c r="X640" s="72">
        <v>2039</v>
      </c>
      <c r="Y640" s="72">
        <v>2040</v>
      </c>
      <c r="Z640" s="72">
        <v>2041</v>
      </c>
      <c r="AA640" s="72">
        <v>2042</v>
      </c>
      <c r="AB640" s="72">
        <v>2043</v>
      </c>
      <c r="AC640" s="72">
        <v>2044</v>
      </c>
      <c r="AD640" s="72">
        <v>2045</v>
      </c>
      <c r="AE640" s="72">
        <v>2046</v>
      </c>
      <c r="AF640" s="72">
        <v>2047</v>
      </c>
      <c r="AG640" s="72">
        <v>2048</v>
      </c>
      <c r="AH640" s="72">
        <v>2049</v>
      </c>
      <c r="AI640" s="72">
        <v>2050</v>
      </c>
      <c r="AJ640">
        <v>2051</v>
      </c>
      <c r="AK640">
        <v>2052</v>
      </c>
      <c r="AL640">
        <v>2053</v>
      </c>
      <c r="AM640">
        <v>2054</v>
      </c>
      <c r="AN640">
        <v>2055</v>
      </c>
      <c r="AO640">
        <v>2056</v>
      </c>
      <c r="AP640">
        <v>2057</v>
      </c>
      <c r="AQ640">
        <v>2058</v>
      </c>
      <c r="AR640">
        <v>2059</v>
      </c>
      <c r="AS640">
        <v>2060</v>
      </c>
      <c r="AT640">
        <v>2061</v>
      </c>
      <c r="AU640">
        <v>2062</v>
      </c>
      <c r="AV640">
        <v>2063</v>
      </c>
      <c r="AW640">
        <v>2064</v>
      </c>
      <c r="AX640">
        <v>2065</v>
      </c>
      <c r="AY640">
        <v>2066</v>
      </c>
      <c r="AZ640">
        <v>2067</v>
      </c>
      <c r="BA640">
        <v>2068</v>
      </c>
      <c r="BB640">
        <v>2069</v>
      </c>
      <c r="BC640">
        <v>2070</v>
      </c>
      <c r="BD640">
        <v>2071</v>
      </c>
      <c r="BE640">
        <v>2072</v>
      </c>
      <c r="BF640">
        <v>2073</v>
      </c>
      <c r="BG640">
        <v>2074</v>
      </c>
      <c r="BH640">
        <v>2075</v>
      </c>
      <c r="BI640">
        <v>2076</v>
      </c>
      <c r="BJ640">
        <v>2077</v>
      </c>
      <c r="BK640">
        <v>2078</v>
      </c>
      <c r="BL640">
        <v>2079</v>
      </c>
      <c r="BM640">
        <v>2080</v>
      </c>
      <c r="BN640">
        <v>2081</v>
      </c>
      <c r="BO640">
        <v>2082</v>
      </c>
      <c r="BP640">
        <v>2083</v>
      </c>
      <c r="BQ640">
        <v>2084</v>
      </c>
      <c r="BR640">
        <v>2085</v>
      </c>
      <c r="BS640">
        <v>2086</v>
      </c>
      <c r="BT640">
        <v>2087</v>
      </c>
      <c r="BU640">
        <v>2088</v>
      </c>
      <c r="BV640">
        <v>2089</v>
      </c>
      <c r="BW640">
        <v>2090</v>
      </c>
      <c r="BX640">
        <v>2091</v>
      </c>
      <c r="BY640">
        <v>2092</v>
      </c>
      <c r="BZ640">
        <v>2093</v>
      </c>
      <c r="CA640">
        <v>2094</v>
      </c>
      <c r="CB640">
        <v>2095</v>
      </c>
      <c r="CC640">
        <v>2096</v>
      </c>
      <c r="CD640">
        <v>2097</v>
      </c>
      <c r="CE640">
        <v>2098</v>
      </c>
      <c r="CF640">
        <v>2099</v>
      </c>
      <c r="CG640">
        <v>2100</v>
      </c>
    </row>
    <row r="641" spans="1:85">
      <c r="A641" s="74"/>
      <c r="B641" s="74" t="s">
        <v>4</v>
      </c>
      <c r="C641" s="75">
        <v>0</v>
      </c>
      <c r="D641" s="75">
        <v>0</v>
      </c>
      <c r="E641" s="75">
        <v>0</v>
      </c>
      <c r="F641" s="75">
        <v>0</v>
      </c>
      <c r="G641" s="75">
        <v>0</v>
      </c>
      <c r="H641" s="75">
        <v>0</v>
      </c>
      <c r="I641" s="75">
        <v>0</v>
      </c>
      <c r="J641" s="75">
        <v>0</v>
      </c>
      <c r="K641" s="75">
        <v>0</v>
      </c>
      <c r="L641" s="75">
        <v>0</v>
      </c>
      <c r="M641" s="75">
        <v>0</v>
      </c>
      <c r="N641" s="75">
        <v>0</v>
      </c>
      <c r="O641" s="75">
        <v>0</v>
      </c>
      <c r="P641" s="75">
        <v>0</v>
      </c>
      <c r="Q641" s="75">
        <v>0</v>
      </c>
      <c r="R641" s="75">
        <v>0</v>
      </c>
      <c r="S641" s="75">
        <v>0</v>
      </c>
      <c r="T641" s="75">
        <v>0</v>
      </c>
      <c r="U641" s="75">
        <v>0</v>
      </c>
      <c r="V641" s="75">
        <v>0</v>
      </c>
      <c r="W641" s="75">
        <v>0</v>
      </c>
      <c r="X641" s="75">
        <v>0</v>
      </c>
      <c r="Y641" s="75">
        <v>0</v>
      </c>
      <c r="Z641" s="75">
        <v>0</v>
      </c>
      <c r="AA641" s="75">
        <v>0</v>
      </c>
      <c r="AB641" s="75">
        <v>0</v>
      </c>
      <c r="AC641" s="75">
        <v>0</v>
      </c>
      <c r="AD641" s="75">
        <v>0</v>
      </c>
      <c r="AE641" s="75">
        <v>0</v>
      </c>
      <c r="AF641" s="75">
        <v>0</v>
      </c>
      <c r="AG641" s="75">
        <v>0</v>
      </c>
      <c r="AH641" s="75">
        <v>0</v>
      </c>
      <c r="AI641" s="75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>
      <c r="A642" s="74" t="s">
        <v>0</v>
      </c>
      <c r="B642" s="74" t="s">
        <v>3</v>
      </c>
      <c r="C642" s="75">
        <v>0</v>
      </c>
      <c r="D642" s="75">
        <v>0</v>
      </c>
      <c r="E642" s="75">
        <v>0</v>
      </c>
      <c r="F642" s="75">
        <v>0</v>
      </c>
      <c r="G642" s="75">
        <v>0</v>
      </c>
      <c r="H642" s="75">
        <v>0</v>
      </c>
      <c r="I642" s="75">
        <v>0</v>
      </c>
      <c r="J642" s="75">
        <v>0</v>
      </c>
      <c r="K642" s="75">
        <v>0</v>
      </c>
      <c r="L642" s="75">
        <v>0</v>
      </c>
      <c r="M642" s="75">
        <v>0</v>
      </c>
      <c r="N642" s="75">
        <v>0</v>
      </c>
      <c r="O642" s="75">
        <v>0</v>
      </c>
      <c r="P642" s="75">
        <v>0</v>
      </c>
      <c r="Q642" s="75">
        <v>0</v>
      </c>
      <c r="R642" s="75">
        <v>0</v>
      </c>
      <c r="S642" s="75">
        <v>0</v>
      </c>
      <c r="T642" s="75">
        <v>0</v>
      </c>
      <c r="U642" s="75">
        <v>0</v>
      </c>
      <c r="V642" s="75">
        <v>0</v>
      </c>
      <c r="W642" s="75">
        <v>0</v>
      </c>
      <c r="X642" s="75">
        <v>0</v>
      </c>
      <c r="Y642" s="75">
        <v>0</v>
      </c>
      <c r="Z642" s="75">
        <v>0</v>
      </c>
      <c r="AA642" s="75">
        <v>0</v>
      </c>
      <c r="AB642" s="75">
        <v>0</v>
      </c>
      <c r="AC642" s="75">
        <v>0</v>
      </c>
      <c r="AD642" s="75">
        <v>0</v>
      </c>
      <c r="AE642" s="75">
        <v>0</v>
      </c>
      <c r="AF642" s="75">
        <v>0</v>
      </c>
      <c r="AG642" s="75">
        <v>0</v>
      </c>
      <c r="AH642" s="75">
        <v>0</v>
      </c>
      <c r="AI642" s="75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>
      <c r="A643" s="74"/>
      <c r="B643" s="74" t="s">
        <v>34</v>
      </c>
      <c r="C643" s="75">
        <v>0</v>
      </c>
      <c r="D643" s="75">
        <v>0</v>
      </c>
      <c r="E643" s="75">
        <v>0</v>
      </c>
      <c r="F643" s="75">
        <v>0</v>
      </c>
      <c r="G643" s="75">
        <v>0</v>
      </c>
      <c r="H643" s="75">
        <v>0</v>
      </c>
      <c r="I643" s="75">
        <v>0</v>
      </c>
      <c r="J643" s="75">
        <v>0</v>
      </c>
      <c r="K643" s="75">
        <v>0</v>
      </c>
      <c r="L643" s="75">
        <v>0</v>
      </c>
      <c r="M643" s="75">
        <v>0</v>
      </c>
      <c r="N643" s="75">
        <v>0</v>
      </c>
      <c r="O643" s="75">
        <v>0</v>
      </c>
      <c r="P643" s="75">
        <v>0</v>
      </c>
      <c r="Q643" s="75">
        <v>0</v>
      </c>
      <c r="R643" s="75">
        <v>0</v>
      </c>
      <c r="S643" s="75">
        <v>0</v>
      </c>
      <c r="T643" s="75">
        <v>0</v>
      </c>
      <c r="U643" s="75">
        <v>0</v>
      </c>
      <c r="V643" s="75">
        <v>0</v>
      </c>
      <c r="W643" s="75">
        <v>0</v>
      </c>
      <c r="X643" s="75">
        <v>0</v>
      </c>
      <c r="Y643" s="75">
        <v>0</v>
      </c>
      <c r="Z643" s="75">
        <v>0</v>
      </c>
      <c r="AA643" s="75">
        <v>0</v>
      </c>
      <c r="AB643" s="75">
        <v>0</v>
      </c>
      <c r="AC643" s="75">
        <v>0</v>
      </c>
      <c r="AD643" s="75">
        <v>0</v>
      </c>
      <c r="AE643" s="75">
        <v>0</v>
      </c>
      <c r="AF643" s="75">
        <v>0</v>
      </c>
      <c r="AG643" s="75">
        <v>0</v>
      </c>
      <c r="AH643" s="75">
        <v>0</v>
      </c>
      <c r="AI643" s="75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</row>
    <row r="644" spans="1:85">
      <c r="A644" s="14"/>
      <c r="B644" s="14" t="s">
        <v>35</v>
      </c>
      <c r="C644" s="75">
        <v>0</v>
      </c>
      <c r="D644" s="75">
        <v>0</v>
      </c>
      <c r="E644" s="75">
        <v>0</v>
      </c>
      <c r="F644" s="75">
        <v>0</v>
      </c>
      <c r="G644" s="75">
        <v>0</v>
      </c>
      <c r="H644" s="75">
        <v>0</v>
      </c>
      <c r="I644" s="75">
        <v>0</v>
      </c>
      <c r="J644" s="75">
        <v>0</v>
      </c>
      <c r="K644" s="75">
        <v>0</v>
      </c>
      <c r="L644" s="75">
        <v>0</v>
      </c>
      <c r="M644" s="75">
        <v>0</v>
      </c>
      <c r="N644" s="75">
        <v>0</v>
      </c>
      <c r="O644" s="75">
        <v>0</v>
      </c>
      <c r="P644" s="75">
        <v>0</v>
      </c>
      <c r="Q644" s="75">
        <v>0</v>
      </c>
      <c r="R644" s="75">
        <v>0</v>
      </c>
      <c r="S644" s="75">
        <v>0</v>
      </c>
      <c r="T644" s="75">
        <v>0</v>
      </c>
      <c r="U644" s="75">
        <v>0</v>
      </c>
      <c r="V644" s="75">
        <v>0</v>
      </c>
      <c r="W644" s="75">
        <v>0</v>
      </c>
      <c r="X644" s="75">
        <v>0</v>
      </c>
      <c r="Y644" s="75">
        <v>0</v>
      </c>
      <c r="Z644" s="75">
        <v>0</v>
      </c>
      <c r="AA644" s="75">
        <v>0</v>
      </c>
      <c r="AB644" s="75">
        <v>0</v>
      </c>
      <c r="AC644" s="75">
        <v>0</v>
      </c>
      <c r="AD644" s="75">
        <v>0</v>
      </c>
      <c r="AE644" s="75">
        <v>0</v>
      </c>
      <c r="AF644" s="75">
        <v>0</v>
      </c>
      <c r="AG644" s="75">
        <v>0</v>
      </c>
      <c r="AH644" s="75">
        <v>0</v>
      </c>
      <c r="AI644" s="75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4"/>
      <c r="B645" s="4" t="s">
        <v>4</v>
      </c>
      <c r="C645" s="75">
        <v>0</v>
      </c>
      <c r="D645" s="75">
        <v>0</v>
      </c>
      <c r="E645" s="75">
        <v>0</v>
      </c>
      <c r="F645" s="75">
        <v>0</v>
      </c>
      <c r="G645" s="75">
        <v>0</v>
      </c>
      <c r="H645" s="75">
        <v>0</v>
      </c>
      <c r="I645" s="75">
        <v>0</v>
      </c>
      <c r="J645" s="75">
        <v>0</v>
      </c>
      <c r="K645" s="75">
        <v>0</v>
      </c>
      <c r="L645" s="75">
        <v>0</v>
      </c>
      <c r="M645" s="75">
        <v>0</v>
      </c>
      <c r="N645" s="75">
        <v>0</v>
      </c>
      <c r="O645" s="75">
        <v>0</v>
      </c>
      <c r="P645" s="75">
        <v>0</v>
      </c>
      <c r="Q645" s="75">
        <v>0</v>
      </c>
      <c r="R645" s="75">
        <v>0</v>
      </c>
      <c r="S645" s="75">
        <v>0</v>
      </c>
      <c r="T645" s="75">
        <v>0</v>
      </c>
      <c r="U645" s="75">
        <v>0</v>
      </c>
      <c r="V645" s="75">
        <v>0</v>
      </c>
      <c r="W645" s="75">
        <v>0</v>
      </c>
      <c r="X645" s="75">
        <v>0</v>
      </c>
      <c r="Y645" s="75">
        <v>0</v>
      </c>
      <c r="Z645" s="75">
        <v>0</v>
      </c>
      <c r="AA645" s="75">
        <v>0</v>
      </c>
      <c r="AB645" s="75">
        <v>0</v>
      </c>
      <c r="AC645" s="75">
        <v>0</v>
      </c>
      <c r="AD645" s="75">
        <v>0</v>
      </c>
      <c r="AE645" s="75">
        <v>0</v>
      </c>
      <c r="AF645" s="75">
        <v>0</v>
      </c>
      <c r="AG645" s="75">
        <v>0</v>
      </c>
      <c r="AH645" s="75">
        <v>0</v>
      </c>
      <c r="AI645" s="7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74" t="s">
        <v>1</v>
      </c>
      <c r="B646" s="74" t="s">
        <v>3</v>
      </c>
      <c r="C646" s="75">
        <v>0</v>
      </c>
      <c r="D646" s="75">
        <v>0</v>
      </c>
      <c r="E646" s="75">
        <v>0</v>
      </c>
      <c r="F646" s="75">
        <v>0</v>
      </c>
      <c r="G646" s="75">
        <v>0</v>
      </c>
      <c r="H646" s="75">
        <v>0</v>
      </c>
      <c r="I646" s="75">
        <v>0</v>
      </c>
      <c r="J646" s="75">
        <v>0</v>
      </c>
      <c r="K646" s="75">
        <v>0</v>
      </c>
      <c r="L646" s="75">
        <v>0</v>
      </c>
      <c r="M646" s="75">
        <v>0</v>
      </c>
      <c r="N646" s="75">
        <v>0</v>
      </c>
      <c r="O646" s="75">
        <v>0</v>
      </c>
      <c r="P646" s="75">
        <v>0</v>
      </c>
      <c r="Q646" s="75">
        <v>0</v>
      </c>
      <c r="R646" s="75">
        <v>0</v>
      </c>
      <c r="S646" s="75">
        <v>0</v>
      </c>
      <c r="T646" s="75">
        <v>0</v>
      </c>
      <c r="U646" s="75">
        <v>0</v>
      </c>
      <c r="V646" s="75">
        <v>0</v>
      </c>
      <c r="W646" s="75">
        <v>0</v>
      </c>
      <c r="X646" s="75">
        <v>0</v>
      </c>
      <c r="Y646" s="75">
        <v>0</v>
      </c>
      <c r="Z646" s="75">
        <v>0</v>
      </c>
      <c r="AA646" s="75">
        <v>0</v>
      </c>
      <c r="AB646" s="75">
        <v>0</v>
      </c>
      <c r="AC646" s="75">
        <v>0</v>
      </c>
      <c r="AD646" s="75">
        <v>0</v>
      </c>
      <c r="AE646" s="75">
        <v>0</v>
      </c>
      <c r="AF646" s="75">
        <v>0</v>
      </c>
      <c r="AG646" s="75">
        <v>0</v>
      </c>
      <c r="AH646" s="75">
        <v>0</v>
      </c>
      <c r="AI646" s="75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74"/>
      <c r="B647" s="74" t="s">
        <v>34</v>
      </c>
      <c r="C647" s="75">
        <v>0</v>
      </c>
      <c r="D647" s="75">
        <v>0</v>
      </c>
      <c r="E647" s="75">
        <v>0</v>
      </c>
      <c r="F647" s="75">
        <v>0</v>
      </c>
      <c r="G647" s="75">
        <v>0</v>
      </c>
      <c r="H647" s="75">
        <v>0</v>
      </c>
      <c r="I647" s="75">
        <v>0</v>
      </c>
      <c r="J647" s="75">
        <v>0</v>
      </c>
      <c r="K647" s="75">
        <v>0</v>
      </c>
      <c r="L647" s="75">
        <v>0</v>
      </c>
      <c r="M647" s="75">
        <v>0</v>
      </c>
      <c r="N647" s="75">
        <v>0</v>
      </c>
      <c r="O647" s="75">
        <v>0</v>
      </c>
      <c r="P647" s="75">
        <v>0</v>
      </c>
      <c r="Q647" s="75">
        <v>0</v>
      </c>
      <c r="R647" s="75">
        <v>0</v>
      </c>
      <c r="S647" s="75">
        <v>0</v>
      </c>
      <c r="T647" s="75">
        <v>0</v>
      </c>
      <c r="U647" s="75">
        <v>0</v>
      </c>
      <c r="V647" s="75">
        <v>0</v>
      </c>
      <c r="W647" s="75">
        <v>0</v>
      </c>
      <c r="X647" s="75">
        <v>0</v>
      </c>
      <c r="Y647" s="75">
        <v>0</v>
      </c>
      <c r="Z647" s="75">
        <v>0</v>
      </c>
      <c r="AA647" s="75">
        <v>0</v>
      </c>
      <c r="AB647" s="75">
        <v>0</v>
      </c>
      <c r="AC647" s="75">
        <v>0</v>
      </c>
      <c r="AD647" s="75">
        <v>0</v>
      </c>
      <c r="AE647" s="75">
        <v>0</v>
      </c>
      <c r="AF647" s="75">
        <v>0</v>
      </c>
      <c r="AG647" s="75">
        <v>0</v>
      </c>
      <c r="AH647" s="75">
        <v>0</v>
      </c>
      <c r="AI647" s="75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14"/>
      <c r="B648" s="14" t="s">
        <v>35</v>
      </c>
      <c r="C648" s="75">
        <v>0</v>
      </c>
      <c r="D648" s="75">
        <v>0</v>
      </c>
      <c r="E648" s="75">
        <v>0</v>
      </c>
      <c r="F648" s="75">
        <v>0</v>
      </c>
      <c r="G648" s="75">
        <v>0</v>
      </c>
      <c r="H648" s="75">
        <v>0</v>
      </c>
      <c r="I648" s="75">
        <v>0</v>
      </c>
      <c r="J648" s="75">
        <v>0</v>
      </c>
      <c r="K648" s="75">
        <v>0</v>
      </c>
      <c r="L648" s="75">
        <v>0</v>
      </c>
      <c r="M648" s="75">
        <v>0</v>
      </c>
      <c r="N648" s="75">
        <v>0</v>
      </c>
      <c r="O648" s="75">
        <v>0</v>
      </c>
      <c r="P648" s="75">
        <v>0</v>
      </c>
      <c r="Q648" s="75">
        <v>0</v>
      </c>
      <c r="R648" s="75">
        <v>0</v>
      </c>
      <c r="S648" s="75">
        <v>0</v>
      </c>
      <c r="T648" s="75">
        <v>0</v>
      </c>
      <c r="U648" s="75">
        <v>0</v>
      </c>
      <c r="V648" s="75">
        <v>0</v>
      </c>
      <c r="W648" s="75">
        <v>0</v>
      </c>
      <c r="X648" s="75">
        <v>0</v>
      </c>
      <c r="Y648" s="75">
        <v>0</v>
      </c>
      <c r="Z648" s="75">
        <v>0</v>
      </c>
      <c r="AA648" s="75">
        <v>0</v>
      </c>
      <c r="AB648" s="75">
        <v>0</v>
      </c>
      <c r="AC648" s="75">
        <v>0</v>
      </c>
      <c r="AD648" s="75">
        <v>0</v>
      </c>
      <c r="AE648" s="75">
        <v>0</v>
      </c>
      <c r="AF648" s="75">
        <v>0</v>
      </c>
      <c r="AG648" s="75">
        <v>0</v>
      </c>
      <c r="AH648" s="75">
        <v>0</v>
      </c>
      <c r="AI648" s="75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4"/>
      <c r="B649" s="4" t="s">
        <v>4</v>
      </c>
      <c r="C649" s="75">
        <v>0</v>
      </c>
      <c r="D649" s="75">
        <v>0</v>
      </c>
      <c r="E649" s="75">
        <v>0</v>
      </c>
      <c r="F649" s="75">
        <v>0</v>
      </c>
      <c r="G649" s="75">
        <v>0</v>
      </c>
      <c r="H649" s="75">
        <v>0</v>
      </c>
      <c r="I649" s="75">
        <v>0</v>
      </c>
      <c r="J649" s="75">
        <v>0</v>
      </c>
      <c r="K649" s="75">
        <v>0</v>
      </c>
      <c r="L649" s="75">
        <v>0</v>
      </c>
      <c r="M649" s="75">
        <v>0</v>
      </c>
      <c r="N649" s="75">
        <v>0</v>
      </c>
      <c r="O649" s="75">
        <v>0</v>
      </c>
      <c r="P649" s="75">
        <v>0</v>
      </c>
      <c r="Q649" s="75">
        <v>0</v>
      </c>
      <c r="R649" s="75">
        <v>0</v>
      </c>
      <c r="S649" s="75">
        <v>0</v>
      </c>
      <c r="T649" s="75">
        <v>0</v>
      </c>
      <c r="U649" s="75">
        <v>0</v>
      </c>
      <c r="V649" s="75">
        <v>0</v>
      </c>
      <c r="W649" s="75">
        <v>0</v>
      </c>
      <c r="X649" s="75">
        <v>0</v>
      </c>
      <c r="Y649" s="75">
        <v>0</v>
      </c>
      <c r="Z649" s="75">
        <v>0</v>
      </c>
      <c r="AA649" s="75">
        <v>0</v>
      </c>
      <c r="AB649" s="75">
        <v>0</v>
      </c>
      <c r="AC649" s="75">
        <v>0</v>
      </c>
      <c r="AD649" s="75">
        <v>0</v>
      </c>
      <c r="AE649" s="75">
        <v>0</v>
      </c>
      <c r="AF649" s="75">
        <v>0</v>
      </c>
      <c r="AG649" s="75">
        <v>0</v>
      </c>
      <c r="AH649" s="75">
        <v>0</v>
      </c>
      <c r="AI649" s="75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14" t="s">
        <v>5</v>
      </c>
      <c r="B650" s="14" t="s">
        <v>3</v>
      </c>
      <c r="C650" s="75">
        <v>0</v>
      </c>
      <c r="D650" s="75">
        <v>0</v>
      </c>
      <c r="E650" s="75">
        <v>0</v>
      </c>
      <c r="F650" s="75">
        <v>0</v>
      </c>
      <c r="G650" s="75">
        <v>0</v>
      </c>
      <c r="H650" s="75">
        <v>0</v>
      </c>
      <c r="I650" s="75">
        <v>0</v>
      </c>
      <c r="J650" s="75">
        <v>0</v>
      </c>
      <c r="K650" s="75">
        <v>0</v>
      </c>
      <c r="L650" s="75">
        <v>0</v>
      </c>
      <c r="M650" s="75">
        <v>0</v>
      </c>
      <c r="N650" s="75">
        <v>0</v>
      </c>
      <c r="O650" s="75">
        <v>0</v>
      </c>
      <c r="P650" s="75">
        <v>0</v>
      </c>
      <c r="Q650" s="75">
        <v>0</v>
      </c>
      <c r="R650" s="75">
        <v>0</v>
      </c>
      <c r="S650" s="75">
        <v>0</v>
      </c>
      <c r="T650" s="75">
        <v>0</v>
      </c>
      <c r="U650" s="75">
        <v>0</v>
      </c>
      <c r="V650" s="75">
        <v>0</v>
      </c>
      <c r="W650" s="75">
        <v>0</v>
      </c>
      <c r="X650" s="75">
        <v>0</v>
      </c>
      <c r="Y650" s="75">
        <v>0</v>
      </c>
      <c r="Z650" s="75">
        <v>0</v>
      </c>
      <c r="AA650" s="75">
        <v>0</v>
      </c>
      <c r="AB650" s="75">
        <v>0</v>
      </c>
      <c r="AC650" s="75">
        <v>0</v>
      </c>
      <c r="AD650" s="75">
        <v>0</v>
      </c>
      <c r="AE650" s="75">
        <v>0</v>
      </c>
      <c r="AF650" s="75">
        <v>0</v>
      </c>
      <c r="AG650" s="75">
        <v>0</v>
      </c>
      <c r="AH650" s="75">
        <v>0</v>
      </c>
      <c r="AI650" s="75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5"/>
      <c r="B651" s="5" t="s">
        <v>4</v>
      </c>
      <c r="C651" s="75">
        <v>0</v>
      </c>
      <c r="D651" s="75">
        <v>0</v>
      </c>
      <c r="E651" s="75">
        <v>0</v>
      </c>
      <c r="F651" s="75">
        <v>0</v>
      </c>
      <c r="G651" s="75">
        <v>0</v>
      </c>
      <c r="H651" s="75">
        <v>0</v>
      </c>
      <c r="I651" s="75">
        <v>0</v>
      </c>
      <c r="J651" s="75">
        <v>0</v>
      </c>
      <c r="K651" s="75">
        <v>0</v>
      </c>
      <c r="L651" s="75">
        <v>0</v>
      </c>
      <c r="M651" s="75">
        <v>0</v>
      </c>
      <c r="N651" s="75">
        <v>0</v>
      </c>
      <c r="O651" s="75">
        <v>0</v>
      </c>
      <c r="P651" s="75">
        <v>0</v>
      </c>
      <c r="Q651" s="75">
        <v>0</v>
      </c>
      <c r="R651" s="75">
        <v>0</v>
      </c>
      <c r="S651" s="75">
        <v>0</v>
      </c>
      <c r="T651" s="75">
        <v>0</v>
      </c>
      <c r="U651" s="75">
        <v>0</v>
      </c>
      <c r="V651" s="75">
        <v>0</v>
      </c>
      <c r="W651" s="75">
        <v>0</v>
      </c>
      <c r="X651" s="75">
        <v>0</v>
      </c>
      <c r="Y651" s="75">
        <v>0</v>
      </c>
      <c r="Z651" s="75">
        <v>0</v>
      </c>
      <c r="AA651" s="75">
        <v>0</v>
      </c>
      <c r="AB651" s="75">
        <v>0</v>
      </c>
      <c r="AC651" s="75">
        <v>0</v>
      </c>
      <c r="AD651" s="75">
        <v>0</v>
      </c>
      <c r="AE651" s="75">
        <v>0</v>
      </c>
      <c r="AF651" s="75">
        <v>0</v>
      </c>
      <c r="AG651" s="75">
        <v>0</v>
      </c>
      <c r="AH651" s="75">
        <v>0</v>
      </c>
      <c r="AI651" s="75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5" t="s">
        <v>2</v>
      </c>
      <c r="B652" s="5" t="s">
        <v>3</v>
      </c>
      <c r="C652" s="75">
        <v>0</v>
      </c>
      <c r="D652" s="75">
        <v>0</v>
      </c>
      <c r="E652" s="75">
        <v>0</v>
      </c>
      <c r="F652" s="75">
        <v>0</v>
      </c>
      <c r="G652" s="75">
        <v>0</v>
      </c>
      <c r="H652" s="75">
        <v>0</v>
      </c>
      <c r="I652" s="75">
        <v>0</v>
      </c>
      <c r="J652" s="75">
        <v>0</v>
      </c>
      <c r="K652" s="75">
        <v>0</v>
      </c>
      <c r="L652" s="75">
        <v>0</v>
      </c>
      <c r="M652" s="75">
        <v>0</v>
      </c>
      <c r="N652" s="75">
        <v>0</v>
      </c>
      <c r="O652" s="75">
        <v>0</v>
      </c>
      <c r="P652" s="75">
        <v>0</v>
      </c>
      <c r="Q652" s="75">
        <v>0</v>
      </c>
      <c r="R652" s="75">
        <v>0</v>
      </c>
      <c r="S652" s="75">
        <v>0</v>
      </c>
      <c r="T652" s="75">
        <v>0</v>
      </c>
      <c r="U652" s="75">
        <v>0</v>
      </c>
      <c r="V652" s="75">
        <v>0</v>
      </c>
      <c r="W652" s="75">
        <v>0</v>
      </c>
      <c r="X652" s="75">
        <v>0</v>
      </c>
      <c r="Y652" s="75">
        <v>0</v>
      </c>
      <c r="Z652" s="75">
        <v>0</v>
      </c>
      <c r="AA652" s="75">
        <v>0</v>
      </c>
      <c r="AB652" s="75">
        <v>0</v>
      </c>
      <c r="AC652" s="75">
        <v>0</v>
      </c>
      <c r="AD652" s="75">
        <v>0</v>
      </c>
      <c r="AE652" s="75">
        <v>0</v>
      </c>
      <c r="AF652" s="75">
        <v>0</v>
      </c>
      <c r="AG652" s="75">
        <v>0</v>
      </c>
      <c r="AH652" s="75">
        <v>0</v>
      </c>
      <c r="AI652" s="75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4"/>
      <c r="B653" s="4" t="s">
        <v>4</v>
      </c>
      <c r="C653" s="75">
        <v>0</v>
      </c>
      <c r="D653" s="75">
        <v>0</v>
      </c>
      <c r="E653" s="75">
        <v>0</v>
      </c>
      <c r="F653" s="75">
        <v>0</v>
      </c>
      <c r="G653" s="75">
        <v>0</v>
      </c>
      <c r="H653" s="75">
        <v>0</v>
      </c>
      <c r="I653" s="75">
        <v>0</v>
      </c>
      <c r="J653" s="75">
        <v>0</v>
      </c>
      <c r="K653" s="75">
        <v>0</v>
      </c>
      <c r="L653" s="75">
        <v>0</v>
      </c>
      <c r="M653" s="75">
        <v>0</v>
      </c>
      <c r="N653" s="75">
        <v>0</v>
      </c>
      <c r="O653" s="75">
        <v>0</v>
      </c>
      <c r="P653" s="75">
        <v>0</v>
      </c>
      <c r="Q653" s="75">
        <v>0</v>
      </c>
      <c r="R653" s="75">
        <v>0</v>
      </c>
      <c r="S653" s="75">
        <v>0</v>
      </c>
      <c r="T653" s="75">
        <v>0</v>
      </c>
      <c r="U653" s="75">
        <v>0</v>
      </c>
      <c r="V653" s="75">
        <v>0</v>
      </c>
      <c r="W653" s="75">
        <v>0</v>
      </c>
      <c r="X653" s="75">
        <v>0</v>
      </c>
      <c r="Y653" s="75">
        <v>0</v>
      </c>
      <c r="Z653" s="75">
        <v>0</v>
      </c>
      <c r="AA653" s="75">
        <v>0</v>
      </c>
      <c r="AB653" s="75">
        <v>0</v>
      </c>
      <c r="AC653" s="75">
        <v>0</v>
      </c>
      <c r="AD653" s="75">
        <v>0</v>
      </c>
      <c r="AE653" s="75">
        <v>0</v>
      </c>
      <c r="AF653" s="75">
        <v>0</v>
      </c>
      <c r="AG653" s="75">
        <v>0</v>
      </c>
      <c r="AH653" s="75">
        <v>0</v>
      </c>
      <c r="AI653" s="75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14" t="s">
        <v>7</v>
      </c>
      <c r="B654" s="14" t="s">
        <v>3</v>
      </c>
      <c r="C654" s="75">
        <v>0</v>
      </c>
      <c r="D654" s="75">
        <v>0</v>
      </c>
      <c r="E654" s="75">
        <v>0</v>
      </c>
      <c r="F654" s="75">
        <v>0</v>
      </c>
      <c r="G654" s="75">
        <v>0</v>
      </c>
      <c r="H654" s="75">
        <v>0</v>
      </c>
      <c r="I654" s="75">
        <v>0</v>
      </c>
      <c r="J654" s="75">
        <v>0</v>
      </c>
      <c r="K654" s="75">
        <v>0</v>
      </c>
      <c r="L654" s="75">
        <v>0</v>
      </c>
      <c r="M654" s="75">
        <v>0</v>
      </c>
      <c r="N654" s="75">
        <v>0</v>
      </c>
      <c r="O654" s="75">
        <v>0</v>
      </c>
      <c r="P654" s="75">
        <v>0</v>
      </c>
      <c r="Q654" s="75">
        <v>0</v>
      </c>
      <c r="R654" s="75">
        <v>0</v>
      </c>
      <c r="S654" s="75">
        <v>0</v>
      </c>
      <c r="T654" s="75">
        <v>0</v>
      </c>
      <c r="U654" s="75">
        <v>0</v>
      </c>
      <c r="V654" s="75">
        <v>0</v>
      </c>
      <c r="W654" s="75">
        <v>0</v>
      </c>
      <c r="X654" s="75">
        <v>0</v>
      </c>
      <c r="Y654" s="75">
        <v>0</v>
      </c>
      <c r="Z654" s="75">
        <v>0</v>
      </c>
      <c r="AA654" s="75">
        <v>0</v>
      </c>
      <c r="AB654" s="75">
        <v>0</v>
      </c>
      <c r="AC654" s="75">
        <v>0</v>
      </c>
      <c r="AD654" s="75">
        <v>0</v>
      </c>
      <c r="AE654" s="75">
        <v>0</v>
      </c>
      <c r="AF654" s="75">
        <v>0</v>
      </c>
      <c r="AG654" s="75">
        <v>0</v>
      </c>
      <c r="AH654" s="75">
        <v>0</v>
      </c>
      <c r="AI654" s="75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4"/>
      <c r="B655" s="4" t="s">
        <v>4</v>
      </c>
      <c r="C655" s="75">
        <v>0</v>
      </c>
      <c r="D655" s="75">
        <v>0</v>
      </c>
      <c r="E655" s="75">
        <v>0</v>
      </c>
      <c r="F655" s="75">
        <v>0</v>
      </c>
      <c r="G655" s="75">
        <v>0</v>
      </c>
      <c r="H655" s="75">
        <v>0</v>
      </c>
      <c r="I655" s="75">
        <v>0</v>
      </c>
      <c r="J655" s="75">
        <v>0</v>
      </c>
      <c r="K655" s="75">
        <v>0</v>
      </c>
      <c r="L655" s="75">
        <v>0</v>
      </c>
      <c r="M655" s="75">
        <v>0</v>
      </c>
      <c r="N655" s="75">
        <v>0</v>
      </c>
      <c r="O655" s="75">
        <v>0</v>
      </c>
      <c r="P655" s="75">
        <v>0</v>
      </c>
      <c r="Q655" s="75">
        <v>0</v>
      </c>
      <c r="R655" s="75">
        <v>0</v>
      </c>
      <c r="S655" s="75">
        <v>0</v>
      </c>
      <c r="T655" s="75">
        <v>0</v>
      </c>
      <c r="U655" s="75">
        <v>0</v>
      </c>
      <c r="V655" s="75">
        <v>0</v>
      </c>
      <c r="W655" s="75">
        <v>0</v>
      </c>
      <c r="X655" s="75">
        <v>0</v>
      </c>
      <c r="Y655" s="75">
        <v>0</v>
      </c>
      <c r="Z655" s="75">
        <v>0</v>
      </c>
      <c r="AA655" s="75">
        <v>0</v>
      </c>
      <c r="AB655" s="75">
        <v>0</v>
      </c>
      <c r="AC655" s="75">
        <v>0</v>
      </c>
      <c r="AD655" s="75">
        <v>0</v>
      </c>
      <c r="AE655" s="75">
        <v>0</v>
      </c>
      <c r="AF655" s="75">
        <v>0</v>
      </c>
      <c r="AG655" s="75">
        <v>0</v>
      </c>
      <c r="AH655" s="75">
        <v>0</v>
      </c>
      <c r="AI655" s="7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14" t="s">
        <v>6</v>
      </c>
      <c r="B656" s="14" t="s">
        <v>3</v>
      </c>
      <c r="C656" s="75">
        <v>0</v>
      </c>
      <c r="D656" s="75">
        <v>0</v>
      </c>
      <c r="E656" s="75">
        <v>0</v>
      </c>
      <c r="F656" s="75">
        <v>0</v>
      </c>
      <c r="G656" s="75">
        <v>0</v>
      </c>
      <c r="H656" s="75">
        <v>0</v>
      </c>
      <c r="I656" s="75">
        <v>0</v>
      </c>
      <c r="J656" s="75">
        <v>0</v>
      </c>
      <c r="K656" s="75">
        <v>0</v>
      </c>
      <c r="L656" s="75">
        <v>0</v>
      </c>
      <c r="M656" s="75">
        <v>0</v>
      </c>
      <c r="N656" s="75">
        <v>0</v>
      </c>
      <c r="O656" s="75">
        <v>0</v>
      </c>
      <c r="P656" s="75">
        <v>0</v>
      </c>
      <c r="Q656" s="75">
        <v>0</v>
      </c>
      <c r="R656" s="75">
        <v>0</v>
      </c>
      <c r="S656" s="75">
        <v>0</v>
      </c>
      <c r="T656" s="75">
        <v>0</v>
      </c>
      <c r="U656" s="75">
        <v>0</v>
      </c>
      <c r="V656" s="75">
        <v>0</v>
      </c>
      <c r="W656" s="75">
        <v>0</v>
      </c>
      <c r="X656" s="75">
        <v>0</v>
      </c>
      <c r="Y656" s="75">
        <v>0</v>
      </c>
      <c r="Z656" s="75">
        <v>0</v>
      </c>
      <c r="AA656" s="75">
        <v>0</v>
      </c>
      <c r="AB656" s="75">
        <v>0</v>
      </c>
      <c r="AC656" s="75">
        <v>0</v>
      </c>
      <c r="AD656" s="75">
        <v>0</v>
      </c>
      <c r="AE656" s="75">
        <v>0</v>
      </c>
      <c r="AF656" s="75">
        <v>0</v>
      </c>
      <c r="AG656" s="75">
        <v>0</v>
      </c>
      <c r="AH656" s="75">
        <v>0</v>
      </c>
      <c r="AI656" s="75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5"/>
      <c r="B657" s="5" t="s">
        <v>4</v>
      </c>
      <c r="C657" s="75">
        <v>0</v>
      </c>
      <c r="D657" s="75">
        <v>0</v>
      </c>
      <c r="E657" s="75">
        <v>0</v>
      </c>
      <c r="F657" s="75">
        <v>0</v>
      </c>
      <c r="G657" s="75">
        <v>0</v>
      </c>
      <c r="H657" s="75">
        <v>0</v>
      </c>
      <c r="I657" s="75">
        <v>0</v>
      </c>
      <c r="J657" s="75">
        <v>0</v>
      </c>
      <c r="K657" s="75">
        <v>0</v>
      </c>
      <c r="L657" s="75">
        <v>0</v>
      </c>
      <c r="M657" s="75">
        <v>0</v>
      </c>
      <c r="N657" s="75">
        <v>0</v>
      </c>
      <c r="O657" s="75">
        <v>0</v>
      </c>
      <c r="P657" s="75">
        <v>0</v>
      </c>
      <c r="Q657" s="75">
        <v>0</v>
      </c>
      <c r="R657" s="75">
        <v>0</v>
      </c>
      <c r="S657" s="75">
        <v>0</v>
      </c>
      <c r="T657" s="75">
        <v>0</v>
      </c>
      <c r="U657" s="75">
        <v>0</v>
      </c>
      <c r="V657" s="75">
        <v>0</v>
      </c>
      <c r="W657" s="75">
        <v>0</v>
      </c>
      <c r="X657" s="75">
        <v>0</v>
      </c>
      <c r="Y657" s="75">
        <v>0</v>
      </c>
      <c r="Z657" s="75">
        <v>0</v>
      </c>
      <c r="AA657" s="75">
        <v>0</v>
      </c>
      <c r="AB657" s="75">
        <v>0</v>
      </c>
      <c r="AC657" s="75">
        <v>0</v>
      </c>
      <c r="AD657" s="75">
        <v>0</v>
      </c>
      <c r="AE657" s="75">
        <v>0</v>
      </c>
      <c r="AF657" s="75">
        <v>0</v>
      </c>
      <c r="AG657" s="75">
        <v>0</v>
      </c>
      <c r="AH657" s="75">
        <v>0</v>
      </c>
      <c r="AI657" s="75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>
      <c r="A658" s="5" t="s">
        <v>8</v>
      </c>
      <c r="B658" s="5" t="s">
        <v>3</v>
      </c>
      <c r="C658" s="75">
        <v>0</v>
      </c>
      <c r="D658" s="75">
        <v>0</v>
      </c>
      <c r="E658" s="75">
        <v>0</v>
      </c>
      <c r="F658" s="75">
        <v>0</v>
      </c>
      <c r="G658" s="75">
        <v>0</v>
      </c>
      <c r="H658" s="75">
        <v>0</v>
      </c>
      <c r="I658" s="75">
        <v>0</v>
      </c>
      <c r="J658" s="75">
        <v>0</v>
      </c>
      <c r="K658" s="75">
        <v>0</v>
      </c>
      <c r="L658" s="75">
        <v>0</v>
      </c>
      <c r="M658" s="75">
        <v>0</v>
      </c>
      <c r="N658" s="75">
        <v>0</v>
      </c>
      <c r="O658" s="75">
        <v>0</v>
      </c>
      <c r="P658" s="75">
        <v>0</v>
      </c>
      <c r="Q658" s="75">
        <v>0</v>
      </c>
      <c r="R658" s="75">
        <v>0</v>
      </c>
      <c r="S658" s="75">
        <v>0</v>
      </c>
      <c r="T658" s="75">
        <v>0</v>
      </c>
      <c r="U658" s="75">
        <v>0</v>
      </c>
      <c r="V658" s="75">
        <v>0</v>
      </c>
      <c r="W658" s="75">
        <v>0</v>
      </c>
      <c r="X658" s="75">
        <v>0</v>
      </c>
      <c r="Y658" s="75">
        <v>0</v>
      </c>
      <c r="Z658" s="75">
        <v>0</v>
      </c>
      <c r="AA658" s="75">
        <v>0</v>
      </c>
      <c r="AB658" s="75">
        <v>0</v>
      </c>
      <c r="AC658" s="75">
        <v>0</v>
      </c>
      <c r="AD658" s="75">
        <v>0</v>
      </c>
      <c r="AE658" s="75">
        <v>0</v>
      </c>
      <c r="AF658" s="75">
        <v>0</v>
      </c>
      <c r="AG658" s="75">
        <v>0</v>
      </c>
      <c r="AH658" s="75">
        <v>0</v>
      </c>
      <c r="AI658" s="75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>
      <c r="A659" s="4"/>
      <c r="B659" s="4" t="s">
        <v>37</v>
      </c>
      <c r="C659" s="75">
        <v>0</v>
      </c>
      <c r="D659" s="75">
        <v>0</v>
      </c>
      <c r="E659" s="75">
        <v>0</v>
      </c>
      <c r="F659" s="75">
        <v>0</v>
      </c>
      <c r="G659" s="75">
        <v>0</v>
      </c>
      <c r="H659" s="75">
        <v>0</v>
      </c>
      <c r="I659" s="75">
        <v>0</v>
      </c>
      <c r="J659" s="75">
        <v>0</v>
      </c>
      <c r="K659" s="75">
        <v>0</v>
      </c>
      <c r="L659" s="75">
        <v>0</v>
      </c>
      <c r="M659" s="75">
        <v>0</v>
      </c>
      <c r="N659" s="75">
        <v>0</v>
      </c>
      <c r="O659" s="75">
        <v>0</v>
      </c>
      <c r="P659" s="75">
        <v>0</v>
      </c>
      <c r="Q659" s="75">
        <v>0</v>
      </c>
      <c r="R659" s="75">
        <v>0</v>
      </c>
      <c r="S659" s="75">
        <v>0</v>
      </c>
      <c r="T659" s="75">
        <v>0</v>
      </c>
      <c r="U659" s="75">
        <v>0</v>
      </c>
      <c r="V659" s="75">
        <v>0</v>
      </c>
      <c r="W659" s="75">
        <v>0</v>
      </c>
      <c r="X659" s="75">
        <v>0</v>
      </c>
      <c r="Y659" s="75">
        <v>0</v>
      </c>
      <c r="Z659" s="75">
        <v>0</v>
      </c>
      <c r="AA659" s="75">
        <v>0</v>
      </c>
      <c r="AB659" s="75">
        <v>0</v>
      </c>
      <c r="AC659" s="75">
        <v>0</v>
      </c>
      <c r="AD659" s="75">
        <v>0</v>
      </c>
      <c r="AE659" s="75">
        <v>0</v>
      </c>
      <c r="AF659" s="75">
        <v>0</v>
      </c>
      <c r="AG659" s="75">
        <v>0</v>
      </c>
      <c r="AH659" s="75">
        <v>0</v>
      </c>
      <c r="AI659" s="75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</row>
    <row r="660" spans="1:85">
      <c r="A660" s="14" t="s">
        <v>36</v>
      </c>
      <c r="B660" s="14" t="s">
        <v>38</v>
      </c>
      <c r="C660" s="75">
        <v>0</v>
      </c>
      <c r="D660" s="75">
        <v>0</v>
      </c>
      <c r="E660" s="75">
        <v>0</v>
      </c>
      <c r="F660" s="75">
        <v>0</v>
      </c>
      <c r="G660" s="75">
        <v>0</v>
      </c>
      <c r="H660" s="75">
        <v>0</v>
      </c>
      <c r="I660" s="75">
        <v>0</v>
      </c>
      <c r="J660" s="75">
        <v>0</v>
      </c>
      <c r="K660" s="75">
        <v>0</v>
      </c>
      <c r="L660" s="75">
        <v>0</v>
      </c>
      <c r="M660" s="75">
        <v>0</v>
      </c>
      <c r="N660" s="75">
        <v>0</v>
      </c>
      <c r="O660" s="75">
        <v>0</v>
      </c>
      <c r="P660" s="75">
        <v>0</v>
      </c>
      <c r="Q660" s="75">
        <v>0</v>
      </c>
      <c r="R660" s="75">
        <v>0</v>
      </c>
      <c r="S660" s="75">
        <v>0</v>
      </c>
      <c r="T660" s="75">
        <v>0</v>
      </c>
      <c r="U660" s="75">
        <v>0</v>
      </c>
      <c r="V660" s="75">
        <v>0</v>
      </c>
      <c r="W660" s="75">
        <v>0</v>
      </c>
      <c r="X660" s="75">
        <v>0</v>
      </c>
      <c r="Y660" s="75">
        <v>0</v>
      </c>
      <c r="Z660" s="75">
        <v>0</v>
      </c>
      <c r="AA660" s="75">
        <v>0</v>
      </c>
      <c r="AB660" s="75">
        <v>0</v>
      </c>
      <c r="AC660" s="75">
        <v>0</v>
      </c>
      <c r="AD660" s="75">
        <v>0</v>
      </c>
      <c r="AE660" s="75">
        <v>0</v>
      </c>
      <c r="AF660" s="75">
        <v>0</v>
      </c>
      <c r="AG660" s="75">
        <v>0</v>
      </c>
      <c r="AH660" s="75">
        <v>0</v>
      </c>
      <c r="AI660" s="75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>
      <c r="A661" s="5"/>
      <c r="B661" s="5" t="s">
        <v>213</v>
      </c>
      <c r="C661" s="73">
        <v>0</v>
      </c>
      <c r="D661" s="73">
        <v>0</v>
      </c>
      <c r="E661" s="73">
        <v>0</v>
      </c>
      <c r="F661" s="73">
        <v>0</v>
      </c>
      <c r="G661" s="73">
        <v>0</v>
      </c>
      <c r="H661" s="73">
        <v>0</v>
      </c>
      <c r="I661" s="73">
        <v>0</v>
      </c>
      <c r="J661" s="73">
        <v>0</v>
      </c>
      <c r="K661" s="73">
        <v>0</v>
      </c>
      <c r="L661" s="73">
        <v>0</v>
      </c>
      <c r="M661" s="73">
        <v>0</v>
      </c>
      <c r="N661" s="73">
        <v>0</v>
      </c>
      <c r="O661" s="73">
        <v>0</v>
      </c>
      <c r="P661" s="73">
        <v>0</v>
      </c>
      <c r="Q661" s="73">
        <v>0</v>
      </c>
      <c r="R661" s="73">
        <v>0</v>
      </c>
      <c r="S661" s="73">
        <v>0</v>
      </c>
      <c r="T661" s="73">
        <v>0</v>
      </c>
      <c r="U661" s="73">
        <v>0</v>
      </c>
      <c r="V661" s="73">
        <v>0</v>
      </c>
      <c r="W661" s="73">
        <v>0</v>
      </c>
      <c r="X661" s="73">
        <v>0</v>
      </c>
      <c r="Y661" s="73">
        <v>0</v>
      </c>
      <c r="Z661" s="73">
        <v>0</v>
      </c>
      <c r="AA661" s="73">
        <v>0</v>
      </c>
      <c r="AB661" s="73">
        <v>0</v>
      </c>
      <c r="AC661" s="73">
        <v>0</v>
      </c>
      <c r="AD661" s="73">
        <v>0</v>
      </c>
      <c r="AE661" s="73">
        <v>0</v>
      </c>
      <c r="AF661" s="73">
        <v>0</v>
      </c>
      <c r="AG661" s="73">
        <v>0</v>
      </c>
      <c r="AH661" s="73">
        <v>0</v>
      </c>
      <c r="AI661" s="73">
        <v>0</v>
      </c>
    </row>
    <row r="662" spans="1:85">
      <c r="A662" s="1" t="str">
        <f>LOOKUP(B662,[1]Regions!$A$4:$A$98,[1]Regions!$B$4:$B$98)</f>
        <v>Croatia</v>
      </c>
      <c r="B662" s="2">
        <v>31</v>
      </c>
      <c r="C662" s="72">
        <v>2018</v>
      </c>
      <c r="D662" s="72">
        <v>2019</v>
      </c>
      <c r="E662" s="72">
        <v>2020</v>
      </c>
      <c r="F662" s="72">
        <v>2021</v>
      </c>
      <c r="G662" s="72">
        <v>2022</v>
      </c>
      <c r="H662" s="72">
        <v>2023</v>
      </c>
      <c r="I662" s="72">
        <v>2024</v>
      </c>
      <c r="J662" s="72">
        <v>2025</v>
      </c>
      <c r="K662" s="72">
        <v>2026</v>
      </c>
      <c r="L662" s="72">
        <v>2027</v>
      </c>
      <c r="M662" s="72">
        <v>2028</v>
      </c>
      <c r="N662" s="72">
        <v>2029</v>
      </c>
      <c r="O662" s="72">
        <v>2030</v>
      </c>
      <c r="P662" s="72">
        <v>2031</v>
      </c>
      <c r="Q662" s="72">
        <v>2032</v>
      </c>
      <c r="R662" s="72">
        <v>2033</v>
      </c>
      <c r="S662" s="72">
        <v>2034</v>
      </c>
      <c r="T662" s="72">
        <v>2035</v>
      </c>
      <c r="U662" s="72">
        <v>2036</v>
      </c>
      <c r="V662" s="72">
        <v>2037</v>
      </c>
      <c r="W662" s="72">
        <v>2038</v>
      </c>
      <c r="X662" s="72">
        <v>2039</v>
      </c>
      <c r="Y662" s="72">
        <v>2040</v>
      </c>
      <c r="Z662" s="72">
        <v>2041</v>
      </c>
      <c r="AA662" s="72">
        <v>2042</v>
      </c>
      <c r="AB662" s="72">
        <v>2043</v>
      </c>
      <c r="AC662" s="72">
        <v>2044</v>
      </c>
      <c r="AD662" s="72">
        <v>2045</v>
      </c>
      <c r="AE662" s="72">
        <v>2046</v>
      </c>
      <c r="AF662" s="72">
        <v>2047</v>
      </c>
      <c r="AG662" s="72">
        <v>2048</v>
      </c>
      <c r="AH662" s="72">
        <v>2049</v>
      </c>
      <c r="AI662" s="72">
        <v>2050</v>
      </c>
      <c r="AJ662">
        <v>2051</v>
      </c>
      <c r="AK662">
        <v>2052</v>
      </c>
      <c r="AL662">
        <v>2053</v>
      </c>
      <c r="AM662">
        <v>2054</v>
      </c>
      <c r="AN662">
        <v>2055</v>
      </c>
      <c r="AO662">
        <v>2056</v>
      </c>
      <c r="AP662">
        <v>2057</v>
      </c>
      <c r="AQ662">
        <v>2058</v>
      </c>
      <c r="AR662">
        <v>2059</v>
      </c>
      <c r="AS662">
        <v>2060</v>
      </c>
      <c r="AT662">
        <v>2061</v>
      </c>
      <c r="AU662">
        <v>2062</v>
      </c>
      <c r="AV662">
        <v>2063</v>
      </c>
      <c r="AW662">
        <v>2064</v>
      </c>
      <c r="AX662">
        <v>2065</v>
      </c>
      <c r="AY662">
        <v>2066</v>
      </c>
      <c r="AZ662">
        <v>2067</v>
      </c>
      <c r="BA662">
        <v>2068</v>
      </c>
      <c r="BB662">
        <v>2069</v>
      </c>
      <c r="BC662">
        <v>2070</v>
      </c>
      <c r="BD662">
        <v>2071</v>
      </c>
      <c r="BE662">
        <v>2072</v>
      </c>
      <c r="BF662">
        <v>2073</v>
      </c>
      <c r="BG662">
        <v>2074</v>
      </c>
      <c r="BH662">
        <v>2075</v>
      </c>
      <c r="BI662">
        <v>2076</v>
      </c>
      <c r="BJ662">
        <v>2077</v>
      </c>
      <c r="BK662">
        <v>2078</v>
      </c>
      <c r="BL662">
        <v>2079</v>
      </c>
      <c r="BM662">
        <v>2080</v>
      </c>
      <c r="BN662">
        <v>2081</v>
      </c>
      <c r="BO662">
        <v>2082</v>
      </c>
      <c r="BP662">
        <v>2083</v>
      </c>
      <c r="BQ662">
        <v>2084</v>
      </c>
      <c r="BR662">
        <v>2085</v>
      </c>
      <c r="BS662">
        <v>2086</v>
      </c>
      <c r="BT662">
        <v>2087</v>
      </c>
      <c r="BU662">
        <v>2088</v>
      </c>
      <c r="BV662">
        <v>2089</v>
      </c>
      <c r="BW662">
        <v>2090</v>
      </c>
      <c r="BX662">
        <v>2091</v>
      </c>
      <c r="BY662">
        <v>2092</v>
      </c>
      <c r="BZ662">
        <v>2093</v>
      </c>
      <c r="CA662">
        <v>2094</v>
      </c>
      <c r="CB662">
        <v>2095</v>
      </c>
      <c r="CC662">
        <v>2096</v>
      </c>
      <c r="CD662">
        <v>2097</v>
      </c>
      <c r="CE662">
        <v>2098</v>
      </c>
      <c r="CF662">
        <v>2099</v>
      </c>
      <c r="CG662">
        <v>2100</v>
      </c>
    </row>
    <row r="663" spans="1:85">
      <c r="A663" s="74"/>
      <c r="B663" s="74" t="s">
        <v>4</v>
      </c>
      <c r="C663" s="75">
        <v>0</v>
      </c>
      <c r="D663" s="75">
        <v>0</v>
      </c>
      <c r="E663" s="75">
        <v>0</v>
      </c>
      <c r="F663" s="75">
        <v>0</v>
      </c>
      <c r="G663" s="75">
        <v>0</v>
      </c>
      <c r="H663" s="75">
        <v>0</v>
      </c>
      <c r="I663" s="75">
        <v>0</v>
      </c>
      <c r="J663" s="75">
        <v>0</v>
      </c>
      <c r="K663" s="75">
        <v>0</v>
      </c>
      <c r="L663" s="75">
        <v>0</v>
      </c>
      <c r="M663" s="75">
        <v>0</v>
      </c>
      <c r="N663" s="75">
        <v>0</v>
      </c>
      <c r="O663" s="75">
        <v>0</v>
      </c>
      <c r="P663" s="75">
        <v>0</v>
      </c>
      <c r="Q663" s="75">
        <v>0</v>
      </c>
      <c r="R663" s="75">
        <v>0</v>
      </c>
      <c r="S663" s="75">
        <v>0</v>
      </c>
      <c r="T663" s="75">
        <v>0</v>
      </c>
      <c r="U663" s="75">
        <v>0</v>
      </c>
      <c r="V663" s="75">
        <v>0</v>
      </c>
      <c r="W663" s="75">
        <v>0</v>
      </c>
      <c r="X663" s="75">
        <v>0</v>
      </c>
      <c r="Y663" s="75">
        <v>0</v>
      </c>
      <c r="Z663" s="75">
        <v>0</v>
      </c>
      <c r="AA663" s="75">
        <v>0</v>
      </c>
      <c r="AB663" s="75">
        <v>0</v>
      </c>
      <c r="AC663" s="75">
        <v>0</v>
      </c>
      <c r="AD663" s="75">
        <v>0</v>
      </c>
      <c r="AE663" s="75">
        <v>0</v>
      </c>
      <c r="AF663" s="75">
        <v>0</v>
      </c>
      <c r="AG663" s="75">
        <v>0</v>
      </c>
      <c r="AH663" s="75">
        <v>0</v>
      </c>
      <c r="AI663" s="75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</row>
    <row r="664" spans="1:85">
      <c r="A664" s="74" t="s">
        <v>0</v>
      </c>
      <c r="B664" s="74" t="s">
        <v>3</v>
      </c>
      <c r="C664" s="75">
        <v>0</v>
      </c>
      <c r="D664" s="75">
        <v>0</v>
      </c>
      <c r="E664" s="75">
        <v>0</v>
      </c>
      <c r="F664" s="75">
        <v>0</v>
      </c>
      <c r="G664" s="75">
        <v>0</v>
      </c>
      <c r="H664" s="75">
        <v>0</v>
      </c>
      <c r="I664" s="75">
        <v>0</v>
      </c>
      <c r="J664" s="75">
        <v>0</v>
      </c>
      <c r="K664" s="75">
        <v>0</v>
      </c>
      <c r="L664" s="75">
        <v>0</v>
      </c>
      <c r="M664" s="75">
        <v>0</v>
      </c>
      <c r="N664" s="75">
        <v>0</v>
      </c>
      <c r="O664" s="75">
        <v>0</v>
      </c>
      <c r="P664" s="75">
        <v>0</v>
      </c>
      <c r="Q664" s="75">
        <v>0</v>
      </c>
      <c r="R664" s="75">
        <v>0</v>
      </c>
      <c r="S664" s="75">
        <v>0</v>
      </c>
      <c r="T664" s="75">
        <v>0</v>
      </c>
      <c r="U664" s="75">
        <v>0</v>
      </c>
      <c r="V664" s="75">
        <v>0</v>
      </c>
      <c r="W664" s="75">
        <v>0</v>
      </c>
      <c r="X664" s="75">
        <v>0</v>
      </c>
      <c r="Y664" s="75">
        <v>0</v>
      </c>
      <c r="Z664" s="75">
        <v>0</v>
      </c>
      <c r="AA664" s="75">
        <v>0</v>
      </c>
      <c r="AB664" s="75">
        <v>0</v>
      </c>
      <c r="AC664" s="75">
        <v>0</v>
      </c>
      <c r="AD664" s="75">
        <v>0</v>
      </c>
      <c r="AE664" s="75">
        <v>0</v>
      </c>
      <c r="AF664" s="75">
        <v>0</v>
      </c>
      <c r="AG664" s="75">
        <v>0</v>
      </c>
      <c r="AH664" s="75">
        <v>0</v>
      </c>
      <c r="AI664" s="75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>
      <c r="A665" s="74"/>
      <c r="B665" s="74" t="s">
        <v>34</v>
      </c>
      <c r="C665" s="75">
        <v>0</v>
      </c>
      <c r="D665" s="75">
        <v>0</v>
      </c>
      <c r="E665" s="75">
        <v>0</v>
      </c>
      <c r="F665" s="75">
        <v>0</v>
      </c>
      <c r="G665" s="75">
        <v>0</v>
      </c>
      <c r="H665" s="75">
        <v>0</v>
      </c>
      <c r="I665" s="75">
        <v>0</v>
      </c>
      <c r="J665" s="75">
        <v>0</v>
      </c>
      <c r="K665" s="75">
        <v>0</v>
      </c>
      <c r="L665" s="75">
        <v>0</v>
      </c>
      <c r="M665" s="75">
        <v>0</v>
      </c>
      <c r="N665" s="75">
        <v>0</v>
      </c>
      <c r="O665" s="75">
        <v>0</v>
      </c>
      <c r="P665" s="75">
        <v>0</v>
      </c>
      <c r="Q665" s="75">
        <v>0</v>
      </c>
      <c r="R665" s="75">
        <v>0</v>
      </c>
      <c r="S665" s="75">
        <v>0</v>
      </c>
      <c r="T665" s="75">
        <v>0</v>
      </c>
      <c r="U665" s="75">
        <v>0</v>
      </c>
      <c r="V665" s="75">
        <v>0</v>
      </c>
      <c r="W665" s="75">
        <v>0</v>
      </c>
      <c r="X665" s="75">
        <v>0</v>
      </c>
      <c r="Y665" s="75">
        <v>0</v>
      </c>
      <c r="Z665" s="75">
        <v>0</v>
      </c>
      <c r="AA665" s="75">
        <v>0</v>
      </c>
      <c r="AB665" s="75">
        <v>0</v>
      </c>
      <c r="AC665" s="75">
        <v>0</v>
      </c>
      <c r="AD665" s="75">
        <v>0</v>
      </c>
      <c r="AE665" s="75">
        <v>0</v>
      </c>
      <c r="AF665" s="75">
        <v>0</v>
      </c>
      <c r="AG665" s="75">
        <v>0</v>
      </c>
      <c r="AH665" s="75">
        <v>0</v>
      </c>
      <c r="AI665" s="7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>
      <c r="A666" s="14"/>
      <c r="B666" s="14" t="s">
        <v>35</v>
      </c>
      <c r="C666" s="75">
        <v>0</v>
      </c>
      <c r="D666" s="75">
        <v>0</v>
      </c>
      <c r="E666" s="75">
        <v>0</v>
      </c>
      <c r="F666" s="75">
        <v>0</v>
      </c>
      <c r="G666" s="75">
        <v>0</v>
      </c>
      <c r="H666" s="75">
        <v>0</v>
      </c>
      <c r="I666" s="75">
        <v>0</v>
      </c>
      <c r="J666" s="75">
        <v>0</v>
      </c>
      <c r="K666" s="75">
        <v>0</v>
      </c>
      <c r="L666" s="75">
        <v>0</v>
      </c>
      <c r="M666" s="75">
        <v>0</v>
      </c>
      <c r="N666" s="75">
        <v>0</v>
      </c>
      <c r="O666" s="75">
        <v>0</v>
      </c>
      <c r="P666" s="75">
        <v>0</v>
      </c>
      <c r="Q666" s="75">
        <v>0</v>
      </c>
      <c r="R666" s="75">
        <v>0</v>
      </c>
      <c r="S666" s="75">
        <v>0</v>
      </c>
      <c r="T666" s="75">
        <v>0</v>
      </c>
      <c r="U666" s="75">
        <v>0</v>
      </c>
      <c r="V666" s="75">
        <v>0</v>
      </c>
      <c r="W666" s="75">
        <v>0</v>
      </c>
      <c r="X666" s="75">
        <v>0</v>
      </c>
      <c r="Y666" s="75">
        <v>0</v>
      </c>
      <c r="Z666" s="75">
        <v>0</v>
      </c>
      <c r="AA666" s="75">
        <v>0</v>
      </c>
      <c r="AB666" s="75">
        <v>0</v>
      </c>
      <c r="AC666" s="75">
        <v>0</v>
      </c>
      <c r="AD666" s="75">
        <v>0</v>
      </c>
      <c r="AE666" s="75">
        <v>0</v>
      </c>
      <c r="AF666" s="75">
        <v>0</v>
      </c>
      <c r="AG666" s="75">
        <v>0</v>
      </c>
      <c r="AH666" s="75">
        <v>0</v>
      </c>
      <c r="AI666" s="75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>
      <c r="A667" s="4"/>
      <c r="B667" s="4" t="s">
        <v>4</v>
      </c>
      <c r="C667" s="75">
        <v>0</v>
      </c>
      <c r="D667" s="75">
        <v>0</v>
      </c>
      <c r="E667" s="75">
        <v>0</v>
      </c>
      <c r="F667" s="75">
        <v>0</v>
      </c>
      <c r="G667" s="75">
        <v>0</v>
      </c>
      <c r="H667" s="75">
        <v>0</v>
      </c>
      <c r="I667" s="75">
        <v>0</v>
      </c>
      <c r="J667" s="75">
        <v>0</v>
      </c>
      <c r="K667" s="75">
        <v>0</v>
      </c>
      <c r="L667" s="75">
        <v>0</v>
      </c>
      <c r="M667" s="75">
        <v>0</v>
      </c>
      <c r="N667" s="75">
        <v>0</v>
      </c>
      <c r="O667" s="75">
        <v>0</v>
      </c>
      <c r="P667" s="75">
        <v>0</v>
      </c>
      <c r="Q667" s="75">
        <v>0</v>
      </c>
      <c r="R667" s="75">
        <v>0</v>
      </c>
      <c r="S667" s="75">
        <v>0</v>
      </c>
      <c r="T667" s="75">
        <v>0</v>
      </c>
      <c r="U667" s="75">
        <v>0</v>
      </c>
      <c r="V667" s="75">
        <v>0</v>
      </c>
      <c r="W667" s="75">
        <v>0</v>
      </c>
      <c r="X667" s="75">
        <v>0</v>
      </c>
      <c r="Y667" s="75">
        <v>0</v>
      </c>
      <c r="Z667" s="75">
        <v>0</v>
      </c>
      <c r="AA667" s="75">
        <v>0</v>
      </c>
      <c r="AB667" s="75">
        <v>0</v>
      </c>
      <c r="AC667" s="75">
        <v>0</v>
      </c>
      <c r="AD667" s="75">
        <v>0</v>
      </c>
      <c r="AE667" s="75">
        <v>0</v>
      </c>
      <c r="AF667" s="75">
        <v>0</v>
      </c>
      <c r="AG667" s="75">
        <v>0</v>
      </c>
      <c r="AH667" s="75">
        <v>0</v>
      </c>
      <c r="AI667" s="75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>
      <c r="A668" s="74" t="s">
        <v>1</v>
      </c>
      <c r="B668" s="74" t="s">
        <v>3</v>
      </c>
      <c r="C668" s="75">
        <v>0</v>
      </c>
      <c r="D668" s="75">
        <v>0</v>
      </c>
      <c r="E668" s="75">
        <v>0</v>
      </c>
      <c r="F668" s="75">
        <v>0</v>
      </c>
      <c r="G668" s="75">
        <v>0</v>
      </c>
      <c r="H668" s="75">
        <v>0</v>
      </c>
      <c r="I668" s="75">
        <v>0</v>
      </c>
      <c r="J668" s="75">
        <v>0</v>
      </c>
      <c r="K668" s="75">
        <v>0</v>
      </c>
      <c r="L668" s="75">
        <v>0</v>
      </c>
      <c r="M668" s="75">
        <v>0</v>
      </c>
      <c r="N668" s="75">
        <v>0</v>
      </c>
      <c r="O668" s="75">
        <v>0</v>
      </c>
      <c r="P668" s="75">
        <v>0</v>
      </c>
      <c r="Q668" s="75">
        <v>0</v>
      </c>
      <c r="R668" s="75">
        <v>0</v>
      </c>
      <c r="S668" s="75">
        <v>0</v>
      </c>
      <c r="T668" s="75">
        <v>0</v>
      </c>
      <c r="U668" s="75">
        <v>0</v>
      </c>
      <c r="V668" s="75">
        <v>0</v>
      </c>
      <c r="W668" s="75">
        <v>0</v>
      </c>
      <c r="X668" s="75">
        <v>0</v>
      </c>
      <c r="Y668" s="75">
        <v>0</v>
      </c>
      <c r="Z668" s="75">
        <v>0</v>
      </c>
      <c r="AA668" s="75">
        <v>0</v>
      </c>
      <c r="AB668" s="75">
        <v>0</v>
      </c>
      <c r="AC668" s="75">
        <v>0</v>
      </c>
      <c r="AD668" s="75">
        <v>0</v>
      </c>
      <c r="AE668" s="75">
        <v>0</v>
      </c>
      <c r="AF668" s="75">
        <v>0</v>
      </c>
      <c r="AG668" s="75">
        <v>0</v>
      </c>
      <c r="AH668" s="75">
        <v>0</v>
      </c>
      <c r="AI668" s="75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74"/>
      <c r="B669" s="74" t="s">
        <v>34</v>
      </c>
      <c r="C669" s="75">
        <v>0</v>
      </c>
      <c r="D669" s="75">
        <v>0</v>
      </c>
      <c r="E669" s="75">
        <v>0</v>
      </c>
      <c r="F669" s="75">
        <v>0</v>
      </c>
      <c r="G669" s="75">
        <v>0</v>
      </c>
      <c r="H669" s="75">
        <v>0</v>
      </c>
      <c r="I669" s="75">
        <v>0</v>
      </c>
      <c r="J669" s="75">
        <v>0</v>
      </c>
      <c r="K669" s="75">
        <v>0</v>
      </c>
      <c r="L669" s="75">
        <v>0</v>
      </c>
      <c r="M669" s="75">
        <v>0</v>
      </c>
      <c r="N669" s="75">
        <v>0</v>
      </c>
      <c r="O669" s="75">
        <v>0</v>
      </c>
      <c r="P669" s="75">
        <v>0</v>
      </c>
      <c r="Q669" s="75">
        <v>0</v>
      </c>
      <c r="R669" s="75">
        <v>0</v>
      </c>
      <c r="S669" s="75">
        <v>0</v>
      </c>
      <c r="T669" s="75">
        <v>0</v>
      </c>
      <c r="U669" s="75">
        <v>0</v>
      </c>
      <c r="V669" s="75">
        <v>0</v>
      </c>
      <c r="W669" s="75">
        <v>0</v>
      </c>
      <c r="X669" s="75">
        <v>0</v>
      </c>
      <c r="Y669" s="75">
        <v>0</v>
      </c>
      <c r="Z669" s="75">
        <v>0</v>
      </c>
      <c r="AA669" s="75">
        <v>0</v>
      </c>
      <c r="AB669" s="75">
        <v>0</v>
      </c>
      <c r="AC669" s="75">
        <v>0</v>
      </c>
      <c r="AD669" s="75">
        <v>0</v>
      </c>
      <c r="AE669" s="75">
        <v>0</v>
      </c>
      <c r="AF669" s="75">
        <v>0</v>
      </c>
      <c r="AG669" s="75">
        <v>0</v>
      </c>
      <c r="AH669" s="75">
        <v>0</v>
      </c>
      <c r="AI669" s="75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14"/>
      <c r="B670" s="14" t="s">
        <v>35</v>
      </c>
      <c r="C670" s="75">
        <v>0</v>
      </c>
      <c r="D670" s="75">
        <v>0</v>
      </c>
      <c r="E670" s="75">
        <v>0</v>
      </c>
      <c r="F670" s="75">
        <v>0</v>
      </c>
      <c r="G670" s="75">
        <v>0</v>
      </c>
      <c r="H670" s="75">
        <v>0</v>
      </c>
      <c r="I670" s="75">
        <v>0</v>
      </c>
      <c r="J670" s="75">
        <v>0</v>
      </c>
      <c r="K670" s="75">
        <v>0</v>
      </c>
      <c r="L670" s="75">
        <v>0</v>
      </c>
      <c r="M670" s="75">
        <v>0</v>
      </c>
      <c r="N670" s="75">
        <v>0</v>
      </c>
      <c r="O670" s="75">
        <v>0</v>
      </c>
      <c r="P670" s="75">
        <v>0</v>
      </c>
      <c r="Q670" s="75">
        <v>0</v>
      </c>
      <c r="R670" s="75">
        <v>0</v>
      </c>
      <c r="S670" s="75">
        <v>0</v>
      </c>
      <c r="T670" s="75">
        <v>0</v>
      </c>
      <c r="U670" s="75">
        <v>0</v>
      </c>
      <c r="V670" s="75">
        <v>0</v>
      </c>
      <c r="W670" s="75">
        <v>0</v>
      </c>
      <c r="X670" s="75">
        <v>0</v>
      </c>
      <c r="Y670" s="75">
        <v>0</v>
      </c>
      <c r="Z670" s="75">
        <v>0</v>
      </c>
      <c r="AA670" s="75">
        <v>0</v>
      </c>
      <c r="AB670" s="75">
        <v>0</v>
      </c>
      <c r="AC670" s="75">
        <v>0</v>
      </c>
      <c r="AD670" s="75">
        <v>0</v>
      </c>
      <c r="AE670" s="75">
        <v>0</v>
      </c>
      <c r="AF670" s="75">
        <v>0</v>
      </c>
      <c r="AG670" s="75">
        <v>0</v>
      </c>
      <c r="AH670" s="75">
        <v>0</v>
      </c>
      <c r="AI670" s="75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4"/>
      <c r="B671" s="4" t="s">
        <v>4</v>
      </c>
      <c r="C671" s="75">
        <v>0</v>
      </c>
      <c r="D671" s="75">
        <v>0</v>
      </c>
      <c r="E671" s="75">
        <v>0</v>
      </c>
      <c r="F671" s="75">
        <v>0</v>
      </c>
      <c r="G671" s="75">
        <v>0</v>
      </c>
      <c r="H671" s="75">
        <v>0</v>
      </c>
      <c r="I671" s="75">
        <v>0</v>
      </c>
      <c r="J671" s="75">
        <v>0</v>
      </c>
      <c r="K671" s="75">
        <v>0</v>
      </c>
      <c r="L671" s="75">
        <v>0</v>
      </c>
      <c r="M671" s="75">
        <v>0</v>
      </c>
      <c r="N671" s="75">
        <v>0</v>
      </c>
      <c r="O671" s="75">
        <v>0</v>
      </c>
      <c r="P671" s="75">
        <v>0</v>
      </c>
      <c r="Q671" s="75">
        <v>0</v>
      </c>
      <c r="R671" s="75">
        <v>0</v>
      </c>
      <c r="S671" s="75">
        <v>0</v>
      </c>
      <c r="T671" s="75">
        <v>0</v>
      </c>
      <c r="U671" s="75">
        <v>0</v>
      </c>
      <c r="V671" s="75">
        <v>0</v>
      </c>
      <c r="W671" s="75">
        <v>0</v>
      </c>
      <c r="X671" s="75">
        <v>0</v>
      </c>
      <c r="Y671" s="75">
        <v>0</v>
      </c>
      <c r="Z671" s="75">
        <v>0</v>
      </c>
      <c r="AA671" s="75">
        <v>0</v>
      </c>
      <c r="AB671" s="75">
        <v>0</v>
      </c>
      <c r="AC671" s="75">
        <v>0</v>
      </c>
      <c r="AD671" s="75">
        <v>0</v>
      </c>
      <c r="AE671" s="75">
        <v>0</v>
      </c>
      <c r="AF671" s="75">
        <v>0</v>
      </c>
      <c r="AG671" s="75">
        <v>0</v>
      </c>
      <c r="AH671" s="75">
        <v>0</v>
      </c>
      <c r="AI671" s="75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14" t="s">
        <v>5</v>
      </c>
      <c r="B672" s="14" t="s">
        <v>3</v>
      </c>
      <c r="C672" s="75">
        <v>0</v>
      </c>
      <c r="D672" s="75">
        <v>0</v>
      </c>
      <c r="E672" s="75">
        <v>0</v>
      </c>
      <c r="F672" s="75">
        <v>0</v>
      </c>
      <c r="G672" s="75">
        <v>0</v>
      </c>
      <c r="H672" s="75">
        <v>0</v>
      </c>
      <c r="I672" s="75">
        <v>0</v>
      </c>
      <c r="J672" s="75">
        <v>0</v>
      </c>
      <c r="K672" s="75">
        <v>0</v>
      </c>
      <c r="L672" s="75">
        <v>0</v>
      </c>
      <c r="M672" s="75">
        <v>0</v>
      </c>
      <c r="N672" s="75">
        <v>0</v>
      </c>
      <c r="O672" s="75">
        <v>0</v>
      </c>
      <c r="P672" s="75">
        <v>0</v>
      </c>
      <c r="Q672" s="75">
        <v>0</v>
      </c>
      <c r="R672" s="75">
        <v>0</v>
      </c>
      <c r="S672" s="75">
        <v>0</v>
      </c>
      <c r="T672" s="75">
        <v>0</v>
      </c>
      <c r="U672" s="75">
        <v>0</v>
      </c>
      <c r="V672" s="75">
        <v>0</v>
      </c>
      <c r="W672" s="75">
        <v>0</v>
      </c>
      <c r="X672" s="75">
        <v>0</v>
      </c>
      <c r="Y672" s="75">
        <v>0</v>
      </c>
      <c r="Z672" s="75">
        <v>0</v>
      </c>
      <c r="AA672" s="75">
        <v>0</v>
      </c>
      <c r="AB672" s="75">
        <v>0</v>
      </c>
      <c r="AC672" s="75">
        <v>0</v>
      </c>
      <c r="AD672" s="75">
        <v>0</v>
      </c>
      <c r="AE672" s="75">
        <v>0</v>
      </c>
      <c r="AF672" s="75">
        <v>0</v>
      </c>
      <c r="AG672" s="75">
        <v>0</v>
      </c>
      <c r="AH672" s="75">
        <v>0</v>
      </c>
      <c r="AI672" s="75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5"/>
      <c r="B673" s="5" t="s">
        <v>4</v>
      </c>
      <c r="C673" s="75">
        <v>0</v>
      </c>
      <c r="D673" s="75">
        <v>0</v>
      </c>
      <c r="E673" s="75">
        <v>0</v>
      </c>
      <c r="F673" s="75">
        <v>0</v>
      </c>
      <c r="G673" s="75">
        <v>0</v>
      </c>
      <c r="H673" s="75">
        <v>0</v>
      </c>
      <c r="I673" s="75">
        <v>0</v>
      </c>
      <c r="J673" s="75">
        <v>0</v>
      </c>
      <c r="K673" s="75">
        <v>0</v>
      </c>
      <c r="L673" s="75">
        <v>0</v>
      </c>
      <c r="M673" s="75">
        <v>0</v>
      </c>
      <c r="N673" s="75">
        <v>0</v>
      </c>
      <c r="O673" s="75">
        <v>0</v>
      </c>
      <c r="P673" s="75">
        <v>0</v>
      </c>
      <c r="Q673" s="75">
        <v>0</v>
      </c>
      <c r="R673" s="75">
        <v>0</v>
      </c>
      <c r="S673" s="75">
        <v>0</v>
      </c>
      <c r="T673" s="75">
        <v>0</v>
      </c>
      <c r="U673" s="75">
        <v>0</v>
      </c>
      <c r="V673" s="75">
        <v>0</v>
      </c>
      <c r="W673" s="75">
        <v>0</v>
      </c>
      <c r="X673" s="75">
        <v>0</v>
      </c>
      <c r="Y673" s="75">
        <v>0</v>
      </c>
      <c r="Z673" s="75">
        <v>0</v>
      </c>
      <c r="AA673" s="75">
        <v>0</v>
      </c>
      <c r="AB673" s="75">
        <v>0</v>
      </c>
      <c r="AC673" s="75">
        <v>0</v>
      </c>
      <c r="AD673" s="75">
        <v>0</v>
      </c>
      <c r="AE673" s="75">
        <v>0</v>
      </c>
      <c r="AF673" s="75">
        <v>0</v>
      </c>
      <c r="AG673" s="75">
        <v>0</v>
      </c>
      <c r="AH673" s="75">
        <v>0</v>
      </c>
      <c r="AI673" s="75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5" t="s">
        <v>2</v>
      </c>
      <c r="B674" s="5" t="s">
        <v>3</v>
      </c>
      <c r="C674" s="75">
        <v>0</v>
      </c>
      <c r="D674" s="75">
        <v>0</v>
      </c>
      <c r="E674" s="75">
        <v>0</v>
      </c>
      <c r="F674" s="75">
        <v>0</v>
      </c>
      <c r="G674" s="75">
        <v>0</v>
      </c>
      <c r="H674" s="75">
        <v>0</v>
      </c>
      <c r="I674" s="75">
        <v>0</v>
      </c>
      <c r="J674" s="75">
        <v>0</v>
      </c>
      <c r="K674" s="75">
        <v>0</v>
      </c>
      <c r="L674" s="75">
        <v>0</v>
      </c>
      <c r="M674" s="75">
        <v>0</v>
      </c>
      <c r="N674" s="75">
        <v>0</v>
      </c>
      <c r="O674" s="75">
        <v>0</v>
      </c>
      <c r="P674" s="75">
        <v>0</v>
      </c>
      <c r="Q674" s="75">
        <v>0</v>
      </c>
      <c r="R674" s="75">
        <v>0</v>
      </c>
      <c r="S674" s="75">
        <v>0</v>
      </c>
      <c r="T674" s="75">
        <v>0</v>
      </c>
      <c r="U674" s="75">
        <v>0</v>
      </c>
      <c r="V674" s="75">
        <v>0</v>
      </c>
      <c r="W674" s="75">
        <v>0</v>
      </c>
      <c r="X674" s="75">
        <v>0</v>
      </c>
      <c r="Y674" s="75">
        <v>0</v>
      </c>
      <c r="Z674" s="75">
        <v>0</v>
      </c>
      <c r="AA674" s="75">
        <v>0</v>
      </c>
      <c r="AB674" s="75">
        <v>0</v>
      </c>
      <c r="AC674" s="75">
        <v>0</v>
      </c>
      <c r="AD674" s="75">
        <v>0</v>
      </c>
      <c r="AE674" s="75">
        <v>0</v>
      </c>
      <c r="AF674" s="75">
        <v>0</v>
      </c>
      <c r="AG674" s="75">
        <v>0</v>
      </c>
      <c r="AH674" s="75">
        <v>0</v>
      </c>
      <c r="AI674" s="75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4"/>
      <c r="B675" s="4" t="s">
        <v>4</v>
      </c>
      <c r="C675" s="75">
        <v>0</v>
      </c>
      <c r="D675" s="75">
        <v>0</v>
      </c>
      <c r="E675" s="75">
        <v>0</v>
      </c>
      <c r="F675" s="75">
        <v>0</v>
      </c>
      <c r="G675" s="75">
        <v>0</v>
      </c>
      <c r="H675" s="75">
        <v>0</v>
      </c>
      <c r="I675" s="75">
        <v>0</v>
      </c>
      <c r="J675" s="75">
        <v>0</v>
      </c>
      <c r="K675" s="75">
        <v>0</v>
      </c>
      <c r="L675" s="75">
        <v>0</v>
      </c>
      <c r="M675" s="75">
        <v>0</v>
      </c>
      <c r="N675" s="75">
        <v>0</v>
      </c>
      <c r="O675" s="75">
        <v>0</v>
      </c>
      <c r="P675" s="75">
        <v>0</v>
      </c>
      <c r="Q675" s="75">
        <v>0</v>
      </c>
      <c r="R675" s="75">
        <v>0</v>
      </c>
      <c r="S675" s="75">
        <v>0</v>
      </c>
      <c r="T675" s="75">
        <v>0</v>
      </c>
      <c r="U675" s="75">
        <v>0</v>
      </c>
      <c r="V675" s="75">
        <v>0</v>
      </c>
      <c r="W675" s="75">
        <v>0</v>
      </c>
      <c r="X675" s="75">
        <v>0</v>
      </c>
      <c r="Y675" s="75">
        <v>0</v>
      </c>
      <c r="Z675" s="75">
        <v>0</v>
      </c>
      <c r="AA675" s="75">
        <v>0</v>
      </c>
      <c r="AB675" s="75">
        <v>0</v>
      </c>
      <c r="AC675" s="75">
        <v>0</v>
      </c>
      <c r="AD675" s="75">
        <v>0</v>
      </c>
      <c r="AE675" s="75">
        <v>0</v>
      </c>
      <c r="AF675" s="75">
        <v>0</v>
      </c>
      <c r="AG675" s="75">
        <v>0</v>
      </c>
      <c r="AH675" s="75">
        <v>0</v>
      </c>
      <c r="AI675" s="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14" t="s">
        <v>7</v>
      </c>
      <c r="B676" s="14" t="s">
        <v>3</v>
      </c>
      <c r="C676" s="75">
        <v>0</v>
      </c>
      <c r="D676" s="75">
        <v>0</v>
      </c>
      <c r="E676" s="75">
        <v>0</v>
      </c>
      <c r="F676" s="75">
        <v>0</v>
      </c>
      <c r="G676" s="75">
        <v>0</v>
      </c>
      <c r="H676" s="75">
        <v>0</v>
      </c>
      <c r="I676" s="75">
        <v>0</v>
      </c>
      <c r="J676" s="75">
        <v>0</v>
      </c>
      <c r="K676" s="75">
        <v>0</v>
      </c>
      <c r="L676" s="75">
        <v>0</v>
      </c>
      <c r="M676" s="75">
        <v>0</v>
      </c>
      <c r="N676" s="75">
        <v>0</v>
      </c>
      <c r="O676" s="75">
        <v>0</v>
      </c>
      <c r="P676" s="75">
        <v>0</v>
      </c>
      <c r="Q676" s="75">
        <v>0</v>
      </c>
      <c r="R676" s="75">
        <v>0</v>
      </c>
      <c r="S676" s="75">
        <v>0</v>
      </c>
      <c r="T676" s="75">
        <v>0</v>
      </c>
      <c r="U676" s="75">
        <v>0</v>
      </c>
      <c r="V676" s="75">
        <v>0</v>
      </c>
      <c r="W676" s="75">
        <v>0</v>
      </c>
      <c r="X676" s="75">
        <v>0</v>
      </c>
      <c r="Y676" s="75">
        <v>0</v>
      </c>
      <c r="Z676" s="75">
        <v>0</v>
      </c>
      <c r="AA676" s="75">
        <v>0</v>
      </c>
      <c r="AB676" s="75">
        <v>0</v>
      </c>
      <c r="AC676" s="75">
        <v>0</v>
      </c>
      <c r="AD676" s="75">
        <v>0</v>
      </c>
      <c r="AE676" s="75">
        <v>0</v>
      </c>
      <c r="AF676" s="75">
        <v>0</v>
      </c>
      <c r="AG676" s="75">
        <v>0</v>
      </c>
      <c r="AH676" s="75">
        <v>0</v>
      </c>
      <c r="AI676" s="75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4"/>
      <c r="B677" s="4" t="s">
        <v>4</v>
      </c>
      <c r="C677" s="75">
        <v>0</v>
      </c>
      <c r="D677" s="75">
        <v>0</v>
      </c>
      <c r="E677" s="75">
        <v>0</v>
      </c>
      <c r="F677" s="75">
        <v>0</v>
      </c>
      <c r="G677" s="75">
        <v>0</v>
      </c>
      <c r="H677" s="75">
        <v>0</v>
      </c>
      <c r="I677" s="75">
        <v>0</v>
      </c>
      <c r="J677" s="75">
        <v>0</v>
      </c>
      <c r="K677" s="75">
        <v>0</v>
      </c>
      <c r="L677" s="75">
        <v>0</v>
      </c>
      <c r="M677" s="75">
        <v>0</v>
      </c>
      <c r="N677" s="75">
        <v>0</v>
      </c>
      <c r="O677" s="75">
        <v>0</v>
      </c>
      <c r="P677" s="75">
        <v>0</v>
      </c>
      <c r="Q677" s="75">
        <v>0</v>
      </c>
      <c r="R677" s="75">
        <v>0</v>
      </c>
      <c r="S677" s="75">
        <v>0</v>
      </c>
      <c r="T677" s="75">
        <v>0</v>
      </c>
      <c r="U677" s="75">
        <v>0</v>
      </c>
      <c r="V677" s="75">
        <v>0</v>
      </c>
      <c r="W677" s="75">
        <v>0</v>
      </c>
      <c r="X677" s="75">
        <v>0</v>
      </c>
      <c r="Y677" s="75">
        <v>0</v>
      </c>
      <c r="Z677" s="75">
        <v>0</v>
      </c>
      <c r="AA677" s="75">
        <v>0</v>
      </c>
      <c r="AB677" s="75">
        <v>0</v>
      </c>
      <c r="AC677" s="75">
        <v>0</v>
      </c>
      <c r="AD677" s="75">
        <v>0</v>
      </c>
      <c r="AE677" s="75">
        <v>0</v>
      </c>
      <c r="AF677" s="75">
        <v>0</v>
      </c>
      <c r="AG677" s="75">
        <v>0</v>
      </c>
      <c r="AH677" s="75">
        <v>0</v>
      </c>
      <c r="AI677" s="75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14" t="s">
        <v>6</v>
      </c>
      <c r="B678" s="14" t="s">
        <v>3</v>
      </c>
      <c r="C678" s="75">
        <v>0</v>
      </c>
      <c r="D678" s="75">
        <v>0</v>
      </c>
      <c r="E678" s="75">
        <v>0</v>
      </c>
      <c r="F678" s="75">
        <v>0</v>
      </c>
      <c r="G678" s="75">
        <v>0</v>
      </c>
      <c r="H678" s="75">
        <v>0</v>
      </c>
      <c r="I678" s="75">
        <v>0</v>
      </c>
      <c r="J678" s="75">
        <v>0</v>
      </c>
      <c r="K678" s="75">
        <v>0</v>
      </c>
      <c r="L678" s="75">
        <v>0</v>
      </c>
      <c r="M678" s="75">
        <v>0</v>
      </c>
      <c r="N678" s="75">
        <v>0</v>
      </c>
      <c r="O678" s="75">
        <v>0</v>
      </c>
      <c r="P678" s="75">
        <v>0</v>
      </c>
      <c r="Q678" s="75">
        <v>0</v>
      </c>
      <c r="R678" s="75">
        <v>0</v>
      </c>
      <c r="S678" s="75">
        <v>0</v>
      </c>
      <c r="T678" s="75">
        <v>0</v>
      </c>
      <c r="U678" s="75">
        <v>0</v>
      </c>
      <c r="V678" s="75">
        <v>0</v>
      </c>
      <c r="W678" s="75">
        <v>0</v>
      </c>
      <c r="X678" s="75">
        <v>0</v>
      </c>
      <c r="Y678" s="75">
        <v>0</v>
      </c>
      <c r="Z678" s="75">
        <v>0</v>
      </c>
      <c r="AA678" s="75">
        <v>0</v>
      </c>
      <c r="AB678" s="75">
        <v>0</v>
      </c>
      <c r="AC678" s="75">
        <v>0</v>
      </c>
      <c r="AD678" s="75">
        <v>0</v>
      </c>
      <c r="AE678" s="75">
        <v>0</v>
      </c>
      <c r="AF678" s="75">
        <v>0</v>
      </c>
      <c r="AG678" s="75">
        <v>0</v>
      </c>
      <c r="AH678" s="75">
        <v>0</v>
      </c>
      <c r="AI678" s="75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5"/>
      <c r="B679" s="5" t="s">
        <v>4</v>
      </c>
      <c r="C679" s="75">
        <v>0</v>
      </c>
      <c r="D679" s="75">
        <v>0</v>
      </c>
      <c r="E679" s="75">
        <v>0</v>
      </c>
      <c r="F679" s="75">
        <v>0</v>
      </c>
      <c r="G679" s="75">
        <v>0</v>
      </c>
      <c r="H679" s="75">
        <v>0</v>
      </c>
      <c r="I679" s="75">
        <v>0</v>
      </c>
      <c r="J679" s="75">
        <v>0</v>
      </c>
      <c r="K679" s="75">
        <v>0</v>
      </c>
      <c r="L679" s="75">
        <v>0</v>
      </c>
      <c r="M679" s="75">
        <v>0</v>
      </c>
      <c r="N679" s="75">
        <v>0</v>
      </c>
      <c r="O679" s="75">
        <v>0</v>
      </c>
      <c r="P679" s="75">
        <v>0</v>
      </c>
      <c r="Q679" s="75">
        <v>0</v>
      </c>
      <c r="R679" s="75">
        <v>0</v>
      </c>
      <c r="S679" s="75">
        <v>0</v>
      </c>
      <c r="T679" s="75">
        <v>0</v>
      </c>
      <c r="U679" s="75">
        <v>0</v>
      </c>
      <c r="V679" s="75">
        <v>0</v>
      </c>
      <c r="W679" s="75">
        <v>0</v>
      </c>
      <c r="X679" s="75">
        <v>0</v>
      </c>
      <c r="Y679" s="75">
        <v>0</v>
      </c>
      <c r="Z679" s="75">
        <v>0</v>
      </c>
      <c r="AA679" s="75">
        <v>0</v>
      </c>
      <c r="AB679" s="75">
        <v>0</v>
      </c>
      <c r="AC679" s="75">
        <v>0</v>
      </c>
      <c r="AD679" s="75">
        <v>0</v>
      </c>
      <c r="AE679" s="75">
        <v>0</v>
      </c>
      <c r="AF679" s="75">
        <v>0</v>
      </c>
      <c r="AG679" s="75">
        <v>0</v>
      </c>
      <c r="AH679" s="75">
        <v>0</v>
      </c>
      <c r="AI679" s="75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5" t="s">
        <v>8</v>
      </c>
      <c r="B680" s="5" t="s">
        <v>3</v>
      </c>
      <c r="C680" s="75">
        <v>0</v>
      </c>
      <c r="D680" s="75">
        <v>0</v>
      </c>
      <c r="E680" s="75">
        <v>0</v>
      </c>
      <c r="F680" s="75">
        <v>0</v>
      </c>
      <c r="G680" s="75">
        <v>0</v>
      </c>
      <c r="H680" s="75">
        <v>0</v>
      </c>
      <c r="I680" s="75">
        <v>0</v>
      </c>
      <c r="J680" s="75">
        <v>0</v>
      </c>
      <c r="K680" s="75">
        <v>0</v>
      </c>
      <c r="L680" s="75">
        <v>0</v>
      </c>
      <c r="M680" s="75">
        <v>0</v>
      </c>
      <c r="N680" s="75">
        <v>0</v>
      </c>
      <c r="O680" s="75">
        <v>0</v>
      </c>
      <c r="P680" s="75">
        <v>0</v>
      </c>
      <c r="Q680" s="75">
        <v>0</v>
      </c>
      <c r="R680" s="75">
        <v>0</v>
      </c>
      <c r="S680" s="75">
        <v>0</v>
      </c>
      <c r="T680" s="75">
        <v>0</v>
      </c>
      <c r="U680" s="75">
        <v>0</v>
      </c>
      <c r="V680" s="75">
        <v>0</v>
      </c>
      <c r="W680" s="75">
        <v>0</v>
      </c>
      <c r="X680" s="75">
        <v>0</v>
      </c>
      <c r="Y680" s="75">
        <v>0</v>
      </c>
      <c r="Z680" s="75">
        <v>0</v>
      </c>
      <c r="AA680" s="75">
        <v>0</v>
      </c>
      <c r="AB680" s="75">
        <v>0</v>
      </c>
      <c r="AC680" s="75">
        <v>0</v>
      </c>
      <c r="AD680" s="75">
        <v>0</v>
      </c>
      <c r="AE680" s="75">
        <v>0</v>
      </c>
      <c r="AF680" s="75">
        <v>0</v>
      </c>
      <c r="AG680" s="75">
        <v>0</v>
      </c>
      <c r="AH680" s="75">
        <v>0</v>
      </c>
      <c r="AI680" s="75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4"/>
      <c r="B681" s="4" t="s">
        <v>37</v>
      </c>
      <c r="C681" s="75">
        <v>0</v>
      </c>
      <c r="D681" s="75">
        <v>0</v>
      </c>
      <c r="E681" s="75">
        <v>0</v>
      </c>
      <c r="F681" s="75">
        <v>0</v>
      </c>
      <c r="G681" s="75">
        <v>0</v>
      </c>
      <c r="H681" s="75">
        <v>0</v>
      </c>
      <c r="I681" s="75">
        <v>0</v>
      </c>
      <c r="J681" s="75">
        <v>0</v>
      </c>
      <c r="K681" s="75">
        <v>0</v>
      </c>
      <c r="L681" s="75">
        <v>0</v>
      </c>
      <c r="M681" s="75">
        <v>0</v>
      </c>
      <c r="N681" s="75">
        <v>0</v>
      </c>
      <c r="O681" s="75">
        <v>0</v>
      </c>
      <c r="P681" s="75">
        <v>0</v>
      </c>
      <c r="Q681" s="75">
        <v>0</v>
      </c>
      <c r="R681" s="75">
        <v>0</v>
      </c>
      <c r="S681" s="75">
        <v>0</v>
      </c>
      <c r="T681" s="75">
        <v>0</v>
      </c>
      <c r="U681" s="75">
        <v>0</v>
      </c>
      <c r="V681" s="75">
        <v>0</v>
      </c>
      <c r="W681" s="75">
        <v>0</v>
      </c>
      <c r="X681" s="75">
        <v>0</v>
      </c>
      <c r="Y681" s="75">
        <v>0</v>
      </c>
      <c r="Z681" s="75">
        <v>0</v>
      </c>
      <c r="AA681" s="75">
        <v>0</v>
      </c>
      <c r="AB681" s="75">
        <v>0</v>
      </c>
      <c r="AC681" s="75">
        <v>0</v>
      </c>
      <c r="AD681" s="75">
        <v>0</v>
      </c>
      <c r="AE681" s="75">
        <v>0</v>
      </c>
      <c r="AF681" s="75">
        <v>0</v>
      </c>
      <c r="AG681" s="75">
        <v>0</v>
      </c>
      <c r="AH681" s="75">
        <v>0</v>
      </c>
      <c r="AI681" s="75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>
      <c r="A682" s="14" t="s">
        <v>36</v>
      </c>
      <c r="B682" s="14" t="s">
        <v>38</v>
      </c>
      <c r="C682" s="75">
        <v>0</v>
      </c>
      <c r="D682" s="75">
        <v>0</v>
      </c>
      <c r="E682" s="75">
        <v>0</v>
      </c>
      <c r="F682" s="75">
        <v>0</v>
      </c>
      <c r="G682" s="75">
        <v>0</v>
      </c>
      <c r="H682" s="75">
        <v>0</v>
      </c>
      <c r="I682" s="75">
        <v>0</v>
      </c>
      <c r="J682" s="75">
        <v>0</v>
      </c>
      <c r="K682" s="75">
        <v>0</v>
      </c>
      <c r="L682" s="75">
        <v>0</v>
      </c>
      <c r="M682" s="75">
        <v>0</v>
      </c>
      <c r="N682" s="75">
        <v>0</v>
      </c>
      <c r="O682" s="75">
        <v>0</v>
      </c>
      <c r="P682" s="75">
        <v>0</v>
      </c>
      <c r="Q682" s="75">
        <v>0</v>
      </c>
      <c r="R682" s="75">
        <v>0</v>
      </c>
      <c r="S682" s="75">
        <v>0</v>
      </c>
      <c r="T682" s="75">
        <v>0</v>
      </c>
      <c r="U682" s="75">
        <v>0</v>
      </c>
      <c r="V682" s="75">
        <v>0</v>
      </c>
      <c r="W682" s="75">
        <v>0</v>
      </c>
      <c r="X682" s="75">
        <v>0</v>
      </c>
      <c r="Y682" s="75">
        <v>0</v>
      </c>
      <c r="Z682" s="75">
        <v>0</v>
      </c>
      <c r="AA682" s="75">
        <v>0</v>
      </c>
      <c r="AB682" s="75">
        <v>0</v>
      </c>
      <c r="AC682" s="75">
        <v>0</v>
      </c>
      <c r="AD682" s="75">
        <v>0</v>
      </c>
      <c r="AE682" s="75">
        <v>0</v>
      </c>
      <c r="AF682" s="75">
        <v>0</v>
      </c>
      <c r="AG682" s="75">
        <v>0</v>
      </c>
      <c r="AH682" s="75">
        <v>0</v>
      </c>
      <c r="AI682" s="75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>
      <c r="A683" s="5"/>
      <c r="B683" s="5" t="s">
        <v>213</v>
      </c>
      <c r="C683" s="73">
        <v>0</v>
      </c>
      <c r="D683" s="73">
        <v>0</v>
      </c>
      <c r="E683" s="73">
        <v>0</v>
      </c>
      <c r="F683" s="73">
        <v>0</v>
      </c>
      <c r="G683" s="73">
        <v>0</v>
      </c>
      <c r="H683" s="73">
        <v>0</v>
      </c>
      <c r="I683" s="73">
        <v>0</v>
      </c>
      <c r="J683" s="73">
        <v>0</v>
      </c>
      <c r="K683" s="73">
        <v>0</v>
      </c>
      <c r="L683" s="73">
        <v>0</v>
      </c>
      <c r="M683" s="73">
        <v>0</v>
      </c>
      <c r="N683" s="73">
        <v>0</v>
      </c>
      <c r="O683" s="73">
        <v>0</v>
      </c>
      <c r="P683" s="73">
        <v>0</v>
      </c>
      <c r="Q683" s="73">
        <v>0</v>
      </c>
      <c r="R683" s="73">
        <v>0</v>
      </c>
      <c r="S683" s="73">
        <v>0</v>
      </c>
      <c r="T683" s="73">
        <v>0</v>
      </c>
      <c r="U683" s="73">
        <v>0</v>
      </c>
      <c r="V683" s="73">
        <v>0</v>
      </c>
      <c r="W683" s="73">
        <v>0</v>
      </c>
      <c r="X683" s="73">
        <v>0</v>
      </c>
      <c r="Y683" s="73">
        <v>0</v>
      </c>
      <c r="Z683" s="73">
        <v>0</v>
      </c>
      <c r="AA683" s="73">
        <v>0</v>
      </c>
      <c r="AB683" s="73">
        <v>0</v>
      </c>
      <c r="AC683" s="73">
        <v>0</v>
      </c>
      <c r="AD683" s="73">
        <v>0</v>
      </c>
      <c r="AE683" s="73">
        <v>0</v>
      </c>
      <c r="AF683" s="73">
        <v>0</v>
      </c>
      <c r="AG683" s="73">
        <v>0</v>
      </c>
      <c r="AH683" s="73">
        <v>0</v>
      </c>
      <c r="AI683" s="73">
        <v>0</v>
      </c>
    </row>
    <row r="684" spans="1:85">
      <c r="A684" s="1" t="str">
        <f>LOOKUP(B684,[1]Regions!$A$4:$A$98,[1]Regions!$B$4:$B$98)</f>
        <v>Turkey</v>
      </c>
      <c r="B684" s="2">
        <v>32</v>
      </c>
      <c r="C684" s="72">
        <v>2018</v>
      </c>
      <c r="D684" s="72">
        <v>2019</v>
      </c>
      <c r="E684" s="72">
        <v>2020</v>
      </c>
      <c r="F684" s="72">
        <v>2021</v>
      </c>
      <c r="G684" s="72">
        <v>2022</v>
      </c>
      <c r="H684" s="72">
        <v>2023</v>
      </c>
      <c r="I684" s="72">
        <v>2024</v>
      </c>
      <c r="J684" s="72">
        <v>2025</v>
      </c>
      <c r="K684" s="72">
        <v>2026</v>
      </c>
      <c r="L684" s="72">
        <v>2027</v>
      </c>
      <c r="M684" s="72">
        <v>2028</v>
      </c>
      <c r="N684" s="72">
        <v>2029</v>
      </c>
      <c r="O684" s="72">
        <v>2030</v>
      </c>
      <c r="P684" s="72">
        <v>2031</v>
      </c>
      <c r="Q684" s="72">
        <v>2032</v>
      </c>
      <c r="R684" s="72">
        <v>2033</v>
      </c>
      <c r="S684" s="72">
        <v>2034</v>
      </c>
      <c r="T684" s="72">
        <v>2035</v>
      </c>
      <c r="U684" s="72">
        <v>2036</v>
      </c>
      <c r="V684" s="72">
        <v>2037</v>
      </c>
      <c r="W684" s="72">
        <v>2038</v>
      </c>
      <c r="X684" s="72">
        <v>2039</v>
      </c>
      <c r="Y684" s="72">
        <v>2040</v>
      </c>
      <c r="Z684" s="72">
        <v>2041</v>
      </c>
      <c r="AA684" s="72">
        <v>2042</v>
      </c>
      <c r="AB684" s="72">
        <v>2043</v>
      </c>
      <c r="AC684" s="72">
        <v>2044</v>
      </c>
      <c r="AD684" s="72">
        <v>2045</v>
      </c>
      <c r="AE684" s="72">
        <v>2046</v>
      </c>
      <c r="AF684" s="72">
        <v>2047</v>
      </c>
      <c r="AG684" s="72">
        <v>2048</v>
      </c>
      <c r="AH684" s="72">
        <v>2049</v>
      </c>
      <c r="AI684" s="72">
        <v>2050</v>
      </c>
      <c r="AJ684">
        <v>2051</v>
      </c>
      <c r="AK684">
        <v>2052</v>
      </c>
      <c r="AL684">
        <v>2053</v>
      </c>
      <c r="AM684">
        <v>2054</v>
      </c>
      <c r="AN684">
        <v>2055</v>
      </c>
      <c r="AO684">
        <v>2056</v>
      </c>
      <c r="AP684">
        <v>2057</v>
      </c>
      <c r="AQ684">
        <v>2058</v>
      </c>
      <c r="AR684">
        <v>2059</v>
      </c>
      <c r="AS684">
        <v>2060</v>
      </c>
      <c r="AT684">
        <v>2061</v>
      </c>
      <c r="AU684">
        <v>2062</v>
      </c>
      <c r="AV684">
        <v>2063</v>
      </c>
      <c r="AW684">
        <v>2064</v>
      </c>
      <c r="AX684">
        <v>2065</v>
      </c>
      <c r="AY684">
        <v>2066</v>
      </c>
      <c r="AZ684">
        <v>2067</v>
      </c>
      <c r="BA684">
        <v>2068</v>
      </c>
      <c r="BB684">
        <v>2069</v>
      </c>
      <c r="BC684">
        <v>2070</v>
      </c>
      <c r="BD684">
        <v>2071</v>
      </c>
      <c r="BE684">
        <v>2072</v>
      </c>
      <c r="BF684">
        <v>2073</v>
      </c>
      <c r="BG684">
        <v>2074</v>
      </c>
      <c r="BH684">
        <v>2075</v>
      </c>
      <c r="BI684">
        <v>2076</v>
      </c>
      <c r="BJ684">
        <v>2077</v>
      </c>
      <c r="BK684">
        <v>2078</v>
      </c>
      <c r="BL684">
        <v>2079</v>
      </c>
      <c r="BM684">
        <v>2080</v>
      </c>
      <c r="BN684">
        <v>2081</v>
      </c>
      <c r="BO684">
        <v>2082</v>
      </c>
      <c r="BP684">
        <v>2083</v>
      </c>
      <c r="BQ684">
        <v>2084</v>
      </c>
      <c r="BR684">
        <v>2085</v>
      </c>
      <c r="BS684">
        <v>2086</v>
      </c>
      <c r="BT684">
        <v>2087</v>
      </c>
      <c r="BU684">
        <v>2088</v>
      </c>
      <c r="BV684">
        <v>2089</v>
      </c>
      <c r="BW684">
        <v>2090</v>
      </c>
      <c r="BX684">
        <v>2091</v>
      </c>
      <c r="BY684">
        <v>2092</v>
      </c>
      <c r="BZ684">
        <v>2093</v>
      </c>
      <c r="CA684">
        <v>2094</v>
      </c>
      <c r="CB684">
        <v>2095</v>
      </c>
      <c r="CC684">
        <v>2096</v>
      </c>
      <c r="CD684">
        <v>2097</v>
      </c>
      <c r="CE684">
        <v>2098</v>
      </c>
      <c r="CF684">
        <v>2099</v>
      </c>
      <c r="CG684">
        <v>2100</v>
      </c>
    </row>
    <row r="685" spans="1:85">
      <c r="A685" s="74"/>
      <c r="B685" s="74" t="s">
        <v>4</v>
      </c>
      <c r="C685" s="75">
        <v>0</v>
      </c>
      <c r="D685" s="75">
        <v>0</v>
      </c>
      <c r="E685" s="75">
        <v>0</v>
      </c>
      <c r="F685" s="75">
        <v>0</v>
      </c>
      <c r="G685" s="75">
        <v>0</v>
      </c>
      <c r="H685" s="75">
        <v>0</v>
      </c>
      <c r="I685" s="75">
        <v>0</v>
      </c>
      <c r="J685" s="75">
        <v>0</v>
      </c>
      <c r="K685" s="75">
        <v>0</v>
      </c>
      <c r="L685" s="75">
        <v>0</v>
      </c>
      <c r="M685" s="75">
        <v>0</v>
      </c>
      <c r="N685" s="75">
        <v>0</v>
      </c>
      <c r="O685" s="75">
        <v>0</v>
      </c>
      <c r="P685" s="75">
        <v>0</v>
      </c>
      <c r="Q685" s="75">
        <v>0</v>
      </c>
      <c r="R685" s="75">
        <v>0</v>
      </c>
      <c r="S685" s="75">
        <v>0</v>
      </c>
      <c r="T685" s="75">
        <v>0</v>
      </c>
      <c r="U685" s="75">
        <v>0</v>
      </c>
      <c r="V685" s="75">
        <v>0</v>
      </c>
      <c r="W685" s="75">
        <v>0</v>
      </c>
      <c r="X685" s="75">
        <v>0</v>
      </c>
      <c r="Y685" s="75">
        <v>0</v>
      </c>
      <c r="Z685" s="75">
        <v>0</v>
      </c>
      <c r="AA685" s="75">
        <v>0</v>
      </c>
      <c r="AB685" s="75">
        <v>0</v>
      </c>
      <c r="AC685" s="75">
        <v>0</v>
      </c>
      <c r="AD685" s="75">
        <v>0</v>
      </c>
      <c r="AE685" s="75">
        <v>0</v>
      </c>
      <c r="AF685" s="75">
        <v>0</v>
      </c>
      <c r="AG685" s="75">
        <v>0</v>
      </c>
      <c r="AH685" s="75">
        <v>0</v>
      </c>
      <c r="AI685" s="7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>
      <c r="A686" s="74" t="s">
        <v>0</v>
      </c>
      <c r="B686" s="74" t="s">
        <v>3</v>
      </c>
      <c r="C686" s="75">
        <v>0</v>
      </c>
      <c r="D686" s="75">
        <v>0</v>
      </c>
      <c r="E686" s="75">
        <v>0</v>
      </c>
      <c r="F686" s="75">
        <v>0</v>
      </c>
      <c r="G686" s="75">
        <v>0</v>
      </c>
      <c r="H686" s="75">
        <v>0</v>
      </c>
      <c r="I686" s="75">
        <v>0</v>
      </c>
      <c r="J686" s="75">
        <v>0</v>
      </c>
      <c r="K686" s="75">
        <v>0</v>
      </c>
      <c r="L686" s="75">
        <v>0</v>
      </c>
      <c r="M686" s="75">
        <v>0</v>
      </c>
      <c r="N686" s="75">
        <v>0</v>
      </c>
      <c r="O686" s="75">
        <v>0</v>
      </c>
      <c r="P686" s="75">
        <v>0</v>
      </c>
      <c r="Q686" s="75">
        <v>0</v>
      </c>
      <c r="R686" s="75">
        <v>0</v>
      </c>
      <c r="S686" s="75">
        <v>0</v>
      </c>
      <c r="T686" s="75">
        <v>0</v>
      </c>
      <c r="U686" s="75">
        <v>0</v>
      </c>
      <c r="V686" s="75">
        <v>0</v>
      </c>
      <c r="W686" s="75">
        <v>0</v>
      </c>
      <c r="X686" s="75">
        <v>0</v>
      </c>
      <c r="Y686" s="75">
        <v>0</v>
      </c>
      <c r="Z686" s="75">
        <v>0</v>
      </c>
      <c r="AA686" s="75">
        <v>0</v>
      </c>
      <c r="AB686" s="75">
        <v>0</v>
      </c>
      <c r="AC686" s="75">
        <v>0</v>
      </c>
      <c r="AD686" s="75">
        <v>0</v>
      </c>
      <c r="AE686" s="75">
        <v>0</v>
      </c>
      <c r="AF686" s="75">
        <v>0</v>
      </c>
      <c r="AG686" s="75">
        <v>0</v>
      </c>
      <c r="AH686" s="75">
        <v>0</v>
      </c>
      <c r="AI686" s="75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>
      <c r="A687" s="74"/>
      <c r="B687" s="74" t="s">
        <v>34</v>
      </c>
      <c r="C687" s="75">
        <v>0</v>
      </c>
      <c r="D687" s="75">
        <v>0</v>
      </c>
      <c r="E687" s="75">
        <v>0</v>
      </c>
      <c r="F687" s="75">
        <v>0</v>
      </c>
      <c r="G687" s="75">
        <v>0</v>
      </c>
      <c r="H687" s="75">
        <v>0</v>
      </c>
      <c r="I687" s="75">
        <v>0</v>
      </c>
      <c r="J687" s="75">
        <v>0</v>
      </c>
      <c r="K687" s="75">
        <v>0</v>
      </c>
      <c r="L687" s="75">
        <v>0</v>
      </c>
      <c r="M687" s="75">
        <v>0</v>
      </c>
      <c r="N687" s="75">
        <v>0</v>
      </c>
      <c r="O687" s="75">
        <v>0</v>
      </c>
      <c r="P687" s="75">
        <v>0</v>
      </c>
      <c r="Q687" s="75">
        <v>0</v>
      </c>
      <c r="R687" s="75">
        <v>0</v>
      </c>
      <c r="S687" s="75">
        <v>0</v>
      </c>
      <c r="T687" s="75">
        <v>0</v>
      </c>
      <c r="U687" s="75">
        <v>0</v>
      </c>
      <c r="V687" s="75">
        <v>0</v>
      </c>
      <c r="W687" s="75">
        <v>0</v>
      </c>
      <c r="X687" s="75">
        <v>0</v>
      </c>
      <c r="Y687" s="75">
        <v>0</v>
      </c>
      <c r="Z687" s="75">
        <v>0</v>
      </c>
      <c r="AA687" s="75">
        <v>0</v>
      </c>
      <c r="AB687" s="75">
        <v>0</v>
      </c>
      <c r="AC687" s="75">
        <v>0</v>
      </c>
      <c r="AD687" s="75">
        <v>0</v>
      </c>
      <c r="AE687" s="75">
        <v>0</v>
      </c>
      <c r="AF687" s="75">
        <v>0</v>
      </c>
      <c r="AG687" s="75">
        <v>0</v>
      </c>
      <c r="AH687" s="75">
        <v>0</v>
      </c>
      <c r="AI687" s="75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>
      <c r="A688" s="14"/>
      <c r="B688" s="14" t="s">
        <v>35</v>
      </c>
      <c r="C688" s="75">
        <v>0</v>
      </c>
      <c r="D688" s="75">
        <v>0</v>
      </c>
      <c r="E688" s="75">
        <v>0</v>
      </c>
      <c r="F688" s="75">
        <v>0</v>
      </c>
      <c r="G688" s="75">
        <v>0</v>
      </c>
      <c r="H688" s="75">
        <v>0</v>
      </c>
      <c r="I688" s="75">
        <v>0</v>
      </c>
      <c r="J688" s="75">
        <v>0</v>
      </c>
      <c r="K688" s="75">
        <v>0</v>
      </c>
      <c r="L688" s="75">
        <v>0</v>
      </c>
      <c r="M688" s="75">
        <v>0</v>
      </c>
      <c r="N688" s="75">
        <v>0</v>
      </c>
      <c r="O688" s="75">
        <v>0</v>
      </c>
      <c r="P688" s="75">
        <v>0</v>
      </c>
      <c r="Q688" s="75">
        <v>0</v>
      </c>
      <c r="R688" s="75">
        <v>0</v>
      </c>
      <c r="S688" s="75">
        <v>0</v>
      </c>
      <c r="T688" s="75">
        <v>0</v>
      </c>
      <c r="U688" s="75">
        <v>0</v>
      </c>
      <c r="V688" s="75">
        <v>0</v>
      </c>
      <c r="W688" s="75">
        <v>0</v>
      </c>
      <c r="X688" s="75">
        <v>0</v>
      </c>
      <c r="Y688" s="75">
        <v>0</v>
      </c>
      <c r="Z688" s="75">
        <v>0</v>
      </c>
      <c r="AA688" s="75">
        <v>0</v>
      </c>
      <c r="AB688" s="75">
        <v>0</v>
      </c>
      <c r="AC688" s="75">
        <v>0</v>
      </c>
      <c r="AD688" s="75">
        <v>0</v>
      </c>
      <c r="AE688" s="75">
        <v>0</v>
      </c>
      <c r="AF688" s="75">
        <v>0</v>
      </c>
      <c r="AG688" s="75">
        <v>0</v>
      </c>
      <c r="AH688" s="75">
        <v>0</v>
      </c>
      <c r="AI688" s="75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>
      <c r="A689" s="4"/>
      <c r="B689" s="4" t="s">
        <v>4</v>
      </c>
      <c r="C689" s="75">
        <v>0</v>
      </c>
      <c r="D689" s="75">
        <v>0</v>
      </c>
      <c r="E689" s="75">
        <v>0</v>
      </c>
      <c r="F689" s="75">
        <v>0</v>
      </c>
      <c r="G689" s="75">
        <v>0</v>
      </c>
      <c r="H689" s="75">
        <v>0</v>
      </c>
      <c r="I689" s="75">
        <v>0</v>
      </c>
      <c r="J689" s="75">
        <v>0</v>
      </c>
      <c r="K689" s="75">
        <v>0</v>
      </c>
      <c r="L689" s="75">
        <v>0</v>
      </c>
      <c r="M689" s="75">
        <v>0</v>
      </c>
      <c r="N689" s="75">
        <v>0</v>
      </c>
      <c r="O689" s="75">
        <v>0</v>
      </c>
      <c r="P689" s="75">
        <v>0</v>
      </c>
      <c r="Q689" s="75">
        <v>0</v>
      </c>
      <c r="R689" s="75">
        <v>0</v>
      </c>
      <c r="S689" s="75">
        <v>0</v>
      </c>
      <c r="T689" s="75">
        <v>0</v>
      </c>
      <c r="U689" s="75">
        <v>0</v>
      </c>
      <c r="V689" s="75">
        <v>0</v>
      </c>
      <c r="W689" s="75">
        <v>0</v>
      </c>
      <c r="X689" s="75">
        <v>0</v>
      </c>
      <c r="Y689" s="75">
        <v>0</v>
      </c>
      <c r="Z689" s="75">
        <v>0</v>
      </c>
      <c r="AA689" s="75">
        <v>0</v>
      </c>
      <c r="AB689" s="75">
        <v>0</v>
      </c>
      <c r="AC689" s="75">
        <v>0</v>
      </c>
      <c r="AD689" s="75">
        <v>0</v>
      </c>
      <c r="AE689" s="75">
        <v>0</v>
      </c>
      <c r="AF689" s="75">
        <v>0</v>
      </c>
      <c r="AG689" s="75">
        <v>0</v>
      </c>
      <c r="AH689" s="75">
        <v>0</v>
      </c>
      <c r="AI689" s="75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>
      <c r="A690" s="74" t="s">
        <v>1</v>
      </c>
      <c r="B690" s="74" t="s">
        <v>3</v>
      </c>
      <c r="C690" s="75">
        <v>0</v>
      </c>
      <c r="D690" s="75">
        <v>0</v>
      </c>
      <c r="E690" s="75">
        <v>0</v>
      </c>
      <c r="F690" s="75">
        <v>0</v>
      </c>
      <c r="G690" s="75">
        <v>0</v>
      </c>
      <c r="H690" s="75">
        <v>0</v>
      </c>
      <c r="I690" s="75">
        <v>0</v>
      </c>
      <c r="J690" s="75">
        <v>0</v>
      </c>
      <c r="K690" s="75">
        <v>0</v>
      </c>
      <c r="L690" s="75">
        <v>0</v>
      </c>
      <c r="M690" s="75">
        <v>0</v>
      </c>
      <c r="N690" s="75">
        <v>0</v>
      </c>
      <c r="O690" s="75">
        <v>0</v>
      </c>
      <c r="P690" s="75">
        <v>0</v>
      </c>
      <c r="Q690" s="75">
        <v>0</v>
      </c>
      <c r="R690" s="75">
        <v>0</v>
      </c>
      <c r="S690" s="75">
        <v>0</v>
      </c>
      <c r="T690" s="75">
        <v>0</v>
      </c>
      <c r="U690" s="75">
        <v>0</v>
      </c>
      <c r="V690" s="75">
        <v>0</v>
      </c>
      <c r="W690" s="75">
        <v>0</v>
      </c>
      <c r="X690" s="75">
        <v>0</v>
      </c>
      <c r="Y690" s="75">
        <v>0</v>
      </c>
      <c r="Z690" s="75">
        <v>0</v>
      </c>
      <c r="AA690" s="75">
        <v>0</v>
      </c>
      <c r="AB690" s="75">
        <v>0</v>
      </c>
      <c r="AC690" s="75">
        <v>0</v>
      </c>
      <c r="AD690" s="75">
        <v>0</v>
      </c>
      <c r="AE690" s="75">
        <v>0</v>
      </c>
      <c r="AF690" s="75">
        <v>0</v>
      </c>
      <c r="AG690" s="75">
        <v>0</v>
      </c>
      <c r="AH690" s="75">
        <v>0</v>
      </c>
      <c r="AI690" s="75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>
      <c r="A691" s="74"/>
      <c r="B691" s="74" t="s">
        <v>34</v>
      </c>
      <c r="C691" s="75">
        <v>0</v>
      </c>
      <c r="D691" s="75">
        <v>0</v>
      </c>
      <c r="E691" s="75">
        <v>0</v>
      </c>
      <c r="F691" s="75">
        <v>0</v>
      </c>
      <c r="G691" s="75">
        <v>0</v>
      </c>
      <c r="H691" s="75">
        <v>0</v>
      </c>
      <c r="I691" s="75">
        <v>0</v>
      </c>
      <c r="J691" s="75">
        <v>0</v>
      </c>
      <c r="K691" s="75">
        <v>0</v>
      </c>
      <c r="L691" s="75">
        <v>0</v>
      </c>
      <c r="M691" s="75">
        <v>0</v>
      </c>
      <c r="N691" s="75">
        <v>0</v>
      </c>
      <c r="O691" s="75">
        <v>0</v>
      </c>
      <c r="P691" s="75">
        <v>0</v>
      </c>
      <c r="Q691" s="75">
        <v>0</v>
      </c>
      <c r="R691" s="75">
        <v>0</v>
      </c>
      <c r="S691" s="75">
        <v>0</v>
      </c>
      <c r="T691" s="75">
        <v>0</v>
      </c>
      <c r="U691" s="75">
        <v>0</v>
      </c>
      <c r="V691" s="75">
        <v>0</v>
      </c>
      <c r="W691" s="75">
        <v>0</v>
      </c>
      <c r="X691" s="75">
        <v>0</v>
      </c>
      <c r="Y691" s="75">
        <v>0</v>
      </c>
      <c r="Z691" s="75">
        <v>0</v>
      </c>
      <c r="AA691" s="75">
        <v>0</v>
      </c>
      <c r="AB691" s="75">
        <v>0</v>
      </c>
      <c r="AC691" s="75">
        <v>0</v>
      </c>
      <c r="AD691" s="75">
        <v>0</v>
      </c>
      <c r="AE691" s="75">
        <v>0</v>
      </c>
      <c r="AF691" s="75">
        <v>0</v>
      </c>
      <c r="AG691" s="75">
        <v>0</v>
      </c>
      <c r="AH691" s="75">
        <v>0</v>
      </c>
      <c r="AI691" s="75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>
      <c r="A692" s="14"/>
      <c r="B692" s="14" t="s">
        <v>35</v>
      </c>
      <c r="C692" s="75">
        <v>0</v>
      </c>
      <c r="D692" s="75">
        <v>0</v>
      </c>
      <c r="E692" s="75">
        <v>0</v>
      </c>
      <c r="F692" s="75">
        <v>0</v>
      </c>
      <c r="G692" s="75">
        <v>0</v>
      </c>
      <c r="H692" s="75">
        <v>0</v>
      </c>
      <c r="I692" s="75">
        <v>0</v>
      </c>
      <c r="J692" s="75">
        <v>0</v>
      </c>
      <c r="K692" s="75">
        <v>0</v>
      </c>
      <c r="L692" s="75">
        <v>0</v>
      </c>
      <c r="M692" s="75">
        <v>0</v>
      </c>
      <c r="N692" s="75">
        <v>0</v>
      </c>
      <c r="O692" s="75">
        <v>0</v>
      </c>
      <c r="P692" s="75">
        <v>0</v>
      </c>
      <c r="Q692" s="75">
        <v>0</v>
      </c>
      <c r="R692" s="75">
        <v>0</v>
      </c>
      <c r="S692" s="75">
        <v>0</v>
      </c>
      <c r="T692" s="75">
        <v>0</v>
      </c>
      <c r="U692" s="75">
        <v>0</v>
      </c>
      <c r="V692" s="75">
        <v>0</v>
      </c>
      <c r="W692" s="75">
        <v>0</v>
      </c>
      <c r="X692" s="75">
        <v>0</v>
      </c>
      <c r="Y692" s="75">
        <v>0</v>
      </c>
      <c r="Z692" s="75">
        <v>0</v>
      </c>
      <c r="AA692" s="75">
        <v>0</v>
      </c>
      <c r="AB692" s="75">
        <v>0</v>
      </c>
      <c r="AC692" s="75">
        <v>0</v>
      </c>
      <c r="AD692" s="75">
        <v>0</v>
      </c>
      <c r="AE692" s="75">
        <v>0</v>
      </c>
      <c r="AF692" s="75">
        <v>0</v>
      </c>
      <c r="AG692" s="75">
        <v>0</v>
      </c>
      <c r="AH692" s="75">
        <v>0</v>
      </c>
      <c r="AI692" s="75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4"/>
      <c r="B693" s="4" t="s">
        <v>4</v>
      </c>
      <c r="C693" s="75">
        <v>0</v>
      </c>
      <c r="D693" s="75">
        <v>0</v>
      </c>
      <c r="E693" s="75">
        <v>0</v>
      </c>
      <c r="F693" s="75">
        <v>0</v>
      </c>
      <c r="G693" s="75">
        <v>0</v>
      </c>
      <c r="H693" s="75">
        <v>0</v>
      </c>
      <c r="I693" s="75">
        <v>0</v>
      </c>
      <c r="J693" s="75">
        <v>0</v>
      </c>
      <c r="K693" s="75">
        <v>0</v>
      </c>
      <c r="L693" s="75">
        <v>0</v>
      </c>
      <c r="M693" s="75">
        <v>0</v>
      </c>
      <c r="N693" s="75">
        <v>0</v>
      </c>
      <c r="O693" s="75">
        <v>0</v>
      </c>
      <c r="P693" s="75">
        <v>0</v>
      </c>
      <c r="Q693" s="75">
        <v>0</v>
      </c>
      <c r="R693" s="75">
        <v>0</v>
      </c>
      <c r="S693" s="75">
        <v>0</v>
      </c>
      <c r="T693" s="75">
        <v>0</v>
      </c>
      <c r="U693" s="75">
        <v>0</v>
      </c>
      <c r="V693" s="75">
        <v>0</v>
      </c>
      <c r="W693" s="75">
        <v>0</v>
      </c>
      <c r="X693" s="75">
        <v>0</v>
      </c>
      <c r="Y693" s="75">
        <v>0</v>
      </c>
      <c r="Z693" s="75">
        <v>0</v>
      </c>
      <c r="AA693" s="75">
        <v>0</v>
      </c>
      <c r="AB693" s="75">
        <v>0</v>
      </c>
      <c r="AC693" s="75">
        <v>0</v>
      </c>
      <c r="AD693" s="75">
        <v>0</v>
      </c>
      <c r="AE693" s="75">
        <v>0</v>
      </c>
      <c r="AF693" s="75">
        <v>0</v>
      </c>
      <c r="AG693" s="75">
        <v>0</v>
      </c>
      <c r="AH693" s="75">
        <v>0</v>
      </c>
      <c r="AI693" s="75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14" t="s">
        <v>5</v>
      </c>
      <c r="B694" s="14" t="s">
        <v>3</v>
      </c>
      <c r="C694" s="75">
        <v>0</v>
      </c>
      <c r="D694" s="75">
        <v>0</v>
      </c>
      <c r="E694" s="75">
        <v>0</v>
      </c>
      <c r="F694" s="75">
        <v>0</v>
      </c>
      <c r="G694" s="75">
        <v>0</v>
      </c>
      <c r="H694" s="75">
        <v>0</v>
      </c>
      <c r="I694" s="75">
        <v>0</v>
      </c>
      <c r="J694" s="75">
        <v>0</v>
      </c>
      <c r="K694" s="75">
        <v>0</v>
      </c>
      <c r="L694" s="75">
        <v>0</v>
      </c>
      <c r="M694" s="75">
        <v>0</v>
      </c>
      <c r="N694" s="75">
        <v>0</v>
      </c>
      <c r="O694" s="75">
        <v>0</v>
      </c>
      <c r="P694" s="75">
        <v>0</v>
      </c>
      <c r="Q694" s="75">
        <v>0</v>
      </c>
      <c r="R694" s="75">
        <v>0</v>
      </c>
      <c r="S694" s="75">
        <v>0</v>
      </c>
      <c r="T694" s="75">
        <v>0</v>
      </c>
      <c r="U694" s="75">
        <v>0</v>
      </c>
      <c r="V694" s="75">
        <v>0</v>
      </c>
      <c r="W694" s="75">
        <v>0</v>
      </c>
      <c r="X694" s="75">
        <v>0</v>
      </c>
      <c r="Y694" s="75">
        <v>0</v>
      </c>
      <c r="Z694" s="75">
        <v>0</v>
      </c>
      <c r="AA694" s="75">
        <v>0</v>
      </c>
      <c r="AB694" s="75">
        <v>0</v>
      </c>
      <c r="AC694" s="75">
        <v>0</v>
      </c>
      <c r="AD694" s="75">
        <v>0</v>
      </c>
      <c r="AE694" s="75">
        <v>0</v>
      </c>
      <c r="AF694" s="75">
        <v>0</v>
      </c>
      <c r="AG694" s="75">
        <v>0</v>
      </c>
      <c r="AH694" s="75">
        <v>0</v>
      </c>
      <c r="AI694" s="75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5"/>
      <c r="B695" s="5" t="s">
        <v>4</v>
      </c>
      <c r="C695" s="75">
        <v>0</v>
      </c>
      <c r="D695" s="75">
        <v>0</v>
      </c>
      <c r="E695" s="75">
        <v>0</v>
      </c>
      <c r="F695" s="75">
        <v>0</v>
      </c>
      <c r="G695" s="75">
        <v>0</v>
      </c>
      <c r="H695" s="75">
        <v>0</v>
      </c>
      <c r="I695" s="75">
        <v>0</v>
      </c>
      <c r="J695" s="75">
        <v>0</v>
      </c>
      <c r="K695" s="75">
        <v>0</v>
      </c>
      <c r="L695" s="75">
        <v>0</v>
      </c>
      <c r="M695" s="75">
        <v>0</v>
      </c>
      <c r="N695" s="75">
        <v>0</v>
      </c>
      <c r="O695" s="75">
        <v>0</v>
      </c>
      <c r="P695" s="75">
        <v>0</v>
      </c>
      <c r="Q695" s="75">
        <v>0</v>
      </c>
      <c r="R695" s="75">
        <v>0</v>
      </c>
      <c r="S695" s="75">
        <v>0</v>
      </c>
      <c r="T695" s="75">
        <v>0</v>
      </c>
      <c r="U695" s="75">
        <v>0</v>
      </c>
      <c r="V695" s="75">
        <v>0</v>
      </c>
      <c r="W695" s="75">
        <v>0</v>
      </c>
      <c r="X695" s="75">
        <v>0</v>
      </c>
      <c r="Y695" s="75">
        <v>0</v>
      </c>
      <c r="Z695" s="75">
        <v>0</v>
      </c>
      <c r="AA695" s="75">
        <v>0</v>
      </c>
      <c r="AB695" s="75">
        <v>0</v>
      </c>
      <c r="AC695" s="75">
        <v>0</v>
      </c>
      <c r="AD695" s="75">
        <v>0</v>
      </c>
      <c r="AE695" s="75">
        <v>0</v>
      </c>
      <c r="AF695" s="75">
        <v>0</v>
      </c>
      <c r="AG695" s="75">
        <v>0</v>
      </c>
      <c r="AH695" s="75">
        <v>0</v>
      </c>
      <c r="AI695" s="7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5" t="s">
        <v>2</v>
      </c>
      <c r="B696" s="5" t="s">
        <v>3</v>
      </c>
      <c r="C696" s="75">
        <v>0</v>
      </c>
      <c r="D696" s="75">
        <v>0</v>
      </c>
      <c r="E696" s="75">
        <v>0</v>
      </c>
      <c r="F696" s="75">
        <v>0</v>
      </c>
      <c r="G696" s="75">
        <v>0</v>
      </c>
      <c r="H696" s="75">
        <v>0</v>
      </c>
      <c r="I696" s="75">
        <v>0</v>
      </c>
      <c r="J696" s="75">
        <v>0</v>
      </c>
      <c r="K696" s="75">
        <v>0</v>
      </c>
      <c r="L696" s="75">
        <v>0</v>
      </c>
      <c r="M696" s="75">
        <v>0</v>
      </c>
      <c r="N696" s="75">
        <v>0</v>
      </c>
      <c r="O696" s="75">
        <v>0</v>
      </c>
      <c r="P696" s="75">
        <v>0</v>
      </c>
      <c r="Q696" s="75">
        <v>0</v>
      </c>
      <c r="R696" s="75">
        <v>0</v>
      </c>
      <c r="S696" s="75">
        <v>0</v>
      </c>
      <c r="T696" s="75">
        <v>0</v>
      </c>
      <c r="U696" s="75">
        <v>0</v>
      </c>
      <c r="V696" s="75">
        <v>0</v>
      </c>
      <c r="W696" s="75">
        <v>0</v>
      </c>
      <c r="X696" s="75">
        <v>0</v>
      </c>
      <c r="Y696" s="75">
        <v>0</v>
      </c>
      <c r="Z696" s="75">
        <v>0</v>
      </c>
      <c r="AA696" s="75">
        <v>0</v>
      </c>
      <c r="AB696" s="75">
        <v>0</v>
      </c>
      <c r="AC696" s="75">
        <v>0</v>
      </c>
      <c r="AD696" s="75">
        <v>0</v>
      </c>
      <c r="AE696" s="75">
        <v>0</v>
      </c>
      <c r="AF696" s="75">
        <v>0</v>
      </c>
      <c r="AG696" s="75">
        <v>0</v>
      </c>
      <c r="AH696" s="75">
        <v>0</v>
      </c>
      <c r="AI696" s="75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4"/>
      <c r="B697" s="4" t="s">
        <v>4</v>
      </c>
      <c r="C697" s="75">
        <v>0</v>
      </c>
      <c r="D697" s="75">
        <v>0</v>
      </c>
      <c r="E697" s="75">
        <v>0</v>
      </c>
      <c r="F697" s="75">
        <v>0</v>
      </c>
      <c r="G697" s="75">
        <v>0</v>
      </c>
      <c r="H697" s="75">
        <v>0</v>
      </c>
      <c r="I697" s="75">
        <v>0</v>
      </c>
      <c r="J697" s="75">
        <v>0</v>
      </c>
      <c r="K697" s="75">
        <v>0</v>
      </c>
      <c r="L697" s="75">
        <v>0</v>
      </c>
      <c r="M697" s="75">
        <v>0</v>
      </c>
      <c r="N697" s="75">
        <v>0</v>
      </c>
      <c r="O697" s="75">
        <v>0</v>
      </c>
      <c r="P697" s="75">
        <v>0</v>
      </c>
      <c r="Q697" s="75">
        <v>0</v>
      </c>
      <c r="R697" s="75">
        <v>0</v>
      </c>
      <c r="S697" s="75">
        <v>0</v>
      </c>
      <c r="T697" s="75">
        <v>0</v>
      </c>
      <c r="U697" s="75">
        <v>0</v>
      </c>
      <c r="V697" s="75">
        <v>0</v>
      </c>
      <c r="W697" s="75">
        <v>0</v>
      </c>
      <c r="X697" s="75">
        <v>0</v>
      </c>
      <c r="Y697" s="75">
        <v>0</v>
      </c>
      <c r="Z697" s="75">
        <v>0</v>
      </c>
      <c r="AA697" s="75">
        <v>0</v>
      </c>
      <c r="AB697" s="75">
        <v>0</v>
      </c>
      <c r="AC697" s="75">
        <v>0</v>
      </c>
      <c r="AD697" s="75">
        <v>0</v>
      </c>
      <c r="AE697" s="75">
        <v>0</v>
      </c>
      <c r="AF697" s="75">
        <v>0</v>
      </c>
      <c r="AG697" s="75">
        <v>0</v>
      </c>
      <c r="AH697" s="75">
        <v>0</v>
      </c>
      <c r="AI697" s="75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14" t="s">
        <v>7</v>
      </c>
      <c r="B698" s="14" t="s">
        <v>3</v>
      </c>
      <c r="C698" s="75">
        <v>0</v>
      </c>
      <c r="D698" s="75">
        <v>0</v>
      </c>
      <c r="E698" s="75">
        <v>0</v>
      </c>
      <c r="F698" s="75">
        <v>0</v>
      </c>
      <c r="G698" s="75">
        <v>0</v>
      </c>
      <c r="H698" s="75">
        <v>0</v>
      </c>
      <c r="I698" s="75">
        <v>0</v>
      </c>
      <c r="J698" s="75">
        <v>0</v>
      </c>
      <c r="K698" s="75">
        <v>0</v>
      </c>
      <c r="L698" s="75">
        <v>0</v>
      </c>
      <c r="M698" s="75">
        <v>0</v>
      </c>
      <c r="N698" s="75">
        <v>0</v>
      </c>
      <c r="O698" s="75">
        <v>0</v>
      </c>
      <c r="P698" s="75">
        <v>0</v>
      </c>
      <c r="Q698" s="75">
        <v>0</v>
      </c>
      <c r="R698" s="75">
        <v>0</v>
      </c>
      <c r="S698" s="75">
        <v>0</v>
      </c>
      <c r="T698" s="75">
        <v>0</v>
      </c>
      <c r="U698" s="75">
        <v>0</v>
      </c>
      <c r="V698" s="75">
        <v>0</v>
      </c>
      <c r="W698" s="75">
        <v>0</v>
      </c>
      <c r="X698" s="75">
        <v>0</v>
      </c>
      <c r="Y698" s="75">
        <v>0</v>
      </c>
      <c r="Z698" s="75">
        <v>0</v>
      </c>
      <c r="AA698" s="75">
        <v>0</v>
      </c>
      <c r="AB698" s="75">
        <v>0</v>
      </c>
      <c r="AC698" s="75">
        <v>0</v>
      </c>
      <c r="AD698" s="75">
        <v>0</v>
      </c>
      <c r="AE698" s="75">
        <v>0</v>
      </c>
      <c r="AF698" s="75">
        <v>0</v>
      </c>
      <c r="AG698" s="75">
        <v>0</v>
      </c>
      <c r="AH698" s="75">
        <v>0</v>
      </c>
      <c r="AI698" s="75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4"/>
      <c r="B699" s="4" t="s">
        <v>4</v>
      </c>
      <c r="C699" s="75">
        <v>0</v>
      </c>
      <c r="D699" s="75">
        <v>0</v>
      </c>
      <c r="E699" s="75">
        <v>0</v>
      </c>
      <c r="F699" s="75">
        <v>0</v>
      </c>
      <c r="G699" s="75">
        <v>0</v>
      </c>
      <c r="H699" s="75">
        <v>0</v>
      </c>
      <c r="I699" s="75">
        <v>0</v>
      </c>
      <c r="J699" s="75">
        <v>0</v>
      </c>
      <c r="K699" s="75">
        <v>0</v>
      </c>
      <c r="L699" s="75">
        <v>0</v>
      </c>
      <c r="M699" s="75">
        <v>0</v>
      </c>
      <c r="N699" s="75">
        <v>0</v>
      </c>
      <c r="O699" s="75">
        <v>0</v>
      </c>
      <c r="P699" s="75">
        <v>0</v>
      </c>
      <c r="Q699" s="75">
        <v>0</v>
      </c>
      <c r="R699" s="75">
        <v>0</v>
      </c>
      <c r="S699" s="75">
        <v>0</v>
      </c>
      <c r="T699" s="75">
        <v>0</v>
      </c>
      <c r="U699" s="75">
        <v>0</v>
      </c>
      <c r="V699" s="75">
        <v>0</v>
      </c>
      <c r="W699" s="75">
        <v>0</v>
      </c>
      <c r="X699" s="75">
        <v>0</v>
      </c>
      <c r="Y699" s="75">
        <v>0</v>
      </c>
      <c r="Z699" s="75">
        <v>0</v>
      </c>
      <c r="AA699" s="75">
        <v>0</v>
      </c>
      <c r="AB699" s="75">
        <v>0</v>
      </c>
      <c r="AC699" s="75">
        <v>0</v>
      </c>
      <c r="AD699" s="75">
        <v>0</v>
      </c>
      <c r="AE699" s="75">
        <v>0</v>
      </c>
      <c r="AF699" s="75">
        <v>0</v>
      </c>
      <c r="AG699" s="75">
        <v>0</v>
      </c>
      <c r="AH699" s="75">
        <v>0</v>
      </c>
      <c r="AI699" s="75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14" t="s">
        <v>6</v>
      </c>
      <c r="B700" s="14" t="s">
        <v>3</v>
      </c>
      <c r="C700" s="75">
        <v>0</v>
      </c>
      <c r="D700" s="75">
        <v>0</v>
      </c>
      <c r="E700" s="75">
        <v>0</v>
      </c>
      <c r="F700" s="75">
        <v>0</v>
      </c>
      <c r="G700" s="75">
        <v>0</v>
      </c>
      <c r="H700" s="75">
        <v>0</v>
      </c>
      <c r="I700" s="75">
        <v>0</v>
      </c>
      <c r="J700" s="75">
        <v>0</v>
      </c>
      <c r="K700" s="75">
        <v>0</v>
      </c>
      <c r="L700" s="75">
        <v>0</v>
      </c>
      <c r="M700" s="75">
        <v>0</v>
      </c>
      <c r="N700" s="75">
        <v>0</v>
      </c>
      <c r="O700" s="75">
        <v>0</v>
      </c>
      <c r="P700" s="75">
        <v>0</v>
      </c>
      <c r="Q700" s="75">
        <v>0</v>
      </c>
      <c r="R700" s="75">
        <v>0</v>
      </c>
      <c r="S700" s="75">
        <v>0</v>
      </c>
      <c r="T700" s="75">
        <v>0</v>
      </c>
      <c r="U700" s="75">
        <v>0</v>
      </c>
      <c r="V700" s="75">
        <v>0</v>
      </c>
      <c r="W700" s="75">
        <v>0</v>
      </c>
      <c r="X700" s="75">
        <v>0</v>
      </c>
      <c r="Y700" s="75">
        <v>0</v>
      </c>
      <c r="Z700" s="75">
        <v>0</v>
      </c>
      <c r="AA700" s="75">
        <v>0</v>
      </c>
      <c r="AB700" s="75">
        <v>0</v>
      </c>
      <c r="AC700" s="75">
        <v>0</v>
      </c>
      <c r="AD700" s="75">
        <v>0</v>
      </c>
      <c r="AE700" s="75">
        <v>0</v>
      </c>
      <c r="AF700" s="75">
        <v>0</v>
      </c>
      <c r="AG700" s="75">
        <v>0</v>
      </c>
      <c r="AH700" s="75">
        <v>0</v>
      </c>
      <c r="AI700" s="75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5"/>
      <c r="B701" s="5" t="s">
        <v>4</v>
      </c>
      <c r="C701" s="75">
        <v>0</v>
      </c>
      <c r="D701" s="75">
        <v>0</v>
      </c>
      <c r="E701" s="75">
        <v>0</v>
      </c>
      <c r="F701" s="75">
        <v>0</v>
      </c>
      <c r="G701" s="75">
        <v>0</v>
      </c>
      <c r="H701" s="75">
        <v>0</v>
      </c>
      <c r="I701" s="75">
        <v>0</v>
      </c>
      <c r="J701" s="75">
        <v>0</v>
      </c>
      <c r="K701" s="75">
        <v>0</v>
      </c>
      <c r="L701" s="75">
        <v>0</v>
      </c>
      <c r="M701" s="75">
        <v>0</v>
      </c>
      <c r="N701" s="75">
        <v>0</v>
      </c>
      <c r="O701" s="75">
        <v>0</v>
      </c>
      <c r="P701" s="75">
        <v>0</v>
      </c>
      <c r="Q701" s="75">
        <v>0</v>
      </c>
      <c r="R701" s="75">
        <v>0</v>
      </c>
      <c r="S701" s="75">
        <v>0</v>
      </c>
      <c r="T701" s="75">
        <v>0</v>
      </c>
      <c r="U701" s="75">
        <v>0</v>
      </c>
      <c r="V701" s="75">
        <v>0</v>
      </c>
      <c r="W701" s="75">
        <v>0</v>
      </c>
      <c r="X701" s="75">
        <v>0</v>
      </c>
      <c r="Y701" s="75">
        <v>0</v>
      </c>
      <c r="Z701" s="75">
        <v>0</v>
      </c>
      <c r="AA701" s="75">
        <v>0</v>
      </c>
      <c r="AB701" s="75">
        <v>0</v>
      </c>
      <c r="AC701" s="75">
        <v>0</v>
      </c>
      <c r="AD701" s="75">
        <v>0</v>
      </c>
      <c r="AE701" s="75">
        <v>0</v>
      </c>
      <c r="AF701" s="75">
        <v>0</v>
      </c>
      <c r="AG701" s="75">
        <v>0</v>
      </c>
      <c r="AH701" s="75">
        <v>0</v>
      </c>
      <c r="AI701" s="75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5" t="s">
        <v>8</v>
      </c>
      <c r="B702" s="5" t="s">
        <v>3</v>
      </c>
      <c r="C702" s="75">
        <v>0</v>
      </c>
      <c r="D702" s="75">
        <v>0</v>
      </c>
      <c r="E702" s="75">
        <v>0</v>
      </c>
      <c r="F702" s="75">
        <v>0</v>
      </c>
      <c r="G702" s="75">
        <v>0</v>
      </c>
      <c r="H702" s="75">
        <v>0</v>
      </c>
      <c r="I702" s="75">
        <v>0</v>
      </c>
      <c r="J702" s="75">
        <v>0</v>
      </c>
      <c r="K702" s="75">
        <v>0</v>
      </c>
      <c r="L702" s="75">
        <v>0</v>
      </c>
      <c r="M702" s="75">
        <v>0</v>
      </c>
      <c r="N702" s="75">
        <v>0</v>
      </c>
      <c r="O702" s="75">
        <v>0</v>
      </c>
      <c r="P702" s="75">
        <v>0</v>
      </c>
      <c r="Q702" s="75">
        <v>0</v>
      </c>
      <c r="R702" s="75">
        <v>0</v>
      </c>
      <c r="S702" s="75">
        <v>0</v>
      </c>
      <c r="T702" s="75">
        <v>0</v>
      </c>
      <c r="U702" s="75">
        <v>0</v>
      </c>
      <c r="V702" s="75">
        <v>0</v>
      </c>
      <c r="W702" s="75">
        <v>0</v>
      </c>
      <c r="X702" s="75">
        <v>0</v>
      </c>
      <c r="Y702" s="75">
        <v>0</v>
      </c>
      <c r="Z702" s="75">
        <v>0</v>
      </c>
      <c r="AA702" s="75">
        <v>0</v>
      </c>
      <c r="AB702" s="75">
        <v>0</v>
      </c>
      <c r="AC702" s="75">
        <v>0</v>
      </c>
      <c r="AD702" s="75">
        <v>0</v>
      </c>
      <c r="AE702" s="75">
        <v>0</v>
      </c>
      <c r="AF702" s="75">
        <v>0</v>
      </c>
      <c r="AG702" s="75">
        <v>0</v>
      </c>
      <c r="AH702" s="75">
        <v>0</v>
      </c>
      <c r="AI702" s="75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4"/>
      <c r="B703" s="4" t="s">
        <v>37</v>
      </c>
      <c r="C703" s="75">
        <v>0</v>
      </c>
      <c r="D703" s="75">
        <v>0</v>
      </c>
      <c r="E703" s="75">
        <v>0</v>
      </c>
      <c r="F703" s="75">
        <v>0</v>
      </c>
      <c r="G703" s="75">
        <v>0</v>
      </c>
      <c r="H703" s="75">
        <v>0</v>
      </c>
      <c r="I703" s="75">
        <v>0</v>
      </c>
      <c r="J703" s="75">
        <v>0</v>
      </c>
      <c r="K703" s="75">
        <v>0</v>
      </c>
      <c r="L703" s="75">
        <v>0</v>
      </c>
      <c r="M703" s="75">
        <v>0</v>
      </c>
      <c r="N703" s="75">
        <v>0</v>
      </c>
      <c r="O703" s="75">
        <v>0</v>
      </c>
      <c r="P703" s="75">
        <v>0</v>
      </c>
      <c r="Q703" s="75">
        <v>0</v>
      </c>
      <c r="R703" s="75">
        <v>0</v>
      </c>
      <c r="S703" s="75">
        <v>0</v>
      </c>
      <c r="T703" s="75">
        <v>0</v>
      </c>
      <c r="U703" s="75">
        <v>0</v>
      </c>
      <c r="V703" s="75">
        <v>0</v>
      </c>
      <c r="W703" s="75">
        <v>0</v>
      </c>
      <c r="X703" s="75">
        <v>0</v>
      </c>
      <c r="Y703" s="75">
        <v>0</v>
      </c>
      <c r="Z703" s="75">
        <v>0</v>
      </c>
      <c r="AA703" s="75">
        <v>0</v>
      </c>
      <c r="AB703" s="75">
        <v>0</v>
      </c>
      <c r="AC703" s="75">
        <v>0</v>
      </c>
      <c r="AD703" s="75">
        <v>0</v>
      </c>
      <c r="AE703" s="75">
        <v>0</v>
      </c>
      <c r="AF703" s="75">
        <v>0</v>
      </c>
      <c r="AG703" s="75">
        <v>0</v>
      </c>
      <c r="AH703" s="75">
        <v>0</v>
      </c>
      <c r="AI703" s="75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14" t="s">
        <v>36</v>
      </c>
      <c r="B704" s="14" t="s">
        <v>38</v>
      </c>
      <c r="C704" s="75">
        <v>0</v>
      </c>
      <c r="D704" s="75">
        <v>0</v>
      </c>
      <c r="E704" s="75">
        <v>0</v>
      </c>
      <c r="F704" s="75">
        <v>0</v>
      </c>
      <c r="G704" s="75">
        <v>0</v>
      </c>
      <c r="H704" s="75">
        <v>0</v>
      </c>
      <c r="I704" s="75">
        <v>0</v>
      </c>
      <c r="J704" s="75">
        <v>0</v>
      </c>
      <c r="K704" s="75">
        <v>0</v>
      </c>
      <c r="L704" s="75">
        <v>0</v>
      </c>
      <c r="M704" s="75">
        <v>0</v>
      </c>
      <c r="N704" s="75">
        <v>0</v>
      </c>
      <c r="O704" s="75">
        <v>0</v>
      </c>
      <c r="P704" s="75">
        <v>0</v>
      </c>
      <c r="Q704" s="75">
        <v>0</v>
      </c>
      <c r="R704" s="75">
        <v>0</v>
      </c>
      <c r="S704" s="75">
        <v>0</v>
      </c>
      <c r="T704" s="75">
        <v>0</v>
      </c>
      <c r="U704" s="75">
        <v>0</v>
      </c>
      <c r="V704" s="75">
        <v>0</v>
      </c>
      <c r="W704" s="75">
        <v>0</v>
      </c>
      <c r="X704" s="75">
        <v>0</v>
      </c>
      <c r="Y704" s="75">
        <v>0</v>
      </c>
      <c r="Z704" s="75">
        <v>0</v>
      </c>
      <c r="AA704" s="75">
        <v>0</v>
      </c>
      <c r="AB704" s="75">
        <v>0</v>
      </c>
      <c r="AC704" s="75">
        <v>0</v>
      </c>
      <c r="AD704" s="75">
        <v>0</v>
      </c>
      <c r="AE704" s="75">
        <v>0</v>
      </c>
      <c r="AF704" s="75">
        <v>0</v>
      </c>
      <c r="AG704" s="75">
        <v>0</v>
      </c>
      <c r="AH704" s="75">
        <v>0</v>
      </c>
      <c r="AI704" s="75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5"/>
      <c r="B705" s="5" t="s">
        <v>213</v>
      </c>
      <c r="C705" s="73">
        <v>0</v>
      </c>
      <c r="D705" s="73">
        <v>0</v>
      </c>
      <c r="E705" s="73">
        <v>0</v>
      </c>
      <c r="F705" s="73">
        <v>0</v>
      </c>
      <c r="G705" s="73">
        <v>0</v>
      </c>
      <c r="H705" s="73">
        <v>0</v>
      </c>
      <c r="I705" s="73">
        <v>0</v>
      </c>
      <c r="J705" s="73">
        <v>0</v>
      </c>
      <c r="K705" s="73">
        <v>0</v>
      </c>
      <c r="L705" s="73">
        <v>0</v>
      </c>
      <c r="M705" s="73">
        <v>0</v>
      </c>
      <c r="N705" s="73">
        <v>0</v>
      </c>
      <c r="O705" s="73">
        <v>0</v>
      </c>
      <c r="P705" s="73">
        <v>0</v>
      </c>
      <c r="Q705" s="73">
        <v>0</v>
      </c>
      <c r="R705" s="73">
        <v>0</v>
      </c>
      <c r="S705" s="73">
        <v>0</v>
      </c>
      <c r="T705" s="73">
        <v>0</v>
      </c>
      <c r="U705" s="73">
        <v>0</v>
      </c>
      <c r="V705" s="73">
        <v>0</v>
      </c>
      <c r="W705" s="73">
        <v>0</v>
      </c>
      <c r="X705" s="73">
        <v>0</v>
      </c>
      <c r="Y705" s="73">
        <v>0</v>
      </c>
      <c r="Z705" s="73">
        <v>0</v>
      </c>
      <c r="AA705" s="73">
        <v>0</v>
      </c>
      <c r="AB705" s="73">
        <v>0</v>
      </c>
      <c r="AC705" s="73">
        <v>0</v>
      </c>
      <c r="AD705" s="73">
        <v>0</v>
      </c>
      <c r="AE705" s="73">
        <v>0</v>
      </c>
      <c r="AF705" s="73">
        <v>0</v>
      </c>
      <c r="AG705" s="73">
        <v>0</v>
      </c>
      <c r="AH705" s="73">
        <v>0</v>
      </c>
      <c r="AI705" s="73">
        <v>0</v>
      </c>
    </row>
    <row r="706" spans="1:85">
      <c r="A706" s="1" t="str">
        <f>LOOKUP(B706,[1]Regions!$A$4:$A$98,[1]Regions!$B$4:$B$98)</f>
        <v>Macedonia</v>
      </c>
      <c r="B706" s="2">
        <v>33</v>
      </c>
      <c r="C706" s="72">
        <v>2018</v>
      </c>
      <c r="D706" s="72">
        <v>2019</v>
      </c>
      <c r="E706" s="72">
        <v>2020</v>
      </c>
      <c r="F706" s="72">
        <v>2021</v>
      </c>
      <c r="G706" s="72">
        <v>2022</v>
      </c>
      <c r="H706" s="72">
        <v>2023</v>
      </c>
      <c r="I706" s="72">
        <v>2024</v>
      </c>
      <c r="J706" s="72">
        <v>2025</v>
      </c>
      <c r="K706" s="72">
        <v>2026</v>
      </c>
      <c r="L706" s="72">
        <v>2027</v>
      </c>
      <c r="M706" s="72">
        <v>2028</v>
      </c>
      <c r="N706" s="72">
        <v>2029</v>
      </c>
      <c r="O706" s="72">
        <v>2030</v>
      </c>
      <c r="P706" s="72">
        <v>2031</v>
      </c>
      <c r="Q706" s="72">
        <v>2032</v>
      </c>
      <c r="R706" s="72">
        <v>2033</v>
      </c>
      <c r="S706" s="72">
        <v>2034</v>
      </c>
      <c r="T706" s="72">
        <v>2035</v>
      </c>
      <c r="U706" s="72">
        <v>2036</v>
      </c>
      <c r="V706" s="72">
        <v>2037</v>
      </c>
      <c r="W706" s="72">
        <v>2038</v>
      </c>
      <c r="X706" s="72">
        <v>2039</v>
      </c>
      <c r="Y706" s="72">
        <v>2040</v>
      </c>
      <c r="Z706" s="72">
        <v>2041</v>
      </c>
      <c r="AA706" s="72">
        <v>2042</v>
      </c>
      <c r="AB706" s="72">
        <v>2043</v>
      </c>
      <c r="AC706" s="72">
        <v>2044</v>
      </c>
      <c r="AD706" s="72">
        <v>2045</v>
      </c>
      <c r="AE706" s="72">
        <v>2046</v>
      </c>
      <c r="AF706" s="72">
        <v>2047</v>
      </c>
      <c r="AG706" s="72">
        <v>2048</v>
      </c>
      <c r="AH706" s="72">
        <v>2049</v>
      </c>
      <c r="AI706" s="72">
        <v>2050</v>
      </c>
      <c r="AJ706">
        <v>2051</v>
      </c>
      <c r="AK706">
        <v>2052</v>
      </c>
      <c r="AL706">
        <v>2053</v>
      </c>
      <c r="AM706">
        <v>2054</v>
      </c>
      <c r="AN706">
        <v>2055</v>
      </c>
      <c r="AO706">
        <v>2056</v>
      </c>
      <c r="AP706">
        <v>2057</v>
      </c>
      <c r="AQ706">
        <v>2058</v>
      </c>
      <c r="AR706">
        <v>2059</v>
      </c>
      <c r="AS706">
        <v>2060</v>
      </c>
      <c r="AT706">
        <v>2061</v>
      </c>
      <c r="AU706">
        <v>2062</v>
      </c>
      <c r="AV706">
        <v>2063</v>
      </c>
      <c r="AW706">
        <v>2064</v>
      </c>
      <c r="AX706">
        <v>2065</v>
      </c>
      <c r="AY706">
        <v>2066</v>
      </c>
      <c r="AZ706">
        <v>2067</v>
      </c>
      <c r="BA706">
        <v>2068</v>
      </c>
      <c r="BB706">
        <v>2069</v>
      </c>
      <c r="BC706">
        <v>2070</v>
      </c>
      <c r="BD706">
        <v>2071</v>
      </c>
      <c r="BE706">
        <v>2072</v>
      </c>
      <c r="BF706">
        <v>2073</v>
      </c>
      <c r="BG706">
        <v>2074</v>
      </c>
      <c r="BH706">
        <v>2075</v>
      </c>
      <c r="BI706">
        <v>2076</v>
      </c>
      <c r="BJ706">
        <v>2077</v>
      </c>
      <c r="BK706">
        <v>2078</v>
      </c>
      <c r="BL706">
        <v>2079</v>
      </c>
      <c r="BM706">
        <v>2080</v>
      </c>
      <c r="BN706">
        <v>2081</v>
      </c>
      <c r="BO706">
        <v>2082</v>
      </c>
      <c r="BP706">
        <v>2083</v>
      </c>
      <c r="BQ706">
        <v>2084</v>
      </c>
      <c r="BR706">
        <v>2085</v>
      </c>
      <c r="BS706">
        <v>2086</v>
      </c>
      <c r="BT706">
        <v>2087</v>
      </c>
      <c r="BU706">
        <v>2088</v>
      </c>
      <c r="BV706">
        <v>2089</v>
      </c>
      <c r="BW706">
        <v>2090</v>
      </c>
      <c r="BX706">
        <v>2091</v>
      </c>
      <c r="BY706">
        <v>2092</v>
      </c>
      <c r="BZ706">
        <v>2093</v>
      </c>
      <c r="CA706">
        <v>2094</v>
      </c>
      <c r="CB706">
        <v>2095</v>
      </c>
      <c r="CC706">
        <v>2096</v>
      </c>
      <c r="CD706">
        <v>2097</v>
      </c>
      <c r="CE706">
        <v>2098</v>
      </c>
      <c r="CF706">
        <v>2099</v>
      </c>
      <c r="CG706">
        <v>2100</v>
      </c>
    </row>
    <row r="707" spans="1:85">
      <c r="A707" s="74"/>
      <c r="B707" s="74" t="s">
        <v>4</v>
      </c>
      <c r="C707" s="75">
        <v>0</v>
      </c>
      <c r="D707" s="75">
        <v>0</v>
      </c>
      <c r="E707" s="75">
        <v>0</v>
      </c>
      <c r="F707" s="75">
        <v>0</v>
      </c>
      <c r="G707" s="75">
        <v>0</v>
      </c>
      <c r="H707" s="75">
        <v>0</v>
      </c>
      <c r="I707" s="75">
        <v>0</v>
      </c>
      <c r="J707" s="75">
        <v>0</v>
      </c>
      <c r="K707" s="75">
        <v>0</v>
      </c>
      <c r="L707" s="75">
        <v>0</v>
      </c>
      <c r="M707" s="75">
        <v>0</v>
      </c>
      <c r="N707" s="75">
        <v>0</v>
      </c>
      <c r="O707" s="75">
        <v>0</v>
      </c>
      <c r="P707" s="75">
        <v>0</v>
      </c>
      <c r="Q707" s="75">
        <v>0</v>
      </c>
      <c r="R707" s="75">
        <v>0</v>
      </c>
      <c r="S707" s="75">
        <v>0</v>
      </c>
      <c r="T707" s="75">
        <v>0</v>
      </c>
      <c r="U707" s="75">
        <v>0</v>
      </c>
      <c r="V707" s="75">
        <v>0</v>
      </c>
      <c r="W707" s="75">
        <v>0</v>
      </c>
      <c r="X707" s="75">
        <v>0</v>
      </c>
      <c r="Y707" s="75">
        <v>0</v>
      </c>
      <c r="Z707" s="75">
        <v>0</v>
      </c>
      <c r="AA707" s="75">
        <v>0</v>
      </c>
      <c r="AB707" s="75">
        <v>0</v>
      </c>
      <c r="AC707" s="75">
        <v>0</v>
      </c>
      <c r="AD707" s="75">
        <v>0</v>
      </c>
      <c r="AE707" s="75">
        <v>0</v>
      </c>
      <c r="AF707" s="75">
        <v>0</v>
      </c>
      <c r="AG707" s="75">
        <v>0</v>
      </c>
      <c r="AH707" s="75">
        <v>0</v>
      </c>
      <c r="AI707" s="75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>
      <c r="A708" s="74" t="s">
        <v>0</v>
      </c>
      <c r="B708" s="74" t="s">
        <v>3</v>
      </c>
      <c r="C708" s="75">
        <v>0</v>
      </c>
      <c r="D708" s="75">
        <v>0</v>
      </c>
      <c r="E708" s="75">
        <v>0</v>
      </c>
      <c r="F708" s="75">
        <v>0</v>
      </c>
      <c r="G708" s="75">
        <v>0</v>
      </c>
      <c r="H708" s="75">
        <v>0</v>
      </c>
      <c r="I708" s="75">
        <v>0</v>
      </c>
      <c r="J708" s="75">
        <v>0</v>
      </c>
      <c r="K708" s="75">
        <v>0</v>
      </c>
      <c r="L708" s="75">
        <v>0</v>
      </c>
      <c r="M708" s="75">
        <v>0</v>
      </c>
      <c r="N708" s="75">
        <v>0</v>
      </c>
      <c r="O708" s="75">
        <v>0</v>
      </c>
      <c r="P708" s="75">
        <v>0</v>
      </c>
      <c r="Q708" s="75">
        <v>0</v>
      </c>
      <c r="R708" s="75">
        <v>0</v>
      </c>
      <c r="S708" s="75">
        <v>0</v>
      </c>
      <c r="T708" s="75">
        <v>0</v>
      </c>
      <c r="U708" s="75">
        <v>0</v>
      </c>
      <c r="V708" s="75">
        <v>0</v>
      </c>
      <c r="W708" s="75">
        <v>0</v>
      </c>
      <c r="X708" s="75">
        <v>0</v>
      </c>
      <c r="Y708" s="75">
        <v>0</v>
      </c>
      <c r="Z708" s="75">
        <v>0</v>
      </c>
      <c r="AA708" s="75">
        <v>0</v>
      </c>
      <c r="AB708" s="75">
        <v>0</v>
      </c>
      <c r="AC708" s="75">
        <v>0</v>
      </c>
      <c r="AD708" s="75">
        <v>0</v>
      </c>
      <c r="AE708" s="75">
        <v>0</v>
      </c>
      <c r="AF708" s="75">
        <v>0</v>
      </c>
      <c r="AG708" s="75">
        <v>0</v>
      </c>
      <c r="AH708" s="75">
        <v>0</v>
      </c>
      <c r="AI708" s="75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>
      <c r="A709" s="74"/>
      <c r="B709" s="74" t="s">
        <v>34</v>
      </c>
      <c r="C709" s="75">
        <v>0</v>
      </c>
      <c r="D709" s="75">
        <v>0</v>
      </c>
      <c r="E709" s="75">
        <v>0</v>
      </c>
      <c r="F709" s="75">
        <v>0</v>
      </c>
      <c r="G709" s="75">
        <v>0</v>
      </c>
      <c r="H709" s="75">
        <v>0</v>
      </c>
      <c r="I709" s="75">
        <v>0</v>
      </c>
      <c r="J709" s="75">
        <v>0</v>
      </c>
      <c r="K709" s="75">
        <v>0</v>
      </c>
      <c r="L709" s="75">
        <v>0</v>
      </c>
      <c r="M709" s="75">
        <v>0</v>
      </c>
      <c r="N709" s="75">
        <v>0</v>
      </c>
      <c r="O709" s="75">
        <v>0</v>
      </c>
      <c r="P709" s="75">
        <v>0</v>
      </c>
      <c r="Q709" s="75">
        <v>0</v>
      </c>
      <c r="R709" s="75">
        <v>0</v>
      </c>
      <c r="S709" s="75">
        <v>0</v>
      </c>
      <c r="T709" s="75">
        <v>0</v>
      </c>
      <c r="U709" s="75">
        <v>0</v>
      </c>
      <c r="V709" s="75">
        <v>0</v>
      </c>
      <c r="W709" s="75">
        <v>0</v>
      </c>
      <c r="X709" s="75">
        <v>0</v>
      </c>
      <c r="Y709" s="75">
        <v>0</v>
      </c>
      <c r="Z709" s="75">
        <v>0</v>
      </c>
      <c r="AA709" s="75">
        <v>0</v>
      </c>
      <c r="AB709" s="75">
        <v>0</v>
      </c>
      <c r="AC709" s="75">
        <v>0</v>
      </c>
      <c r="AD709" s="75">
        <v>0</v>
      </c>
      <c r="AE709" s="75">
        <v>0</v>
      </c>
      <c r="AF709" s="75">
        <v>0</v>
      </c>
      <c r="AG709" s="75">
        <v>0</v>
      </c>
      <c r="AH709" s="75">
        <v>0</v>
      </c>
      <c r="AI709" s="75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</row>
    <row r="710" spans="1:85">
      <c r="A710" s="14"/>
      <c r="B710" s="14" t="s">
        <v>35</v>
      </c>
      <c r="C710" s="75">
        <v>0</v>
      </c>
      <c r="D710" s="75">
        <v>0</v>
      </c>
      <c r="E710" s="75">
        <v>0</v>
      </c>
      <c r="F710" s="75">
        <v>0</v>
      </c>
      <c r="G710" s="75">
        <v>0</v>
      </c>
      <c r="H710" s="75">
        <v>0</v>
      </c>
      <c r="I710" s="75">
        <v>0</v>
      </c>
      <c r="J710" s="75">
        <v>0</v>
      </c>
      <c r="K710" s="75">
        <v>0</v>
      </c>
      <c r="L710" s="75">
        <v>0</v>
      </c>
      <c r="M710" s="75">
        <v>0</v>
      </c>
      <c r="N710" s="75">
        <v>0</v>
      </c>
      <c r="O710" s="75">
        <v>0</v>
      </c>
      <c r="P710" s="75">
        <v>0</v>
      </c>
      <c r="Q710" s="75">
        <v>0</v>
      </c>
      <c r="R710" s="75">
        <v>0</v>
      </c>
      <c r="S710" s="75">
        <v>0</v>
      </c>
      <c r="T710" s="75">
        <v>0</v>
      </c>
      <c r="U710" s="75">
        <v>0</v>
      </c>
      <c r="V710" s="75">
        <v>0</v>
      </c>
      <c r="W710" s="75">
        <v>0</v>
      </c>
      <c r="X710" s="75">
        <v>0</v>
      </c>
      <c r="Y710" s="75">
        <v>0</v>
      </c>
      <c r="Z710" s="75">
        <v>0</v>
      </c>
      <c r="AA710" s="75">
        <v>0</v>
      </c>
      <c r="AB710" s="75">
        <v>0</v>
      </c>
      <c r="AC710" s="75">
        <v>0</v>
      </c>
      <c r="AD710" s="75">
        <v>0</v>
      </c>
      <c r="AE710" s="75">
        <v>0</v>
      </c>
      <c r="AF710" s="75">
        <v>0</v>
      </c>
      <c r="AG710" s="75">
        <v>0</v>
      </c>
      <c r="AH710" s="75">
        <v>0</v>
      </c>
      <c r="AI710" s="75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>
      <c r="A711" s="4"/>
      <c r="B711" s="4" t="s">
        <v>4</v>
      </c>
      <c r="C711" s="75">
        <v>0</v>
      </c>
      <c r="D711" s="75">
        <v>0</v>
      </c>
      <c r="E711" s="75">
        <v>0</v>
      </c>
      <c r="F711" s="75">
        <v>0</v>
      </c>
      <c r="G711" s="75">
        <v>0</v>
      </c>
      <c r="H711" s="75">
        <v>0</v>
      </c>
      <c r="I711" s="75">
        <v>0</v>
      </c>
      <c r="J711" s="75">
        <v>0</v>
      </c>
      <c r="K711" s="75">
        <v>0</v>
      </c>
      <c r="L711" s="75">
        <v>0</v>
      </c>
      <c r="M711" s="75">
        <v>0</v>
      </c>
      <c r="N711" s="75">
        <v>0</v>
      </c>
      <c r="O711" s="75">
        <v>0</v>
      </c>
      <c r="P711" s="75">
        <v>0</v>
      </c>
      <c r="Q711" s="75">
        <v>0</v>
      </c>
      <c r="R711" s="75">
        <v>0</v>
      </c>
      <c r="S711" s="75">
        <v>0</v>
      </c>
      <c r="T711" s="75">
        <v>0</v>
      </c>
      <c r="U711" s="75">
        <v>0</v>
      </c>
      <c r="V711" s="75">
        <v>0</v>
      </c>
      <c r="W711" s="75">
        <v>0</v>
      </c>
      <c r="X711" s="75">
        <v>0</v>
      </c>
      <c r="Y711" s="75">
        <v>0</v>
      </c>
      <c r="Z711" s="75">
        <v>0</v>
      </c>
      <c r="AA711" s="75">
        <v>0</v>
      </c>
      <c r="AB711" s="75">
        <v>0</v>
      </c>
      <c r="AC711" s="75">
        <v>0</v>
      </c>
      <c r="AD711" s="75">
        <v>0</v>
      </c>
      <c r="AE711" s="75">
        <v>0</v>
      </c>
      <c r="AF711" s="75">
        <v>0</v>
      </c>
      <c r="AG711" s="75">
        <v>0</v>
      </c>
      <c r="AH711" s="75">
        <v>0</v>
      </c>
      <c r="AI711" s="75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>
      <c r="A712" s="74" t="s">
        <v>1</v>
      </c>
      <c r="B712" s="74" t="s">
        <v>3</v>
      </c>
      <c r="C712" s="75">
        <v>0</v>
      </c>
      <c r="D712" s="75">
        <v>0</v>
      </c>
      <c r="E712" s="75">
        <v>0</v>
      </c>
      <c r="F712" s="75">
        <v>0</v>
      </c>
      <c r="G712" s="75">
        <v>0</v>
      </c>
      <c r="H712" s="75">
        <v>0</v>
      </c>
      <c r="I712" s="75">
        <v>0</v>
      </c>
      <c r="J712" s="75">
        <v>0</v>
      </c>
      <c r="K712" s="75">
        <v>0</v>
      </c>
      <c r="L712" s="75">
        <v>0</v>
      </c>
      <c r="M712" s="75">
        <v>0</v>
      </c>
      <c r="N712" s="75">
        <v>0</v>
      </c>
      <c r="O712" s="75">
        <v>0</v>
      </c>
      <c r="P712" s="75">
        <v>0</v>
      </c>
      <c r="Q712" s="75">
        <v>0</v>
      </c>
      <c r="R712" s="75">
        <v>0</v>
      </c>
      <c r="S712" s="75">
        <v>0</v>
      </c>
      <c r="T712" s="75">
        <v>0</v>
      </c>
      <c r="U712" s="75">
        <v>0</v>
      </c>
      <c r="V712" s="75">
        <v>0</v>
      </c>
      <c r="W712" s="75">
        <v>0</v>
      </c>
      <c r="X712" s="75">
        <v>0</v>
      </c>
      <c r="Y712" s="75">
        <v>0</v>
      </c>
      <c r="Z712" s="75">
        <v>0</v>
      </c>
      <c r="AA712" s="75">
        <v>0</v>
      </c>
      <c r="AB712" s="75">
        <v>0</v>
      </c>
      <c r="AC712" s="75">
        <v>0</v>
      </c>
      <c r="AD712" s="75">
        <v>0</v>
      </c>
      <c r="AE712" s="75">
        <v>0</v>
      </c>
      <c r="AF712" s="75">
        <v>0</v>
      </c>
      <c r="AG712" s="75">
        <v>0</v>
      </c>
      <c r="AH712" s="75">
        <v>0</v>
      </c>
      <c r="AI712" s="75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>
      <c r="A713" s="74"/>
      <c r="B713" s="74" t="s">
        <v>34</v>
      </c>
      <c r="C713" s="75">
        <v>0</v>
      </c>
      <c r="D713" s="75">
        <v>0</v>
      </c>
      <c r="E713" s="75">
        <v>0</v>
      </c>
      <c r="F713" s="75">
        <v>0</v>
      </c>
      <c r="G713" s="75">
        <v>0</v>
      </c>
      <c r="H713" s="75">
        <v>0</v>
      </c>
      <c r="I713" s="75">
        <v>0</v>
      </c>
      <c r="J713" s="75">
        <v>0</v>
      </c>
      <c r="K713" s="75">
        <v>0</v>
      </c>
      <c r="L713" s="75">
        <v>0</v>
      </c>
      <c r="M713" s="75">
        <v>0</v>
      </c>
      <c r="N713" s="75">
        <v>0</v>
      </c>
      <c r="O713" s="75">
        <v>0</v>
      </c>
      <c r="P713" s="75">
        <v>0</v>
      </c>
      <c r="Q713" s="75">
        <v>0</v>
      </c>
      <c r="R713" s="75">
        <v>0</v>
      </c>
      <c r="S713" s="75">
        <v>0</v>
      </c>
      <c r="T713" s="75">
        <v>0</v>
      </c>
      <c r="U713" s="75">
        <v>0</v>
      </c>
      <c r="V713" s="75">
        <v>0</v>
      </c>
      <c r="W713" s="75">
        <v>0</v>
      </c>
      <c r="X713" s="75">
        <v>0</v>
      </c>
      <c r="Y713" s="75">
        <v>0</v>
      </c>
      <c r="Z713" s="75">
        <v>0</v>
      </c>
      <c r="AA713" s="75">
        <v>0</v>
      </c>
      <c r="AB713" s="75">
        <v>0</v>
      </c>
      <c r="AC713" s="75">
        <v>0</v>
      </c>
      <c r="AD713" s="75">
        <v>0</v>
      </c>
      <c r="AE713" s="75">
        <v>0</v>
      </c>
      <c r="AF713" s="75">
        <v>0</v>
      </c>
      <c r="AG713" s="75">
        <v>0</v>
      </c>
      <c r="AH713" s="75">
        <v>0</v>
      </c>
      <c r="AI713" s="75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>
      <c r="A714" s="14"/>
      <c r="B714" s="14" t="s">
        <v>35</v>
      </c>
      <c r="C714" s="75">
        <v>0</v>
      </c>
      <c r="D714" s="75">
        <v>0</v>
      </c>
      <c r="E714" s="75">
        <v>0</v>
      </c>
      <c r="F714" s="75">
        <v>0</v>
      </c>
      <c r="G714" s="75">
        <v>0</v>
      </c>
      <c r="H714" s="75">
        <v>0</v>
      </c>
      <c r="I714" s="75">
        <v>0</v>
      </c>
      <c r="J714" s="75">
        <v>0</v>
      </c>
      <c r="K714" s="75">
        <v>0</v>
      </c>
      <c r="L714" s="75">
        <v>0</v>
      </c>
      <c r="M714" s="75">
        <v>0</v>
      </c>
      <c r="N714" s="75">
        <v>0</v>
      </c>
      <c r="O714" s="75">
        <v>0</v>
      </c>
      <c r="P714" s="75">
        <v>0</v>
      </c>
      <c r="Q714" s="75">
        <v>0</v>
      </c>
      <c r="R714" s="75">
        <v>0</v>
      </c>
      <c r="S714" s="75">
        <v>0</v>
      </c>
      <c r="T714" s="75">
        <v>0</v>
      </c>
      <c r="U714" s="75">
        <v>0</v>
      </c>
      <c r="V714" s="75">
        <v>0</v>
      </c>
      <c r="W714" s="75">
        <v>0</v>
      </c>
      <c r="X714" s="75">
        <v>0</v>
      </c>
      <c r="Y714" s="75">
        <v>0</v>
      </c>
      <c r="Z714" s="75">
        <v>0</v>
      </c>
      <c r="AA714" s="75">
        <v>0</v>
      </c>
      <c r="AB714" s="75">
        <v>0</v>
      </c>
      <c r="AC714" s="75">
        <v>0</v>
      </c>
      <c r="AD714" s="75">
        <v>0</v>
      </c>
      <c r="AE714" s="75">
        <v>0</v>
      </c>
      <c r="AF714" s="75">
        <v>0</v>
      </c>
      <c r="AG714" s="75">
        <v>0</v>
      </c>
      <c r="AH714" s="75">
        <v>0</v>
      </c>
      <c r="AI714" s="75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>
      <c r="A715" s="4"/>
      <c r="B715" s="4" t="s">
        <v>4</v>
      </c>
      <c r="C715" s="75">
        <v>0</v>
      </c>
      <c r="D715" s="75">
        <v>0</v>
      </c>
      <c r="E715" s="75">
        <v>0</v>
      </c>
      <c r="F715" s="75">
        <v>0</v>
      </c>
      <c r="G715" s="75">
        <v>0</v>
      </c>
      <c r="H715" s="75">
        <v>0</v>
      </c>
      <c r="I715" s="75">
        <v>0</v>
      </c>
      <c r="J715" s="75">
        <v>0</v>
      </c>
      <c r="K715" s="75">
        <v>0</v>
      </c>
      <c r="L715" s="75">
        <v>0</v>
      </c>
      <c r="M715" s="75">
        <v>0</v>
      </c>
      <c r="N715" s="75">
        <v>0</v>
      </c>
      <c r="O715" s="75">
        <v>0</v>
      </c>
      <c r="P715" s="75">
        <v>0</v>
      </c>
      <c r="Q715" s="75">
        <v>0</v>
      </c>
      <c r="R715" s="75">
        <v>0</v>
      </c>
      <c r="S715" s="75">
        <v>0</v>
      </c>
      <c r="T715" s="75">
        <v>0</v>
      </c>
      <c r="U715" s="75">
        <v>0</v>
      </c>
      <c r="V715" s="75">
        <v>0</v>
      </c>
      <c r="W715" s="75">
        <v>0</v>
      </c>
      <c r="X715" s="75">
        <v>0</v>
      </c>
      <c r="Y715" s="75">
        <v>0</v>
      </c>
      <c r="Z715" s="75">
        <v>0</v>
      </c>
      <c r="AA715" s="75">
        <v>0</v>
      </c>
      <c r="AB715" s="75">
        <v>0</v>
      </c>
      <c r="AC715" s="75">
        <v>0</v>
      </c>
      <c r="AD715" s="75">
        <v>0</v>
      </c>
      <c r="AE715" s="75">
        <v>0</v>
      </c>
      <c r="AF715" s="75">
        <v>0</v>
      </c>
      <c r="AG715" s="75">
        <v>0</v>
      </c>
      <c r="AH715" s="75">
        <v>0</v>
      </c>
      <c r="AI715" s="7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>
      <c r="A716" s="14" t="s">
        <v>5</v>
      </c>
      <c r="B716" s="14" t="s">
        <v>3</v>
      </c>
      <c r="C716" s="75">
        <v>0</v>
      </c>
      <c r="D716" s="75">
        <v>0</v>
      </c>
      <c r="E716" s="75">
        <v>0</v>
      </c>
      <c r="F716" s="75">
        <v>0</v>
      </c>
      <c r="G716" s="75">
        <v>0</v>
      </c>
      <c r="H716" s="75">
        <v>0</v>
      </c>
      <c r="I716" s="75">
        <v>0</v>
      </c>
      <c r="J716" s="75">
        <v>0</v>
      </c>
      <c r="K716" s="75">
        <v>0</v>
      </c>
      <c r="L716" s="75">
        <v>0</v>
      </c>
      <c r="M716" s="75">
        <v>0</v>
      </c>
      <c r="N716" s="75">
        <v>0</v>
      </c>
      <c r="O716" s="75">
        <v>0</v>
      </c>
      <c r="P716" s="75">
        <v>0</v>
      </c>
      <c r="Q716" s="75">
        <v>0</v>
      </c>
      <c r="R716" s="75">
        <v>0</v>
      </c>
      <c r="S716" s="75">
        <v>0</v>
      </c>
      <c r="T716" s="75">
        <v>0</v>
      </c>
      <c r="U716" s="75">
        <v>0</v>
      </c>
      <c r="V716" s="75">
        <v>0</v>
      </c>
      <c r="W716" s="75">
        <v>0</v>
      </c>
      <c r="X716" s="75">
        <v>0</v>
      </c>
      <c r="Y716" s="75">
        <v>0</v>
      </c>
      <c r="Z716" s="75">
        <v>0</v>
      </c>
      <c r="AA716" s="75">
        <v>0</v>
      </c>
      <c r="AB716" s="75">
        <v>0</v>
      </c>
      <c r="AC716" s="75">
        <v>0</v>
      </c>
      <c r="AD716" s="75">
        <v>0</v>
      </c>
      <c r="AE716" s="75">
        <v>0</v>
      </c>
      <c r="AF716" s="75">
        <v>0</v>
      </c>
      <c r="AG716" s="75">
        <v>0</v>
      </c>
      <c r="AH716" s="75">
        <v>0</v>
      </c>
      <c r="AI716" s="75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5"/>
      <c r="B717" s="5" t="s">
        <v>4</v>
      </c>
      <c r="C717" s="75">
        <v>0</v>
      </c>
      <c r="D717" s="75">
        <v>0</v>
      </c>
      <c r="E717" s="75">
        <v>0</v>
      </c>
      <c r="F717" s="75">
        <v>0</v>
      </c>
      <c r="G717" s="75">
        <v>0</v>
      </c>
      <c r="H717" s="75">
        <v>0</v>
      </c>
      <c r="I717" s="75">
        <v>0</v>
      </c>
      <c r="J717" s="75">
        <v>0</v>
      </c>
      <c r="K717" s="75">
        <v>0</v>
      </c>
      <c r="L717" s="75">
        <v>0</v>
      </c>
      <c r="M717" s="75">
        <v>0</v>
      </c>
      <c r="N717" s="75">
        <v>0</v>
      </c>
      <c r="O717" s="75">
        <v>0</v>
      </c>
      <c r="P717" s="75">
        <v>0</v>
      </c>
      <c r="Q717" s="75">
        <v>0</v>
      </c>
      <c r="R717" s="75">
        <v>0</v>
      </c>
      <c r="S717" s="75">
        <v>0</v>
      </c>
      <c r="T717" s="75">
        <v>0</v>
      </c>
      <c r="U717" s="75">
        <v>0</v>
      </c>
      <c r="V717" s="75">
        <v>0</v>
      </c>
      <c r="W717" s="75">
        <v>0</v>
      </c>
      <c r="X717" s="75">
        <v>0</v>
      </c>
      <c r="Y717" s="75">
        <v>0</v>
      </c>
      <c r="Z717" s="75">
        <v>0</v>
      </c>
      <c r="AA717" s="75">
        <v>0</v>
      </c>
      <c r="AB717" s="75">
        <v>0</v>
      </c>
      <c r="AC717" s="75">
        <v>0</v>
      </c>
      <c r="AD717" s="75">
        <v>0</v>
      </c>
      <c r="AE717" s="75">
        <v>0</v>
      </c>
      <c r="AF717" s="75">
        <v>0</v>
      </c>
      <c r="AG717" s="75">
        <v>0</v>
      </c>
      <c r="AH717" s="75">
        <v>0</v>
      </c>
      <c r="AI717" s="75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5" t="s">
        <v>2</v>
      </c>
      <c r="B718" s="5" t="s">
        <v>3</v>
      </c>
      <c r="C718" s="75">
        <v>0</v>
      </c>
      <c r="D718" s="75">
        <v>0</v>
      </c>
      <c r="E718" s="75">
        <v>0</v>
      </c>
      <c r="F718" s="75">
        <v>0</v>
      </c>
      <c r="G718" s="75">
        <v>0</v>
      </c>
      <c r="H718" s="75">
        <v>0</v>
      </c>
      <c r="I718" s="75">
        <v>0</v>
      </c>
      <c r="J718" s="75">
        <v>0</v>
      </c>
      <c r="K718" s="75">
        <v>0</v>
      </c>
      <c r="L718" s="75">
        <v>0</v>
      </c>
      <c r="M718" s="75">
        <v>0</v>
      </c>
      <c r="N718" s="75">
        <v>0</v>
      </c>
      <c r="O718" s="75">
        <v>0</v>
      </c>
      <c r="P718" s="75">
        <v>0</v>
      </c>
      <c r="Q718" s="75">
        <v>0</v>
      </c>
      <c r="R718" s="75">
        <v>0</v>
      </c>
      <c r="S718" s="75">
        <v>0</v>
      </c>
      <c r="T718" s="75">
        <v>0</v>
      </c>
      <c r="U718" s="75">
        <v>0</v>
      </c>
      <c r="V718" s="75">
        <v>0</v>
      </c>
      <c r="W718" s="75">
        <v>0</v>
      </c>
      <c r="X718" s="75">
        <v>0</v>
      </c>
      <c r="Y718" s="75">
        <v>0</v>
      </c>
      <c r="Z718" s="75">
        <v>0</v>
      </c>
      <c r="AA718" s="75">
        <v>0</v>
      </c>
      <c r="AB718" s="75">
        <v>0</v>
      </c>
      <c r="AC718" s="75">
        <v>0</v>
      </c>
      <c r="AD718" s="75">
        <v>0</v>
      </c>
      <c r="AE718" s="75">
        <v>0</v>
      </c>
      <c r="AF718" s="75">
        <v>0</v>
      </c>
      <c r="AG718" s="75">
        <v>0</v>
      </c>
      <c r="AH718" s="75">
        <v>0</v>
      </c>
      <c r="AI718" s="75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4"/>
      <c r="B719" s="4" t="s">
        <v>4</v>
      </c>
      <c r="C719" s="75">
        <v>0</v>
      </c>
      <c r="D719" s="75">
        <v>0</v>
      </c>
      <c r="E719" s="75">
        <v>0</v>
      </c>
      <c r="F719" s="75">
        <v>0</v>
      </c>
      <c r="G719" s="75">
        <v>0</v>
      </c>
      <c r="H719" s="75">
        <v>0</v>
      </c>
      <c r="I719" s="75">
        <v>0</v>
      </c>
      <c r="J719" s="75">
        <v>0</v>
      </c>
      <c r="K719" s="75">
        <v>0</v>
      </c>
      <c r="L719" s="75">
        <v>0</v>
      </c>
      <c r="M719" s="75">
        <v>0</v>
      </c>
      <c r="N719" s="75">
        <v>0</v>
      </c>
      <c r="O719" s="75">
        <v>0</v>
      </c>
      <c r="P719" s="75">
        <v>0</v>
      </c>
      <c r="Q719" s="75">
        <v>0</v>
      </c>
      <c r="R719" s="75">
        <v>0</v>
      </c>
      <c r="S719" s="75">
        <v>0</v>
      </c>
      <c r="T719" s="75">
        <v>0</v>
      </c>
      <c r="U719" s="75">
        <v>0</v>
      </c>
      <c r="V719" s="75">
        <v>0</v>
      </c>
      <c r="W719" s="75">
        <v>0</v>
      </c>
      <c r="X719" s="75">
        <v>0</v>
      </c>
      <c r="Y719" s="75">
        <v>0</v>
      </c>
      <c r="Z719" s="75">
        <v>0</v>
      </c>
      <c r="AA719" s="75">
        <v>0</v>
      </c>
      <c r="AB719" s="75">
        <v>0</v>
      </c>
      <c r="AC719" s="75">
        <v>0</v>
      </c>
      <c r="AD719" s="75">
        <v>0</v>
      </c>
      <c r="AE719" s="75">
        <v>0</v>
      </c>
      <c r="AF719" s="75">
        <v>0</v>
      </c>
      <c r="AG719" s="75">
        <v>0</v>
      </c>
      <c r="AH719" s="75">
        <v>0</v>
      </c>
      <c r="AI719" s="75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14" t="s">
        <v>7</v>
      </c>
      <c r="B720" s="14" t="s">
        <v>3</v>
      </c>
      <c r="C720" s="75">
        <v>0</v>
      </c>
      <c r="D720" s="75">
        <v>0</v>
      </c>
      <c r="E720" s="75">
        <v>0</v>
      </c>
      <c r="F720" s="75">
        <v>0</v>
      </c>
      <c r="G720" s="75">
        <v>0</v>
      </c>
      <c r="H720" s="75">
        <v>0</v>
      </c>
      <c r="I720" s="75">
        <v>0</v>
      </c>
      <c r="J720" s="75">
        <v>0</v>
      </c>
      <c r="K720" s="75">
        <v>0</v>
      </c>
      <c r="L720" s="75">
        <v>0</v>
      </c>
      <c r="M720" s="75">
        <v>0</v>
      </c>
      <c r="N720" s="75">
        <v>0</v>
      </c>
      <c r="O720" s="75">
        <v>0</v>
      </c>
      <c r="P720" s="75">
        <v>0</v>
      </c>
      <c r="Q720" s="75">
        <v>0</v>
      </c>
      <c r="R720" s="75">
        <v>0</v>
      </c>
      <c r="S720" s="75">
        <v>0</v>
      </c>
      <c r="T720" s="75">
        <v>0</v>
      </c>
      <c r="U720" s="75">
        <v>0</v>
      </c>
      <c r="V720" s="75">
        <v>0</v>
      </c>
      <c r="W720" s="75">
        <v>0</v>
      </c>
      <c r="X720" s="75">
        <v>0</v>
      </c>
      <c r="Y720" s="75">
        <v>0</v>
      </c>
      <c r="Z720" s="75">
        <v>0</v>
      </c>
      <c r="AA720" s="75">
        <v>0</v>
      </c>
      <c r="AB720" s="75">
        <v>0</v>
      </c>
      <c r="AC720" s="75">
        <v>0</v>
      </c>
      <c r="AD720" s="75">
        <v>0</v>
      </c>
      <c r="AE720" s="75">
        <v>0</v>
      </c>
      <c r="AF720" s="75">
        <v>0</v>
      </c>
      <c r="AG720" s="75">
        <v>0</v>
      </c>
      <c r="AH720" s="75">
        <v>0</v>
      </c>
      <c r="AI720" s="75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4"/>
      <c r="B721" s="4" t="s">
        <v>4</v>
      </c>
      <c r="C721" s="75">
        <v>0</v>
      </c>
      <c r="D721" s="75">
        <v>0</v>
      </c>
      <c r="E721" s="75">
        <v>0</v>
      </c>
      <c r="F721" s="75">
        <v>0</v>
      </c>
      <c r="G721" s="75">
        <v>0</v>
      </c>
      <c r="H721" s="75">
        <v>0</v>
      </c>
      <c r="I721" s="75">
        <v>0</v>
      </c>
      <c r="J721" s="75">
        <v>0</v>
      </c>
      <c r="K721" s="75">
        <v>0</v>
      </c>
      <c r="L721" s="75">
        <v>0</v>
      </c>
      <c r="M721" s="75">
        <v>0</v>
      </c>
      <c r="N721" s="75">
        <v>0</v>
      </c>
      <c r="O721" s="75">
        <v>0</v>
      </c>
      <c r="P721" s="75">
        <v>0</v>
      </c>
      <c r="Q721" s="75">
        <v>0</v>
      </c>
      <c r="R721" s="75">
        <v>0</v>
      </c>
      <c r="S721" s="75">
        <v>0</v>
      </c>
      <c r="T721" s="75">
        <v>0</v>
      </c>
      <c r="U721" s="75">
        <v>0</v>
      </c>
      <c r="V721" s="75">
        <v>0</v>
      </c>
      <c r="W721" s="75">
        <v>0</v>
      </c>
      <c r="X721" s="75">
        <v>0</v>
      </c>
      <c r="Y721" s="75">
        <v>0</v>
      </c>
      <c r="Z721" s="75">
        <v>0</v>
      </c>
      <c r="AA721" s="75">
        <v>0</v>
      </c>
      <c r="AB721" s="75">
        <v>0</v>
      </c>
      <c r="AC721" s="75">
        <v>0</v>
      </c>
      <c r="AD721" s="75">
        <v>0</v>
      </c>
      <c r="AE721" s="75">
        <v>0</v>
      </c>
      <c r="AF721" s="75">
        <v>0</v>
      </c>
      <c r="AG721" s="75">
        <v>0</v>
      </c>
      <c r="AH721" s="75">
        <v>0</v>
      </c>
      <c r="AI721" s="75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14" t="s">
        <v>6</v>
      </c>
      <c r="B722" s="14" t="s">
        <v>3</v>
      </c>
      <c r="C722" s="75">
        <v>0</v>
      </c>
      <c r="D722" s="75">
        <v>0</v>
      </c>
      <c r="E722" s="75">
        <v>0</v>
      </c>
      <c r="F722" s="75">
        <v>0</v>
      </c>
      <c r="G722" s="75">
        <v>0</v>
      </c>
      <c r="H722" s="75">
        <v>0</v>
      </c>
      <c r="I722" s="75">
        <v>0</v>
      </c>
      <c r="J722" s="75">
        <v>0</v>
      </c>
      <c r="K722" s="75">
        <v>0</v>
      </c>
      <c r="L722" s="75">
        <v>0</v>
      </c>
      <c r="M722" s="75">
        <v>0</v>
      </c>
      <c r="N722" s="75">
        <v>0</v>
      </c>
      <c r="O722" s="75">
        <v>0</v>
      </c>
      <c r="P722" s="75">
        <v>0</v>
      </c>
      <c r="Q722" s="75">
        <v>0</v>
      </c>
      <c r="R722" s="75">
        <v>0</v>
      </c>
      <c r="S722" s="75">
        <v>0</v>
      </c>
      <c r="T722" s="75">
        <v>0</v>
      </c>
      <c r="U722" s="75">
        <v>0</v>
      </c>
      <c r="V722" s="75">
        <v>0</v>
      </c>
      <c r="W722" s="75">
        <v>0</v>
      </c>
      <c r="X722" s="75">
        <v>0</v>
      </c>
      <c r="Y722" s="75">
        <v>0</v>
      </c>
      <c r="Z722" s="75">
        <v>0</v>
      </c>
      <c r="AA722" s="75">
        <v>0</v>
      </c>
      <c r="AB722" s="75">
        <v>0</v>
      </c>
      <c r="AC722" s="75">
        <v>0</v>
      </c>
      <c r="AD722" s="75">
        <v>0</v>
      </c>
      <c r="AE722" s="75">
        <v>0</v>
      </c>
      <c r="AF722" s="75">
        <v>0</v>
      </c>
      <c r="AG722" s="75">
        <v>0</v>
      </c>
      <c r="AH722" s="75">
        <v>0</v>
      </c>
      <c r="AI722" s="75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5"/>
      <c r="B723" s="5" t="s">
        <v>4</v>
      </c>
      <c r="C723" s="75">
        <v>0</v>
      </c>
      <c r="D723" s="75">
        <v>0</v>
      </c>
      <c r="E723" s="75">
        <v>0</v>
      </c>
      <c r="F723" s="75">
        <v>0</v>
      </c>
      <c r="G723" s="75">
        <v>0</v>
      </c>
      <c r="H723" s="75">
        <v>0</v>
      </c>
      <c r="I723" s="75">
        <v>0</v>
      </c>
      <c r="J723" s="75">
        <v>0</v>
      </c>
      <c r="K723" s="75">
        <v>0</v>
      </c>
      <c r="L723" s="75">
        <v>0</v>
      </c>
      <c r="M723" s="75">
        <v>0</v>
      </c>
      <c r="N723" s="75">
        <v>0</v>
      </c>
      <c r="O723" s="75">
        <v>0</v>
      </c>
      <c r="P723" s="75">
        <v>0</v>
      </c>
      <c r="Q723" s="75">
        <v>0</v>
      </c>
      <c r="R723" s="75">
        <v>0</v>
      </c>
      <c r="S723" s="75">
        <v>0</v>
      </c>
      <c r="T723" s="75">
        <v>0</v>
      </c>
      <c r="U723" s="75">
        <v>0</v>
      </c>
      <c r="V723" s="75">
        <v>0</v>
      </c>
      <c r="W723" s="75">
        <v>0</v>
      </c>
      <c r="X723" s="75">
        <v>0</v>
      </c>
      <c r="Y723" s="75">
        <v>0</v>
      </c>
      <c r="Z723" s="75">
        <v>0</v>
      </c>
      <c r="AA723" s="75">
        <v>0</v>
      </c>
      <c r="AB723" s="75">
        <v>0</v>
      </c>
      <c r="AC723" s="75">
        <v>0</v>
      </c>
      <c r="AD723" s="75">
        <v>0</v>
      </c>
      <c r="AE723" s="75">
        <v>0</v>
      </c>
      <c r="AF723" s="75">
        <v>0</v>
      </c>
      <c r="AG723" s="75">
        <v>0</v>
      </c>
      <c r="AH723" s="75">
        <v>0</v>
      </c>
      <c r="AI723" s="75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5" t="s">
        <v>8</v>
      </c>
      <c r="B724" s="5" t="s">
        <v>3</v>
      </c>
      <c r="C724" s="75">
        <v>0</v>
      </c>
      <c r="D724" s="75">
        <v>0</v>
      </c>
      <c r="E724" s="75">
        <v>0</v>
      </c>
      <c r="F724" s="75">
        <v>0</v>
      </c>
      <c r="G724" s="75">
        <v>0</v>
      </c>
      <c r="H724" s="75">
        <v>0</v>
      </c>
      <c r="I724" s="75">
        <v>0</v>
      </c>
      <c r="J724" s="75">
        <v>0</v>
      </c>
      <c r="K724" s="75">
        <v>0</v>
      </c>
      <c r="L724" s="75">
        <v>0</v>
      </c>
      <c r="M724" s="75">
        <v>0</v>
      </c>
      <c r="N724" s="75">
        <v>0</v>
      </c>
      <c r="O724" s="75">
        <v>0</v>
      </c>
      <c r="P724" s="75">
        <v>0</v>
      </c>
      <c r="Q724" s="75">
        <v>0</v>
      </c>
      <c r="R724" s="75">
        <v>0</v>
      </c>
      <c r="S724" s="75">
        <v>0</v>
      </c>
      <c r="T724" s="75">
        <v>0</v>
      </c>
      <c r="U724" s="75">
        <v>0</v>
      </c>
      <c r="V724" s="75">
        <v>0</v>
      </c>
      <c r="W724" s="75">
        <v>0</v>
      </c>
      <c r="X724" s="75">
        <v>0</v>
      </c>
      <c r="Y724" s="75">
        <v>0</v>
      </c>
      <c r="Z724" s="75">
        <v>0</v>
      </c>
      <c r="AA724" s="75">
        <v>0</v>
      </c>
      <c r="AB724" s="75">
        <v>0</v>
      </c>
      <c r="AC724" s="75">
        <v>0</v>
      </c>
      <c r="AD724" s="75">
        <v>0</v>
      </c>
      <c r="AE724" s="75">
        <v>0</v>
      </c>
      <c r="AF724" s="75">
        <v>0</v>
      </c>
      <c r="AG724" s="75">
        <v>0</v>
      </c>
      <c r="AH724" s="75">
        <v>0</v>
      </c>
      <c r="AI724" s="75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4"/>
      <c r="B725" s="4" t="s">
        <v>37</v>
      </c>
      <c r="C725" s="75">
        <v>0</v>
      </c>
      <c r="D725" s="75">
        <v>0</v>
      </c>
      <c r="E725" s="75">
        <v>0</v>
      </c>
      <c r="F725" s="75">
        <v>0</v>
      </c>
      <c r="G725" s="75">
        <v>0</v>
      </c>
      <c r="H725" s="75">
        <v>0</v>
      </c>
      <c r="I725" s="75">
        <v>0</v>
      </c>
      <c r="J725" s="75">
        <v>0</v>
      </c>
      <c r="K725" s="75">
        <v>0</v>
      </c>
      <c r="L725" s="75">
        <v>0</v>
      </c>
      <c r="M725" s="75">
        <v>0</v>
      </c>
      <c r="N725" s="75">
        <v>0</v>
      </c>
      <c r="O725" s="75">
        <v>0</v>
      </c>
      <c r="P725" s="75">
        <v>0</v>
      </c>
      <c r="Q725" s="75">
        <v>0</v>
      </c>
      <c r="R725" s="75">
        <v>0</v>
      </c>
      <c r="S725" s="75">
        <v>0</v>
      </c>
      <c r="T725" s="75">
        <v>0</v>
      </c>
      <c r="U725" s="75">
        <v>0</v>
      </c>
      <c r="V725" s="75">
        <v>0</v>
      </c>
      <c r="W725" s="75">
        <v>0</v>
      </c>
      <c r="X725" s="75">
        <v>0</v>
      </c>
      <c r="Y725" s="75">
        <v>0</v>
      </c>
      <c r="Z725" s="75">
        <v>0</v>
      </c>
      <c r="AA725" s="75">
        <v>0</v>
      </c>
      <c r="AB725" s="75">
        <v>0</v>
      </c>
      <c r="AC725" s="75">
        <v>0</v>
      </c>
      <c r="AD725" s="75">
        <v>0</v>
      </c>
      <c r="AE725" s="75">
        <v>0</v>
      </c>
      <c r="AF725" s="75">
        <v>0</v>
      </c>
      <c r="AG725" s="75">
        <v>0</v>
      </c>
      <c r="AH725" s="75">
        <v>0</v>
      </c>
      <c r="AI725" s="7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14" t="s">
        <v>36</v>
      </c>
      <c r="B726" s="14" t="s">
        <v>38</v>
      </c>
      <c r="C726" s="75">
        <v>0</v>
      </c>
      <c r="D726" s="75">
        <v>0</v>
      </c>
      <c r="E726" s="75">
        <v>0</v>
      </c>
      <c r="F726" s="75">
        <v>0</v>
      </c>
      <c r="G726" s="75">
        <v>0</v>
      </c>
      <c r="H726" s="75">
        <v>0</v>
      </c>
      <c r="I726" s="75">
        <v>0</v>
      </c>
      <c r="J726" s="75">
        <v>0</v>
      </c>
      <c r="K726" s="75">
        <v>0</v>
      </c>
      <c r="L726" s="75">
        <v>0</v>
      </c>
      <c r="M726" s="75">
        <v>0</v>
      </c>
      <c r="N726" s="75">
        <v>0</v>
      </c>
      <c r="O726" s="75">
        <v>0</v>
      </c>
      <c r="P726" s="75">
        <v>0</v>
      </c>
      <c r="Q726" s="75">
        <v>0</v>
      </c>
      <c r="R726" s="75">
        <v>0</v>
      </c>
      <c r="S726" s="75">
        <v>0</v>
      </c>
      <c r="T726" s="75">
        <v>0</v>
      </c>
      <c r="U726" s="75">
        <v>0</v>
      </c>
      <c r="V726" s="75">
        <v>0</v>
      </c>
      <c r="W726" s="75">
        <v>0</v>
      </c>
      <c r="X726" s="75">
        <v>0</v>
      </c>
      <c r="Y726" s="75">
        <v>0</v>
      </c>
      <c r="Z726" s="75">
        <v>0</v>
      </c>
      <c r="AA726" s="75">
        <v>0</v>
      </c>
      <c r="AB726" s="75">
        <v>0</v>
      </c>
      <c r="AC726" s="75">
        <v>0</v>
      </c>
      <c r="AD726" s="75">
        <v>0</v>
      </c>
      <c r="AE726" s="75">
        <v>0</v>
      </c>
      <c r="AF726" s="75">
        <v>0</v>
      </c>
      <c r="AG726" s="75">
        <v>0</v>
      </c>
      <c r="AH726" s="75">
        <v>0</v>
      </c>
      <c r="AI726" s="75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5"/>
      <c r="B727" s="5" t="s">
        <v>213</v>
      </c>
      <c r="C727" s="73">
        <v>0</v>
      </c>
      <c r="D727" s="73">
        <v>0</v>
      </c>
      <c r="E727" s="73">
        <v>0</v>
      </c>
      <c r="F727" s="73">
        <v>0</v>
      </c>
      <c r="G727" s="73">
        <v>0</v>
      </c>
      <c r="H727" s="73">
        <v>0</v>
      </c>
      <c r="I727" s="73">
        <v>0</v>
      </c>
      <c r="J727" s="73">
        <v>0</v>
      </c>
      <c r="K727" s="73">
        <v>0</v>
      </c>
      <c r="L727" s="73">
        <v>0</v>
      </c>
      <c r="M727" s="73">
        <v>0</v>
      </c>
      <c r="N727" s="73">
        <v>0</v>
      </c>
      <c r="O727" s="73">
        <v>0</v>
      </c>
      <c r="P727" s="73">
        <v>0</v>
      </c>
      <c r="Q727" s="73">
        <v>0</v>
      </c>
      <c r="R727" s="73">
        <v>0</v>
      </c>
      <c r="S727" s="73">
        <v>0</v>
      </c>
      <c r="T727" s="73">
        <v>0</v>
      </c>
      <c r="U727" s="73">
        <v>0</v>
      </c>
      <c r="V727" s="73">
        <v>0</v>
      </c>
      <c r="W727" s="73">
        <v>0</v>
      </c>
      <c r="X727" s="73">
        <v>0</v>
      </c>
      <c r="Y727" s="73">
        <v>0</v>
      </c>
      <c r="Z727" s="73">
        <v>0</v>
      </c>
      <c r="AA727" s="73">
        <v>0</v>
      </c>
      <c r="AB727" s="73">
        <v>0</v>
      </c>
      <c r="AC727" s="73">
        <v>0</v>
      </c>
      <c r="AD727" s="73">
        <v>0</v>
      </c>
      <c r="AE727" s="73">
        <v>0</v>
      </c>
      <c r="AF727" s="73">
        <v>0</v>
      </c>
      <c r="AG727" s="73">
        <v>0</v>
      </c>
      <c r="AH727" s="73">
        <v>0</v>
      </c>
      <c r="AI727" s="73">
        <v>0</v>
      </c>
    </row>
    <row r="728" spans="1:85">
      <c r="A728" s="1" t="str">
        <f>LOOKUP(B728,[1]Regions!$A$4:$A$98,[1]Regions!$B$4:$B$98)</f>
        <v>USA</v>
      </c>
      <c r="B728" s="2">
        <v>34</v>
      </c>
      <c r="C728" s="72">
        <v>2018</v>
      </c>
      <c r="D728" s="72">
        <v>2019</v>
      </c>
      <c r="E728" s="72">
        <v>2020</v>
      </c>
      <c r="F728" s="72">
        <v>2021</v>
      </c>
      <c r="G728" s="72">
        <v>2022</v>
      </c>
      <c r="H728" s="72">
        <v>2023</v>
      </c>
      <c r="I728" s="72">
        <v>2024</v>
      </c>
      <c r="J728" s="72">
        <v>2025</v>
      </c>
      <c r="K728" s="72">
        <v>2026</v>
      </c>
      <c r="L728" s="72">
        <v>2027</v>
      </c>
      <c r="M728" s="72">
        <v>2028</v>
      </c>
      <c r="N728" s="72">
        <v>2029</v>
      </c>
      <c r="O728" s="72">
        <v>2030</v>
      </c>
      <c r="P728" s="72">
        <v>2031</v>
      </c>
      <c r="Q728" s="72">
        <v>2032</v>
      </c>
      <c r="R728" s="72">
        <v>2033</v>
      </c>
      <c r="S728" s="72">
        <v>2034</v>
      </c>
      <c r="T728" s="72">
        <v>2035</v>
      </c>
      <c r="U728" s="72">
        <v>2036</v>
      </c>
      <c r="V728" s="72">
        <v>2037</v>
      </c>
      <c r="W728" s="72">
        <v>2038</v>
      </c>
      <c r="X728" s="72">
        <v>2039</v>
      </c>
      <c r="Y728" s="72">
        <v>2040</v>
      </c>
      <c r="Z728" s="72">
        <v>2041</v>
      </c>
      <c r="AA728" s="72">
        <v>2042</v>
      </c>
      <c r="AB728" s="72">
        <v>2043</v>
      </c>
      <c r="AC728" s="72">
        <v>2044</v>
      </c>
      <c r="AD728" s="72">
        <v>2045</v>
      </c>
      <c r="AE728" s="72">
        <v>2046</v>
      </c>
      <c r="AF728" s="72">
        <v>2047</v>
      </c>
      <c r="AG728" s="72">
        <v>2048</v>
      </c>
      <c r="AH728" s="72">
        <v>2049</v>
      </c>
      <c r="AI728" s="72">
        <v>2050</v>
      </c>
      <c r="AJ728">
        <v>2051</v>
      </c>
      <c r="AK728">
        <v>2052</v>
      </c>
      <c r="AL728">
        <v>2053</v>
      </c>
      <c r="AM728">
        <v>2054</v>
      </c>
      <c r="AN728">
        <v>2055</v>
      </c>
      <c r="AO728">
        <v>2056</v>
      </c>
      <c r="AP728">
        <v>2057</v>
      </c>
      <c r="AQ728">
        <v>2058</v>
      </c>
      <c r="AR728">
        <v>2059</v>
      </c>
      <c r="AS728">
        <v>2060</v>
      </c>
      <c r="AT728">
        <v>2061</v>
      </c>
      <c r="AU728">
        <v>2062</v>
      </c>
      <c r="AV728">
        <v>2063</v>
      </c>
      <c r="AW728">
        <v>2064</v>
      </c>
      <c r="AX728">
        <v>2065</v>
      </c>
      <c r="AY728">
        <v>2066</v>
      </c>
      <c r="AZ728">
        <v>2067</v>
      </c>
      <c r="BA728">
        <v>2068</v>
      </c>
      <c r="BB728">
        <v>2069</v>
      </c>
      <c r="BC728">
        <v>2070</v>
      </c>
      <c r="BD728">
        <v>2071</v>
      </c>
      <c r="BE728">
        <v>2072</v>
      </c>
      <c r="BF728">
        <v>2073</v>
      </c>
      <c r="BG728">
        <v>2074</v>
      </c>
      <c r="BH728">
        <v>2075</v>
      </c>
      <c r="BI728">
        <v>2076</v>
      </c>
      <c r="BJ728">
        <v>2077</v>
      </c>
      <c r="BK728">
        <v>2078</v>
      </c>
      <c r="BL728">
        <v>2079</v>
      </c>
      <c r="BM728">
        <v>2080</v>
      </c>
      <c r="BN728">
        <v>2081</v>
      </c>
      <c r="BO728">
        <v>2082</v>
      </c>
      <c r="BP728">
        <v>2083</v>
      </c>
      <c r="BQ728">
        <v>2084</v>
      </c>
      <c r="BR728">
        <v>2085</v>
      </c>
      <c r="BS728">
        <v>2086</v>
      </c>
      <c r="BT728">
        <v>2087</v>
      </c>
      <c r="BU728">
        <v>2088</v>
      </c>
      <c r="BV728">
        <v>2089</v>
      </c>
      <c r="BW728">
        <v>2090</v>
      </c>
      <c r="BX728">
        <v>2091</v>
      </c>
      <c r="BY728">
        <v>2092</v>
      </c>
      <c r="BZ728">
        <v>2093</v>
      </c>
      <c r="CA728">
        <v>2094</v>
      </c>
      <c r="CB728">
        <v>2095</v>
      </c>
      <c r="CC728">
        <v>2096</v>
      </c>
      <c r="CD728">
        <v>2097</v>
      </c>
      <c r="CE728">
        <v>2098</v>
      </c>
      <c r="CF728">
        <v>2099</v>
      </c>
      <c r="CG728">
        <v>2100</v>
      </c>
    </row>
    <row r="729" spans="1:85">
      <c r="A729" s="74"/>
      <c r="B729" s="74" t="s">
        <v>4</v>
      </c>
      <c r="C729" s="75">
        <v>0</v>
      </c>
      <c r="D729" s="75">
        <v>0</v>
      </c>
      <c r="E729" s="75">
        <v>0</v>
      </c>
      <c r="F729" s="75">
        <v>0</v>
      </c>
      <c r="G729" s="75">
        <v>0</v>
      </c>
      <c r="H729" s="75">
        <v>0</v>
      </c>
      <c r="I729" s="75">
        <v>0</v>
      </c>
      <c r="J729" s="75">
        <v>0</v>
      </c>
      <c r="K729" s="75">
        <v>0</v>
      </c>
      <c r="L729" s="75">
        <v>0</v>
      </c>
      <c r="M729" s="75">
        <v>0</v>
      </c>
      <c r="N729" s="75">
        <v>0</v>
      </c>
      <c r="O729" s="75">
        <v>0</v>
      </c>
      <c r="P729" s="75">
        <v>0</v>
      </c>
      <c r="Q729" s="75">
        <v>0</v>
      </c>
      <c r="R729" s="75">
        <v>0</v>
      </c>
      <c r="S729" s="75">
        <v>0</v>
      </c>
      <c r="T729" s="75">
        <v>0</v>
      </c>
      <c r="U729" s="75">
        <v>0</v>
      </c>
      <c r="V729" s="75">
        <v>0</v>
      </c>
      <c r="W729" s="75">
        <v>0</v>
      </c>
      <c r="X729" s="75">
        <v>0</v>
      </c>
      <c r="Y729" s="75">
        <v>0</v>
      </c>
      <c r="Z729" s="75">
        <v>0</v>
      </c>
      <c r="AA729" s="75">
        <v>0</v>
      </c>
      <c r="AB729" s="75">
        <v>0</v>
      </c>
      <c r="AC729" s="75">
        <v>0</v>
      </c>
      <c r="AD729" s="75">
        <v>0</v>
      </c>
      <c r="AE729" s="75">
        <v>0</v>
      </c>
      <c r="AF729" s="75">
        <v>0</v>
      </c>
      <c r="AG729" s="75">
        <v>0</v>
      </c>
      <c r="AH729" s="75">
        <v>0</v>
      </c>
      <c r="AI729" s="75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>
      <c r="A730" s="74" t="s">
        <v>0</v>
      </c>
      <c r="B730" s="74" t="s">
        <v>3</v>
      </c>
      <c r="C730" s="75">
        <v>0</v>
      </c>
      <c r="D730" s="75">
        <v>0</v>
      </c>
      <c r="E730" s="75">
        <v>0</v>
      </c>
      <c r="F730" s="75">
        <v>0</v>
      </c>
      <c r="G730" s="75">
        <v>0</v>
      </c>
      <c r="H730" s="75">
        <v>0</v>
      </c>
      <c r="I730" s="75">
        <v>0</v>
      </c>
      <c r="J730" s="75">
        <v>0</v>
      </c>
      <c r="K730" s="75">
        <v>0</v>
      </c>
      <c r="L730" s="75">
        <v>0</v>
      </c>
      <c r="M730" s="75">
        <v>0</v>
      </c>
      <c r="N730" s="75">
        <v>0</v>
      </c>
      <c r="O730" s="75">
        <v>0</v>
      </c>
      <c r="P730" s="75">
        <v>0</v>
      </c>
      <c r="Q730" s="75">
        <v>0</v>
      </c>
      <c r="R730" s="75">
        <v>0</v>
      </c>
      <c r="S730" s="75">
        <v>0</v>
      </c>
      <c r="T730" s="75">
        <v>0</v>
      </c>
      <c r="U730" s="75">
        <v>0</v>
      </c>
      <c r="V730" s="75">
        <v>0</v>
      </c>
      <c r="W730" s="75">
        <v>0</v>
      </c>
      <c r="X730" s="75">
        <v>0</v>
      </c>
      <c r="Y730" s="75">
        <v>0</v>
      </c>
      <c r="Z730" s="75">
        <v>0</v>
      </c>
      <c r="AA730" s="75">
        <v>0</v>
      </c>
      <c r="AB730" s="75">
        <v>0</v>
      </c>
      <c r="AC730" s="75">
        <v>0</v>
      </c>
      <c r="AD730" s="75">
        <v>0</v>
      </c>
      <c r="AE730" s="75">
        <v>0</v>
      </c>
      <c r="AF730" s="75">
        <v>0</v>
      </c>
      <c r="AG730" s="75">
        <v>0</v>
      </c>
      <c r="AH730" s="75">
        <v>0</v>
      </c>
      <c r="AI730" s="75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>
      <c r="A731" s="74"/>
      <c r="B731" s="74" t="s">
        <v>34</v>
      </c>
      <c r="C731" s="75">
        <v>0</v>
      </c>
      <c r="D731" s="75">
        <v>0</v>
      </c>
      <c r="E731" s="75">
        <v>0</v>
      </c>
      <c r="F731" s="75">
        <v>0</v>
      </c>
      <c r="G731" s="75">
        <v>0</v>
      </c>
      <c r="H731" s="75">
        <v>0</v>
      </c>
      <c r="I731" s="75">
        <v>0</v>
      </c>
      <c r="J731" s="75">
        <v>0</v>
      </c>
      <c r="K731" s="75">
        <v>0</v>
      </c>
      <c r="L731" s="75">
        <v>0</v>
      </c>
      <c r="M731" s="75">
        <v>0</v>
      </c>
      <c r="N731" s="75">
        <v>0</v>
      </c>
      <c r="O731" s="75">
        <v>0</v>
      </c>
      <c r="P731" s="75">
        <v>0</v>
      </c>
      <c r="Q731" s="75">
        <v>0</v>
      </c>
      <c r="R731" s="75">
        <v>0</v>
      </c>
      <c r="S731" s="75">
        <v>0</v>
      </c>
      <c r="T731" s="75">
        <v>0</v>
      </c>
      <c r="U731" s="75">
        <v>0</v>
      </c>
      <c r="V731" s="75">
        <v>0</v>
      </c>
      <c r="W731" s="75">
        <v>0</v>
      </c>
      <c r="X731" s="75">
        <v>0</v>
      </c>
      <c r="Y731" s="75">
        <v>0</v>
      </c>
      <c r="Z731" s="75">
        <v>0</v>
      </c>
      <c r="AA731" s="75">
        <v>0</v>
      </c>
      <c r="AB731" s="75">
        <v>0</v>
      </c>
      <c r="AC731" s="75">
        <v>0</v>
      </c>
      <c r="AD731" s="75">
        <v>0</v>
      </c>
      <c r="AE731" s="75">
        <v>0</v>
      </c>
      <c r="AF731" s="75">
        <v>0</v>
      </c>
      <c r="AG731" s="75">
        <v>0</v>
      </c>
      <c r="AH731" s="75">
        <v>0</v>
      </c>
      <c r="AI731" s="75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>
      <c r="A732" s="14"/>
      <c r="B732" s="14" t="s">
        <v>35</v>
      </c>
      <c r="C732" s="75">
        <v>0</v>
      </c>
      <c r="D732" s="75">
        <v>0</v>
      </c>
      <c r="E732" s="75">
        <v>0</v>
      </c>
      <c r="F732" s="75">
        <v>0</v>
      </c>
      <c r="G732" s="75">
        <v>0</v>
      </c>
      <c r="H732" s="75">
        <v>0</v>
      </c>
      <c r="I732" s="75">
        <v>0</v>
      </c>
      <c r="J732" s="75">
        <v>0</v>
      </c>
      <c r="K732" s="75">
        <v>0</v>
      </c>
      <c r="L732" s="75">
        <v>0</v>
      </c>
      <c r="M732" s="75">
        <v>0</v>
      </c>
      <c r="N732" s="75">
        <v>0</v>
      </c>
      <c r="O732" s="75">
        <v>0</v>
      </c>
      <c r="P732" s="75">
        <v>0</v>
      </c>
      <c r="Q732" s="75">
        <v>0</v>
      </c>
      <c r="R732" s="75">
        <v>0</v>
      </c>
      <c r="S732" s="75">
        <v>0</v>
      </c>
      <c r="T732" s="75">
        <v>0</v>
      </c>
      <c r="U732" s="75">
        <v>0</v>
      </c>
      <c r="V732" s="75">
        <v>0</v>
      </c>
      <c r="W732" s="75">
        <v>0</v>
      </c>
      <c r="X732" s="75">
        <v>0</v>
      </c>
      <c r="Y732" s="75">
        <v>0</v>
      </c>
      <c r="Z732" s="75">
        <v>0</v>
      </c>
      <c r="AA732" s="75">
        <v>0</v>
      </c>
      <c r="AB732" s="75">
        <v>0</v>
      </c>
      <c r="AC732" s="75">
        <v>0</v>
      </c>
      <c r="AD732" s="75">
        <v>0</v>
      </c>
      <c r="AE732" s="75">
        <v>0</v>
      </c>
      <c r="AF732" s="75">
        <v>0</v>
      </c>
      <c r="AG732" s="75">
        <v>0</v>
      </c>
      <c r="AH732" s="75">
        <v>0</v>
      </c>
      <c r="AI732" s="75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>
      <c r="A733" s="4"/>
      <c r="B733" s="4" t="s">
        <v>4</v>
      </c>
      <c r="C733" s="75">
        <v>0</v>
      </c>
      <c r="D733" s="75">
        <v>0</v>
      </c>
      <c r="E733" s="75">
        <v>0</v>
      </c>
      <c r="F733" s="75">
        <v>0</v>
      </c>
      <c r="G733" s="75">
        <v>0</v>
      </c>
      <c r="H733" s="75">
        <v>0</v>
      </c>
      <c r="I733" s="75">
        <v>0</v>
      </c>
      <c r="J733" s="75">
        <v>0</v>
      </c>
      <c r="K733" s="75">
        <v>0</v>
      </c>
      <c r="L733" s="75">
        <v>0</v>
      </c>
      <c r="M733" s="75">
        <v>0</v>
      </c>
      <c r="N733" s="75">
        <v>0</v>
      </c>
      <c r="O733" s="75">
        <v>0</v>
      </c>
      <c r="P733" s="75">
        <v>0</v>
      </c>
      <c r="Q733" s="75">
        <v>0</v>
      </c>
      <c r="R733" s="75">
        <v>0</v>
      </c>
      <c r="S733" s="75">
        <v>0</v>
      </c>
      <c r="T733" s="75">
        <v>0</v>
      </c>
      <c r="U733" s="75">
        <v>0</v>
      </c>
      <c r="V733" s="75">
        <v>0</v>
      </c>
      <c r="W733" s="75">
        <v>0</v>
      </c>
      <c r="X733" s="75">
        <v>0</v>
      </c>
      <c r="Y733" s="75">
        <v>0</v>
      </c>
      <c r="Z733" s="75">
        <v>0</v>
      </c>
      <c r="AA733" s="75">
        <v>0</v>
      </c>
      <c r="AB733" s="75">
        <v>0</v>
      </c>
      <c r="AC733" s="75">
        <v>0</v>
      </c>
      <c r="AD733" s="75">
        <v>0</v>
      </c>
      <c r="AE733" s="75">
        <v>0</v>
      </c>
      <c r="AF733" s="75">
        <v>0</v>
      </c>
      <c r="AG733" s="75">
        <v>0</v>
      </c>
      <c r="AH733" s="75">
        <v>0</v>
      </c>
      <c r="AI733" s="75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>
      <c r="A734" s="74" t="s">
        <v>1</v>
      </c>
      <c r="B734" s="74" t="s">
        <v>3</v>
      </c>
      <c r="C734" s="75">
        <v>0</v>
      </c>
      <c r="D734" s="75">
        <v>0</v>
      </c>
      <c r="E734" s="75">
        <v>0</v>
      </c>
      <c r="F734" s="75">
        <v>0</v>
      </c>
      <c r="G734" s="75">
        <v>0</v>
      </c>
      <c r="H734" s="75">
        <v>0</v>
      </c>
      <c r="I734" s="75">
        <v>0</v>
      </c>
      <c r="J734" s="75">
        <v>0</v>
      </c>
      <c r="K734" s="75">
        <v>0</v>
      </c>
      <c r="L734" s="75">
        <v>0</v>
      </c>
      <c r="M734" s="75">
        <v>0</v>
      </c>
      <c r="N734" s="75">
        <v>0</v>
      </c>
      <c r="O734" s="75">
        <v>0</v>
      </c>
      <c r="P734" s="75">
        <v>0</v>
      </c>
      <c r="Q734" s="75">
        <v>0</v>
      </c>
      <c r="R734" s="75">
        <v>0</v>
      </c>
      <c r="S734" s="75">
        <v>0</v>
      </c>
      <c r="T734" s="75">
        <v>0</v>
      </c>
      <c r="U734" s="75">
        <v>0</v>
      </c>
      <c r="V734" s="75">
        <v>0</v>
      </c>
      <c r="W734" s="75">
        <v>0</v>
      </c>
      <c r="X734" s="75">
        <v>0</v>
      </c>
      <c r="Y734" s="75">
        <v>0</v>
      </c>
      <c r="Z734" s="75">
        <v>0</v>
      </c>
      <c r="AA734" s="75">
        <v>0</v>
      </c>
      <c r="AB734" s="75">
        <v>0</v>
      </c>
      <c r="AC734" s="75">
        <v>0</v>
      </c>
      <c r="AD734" s="75">
        <v>0</v>
      </c>
      <c r="AE734" s="75">
        <v>0</v>
      </c>
      <c r="AF734" s="75">
        <v>0</v>
      </c>
      <c r="AG734" s="75">
        <v>0</v>
      </c>
      <c r="AH734" s="75">
        <v>0</v>
      </c>
      <c r="AI734" s="75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>
      <c r="A735" s="74"/>
      <c r="B735" s="74" t="s">
        <v>34</v>
      </c>
      <c r="C735" s="75">
        <v>0</v>
      </c>
      <c r="D735" s="75">
        <v>0</v>
      </c>
      <c r="E735" s="75">
        <v>0</v>
      </c>
      <c r="F735" s="75">
        <v>0</v>
      </c>
      <c r="G735" s="75">
        <v>0</v>
      </c>
      <c r="H735" s="75">
        <v>0</v>
      </c>
      <c r="I735" s="75">
        <v>0</v>
      </c>
      <c r="J735" s="75">
        <v>0</v>
      </c>
      <c r="K735" s="75">
        <v>0</v>
      </c>
      <c r="L735" s="75">
        <v>0</v>
      </c>
      <c r="M735" s="75">
        <v>0</v>
      </c>
      <c r="N735" s="75">
        <v>0</v>
      </c>
      <c r="O735" s="75">
        <v>0</v>
      </c>
      <c r="P735" s="75">
        <v>0</v>
      </c>
      <c r="Q735" s="75">
        <v>0</v>
      </c>
      <c r="R735" s="75">
        <v>0</v>
      </c>
      <c r="S735" s="75">
        <v>0</v>
      </c>
      <c r="T735" s="75">
        <v>0</v>
      </c>
      <c r="U735" s="75">
        <v>0</v>
      </c>
      <c r="V735" s="75">
        <v>0</v>
      </c>
      <c r="W735" s="75">
        <v>0</v>
      </c>
      <c r="X735" s="75">
        <v>0</v>
      </c>
      <c r="Y735" s="75">
        <v>0</v>
      </c>
      <c r="Z735" s="75">
        <v>0</v>
      </c>
      <c r="AA735" s="75">
        <v>0</v>
      </c>
      <c r="AB735" s="75">
        <v>0</v>
      </c>
      <c r="AC735" s="75">
        <v>0</v>
      </c>
      <c r="AD735" s="75">
        <v>0</v>
      </c>
      <c r="AE735" s="75">
        <v>0</v>
      </c>
      <c r="AF735" s="75">
        <v>0</v>
      </c>
      <c r="AG735" s="75">
        <v>0</v>
      </c>
      <c r="AH735" s="75">
        <v>0</v>
      </c>
      <c r="AI735" s="7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>
      <c r="A736" s="14"/>
      <c r="B736" s="14" t="s">
        <v>35</v>
      </c>
      <c r="C736" s="75">
        <v>0</v>
      </c>
      <c r="D736" s="75">
        <v>0</v>
      </c>
      <c r="E736" s="75">
        <v>0</v>
      </c>
      <c r="F736" s="75">
        <v>0</v>
      </c>
      <c r="G736" s="75">
        <v>0</v>
      </c>
      <c r="H736" s="75">
        <v>0</v>
      </c>
      <c r="I736" s="75">
        <v>0</v>
      </c>
      <c r="J736" s="75">
        <v>0</v>
      </c>
      <c r="K736" s="75">
        <v>0</v>
      </c>
      <c r="L736" s="75">
        <v>0</v>
      </c>
      <c r="M736" s="75">
        <v>0</v>
      </c>
      <c r="N736" s="75">
        <v>0</v>
      </c>
      <c r="O736" s="75">
        <v>0</v>
      </c>
      <c r="P736" s="75">
        <v>0</v>
      </c>
      <c r="Q736" s="75">
        <v>0</v>
      </c>
      <c r="R736" s="75">
        <v>0</v>
      </c>
      <c r="S736" s="75">
        <v>0</v>
      </c>
      <c r="T736" s="75">
        <v>0</v>
      </c>
      <c r="U736" s="75">
        <v>0</v>
      </c>
      <c r="V736" s="75">
        <v>0</v>
      </c>
      <c r="W736" s="75">
        <v>0</v>
      </c>
      <c r="X736" s="75">
        <v>0</v>
      </c>
      <c r="Y736" s="75">
        <v>0</v>
      </c>
      <c r="Z736" s="75">
        <v>0</v>
      </c>
      <c r="AA736" s="75">
        <v>0</v>
      </c>
      <c r="AB736" s="75">
        <v>0</v>
      </c>
      <c r="AC736" s="75">
        <v>0</v>
      </c>
      <c r="AD736" s="75">
        <v>0</v>
      </c>
      <c r="AE736" s="75">
        <v>0</v>
      </c>
      <c r="AF736" s="75">
        <v>0</v>
      </c>
      <c r="AG736" s="75">
        <v>0</v>
      </c>
      <c r="AH736" s="75">
        <v>0</v>
      </c>
      <c r="AI736" s="75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>
      <c r="A737" s="4"/>
      <c r="B737" s="4" t="s">
        <v>4</v>
      </c>
      <c r="C737" s="75">
        <v>0</v>
      </c>
      <c r="D737" s="75">
        <v>0</v>
      </c>
      <c r="E737" s="75">
        <v>0</v>
      </c>
      <c r="F737" s="75">
        <v>0</v>
      </c>
      <c r="G737" s="75">
        <v>0</v>
      </c>
      <c r="H737" s="75">
        <v>0</v>
      </c>
      <c r="I737" s="75">
        <v>0</v>
      </c>
      <c r="J737" s="75">
        <v>0</v>
      </c>
      <c r="K737" s="75">
        <v>0</v>
      </c>
      <c r="L737" s="75">
        <v>0</v>
      </c>
      <c r="M737" s="75">
        <v>0</v>
      </c>
      <c r="N737" s="75">
        <v>0</v>
      </c>
      <c r="O737" s="75">
        <v>0</v>
      </c>
      <c r="P737" s="75">
        <v>0</v>
      </c>
      <c r="Q737" s="75">
        <v>0</v>
      </c>
      <c r="R737" s="75">
        <v>0</v>
      </c>
      <c r="S737" s="75">
        <v>0</v>
      </c>
      <c r="T737" s="75">
        <v>0</v>
      </c>
      <c r="U737" s="75">
        <v>0</v>
      </c>
      <c r="V737" s="75">
        <v>0</v>
      </c>
      <c r="W737" s="75">
        <v>0</v>
      </c>
      <c r="X737" s="75">
        <v>0</v>
      </c>
      <c r="Y737" s="75">
        <v>0</v>
      </c>
      <c r="Z737" s="75">
        <v>0</v>
      </c>
      <c r="AA737" s="75">
        <v>0</v>
      </c>
      <c r="AB737" s="75">
        <v>0</v>
      </c>
      <c r="AC737" s="75">
        <v>0</v>
      </c>
      <c r="AD737" s="75">
        <v>0</v>
      </c>
      <c r="AE737" s="75">
        <v>0</v>
      </c>
      <c r="AF737" s="75">
        <v>0</v>
      </c>
      <c r="AG737" s="75">
        <v>0</v>
      </c>
      <c r="AH737" s="75">
        <v>0</v>
      </c>
      <c r="AI737" s="75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>
      <c r="A738" s="14" t="s">
        <v>5</v>
      </c>
      <c r="B738" s="14" t="s">
        <v>3</v>
      </c>
      <c r="C738" s="75">
        <v>0</v>
      </c>
      <c r="D738" s="75">
        <v>0</v>
      </c>
      <c r="E738" s="75">
        <v>0</v>
      </c>
      <c r="F738" s="75">
        <v>0</v>
      </c>
      <c r="G738" s="75">
        <v>0</v>
      </c>
      <c r="H738" s="75">
        <v>0</v>
      </c>
      <c r="I738" s="75">
        <v>0</v>
      </c>
      <c r="J738" s="75">
        <v>0</v>
      </c>
      <c r="K738" s="75">
        <v>0</v>
      </c>
      <c r="L738" s="75">
        <v>0</v>
      </c>
      <c r="M738" s="75">
        <v>0</v>
      </c>
      <c r="N738" s="75">
        <v>0</v>
      </c>
      <c r="O738" s="75">
        <v>0</v>
      </c>
      <c r="P738" s="75">
        <v>0</v>
      </c>
      <c r="Q738" s="75">
        <v>0</v>
      </c>
      <c r="R738" s="75">
        <v>0</v>
      </c>
      <c r="S738" s="75">
        <v>0</v>
      </c>
      <c r="T738" s="75">
        <v>0</v>
      </c>
      <c r="U738" s="75">
        <v>0</v>
      </c>
      <c r="V738" s="75">
        <v>0</v>
      </c>
      <c r="W738" s="75">
        <v>0</v>
      </c>
      <c r="X738" s="75">
        <v>0</v>
      </c>
      <c r="Y738" s="75">
        <v>0</v>
      </c>
      <c r="Z738" s="75">
        <v>0</v>
      </c>
      <c r="AA738" s="75">
        <v>0</v>
      </c>
      <c r="AB738" s="75">
        <v>0</v>
      </c>
      <c r="AC738" s="75">
        <v>0</v>
      </c>
      <c r="AD738" s="75">
        <v>0</v>
      </c>
      <c r="AE738" s="75">
        <v>0</v>
      </c>
      <c r="AF738" s="75">
        <v>0</v>
      </c>
      <c r="AG738" s="75">
        <v>0</v>
      </c>
      <c r="AH738" s="75">
        <v>0</v>
      </c>
      <c r="AI738" s="75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>
      <c r="A739" s="5"/>
      <c r="B739" s="5" t="s">
        <v>4</v>
      </c>
      <c r="C739" s="75">
        <v>0</v>
      </c>
      <c r="D739" s="75">
        <v>0</v>
      </c>
      <c r="E739" s="75">
        <v>0</v>
      </c>
      <c r="F739" s="75">
        <v>0</v>
      </c>
      <c r="G739" s="75">
        <v>0</v>
      </c>
      <c r="H739" s="75">
        <v>0</v>
      </c>
      <c r="I739" s="75">
        <v>0</v>
      </c>
      <c r="J739" s="75">
        <v>0</v>
      </c>
      <c r="K739" s="75">
        <v>0</v>
      </c>
      <c r="L739" s="75">
        <v>0</v>
      </c>
      <c r="M739" s="75">
        <v>0</v>
      </c>
      <c r="N739" s="75">
        <v>0</v>
      </c>
      <c r="O739" s="75">
        <v>0</v>
      </c>
      <c r="P739" s="75">
        <v>0</v>
      </c>
      <c r="Q739" s="75">
        <v>0</v>
      </c>
      <c r="R739" s="75">
        <v>0</v>
      </c>
      <c r="S739" s="75">
        <v>0</v>
      </c>
      <c r="T739" s="75">
        <v>0</v>
      </c>
      <c r="U739" s="75">
        <v>0</v>
      </c>
      <c r="V739" s="75">
        <v>0</v>
      </c>
      <c r="W739" s="75">
        <v>0</v>
      </c>
      <c r="X739" s="75">
        <v>0</v>
      </c>
      <c r="Y739" s="75">
        <v>0</v>
      </c>
      <c r="Z739" s="75">
        <v>0</v>
      </c>
      <c r="AA739" s="75">
        <v>0</v>
      </c>
      <c r="AB739" s="75">
        <v>0</v>
      </c>
      <c r="AC739" s="75">
        <v>0</v>
      </c>
      <c r="AD739" s="75">
        <v>0</v>
      </c>
      <c r="AE739" s="75">
        <v>0</v>
      </c>
      <c r="AF739" s="75">
        <v>0</v>
      </c>
      <c r="AG739" s="75">
        <v>0</v>
      </c>
      <c r="AH739" s="75">
        <v>0</v>
      </c>
      <c r="AI739" s="75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>
      <c r="A740" s="5" t="s">
        <v>2</v>
      </c>
      <c r="B740" s="5" t="s">
        <v>3</v>
      </c>
      <c r="C740" s="75">
        <v>0</v>
      </c>
      <c r="D740" s="75">
        <v>0</v>
      </c>
      <c r="E740" s="75">
        <v>0</v>
      </c>
      <c r="F740" s="75">
        <v>0</v>
      </c>
      <c r="G740" s="75">
        <v>0</v>
      </c>
      <c r="H740" s="75">
        <v>0</v>
      </c>
      <c r="I740" s="75">
        <v>0</v>
      </c>
      <c r="J740" s="75">
        <v>0</v>
      </c>
      <c r="K740" s="75">
        <v>0</v>
      </c>
      <c r="L740" s="75">
        <v>0</v>
      </c>
      <c r="M740" s="75">
        <v>0</v>
      </c>
      <c r="N740" s="75">
        <v>0</v>
      </c>
      <c r="O740" s="75">
        <v>0</v>
      </c>
      <c r="P740" s="75">
        <v>0</v>
      </c>
      <c r="Q740" s="75">
        <v>0</v>
      </c>
      <c r="R740" s="75">
        <v>0</v>
      </c>
      <c r="S740" s="75">
        <v>0</v>
      </c>
      <c r="T740" s="75">
        <v>0</v>
      </c>
      <c r="U740" s="75">
        <v>0</v>
      </c>
      <c r="V740" s="75">
        <v>0</v>
      </c>
      <c r="W740" s="75">
        <v>0</v>
      </c>
      <c r="X740" s="75">
        <v>0</v>
      </c>
      <c r="Y740" s="75">
        <v>0</v>
      </c>
      <c r="Z740" s="75">
        <v>0</v>
      </c>
      <c r="AA740" s="75">
        <v>0</v>
      </c>
      <c r="AB740" s="75">
        <v>0</v>
      </c>
      <c r="AC740" s="75">
        <v>0</v>
      </c>
      <c r="AD740" s="75">
        <v>0</v>
      </c>
      <c r="AE740" s="75">
        <v>0</v>
      </c>
      <c r="AF740" s="75">
        <v>0</v>
      </c>
      <c r="AG740" s="75">
        <v>0</v>
      </c>
      <c r="AH740" s="75">
        <v>0</v>
      </c>
      <c r="AI740" s="75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4"/>
      <c r="B741" s="4" t="s">
        <v>4</v>
      </c>
      <c r="C741" s="75">
        <v>0</v>
      </c>
      <c r="D741" s="75">
        <v>0</v>
      </c>
      <c r="E741" s="75">
        <v>0</v>
      </c>
      <c r="F741" s="75">
        <v>0</v>
      </c>
      <c r="G741" s="75">
        <v>0</v>
      </c>
      <c r="H741" s="75">
        <v>0</v>
      </c>
      <c r="I741" s="75">
        <v>0</v>
      </c>
      <c r="J741" s="75">
        <v>0</v>
      </c>
      <c r="K741" s="75">
        <v>0</v>
      </c>
      <c r="L741" s="75">
        <v>0</v>
      </c>
      <c r="M741" s="75">
        <v>0</v>
      </c>
      <c r="N741" s="75">
        <v>0</v>
      </c>
      <c r="O741" s="75">
        <v>0</v>
      </c>
      <c r="P741" s="75">
        <v>0</v>
      </c>
      <c r="Q741" s="75">
        <v>0</v>
      </c>
      <c r="R741" s="75">
        <v>0</v>
      </c>
      <c r="S741" s="75">
        <v>0</v>
      </c>
      <c r="T741" s="75">
        <v>0</v>
      </c>
      <c r="U741" s="75">
        <v>0</v>
      </c>
      <c r="V741" s="75">
        <v>0</v>
      </c>
      <c r="W741" s="75">
        <v>0</v>
      </c>
      <c r="X741" s="75">
        <v>0</v>
      </c>
      <c r="Y741" s="75">
        <v>0</v>
      </c>
      <c r="Z741" s="75">
        <v>0</v>
      </c>
      <c r="AA741" s="75">
        <v>0</v>
      </c>
      <c r="AB741" s="75">
        <v>0</v>
      </c>
      <c r="AC741" s="75">
        <v>0</v>
      </c>
      <c r="AD741" s="75">
        <v>0</v>
      </c>
      <c r="AE741" s="75">
        <v>0</v>
      </c>
      <c r="AF741" s="75">
        <v>0</v>
      </c>
      <c r="AG741" s="75">
        <v>0</v>
      </c>
      <c r="AH741" s="75">
        <v>0</v>
      </c>
      <c r="AI741" s="75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14" t="s">
        <v>7</v>
      </c>
      <c r="B742" s="14" t="s">
        <v>3</v>
      </c>
      <c r="C742" s="75">
        <v>0</v>
      </c>
      <c r="D742" s="75">
        <v>0</v>
      </c>
      <c r="E742" s="75">
        <v>0</v>
      </c>
      <c r="F742" s="75">
        <v>0</v>
      </c>
      <c r="G742" s="75">
        <v>0</v>
      </c>
      <c r="H742" s="75">
        <v>0</v>
      </c>
      <c r="I742" s="75">
        <v>0</v>
      </c>
      <c r="J742" s="75">
        <v>0</v>
      </c>
      <c r="K742" s="75">
        <v>0</v>
      </c>
      <c r="L742" s="75">
        <v>0</v>
      </c>
      <c r="M742" s="75">
        <v>0</v>
      </c>
      <c r="N742" s="75">
        <v>0</v>
      </c>
      <c r="O742" s="75">
        <v>0</v>
      </c>
      <c r="P742" s="75">
        <v>0</v>
      </c>
      <c r="Q742" s="75">
        <v>0</v>
      </c>
      <c r="R742" s="75">
        <v>0</v>
      </c>
      <c r="S742" s="75">
        <v>0</v>
      </c>
      <c r="T742" s="75">
        <v>0</v>
      </c>
      <c r="U742" s="75">
        <v>0</v>
      </c>
      <c r="V742" s="75">
        <v>0</v>
      </c>
      <c r="W742" s="75">
        <v>0</v>
      </c>
      <c r="X742" s="75">
        <v>0</v>
      </c>
      <c r="Y742" s="75">
        <v>0</v>
      </c>
      <c r="Z742" s="75">
        <v>0</v>
      </c>
      <c r="AA742" s="75">
        <v>0</v>
      </c>
      <c r="AB742" s="75">
        <v>0</v>
      </c>
      <c r="AC742" s="75">
        <v>0</v>
      </c>
      <c r="AD742" s="75">
        <v>0</v>
      </c>
      <c r="AE742" s="75">
        <v>0</v>
      </c>
      <c r="AF742" s="75">
        <v>0</v>
      </c>
      <c r="AG742" s="75">
        <v>0</v>
      </c>
      <c r="AH742" s="75">
        <v>0</v>
      </c>
      <c r="AI742" s="75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4"/>
      <c r="B743" s="4" t="s">
        <v>4</v>
      </c>
      <c r="C743" s="75">
        <v>0</v>
      </c>
      <c r="D743" s="75">
        <v>0</v>
      </c>
      <c r="E743" s="75">
        <v>0</v>
      </c>
      <c r="F743" s="75">
        <v>0</v>
      </c>
      <c r="G743" s="75">
        <v>0</v>
      </c>
      <c r="H743" s="75">
        <v>0</v>
      </c>
      <c r="I743" s="75">
        <v>0</v>
      </c>
      <c r="J743" s="75">
        <v>0</v>
      </c>
      <c r="K743" s="75">
        <v>0</v>
      </c>
      <c r="L743" s="75">
        <v>0</v>
      </c>
      <c r="M743" s="75">
        <v>0</v>
      </c>
      <c r="N743" s="75">
        <v>0</v>
      </c>
      <c r="O743" s="75">
        <v>0</v>
      </c>
      <c r="P743" s="75">
        <v>0</v>
      </c>
      <c r="Q743" s="75">
        <v>0</v>
      </c>
      <c r="R743" s="75">
        <v>0</v>
      </c>
      <c r="S743" s="75">
        <v>0</v>
      </c>
      <c r="T743" s="75">
        <v>0</v>
      </c>
      <c r="U743" s="75">
        <v>0</v>
      </c>
      <c r="V743" s="75">
        <v>0</v>
      </c>
      <c r="W743" s="75">
        <v>0</v>
      </c>
      <c r="X743" s="75">
        <v>0</v>
      </c>
      <c r="Y743" s="75">
        <v>0</v>
      </c>
      <c r="Z743" s="75">
        <v>0</v>
      </c>
      <c r="AA743" s="75">
        <v>0</v>
      </c>
      <c r="AB743" s="75">
        <v>0</v>
      </c>
      <c r="AC743" s="75">
        <v>0</v>
      </c>
      <c r="AD743" s="75">
        <v>0</v>
      </c>
      <c r="AE743" s="75">
        <v>0</v>
      </c>
      <c r="AF743" s="75">
        <v>0</v>
      </c>
      <c r="AG743" s="75">
        <v>0</v>
      </c>
      <c r="AH743" s="75">
        <v>0</v>
      </c>
      <c r="AI743" s="75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14" t="s">
        <v>6</v>
      </c>
      <c r="B744" s="14" t="s">
        <v>3</v>
      </c>
      <c r="C744" s="75">
        <v>0</v>
      </c>
      <c r="D744" s="75">
        <v>0</v>
      </c>
      <c r="E744" s="75">
        <v>0</v>
      </c>
      <c r="F744" s="75">
        <v>0</v>
      </c>
      <c r="G744" s="75">
        <v>0</v>
      </c>
      <c r="H744" s="75">
        <v>0</v>
      </c>
      <c r="I744" s="75">
        <v>0</v>
      </c>
      <c r="J744" s="75">
        <v>0</v>
      </c>
      <c r="K744" s="75">
        <v>0</v>
      </c>
      <c r="L744" s="75">
        <v>0</v>
      </c>
      <c r="M744" s="75">
        <v>0</v>
      </c>
      <c r="N744" s="75">
        <v>0</v>
      </c>
      <c r="O744" s="75">
        <v>0</v>
      </c>
      <c r="P744" s="75">
        <v>0</v>
      </c>
      <c r="Q744" s="75">
        <v>0</v>
      </c>
      <c r="R744" s="75">
        <v>0</v>
      </c>
      <c r="S744" s="75">
        <v>0</v>
      </c>
      <c r="T744" s="75">
        <v>0</v>
      </c>
      <c r="U744" s="75">
        <v>0</v>
      </c>
      <c r="V744" s="75">
        <v>0</v>
      </c>
      <c r="W744" s="75">
        <v>0</v>
      </c>
      <c r="X744" s="75">
        <v>0</v>
      </c>
      <c r="Y744" s="75">
        <v>0</v>
      </c>
      <c r="Z744" s="75">
        <v>0</v>
      </c>
      <c r="AA744" s="75">
        <v>0</v>
      </c>
      <c r="AB744" s="75">
        <v>0</v>
      </c>
      <c r="AC744" s="75">
        <v>0</v>
      </c>
      <c r="AD744" s="75">
        <v>0</v>
      </c>
      <c r="AE744" s="75">
        <v>0</v>
      </c>
      <c r="AF744" s="75">
        <v>0</v>
      </c>
      <c r="AG744" s="75">
        <v>0</v>
      </c>
      <c r="AH744" s="75">
        <v>0</v>
      </c>
      <c r="AI744" s="75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5"/>
      <c r="B745" s="5" t="s">
        <v>4</v>
      </c>
      <c r="C745" s="75">
        <v>0</v>
      </c>
      <c r="D745" s="75">
        <v>0</v>
      </c>
      <c r="E745" s="75">
        <v>0</v>
      </c>
      <c r="F745" s="75">
        <v>0</v>
      </c>
      <c r="G745" s="75">
        <v>0</v>
      </c>
      <c r="H745" s="75">
        <v>0</v>
      </c>
      <c r="I745" s="75">
        <v>0</v>
      </c>
      <c r="J745" s="75">
        <v>0</v>
      </c>
      <c r="K745" s="75">
        <v>0</v>
      </c>
      <c r="L745" s="75">
        <v>0</v>
      </c>
      <c r="M745" s="75">
        <v>0</v>
      </c>
      <c r="N745" s="75">
        <v>0</v>
      </c>
      <c r="O745" s="75">
        <v>0</v>
      </c>
      <c r="P745" s="75">
        <v>0</v>
      </c>
      <c r="Q745" s="75">
        <v>0</v>
      </c>
      <c r="R745" s="75">
        <v>0</v>
      </c>
      <c r="S745" s="75">
        <v>0</v>
      </c>
      <c r="T745" s="75">
        <v>0</v>
      </c>
      <c r="U745" s="75">
        <v>0</v>
      </c>
      <c r="V745" s="75">
        <v>0</v>
      </c>
      <c r="W745" s="75">
        <v>0</v>
      </c>
      <c r="X745" s="75">
        <v>0</v>
      </c>
      <c r="Y745" s="75">
        <v>0</v>
      </c>
      <c r="Z745" s="75">
        <v>0</v>
      </c>
      <c r="AA745" s="75">
        <v>0</v>
      </c>
      <c r="AB745" s="75">
        <v>0</v>
      </c>
      <c r="AC745" s="75">
        <v>0</v>
      </c>
      <c r="AD745" s="75">
        <v>0</v>
      </c>
      <c r="AE745" s="75">
        <v>0</v>
      </c>
      <c r="AF745" s="75">
        <v>0</v>
      </c>
      <c r="AG745" s="75">
        <v>0</v>
      </c>
      <c r="AH745" s="75">
        <v>0</v>
      </c>
      <c r="AI745" s="7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5" t="s">
        <v>8</v>
      </c>
      <c r="B746" s="5" t="s">
        <v>3</v>
      </c>
      <c r="C746" s="75">
        <v>0</v>
      </c>
      <c r="D746" s="75">
        <v>0</v>
      </c>
      <c r="E746" s="75">
        <v>0</v>
      </c>
      <c r="F746" s="75">
        <v>0</v>
      </c>
      <c r="G746" s="75">
        <v>0</v>
      </c>
      <c r="H746" s="75">
        <v>0</v>
      </c>
      <c r="I746" s="75">
        <v>0</v>
      </c>
      <c r="J746" s="75">
        <v>0</v>
      </c>
      <c r="K746" s="75">
        <v>0</v>
      </c>
      <c r="L746" s="75">
        <v>0</v>
      </c>
      <c r="M746" s="75">
        <v>0</v>
      </c>
      <c r="N746" s="75">
        <v>0</v>
      </c>
      <c r="O746" s="75">
        <v>0</v>
      </c>
      <c r="P746" s="75">
        <v>0</v>
      </c>
      <c r="Q746" s="75">
        <v>0</v>
      </c>
      <c r="R746" s="75">
        <v>0</v>
      </c>
      <c r="S746" s="75">
        <v>0</v>
      </c>
      <c r="T746" s="75">
        <v>0</v>
      </c>
      <c r="U746" s="75">
        <v>0</v>
      </c>
      <c r="V746" s="75">
        <v>0</v>
      </c>
      <c r="W746" s="75">
        <v>0</v>
      </c>
      <c r="X746" s="75">
        <v>0</v>
      </c>
      <c r="Y746" s="75">
        <v>0</v>
      </c>
      <c r="Z746" s="75">
        <v>0</v>
      </c>
      <c r="AA746" s="75">
        <v>0</v>
      </c>
      <c r="AB746" s="75">
        <v>0</v>
      </c>
      <c r="AC746" s="75">
        <v>0</v>
      </c>
      <c r="AD746" s="75">
        <v>0</v>
      </c>
      <c r="AE746" s="75">
        <v>0</v>
      </c>
      <c r="AF746" s="75">
        <v>0</v>
      </c>
      <c r="AG746" s="75">
        <v>0</v>
      </c>
      <c r="AH746" s="75">
        <v>0</v>
      </c>
      <c r="AI746" s="75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4"/>
      <c r="B747" s="4" t="s">
        <v>37</v>
      </c>
      <c r="C747" s="75">
        <v>0</v>
      </c>
      <c r="D747" s="75">
        <v>0</v>
      </c>
      <c r="E747" s="75">
        <v>0</v>
      </c>
      <c r="F747" s="75">
        <v>0</v>
      </c>
      <c r="G747" s="75">
        <v>0</v>
      </c>
      <c r="H747" s="75">
        <v>0</v>
      </c>
      <c r="I747" s="75">
        <v>0</v>
      </c>
      <c r="J747" s="75">
        <v>0</v>
      </c>
      <c r="K747" s="75">
        <v>0</v>
      </c>
      <c r="L747" s="75">
        <v>0</v>
      </c>
      <c r="M747" s="75">
        <v>0</v>
      </c>
      <c r="N747" s="75">
        <v>0</v>
      </c>
      <c r="O747" s="75">
        <v>0</v>
      </c>
      <c r="P747" s="75">
        <v>0</v>
      </c>
      <c r="Q747" s="75">
        <v>0</v>
      </c>
      <c r="R747" s="75">
        <v>0</v>
      </c>
      <c r="S747" s="75">
        <v>0</v>
      </c>
      <c r="T747" s="75">
        <v>0</v>
      </c>
      <c r="U747" s="75">
        <v>0</v>
      </c>
      <c r="V747" s="75">
        <v>0</v>
      </c>
      <c r="W747" s="75">
        <v>0</v>
      </c>
      <c r="X747" s="75">
        <v>0</v>
      </c>
      <c r="Y747" s="75">
        <v>0</v>
      </c>
      <c r="Z747" s="75">
        <v>0</v>
      </c>
      <c r="AA747" s="75">
        <v>0</v>
      </c>
      <c r="AB747" s="75">
        <v>0</v>
      </c>
      <c r="AC747" s="75">
        <v>0</v>
      </c>
      <c r="AD747" s="75">
        <v>0</v>
      </c>
      <c r="AE747" s="75">
        <v>0</v>
      </c>
      <c r="AF747" s="75">
        <v>0</v>
      </c>
      <c r="AG747" s="75">
        <v>0</v>
      </c>
      <c r="AH747" s="75">
        <v>0</v>
      </c>
      <c r="AI747" s="75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14" t="s">
        <v>36</v>
      </c>
      <c r="B748" s="14" t="s">
        <v>38</v>
      </c>
      <c r="C748" s="75">
        <v>0</v>
      </c>
      <c r="D748" s="75">
        <v>0</v>
      </c>
      <c r="E748" s="75">
        <v>0</v>
      </c>
      <c r="F748" s="75">
        <v>0</v>
      </c>
      <c r="G748" s="75">
        <v>0</v>
      </c>
      <c r="H748" s="75">
        <v>0</v>
      </c>
      <c r="I748" s="75">
        <v>0</v>
      </c>
      <c r="J748" s="75">
        <v>0</v>
      </c>
      <c r="K748" s="75">
        <v>0</v>
      </c>
      <c r="L748" s="75">
        <v>0</v>
      </c>
      <c r="M748" s="75">
        <v>0</v>
      </c>
      <c r="N748" s="75">
        <v>0</v>
      </c>
      <c r="O748" s="75">
        <v>0</v>
      </c>
      <c r="P748" s="75">
        <v>0</v>
      </c>
      <c r="Q748" s="75">
        <v>0</v>
      </c>
      <c r="R748" s="75">
        <v>0</v>
      </c>
      <c r="S748" s="75">
        <v>0</v>
      </c>
      <c r="T748" s="75">
        <v>0</v>
      </c>
      <c r="U748" s="75">
        <v>0</v>
      </c>
      <c r="V748" s="75">
        <v>0</v>
      </c>
      <c r="W748" s="75">
        <v>0</v>
      </c>
      <c r="X748" s="75">
        <v>0</v>
      </c>
      <c r="Y748" s="75">
        <v>0</v>
      </c>
      <c r="Z748" s="75">
        <v>0</v>
      </c>
      <c r="AA748" s="75">
        <v>0</v>
      </c>
      <c r="AB748" s="75">
        <v>0</v>
      </c>
      <c r="AC748" s="75">
        <v>0</v>
      </c>
      <c r="AD748" s="75">
        <v>0</v>
      </c>
      <c r="AE748" s="75">
        <v>0</v>
      </c>
      <c r="AF748" s="75">
        <v>0</v>
      </c>
      <c r="AG748" s="75">
        <v>0</v>
      </c>
      <c r="AH748" s="75">
        <v>0</v>
      </c>
      <c r="AI748" s="75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5"/>
      <c r="B749" s="5" t="s">
        <v>213</v>
      </c>
      <c r="C749" s="73">
        <v>0</v>
      </c>
      <c r="D749" s="73">
        <v>0</v>
      </c>
      <c r="E749" s="73">
        <v>0</v>
      </c>
      <c r="F749" s="73">
        <v>0</v>
      </c>
      <c r="G749" s="73">
        <v>0</v>
      </c>
      <c r="H749" s="73">
        <v>0</v>
      </c>
      <c r="I749" s="73">
        <v>0</v>
      </c>
      <c r="J749" s="73">
        <v>0</v>
      </c>
      <c r="K749" s="73">
        <v>0</v>
      </c>
      <c r="L749" s="73">
        <v>0</v>
      </c>
      <c r="M749" s="73">
        <v>0</v>
      </c>
      <c r="N749" s="73">
        <v>0</v>
      </c>
      <c r="O749" s="73">
        <v>0</v>
      </c>
      <c r="P749" s="73">
        <v>0</v>
      </c>
      <c r="Q749" s="73">
        <v>0</v>
      </c>
      <c r="R749" s="73">
        <v>0</v>
      </c>
      <c r="S749" s="73">
        <v>0</v>
      </c>
      <c r="T749" s="73">
        <v>0</v>
      </c>
      <c r="U749" s="73">
        <v>0</v>
      </c>
      <c r="V749" s="73">
        <v>0</v>
      </c>
      <c r="W749" s="73">
        <v>0</v>
      </c>
      <c r="X749" s="73">
        <v>0</v>
      </c>
      <c r="Y749" s="73">
        <v>0</v>
      </c>
      <c r="Z749" s="73">
        <v>0</v>
      </c>
      <c r="AA749" s="73">
        <v>0</v>
      </c>
      <c r="AB749" s="73">
        <v>0</v>
      </c>
      <c r="AC749" s="73">
        <v>0</v>
      </c>
      <c r="AD749" s="73">
        <v>0</v>
      </c>
      <c r="AE749" s="73">
        <v>0</v>
      </c>
      <c r="AF749" s="73">
        <v>0</v>
      </c>
      <c r="AG749" s="73">
        <v>0</v>
      </c>
      <c r="AH749" s="73">
        <v>0</v>
      </c>
      <c r="AI749" s="73">
        <v>0</v>
      </c>
    </row>
    <row r="750" spans="1:85">
      <c r="A750" s="1" t="str">
        <f>LOOKUP(B750,[1]Regions!$A$4:$A$98,[1]Regions!$B$4:$B$98)</f>
        <v>Japan</v>
      </c>
      <c r="B750" s="2">
        <v>35</v>
      </c>
      <c r="C750" s="72">
        <v>2018</v>
      </c>
      <c r="D750" s="72">
        <v>2019</v>
      </c>
      <c r="E750" s="72">
        <v>2020</v>
      </c>
      <c r="F750" s="72">
        <v>2021</v>
      </c>
      <c r="G750" s="72">
        <v>2022</v>
      </c>
      <c r="H750" s="72">
        <v>2023</v>
      </c>
      <c r="I750" s="72">
        <v>2024</v>
      </c>
      <c r="J750" s="72">
        <v>2025</v>
      </c>
      <c r="K750" s="72">
        <v>2026</v>
      </c>
      <c r="L750" s="72">
        <v>2027</v>
      </c>
      <c r="M750" s="72">
        <v>2028</v>
      </c>
      <c r="N750" s="72">
        <v>2029</v>
      </c>
      <c r="O750" s="72">
        <v>2030</v>
      </c>
      <c r="P750" s="72">
        <v>2031</v>
      </c>
      <c r="Q750" s="72">
        <v>2032</v>
      </c>
      <c r="R750" s="72">
        <v>2033</v>
      </c>
      <c r="S750" s="72">
        <v>2034</v>
      </c>
      <c r="T750" s="72">
        <v>2035</v>
      </c>
      <c r="U750" s="72">
        <v>2036</v>
      </c>
      <c r="V750" s="72">
        <v>2037</v>
      </c>
      <c r="W750" s="72">
        <v>2038</v>
      </c>
      <c r="X750" s="72">
        <v>2039</v>
      </c>
      <c r="Y750" s="72">
        <v>2040</v>
      </c>
      <c r="Z750" s="72">
        <v>2041</v>
      </c>
      <c r="AA750" s="72">
        <v>2042</v>
      </c>
      <c r="AB750" s="72">
        <v>2043</v>
      </c>
      <c r="AC750" s="72">
        <v>2044</v>
      </c>
      <c r="AD750" s="72">
        <v>2045</v>
      </c>
      <c r="AE750" s="72">
        <v>2046</v>
      </c>
      <c r="AF750" s="72">
        <v>2047</v>
      </c>
      <c r="AG750" s="72">
        <v>2048</v>
      </c>
      <c r="AH750" s="72">
        <v>2049</v>
      </c>
      <c r="AI750" s="72">
        <v>2050</v>
      </c>
      <c r="AJ750">
        <v>2051</v>
      </c>
      <c r="AK750">
        <v>2052</v>
      </c>
      <c r="AL750">
        <v>2053</v>
      </c>
      <c r="AM750">
        <v>2054</v>
      </c>
      <c r="AN750">
        <v>2055</v>
      </c>
      <c r="AO750">
        <v>2056</v>
      </c>
      <c r="AP750">
        <v>2057</v>
      </c>
      <c r="AQ750">
        <v>2058</v>
      </c>
      <c r="AR750">
        <v>2059</v>
      </c>
      <c r="AS750">
        <v>2060</v>
      </c>
      <c r="AT750">
        <v>2061</v>
      </c>
      <c r="AU750">
        <v>2062</v>
      </c>
      <c r="AV750">
        <v>2063</v>
      </c>
      <c r="AW750">
        <v>2064</v>
      </c>
      <c r="AX750">
        <v>2065</v>
      </c>
      <c r="AY750">
        <v>2066</v>
      </c>
      <c r="AZ750">
        <v>2067</v>
      </c>
      <c r="BA750">
        <v>2068</v>
      </c>
      <c r="BB750">
        <v>2069</v>
      </c>
      <c r="BC750">
        <v>2070</v>
      </c>
      <c r="BD750">
        <v>2071</v>
      </c>
      <c r="BE750">
        <v>2072</v>
      </c>
      <c r="BF750">
        <v>2073</v>
      </c>
      <c r="BG750">
        <v>2074</v>
      </c>
      <c r="BH750">
        <v>2075</v>
      </c>
      <c r="BI750">
        <v>2076</v>
      </c>
      <c r="BJ750">
        <v>2077</v>
      </c>
      <c r="BK750">
        <v>2078</v>
      </c>
      <c r="BL750">
        <v>2079</v>
      </c>
      <c r="BM750">
        <v>2080</v>
      </c>
      <c r="BN750">
        <v>2081</v>
      </c>
      <c r="BO750">
        <v>2082</v>
      </c>
      <c r="BP750">
        <v>2083</v>
      </c>
      <c r="BQ750">
        <v>2084</v>
      </c>
      <c r="BR750">
        <v>2085</v>
      </c>
      <c r="BS750">
        <v>2086</v>
      </c>
      <c r="BT750">
        <v>2087</v>
      </c>
      <c r="BU750">
        <v>2088</v>
      </c>
      <c r="BV750">
        <v>2089</v>
      </c>
      <c r="BW750">
        <v>2090</v>
      </c>
      <c r="BX750">
        <v>2091</v>
      </c>
      <c r="BY750">
        <v>2092</v>
      </c>
      <c r="BZ750">
        <v>2093</v>
      </c>
      <c r="CA750">
        <v>2094</v>
      </c>
      <c r="CB750">
        <v>2095</v>
      </c>
      <c r="CC750">
        <v>2096</v>
      </c>
      <c r="CD750">
        <v>2097</v>
      </c>
      <c r="CE750">
        <v>2098</v>
      </c>
      <c r="CF750">
        <v>2099</v>
      </c>
      <c r="CG750">
        <v>2100</v>
      </c>
    </row>
    <row r="751" spans="1:85">
      <c r="A751" s="74"/>
      <c r="B751" s="74" t="s">
        <v>4</v>
      </c>
      <c r="C751" s="75">
        <v>0</v>
      </c>
      <c r="D751" s="75">
        <v>0</v>
      </c>
      <c r="E751" s="75">
        <v>0</v>
      </c>
      <c r="F751" s="75">
        <v>0</v>
      </c>
      <c r="G751" s="75">
        <v>0</v>
      </c>
      <c r="H751" s="75">
        <v>0</v>
      </c>
      <c r="I751" s="75">
        <v>0</v>
      </c>
      <c r="J751" s="75">
        <v>0</v>
      </c>
      <c r="K751" s="75">
        <v>0</v>
      </c>
      <c r="L751" s="75">
        <v>0</v>
      </c>
      <c r="M751" s="75">
        <v>0</v>
      </c>
      <c r="N751" s="75">
        <v>0</v>
      </c>
      <c r="O751" s="75">
        <v>0</v>
      </c>
      <c r="P751" s="75">
        <v>0</v>
      </c>
      <c r="Q751" s="75">
        <v>0</v>
      </c>
      <c r="R751" s="75">
        <v>0</v>
      </c>
      <c r="S751" s="75">
        <v>0</v>
      </c>
      <c r="T751" s="75">
        <v>0</v>
      </c>
      <c r="U751" s="75">
        <v>0</v>
      </c>
      <c r="V751" s="75">
        <v>0</v>
      </c>
      <c r="W751" s="75">
        <v>0</v>
      </c>
      <c r="X751" s="75">
        <v>0</v>
      </c>
      <c r="Y751" s="75">
        <v>0</v>
      </c>
      <c r="Z751" s="75">
        <v>0</v>
      </c>
      <c r="AA751" s="75">
        <v>0</v>
      </c>
      <c r="AB751" s="75">
        <v>0</v>
      </c>
      <c r="AC751" s="75">
        <v>0</v>
      </c>
      <c r="AD751" s="75">
        <v>0</v>
      </c>
      <c r="AE751" s="75">
        <v>0</v>
      </c>
      <c r="AF751" s="75">
        <v>0</v>
      </c>
      <c r="AG751" s="75">
        <v>0</v>
      </c>
      <c r="AH751" s="75">
        <v>0</v>
      </c>
      <c r="AI751" s="75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74" t="s">
        <v>0</v>
      </c>
      <c r="B752" s="74" t="s">
        <v>3</v>
      </c>
      <c r="C752" s="75">
        <v>0</v>
      </c>
      <c r="D752" s="75">
        <v>0</v>
      </c>
      <c r="E752" s="75">
        <v>0</v>
      </c>
      <c r="F752" s="75">
        <v>0</v>
      </c>
      <c r="G752" s="75">
        <v>0</v>
      </c>
      <c r="H752" s="75">
        <v>0</v>
      </c>
      <c r="I752" s="75">
        <v>0</v>
      </c>
      <c r="J752" s="75">
        <v>0</v>
      </c>
      <c r="K752" s="75">
        <v>0</v>
      </c>
      <c r="L752" s="75">
        <v>0</v>
      </c>
      <c r="M752" s="75">
        <v>0</v>
      </c>
      <c r="N752" s="75">
        <v>0</v>
      </c>
      <c r="O752" s="75">
        <v>0</v>
      </c>
      <c r="P752" s="75">
        <v>0</v>
      </c>
      <c r="Q752" s="75">
        <v>0</v>
      </c>
      <c r="R752" s="75">
        <v>0</v>
      </c>
      <c r="S752" s="75">
        <v>0</v>
      </c>
      <c r="T752" s="75">
        <v>0</v>
      </c>
      <c r="U752" s="75">
        <v>0</v>
      </c>
      <c r="V752" s="75">
        <v>0</v>
      </c>
      <c r="W752" s="75">
        <v>0</v>
      </c>
      <c r="X752" s="75">
        <v>0</v>
      </c>
      <c r="Y752" s="75">
        <v>0</v>
      </c>
      <c r="Z752" s="75">
        <v>0</v>
      </c>
      <c r="AA752" s="75">
        <v>0</v>
      </c>
      <c r="AB752" s="75">
        <v>0</v>
      </c>
      <c r="AC752" s="75">
        <v>0</v>
      </c>
      <c r="AD752" s="75">
        <v>0</v>
      </c>
      <c r="AE752" s="75">
        <v>0</v>
      </c>
      <c r="AF752" s="75">
        <v>0</v>
      </c>
      <c r="AG752" s="75">
        <v>0</v>
      </c>
      <c r="AH752" s="75">
        <v>0</v>
      </c>
      <c r="AI752" s="75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74"/>
      <c r="B753" s="74" t="s">
        <v>34</v>
      </c>
      <c r="C753" s="75">
        <v>0</v>
      </c>
      <c r="D753" s="75">
        <v>0</v>
      </c>
      <c r="E753" s="75">
        <v>0</v>
      </c>
      <c r="F753" s="75">
        <v>0</v>
      </c>
      <c r="G753" s="75">
        <v>0</v>
      </c>
      <c r="H753" s="75">
        <v>0</v>
      </c>
      <c r="I753" s="75">
        <v>0</v>
      </c>
      <c r="J753" s="75">
        <v>0</v>
      </c>
      <c r="K753" s="75">
        <v>0</v>
      </c>
      <c r="L753" s="75">
        <v>0</v>
      </c>
      <c r="M753" s="75">
        <v>0</v>
      </c>
      <c r="N753" s="75">
        <v>0</v>
      </c>
      <c r="O753" s="75">
        <v>0</v>
      </c>
      <c r="P753" s="75">
        <v>0</v>
      </c>
      <c r="Q753" s="75">
        <v>0</v>
      </c>
      <c r="R753" s="75">
        <v>0</v>
      </c>
      <c r="S753" s="75">
        <v>0</v>
      </c>
      <c r="T753" s="75">
        <v>0</v>
      </c>
      <c r="U753" s="75">
        <v>0</v>
      </c>
      <c r="V753" s="75">
        <v>0</v>
      </c>
      <c r="W753" s="75">
        <v>0</v>
      </c>
      <c r="X753" s="75">
        <v>0</v>
      </c>
      <c r="Y753" s="75">
        <v>0</v>
      </c>
      <c r="Z753" s="75">
        <v>0</v>
      </c>
      <c r="AA753" s="75">
        <v>0</v>
      </c>
      <c r="AB753" s="75">
        <v>0</v>
      </c>
      <c r="AC753" s="75">
        <v>0</v>
      </c>
      <c r="AD753" s="75">
        <v>0</v>
      </c>
      <c r="AE753" s="75">
        <v>0</v>
      </c>
      <c r="AF753" s="75">
        <v>0</v>
      </c>
      <c r="AG753" s="75">
        <v>0</v>
      </c>
      <c r="AH753" s="75">
        <v>0</v>
      </c>
      <c r="AI753" s="75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>
      <c r="A754" s="14"/>
      <c r="B754" s="14" t="s">
        <v>35</v>
      </c>
      <c r="C754" s="75">
        <v>0</v>
      </c>
      <c r="D754" s="75">
        <v>0</v>
      </c>
      <c r="E754" s="75">
        <v>0</v>
      </c>
      <c r="F754" s="75">
        <v>0</v>
      </c>
      <c r="G754" s="75">
        <v>0</v>
      </c>
      <c r="H754" s="75">
        <v>0</v>
      </c>
      <c r="I754" s="75">
        <v>0</v>
      </c>
      <c r="J754" s="75">
        <v>0</v>
      </c>
      <c r="K754" s="75">
        <v>0</v>
      </c>
      <c r="L754" s="75">
        <v>0</v>
      </c>
      <c r="M754" s="75">
        <v>0</v>
      </c>
      <c r="N754" s="75">
        <v>0</v>
      </c>
      <c r="O754" s="75">
        <v>0</v>
      </c>
      <c r="P754" s="75">
        <v>0</v>
      </c>
      <c r="Q754" s="75">
        <v>0</v>
      </c>
      <c r="R754" s="75">
        <v>0</v>
      </c>
      <c r="S754" s="75">
        <v>0</v>
      </c>
      <c r="T754" s="75">
        <v>0</v>
      </c>
      <c r="U754" s="75">
        <v>0</v>
      </c>
      <c r="V754" s="75">
        <v>0</v>
      </c>
      <c r="W754" s="75">
        <v>0</v>
      </c>
      <c r="X754" s="75">
        <v>0</v>
      </c>
      <c r="Y754" s="75">
        <v>0</v>
      </c>
      <c r="Z754" s="75">
        <v>0</v>
      </c>
      <c r="AA754" s="75">
        <v>0</v>
      </c>
      <c r="AB754" s="75">
        <v>0</v>
      </c>
      <c r="AC754" s="75">
        <v>0</v>
      </c>
      <c r="AD754" s="75">
        <v>0</v>
      </c>
      <c r="AE754" s="75">
        <v>0</v>
      </c>
      <c r="AF754" s="75">
        <v>0</v>
      </c>
      <c r="AG754" s="75">
        <v>0</v>
      </c>
      <c r="AH754" s="75">
        <v>0</v>
      </c>
      <c r="AI754" s="75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>
      <c r="A755" s="4"/>
      <c r="B755" s="4" t="s">
        <v>4</v>
      </c>
      <c r="C755" s="75">
        <v>0</v>
      </c>
      <c r="D755" s="75">
        <v>0</v>
      </c>
      <c r="E755" s="75">
        <v>0</v>
      </c>
      <c r="F755" s="75">
        <v>0</v>
      </c>
      <c r="G755" s="75">
        <v>0</v>
      </c>
      <c r="H755" s="75">
        <v>0</v>
      </c>
      <c r="I755" s="75">
        <v>0</v>
      </c>
      <c r="J755" s="75">
        <v>0</v>
      </c>
      <c r="K755" s="75">
        <v>0</v>
      </c>
      <c r="L755" s="75">
        <v>0</v>
      </c>
      <c r="M755" s="75">
        <v>0</v>
      </c>
      <c r="N755" s="75">
        <v>0</v>
      </c>
      <c r="O755" s="75">
        <v>0</v>
      </c>
      <c r="P755" s="75">
        <v>0</v>
      </c>
      <c r="Q755" s="75">
        <v>0</v>
      </c>
      <c r="R755" s="75">
        <v>0</v>
      </c>
      <c r="S755" s="75">
        <v>0</v>
      </c>
      <c r="T755" s="75">
        <v>0</v>
      </c>
      <c r="U755" s="75">
        <v>0</v>
      </c>
      <c r="V755" s="75">
        <v>0</v>
      </c>
      <c r="W755" s="75">
        <v>0</v>
      </c>
      <c r="X755" s="75">
        <v>0</v>
      </c>
      <c r="Y755" s="75">
        <v>0</v>
      </c>
      <c r="Z755" s="75">
        <v>0</v>
      </c>
      <c r="AA755" s="75">
        <v>0</v>
      </c>
      <c r="AB755" s="75">
        <v>0</v>
      </c>
      <c r="AC755" s="75">
        <v>0</v>
      </c>
      <c r="AD755" s="75">
        <v>0</v>
      </c>
      <c r="AE755" s="75">
        <v>0</v>
      </c>
      <c r="AF755" s="75">
        <v>0</v>
      </c>
      <c r="AG755" s="75">
        <v>0</v>
      </c>
      <c r="AH755" s="75">
        <v>0</v>
      </c>
      <c r="AI755" s="7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</row>
    <row r="756" spans="1:85">
      <c r="A756" s="74" t="s">
        <v>1</v>
      </c>
      <c r="B756" s="74" t="s">
        <v>3</v>
      </c>
      <c r="C756" s="75">
        <v>0</v>
      </c>
      <c r="D756" s="75">
        <v>0</v>
      </c>
      <c r="E756" s="75">
        <v>0</v>
      </c>
      <c r="F756" s="75">
        <v>0</v>
      </c>
      <c r="G756" s="75">
        <v>0</v>
      </c>
      <c r="H756" s="75">
        <v>0</v>
      </c>
      <c r="I756" s="75">
        <v>0</v>
      </c>
      <c r="J756" s="75">
        <v>0</v>
      </c>
      <c r="K756" s="75">
        <v>0</v>
      </c>
      <c r="L756" s="75">
        <v>0</v>
      </c>
      <c r="M756" s="75">
        <v>0</v>
      </c>
      <c r="N756" s="75">
        <v>0</v>
      </c>
      <c r="O756" s="75">
        <v>0</v>
      </c>
      <c r="P756" s="75">
        <v>0</v>
      </c>
      <c r="Q756" s="75">
        <v>0</v>
      </c>
      <c r="R756" s="75">
        <v>0</v>
      </c>
      <c r="S756" s="75">
        <v>0</v>
      </c>
      <c r="T756" s="75">
        <v>0</v>
      </c>
      <c r="U756" s="75">
        <v>0</v>
      </c>
      <c r="V756" s="75">
        <v>0</v>
      </c>
      <c r="W756" s="75">
        <v>0</v>
      </c>
      <c r="X756" s="75">
        <v>0</v>
      </c>
      <c r="Y756" s="75">
        <v>0</v>
      </c>
      <c r="Z756" s="75">
        <v>0</v>
      </c>
      <c r="AA756" s="75">
        <v>0</v>
      </c>
      <c r="AB756" s="75">
        <v>0</v>
      </c>
      <c r="AC756" s="75">
        <v>0</v>
      </c>
      <c r="AD756" s="75">
        <v>0</v>
      </c>
      <c r="AE756" s="75">
        <v>0</v>
      </c>
      <c r="AF756" s="75">
        <v>0</v>
      </c>
      <c r="AG756" s="75">
        <v>0</v>
      </c>
      <c r="AH756" s="75">
        <v>0</v>
      </c>
      <c r="AI756" s="75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>
      <c r="A757" s="74"/>
      <c r="B757" s="74" t="s">
        <v>34</v>
      </c>
      <c r="C757" s="75">
        <v>0</v>
      </c>
      <c r="D757" s="75">
        <v>0</v>
      </c>
      <c r="E757" s="75">
        <v>0</v>
      </c>
      <c r="F757" s="75">
        <v>0</v>
      </c>
      <c r="G757" s="75">
        <v>0</v>
      </c>
      <c r="H757" s="75">
        <v>0</v>
      </c>
      <c r="I757" s="75">
        <v>0</v>
      </c>
      <c r="J757" s="75">
        <v>0</v>
      </c>
      <c r="K757" s="75">
        <v>0</v>
      </c>
      <c r="L757" s="75">
        <v>0</v>
      </c>
      <c r="M757" s="75">
        <v>0</v>
      </c>
      <c r="N757" s="75">
        <v>0</v>
      </c>
      <c r="O757" s="75">
        <v>0</v>
      </c>
      <c r="P757" s="75">
        <v>0</v>
      </c>
      <c r="Q757" s="75">
        <v>0</v>
      </c>
      <c r="R757" s="75">
        <v>0</v>
      </c>
      <c r="S757" s="75">
        <v>0</v>
      </c>
      <c r="T757" s="75">
        <v>0</v>
      </c>
      <c r="U757" s="75">
        <v>0</v>
      </c>
      <c r="V757" s="75">
        <v>0</v>
      </c>
      <c r="W757" s="75">
        <v>0</v>
      </c>
      <c r="X757" s="75">
        <v>0</v>
      </c>
      <c r="Y757" s="75">
        <v>0</v>
      </c>
      <c r="Z757" s="75">
        <v>0</v>
      </c>
      <c r="AA757" s="75">
        <v>0</v>
      </c>
      <c r="AB757" s="75">
        <v>0</v>
      </c>
      <c r="AC757" s="75">
        <v>0</v>
      </c>
      <c r="AD757" s="75">
        <v>0</v>
      </c>
      <c r="AE757" s="75">
        <v>0</v>
      </c>
      <c r="AF757" s="75">
        <v>0</v>
      </c>
      <c r="AG757" s="75">
        <v>0</v>
      </c>
      <c r="AH757" s="75">
        <v>0</v>
      </c>
      <c r="AI757" s="75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>
      <c r="A758" s="14"/>
      <c r="B758" s="14" t="s">
        <v>35</v>
      </c>
      <c r="C758" s="75">
        <v>0</v>
      </c>
      <c r="D758" s="75">
        <v>0</v>
      </c>
      <c r="E758" s="75">
        <v>0</v>
      </c>
      <c r="F758" s="75">
        <v>0</v>
      </c>
      <c r="G758" s="75">
        <v>0</v>
      </c>
      <c r="H758" s="75">
        <v>0</v>
      </c>
      <c r="I758" s="75">
        <v>0</v>
      </c>
      <c r="J758" s="75">
        <v>0</v>
      </c>
      <c r="K758" s="75">
        <v>0</v>
      </c>
      <c r="L758" s="75">
        <v>0</v>
      </c>
      <c r="M758" s="75">
        <v>0</v>
      </c>
      <c r="N758" s="75">
        <v>0</v>
      </c>
      <c r="O758" s="75">
        <v>0</v>
      </c>
      <c r="P758" s="75">
        <v>0</v>
      </c>
      <c r="Q758" s="75">
        <v>0</v>
      </c>
      <c r="R758" s="75">
        <v>0</v>
      </c>
      <c r="S758" s="75">
        <v>0</v>
      </c>
      <c r="T758" s="75">
        <v>0</v>
      </c>
      <c r="U758" s="75">
        <v>0</v>
      </c>
      <c r="V758" s="75">
        <v>0</v>
      </c>
      <c r="W758" s="75">
        <v>0</v>
      </c>
      <c r="X758" s="75">
        <v>0</v>
      </c>
      <c r="Y758" s="75">
        <v>0</v>
      </c>
      <c r="Z758" s="75">
        <v>0</v>
      </c>
      <c r="AA758" s="75">
        <v>0</v>
      </c>
      <c r="AB758" s="75">
        <v>0</v>
      </c>
      <c r="AC758" s="75">
        <v>0</v>
      </c>
      <c r="AD758" s="75">
        <v>0</v>
      </c>
      <c r="AE758" s="75">
        <v>0</v>
      </c>
      <c r="AF758" s="75">
        <v>0</v>
      </c>
      <c r="AG758" s="75">
        <v>0</v>
      </c>
      <c r="AH758" s="75">
        <v>0</v>
      </c>
      <c r="AI758" s="75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>
      <c r="A759" s="4"/>
      <c r="B759" s="4" t="s">
        <v>4</v>
      </c>
      <c r="C759" s="75">
        <v>0</v>
      </c>
      <c r="D759" s="75">
        <v>0</v>
      </c>
      <c r="E759" s="75">
        <v>0</v>
      </c>
      <c r="F759" s="75">
        <v>0</v>
      </c>
      <c r="G759" s="75">
        <v>0</v>
      </c>
      <c r="H759" s="75">
        <v>0</v>
      </c>
      <c r="I759" s="75">
        <v>0</v>
      </c>
      <c r="J759" s="75">
        <v>0</v>
      </c>
      <c r="K759" s="75">
        <v>0</v>
      </c>
      <c r="L759" s="75">
        <v>0</v>
      </c>
      <c r="M759" s="75">
        <v>0</v>
      </c>
      <c r="N759" s="75">
        <v>0</v>
      </c>
      <c r="O759" s="75">
        <v>0</v>
      </c>
      <c r="P759" s="75">
        <v>0</v>
      </c>
      <c r="Q759" s="75">
        <v>0</v>
      </c>
      <c r="R759" s="75">
        <v>0</v>
      </c>
      <c r="S759" s="75">
        <v>0</v>
      </c>
      <c r="T759" s="75">
        <v>0</v>
      </c>
      <c r="U759" s="75">
        <v>0</v>
      </c>
      <c r="V759" s="75">
        <v>0</v>
      </c>
      <c r="W759" s="75">
        <v>0</v>
      </c>
      <c r="X759" s="75">
        <v>0</v>
      </c>
      <c r="Y759" s="75">
        <v>0</v>
      </c>
      <c r="Z759" s="75">
        <v>0</v>
      </c>
      <c r="AA759" s="75">
        <v>0</v>
      </c>
      <c r="AB759" s="75">
        <v>0</v>
      </c>
      <c r="AC759" s="75">
        <v>0</v>
      </c>
      <c r="AD759" s="75">
        <v>0</v>
      </c>
      <c r="AE759" s="75">
        <v>0</v>
      </c>
      <c r="AF759" s="75">
        <v>0</v>
      </c>
      <c r="AG759" s="75">
        <v>0</v>
      </c>
      <c r="AH759" s="75">
        <v>0</v>
      </c>
      <c r="AI759" s="75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>
      <c r="A760" s="14" t="s">
        <v>5</v>
      </c>
      <c r="B760" s="14" t="s">
        <v>3</v>
      </c>
      <c r="C760" s="75">
        <v>0</v>
      </c>
      <c r="D760" s="75">
        <v>0</v>
      </c>
      <c r="E760" s="75">
        <v>0</v>
      </c>
      <c r="F760" s="75">
        <v>0</v>
      </c>
      <c r="G760" s="75">
        <v>0</v>
      </c>
      <c r="H760" s="75">
        <v>0</v>
      </c>
      <c r="I760" s="75">
        <v>0</v>
      </c>
      <c r="J760" s="75">
        <v>0</v>
      </c>
      <c r="K760" s="75">
        <v>0</v>
      </c>
      <c r="L760" s="75">
        <v>0</v>
      </c>
      <c r="M760" s="75">
        <v>0</v>
      </c>
      <c r="N760" s="75">
        <v>0</v>
      </c>
      <c r="O760" s="75">
        <v>0</v>
      </c>
      <c r="P760" s="75">
        <v>0</v>
      </c>
      <c r="Q760" s="75">
        <v>0</v>
      </c>
      <c r="R760" s="75">
        <v>0</v>
      </c>
      <c r="S760" s="75">
        <v>0</v>
      </c>
      <c r="T760" s="75">
        <v>0</v>
      </c>
      <c r="U760" s="75">
        <v>0</v>
      </c>
      <c r="V760" s="75">
        <v>0</v>
      </c>
      <c r="W760" s="75">
        <v>0</v>
      </c>
      <c r="X760" s="75">
        <v>0</v>
      </c>
      <c r="Y760" s="75">
        <v>0</v>
      </c>
      <c r="Z760" s="75">
        <v>0</v>
      </c>
      <c r="AA760" s="75">
        <v>0</v>
      </c>
      <c r="AB760" s="75">
        <v>0</v>
      </c>
      <c r="AC760" s="75">
        <v>0</v>
      </c>
      <c r="AD760" s="75">
        <v>0</v>
      </c>
      <c r="AE760" s="75">
        <v>0</v>
      </c>
      <c r="AF760" s="75">
        <v>0</v>
      </c>
      <c r="AG760" s="75">
        <v>0</v>
      </c>
      <c r="AH760" s="75">
        <v>0</v>
      </c>
      <c r="AI760" s="75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</row>
    <row r="761" spans="1:85">
      <c r="A761" s="5"/>
      <c r="B761" s="5" t="s">
        <v>4</v>
      </c>
      <c r="C761" s="75">
        <v>0</v>
      </c>
      <c r="D761" s="75">
        <v>0</v>
      </c>
      <c r="E761" s="75">
        <v>0</v>
      </c>
      <c r="F761" s="75">
        <v>0</v>
      </c>
      <c r="G761" s="75">
        <v>0</v>
      </c>
      <c r="H761" s="75">
        <v>0</v>
      </c>
      <c r="I761" s="75">
        <v>0</v>
      </c>
      <c r="J761" s="75">
        <v>0</v>
      </c>
      <c r="K761" s="75">
        <v>0</v>
      </c>
      <c r="L761" s="75">
        <v>0</v>
      </c>
      <c r="M761" s="75">
        <v>0</v>
      </c>
      <c r="N761" s="75">
        <v>0</v>
      </c>
      <c r="O761" s="75">
        <v>0</v>
      </c>
      <c r="P761" s="75">
        <v>0</v>
      </c>
      <c r="Q761" s="75">
        <v>0</v>
      </c>
      <c r="R761" s="75">
        <v>0</v>
      </c>
      <c r="S761" s="75">
        <v>0</v>
      </c>
      <c r="T761" s="75">
        <v>0</v>
      </c>
      <c r="U761" s="75">
        <v>0</v>
      </c>
      <c r="V761" s="75">
        <v>0</v>
      </c>
      <c r="W761" s="75">
        <v>0</v>
      </c>
      <c r="X761" s="75">
        <v>0</v>
      </c>
      <c r="Y761" s="75">
        <v>0</v>
      </c>
      <c r="Z761" s="75">
        <v>0</v>
      </c>
      <c r="AA761" s="75">
        <v>0</v>
      </c>
      <c r="AB761" s="75">
        <v>0</v>
      </c>
      <c r="AC761" s="75">
        <v>0</v>
      </c>
      <c r="AD761" s="75">
        <v>0</v>
      </c>
      <c r="AE761" s="75">
        <v>0</v>
      </c>
      <c r="AF761" s="75">
        <v>0</v>
      </c>
      <c r="AG761" s="75">
        <v>0</v>
      </c>
      <c r="AH761" s="75">
        <v>0</v>
      </c>
      <c r="AI761" s="75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>
      <c r="A762" s="5" t="s">
        <v>2</v>
      </c>
      <c r="B762" s="5" t="s">
        <v>3</v>
      </c>
      <c r="C762" s="75">
        <v>0</v>
      </c>
      <c r="D762" s="75">
        <v>0</v>
      </c>
      <c r="E762" s="75">
        <v>0</v>
      </c>
      <c r="F762" s="75">
        <v>0</v>
      </c>
      <c r="G762" s="75">
        <v>0</v>
      </c>
      <c r="H762" s="75">
        <v>0</v>
      </c>
      <c r="I762" s="75">
        <v>0</v>
      </c>
      <c r="J762" s="75">
        <v>0</v>
      </c>
      <c r="K762" s="75">
        <v>0</v>
      </c>
      <c r="L762" s="75">
        <v>0</v>
      </c>
      <c r="M762" s="75">
        <v>0</v>
      </c>
      <c r="N762" s="75">
        <v>0</v>
      </c>
      <c r="O762" s="75">
        <v>0</v>
      </c>
      <c r="P762" s="75">
        <v>0</v>
      </c>
      <c r="Q762" s="75">
        <v>0</v>
      </c>
      <c r="R762" s="75">
        <v>0</v>
      </c>
      <c r="S762" s="75">
        <v>0</v>
      </c>
      <c r="T762" s="75">
        <v>0</v>
      </c>
      <c r="U762" s="75">
        <v>0</v>
      </c>
      <c r="V762" s="75">
        <v>0</v>
      </c>
      <c r="W762" s="75">
        <v>0</v>
      </c>
      <c r="X762" s="75">
        <v>0</v>
      </c>
      <c r="Y762" s="75">
        <v>0</v>
      </c>
      <c r="Z762" s="75">
        <v>0</v>
      </c>
      <c r="AA762" s="75">
        <v>0</v>
      </c>
      <c r="AB762" s="75">
        <v>0</v>
      </c>
      <c r="AC762" s="75">
        <v>0</v>
      </c>
      <c r="AD762" s="75">
        <v>0</v>
      </c>
      <c r="AE762" s="75">
        <v>0</v>
      </c>
      <c r="AF762" s="75">
        <v>0</v>
      </c>
      <c r="AG762" s="75">
        <v>0</v>
      </c>
      <c r="AH762" s="75">
        <v>0</v>
      </c>
      <c r="AI762" s="75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>
      <c r="A763" s="4"/>
      <c r="B763" s="4" t="s">
        <v>4</v>
      </c>
      <c r="C763" s="75">
        <v>0</v>
      </c>
      <c r="D763" s="75">
        <v>0</v>
      </c>
      <c r="E763" s="75">
        <v>0</v>
      </c>
      <c r="F763" s="75">
        <v>0</v>
      </c>
      <c r="G763" s="75">
        <v>0</v>
      </c>
      <c r="H763" s="75">
        <v>0</v>
      </c>
      <c r="I763" s="75">
        <v>0</v>
      </c>
      <c r="J763" s="75">
        <v>0</v>
      </c>
      <c r="K763" s="75">
        <v>0</v>
      </c>
      <c r="L763" s="75">
        <v>0</v>
      </c>
      <c r="M763" s="75">
        <v>0</v>
      </c>
      <c r="N763" s="75">
        <v>0</v>
      </c>
      <c r="O763" s="75">
        <v>0</v>
      </c>
      <c r="P763" s="75">
        <v>0</v>
      </c>
      <c r="Q763" s="75">
        <v>0</v>
      </c>
      <c r="R763" s="75">
        <v>0</v>
      </c>
      <c r="S763" s="75">
        <v>0</v>
      </c>
      <c r="T763" s="75">
        <v>0</v>
      </c>
      <c r="U763" s="75">
        <v>0</v>
      </c>
      <c r="V763" s="75">
        <v>0</v>
      </c>
      <c r="W763" s="75">
        <v>0</v>
      </c>
      <c r="X763" s="75">
        <v>0</v>
      </c>
      <c r="Y763" s="75">
        <v>0</v>
      </c>
      <c r="Z763" s="75">
        <v>0</v>
      </c>
      <c r="AA763" s="75">
        <v>0</v>
      </c>
      <c r="AB763" s="75">
        <v>0</v>
      </c>
      <c r="AC763" s="75">
        <v>0</v>
      </c>
      <c r="AD763" s="75">
        <v>0</v>
      </c>
      <c r="AE763" s="75">
        <v>0</v>
      </c>
      <c r="AF763" s="75">
        <v>0</v>
      </c>
      <c r="AG763" s="75">
        <v>0</v>
      </c>
      <c r="AH763" s="75">
        <v>0</v>
      </c>
      <c r="AI763" s="75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>
      <c r="A764" s="14" t="s">
        <v>7</v>
      </c>
      <c r="B764" s="14" t="s">
        <v>3</v>
      </c>
      <c r="C764" s="75">
        <v>0</v>
      </c>
      <c r="D764" s="75">
        <v>0</v>
      </c>
      <c r="E764" s="75">
        <v>0</v>
      </c>
      <c r="F764" s="75">
        <v>0</v>
      </c>
      <c r="G764" s="75">
        <v>0</v>
      </c>
      <c r="H764" s="75">
        <v>0</v>
      </c>
      <c r="I764" s="75">
        <v>0</v>
      </c>
      <c r="J764" s="75">
        <v>0</v>
      </c>
      <c r="K764" s="75">
        <v>0</v>
      </c>
      <c r="L764" s="75">
        <v>0</v>
      </c>
      <c r="M764" s="75">
        <v>0</v>
      </c>
      <c r="N764" s="75">
        <v>0</v>
      </c>
      <c r="O764" s="75">
        <v>0</v>
      </c>
      <c r="P764" s="75">
        <v>0</v>
      </c>
      <c r="Q764" s="75">
        <v>0</v>
      </c>
      <c r="R764" s="75">
        <v>0</v>
      </c>
      <c r="S764" s="75">
        <v>0</v>
      </c>
      <c r="T764" s="75">
        <v>0</v>
      </c>
      <c r="U764" s="75">
        <v>0</v>
      </c>
      <c r="V764" s="75">
        <v>0</v>
      </c>
      <c r="W764" s="75">
        <v>0</v>
      </c>
      <c r="X764" s="75">
        <v>0</v>
      </c>
      <c r="Y764" s="75">
        <v>0</v>
      </c>
      <c r="Z764" s="75">
        <v>0</v>
      </c>
      <c r="AA764" s="75">
        <v>0</v>
      </c>
      <c r="AB764" s="75">
        <v>0</v>
      </c>
      <c r="AC764" s="75">
        <v>0</v>
      </c>
      <c r="AD764" s="75">
        <v>0</v>
      </c>
      <c r="AE764" s="75">
        <v>0</v>
      </c>
      <c r="AF764" s="75">
        <v>0</v>
      </c>
      <c r="AG764" s="75">
        <v>0</v>
      </c>
      <c r="AH764" s="75">
        <v>0</v>
      </c>
      <c r="AI764" s="75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4"/>
      <c r="B765" s="4" t="s">
        <v>4</v>
      </c>
      <c r="C765" s="75">
        <v>0</v>
      </c>
      <c r="D765" s="75">
        <v>0</v>
      </c>
      <c r="E765" s="75">
        <v>0</v>
      </c>
      <c r="F765" s="75">
        <v>0</v>
      </c>
      <c r="G765" s="75">
        <v>0</v>
      </c>
      <c r="H765" s="75">
        <v>0</v>
      </c>
      <c r="I765" s="75">
        <v>0</v>
      </c>
      <c r="J765" s="75">
        <v>0</v>
      </c>
      <c r="K765" s="75">
        <v>0</v>
      </c>
      <c r="L765" s="75">
        <v>0</v>
      </c>
      <c r="M765" s="75">
        <v>0</v>
      </c>
      <c r="N765" s="75">
        <v>0</v>
      </c>
      <c r="O765" s="75">
        <v>0</v>
      </c>
      <c r="P765" s="75">
        <v>0</v>
      </c>
      <c r="Q765" s="75">
        <v>0</v>
      </c>
      <c r="R765" s="75">
        <v>0</v>
      </c>
      <c r="S765" s="75">
        <v>0</v>
      </c>
      <c r="T765" s="75">
        <v>0</v>
      </c>
      <c r="U765" s="75">
        <v>0</v>
      </c>
      <c r="V765" s="75">
        <v>0</v>
      </c>
      <c r="W765" s="75">
        <v>0</v>
      </c>
      <c r="X765" s="75">
        <v>0</v>
      </c>
      <c r="Y765" s="75">
        <v>0</v>
      </c>
      <c r="Z765" s="75">
        <v>0</v>
      </c>
      <c r="AA765" s="75">
        <v>0</v>
      </c>
      <c r="AB765" s="75">
        <v>0</v>
      </c>
      <c r="AC765" s="75">
        <v>0</v>
      </c>
      <c r="AD765" s="75">
        <v>0</v>
      </c>
      <c r="AE765" s="75">
        <v>0</v>
      </c>
      <c r="AF765" s="75">
        <v>0</v>
      </c>
      <c r="AG765" s="75">
        <v>0</v>
      </c>
      <c r="AH765" s="75">
        <v>0</v>
      </c>
      <c r="AI765" s="7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14" t="s">
        <v>6</v>
      </c>
      <c r="B766" s="14" t="s">
        <v>3</v>
      </c>
      <c r="C766" s="75">
        <v>0</v>
      </c>
      <c r="D766" s="75">
        <v>0</v>
      </c>
      <c r="E766" s="75">
        <v>0</v>
      </c>
      <c r="F766" s="75">
        <v>0</v>
      </c>
      <c r="G766" s="75">
        <v>0</v>
      </c>
      <c r="H766" s="75">
        <v>0</v>
      </c>
      <c r="I766" s="75">
        <v>0</v>
      </c>
      <c r="J766" s="75">
        <v>0</v>
      </c>
      <c r="K766" s="75">
        <v>0</v>
      </c>
      <c r="L766" s="75">
        <v>0</v>
      </c>
      <c r="M766" s="75">
        <v>0</v>
      </c>
      <c r="N766" s="75">
        <v>0</v>
      </c>
      <c r="O766" s="75">
        <v>0</v>
      </c>
      <c r="P766" s="75">
        <v>0</v>
      </c>
      <c r="Q766" s="75">
        <v>0</v>
      </c>
      <c r="R766" s="75">
        <v>0</v>
      </c>
      <c r="S766" s="75">
        <v>0</v>
      </c>
      <c r="T766" s="75">
        <v>0</v>
      </c>
      <c r="U766" s="75">
        <v>0</v>
      </c>
      <c r="V766" s="75">
        <v>0</v>
      </c>
      <c r="W766" s="75">
        <v>0</v>
      </c>
      <c r="X766" s="75">
        <v>0</v>
      </c>
      <c r="Y766" s="75">
        <v>0</v>
      </c>
      <c r="Z766" s="75">
        <v>0</v>
      </c>
      <c r="AA766" s="75">
        <v>0</v>
      </c>
      <c r="AB766" s="75">
        <v>0</v>
      </c>
      <c r="AC766" s="75">
        <v>0</v>
      </c>
      <c r="AD766" s="75">
        <v>0</v>
      </c>
      <c r="AE766" s="75">
        <v>0</v>
      </c>
      <c r="AF766" s="75">
        <v>0</v>
      </c>
      <c r="AG766" s="75">
        <v>0</v>
      </c>
      <c r="AH766" s="75">
        <v>0</v>
      </c>
      <c r="AI766" s="75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5"/>
      <c r="B767" s="5" t="s">
        <v>4</v>
      </c>
      <c r="C767" s="75">
        <v>0</v>
      </c>
      <c r="D767" s="75">
        <v>0</v>
      </c>
      <c r="E767" s="75">
        <v>0</v>
      </c>
      <c r="F767" s="75">
        <v>0</v>
      </c>
      <c r="G767" s="75">
        <v>0</v>
      </c>
      <c r="H767" s="75">
        <v>0</v>
      </c>
      <c r="I767" s="75">
        <v>0</v>
      </c>
      <c r="J767" s="75">
        <v>0</v>
      </c>
      <c r="K767" s="75">
        <v>0</v>
      </c>
      <c r="L767" s="75">
        <v>0</v>
      </c>
      <c r="M767" s="75">
        <v>0</v>
      </c>
      <c r="N767" s="75">
        <v>0</v>
      </c>
      <c r="O767" s="75">
        <v>0</v>
      </c>
      <c r="P767" s="75">
        <v>0</v>
      </c>
      <c r="Q767" s="75">
        <v>0</v>
      </c>
      <c r="R767" s="75">
        <v>0</v>
      </c>
      <c r="S767" s="75">
        <v>0</v>
      </c>
      <c r="T767" s="75">
        <v>0</v>
      </c>
      <c r="U767" s="75">
        <v>0</v>
      </c>
      <c r="V767" s="75">
        <v>0</v>
      </c>
      <c r="W767" s="75">
        <v>0</v>
      </c>
      <c r="X767" s="75">
        <v>0</v>
      </c>
      <c r="Y767" s="75">
        <v>0</v>
      </c>
      <c r="Z767" s="75">
        <v>0</v>
      </c>
      <c r="AA767" s="75">
        <v>0</v>
      </c>
      <c r="AB767" s="75">
        <v>0</v>
      </c>
      <c r="AC767" s="75">
        <v>0</v>
      </c>
      <c r="AD767" s="75">
        <v>0</v>
      </c>
      <c r="AE767" s="75">
        <v>0</v>
      </c>
      <c r="AF767" s="75">
        <v>0</v>
      </c>
      <c r="AG767" s="75">
        <v>0</v>
      </c>
      <c r="AH767" s="75">
        <v>0</v>
      </c>
      <c r="AI767" s="75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5" t="s">
        <v>8</v>
      </c>
      <c r="B768" s="5" t="s">
        <v>3</v>
      </c>
      <c r="C768" s="75">
        <v>0</v>
      </c>
      <c r="D768" s="75">
        <v>0</v>
      </c>
      <c r="E768" s="75">
        <v>0</v>
      </c>
      <c r="F768" s="75">
        <v>0</v>
      </c>
      <c r="G768" s="75">
        <v>0</v>
      </c>
      <c r="H768" s="75">
        <v>0</v>
      </c>
      <c r="I768" s="75">
        <v>0</v>
      </c>
      <c r="J768" s="75">
        <v>0</v>
      </c>
      <c r="K768" s="75">
        <v>0</v>
      </c>
      <c r="L768" s="75">
        <v>0</v>
      </c>
      <c r="M768" s="75">
        <v>0</v>
      </c>
      <c r="N768" s="75">
        <v>0</v>
      </c>
      <c r="O768" s="75">
        <v>0</v>
      </c>
      <c r="P768" s="75">
        <v>0</v>
      </c>
      <c r="Q768" s="75">
        <v>0</v>
      </c>
      <c r="R768" s="75">
        <v>0</v>
      </c>
      <c r="S768" s="75">
        <v>0</v>
      </c>
      <c r="T768" s="75">
        <v>0</v>
      </c>
      <c r="U768" s="75">
        <v>0</v>
      </c>
      <c r="V768" s="75">
        <v>0</v>
      </c>
      <c r="W768" s="75">
        <v>0</v>
      </c>
      <c r="X768" s="75">
        <v>0</v>
      </c>
      <c r="Y768" s="75">
        <v>0</v>
      </c>
      <c r="Z768" s="75">
        <v>0</v>
      </c>
      <c r="AA768" s="75">
        <v>0</v>
      </c>
      <c r="AB768" s="75">
        <v>0</v>
      </c>
      <c r="AC768" s="75">
        <v>0</v>
      </c>
      <c r="AD768" s="75">
        <v>0</v>
      </c>
      <c r="AE768" s="75">
        <v>0</v>
      </c>
      <c r="AF768" s="75">
        <v>0</v>
      </c>
      <c r="AG768" s="75">
        <v>0</v>
      </c>
      <c r="AH768" s="75">
        <v>0</v>
      </c>
      <c r="AI768" s="75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4"/>
      <c r="B769" s="4" t="s">
        <v>37</v>
      </c>
      <c r="C769" s="75">
        <v>0</v>
      </c>
      <c r="D769" s="75">
        <v>0</v>
      </c>
      <c r="E769" s="75">
        <v>0</v>
      </c>
      <c r="F769" s="75">
        <v>0</v>
      </c>
      <c r="G769" s="75">
        <v>0</v>
      </c>
      <c r="H769" s="75">
        <v>0</v>
      </c>
      <c r="I769" s="75">
        <v>0</v>
      </c>
      <c r="J769" s="75">
        <v>0</v>
      </c>
      <c r="K769" s="75">
        <v>0</v>
      </c>
      <c r="L769" s="75">
        <v>0</v>
      </c>
      <c r="M769" s="75">
        <v>0</v>
      </c>
      <c r="N769" s="75">
        <v>0</v>
      </c>
      <c r="O769" s="75">
        <v>0</v>
      </c>
      <c r="P769" s="75">
        <v>0</v>
      </c>
      <c r="Q769" s="75">
        <v>0</v>
      </c>
      <c r="R769" s="75">
        <v>0</v>
      </c>
      <c r="S769" s="75">
        <v>0</v>
      </c>
      <c r="T769" s="75">
        <v>0</v>
      </c>
      <c r="U769" s="75">
        <v>0</v>
      </c>
      <c r="V769" s="75">
        <v>0</v>
      </c>
      <c r="W769" s="75">
        <v>0</v>
      </c>
      <c r="X769" s="75">
        <v>0</v>
      </c>
      <c r="Y769" s="75">
        <v>0</v>
      </c>
      <c r="Z769" s="75">
        <v>0</v>
      </c>
      <c r="AA769" s="75">
        <v>0</v>
      </c>
      <c r="AB769" s="75">
        <v>0</v>
      </c>
      <c r="AC769" s="75">
        <v>0</v>
      </c>
      <c r="AD769" s="75">
        <v>0</v>
      </c>
      <c r="AE769" s="75">
        <v>0</v>
      </c>
      <c r="AF769" s="75">
        <v>0</v>
      </c>
      <c r="AG769" s="75">
        <v>0</v>
      </c>
      <c r="AH769" s="75">
        <v>0</v>
      </c>
      <c r="AI769" s="75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14" t="s">
        <v>36</v>
      </c>
      <c r="B770" s="14" t="s">
        <v>38</v>
      </c>
      <c r="C770" s="75">
        <v>0</v>
      </c>
      <c r="D770" s="75">
        <v>0</v>
      </c>
      <c r="E770" s="75">
        <v>0</v>
      </c>
      <c r="F770" s="75">
        <v>0</v>
      </c>
      <c r="G770" s="75">
        <v>0</v>
      </c>
      <c r="H770" s="75">
        <v>0</v>
      </c>
      <c r="I770" s="75">
        <v>0</v>
      </c>
      <c r="J770" s="75">
        <v>0</v>
      </c>
      <c r="K770" s="75">
        <v>0</v>
      </c>
      <c r="L770" s="75">
        <v>0</v>
      </c>
      <c r="M770" s="75">
        <v>0</v>
      </c>
      <c r="N770" s="75">
        <v>0</v>
      </c>
      <c r="O770" s="75">
        <v>0</v>
      </c>
      <c r="P770" s="75">
        <v>0</v>
      </c>
      <c r="Q770" s="75">
        <v>0</v>
      </c>
      <c r="R770" s="75">
        <v>0</v>
      </c>
      <c r="S770" s="75">
        <v>0</v>
      </c>
      <c r="T770" s="75">
        <v>0</v>
      </c>
      <c r="U770" s="75">
        <v>0</v>
      </c>
      <c r="V770" s="75">
        <v>0</v>
      </c>
      <c r="W770" s="75">
        <v>0</v>
      </c>
      <c r="X770" s="75">
        <v>0</v>
      </c>
      <c r="Y770" s="75">
        <v>0</v>
      </c>
      <c r="Z770" s="75">
        <v>0</v>
      </c>
      <c r="AA770" s="75">
        <v>0</v>
      </c>
      <c r="AB770" s="75">
        <v>0</v>
      </c>
      <c r="AC770" s="75">
        <v>0</v>
      </c>
      <c r="AD770" s="75">
        <v>0</v>
      </c>
      <c r="AE770" s="75">
        <v>0</v>
      </c>
      <c r="AF770" s="75">
        <v>0</v>
      </c>
      <c r="AG770" s="75">
        <v>0</v>
      </c>
      <c r="AH770" s="75">
        <v>0</v>
      </c>
      <c r="AI770" s="75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5"/>
      <c r="B771" s="5" t="s">
        <v>213</v>
      </c>
      <c r="C771" s="73">
        <v>0</v>
      </c>
      <c r="D771" s="73">
        <v>0</v>
      </c>
      <c r="E771" s="73">
        <v>0</v>
      </c>
      <c r="F771" s="73">
        <v>0</v>
      </c>
      <c r="G771" s="73">
        <v>0</v>
      </c>
      <c r="H771" s="73">
        <v>0</v>
      </c>
      <c r="I771" s="73">
        <v>0</v>
      </c>
      <c r="J771" s="73">
        <v>0</v>
      </c>
      <c r="K771" s="73">
        <v>0</v>
      </c>
      <c r="L771" s="73">
        <v>0</v>
      </c>
      <c r="M771" s="73">
        <v>0</v>
      </c>
      <c r="N771" s="73">
        <v>0</v>
      </c>
      <c r="O771" s="73">
        <v>0</v>
      </c>
      <c r="P771" s="73">
        <v>0</v>
      </c>
      <c r="Q771" s="73">
        <v>0</v>
      </c>
      <c r="R771" s="73">
        <v>0</v>
      </c>
      <c r="S771" s="73">
        <v>0</v>
      </c>
      <c r="T771" s="73">
        <v>0</v>
      </c>
      <c r="U771" s="73">
        <v>0</v>
      </c>
      <c r="V771" s="73">
        <v>0</v>
      </c>
      <c r="W771" s="73">
        <v>0</v>
      </c>
      <c r="X771" s="73">
        <v>0</v>
      </c>
      <c r="Y771" s="73">
        <v>0</v>
      </c>
      <c r="Z771" s="73">
        <v>0</v>
      </c>
      <c r="AA771" s="73">
        <v>0</v>
      </c>
      <c r="AB771" s="73">
        <v>0</v>
      </c>
      <c r="AC771" s="73">
        <v>0</v>
      </c>
      <c r="AD771" s="73">
        <v>0</v>
      </c>
      <c r="AE771" s="73">
        <v>0</v>
      </c>
      <c r="AF771" s="73">
        <v>0</v>
      </c>
      <c r="AG771" s="73">
        <v>0</v>
      </c>
      <c r="AH771" s="73">
        <v>0</v>
      </c>
      <c r="AI771" s="73">
        <v>0</v>
      </c>
    </row>
    <row r="772" spans="1:85">
      <c r="A772" s="1" t="str">
        <f>LOOKUP(B772,[1]Regions!$A$4:$A$98,[1]Regions!$B$4:$B$98)</f>
        <v>Canada</v>
      </c>
      <c r="B772" s="2">
        <v>36</v>
      </c>
      <c r="C772" s="72">
        <v>2018</v>
      </c>
      <c r="D772" s="72">
        <v>2019</v>
      </c>
      <c r="E772" s="72">
        <v>2020</v>
      </c>
      <c r="F772" s="72">
        <v>2021</v>
      </c>
      <c r="G772" s="72">
        <v>2022</v>
      </c>
      <c r="H772" s="72">
        <v>2023</v>
      </c>
      <c r="I772" s="72">
        <v>2024</v>
      </c>
      <c r="J772" s="72">
        <v>2025</v>
      </c>
      <c r="K772" s="72">
        <v>2026</v>
      </c>
      <c r="L772" s="72">
        <v>2027</v>
      </c>
      <c r="M772" s="72">
        <v>2028</v>
      </c>
      <c r="N772" s="72">
        <v>2029</v>
      </c>
      <c r="O772" s="72">
        <v>2030</v>
      </c>
      <c r="P772" s="72">
        <v>2031</v>
      </c>
      <c r="Q772" s="72">
        <v>2032</v>
      </c>
      <c r="R772" s="72">
        <v>2033</v>
      </c>
      <c r="S772" s="72">
        <v>2034</v>
      </c>
      <c r="T772" s="72">
        <v>2035</v>
      </c>
      <c r="U772" s="72">
        <v>2036</v>
      </c>
      <c r="V772" s="72">
        <v>2037</v>
      </c>
      <c r="W772" s="72">
        <v>2038</v>
      </c>
      <c r="X772" s="72">
        <v>2039</v>
      </c>
      <c r="Y772" s="72">
        <v>2040</v>
      </c>
      <c r="Z772" s="72">
        <v>2041</v>
      </c>
      <c r="AA772" s="72">
        <v>2042</v>
      </c>
      <c r="AB772" s="72">
        <v>2043</v>
      </c>
      <c r="AC772" s="72">
        <v>2044</v>
      </c>
      <c r="AD772" s="72">
        <v>2045</v>
      </c>
      <c r="AE772" s="72">
        <v>2046</v>
      </c>
      <c r="AF772" s="72">
        <v>2047</v>
      </c>
      <c r="AG772" s="72">
        <v>2048</v>
      </c>
      <c r="AH772" s="72">
        <v>2049</v>
      </c>
      <c r="AI772" s="72">
        <v>2050</v>
      </c>
      <c r="AJ772">
        <v>2051</v>
      </c>
      <c r="AK772">
        <v>2052</v>
      </c>
      <c r="AL772">
        <v>2053</v>
      </c>
      <c r="AM772">
        <v>2054</v>
      </c>
      <c r="AN772">
        <v>2055</v>
      </c>
      <c r="AO772">
        <v>2056</v>
      </c>
      <c r="AP772">
        <v>2057</v>
      </c>
      <c r="AQ772">
        <v>2058</v>
      </c>
      <c r="AR772">
        <v>2059</v>
      </c>
      <c r="AS772">
        <v>2060</v>
      </c>
      <c r="AT772">
        <v>2061</v>
      </c>
      <c r="AU772">
        <v>2062</v>
      </c>
      <c r="AV772">
        <v>2063</v>
      </c>
      <c r="AW772">
        <v>2064</v>
      </c>
      <c r="AX772">
        <v>2065</v>
      </c>
      <c r="AY772">
        <v>2066</v>
      </c>
      <c r="AZ772">
        <v>2067</v>
      </c>
      <c r="BA772">
        <v>2068</v>
      </c>
      <c r="BB772">
        <v>2069</v>
      </c>
      <c r="BC772">
        <v>2070</v>
      </c>
      <c r="BD772">
        <v>2071</v>
      </c>
      <c r="BE772">
        <v>2072</v>
      </c>
      <c r="BF772">
        <v>2073</v>
      </c>
      <c r="BG772">
        <v>2074</v>
      </c>
      <c r="BH772">
        <v>2075</v>
      </c>
      <c r="BI772">
        <v>2076</v>
      </c>
      <c r="BJ772">
        <v>2077</v>
      </c>
      <c r="BK772">
        <v>2078</v>
      </c>
      <c r="BL772">
        <v>2079</v>
      </c>
      <c r="BM772">
        <v>2080</v>
      </c>
      <c r="BN772">
        <v>2081</v>
      </c>
      <c r="BO772">
        <v>2082</v>
      </c>
      <c r="BP772">
        <v>2083</v>
      </c>
      <c r="BQ772">
        <v>2084</v>
      </c>
      <c r="BR772">
        <v>2085</v>
      </c>
      <c r="BS772">
        <v>2086</v>
      </c>
      <c r="BT772">
        <v>2087</v>
      </c>
      <c r="BU772">
        <v>2088</v>
      </c>
      <c r="BV772">
        <v>2089</v>
      </c>
      <c r="BW772">
        <v>2090</v>
      </c>
      <c r="BX772">
        <v>2091</v>
      </c>
      <c r="BY772">
        <v>2092</v>
      </c>
      <c r="BZ772">
        <v>2093</v>
      </c>
      <c r="CA772">
        <v>2094</v>
      </c>
      <c r="CB772">
        <v>2095</v>
      </c>
      <c r="CC772">
        <v>2096</v>
      </c>
      <c r="CD772">
        <v>2097</v>
      </c>
      <c r="CE772">
        <v>2098</v>
      </c>
      <c r="CF772">
        <v>2099</v>
      </c>
      <c r="CG772">
        <v>2100</v>
      </c>
    </row>
    <row r="773" spans="1:85">
      <c r="A773" s="74"/>
      <c r="B773" s="74" t="s">
        <v>4</v>
      </c>
      <c r="C773" s="75">
        <v>0</v>
      </c>
      <c r="D773" s="75">
        <v>0</v>
      </c>
      <c r="E773" s="75">
        <v>0</v>
      </c>
      <c r="F773" s="75">
        <v>0</v>
      </c>
      <c r="G773" s="75">
        <v>0</v>
      </c>
      <c r="H773" s="75">
        <v>0</v>
      </c>
      <c r="I773" s="75">
        <v>0</v>
      </c>
      <c r="J773" s="75">
        <v>0</v>
      </c>
      <c r="K773" s="75">
        <v>0</v>
      </c>
      <c r="L773" s="75">
        <v>0</v>
      </c>
      <c r="M773" s="75">
        <v>0</v>
      </c>
      <c r="N773" s="75">
        <v>0</v>
      </c>
      <c r="O773" s="75">
        <v>0</v>
      </c>
      <c r="P773" s="75">
        <v>0</v>
      </c>
      <c r="Q773" s="75">
        <v>0</v>
      </c>
      <c r="R773" s="75">
        <v>0</v>
      </c>
      <c r="S773" s="75">
        <v>0</v>
      </c>
      <c r="T773" s="75">
        <v>0</v>
      </c>
      <c r="U773" s="75">
        <v>0</v>
      </c>
      <c r="V773" s="75">
        <v>0</v>
      </c>
      <c r="W773" s="75">
        <v>0</v>
      </c>
      <c r="X773" s="75">
        <v>0</v>
      </c>
      <c r="Y773" s="75">
        <v>0</v>
      </c>
      <c r="Z773" s="75">
        <v>0</v>
      </c>
      <c r="AA773" s="75">
        <v>0</v>
      </c>
      <c r="AB773" s="75">
        <v>0</v>
      </c>
      <c r="AC773" s="75">
        <v>0</v>
      </c>
      <c r="AD773" s="75">
        <v>0</v>
      </c>
      <c r="AE773" s="75">
        <v>0</v>
      </c>
      <c r="AF773" s="75">
        <v>0</v>
      </c>
      <c r="AG773" s="75">
        <v>0</v>
      </c>
      <c r="AH773" s="75">
        <v>0</v>
      </c>
      <c r="AI773" s="75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74" t="s">
        <v>0</v>
      </c>
      <c r="B774" s="74" t="s">
        <v>3</v>
      </c>
      <c r="C774" s="75">
        <v>0</v>
      </c>
      <c r="D774" s="75">
        <v>0</v>
      </c>
      <c r="E774" s="75">
        <v>0</v>
      </c>
      <c r="F774" s="75">
        <v>0</v>
      </c>
      <c r="G774" s="75">
        <v>0</v>
      </c>
      <c r="H774" s="75">
        <v>0</v>
      </c>
      <c r="I774" s="75">
        <v>0</v>
      </c>
      <c r="J774" s="75">
        <v>0</v>
      </c>
      <c r="K774" s="75">
        <v>0</v>
      </c>
      <c r="L774" s="75">
        <v>0</v>
      </c>
      <c r="M774" s="75">
        <v>0</v>
      </c>
      <c r="N774" s="75">
        <v>0</v>
      </c>
      <c r="O774" s="75">
        <v>0</v>
      </c>
      <c r="P774" s="75">
        <v>0</v>
      </c>
      <c r="Q774" s="75">
        <v>0</v>
      </c>
      <c r="R774" s="75">
        <v>0</v>
      </c>
      <c r="S774" s="75">
        <v>0</v>
      </c>
      <c r="T774" s="75">
        <v>0</v>
      </c>
      <c r="U774" s="75">
        <v>0</v>
      </c>
      <c r="V774" s="75">
        <v>0</v>
      </c>
      <c r="W774" s="75">
        <v>0</v>
      </c>
      <c r="X774" s="75">
        <v>0</v>
      </c>
      <c r="Y774" s="75">
        <v>0</v>
      </c>
      <c r="Z774" s="75">
        <v>0</v>
      </c>
      <c r="AA774" s="75">
        <v>0</v>
      </c>
      <c r="AB774" s="75">
        <v>0</v>
      </c>
      <c r="AC774" s="75">
        <v>0</v>
      </c>
      <c r="AD774" s="75">
        <v>0</v>
      </c>
      <c r="AE774" s="75">
        <v>0</v>
      </c>
      <c r="AF774" s="75">
        <v>0</v>
      </c>
      <c r="AG774" s="75">
        <v>0</v>
      </c>
      <c r="AH774" s="75">
        <v>0</v>
      </c>
      <c r="AI774" s="75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74"/>
      <c r="B775" s="74" t="s">
        <v>34</v>
      </c>
      <c r="C775" s="75">
        <v>0</v>
      </c>
      <c r="D775" s="75">
        <v>0</v>
      </c>
      <c r="E775" s="75">
        <v>0</v>
      </c>
      <c r="F775" s="75">
        <v>0</v>
      </c>
      <c r="G775" s="75">
        <v>0</v>
      </c>
      <c r="H775" s="75">
        <v>0</v>
      </c>
      <c r="I775" s="75">
        <v>0</v>
      </c>
      <c r="J775" s="75">
        <v>0</v>
      </c>
      <c r="K775" s="75">
        <v>0</v>
      </c>
      <c r="L775" s="75">
        <v>0</v>
      </c>
      <c r="M775" s="75">
        <v>0</v>
      </c>
      <c r="N775" s="75">
        <v>0</v>
      </c>
      <c r="O775" s="75">
        <v>0</v>
      </c>
      <c r="P775" s="75">
        <v>0</v>
      </c>
      <c r="Q775" s="75">
        <v>0</v>
      </c>
      <c r="R775" s="75">
        <v>0</v>
      </c>
      <c r="S775" s="75">
        <v>0</v>
      </c>
      <c r="T775" s="75">
        <v>0</v>
      </c>
      <c r="U775" s="75">
        <v>0</v>
      </c>
      <c r="V775" s="75">
        <v>0</v>
      </c>
      <c r="W775" s="75">
        <v>0</v>
      </c>
      <c r="X775" s="75">
        <v>0</v>
      </c>
      <c r="Y775" s="75">
        <v>0</v>
      </c>
      <c r="Z775" s="75">
        <v>0</v>
      </c>
      <c r="AA775" s="75">
        <v>0</v>
      </c>
      <c r="AB775" s="75">
        <v>0</v>
      </c>
      <c r="AC775" s="75">
        <v>0</v>
      </c>
      <c r="AD775" s="75">
        <v>0</v>
      </c>
      <c r="AE775" s="75">
        <v>0</v>
      </c>
      <c r="AF775" s="75">
        <v>0</v>
      </c>
      <c r="AG775" s="75">
        <v>0</v>
      </c>
      <c r="AH775" s="75">
        <v>0</v>
      </c>
      <c r="AI775" s="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14"/>
      <c r="B776" s="14" t="s">
        <v>35</v>
      </c>
      <c r="C776" s="75">
        <v>0</v>
      </c>
      <c r="D776" s="75">
        <v>0</v>
      </c>
      <c r="E776" s="75">
        <v>0</v>
      </c>
      <c r="F776" s="75">
        <v>0</v>
      </c>
      <c r="G776" s="75">
        <v>0</v>
      </c>
      <c r="H776" s="75">
        <v>0</v>
      </c>
      <c r="I776" s="75">
        <v>0</v>
      </c>
      <c r="J776" s="75">
        <v>0</v>
      </c>
      <c r="K776" s="75">
        <v>0</v>
      </c>
      <c r="L776" s="75">
        <v>0</v>
      </c>
      <c r="M776" s="75">
        <v>0</v>
      </c>
      <c r="N776" s="75">
        <v>0</v>
      </c>
      <c r="O776" s="75">
        <v>0</v>
      </c>
      <c r="P776" s="75">
        <v>0</v>
      </c>
      <c r="Q776" s="75">
        <v>0</v>
      </c>
      <c r="R776" s="75">
        <v>0</v>
      </c>
      <c r="S776" s="75">
        <v>0</v>
      </c>
      <c r="T776" s="75">
        <v>0</v>
      </c>
      <c r="U776" s="75">
        <v>0</v>
      </c>
      <c r="V776" s="75">
        <v>0</v>
      </c>
      <c r="W776" s="75">
        <v>0</v>
      </c>
      <c r="X776" s="75">
        <v>0</v>
      </c>
      <c r="Y776" s="75">
        <v>0</v>
      </c>
      <c r="Z776" s="75">
        <v>0</v>
      </c>
      <c r="AA776" s="75">
        <v>0</v>
      </c>
      <c r="AB776" s="75">
        <v>0</v>
      </c>
      <c r="AC776" s="75">
        <v>0</v>
      </c>
      <c r="AD776" s="75">
        <v>0</v>
      </c>
      <c r="AE776" s="75">
        <v>0</v>
      </c>
      <c r="AF776" s="75">
        <v>0</v>
      </c>
      <c r="AG776" s="75">
        <v>0</v>
      </c>
      <c r="AH776" s="75">
        <v>0</v>
      </c>
      <c r="AI776" s="75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4"/>
      <c r="B777" s="4" t="s">
        <v>4</v>
      </c>
      <c r="C777" s="75">
        <v>0</v>
      </c>
      <c r="D777" s="75">
        <v>0</v>
      </c>
      <c r="E777" s="75">
        <v>0</v>
      </c>
      <c r="F777" s="75">
        <v>0</v>
      </c>
      <c r="G777" s="75">
        <v>0</v>
      </c>
      <c r="H777" s="75">
        <v>0</v>
      </c>
      <c r="I777" s="75">
        <v>0</v>
      </c>
      <c r="J777" s="75">
        <v>0</v>
      </c>
      <c r="K777" s="75">
        <v>0</v>
      </c>
      <c r="L777" s="75">
        <v>0</v>
      </c>
      <c r="M777" s="75">
        <v>0</v>
      </c>
      <c r="N777" s="75">
        <v>0</v>
      </c>
      <c r="O777" s="75">
        <v>0</v>
      </c>
      <c r="P777" s="75">
        <v>0</v>
      </c>
      <c r="Q777" s="75">
        <v>0</v>
      </c>
      <c r="R777" s="75">
        <v>0</v>
      </c>
      <c r="S777" s="75">
        <v>0</v>
      </c>
      <c r="T777" s="75">
        <v>0</v>
      </c>
      <c r="U777" s="75">
        <v>0</v>
      </c>
      <c r="V777" s="75">
        <v>0</v>
      </c>
      <c r="W777" s="75">
        <v>0</v>
      </c>
      <c r="X777" s="75">
        <v>0</v>
      </c>
      <c r="Y777" s="75">
        <v>0</v>
      </c>
      <c r="Z777" s="75">
        <v>0</v>
      </c>
      <c r="AA777" s="75">
        <v>0</v>
      </c>
      <c r="AB777" s="75">
        <v>0</v>
      </c>
      <c r="AC777" s="75">
        <v>0</v>
      </c>
      <c r="AD777" s="75">
        <v>0</v>
      </c>
      <c r="AE777" s="75">
        <v>0</v>
      </c>
      <c r="AF777" s="75">
        <v>0</v>
      </c>
      <c r="AG777" s="75">
        <v>0</v>
      </c>
      <c r="AH777" s="75">
        <v>0</v>
      </c>
      <c r="AI777" s="75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</row>
    <row r="778" spans="1:85">
      <c r="A778" s="74" t="s">
        <v>1</v>
      </c>
      <c r="B778" s="74" t="s">
        <v>3</v>
      </c>
      <c r="C778" s="75">
        <v>0</v>
      </c>
      <c r="D778" s="75">
        <v>0</v>
      </c>
      <c r="E778" s="75">
        <v>0</v>
      </c>
      <c r="F778" s="75">
        <v>0</v>
      </c>
      <c r="G778" s="75">
        <v>0</v>
      </c>
      <c r="H778" s="75">
        <v>0</v>
      </c>
      <c r="I778" s="75">
        <v>0</v>
      </c>
      <c r="J778" s="75">
        <v>0</v>
      </c>
      <c r="K778" s="75">
        <v>0</v>
      </c>
      <c r="L778" s="75">
        <v>0</v>
      </c>
      <c r="M778" s="75">
        <v>0</v>
      </c>
      <c r="N778" s="75">
        <v>0</v>
      </c>
      <c r="O778" s="75">
        <v>0</v>
      </c>
      <c r="P778" s="75">
        <v>0</v>
      </c>
      <c r="Q778" s="75">
        <v>0</v>
      </c>
      <c r="R778" s="75">
        <v>0</v>
      </c>
      <c r="S778" s="75">
        <v>0</v>
      </c>
      <c r="T778" s="75">
        <v>0</v>
      </c>
      <c r="U778" s="75">
        <v>0</v>
      </c>
      <c r="V778" s="75">
        <v>0</v>
      </c>
      <c r="W778" s="75">
        <v>0</v>
      </c>
      <c r="X778" s="75">
        <v>0</v>
      </c>
      <c r="Y778" s="75">
        <v>0</v>
      </c>
      <c r="Z778" s="75">
        <v>0</v>
      </c>
      <c r="AA778" s="75">
        <v>0</v>
      </c>
      <c r="AB778" s="75">
        <v>0</v>
      </c>
      <c r="AC778" s="75">
        <v>0</v>
      </c>
      <c r="AD778" s="75">
        <v>0</v>
      </c>
      <c r="AE778" s="75">
        <v>0</v>
      </c>
      <c r="AF778" s="75">
        <v>0</v>
      </c>
      <c r="AG778" s="75">
        <v>0</v>
      </c>
      <c r="AH778" s="75">
        <v>0</v>
      </c>
      <c r="AI778" s="75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>
      <c r="A779" s="74"/>
      <c r="B779" s="74" t="s">
        <v>34</v>
      </c>
      <c r="C779" s="75">
        <v>0</v>
      </c>
      <c r="D779" s="75">
        <v>0</v>
      </c>
      <c r="E779" s="75">
        <v>0</v>
      </c>
      <c r="F779" s="75">
        <v>0</v>
      </c>
      <c r="G779" s="75">
        <v>0</v>
      </c>
      <c r="H779" s="75">
        <v>0</v>
      </c>
      <c r="I779" s="75">
        <v>0</v>
      </c>
      <c r="J779" s="75">
        <v>0</v>
      </c>
      <c r="K779" s="75">
        <v>0</v>
      </c>
      <c r="L779" s="75">
        <v>0</v>
      </c>
      <c r="M779" s="75">
        <v>0</v>
      </c>
      <c r="N779" s="75">
        <v>0</v>
      </c>
      <c r="O779" s="75">
        <v>0</v>
      </c>
      <c r="P779" s="75">
        <v>0</v>
      </c>
      <c r="Q779" s="75">
        <v>0</v>
      </c>
      <c r="R779" s="75">
        <v>0</v>
      </c>
      <c r="S779" s="75">
        <v>0</v>
      </c>
      <c r="T779" s="75">
        <v>0</v>
      </c>
      <c r="U779" s="75">
        <v>0</v>
      </c>
      <c r="V779" s="75">
        <v>0</v>
      </c>
      <c r="W779" s="75">
        <v>0</v>
      </c>
      <c r="X779" s="75">
        <v>0</v>
      </c>
      <c r="Y779" s="75">
        <v>0</v>
      </c>
      <c r="Z779" s="75">
        <v>0</v>
      </c>
      <c r="AA779" s="75">
        <v>0</v>
      </c>
      <c r="AB779" s="75">
        <v>0</v>
      </c>
      <c r="AC779" s="75">
        <v>0</v>
      </c>
      <c r="AD779" s="75">
        <v>0</v>
      </c>
      <c r="AE779" s="75">
        <v>0</v>
      </c>
      <c r="AF779" s="75">
        <v>0</v>
      </c>
      <c r="AG779" s="75">
        <v>0</v>
      </c>
      <c r="AH779" s="75">
        <v>0</v>
      </c>
      <c r="AI779" s="75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>
      <c r="A780" s="14"/>
      <c r="B780" s="14" t="s">
        <v>35</v>
      </c>
      <c r="C780" s="75">
        <v>0</v>
      </c>
      <c r="D780" s="75">
        <v>0</v>
      </c>
      <c r="E780" s="75">
        <v>0</v>
      </c>
      <c r="F780" s="75">
        <v>0</v>
      </c>
      <c r="G780" s="75">
        <v>0</v>
      </c>
      <c r="H780" s="75">
        <v>0</v>
      </c>
      <c r="I780" s="75">
        <v>0</v>
      </c>
      <c r="J780" s="75">
        <v>0</v>
      </c>
      <c r="K780" s="75">
        <v>0</v>
      </c>
      <c r="L780" s="75">
        <v>0</v>
      </c>
      <c r="M780" s="75">
        <v>0</v>
      </c>
      <c r="N780" s="75">
        <v>0</v>
      </c>
      <c r="O780" s="75">
        <v>0</v>
      </c>
      <c r="P780" s="75">
        <v>0</v>
      </c>
      <c r="Q780" s="75">
        <v>0</v>
      </c>
      <c r="R780" s="75">
        <v>0</v>
      </c>
      <c r="S780" s="75">
        <v>0</v>
      </c>
      <c r="T780" s="75">
        <v>0</v>
      </c>
      <c r="U780" s="75">
        <v>0</v>
      </c>
      <c r="V780" s="75">
        <v>0</v>
      </c>
      <c r="W780" s="75">
        <v>0</v>
      </c>
      <c r="X780" s="75">
        <v>0</v>
      </c>
      <c r="Y780" s="75">
        <v>0</v>
      </c>
      <c r="Z780" s="75">
        <v>0</v>
      </c>
      <c r="AA780" s="75">
        <v>0</v>
      </c>
      <c r="AB780" s="75">
        <v>0</v>
      </c>
      <c r="AC780" s="75">
        <v>0</v>
      </c>
      <c r="AD780" s="75">
        <v>0</v>
      </c>
      <c r="AE780" s="75">
        <v>0</v>
      </c>
      <c r="AF780" s="75">
        <v>0</v>
      </c>
      <c r="AG780" s="75">
        <v>0</v>
      </c>
      <c r="AH780" s="75">
        <v>0</v>
      </c>
      <c r="AI780" s="75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>
      <c r="A781" s="4"/>
      <c r="B781" s="4" t="s">
        <v>4</v>
      </c>
      <c r="C781" s="75">
        <v>0</v>
      </c>
      <c r="D781" s="75">
        <v>0</v>
      </c>
      <c r="E781" s="75">
        <v>0</v>
      </c>
      <c r="F781" s="75">
        <v>0</v>
      </c>
      <c r="G781" s="75">
        <v>0</v>
      </c>
      <c r="H781" s="75">
        <v>0</v>
      </c>
      <c r="I781" s="75">
        <v>0</v>
      </c>
      <c r="J781" s="75">
        <v>0</v>
      </c>
      <c r="K781" s="75">
        <v>0</v>
      </c>
      <c r="L781" s="75">
        <v>0</v>
      </c>
      <c r="M781" s="75">
        <v>0</v>
      </c>
      <c r="N781" s="75">
        <v>0</v>
      </c>
      <c r="O781" s="75">
        <v>0</v>
      </c>
      <c r="P781" s="75">
        <v>0</v>
      </c>
      <c r="Q781" s="75">
        <v>0</v>
      </c>
      <c r="R781" s="75">
        <v>0</v>
      </c>
      <c r="S781" s="75">
        <v>0</v>
      </c>
      <c r="T781" s="75">
        <v>0</v>
      </c>
      <c r="U781" s="75">
        <v>0</v>
      </c>
      <c r="V781" s="75">
        <v>0</v>
      </c>
      <c r="W781" s="75">
        <v>0</v>
      </c>
      <c r="X781" s="75">
        <v>0</v>
      </c>
      <c r="Y781" s="75">
        <v>0</v>
      </c>
      <c r="Z781" s="75">
        <v>0</v>
      </c>
      <c r="AA781" s="75">
        <v>0</v>
      </c>
      <c r="AB781" s="75">
        <v>0</v>
      </c>
      <c r="AC781" s="75">
        <v>0</v>
      </c>
      <c r="AD781" s="75">
        <v>0</v>
      </c>
      <c r="AE781" s="75">
        <v>0</v>
      </c>
      <c r="AF781" s="75">
        <v>0</v>
      </c>
      <c r="AG781" s="75">
        <v>0</v>
      </c>
      <c r="AH781" s="75">
        <v>0</v>
      </c>
      <c r="AI781" s="75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>
      <c r="A782" s="14" t="s">
        <v>5</v>
      </c>
      <c r="B782" s="14" t="s">
        <v>3</v>
      </c>
      <c r="C782" s="75">
        <v>0</v>
      </c>
      <c r="D782" s="75">
        <v>0</v>
      </c>
      <c r="E782" s="75">
        <v>0</v>
      </c>
      <c r="F782" s="75">
        <v>0</v>
      </c>
      <c r="G782" s="75">
        <v>0</v>
      </c>
      <c r="H782" s="75">
        <v>0</v>
      </c>
      <c r="I782" s="75">
        <v>0</v>
      </c>
      <c r="J782" s="75">
        <v>0</v>
      </c>
      <c r="K782" s="75">
        <v>0</v>
      </c>
      <c r="L782" s="75">
        <v>0</v>
      </c>
      <c r="M782" s="75">
        <v>0</v>
      </c>
      <c r="N782" s="75">
        <v>0</v>
      </c>
      <c r="O782" s="75">
        <v>0</v>
      </c>
      <c r="P782" s="75">
        <v>0</v>
      </c>
      <c r="Q782" s="75">
        <v>0</v>
      </c>
      <c r="R782" s="75">
        <v>0</v>
      </c>
      <c r="S782" s="75">
        <v>0</v>
      </c>
      <c r="T782" s="75">
        <v>0</v>
      </c>
      <c r="U782" s="75">
        <v>0</v>
      </c>
      <c r="V782" s="75">
        <v>0</v>
      </c>
      <c r="W782" s="75">
        <v>0</v>
      </c>
      <c r="X782" s="75">
        <v>0</v>
      </c>
      <c r="Y782" s="75">
        <v>0</v>
      </c>
      <c r="Z782" s="75">
        <v>0</v>
      </c>
      <c r="AA782" s="75">
        <v>0</v>
      </c>
      <c r="AB782" s="75">
        <v>0</v>
      </c>
      <c r="AC782" s="75">
        <v>0</v>
      </c>
      <c r="AD782" s="75">
        <v>0</v>
      </c>
      <c r="AE782" s="75">
        <v>0</v>
      </c>
      <c r="AF782" s="75">
        <v>0</v>
      </c>
      <c r="AG782" s="75">
        <v>0</v>
      </c>
      <c r="AH782" s="75">
        <v>0</v>
      </c>
      <c r="AI782" s="75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>
      <c r="A783" s="5"/>
      <c r="B783" s="5" t="s">
        <v>4</v>
      </c>
      <c r="C783" s="75">
        <v>0</v>
      </c>
      <c r="D783" s="75">
        <v>0</v>
      </c>
      <c r="E783" s="75">
        <v>0</v>
      </c>
      <c r="F783" s="75">
        <v>0</v>
      </c>
      <c r="G783" s="75">
        <v>0</v>
      </c>
      <c r="H783" s="75">
        <v>0</v>
      </c>
      <c r="I783" s="75">
        <v>0</v>
      </c>
      <c r="J783" s="75">
        <v>0</v>
      </c>
      <c r="K783" s="75">
        <v>0</v>
      </c>
      <c r="L783" s="75">
        <v>0</v>
      </c>
      <c r="M783" s="75">
        <v>0</v>
      </c>
      <c r="N783" s="75">
        <v>0</v>
      </c>
      <c r="O783" s="75">
        <v>0</v>
      </c>
      <c r="P783" s="75">
        <v>0</v>
      </c>
      <c r="Q783" s="75">
        <v>0</v>
      </c>
      <c r="R783" s="75">
        <v>0</v>
      </c>
      <c r="S783" s="75">
        <v>0</v>
      </c>
      <c r="T783" s="75">
        <v>0</v>
      </c>
      <c r="U783" s="75">
        <v>0</v>
      </c>
      <c r="V783" s="75">
        <v>0</v>
      </c>
      <c r="W783" s="75">
        <v>0</v>
      </c>
      <c r="X783" s="75">
        <v>0</v>
      </c>
      <c r="Y783" s="75">
        <v>0</v>
      </c>
      <c r="Z783" s="75">
        <v>0</v>
      </c>
      <c r="AA783" s="75">
        <v>0</v>
      </c>
      <c r="AB783" s="75">
        <v>0</v>
      </c>
      <c r="AC783" s="75">
        <v>0</v>
      </c>
      <c r="AD783" s="75">
        <v>0</v>
      </c>
      <c r="AE783" s="75">
        <v>0</v>
      </c>
      <c r="AF783" s="75">
        <v>0</v>
      </c>
      <c r="AG783" s="75">
        <v>0</v>
      </c>
      <c r="AH783" s="75">
        <v>0</v>
      </c>
      <c r="AI783" s="75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>
      <c r="A784" s="5" t="s">
        <v>2</v>
      </c>
      <c r="B784" s="5" t="s">
        <v>3</v>
      </c>
      <c r="C784" s="75">
        <v>0</v>
      </c>
      <c r="D784" s="75">
        <v>0</v>
      </c>
      <c r="E784" s="75">
        <v>0</v>
      </c>
      <c r="F784" s="75">
        <v>0</v>
      </c>
      <c r="G784" s="75">
        <v>0</v>
      </c>
      <c r="H784" s="75">
        <v>0</v>
      </c>
      <c r="I784" s="75">
        <v>0</v>
      </c>
      <c r="J784" s="75">
        <v>0</v>
      </c>
      <c r="K784" s="75">
        <v>0</v>
      </c>
      <c r="L784" s="75">
        <v>0</v>
      </c>
      <c r="M784" s="75">
        <v>0</v>
      </c>
      <c r="N784" s="75">
        <v>0</v>
      </c>
      <c r="O784" s="75">
        <v>0</v>
      </c>
      <c r="P784" s="75">
        <v>0</v>
      </c>
      <c r="Q784" s="75">
        <v>0</v>
      </c>
      <c r="R784" s="75">
        <v>0</v>
      </c>
      <c r="S784" s="75">
        <v>0</v>
      </c>
      <c r="T784" s="75">
        <v>0</v>
      </c>
      <c r="U784" s="75">
        <v>0</v>
      </c>
      <c r="V784" s="75">
        <v>0</v>
      </c>
      <c r="W784" s="75">
        <v>0</v>
      </c>
      <c r="X784" s="75">
        <v>0</v>
      </c>
      <c r="Y784" s="75">
        <v>0</v>
      </c>
      <c r="Z784" s="75">
        <v>0</v>
      </c>
      <c r="AA784" s="75">
        <v>0</v>
      </c>
      <c r="AB784" s="75">
        <v>0</v>
      </c>
      <c r="AC784" s="75">
        <v>0</v>
      </c>
      <c r="AD784" s="75">
        <v>0</v>
      </c>
      <c r="AE784" s="75">
        <v>0</v>
      </c>
      <c r="AF784" s="75">
        <v>0</v>
      </c>
      <c r="AG784" s="75">
        <v>0</v>
      </c>
      <c r="AH784" s="75">
        <v>0</v>
      </c>
      <c r="AI784" s="75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>
      <c r="A785" s="4"/>
      <c r="B785" s="4" t="s">
        <v>4</v>
      </c>
      <c r="C785" s="75">
        <v>0</v>
      </c>
      <c r="D785" s="75">
        <v>0</v>
      </c>
      <c r="E785" s="75">
        <v>0</v>
      </c>
      <c r="F785" s="75">
        <v>0</v>
      </c>
      <c r="G785" s="75">
        <v>0</v>
      </c>
      <c r="H785" s="75">
        <v>0</v>
      </c>
      <c r="I785" s="75">
        <v>0</v>
      </c>
      <c r="J785" s="75">
        <v>0</v>
      </c>
      <c r="K785" s="75">
        <v>0</v>
      </c>
      <c r="L785" s="75">
        <v>0</v>
      </c>
      <c r="M785" s="75">
        <v>0</v>
      </c>
      <c r="N785" s="75">
        <v>0</v>
      </c>
      <c r="O785" s="75">
        <v>0</v>
      </c>
      <c r="P785" s="75">
        <v>0</v>
      </c>
      <c r="Q785" s="75">
        <v>0</v>
      </c>
      <c r="R785" s="75">
        <v>0</v>
      </c>
      <c r="S785" s="75">
        <v>0</v>
      </c>
      <c r="T785" s="75">
        <v>0</v>
      </c>
      <c r="U785" s="75">
        <v>0</v>
      </c>
      <c r="V785" s="75">
        <v>0</v>
      </c>
      <c r="W785" s="75">
        <v>0</v>
      </c>
      <c r="X785" s="75">
        <v>0</v>
      </c>
      <c r="Y785" s="75">
        <v>0</v>
      </c>
      <c r="Z785" s="75">
        <v>0</v>
      </c>
      <c r="AA785" s="75">
        <v>0</v>
      </c>
      <c r="AB785" s="75">
        <v>0</v>
      </c>
      <c r="AC785" s="75">
        <v>0</v>
      </c>
      <c r="AD785" s="75">
        <v>0</v>
      </c>
      <c r="AE785" s="75">
        <v>0</v>
      </c>
      <c r="AF785" s="75">
        <v>0</v>
      </c>
      <c r="AG785" s="75">
        <v>0</v>
      </c>
      <c r="AH785" s="75">
        <v>0</v>
      </c>
      <c r="AI785" s="7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>
      <c r="A786" s="14" t="s">
        <v>7</v>
      </c>
      <c r="B786" s="14" t="s">
        <v>3</v>
      </c>
      <c r="C786" s="75">
        <v>0</v>
      </c>
      <c r="D786" s="75">
        <v>0</v>
      </c>
      <c r="E786" s="75">
        <v>0</v>
      </c>
      <c r="F786" s="75">
        <v>0</v>
      </c>
      <c r="G786" s="75">
        <v>0</v>
      </c>
      <c r="H786" s="75">
        <v>0</v>
      </c>
      <c r="I786" s="75">
        <v>0</v>
      </c>
      <c r="J786" s="75">
        <v>0</v>
      </c>
      <c r="K786" s="75">
        <v>0</v>
      </c>
      <c r="L786" s="75">
        <v>0</v>
      </c>
      <c r="M786" s="75">
        <v>0</v>
      </c>
      <c r="N786" s="75">
        <v>0</v>
      </c>
      <c r="O786" s="75">
        <v>0</v>
      </c>
      <c r="P786" s="75">
        <v>0</v>
      </c>
      <c r="Q786" s="75">
        <v>0</v>
      </c>
      <c r="R786" s="75">
        <v>0</v>
      </c>
      <c r="S786" s="75">
        <v>0</v>
      </c>
      <c r="T786" s="75">
        <v>0</v>
      </c>
      <c r="U786" s="75">
        <v>0</v>
      </c>
      <c r="V786" s="75">
        <v>0</v>
      </c>
      <c r="W786" s="75">
        <v>0</v>
      </c>
      <c r="X786" s="75">
        <v>0</v>
      </c>
      <c r="Y786" s="75">
        <v>0</v>
      </c>
      <c r="Z786" s="75">
        <v>0</v>
      </c>
      <c r="AA786" s="75">
        <v>0</v>
      </c>
      <c r="AB786" s="75">
        <v>0</v>
      </c>
      <c r="AC786" s="75">
        <v>0</v>
      </c>
      <c r="AD786" s="75">
        <v>0</v>
      </c>
      <c r="AE786" s="75">
        <v>0</v>
      </c>
      <c r="AF786" s="75">
        <v>0</v>
      </c>
      <c r="AG786" s="75">
        <v>0</v>
      </c>
      <c r="AH786" s="75">
        <v>0</v>
      </c>
      <c r="AI786" s="75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>
      <c r="A787" s="4"/>
      <c r="B787" s="4" t="s">
        <v>4</v>
      </c>
      <c r="C787" s="75">
        <v>0</v>
      </c>
      <c r="D787" s="75">
        <v>0</v>
      </c>
      <c r="E787" s="75">
        <v>0</v>
      </c>
      <c r="F787" s="75">
        <v>0</v>
      </c>
      <c r="G787" s="75">
        <v>0</v>
      </c>
      <c r="H787" s="75">
        <v>0</v>
      </c>
      <c r="I787" s="75">
        <v>0</v>
      </c>
      <c r="J787" s="75">
        <v>0</v>
      </c>
      <c r="K787" s="75">
        <v>0</v>
      </c>
      <c r="L787" s="75">
        <v>0</v>
      </c>
      <c r="M787" s="75">
        <v>0</v>
      </c>
      <c r="N787" s="75">
        <v>0</v>
      </c>
      <c r="O787" s="75">
        <v>0</v>
      </c>
      <c r="P787" s="75">
        <v>0</v>
      </c>
      <c r="Q787" s="75">
        <v>0</v>
      </c>
      <c r="R787" s="75">
        <v>0</v>
      </c>
      <c r="S787" s="75">
        <v>0</v>
      </c>
      <c r="T787" s="75">
        <v>0</v>
      </c>
      <c r="U787" s="75">
        <v>0</v>
      </c>
      <c r="V787" s="75">
        <v>0</v>
      </c>
      <c r="W787" s="75">
        <v>0</v>
      </c>
      <c r="X787" s="75">
        <v>0</v>
      </c>
      <c r="Y787" s="75">
        <v>0</v>
      </c>
      <c r="Z787" s="75">
        <v>0</v>
      </c>
      <c r="AA787" s="75">
        <v>0</v>
      </c>
      <c r="AB787" s="75">
        <v>0</v>
      </c>
      <c r="AC787" s="75">
        <v>0</v>
      </c>
      <c r="AD787" s="75">
        <v>0</v>
      </c>
      <c r="AE787" s="75">
        <v>0</v>
      </c>
      <c r="AF787" s="75">
        <v>0</v>
      </c>
      <c r="AG787" s="75">
        <v>0</v>
      </c>
      <c r="AH787" s="75">
        <v>0</v>
      </c>
      <c r="AI787" s="75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>
      <c r="A788" s="14" t="s">
        <v>6</v>
      </c>
      <c r="B788" s="14" t="s">
        <v>3</v>
      </c>
      <c r="C788" s="75">
        <v>0</v>
      </c>
      <c r="D788" s="75">
        <v>0</v>
      </c>
      <c r="E788" s="75">
        <v>0</v>
      </c>
      <c r="F788" s="75">
        <v>0</v>
      </c>
      <c r="G788" s="75">
        <v>0</v>
      </c>
      <c r="H788" s="75">
        <v>0</v>
      </c>
      <c r="I788" s="75">
        <v>0</v>
      </c>
      <c r="J788" s="75">
        <v>0</v>
      </c>
      <c r="K788" s="75">
        <v>0</v>
      </c>
      <c r="L788" s="75">
        <v>0</v>
      </c>
      <c r="M788" s="75">
        <v>0</v>
      </c>
      <c r="N788" s="75">
        <v>0</v>
      </c>
      <c r="O788" s="75">
        <v>0</v>
      </c>
      <c r="P788" s="75">
        <v>0</v>
      </c>
      <c r="Q788" s="75">
        <v>0</v>
      </c>
      <c r="R788" s="75">
        <v>0</v>
      </c>
      <c r="S788" s="75">
        <v>0</v>
      </c>
      <c r="T788" s="75">
        <v>0</v>
      </c>
      <c r="U788" s="75">
        <v>0</v>
      </c>
      <c r="V788" s="75">
        <v>0</v>
      </c>
      <c r="W788" s="75">
        <v>0</v>
      </c>
      <c r="X788" s="75">
        <v>0</v>
      </c>
      <c r="Y788" s="75">
        <v>0</v>
      </c>
      <c r="Z788" s="75">
        <v>0</v>
      </c>
      <c r="AA788" s="75">
        <v>0</v>
      </c>
      <c r="AB788" s="75">
        <v>0</v>
      </c>
      <c r="AC788" s="75">
        <v>0</v>
      </c>
      <c r="AD788" s="75">
        <v>0</v>
      </c>
      <c r="AE788" s="75">
        <v>0</v>
      </c>
      <c r="AF788" s="75">
        <v>0</v>
      </c>
      <c r="AG788" s="75">
        <v>0</v>
      </c>
      <c r="AH788" s="75">
        <v>0</v>
      </c>
      <c r="AI788" s="75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5"/>
      <c r="B789" s="5" t="s">
        <v>4</v>
      </c>
      <c r="C789" s="75">
        <v>0</v>
      </c>
      <c r="D789" s="75">
        <v>0</v>
      </c>
      <c r="E789" s="75">
        <v>0</v>
      </c>
      <c r="F789" s="75">
        <v>0</v>
      </c>
      <c r="G789" s="75">
        <v>0</v>
      </c>
      <c r="H789" s="75">
        <v>0</v>
      </c>
      <c r="I789" s="75">
        <v>0</v>
      </c>
      <c r="J789" s="75">
        <v>0</v>
      </c>
      <c r="K789" s="75">
        <v>0</v>
      </c>
      <c r="L789" s="75">
        <v>0</v>
      </c>
      <c r="M789" s="75">
        <v>0</v>
      </c>
      <c r="N789" s="75">
        <v>0</v>
      </c>
      <c r="O789" s="75">
        <v>0</v>
      </c>
      <c r="P789" s="75">
        <v>0</v>
      </c>
      <c r="Q789" s="75">
        <v>0</v>
      </c>
      <c r="R789" s="75">
        <v>0</v>
      </c>
      <c r="S789" s="75">
        <v>0</v>
      </c>
      <c r="T789" s="75">
        <v>0</v>
      </c>
      <c r="U789" s="75">
        <v>0</v>
      </c>
      <c r="V789" s="75">
        <v>0</v>
      </c>
      <c r="W789" s="75">
        <v>0</v>
      </c>
      <c r="X789" s="75">
        <v>0</v>
      </c>
      <c r="Y789" s="75">
        <v>0</v>
      </c>
      <c r="Z789" s="75">
        <v>0</v>
      </c>
      <c r="AA789" s="75">
        <v>0</v>
      </c>
      <c r="AB789" s="75">
        <v>0</v>
      </c>
      <c r="AC789" s="75">
        <v>0</v>
      </c>
      <c r="AD789" s="75">
        <v>0</v>
      </c>
      <c r="AE789" s="75">
        <v>0</v>
      </c>
      <c r="AF789" s="75">
        <v>0</v>
      </c>
      <c r="AG789" s="75">
        <v>0</v>
      </c>
      <c r="AH789" s="75">
        <v>0</v>
      </c>
      <c r="AI789" s="75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5" t="s">
        <v>8</v>
      </c>
      <c r="B790" s="5" t="s">
        <v>3</v>
      </c>
      <c r="C790" s="75">
        <v>0</v>
      </c>
      <c r="D790" s="75">
        <v>0</v>
      </c>
      <c r="E790" s="75">
        <v>0</v>
      </c>
      <c r="F790" s="75">
        <v>0</v>
      </c>
      <c r="G790" s="75">
        <v>0</v>
      </c>
      <c r="H790" s="75">
        <v>0</v>
      </c>
      <c r="I790" s="75">
        <v>0</v>
      </c>
      <c r="J790" s="75">
        <v>0</v>
      </c>
      <c r="K790" s="75">
        <v>0</v>
      </c>
      <c r="L790" s="75">
        <v>0</v>
      </c>
      <c r="M790" s="75">
        <v>0</v>
      </c>
      <c r="N790" s="75">
        <v>0</v>
      </c>
      <c r="O790" s="75">
        <v>0</v>
      </c>
      <c r="P790" s="75">
        <v>0</v>
      </c>
      <c r="Q790" s="75">
        <v>0</v>
      </c>
      <c r="R790" s="75">
        <v>0</v>
      </c>
      <c r="S790" s="75">
        <v>0</v>
      </c>
      <c r="T790" s="75">
        <v>0</v>
      </c>
      <c r="U790" s="75">
        <v>0</v>
      </c>
      <c r="V790" s="75">
        <v>0</v>
      </c>
      <c r="W790" s="75">
        <v>0</v>
      </c>
      <c r="X790" s="75">
        <v>0</v>
      </c>
      <c r="Y790" s="75">
        <v>0</v>
      </c>
      <c r="Z790" s="75">
        <v>0</v>
      </c>
      <c r="AA790" s="75">
        <v>0</v>
      </c>
      <c r="AB790" s="75">
        <v>0</v>
      </c>
      <c r="AC790" s="75">
        <v>0</v>
      </c>
      <c r="AD790" s="75">
        <v>0</v>
      </c>
      <c r="AE790" s="75">
        <v>0</v>
      </c>
      <c r="AF790" s="75">
        <v>0</v>
      </c>
      <c r="AG790" s="75">
        <v>0</v>
      </c>
      <c r="AH790" s="75">
        <v>0</v>
      </c>
      <c r="AI790" s="75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4"/>
      <c r="B791" s="4" t="s">
        <v>37</v>
      </c>
      <c r="C791" s="75">
        <v>0</v>
      </c>
      <c r="D791" s="75">
        <v>0</v>
      </c>
      <c r="E791" s="75">
        <v>0</v>
      </c>
      <c r="F791" s="75">
        <v>0</v>
      </c>
      <c r="G791" s="75">
        <v>0</v>
      </c>
      <c r="H791" s="75">
        <v>0</v>
      </c>
      <c r="I791" s="75">
        <v>0</v>
      </c>
      <c r="J791" s="75">
        <v>0</v>
      </c>
      <c r="K791" s="75">
        <v>0</v>
      </c>
      <c r="L791" s="75">
        <v>0</v>
      </c>
      <c r="M791" s="75">
        <v>0</v>
      </c>
      <c r="N791" s="75">
        <v>0</v>
      </c>
      <c r="O791" s="75">
        <v>0</v>
      </c>
      <c r="P791" s="75">
        <v>0</v>
      </c>
      <c r="Q791" s="75">
        <v>0</v>
      </c>
      <c r="R791" s="75">
        <v>0</v>
      </c>
      <c r="S791" s="75">
        <v>0</v>
      </c>
      <c r="T791" s="75">
        <v>0</v>
      </c>
      <c r="U791" s="75">
        <v>0</v>
      </c>
      <c r="V791" s="75">
        <v>0</v>
      </c>
      <c r="W791" s="75">
        <v>0</v>
      </c>
      <c r="X791" s="75">
        <v>0</v>
      </c>
      <c r="Y791" s="75">
        <v>0</v>
      </c>
      <c r="Z791" s="75">
        <v>0</v>
      </c>
      <c r="AA791" s="75">
        <v>0</v>
      </c>
      <c r="AB791" s="75">
        <v>0</v>
      </c>
      <c r="AC791" s="75">
        <v>0</v>
      </c>
      <c r="AD791" s="75">
        <v>0</v>
      </c>
      <c r="AE791" s="75">
        <v>0</v>
      </c>
      <c r="AF791" s="75">
        <v>0</v>
      </c>
      <c r="AG791" s="75">
        <v>0</v>
      </c>
      <c r="AH791" s="75">
        <v>0</v>
      </c>
      <c r="AI791" s="75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14" t="s">
        <v>36</v>
      </c>
      <c r="B792" s="14" t="s">
        <v>38</v>
      </c>
      <c r="C792" s="75">
        <v>0</v>
      </c>
      <c r="D792" s="75">
        <v>0</v>
      </c>
      <c r="E792" s="75">
        <v>0</v>
      </c>
      <c r="F792" s="75">
        <v>0</v>
      </c>
      <c r="G792" s="75">
        <v>0</v>
      </c>
      <c r="H792" s="75">
        <v>0</v>
      </c>
      <c r="I792" s="75">
        <v>0</v>
      </c>
      <c r="J792" s="75">
        <v>0</v>
      </c>
      <c r="K792" s="75">
        <v>0</v>
      </c>
      <c r="L792" s="75">
        <v>0</v>
      </c>
      <c r="M792" s="75">
        <v>0</v>
      </c>
      <c r="N792" s="75">
        <v>0</v>
      </c>
      <c r="O792" s="75">
        <v>0</v>
      </c>
      <c r="P792" s="75">
        <v>0</v>
      </c>
      <c r="Q792" s="75">
        <v>0</v>
      </c>
      <c r="R792" s="75">
        <v>0</v>
      </c>
      <c r="S792" s="75">
        <v>0</v>
      </c>
      <c r="T792" s="75">
        <v>0</v>
      </c>
      <c r="U792" s="75">
        <v>0</v>
      </c>
      <c r="V792" s="75">
        <v>0</v>
      </c>
      <c r="W792" s="75">
        <v>0</v>
      </c>
      <c r="X792" s="75">
        <v>0</v>
      </c>
      <c r="Y792" s="75">
        <v>0</v>
      </c>
      <c r="Z792" s="75">
        <v>0</v>
      </c>
      <c r="AA792" s="75">
        <v>0</v>
      </c>
      <c r="AB792" s="75">
        <v>0</v>
      </c>
      <c r="AC792" s="75">
        <v>0</v>
      </c>
      <c r="AD792" s="75">
        <v>0</v>
      </c>
      <c r="AE792" s="75">
        <v>0</v>
      </c>
      <c r="AF792" s="75">
        <v>0</v>
      </c>
      <c r="AG792" s="75">
        <v>0</v>
      </c>
      <c r="AH792" s="75">
        <v>0</v>
      </c>
      <c r="AI792" s="75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5"/>
      <c r="B793" s="5" t="s">
        <v>213</v>
      </c>
      <c r="C793" s="73">
        <v>0</v>
      </c>
      <c r="D793" s="73">
        <v>0</v>
      </c>
      <c r="E793" s="73">
        <v>0</v>
      </c>
      <c r="F793" s="73">
        <v>0</v>
      </c>
      <c r="G793" s="73">
        <v>0</v>
      </c>
      <c r="H793" s="73">
        <v>0</v>
      </c>
      <c r="I793" s="73">
        <v>0</v>
      </c>
      <c r="J793" s="73">
        <v>0</v>
      </c>
      <c r="K793" s="73">
        <v>0</v>
      </c>
      <c r="L793" s="73">
        <v>0</v>
      </c>
      <c r="M793" s="73">
        <v>0</v>
      </c>
      <c r="N793" s="73">
        <v>0</v>
      </c>
      <c r="O793" s="73">
        <v>0</v>
      </c>
      <c r="P793" s="73">
        <v>0</v>
      </c>
      <c r="Q793" s="73">
        <v>0</v>
      </c>
      <c r="R793" s="73">
        <v>0</v>
      </c>
      <c r="S793" s="73">
        <v>0</v>
      </c>
      <c r="T793" s="73">
        <v>0</v>
      </c>
      <c r="U793" s="73">
        <v>0</v>
      </c>
      <c r="V793" s="73">
        <v>0</v>
      </c>
      <c r="W793" s="73">
        <v>0</v>
      </c>
      <c r="X793" s="73">
        <v>0</v>
      </c>
      <c r="Y793" s="73">
        <v>0</v>
      </c>
      <c r="Z793" s="73">
        <v>0</v>
      </c>
      <c r="AA793" s="73">
        <v>0</v>
      </c>
      <c r="AB793" s="73">
        <v>0</v>
      </c>
      <c r="AC793" s="73">
        <v>0</v>
      </c>
      <c r="AD793" s="73">
        <v>0</v>
      </c>
      <c r="AE793" s="73">
        <v>0</v>
      </c>
      <c r="AF793" s="73">
        <v>0</v>
      </c>
      <c r="AG793" s="73">
        <v>0</v>
      </c>
      <c r="AH793" s="73">
        <v>0</v>
      </c>
      <c r="AI793" s="73">
        <v>0</v>
      </c>
    </row>
    <row r="794" spans="1:85">
      <c r="A794" s="1" t="str">
        <f>LOOKUP(B794,[1]Regions!$A$4:$A$98,[1]Regions!$B$4:$B$98)</f>
        <v>Australia</v>
      </c>
      <c r="B794" s="2">
        <v>37</v>
      </c>
      <c r="C794" s="72">
        <v>2018</v>
      </c>
      <c r="D794" s="72">
        <v>2019</v>
      </c>
      <c r="E794" s="72">
        <v>2020</v>
      </c>
      <c r="F794" s="72">
        <v>2021</v>
      </c>
      <c r="G794" s="72">
        <v>2022</v>
      </c>
      <c r="H794" s="72">
        <v>2023</v>
      </c>
      <c r="I794" s="72">
        <v>2024</v>
      </c>
      <c r="J794" s="72">
        <v>2025</v>
      </c>
      <c r="K794" s="72">
        <v>2026</v>
      </c>
      <c r="L794" s="72">
        <v>2027</v>
      </c>
      <c r="M794" s="72">
        <v>2028</v>
      </c>
      <c r="N794" s="72">
        <v>2029</v>
      </c>
      <c r="O794" s="72">
        <v>2030</v>
      </c>
      <c r="P794" s="72">
        <v>2031</v>
      </c>
      <c r="Q794" s="72">
        <v>2032</v>
      </c>
      <c r="R794" s="72">
        <v>2033</v>
      </c>
      <c r="S794" s="72">
        <v>2034</v>
      </c>
      <c r="T794" s="72">
        <v>2035</v>
      </c>
      <c r="U794" s="72">
        <v>2036</v>
      </c>
      <c r="V794" s="72">
        <v>2037</v>
      </c>
      <c r="W794" s="72">
        <v>2038</v>
      </c>
      <c r="X794" s="72">
        <v>2039</v>
      </c>
      <c r="Y794" s="72">
        <v>2040</v>
      </c>
      <c r="Z794" s="72">
        <v>2041</v>
      </c>
      <c r="AA794" s="72">
        <v>2042</v>
      </c>
      <c r="AB794" s="72">
        <v>2043</v>
      </c>
      <c r="AC794" s="72">
        <v>2044</v>
      </c>
      <c r="AD794" s="72">
        <v>2045</v>
      </c>
      <c r="AE794" s="72">
        <v>2046</v>
      </c>
      <c r="AF794" s="72">
        <v>2047</v>
      </c>
      <c r="AG794" s="72">
        <v>2048</v>
      </c>
      <c r="AH794" s="72">
        <v>2049</v>
      </c>
      <c r="AI794" s="72">
        <v>2050</v>
      </c>
      <c r="AJ794">
        <v>2051</v>
      </c>
      <c r="AK794">
        <v>2052</v>
      </c>
      <c r="AL794">
        <v>2053</v>
      </c>
      <c r="AM794">
        <v>2054</v>
      </c>
      <c r="AN794">
        <v>2055</v>
      </c>
      <c r="AO794">
        <v>2056</v>
      </c>
      <c r="AP794">
        <v>2057</v>
      </c>
      <c r="AQ794">
        <v>2058</v>
      </c>
      <c r="AR794">
        <v>2059</v>
      </c>
      <c r="AS794">
        <v>2060</v>
      </c>
      <c r="AT794">
        <v>2061</v>
      </c>
      <c r="AU794">
        <v>2062</v>
      </c>
      <c r="AV794">
        <v>2063</v>
      </c>
      <c r="AW794">
        <v>2064</v>
      </c>
      <c r="AX794">
        <v>2065</v>
      </c>
      <c r="AY794">
        <v>2066</v>
      </c>
      <c r="AZ794">
        <v>2067</v>
      </c>
      <c r="BA794">
        <v>2068</v>
      </c>
      <c r="BB794">
        <v>2069</v>
      </c>
      <c r="BC794">
        <v>2070</v>
      </c>
      <c r="BD794">
        <v>2071</v>
      </c>
      <c r="BE794">
        <v>2072</v>
      </c>
      <c r="BF794">
        <v>2073</v>
      </c>
      <c r="BG794">
        <v>2074</v>
      </c>
      <c r="BH794">
        <v>2075</v>
      </c>
      <c r="BI794">
        <v>2076</v>
      </c>
      <c r="BJ794">
        <v>2077</v>
      </c>
      <c r="BK794">
        <v>2078</v>
      </c>
      <c r="BL794">
        <v>2079</v>
      </c>
      <c r="BM794">
        <v>2080</v>
      </c>
      <c r="BN794">
        <v>2081</v>
      </c>
      <c r="BO794">
        <v>2082</v>
      </c>
      <c r="BP794">
        <v>2083</v>
      </c>
      <c r="BQ794">
        <v>2084</v>
      </c>
      <c r="BR794">
        <v>2085</v>
      </c>
      <c r="BS794">
        <v>2086</v>
      </c>
      <c r="BT794">
        <v>2087</v>
      </c>
      <c r="BU794">
        <v>2088</v>
      </c>
      <c r="BV794">
        <v>2089</v>
      </c>
      <c r="BW794">
        <v>2090</v>
      </c>
      <c r="BX794">
        <v>2091</v>
      </c>
      <c r="BY794">
        <v>2092</v>
      </c>
      <c r="BZ794">
        <v>2093</v>
      </c>
      <c r="CA794">
        <v>2094</v>
      </c>
      <c r="CB794">
        <v>2095</v>
      </c>
      <c r="CC794">
        <v>2096</v>
      </c>
      <c r="CD794">
        <v>2097</v>
      </c>
      <c r="CE794">
        <v>2098</v>
      </c>
      <c r="CF794">
        <v>2099</v>
      </c>
      <c r="CG794">
        <v>2100</v>
      </c>
    </row>
    <row r="795" spans="1:85">
      <c r="A795" s="74"/>
      <c r="B795" s="74" t="s">
        <v>4</v>
      </c>
      <c r="C795" s="75">
        <v>0</v>
      </c>
      <c r="D795" s="75">
        <v>0</v>
      </c>
      <c r="E795" s="75">
        <v>0</v>
      </c>
      <c r="F795" s="75">
        <v>0</v>
      </c>
      <c r="G795" s="75">
        <v>0</v>
      </c>
      <c r="H795" s="75">
        <v>0</v>
      </c>
      <c r="I795" s="75">
        <v>0</v>
      </c>
      <c r="J795" s="75">
        <v>0</v>
      </c>
      <c r="K795" s="75">
        <v>0</v>
      </c>
      <c r="L795" s="75">
        <v>0</v>
      </c>
      <c r="M795" s="75">
        <v>0</v>
      </c>
      <c r="N795" s="75">
        <v>0</v>
      </c>
      <c r="O795" s="75">
        <v>0</v>
      </c>
      <c r="P795" s="75">
        <v>0</v>
      </c>
      <c r="Q795" s="75">
        <v>0</v>
      </c>
      <c r="R795" s="75">
        <v>0</v>
      </c>
      <c r="S795" s="75">
        <v>0</v>
      </c>
      <c r="T795" s="75">
        <v>0</v>
      </c>
      <c r="U795" s="75">
        <v>0</v>
      </c>
      <c r="V795" s="75">
        <v>0</v>
      </c>
      <c r="W795" s="75">
        <v>0</v>
      </c>
      <c r="X795" s="75">
        <v>0</v>
      </c>
      <c r="Y795" s="75">
        <v>0</v>
      </c>
      <c r="Z795" s="75">
        <v>0</v>
      </c>
      <c r="AA795" s="75">
        <v>0</v>
      </c>
      <c r="AB795" s="75">
        <v>0</v>
      </c>
      <c r="AC795" s="75">
        <v>0</v>
      </c>
      <c r="AD795" s="75">
        <v>0</v>
      </c>
      <c r="AE795" s="75">
        <v>0</v>
      </c>
      <c r="AF795" s="75">
        <v>0</v>
      </c>
      <c r="AG795" s="75">
        <v>0</v>
      </c>
      <c r="AH795" s="75">
        <v>0</v>
      </c>
      <c r="AI795" s="7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74" t="s">
        <v>0</v>
      </c>
      <c r="B796" s="74" t="s">
        <v>3</v>
      </c>
      <c r="C796" s="75">
        <v>0</v>
      </c>
      <c r="D796" s="75">
        <v>0</v>
      </c>
      <c r="E796" s="75">
        <v>0</v>
      </c>
      <c r="F796" s="75">
        <v>0</v>
      </c>
      <c r="G796" s="75">
        <v>0</v>
      </c>
      <c r="H796" s="75">
        <v>0</v>
      </c>
      <c r="I796" s="75">
        <v>0</v>
      </c>
      <c r="J796" s="75">
        <v>0</v>
      </c>
      <c r="K796" s="75">
        <v>0</v>
      </c>
      <c r="L796" s="75">
        <v>0</v>
      </c>
      <c r="M796" s="75">
        <v>0</v>
      </c>
      <c r="N796" s="75">
        <v>0</v>
      </c>
      <c r="O796" s="75">
        <v>0</v>
      </c>
      <c r="P796" s="75">
        <v>0</v>
      </c>
      <c r="Q796" s="75">
        <v>0</v>
      </c>
      <c r="R796" s="75">
        <v>0</v>
      </c>
      <c r="S796" s="75">
        <v>0</v>
      </c>
      <c r="T796" s="75">
        <v>0</v>
      </c>
      <c r="U796" s="75">
        <v>0</v>
      </c>
      <c r="V796" s="75">
        <v>0</v>
      </c>
      <c r="W796" s="75">
        <v>0</v>
      </c>
      <c r="X796" s="75">
        <v>0</v>
      </c>
      <c r="Y796" s="75">
        <v>0</v>
      </c>
      <c r="Z796" s="75">
        <v>0</v>
      </c>
      <c r="AA796" s="75">
        <v>0</v>
      </c>
      <c r="AB796" s="75">
        <v>0</v>
      </c>
      <c r="AC796" s="75">
        <v>0</v>
      </c>
      <c r="AD796" s="75">
        <v>0</v>
      </c>
      <c r="AE796" s="75">
        <v>0</v>
      </c>
      <c r="AF796" s="75">
        <v>0</v>
      </c>
      <c r="AG796" s="75">
        <v>0</v>
      </c>
      <c r="AH796" s="75">
        <v>0</v>
      </c>
      <c r="AI796" s="75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74"/>
      <c r="B797" s="74" t="s">
        <v>34</v>
      </c>
      <c r="C797" s="75">
        <v>0</v>
      </c>
      <c r="D797" s="75">
        <v>0</v>
      </c>
      <c r="E797" s="75">
        <v>0</v>
      </c>
      <c r="F797" s="75">
        <v>0</v>
      </c>
      <c r="G797" s="75">
        <v>0</v>
      </c>
      <c r="H797" s="75">
        <v>0</v>
      </c>
      <c r="I797" s="75">
        <v>0</v>
      </c>
      <c r="J797" s="75">
        <v>0</v>
      </c>
      <c r="K797" s="75">
        <v>0</v>
      </c>
      <c r="L797" s="75">
        <v>0</v>
      </c>
      <c r="M797" s="75">
        <v>0</v>
      </c>
      <c r="N797" s="75">
        <v>0</v>
      </c>
      <c r="O797" s="75">
        <v>0</v>
      </c>
      <c r="P797" s="75">
        <v>0</v>
      </c>
      <c r="Q797" s="75">
        <v>0</v>
      </c>
      <c r="R797" s="75">
        <v>0</v>
      </c>
      <c r="S797" s="75">
        <v>0</v>
      </c>
      <c r="T797" s="75">
        <v>0</v>
      </c>
      <c r="U797" s="75">
        <v>0</v>
      </c>
      <c r="V797" s="75">
        <v>0</v>
      </c>
      <c r="W797" s="75">
        <v>0</v>
      </c>
      <c r="X797" s="75">
        <v>0</v>
      </c>
      <c r="Y797" s="75">
        <v>0</v>
      </c>
      <c r="Z797" s="75">
        <v>0</v>
      </c>
      <c r="AA797" s="75">
        <v>0</v>
      </c>
      <c r="AB797" s="75">
        <v>0</v>
      </c>
      <c r="AC797" s="75">
        <v>0</v>
      </c>
      <c r="AD797" s="75">
        <v>0</v>
      </c>
      <c r="AE797" s="75">
        <v>0</v>
      </c>
      <c r="AF797" s="75">
        <v>0</v>
      </c>
      <c r="AG797" s="75">
        <v>0</v>
      </c>
      <c r="AH797" s="75">
        <v>0</v>
      </c>
      <c r="AI797" s="75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14"/>
      <c r="B798" s="14" t="s">
        <v>35</v>
      </c>
      <c r="C798" s="75">
        <v>0</v>
      </c>
      <c r="D798" s="75">
        <v>0</v>
      </c>
      <c r="E798" s="75">
        <v>0</v>
      </c>
      <c r="F798" s="75">
        <v>0</v>
      </c>
      <c r="G798" s="75">
        <v>0</v>
      </c>
      <c r="H798" s="75">
        <v>0</v>
      </c>
      <c r="I798" s="75">
        <v>0</v>
      </c>
      <c r="J798" s="75">
        <v>0</v>
      </c>
      <c r="K798" s="75">
        <v>0</v>
      </c>
      <c r="L798" s="75">
        <v>0</v>
      </c>
      <c r="M798" s="75">
        <v>0</v>
      </c>
      <c r="N798" s="75">
        <v>0</v>
      </c>
      <c r="O798" s="75">
        <v>0</v>
      </c>
      <c r="P798" s="75">
        <v>0</v>
      </c>
      <c r="Q798" s="75">
        <v>0</v>
      </c>
      <c r="R798" s="75">
        <v>0</v>
      </c>
      <c r="S798" s="75">
        <v>0</v>
      </c>
      <c r="T798" s="75">
        <v>0</v>
      </c>
      <c r="U798" s="75">
        <v>0</v>
      </c>
      <c r="V798" s="75">
        <v>0</v>
      </c>
      <c r="W798" s="75">
        <v>0</v>
      </c>
      <c r="X798" s="75">
        <v>0</v>
      </c>
      <c r="Y798" s="75">
        <v>0</v>
      </c>
      <c r="Z798" s="75">
        <v>0</v>
      </c>
      <c r="AA798" s="75">
        <v>0</v>
      </c>
      <c r="AB798" s="75">
        <v>0</v>
      </c>
      <c r="AC798" s="75">
        <v>0</v>
      </c>
      <c r="AD798" s="75">
        <v>0</v>
      </c>
      <c r="AE798" s="75">
        <v>0</v>
      </c>
      <c r="AF798" s="75">
        <v>0</v>
      </c>
      <c r="AG798" s="75">
        <v>0</v>
      </c>
      <c r="AH798" s="75">
        <v>0</v>
      </c>
      <c r="AI798" s="75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4"/>
      <c r="B799" s="4" t="s">
        <v>4</v>
      </c>
      <c r="C799" s="75">
        <v>0</v>
      </c>
      <c r="D799" s="75">
        <v>0</v>
      </c>
      <c r="E799" s="75">
        <v>0</v>
      </c>
      <c r="F799" s="75">
        <v>0</v>
      </c>
      <c r="G799" s="75">
        <v>0</v>
      </c>
      <c r="H799" s="75">
        <v>0</v>
      </c>
      <c r="I799" s="75">
        <v>0</v>
      </c>
      <c r="J799" s="75">
        <v>0</v>
      </c>
      <c r="K799" s="75">
        <v>0</v>
      </c>
      <c r="L799" s="75">
        <v>0</v>
      </c>
      <c r="M799" s="75">
        <v>0</v>
      </c>
      <c r="N799" s="75">
        <v>0</v>
      </c>
      <c r="O799" s="75">
        <v>0</v>
      </c>
      <c r="P799" s="75">
        <v>0</v>
      </c>
      <c r="Q799" s="75">
        <v>0</v>
      </c>
      <c r="R799" s="75">
        <v>0</v>
      </c>
      <c r="S799" s="75">
        <v>0</v>
      </c>
      <c r="T799" s="75">
        <v>0</v>
      </c>
      <c r="U799" s="75">
        <v>0</v>
      </c>
      <c r="V799" s="75">
        <v>0</v>
      </c>
      <c r="W799" s="75">
        <v>0</v>
      </c>
      <c r="X799" s="75">
        <v>0</v>
      </c>
      <c r="Y799" s="75">
        <v>0</v>
      </c>
      <c r="Z799" s="75">
        <v>0</v>
      </c>
      <c r="AA799" s="75">
        <v>0</v>
      </c>
      <c r="AB799" s="75">
        <v>0</v>
      </c>
      <c r="AC799" s="75">
        <v>0</v>
      </c>
      <c r="AD799" s="75">
        <v>0</v>
      </c>
      <c r="AE799" s="75">
        <v>0</v>
      </c>
      <c r="AF799" s="75">
        <v>0</v>
      </c>
      <c r="AG799" s="75">
        <v>0</v>
      </c>
      <c r="AH799" s="75">
        <v>0</v>
      </c>
      <c r="AI799" s="75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74" t="s">
        <v>1</v>
      </c>
      <c r="B800" s="74" t="s">
        <v>3</v>
      </c>
      <c r="C800" s="75">
        <v>0</v>
      </c>
      <c r="D800" s="75">
        <v>0</v>
      </c>
      <c r="E800" s="75">
        <v>0</v>
      </c>
      <c r="F800" s="75">
        <v>0</v>
      </c>
      <c r="G800" s="75">
        <v>0</v>
      </c>
      <c r="H800" s="75">
        <v>0</v>
      </c>
      <c r="I800" s="75">
        <v>0</v>
      </c>
      <c r="J800" s="75">
        <v>0</v>
      </c>
      <c r="K800" s="75">
        <v>0</v>
      </c>
      <c r="L800" s="75">
        <v>0</v>
      </c>
      <c r="M800" s="75">
        <v>0</v>
      </c>
      <c r="N800" s="75">
        <v>0</v>
      </c>
      <c r="O800" s="75">
        <v>0</v>
      </c>
      <c r="P800" s="75">
        <v>0</v>
      </c>
      <c r="Q800" s="75">
        <v>0</v>
      </c>
      <c r="R800" s="75">
        <v>0</v>
      </c>
      <c r="S800" s="75">
        <v>0</v>
      </c>
      <c r="T800" s="75">
        <v>0</v>
      </c>
      <c r="U800" s="75">
        <v>0</v>
      </c>
      <c r="V800" s="75">
        <v>0</v>
      </c>
      <c r="W800" s="75">
        <v>0</v>
      </c>
      <c r="X800" s="75">
        <v>0</v>
      </c>
      <c r="Y800" s="75">
        <v>0</v>
      </c>
      <c r="Z800" s="75">
        <v>0</v>
      </c>
      <c r="AA800" s="75">
        <v>0</v>
      </c>
      <c r="AB800" s="75">
        <v>0</v>
      </c>
      <c r="AC800" s="75">
        <v>0</v>
      </c>
      <c r="AD800" s="75">
        <v>0</v>
      </c>
      <c r="AE800" s="75">
        <v>0</v>
      </c>
      <c r="AF800" s="75">
        <v>0</v>
      </c>
      <c r="AG800" s="75">
        <v>0</v>
      </c>
      <c r="AH800" s="75">
        <v>0</v>
      </c>
      <c r="AI800" s="75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74"/>
      <c r="B801" s="74" t="s">
        <v>34</v>
      </c>
      <c r="C801" s="75">
        <v>0</v>
      </c>
      <c r="D801" s="75">
        <v>0</v>
      </c>
      <c r="E801" s="75">
        <v>0</v>
      </c>
      <c r="F801" s="75">
        <v>0</v>
      </c>
      <c r="G801" s="75">
        <v>0</v>
      </c>
      <c r="H801" s="75">
        <v>0</v>
      </c>
      <c r="I801" s="75">
        <v>0</v>
      </c>
      <c r="J801" s="75">
        <v>0</v>
      </c>
      <c r="K801" s="75">
        <v>0</v>
      </c>
      <c r="L801" s="75">
        <v>0</v>
      </c>
      <c r="M801" s="75">
        <v>0</v>
      </c>
      <c r="N801" s="75">
        <v>0</v>
      </c>
      <c r="O801" s="75">
        <v>0</v>
      </c>
      <c r="P801" s="75">
        <v>0</v>
      </c>
      <c r="Q801" s="75">
        <v>0</v>
      </c>
      <c r="R801" s="75">
        <v>0</v>
      </c>
      <c r="S801" s="75">
        <v>0</v>
      </c>
      <c r="T801" s="75">
        <v>0</v>
      </c>
      <c r="U801" s="75">
        <v>0</v>
      </c>
      <c r="V801" s="75">
        <v>0</v>
      </c>
      <c r="W801" s="75">
        <v>0</v>
      </c>
      <c r="X801" s="75">
        <v>0</v>
      </c>
      <c r="Y801" s="75">
        <v>0</v>
      </c>
      <c r="Z801" s="75">
        <v>0</v>
      </c>
      <c r="AA801" s="75">
        <v>0</v>
      </c>
      <c r="AB801" s="75">
        <v>0</v>
      </c>
      <c r="AC801" s="75">
        <v>0</v>
      </c>
      <c r="AD801" s="75">
        <v>0</v>
      </c>
      <c r="AE801" s="75">
        <v>0</v>
      </c>
      <c r="AF801" s="75">
        <v>0</v>
      </c>
      <c r="AG801" s="75">
        <v>0</v>
      </c>
      <c r="AH801" s="75">
        <v>0</v>
      </c>
      <c r="AI801" s="75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>
      <c r="A802" s="14"/>
      <c r="B802" s="14" t="s">
        <v>35</v>
      </c>
      <c r="C802" s="75">
        <v>0</v>
      </c>
      <c r="D802" s="75">
        <v>0</v>
      </c>
      <c r="E802" s="75">
        <v>0</v>
      </c>
      <c r="F802" s="75">
        <v>0</v>
      </c>
      <c r="G802" s="75">
        <v>0</v>
      </c>
      <c r="H802" s="75">
        <v>0</v>
      </c>
      <c r="I802" s="75">
        <v>0</v>
      </c>
      <c r="J802" s="75">
        <v>0</v>
      </c>
      <c r="K802" s="75">
        <v>0</v>
      </c>
      <c r="L802" s="75">
        <v>0</v>
      </c>
      <c r="M802" s="75">
        <v>0</v>
      </c>
      <c r="N802" s="75">
        <v>0</v>
      </c>
      <c r="O802" s="75">
        <v>0</v>
      </c>
      <c r="P802" s="75">
        <v>0</v>
      </c>
      <c r="Q802" s="75">
        <v>0</v>
      </c>
      <c r="R802" s="75">
        <v>0</v>
      </c>
      <c r="S802" s="75">
        <v>0</v>
      </c>
      <c r="T802" s="75">
        <v>0</v>
      </c>
      <c r="U802" s="75">
        <v>0</v>
      </c>
      <c r="V802" s="75">
        <v>0</v>
      </c>
      <c r="W802" s="75">
        <v>0</v>
      </c>
      <c r="X802" s="75">
        <v>0</v>
      </c>
      <c r="Y802" s="75">
        <v>0</v>
      </c>
      <c r="Z802" s="75">
        <v>0</v>
      </c>
      <c r="AA802" s="75">
        <v>0</v>
      </c>
      <c r="AB802" s="75">
        <v>0</v>
      </c>
      <c r="AC802" s="75">
        <v>0</v>
      </c>
      <c r="AD802" s="75">
        <v>0</v>
      </c>
      <c r="AE802" s="75">
        <v>0</v>
      </c>
      <c r="AF802" s="75">
        <v>0</v>
      </c>
      <c r="AG802" s="75">
        <v>0</v>
      </c>
      <c r="AH802" s="75">
        <v>0</v>
      </c>
      <c r="AI802" s="75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>
      <c r="A803" s="4"/>
      <c r="B803" s="4" t="s">
        <v>4</v>
      </c>
      <c r="C803" s="75">
        <v>0</v>
      </c>
      <c r="D803" s="75">
        <v>0</v>
      </c>
      <c r="E803" s="75">
        <v>0</v>
      </c>
      <c r="F803" s="75">
        <v>0</v>
      </c>
      <c r="G803" s="75">
        <v>0</v>
      </c>
      <c r="H803" s="75">
        <v>0</v>
      </c>
      <c r="I803" s="75">
        <v>0</v>
      </c>
      <c r="J803" s="75">
        <v>0</v>
      </c>
      <c r="K803" s="75">
        <v>0</v>
      </c>
      <c r="L803" s="75">
        <v>0</v>
      </c>
      <c r="M803" s="75">
        <v>0</v>
      </c>
      <c r="N803" s="75">
        <v>0</v>
      </c>
      <c r="O803" s="75">
        <v>0</v>
      </c>
      <c r="P803" s="75">
        <v>0</v>
      </c>
      <c r="Q803" s="75">
        <v>0</v>
      </c>
      <c r="R803" s="75">
        <v>0</v>
      </c>
      <c r="S803" s="75">
        <v>0</v>
      </c>
      <c r="T803" s="75">
        <v>0</v>
      </c>
      <c r="U803" s="75">
        <v>0</v>
      </c>
      <c r="V803" s="75">
        <v>0</v>
      </c>
      <c r="W803" s="75">
        <v>0</v>
      </c>
      <c r="X803" s="75">
        <v>0</v>
      </c>
      <c r="Y803" s="75">
        <v>0</v>
      </c>
      <c r="Z803" s="75">
        <v>0</v>
      </c>
      <c r="AA803" s="75">
        <v>0</v>
      </c>
      <c r="AB803" s="75">
        <v>0</v>
      </c>
      <c r="AC803" s="75">
        <v>0</v>
      </c>
      <c r="AD803" s="75">
        <v>0</v>
      </c>
      <c r="AE803" s="75">
        <v>0</v>
      </c>
      <c r="AF803" s="75">
        <v>0</v>
      </c>
      <c r="AG803" s="75">
        <v>0</v>
      </c>
      <c r="AH803" s="75">
        <v>0</v>
      </c>
      <c r="AI803" s="75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>
      <c r="A804" s="14" t="s">
        <v>5</v>
      </c>
      <c r="B804" s="14" t="s">
        <v>3</v>
      </c>
      <c r="C804" s="75">
        <v>0</v>
      </c>
      <c r="D804" s="75">
        <v>0</v>
      </c>
      <c r="E804" s="75">
        <v>0</v>
      </c>
      <c r="F804" s="75">
        <v>0</v>
      </c>
      <c r="G804" s="75">
        <v>0</v>
      </c>
      <c r="H804" s="75">
        <v>0</v>
      </c>
      <c r="I804" s="75">
        <v>0</v>
      </c>
      <c r="J804" s="75">
        <v>0</v>
      </c>
      <c r="K804" s="75">
        <v>0</v>
      </c>
      <c r="L804" s="75">
        <v>0</v>
      </c>
      <c r="M804" s="75">
        <v>0</v>
      </c>
      <c r="N804" s="75">
        <v>0</v>
      </c>
      <c r="O804" s="75">
        <v>0</v>
      </c>
      <c r="P804" s="75">
        <v>0</v>
      </c>
      <c r="Q804" s="75">
        <v>0</v>
      </c>
      <c r="R804" s="75">
        <v>0</v>
      </c>
      <c r="S804" s="75">
        <v>0</v>
      </c>
      <c r="T804" s="75">
        <v>0</v>
      </c>
      <c r="U804" s="75">
        <v>0</v>
      </c>
      <c r="V804" s="75">
        <v>0</v>
      </c>
      <c r="W804" s="75">
        <v>0</v>
      </c>
      <c r="X804" s="75">
        <v>0</v>
      </c>
      <c r="Y804" s="75">
        <v>0</v>
      </c>
      <c r="Z804" s="75">
        <v>0</v>
      </c>
      <c r="AA804" s="75">
        <v>0</v>
      </c>
      <c r="AB804" s="75">
        <v>0</v>
      </c>
      <c r="AC804" s="75">
        <v>0</v>
      </c>
      <c r="AD804" s="75">
        <v>0</v>
      </c>
      <c r="AE804" s="75">
        <v>0</v>
      </c>
      <c r="AF804" s="75">
        <v>0</v>
      </c>
      <c r="AG804" s="75">
        <v>0</v>
      </c>
      <c r="AH804" s="75">
        <v>0</v>
      </c>
      <c r="AI804" s="75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>
      <c r="A805" s="5"/>
      <c r="B805" s="5" t="s">
        <v>4</v>
      </c>
      <c r="C805" s="75">
        <v>0</v>
      </c>
      <c r="D805" s="75">
        <v>0</v>
      </c>
      <c r="E805" s="75">
        <v>0</v>
      </c>
      <c r="F805" s="75">
        <v>0</v>
      </c>
      <c r="G805" s="75">
        <v>0</v>
      </c>
      <c r="H805" s="75">
        <v>0</v>
      </c>
      <c r="I805" s="75">
        <v>0</v>
      </c>
      <c r="J805" s="75">
        <v>0</v>
      </c>
      <c r="K805" s="75">
        <v>0</v>
      </c>
      <c r="L805" s="75">
        <v>0</v>
      </c>
      <c r="M805" s="75">
        <v>0</v>
      </c>
      <c r="N805" s="75">
        <v>0</v>
      </c>
      <c r="O805" s="75">
        <v>0</v>
      </c>
      <c r="P805" s="75">
        <v>0</v>
      </c>
      <c r="Q805" s="75">
        <v>0</v>
      </c>
      <c r="R805" s="75">
        <v>0</v>
      </c>
      <c r="S805" s="75">
        <v>0</v>
      </c>
      <c r="T805" s="75">
        <v>0</v>
      </c>
      <c r="U805" s="75">
        <v>0</v>
      </c>
      <c r="V805" s="75">
        <v>0</v>
      </c>
      <c r="W805" s="75">
        <v>0</v>
      </c>
      <c r="X805" s="75">
        <v>0</v>
      </c>
      <c r="Y805" s="75">
        <v>0</v>
      </c>
      <c r="Z805" s="75">
        <v>0</v>
      </c>
      <c r="AA805" s="75">
        <v>0</v>
      </c>
      <c r="AB805" s="75">
        <v>0</v>
      </c>
      <c r="AC805" s="75">
        <v>0</v>
      </c>
      <c r="AD805" s="75">
        <v>0</v>
      </c>
      <c r="AE805" s="75">
        <v>0</v>
      </c>
      <c r="AF805" s="75">
        <v>0</v>
      </c>
      <c r="AG805" s="75">
        <v>0</v>
      </c>
      <c r="AH805" s="75">
        <v>0</v>
      </c>
      <c r="AI805" s="7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>
      <c r="A806" s="5" t="s">
        <v>2</v>
      </c>
      <c r="B806" s="5" t="s">
        <v>3</v>
      </c>
      <c r="C806" s="75">
        <v>0</v>
      </c>
      <c r="D806" s="75">
        <v>0</v>
      </c>
      <c r="E806" s="75">
        <v>0</v>
      </c>
      <c r="F806" s="75">
        <v>0</v>
      </c>
      <c r="G806" s="75">
        <v>0</v>
      </c>
      <c r="H806" s="75">
        <v>0</v>
      </c>
      <c r="I806" s="75">
        <v>0</v>
      </c>
      <c r="J806" s="75">
        <v>0</v>
      </c>
      <c r="K806" s="75">
        <v>0</v>
      </c>
      <c r="L806" s="75">
        <v>0</v>
      </c>
      <c r="M806" s="75">
        <v>0</v>
      </c>
      <c r="N806" s="75">
        <v>0</v>
      </c>
      <c r="O806" s="75">
        <v>0</v>
      </c>
      <c r="P806" s="75">
        <v>0</v>
      </c>
      <c r="Q806" s="75">
        <v>0</v>
      </c>
      <c r="R806" s="75">
        <v>0</v>
      </c>
      <c r="S806" s="75">
        <v>0</v>
      </c>
      <c r="T806" s="75">
        <v>0</v>
      </c>
      <c r="U806" s="75">
        <v>0</v>
      </c>
      <c r="V806" s="75">
        <v>0</v>
      </c>
      <c r="W806" s="75">
        <v>0</v>
      </c>
      <c r="X806" s="75">
        <v>0</v>
      </c>
      <c r="Y806" s="75">
        <v>0</v>
      </c>
      <c r="Z806" s="75">
        <v>0</v>
      </c>
      <c r="AA806" s="75">
        <v>0</v>
      </c>
      <c r="AB806" s="75">
        <v>0</v>
      </c>
      <c r="AC806" s="75">
        <v>0</v>
      </c>
      <c r="AD806" s="75">
        <v>0</v>
      </c>
      <c r="AE806" s="75">
        <v>0</v>
      </c>
      <c r="AF806" s="75">
        <v>0</v>
      </c>
      <c r="AG806" s="75">
        <v>0</v>
      </c>
      <c r="AH806" s="75">
        <v>0</v>
      </c>
      <c r="AI806" s="75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>
      <c r="A807" s="4"/>
      <c r="B807" s="4" t="s">
        <v>4</v>
      </c>
      <c r="C807" s="75">
        <v>0</v>
      </c>
      <c r="D807" s="75">
        <v>0</v>
      </c>
      <c r="E807" s="75">
        <v>0</v>
      </c>
      <c r="F807" s="75">
        <v>0</v>
      </c>
      <c r="G807" s="75">
        <v>0</v>
      </c>
      <c r="H807" s="75">
        <v>0</v>
      </c>
      <c r="I807" s="75">
        <v>0</v>
      </c>
      <c r="J807" s="75">
        <v>0</v>
      </c>
      <c r="K807" s="75">
        <v>0</v>
      </c>
      <c r="L807" s="75">
        <v>0</v>
      </c>
      <c r="M807" s="75">
        <v>0</v>
      </c>
      <c r="N807" s="75">
        <v>0</v>
      </c>
      <c r="O807" s="75">
        <v>0</v>
      </c>
      <c r="P807" s="75">
        <v>0</v>
      </c>
      <c r="Q807" s="75">
        <v>0</v>
      </c>
      <c r="R807" s="75">
        <v>0</v>
      </c>
      <c r="S807" s="75">
        <v>0</v>
      </c>
      <c r="T807" s="75">
        <v>0</v>
      </c>
      <c r="U807" s="75">
        <v>0</v>
      </c>
      <c r="V807" s="75">
        <v>0</v>
      </c>
      <c r="W807" s="75">
        <v>0</v>
      </c>
      <c r="X807" s="75">
        <v>0</v>
      </c>
      <c r="Y807" s="75">
        <v>0</v>
      </c>
      <c r="Z807" s="75">
        <v>0</v>
      </c>
      <c r="AA807" s="75">
        <v>0</v>
      </c>
      <c r="AB807" s="75">
        <v>0</v>
      </c>
      <c r="AC807" s="75">
        <v>0</v>
      </c>
      <c r="AD807" s="75">
        <v>0</v>
      </c>
      <c r="AE807" s="75">
        <v>0</v>
      </c>
      <c r="AF807" s="75">
        <v>0</v>
      </c>
      <c r="AG807" s="75">
        <v>0</v>
      </c>
      <c r="AH807" s="75">
        <v>0</v>
      </c>
      <c r="AI807" s="75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>
      <c r="A808" s="14" t="s">
        <v>7</v>
      </c>
      <c r="B808" s="14" t="s">
        <v>3</v>
      </c>
      <c r="C808" s="75">
        <v>0</v>
      </c>
      <c r="D808" s="75">
        <v>0</v>
      </c>
      <c r="E808" s="75">
        <v>0</v>
      </c>
      <c r="F808" s="75">
        <v>0</v>
      </c>
      <c r="G808" s="75">
        <v>0</v>
      </c>
      <c r="H808" s="75">
        <v>0</v>
      </c>
      <c r="I808" s="75">
        <v>0</v>
      </c>
      <c r="J808" s="75">
        <v>0</v>
      </c>
      <c r="K808" s="75">
        <v>0</v>
      </c>
      <c r="L808" s="75">
        <v>0</v>
      </c>
      <c r="M808" s="75">
        <v>0</v>
      </c>
      <c r="N808" s="75">
        <v>0</v>
      </c>
      <c r="O808" s="75">
        <v>0</v>
      </c>
      <c r="P808" s="75">
        <v>0</v>
      </c>
      <c r="Q808" s="75">
        <v>0</v>
      </c>
      <c r="R808" s="75">
        <v>0</v>
      </c>
      <c r="S808" s="75">
        <v>0</v>
      </c>
      <c r="T808" s="75">
        <v>0</v>
      </c>
      <c r="U808" s="75">
        <v>0</v>
      </c>
      <c r="V808" s="75">
        <v>0</v>
      </c>
      <c r="W808" s="75">
        <v>0</v>
      </c>
      <c r="X808" s="75">
        <v>0</v>
      </c>
      <c r="Y808" s="75">
        <v>0</v>
      </c>
      <c r="Z808" s="75">
        <v>0</v>
      </c>
      <c r="AA808" s="75">
        <v>0</v>
      </c>
      <c r="AB808" s="75">
        <v>0</v>
      </c>
      <c r="AC808" s="75">
        <v>0</v>
      </c>
      <c r="AD808" s="75">
        <v>0</v>
      </c>
      <c r="AE808" s="75">
        <v>0</v>
      </c>
      <c r="AF808" s="75">
        <v>0</v>
      </c>
      <c r="AG808" s="75">
        <v>0</v>
      </c>
      <c r="AH808" s="75">
        <v>0</v>
      </c>
      <c r="AI808" s="75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>
      <c r="A809" s="4"/>
      <c r="B809" s="4" t="s">
        <v>4</v>
      </c>
      <c r="C809" s="75">
        <v>0</v>
      </c>
      <c r="D809" s="75">
        <v>0</v>
      </c>
      <c r="E809" s="75">
        <v>0</v>
      </c>
      <c r="F809" s="75">
        <v>0</v>
      </c>
      <c r="G809" s="75">
        <v>0</v>
      </c>
      <c r="H809" s="75">
        <v>0</v>
      </c>
      <c r="I809" s="75">
        <v>0</v>
      </c>
      <c r="J809" s="75">
        <v>0</v>
      </c>
      <c r="K809" s="75">
        <v>0</v>
      </c>
      <c r="L809" s="75">
        <v>0</v>
      </c>
      <c r="M809" s="75">
        <v>0</v>
      </c>
      <c r="N809" s="75">
        <v>0</v>
      </c>
      <c r="O809" s="75">
        <v>0</v>
      </c>
      <c r="P809" s="75">
        <v>0</v>
      </c>
      <c r="Q809" s="75">
        <v>0</v>
      </c>
      <c r="R809" s="75">
        <v>0</v>
      </c>
      <c r="S809" s="75">
        <v>0</v>
      </c>
      <c r="T809" s="75">
        <v>0</v>
      </c>
      <c r="U809" s="75">
        <v>0</v>
      </c>
      <c r="V809" s="75">
        <v>0</v>
      </c>
      <c r="W809" s="75">
        <v>0</v>
      </c>
      <c r="X809" s="75">
        <v>0</v>
      </c>
      <c r="Y809" s="75">
        <v>0</v>
      </c>
      <c r="Z809" s="75">
        <v>0</v>
      </c>
      <c r="AA809" s="75">
        <v>0</v>
      </c>
      <c r="AB809" s="75">
        <v>0</v>
      </c>
      <c r="AC809" s="75">
        <v>0</v>
      </c>
      <c r="AD809" s="75">
        <v>0</v>
      </c>
      <c r="AE809" s="75">
        <v>0</v>
      </c>
      <c r="AF809" s="75">
        <v>0</v>
      </c>
      <c r="AG809" s="75">
        <v>0</v>
      </c>
      <c r="AH809" s="75">
        <v>0</v>
      </c>
      <c r="AI809" s="75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>
      <c r="A810" s="14" t="s">
        <v>6</v>
      </c>
      <c r="B810" s="14" t="s">
        <v>3</v>
      </c>
      <c r="C810" s="75">
        <v>0</v>
      </c>
      <c r="D810" s="75">
        <v>0</v>
      </c>
      <c r="E810" s="75">
        <v>0</v>
      </c>
      <c r="F810" s="75">
        <v>0</v>
      </c>
      <c r="G810" s="75">
        <v>0</v>
      </c>
      <c r="H810" s="75">
        <v>0</v>
      </c>
      <c r="I810" s="75">
        <v>0</v>
      </c>
      <c r="J810" s="75">
        <v>0</v>
      </c>
      <c r="K810" s="75">
        <v>0</v>
      </c>
      <c r="L810" s="75">
        <v>0</v>
      </c>
      <c r="M810" s="75">
        <v>0</v>
      </c>
      <c r="N810" s="75">
        <v>0</v>
      </c>
      <c r="O810" s="75">
        <v>0</v>
      </c>
      <c r="P810" s="75">
        <v>0</v>
      </c>
      <c r="Q810" s="75">
        <v>0</v>
      </c>
      <c r="R810" s="75">
        <v>0</v>
      </c>
      <c r="S810" s="75">
        <v>0</v>
      </c>
      <c r="T810" s="75">
        <v>0</v>
      </c>
      <c r="U810" s="75">
        <v>0</v>
      </c>
      <c r="V810" s="75">
        <v>0</v>
      </c>
      <c r="W810" s="75">
        <v>0</v>
      </c>
      <c r="X810" s="75">
        <v>0</v>
      </c>
      <c r="Y810" s="75">
        <v>0</v>
      </c>
      <c r="Z810" s="75">
        <v>0</v>
      </c>
      <c r="AA810" s="75">
        <v>0</v>
      </c>
      <c r="AB810" s="75">
        <v>0</v>
      </c>
      <c r="AC810" s="75">
        <v>0</v>
      </c>
      <c r="AD810" s="75">
        <v>0</v>
      </c>
      <c r="AE810" s="75">
        <v>0</v>
      </c>
      <c r="AF810" s="75">
        <v>0</v>
      </c>
      <c r="AG810" s="75">
        <v>0</v>
      </c>
      <c r="AH810" s="75">
        <v>0</v>
      </c>
      <c r="AI810" s="75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>
      <c r="A811" s="5"/>
      <c r="B811" s="5" t="s">
        <v>4</v>
      </c>
      <c r="C811" s="75">
        <v>0</v>
      </c>
      <c r="D811" s="75">
        <v>0</v>
      </c>
      <c r="E811" s="75">
        <v>0</v>
      </c>
      <c r="F811" s="75">
        <v>0</v>
      </c>
      <c r="G811" s="75">
        <v>0</v>
      </c>
      <c r="H811" s="75">
        <v>0</v>
      </c>
      <c r="I811" s="75">
        <v>0</v>
      </c>
      <c r="J811" s="75">
        <v>0</v>
      </c>
      <c r="K811" s="75">
        <v>0</v>
      </c>
      <c r="L811" s="75">
        <v>0</v>
      </c>
      <c r="M811" s="75">
        <v>0</v>
      </c>
      <c r="N811" s="75">
        <v>0</v>
      </c>
      <c r="O811" s="75">
        <v>0</v>
      </c>
      <c r="P811" s="75">
        <v>0</v>
      </c>
      <c r="Q811" s="75">
        <v>0</v>
      </c>
      <c r="R811" s="75">
        <v>0</v>
      </c>
      <c r="S811" s="75">
        <v>0</v>
      </c>
      <c r="T811" s="75">
        <v>0</v>
      </c>
      <c r="U811" s="75">
        <v>0</v>
      </c>
      <c r="V811" s="75">
        <v>0</v>
      </c>
      <c r="W811" s="75">
        <v>0</v>
      </c>
      <c r="X811" s="75">
        <v>0</v>
      </c>
      <c r="Y811" s="75">
        <v>0</v>
      </c>
      <c r="Z811" s="75">
        <v>0</v>
      </c>
      <c r="AA811" s="75">
        <v>0</v>
      </c>
      <c r="AB811" s="75">
        <v>0</v>
      </c>
      <c r="AC811" s="75">
        <v>0</v>
      </c>
      <c r="AD811" s="75">
        <v>0</v>
      </c>
      <c r="AE811" s="75">
        <v>0</v>
      </c>
      <c r="AF811" s="75">
        <v>0</v>
      </c>
      <c r="AG811" s="75">
        <v>0</v>
      </c>
      <c r="AH811" s="75">
        <v>0</v>
      </c>
      <c r="AI811" s="75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>
      <c r="A812" s="5" t="s">
        <v>8</v>
      </c>
      <c r="B812" s="5" t="s">
        <v>3</v>
      </c>
      <c r="C812" s="75">
        <v>0</v>
      </c>
      <c r="D812" s="75">
        <v>0</v>
      </c>
      <c r="E812" s="75">
        <v>0</v>
      </c>
      <c r="F812" s="75">
        <v>0</v>
      </c>
      <c r="G812" s="75">
        <v>0</v>
      </c>
      <c r="H812" s="75">
        <v>0</v>
      </c>
      <c r="I812" s="75">
        <v>0</v>
      </c>
      <c r="J812" s="75">
        <v>0</v>
      </c>
      <c r="K812" s="75">
        <v>0</v>
      </c>
      <c r="L812" s="75">
        <v>0</v>
      </c>
      <c r="M812" s="75">
        <v>0</v>
      </c>
      <c r="N812" s="75">
        <v>0</v>
      </c>
      <c r="O812" s="75">
        <v>0</v>
      </c>
      <c r="P812" s="75">
        <v>0</v>
      </c>
      <c r="Q812" s="75">
        <v>0</v>
      </c>
      <c r="R812" s="75">
        <v>0</v>
      </c>
      <c r="S812" s="75">
        <v>0</v>
      </c>
      <c r="T812" s="75">
        <v>0</v>
      </c>
      <c r="U812" s="75">
        <v>0</v>
      </c>
      <c r="V812" s="75">
        <v>0</v>
      </c>
      <c r="W812" s="75">
        <v>0</v>
      </c>
      <c r="X812" s="75">
        <v>0</v>
      </c>
      <c r="Y812" s="75">
        <v>0</v>
      </c>
      <c r="Z812" s="75">
        <v>0</v>
      </c>
      <c r="AA812" s="75">
        <v>0</v>
      </c>
      <c r="AB812" s="75">
        <v>0</v>
      </c>
      <c r="AC812" s="75">
        <v>0</v>
      </c>
      <c r="AD812" s="75">
        <v>0</v>
      </c>
      <c r="AE812" s="75">
        <v>0</v>
      </c>
      <c r="AF812" s="75">
        <v>0</v>
      </c>
      <c r="AG812" s="75">
        <v>0</v>
      </c>
      <c r="AH812" s="75">
        <v>0</v>
      </c>
      <c r="AI812" s="75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4"/>
      <c r="B813" s="4" t="s">
        <v>37</v>
      </c>
      <c r="C813" s="75">
        <v>0</v>
      </c>
      <c r="D813" s="75">
        <v>0</v>
      </c>
      <c r="E813" s="75">
        <v>0</v>
      </c>
      <c r="F813" s="75">
        <v>0</v>
      </c>
      <c r="G813" s="75">
        <v>0</v>
      </c>
      <c r="H813" s="75">
        <v>0</v>
      </c>
      <c r="I813" s="75">
        <v>0</v>
      </c>
      <c r="J813" s="75">
        <v>0</v>
      </c>
      <c r="K813" s="75">
        <v>0</v>
      </c>
      <c r="L813" s="75">
        <v>0</v>
      </c>
      <c r="M813" s="75">
        <v>0</v>
      </c>
      <c r="N813" s="75">
        <v>0</v>
      </c>
      <c r="O813" s="75">
        <v>0</v>
      </c>
      <c r="P813" s="75">
        <v>0</v>
      </c>
      <c r="Q813" s="75">
        <v>0</v>
      </c>
      <c r="R813" s="75">
        <v>0</v>
      </c>
      <c r="S813" s="75">
        <v>0</v>
      </c>
      <c r="T813" s="75">
        <v>0</v>
      </c>
      <c r="U813" s="75">
        <v>0</v>
      </c>
      <c r="V813" s="75">
        <v>0</v>
      </c>
      <c r="W813" s="75">
        <v>0</v>
      </c>
      <c r="X813" s="75">
        <v>0</v>
      </c>
      <c r="Y813" s="75">
        <v>0</v>
      </c>
      <c r="Z813" s="75">
        <v>0</v>
      </c>
      <c r="AA813" s="75">
        <v>0</v>
      </c>
      <c r="AB813" s="75">
        <v>0</v>
      </c>
      <c r="AC813" s="75">
        <v>0</v>
      </c>
      <c r="AD813" s="75">
        <v>0</v>
      </c>
      <c r="AE813" s="75">
        <v>0</v>
      </c>
      <c r="AF813" s="75">
        <v>0</v>
      </c>
      <c r="AG813" s="75">
        <v>0</v>
      </c>
      <c r="AH813" s="75">
        <v>0</v>
      </c>
      <c r="AI813" s="75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14" t="s">
        <v>36</v>
      </c>
      <c r="B814" s="14" t="s">
        <v>38</v>
      </c>
      <c r="C814" s="75">
        <v>0</v>
      </c>
      <c r="D814" s="75">
        <v>0</v>
      </c>
      <c r="E814" s="75">
        <v>0</v>
      </c>
      <c r="F814" s="75">
        <v>0</v>
      </c>
      <c r="G814" s="75">
        <v>0</v>
      </c>
      <c r="H814" s="75">
        <v>0</v>
      </c>
      <c r="I814" s="75">
        <v>0</v>
      </c>
      <c r="J814" s="75">
        <v>0</v>
      </c>
      <c r="K814" s="75">
        <v>0</v>
      </c>
      <c r="L814" s="75">
        <v>0</v>
      </c>
      <c r="M814" s="75">
        <v>0</v>
      </c>
      <c r="N814" s="75">
        <v>0</v>
      </c>
      <c r="O814" s="75">
        <v>0</v>
      </c>
      <c r="P814" s="75">
        <v>0</v>
      </c>
      <c r="Q814" s="75">
        <v>0</v>
      </c>
      <c r="R814" s="75">
        <v>0</v>
      </c>
      <c r="S814" s="75">
        <v>0</v>
      </c>
      <c r="T814" s="75">
        <v>0</v>
      </c>
      <c r="U814" s="75">
        <v>0</v>
      </c>
      <c r="V814" s="75">
        <v>0</v>
      </c>
      <c r="W814" s="75">
        <v>0</v>
      </c>
      <c r="X814" s="75">
        <v>0</v>
      </c>
      <c r="Y814" s="75">
        <v>0</v>
      </c>
      <c r="Z814" s="75">
        <v>0</v>
      </c>
      <c r="AA814" s="75">
        <v>0</v>
      </c>
      <c r="AB814" s="75">
        <v>0</v>
      </c>
      <c r="AC814" s="75">
        <v>0</v>
      </c>
      <c r="AD814" s="75">
        <v>0</v>
      </c>
      <c r="AE814" s="75">
        <v>0</v>
      </c>
      <c r="AF814" s="75">
        <v>0</v>
      </c>
      <c r="AG814" s="75">
        <v>0</v>
      </c>
      <c r="AH814" s="75">
        <v>0</v>
      </c>
      <c r="AI814" s="75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5"/>
      <c r="B815" s="5" t="s">
        <v>213</v>
      </c>
      <c r="C815" s="73">
        <v>0</v>
      </c>
      <c r="D815" s="73">
        <v>0</v>
      </c>
      <c r="E815" s="73">
        <v>0</v>
      </c>
      <c r="F815" s="73">
        <v>0</v>
      </c>
      <c r="G815" s="73">
        <v>0</v>
      </c>
      <c r="H815" s="73">
        <v>0</v>
      </c>
      <c r="I815" s="73">
        <v>0</v>
      </c>
      <c r="J815" s="73">
        <v>0</v>
      </c>
      <c r="K815" s="73">
        <v>0</v>
      </c>
      <c r="L815" s="73">
        <v>0</v>
      </c>
      <c r="M815" s="73">
        <v>0</v>
      </c>
      <c r="N815" s="73">
        <v>0</v>
      </c>
      <c r="O815" s="73">
        <v>0</v>
      </c>
      <c r="P815" s="73">
        <v>0</v>
      </c>
      <c r="Q815" s="73">
        <v>0</v>
      </c>
      <c r="R815" s="73">
        <v>0</v>
      </c>
      <c r="S815" s="73">
        <v>0</v>
      </c>
      <c r="T815" s="73">
        <v>0</v>
      </c>
      <c r="U815" s="73">
        <v>0</v>
      </c>
      <c r="V815" s="73">
        <v>0</v>
      </c>
      <c r="W815" s="73">
        <v>0</v>
      </c>
      <c r="X815" s="73">
        <v>0</v>
      </c>
      <c r="Y815" s="73">
        <v>0</v>
      </c>
      <c r="Z815" s="73">
        <v>0</v>
      </c>
      <c r="AA815" s="73">
        <v>0</v>
      </c>
      <c r="AB815" s="73">
        <v>0</v>
      </c>
      <c r="AC815" s="73">
        <v>0</v>
      </c>
      <c r="AD815" s="73">
        <v>0</v>
      </c>
      <c r="AE815" s="73">
        <v>0</v>
      </c>
      <c r="AF815" s="73">
        <v>0</v>
      </c>
      <c r="AG815" s="73">
        <v>0</v>
      </c>
      <c r="AH815" s="73">
        <v>0</v>
      </c>
      <c r="AI815" s="73">
        <v>0</v>
      </c>
    </row>
    <row r="816" spans="1:85">
      <c r="A816" s="1" t="str">
        <f>LOOKUP(B816,[1]Regions!$A$4:$A$98,[1]Regions!$B$4:$B$98)</f>
        <v>New Zealand</v>
      </c>
      <c r="B816" s="2">
        <v>38</v>
      </c>
      <c r="C816" s="72">
        <v>2018</v>
      </c>
      <c r="D816" s="72">
        <v>2019</v>
      </c>
      <c r="E816" s="72">
        <v>2020</v>
      </c>
      <c r="F816" s="72">
        <v>2021</v>
      </c>
      <c r="G816" s="72">
        <v>2022</v>
      </c>
      <c r="H816" s="72">
        <v>2023</v>
      </c>
      <c r="I816" s="72">
        <v>2024</v>
      </c>
      <c r="J816" s="72">
        <v>2025</v>
      </c>
      <c r="K816" s="72">
        <v>2026</v>
      </c>
      <c r="L816" s="72">
        <v>2027</v>
      </c>
      <c r="M816" s="72">
        <v>2028</v>
      </c>
      <c r="N816" s="72">
        <v>2029</v>
      </c>
      <c r="O816" s="72">
        <v>2030</v>
      </c>
      <c r="P816" s="72">
        <v>2031</v>
      </c>
      <c r="Q816" s="72">
        <v>2032</v>
      </c>
      <c r="R816" s="72">
        <v>2033</v>
      </c>
      <c r="S816" s="72">
        <v>2034</v>
      </c>
      <c r="T816" s="72">
        <v>2035</v>
      </c>
      <c r="U816" s="72">
        <v>2036</v>
      </c>
      <c r="V816" s="72">
        <v>2037</v>
      </c>
      <c r="W816" s="72">
        <v>2038</v>
      </c>
      <c r="X816" s="72">
        <v>2039</v>
      </c>
      <c r="Y816" s="72">
        <v>2040</v>
      </c>
      <c r="Z816" s="72">
        <v>2041</v>
      </c>
      <c r="AA816" s="72">
        <v>2042</v>
      </c>
      <c r="AB816" s="72">
        <v>2043</v>
      </c>
      <c r="AC816" s="72">
        <v>2044</v>
      </c>
      <c r="AD816" s="72">
        <v>2045</v>
      </c>
      <c r="AE816" s="72">
        <v>2046</v>
      </c>
      <c r="AF816" s="72">
        <v>2047</v>
      </c>
      <c r="AG816" s="72">
        <v>2048</v>
      </c>
      <c r="AH816" s="72">
        <v>2049</v>
      </c>
      <c r="AI816" s="72">
        <v>2050</v>
      </c>
      <c r="AJ816">
        <v>2051</v>
      </c>
      <c r="AK816">
        <v>2052</v>
      </c>
      <c r="AL816">
        <v>2053</v>
      </c>
      <c r="AM816">
        <v>2054</v>
      </c>
      <c r="AN816">
        <v>2055</v>
      </c>
      <c r="AO816">
        <v>2056</v>
      </c>
      <c r="AP816">
        <v>2057</v>
      </c>
      <c r="AQ816">
        <v>2058</v>
      </c>
      <c r="AR816">
        <v>2059</v>
      </c>
      <c r="AS816">
        <v>2060</v>
      </c>
      <c r="AT816">
        <v>2061</v>
      </c>
      <c r="AU816">
        <v>2062</v>
      </c>
      <c r="AV816">
        <v>2063</v>
      </c>
      <c r="AW816">
        <v>2064</v>
      </c>
      <c r="AX816">
        <v>2065</v>
      </c>
      <c r="AY816">
        <v>2066</v>
      </c>
      <c r="AZ816">
        <v>2067</v>
      </c>
      <c r="BA816">
        <v>2068</v>
      </c>
      <c r="BB816">
        <v>2069</v>
      </c>
      <c r="BC816">
        <v>2070</v>
      </c>
      <c r="BD816">
        <v>2071</v>
      </c>
      <c r="BE816">
        <v>2072</v>
      </c>
      <c r="BF816">
        <v>2073</v>
      </c>
      <c r="BG816">
        <v>2074</v>
      </c>
      <c r="BH816">
        <v>2075</v>
      </c>
      <c r="BI816">
        <v>2076</v>
      </c>
      <c r="BJ816">
        <v>2077</v>
      </c>
      <c r="BK816">
        <v>2078</v>
      </c>
      <c r="BL816">
        <v>2079</v>
      </c>
      <c r="BM816">
        <v>2080</v>
      </c>
      <c r="BN816">
        <v>2081</v>
      </c>
      <c r="BO816">
        <v>2082</v>
      </c>
      <c r="BP816">
        <v>2083</v>
      </c>
      <c r="BQ816">
        <v>2084</v>
      </c>
      <c r="BR816">
        <v>2085</v>
      </c>
      <c r="BS816">
        <v>2086</v>
      </c>
      <c r="BT816">
        <v>2087</v>
      </c>
      <c r="BU816">
        <v>2088</v>
      </c>
      <c r="BV816">
        <v>2089</v>
      </c>
      <c r="BW816">
        <v>2090</v>
      </c>
      <c r="BX816">
        <v>2091</v>
      </c>
      <c r="BY816">
        <v>2092</v>
      </c>
      <c r="BZ816">
        <v>2093</v>
      </c>
      <c r="CA816">
        <v>2094</v>
      </c>
      <c r="CB816">
        <v>2095</v>
      </c>
      <c r="CC816">
        <v>2096</v>
      </c>
      <c r="CD816">
        <v>2097</v>
      </c>
      <c r="CE816">
        <v>2098</v>
      </c>
      <c r="CF816">
        <v>2099</v>
      </c>
      <c r="CG816">
        <v>2100</v>
      </c>
    </row>
    <row r="817" spans="1:85">
      <c r="A817" s="74"/>
      <c r="B817" s="74" t="s">
        <v>4</v>
      </c>
      <c r="C817" s="75">
        <v>0</v>
      </c>
      <c r="D817" s="75">
        <v>0</v>
      </c>
      <c r="E817" s="75">
        <v>0</v>
      </c>
      <c r="F817" s="75">
        <v>0</v>
      </c>
      <c r="G817" s="75">
        <v>0</v>
      </c>
      <c r="H817" s="75">
        <v>0</v>
      </c>
      <c r="I817" s="75">
        <v>0</v>
      </c>
      <c r="J817" s="75">
        <v>0</v>
      </c>
      <c r="K817" s="75">
        <v>0</v>
      </c>
      <c r="L817" s="75">
        <v>0</v>
      </c>
      <c r="M817" s="75">
        <v>0</v>
      </c>
      <c r="N817" s="75">
        <v>0</v>
      </c>
      <c r="O817" s="75">
        <v>0</v>
      </c>
      <c r="P817" s="75">
        <v>0</v>
      </c>
      <c r="Q817" s="75">
        <v>0</v>
      </c>
      <c r="R817" s="75">
        <v>0</v>
      </c>
      <c r="S817" s="75">
        <v>0</v>
      </c>
      <c r="T817" s="75">
        <v>0</v>
      </c>
      <c r="U817" s="75">
        <v>0</v>
      </c>
      <c r="V817" s="75">
        <v>0</v>
      </c>
      <c r="W817" s="75">
        <v>0</v>
      </c>
      <c r="X817" s="75">
        <v>0</v>
      </c>
      <c r="Y817" s="75">
        <v>0</v>
      </c>
      <c r="Z817" s="75">
        <v>0</v>
      </c>
      <c r="AA817" s="75">
        <v>0</v>
      </c>
      <c r="AB817" s="75">
        <v>0</v>
      </c>
      <c r="AC817" s="75">
        <v>0</v>
      </c>
      <c r="AD817" s="75">
        <v>0</v>
      </c>
      <c r="AE817" s="75">
        <v>0</v>
      </c>
      <c r="AF817" s="75">
        <v>0</v>
      </c>
      <c r="AG817" s="75">
        <v>0</v>
      </c>
      <c r="AH817" s="75">
        <v>0</v>
      </c>
      <c r="AI817" s="75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74" t="s">
        <v>0</v>
      </c>
      <c r="B818" s="74" t="s">
        <v>3</v>
      </c>
      <c r="C818" s="75">
        <v>0</v>
      </c>
      <c r="D818" s="75">
        <v>0</v>
      </c>
      <c r="E818" s="75">
        <v>0</v>
      </c>
      <c r="F818" s="75">
        <v>0</v>
      </c>
      <c r="G818" s="75">
        <v>0</v>
      </c>
      <c r="H818" s="75">
        <v>0</v>
      </c>
      <c r="I818" s="75">
        <v>0</v>
      </c>
      <c r="J818" s="75">
        <v>0</v>
      </c>
      <c r="K818" s="75">
        <v>0</v>
      </c>
      <c r="L818" s="75">
        <v>0</v>
      </c>
      <c r="M818" s="75">
        <v>0</v>
      </c>
      <c r="N818" s="75">
        <v>0</v>
      </c>
      <c r="O818" s="75">
        <v>0</v>
      </c>
      <c r="P818" s="75">
        <v>0</v>
      </c>
      <c r="Q818" s="75">
        <v>0</v>
      </c>
      <c r="R818" s="75">
        <v>0</v>
      </c>
      <c r="S818" s="75">
        <v>0</v>
      </c>
      <c r="T818" s="75">
        <v>0</v>
      </c>
      <c r="U818" s="75">
        <v>0</v>
      </c>
      <c r="V818" s="75">
        <v>0</v>
      </c>
      <c r="W818" s="75">
        <v>0</v>
      </c>
      <c r="X818" s="75">
        <v>0</v>
      </c>
      <c r="Y818" s="75">
        <v>0</v>
      </c>
      <c r="Z818" s="75">
        <v>0</v>
      </c>
      <c r="AA818" s="75">
        <v>0</v>
      </c>
      <c r="AB818" s="75">
        <v>0</v>
      </c>
      <c r="AC818" s="75">
        <v>0</v>
      </c>
      <c r="AD818" s="75">
        <v>0</v>
      </c>
      <c r="AE818" s="75">
        <v>0</v>
      </c>
      <c r="AF818" s="75">
        <v>0</v>
      </c>
      <c r="AG818" s="75">
        <v>0</v>
      </c>
      <c r="AH818" s="75">
        <v>0</v>
      </c>
      <c r="AI818" s="75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74"/>
      <c r="B819" s="74" t="s">
        <v>34</v>
      </c>
      <c r="C819" s="75">
        <v>0</v>
      </c>
      <c r="D819" s="75">
        <v>0</v>
      </c>
      <c r="E819" s="75">
        <v>0</v>
      </c>
      <c r="F819" s="75">
        <v>0</v>
      </c>
      <c r="G819" s="75">
        <v>0</v>
      </c>
      <c r="H819" s="75">
        <v>0</v>
      </c>
      <c r="I819" s="75">
        <v>0</v>
      </c>
      <c r="J819" s="75">
        <v>0</v>
      </c>
      <c r="K819" s="75">
        <v>0</v>
      </c>
      <c r="L819" s="75">
        <v>0</v>
      </c>
      <c r="M819" s="75">
        <v>0</v>
      </c>
      <c r="N819" s="75">
        <v>0</v>
      </c>
      <c r="O819" s="75">
        <v>0</v>
      </c>
      <c r="P819" s="75">
        <v>0</v>
      </c>
      <c r="Q819" s="75">
        <v>0</v>
      </c>
      <c r="R819" s="75">
        <v>0</v>
      </c>
      <c r="S819" s="75">
        <v>0</v>
      </c>
      <c r="T819" s="75">
        <v>0</v>
      </c>
      <c r="U819" s="75">
        <v>0</v>
      </c>
      <c r="V819" s="75">
        <v>0</v>
      </c>
      <c r="W819" s="75">
        <v>0</v>
      </c>
      <c r="X819" s="75">
        <v>0</v>
      </c>
      <c r="Y819" s="75">
        <v>0</v>
      </c>
      <c r="Z819" s="75">
        <v>0</v>
      </c>
      <c r="AA819" s="75">
        <v>0</v>
      </c>
      <c r="AB819" s="75">
        <v>0</v>
      </c>
      <c r="AC819" s="75">
        <v>0</v>
      </c>
      <c r="AD819" s="75">
        <v>0</v>
      </c>
      <c r="AE819" s="75">
        <v>0</v>
      </c>
      <c r="AF819" s="75">
        <v>0</v>
      </c>
      <c r="AG819" s="75">
        <v>0</v>
      </c>
      <c r="AH819" s="75">
        <v>0</v>
      </c>
      <c r="AI819" s="75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14"/>
      <c r="B820" s="14" t="s">
        <v>35</v>
      </c>
      <c r="C820" s="75">
        <v>0</v>
      </c>
      <c r="D820" s="75">
        <v>0</v>
      </c>
      <c r="E820" s="75">
        <v>0</v>
      </c>
      <c r="F820" s="75">
        <v>0</v>
      </c>
      <c r="G820" s="75">
        <v>0</v>
      </c>
      <c r="H820" s="75">
        <v>0</v>
      </c>
      <c r="I820" s="75">
        <v>0</v>
      </c>
      <c r="J820" s="75">
        <v>0</v>
      </c>
      <c r="K820" s="75">
        <v>0</v>
      </c>
      <c r="L820" s="75">
        <v>0</v>
      </c>
      <c r="M820" s="75">
        <v>0</v>
      </c>
      <c r="N820" s="75">
        <v>0</v>
      </c>
      <c r="O820" s="75">
        <v>0</v>
      </c>
      <c r="P820" s="75">
        <v>0</v>
      </c>
      <c r="Q820" s="75">
        <v>0</v>
      </c>
      <c r="R820" s="75">
        <v>0</v>
      </c>
      <c r="S820" s="75">
        <v>0</v>
      </c>
      <c r="T820" s="75">
        <v>0</v>
      </c>
      <c r="U820" s="75">
        <v>0</v>
      </c>
      <c r="V820" s="75">
        <v>0</v>
      </c>
      <c r="W820" s="75">
        <v>0</v>
      </c>
      <c r="X820" s="75">
        <v>0</v>
      </c>
      <c r="Y820" s="75">
        <v>0</v>
      </c>
      <c r="Z820" s="75">
        <v>0</v>
      </c>
      <c r="AA820" s="75">
        <v>0</v>
      </c>
      <c r="AB820" s="75">
        <v>0</v>
      </c>
      <c r="AC820" s="75">
        <v>0</v>
      </c>
      <c r="AD820" s="75">
        <v>0</v>
      </c>
      <c r="AE820" s="75">
        <v>0</v>
      </c>
      <c r="AF820" s="75">
        <v>0</v>
      </c>
      <c r="AG820" s="75">
        <v>0</v>
      </c>
      <c r="AH820" s="75">
        <v>0</v>
      </c>
      <c r="AI820" s="75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4"/>
      <c r="B821" s="4" t="s">
        <v>4</v>
      </c>
      <c r="C821" s="75">
        <v>0</v>
      </c>
      <c r="D821" s="75">
        <v>0</v>
      </c>
      <c r="E821" s="75">
        <v>0</v>
      </c>
      <c r="F821" s="75">
        <v>0</v>
      </c>
      <c r="G821" s="75">
        <v>0</v>
      </c>
      <c r="H821" s="75">
        <v>0</v>
      </c>
      <c r="I821" s="75">
        <v>0</v>
      </c>
      <c r="J821" s="75">
        <v>0</v>
      </c>
      <c r="K821" s="75">
        <v>0</v>
      </c>
      <c r="L821" s="75">
        <v>0</v>
      </c>
      <c r="M821" s="75">
        <v>0</v>
      </c>
      <c r="N821" s="75">
        <v>0</v>
      </c>
      <c r="O821" s="75">
        <v>0</v>
      </c>
      <c r="P821" s="75">
        <v>0</v>
      </c>
      <c r="Q821" s="75">
        <v>0</v>
      </c>
      <c r="R821" s="75">
        <v>0</v>
      </c>
      <c r="S821" s="75">
        <v>0</v>
      </c>
      <c r="T821" s="75">
        <v>0</v>
      </c>
      <c r="U821" s="75">
        <v>0</v>
      </c>
      <c r="V821" s="75">
        <v>0</v>
      </c>
      <c r="W821" s="75">
        <v>0</v>
      </c>
      <c r="X821" s="75">
        <v>0</v>
      </c>
      <c r="Y821" s="75">
        <v>0</v>
      </c>
      <c r="Z821" s="75">
        <v>0</v>
      </c>
      <c r="AA821" s="75">
        <v>0</v>
      </c>
      <c r="AB821" s="75">
        <v>0</v>
      </c>
      <c r="AC821" s="75">
        <v>0</v>
      </c>
      <c r="AD821" s="75">
        <v>0</v>
      </c>
      <c r="AE821" s="75">
        <v>0</v>
      </c>
      <c r="AF821" s="75">
        <v>0</v>
      </c>
      <c r="AG821" s="75">
        <v>0</v>
      </c>
      <c r="AH821" s="75">
        <v>0</v>
      </c>
      <c r="AI821" s="75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74" t="s">
        <v>1</v>
      </c>
      <c r="B822" s="74" t="s">
        <v>3</v>
      </c>
      <c r="C822" s="75">
        <v>0</v>
      </c>
      <c r="D822" s="75">
        <v>0</v>
      </c>
      <c r="E822" s="75">
        <v>0</v>
      </c>
      <c r="F822" s="75">
        <v>0</v>
      </c>
      <c r="G822" s="75">
        <v>0</v>
      </c>
      <c r="H822" s="75">
        <v>0</v>
      </c>
      <c r="I822" s="75">
        <v>0</v>
      </c>
      <c r="J822" s="75">
        <v>0</v>
      </c>
      <c r="K822" s="75">
        <v>0</v>
      </c>
      <c r="L822" s="75">
        <v>0</v>
      </c>
      <c r="M822" s="75">
        <v>0</v>
      </c>
      <c r="N822" s="75">
        <v>0</v>
      </c>
      <c r="O822" s="75">
        <v>0</v>
      </c>
      <c r="P822" s="75">
        <v>0</v>
      </c>
      <c r="Q822" s="75">
        <v>0</v>
      </c>
      <c r="R822" s="75">
        <v>0</v>
      </c>
      <c r="S822" s="75">
        <v>0</v>
      </c>
      <c r="T822" s="75">
        <v>0</v>
      </c>
      <c r="U822" s="75">
        <v>0</v>
      </c>
      <c r="V822" s="75">
        <v>0</v>
      </c>
      <c r="W822" s="75">
        <v>0</v>
      </c>
      <c r="X822" s="75">
        <v>0</v>
      </c>
      <c r="Y822" s="75">
        <v>0</v>
      </c>
      <c r="Z822" s="75">
        <v>0</v>
      </c>
      <c r="AA822" s="75">
        <v>0</v>
      </c>
      <c r="AB822" s="75">
        <v>0</v>
      </c>
      <c r="AC822" s="75">
        <v>0</v>
      </c>
      <c r="AD822" s="75">
        <v>0</v>
      </c>
      <c r="AE822" s="75">
        <v>0</v>
      </c>
      <c r="AF822" s="75">
        <v>0</v>
      </c>
      <c r="AG822" s="75">
        <v>0</v>
      </c>
      <c r="AH822" s="75">
        <v>0</v>
      </c>
      <c r="AI822" s="75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74"/>
      <c r="B823" s="74" t="s">
        <v>34</v>
      </c>
      <c r="C823" s="75">
        <v>0</v>
      </c>
      <c r="D823" s="75">
        <v>0</v>
      </c>
      <c r="E823" s="75">
        <v>0</v>
      </c>
      <c r="F823" s="75">
        <v>0</v>
      </c>
      <c r="G823" s="75">
        <v>0</v>
      </c>
      <c r="H823" s="75">
        <v>0</v>
      </c>
      <c r="I823" s="75">
        <v>0</v>
      </c>
      <c r="J823" s="75">
        <v>0</v>
      </c>
      <c r="K823" s="75">
        <v>0</v>
      </c>
      <c r="L823" s="75">
        <v>0</v>
      </c>
      <c r="M823" s="75">
        <v>0</v>
      </c>
      <c r="N823" s="75">
        <v>0</v>
      </c>
      <c r="O823" s="75">
        <v>0</v>
      </c>
      <c r="P823" s="75">
        <v>0</v>
      </c>
      <c r="Q823" s="75">
        <v>0</v>
      </c>
      <c r="R823" s="75">
        <v>0</v>
      </c>
      <c r="S823" s="75">
        <v>0</v>
      </c>
      <c r="T823" s="75">
        <v>0</v>
      </c>
      <c r="U823" s="75">
        <v>0</v>
      </c>
      <c r="V823" s="75">
        <v>0</v>
      </c>
      <c r="W823" s="75">
        <v>0</v>
      </c>
      <c r="X823" s="75">
        <v>0</v>
      </c>
      <c r="Y823" s="75">
        <v>0</v>
      </c>
      <c r="Z823" s="75">
        <v>0</v>
      </c>
      <c r="AA823" s="75">
        <v>0</v>
      </c>
      <c r="AB823" s="75">
        <v>0</v>
      </c>
      <c r="AC823" s="75">
        <v>0</v>
      </c>
      <c r="AD823" s="75">
        <v>0</v>
      </c>
      <c r="AE823" s="75">
        <v>0</v>
      </c>
      <c r="AF823" s="75">
        <v>0</v>
      </c>
      <c r="AG823" s="75">
        <v>0</v>
      </c>
      <c r="AH823" s="75">
        <v>0</v>
      </c>
      <c r="AI823" s="75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14"/>
      <c r="B824" s="14" t="s">
        <v>35</v>
      </c>
      <c r="C824" s="75">
        <v>0</v>
      </c>
      <c r="D824" s="75">
        <v>0</v>
      </c>
      <c r="E824" s="75">
        <v>0</v>
      </c>
      <c r="F824" s="75">
        <v>0</v>
      </c>
      <c r="G824" s="75">
        <v>0</v>
      </c>
      <c r="H824" s="75">
        <v>0</v>
      </c>
      <c r="I824" s="75">
        <v>0</v>
      </c>
      <c r="J824" s="75">
        <v>0</v>
      </c>
      <c r="K824" s="75">
        <v>0</v>
      </c>
      <c r="L824" s="75">
        <v>0</v>
      </c>
      <c r="M824" s="75">
        <v>0</v>
      </c>
      <c r="N824" s="75">
        <v>0</v>
      </c>
      <c r="O824" s="75">
        <v>0</v>
      </c>
      <c r="P824" s="75">
        <v>0</v>
      </c>
      <c r="Q824" s="75">
        <v>0</v>
      </c>
      <c r="R824" s="75">
        <v>0</v>
      </c>
      <c r="S824" s="75">
        <v>0</v>
      </c>
      <c r="T824" s="75">
        <v>0</v>
      </c>
      <c r="U824" s="75">
        <v>0</v>
      </c>
      <c r="V824" s="75">
        <v>0</v>
      </c>
      <c r="W824" s="75">
        <v>0</v>
      </c>
      <c r="X824" s="75">
        <v>0</v>
      </c>
      <c r="Y824" s="75">
        <v>0</v>
      </c>
      <c r="Z824" s="75">
        <v>0</v>
      </c>
      <c r="AA824" s="75">
        <v>0</v>
      </c>
      <c r="AB824" s="75">
        <v>0</v>
      </c>
      <c r="AC824" s="75">
        <v>0</v>
      </c>
      <c r="AD824" s="75">
        <v>0</v>
      </c>
      <c r="AE824" s="75">
        <v>0</v>
      </c>
      <c r="AF824" s="75">
        <v>0</v>
      </c>
      <c r="AG824" s="75">
        <v>0</v>
      </c>
      <c r="AH824" s="75">
        <v>0</v>
      </c>
      <c r="AI824" s="75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4"/>
      <c r="B825" s="4" t="s">
        <v>4</v>
      </c>
      <c r="C825" s="75">
        <v>0</v>
      </c>
      <c r="D825" s="75">
        <v>0</v>
      </c>
      <c r="E825" s="75">
        <v>0</v>
      </c>
      <c r="F825" s="75">
        <v>0</v>
      </c>
      <c r="G825" s="75">
        <v>0</v>
      </c>
      <c r="H825" s="75">
        <v>0</v>
      </c>
      <c r="I825" s="75">
        <v>0</v>
      </c>
      <c r="J825" s="75">
        <v>0</v>
      </c>
      <c r="K825" s="75">
        <v>0</v>
      </c>
      <c r="L825" s="75">
        <v>0</v>
      </c>
      <c r="M825" s="75">
        <v>0</v>
      </c>
      <c r="N825" s="75">
        <v>0</v>
      </c>
      <c r="O825" s="75">
        <v>0</v>
      </c>
      <c r="P825" s="75">
        <v>0</v>
      </c>
      <c r="Q825" s="75">
        <v>0</v>
      </c>
      <c r="R825" s="75">
        <v>0</v>
      </c>
      <c r="S825" s="75">
        <v>0</v>
      </c>
      <c r="T825" s="75">
        <v>0</v>
      </c>
      <c r="U825" s="75">
        <v>0</v>
      </c>
      <c r="V825" s="75">
        <v>0</v>
      </c>
      <c r="W825" s="75">
        <v>0</v>
      </c>
      <c r="X825" s="75">
        <v>0</v>
      </c>
      <c r="Y825" s="75">
        <v>0</v>
      </c>
      <c r="Z825" s="75">
        <v>0</v>
      </c>
      <c r="AA825" s="75">
        <v>0</v>
      </c>
      <c r="AB825" s="75">
        <v>0</v>
      </c>
      <c r="AC825" s="75">
        <v>0</v>
      </c>
      <c r="AD825" s="75">
        <v>0</v>
      </c>
      <c r="AE825" s="75">
        <v>0</v>
      </c>
      <c r="AF825" s="75">
        <v>0</v>
      </c>
      <c r="AG825" s="75">
        <v>0</v>
      </c>
      <c r="AH825" s="75">
        <v>0</v>
      </c>
      <c r="AI825" s="7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>
      <c r="A826" s="14" t="s">
        <v>5</v>
      </c>
      <c r="B826" s="14" t="s">
        <v>3</v>
      </c>
      <c r="C826" s="75">
        <v>0</v>
      </c>
      <c r="D826" s="75">
        <v>0</v>
      </c>
      <c r="E826" s="75">
        <v>0</v>
      </c>
      <c r="F826" s="75">
        <v>0</v>
      </c>
      <c r="G826" s="75">
        <v>0</v>
      </c>
      <c r="H826" s="75">
        <v>0</v>
      </c>
      <c r="I826" s="75">
        <v>0</v>
      </c>
      <c r="J826" s="75">
        <v>0</v>
      </c>
      <c r="K826" s="75">
        <v>0</v>
      </c>
      <c r="L826" s="75">
        <v>0</v>
      </c>
      <c r="M826" s="75">
        <v>0</v>
      </c>
      <c r="N826" s="75">
        <v>0</v>
      </c>
      <c r="O826" s="75">
        <v>0</v>
      </c>
      <c r="P826" s="75">
        <v>0</v>
      </c>
      <c r="Q826" s="75">
        <v>0</v>
      </c>
      <c r="R826" s="75">
        <v>0</v>
      </c>
      <c r="S826" s="75">
        <v>0</v>
      </c>
      <c r="T826" s="75">
        <v>0</v>
      </c>
      <c r="U826" s="75">
        <v>0</v>
      </c>
      <c r="V826" s="75">
        <v>0</v>
      </c>
      <c r="W826" s="75">
        <v>0</v>
      </c>
      <c r="X826" s="75">
        <v>0</v>
      </c>
      <c r="Y826" s="75">
        <v>0</v>
      </c>
      <c r="Z826" s="75">
        <v>0</v>
      </c>
      <c r="AA826" s="75">
        <v>0</v>
      </c>
      <c r="AB826" s="75">
        <v>0</v>
      </c>
      <c r="AC826" s="75">
        <v>0</v>
      </c>
      <c r="AD826" s="75">
        <v>0</v>
      </c>
      <c r="AE826" s="75">
        <v>0</v>
      </c>
      <c r="AF826" s="75">
        <v>0</v>
      </c>
      <c r="AG826" s="75">
        <v>0</v>
      </c>
      <c r="AH826" s="75">
        <v>0</v>
      </c>
      <c r="AI826" s="75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</row>
    <row r="827" spans="1:85">
      <c r="A827" s="5"/>
      <c r="B827" s="5" t="s">
        <v>4</v>
      </c>
      <c r="C827" s="75">
        <v>0</v>
      </c>
      <c r="D827" s="75">
        <v>0</v>
      </c>
      <c r="E827" s="75">
        <v>0</v>
      </c>
      <c r="F827" s="75">
        <v>0</v>
      </c>
      <c r="G827" s="75">
        <v>0</v>
      </c>
      <c r="H827" s="75">
        <v>0</v>
      </c>
      <c r="I827" s="75">
        <v>0</v>
      </c>
      <c r="J827" s="75">
        <v>0</v>
      </c>
      <c r="K827" s="75">
        <v>0</v>
      </c>
      <c r="L827" s="75">
        <v>0</v>
      </c>
      <c r="M827" s="75">
        <v>0</v>
      </c>
      <c r="N827" s="75">
        <v>0</v>
      </c>
      <c r="O827" s="75">
        <v>0</v>
      </c>
      <c r="P827" s="75">
        <v>0</v>
      </c>
      <c r="Q827" s="75">
        <v>0</v>
      </c>
      <c r="R827" s="75">
        <v>0</v>
      </c>
      <c r="S827" s="75">
        <v>0</v>
      </c>
      <c r="T827" s="75">
        <v>0</v>
      </c>
      <c r="U827" s="75">
        <v>0</v>
      </c>
      <c r="V827" s="75">
        <v>0</v>
      </c>
      <c r="W827" s="75">
        <v>0</v>
      </c>
      <c r="X827" s="75">
        <v>0</v>
      </c>
      <c r="Y827" s="75">
        <v>0</v>
      </c>
      <c r="Z827" s="75">
        <v>0</v>
      </c>
      <c r="AA827" s="75">
        <v>0</v>
      </c>
      <c r="AB827" s="75">
        <v>0</v>
      </c>
      <c r="AC827" s="75">
        <v>0</v>
      </c>
      <c r="AD827" s="75">
        <v>0</v>
      </c>
      <c r="AE827" s="75">
        <v>0</v>
      </c>
      <c r="AF827" s="75">
        <v>0</v>
      </c>
      <c r="AG827" s="75">
        <v>0</v>
      </c>
      <c r="AH827" s="75">
        <v>0</v>
      </c>
      <c r="AI827" s="75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>
      <c r="A828" s="5" t="s">
        <v>2</v>
      </c>
      <c r="B828" s="5" t="s">
        <v>3</v>
      </c>
      <c r="C828" s="75">
        <v>0</v>
      </c>
      <c r="D828" s="75">
        <v>0</v>
      </c>
      <c r="E828" s="75">
        <v>0</v>
      </c>
      <c r="F828" s="75">
        <v>0</v>
      </c>
      <c r="G828" s="75">
        <v>0</v>
      </c>
      <c r="H828" s="75">
        <v>0</v>
      </c>
      <c r="I828" s="75">
        <v>0</v>
      </c>
      <c r="J828" s="75">
        <v>0</v>
      </c>
      <c r="K828" s="75">
        <v>0</v>
      </c>
      <c r="L828" s="75">
        <v>0</v>
      </c>
      <c r="M828" s="75">
        <v>0</v>
      </c>
      <c r="N828" s="75">
        <v>0</v>
      </c>
      <c r="O828" s="75">
        <v>0</v>
      </c>
      <c r="P828" s="75">
        <v>0</v>
      </c>
      <c r="Q828" s="75">
        <v>0</v>
      </c>
      <c r="R828" s="75">
        <v>0</v>
      </c>
      <c r="S828" s="75">
        <v>0</v>
      </c>
      <c r="T828" s="75">
        <v>0</v>
      </c>
      <c r="U828" s="75">
        <v>0</v>
      </c>
      <c r="V828" s="75">
        <v>0</v>
      </c>
      <c r="W828" s="75">
        <v>0</v>
      </c>
      <c r="X828" s="75">
        <v>0</v>
      </c>
      <c r="Y828" s="75">
        <v>0</v>
      </c>
      <c r="Z828" s="75">
        <v>0</v>
      </c>
      <c r="AA828" s="75">
        <v>0</v>
      </c>
      <c r="AB828" s="75">
        <v>0</v>
      </c>
      <c r="AC828" s="75">
        <v>0</v>
      </c>
      <c r="AD828" s="75">
        <v>0</v>
      </c>
      <c r="AE828" s="75">
        <v>0</v>
      </c>
      <c r="AF828" s="75">
        <v>0</v>
      </c>
      <c r="AG828" s="75">
        <v>0</v>
      </c>
      <c r="AH828" s="75">
        <v>0</v>
      </c>
      <c r="AI828" s="75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>
      <c r="A829" s="4"/>
      <c r="B829" s="4" t="s">
        <v>4</v>
      </c>
      <c r="C829" s="75">
        <v>0</v>
      </c>
      <c r="D829" s="75">
        <v>0</v>
      </c>
      <c r="E829" s="75">
        <v>0</v>
      </c>
      <c r="F829" s="75">
        <v>0</v>
      </c>
      <c r="G829" s="75">
        <v>0</v>
      </c>
      <c r="H829" s="75">
        <v>0</v>
      </c>
      <c r="I829" s="75">
        <v>0</v>
      </c>
      <c r="J829" s="75">
        <v>0</v>
      </c>
      <c r="K829" s="75">
        <v>0</v>
      </c>
      <c r="L829" s="75">
        <v>0</v>
      </c>
      <c r="M829" s="75">
        <v>0</v>
      </c>
      <c r="N829" s="75">
        <v>0</v>
      </c>
      <c r="O829" s="75">
        <v>0</v>
      </c>
      <c r="P829" s="75">
        <v>0</v>
      </c>
      <c r="Q829" s="75">
        <v>0</v>
      </c>
      <c r="R829" s="75">
        <v>0</v>
      </c>
      <c r="S829" s="75">
        <v>0</v>
      </c>
      <c r="T829" s="75">
        <v>0</v>
      </c>
      <c r="U829" s="75">
        <v>0</v>
      </c>
      <c r="V829" s="75">
        <v>0</v>
      </c>
      <c r="W829" s="75">
        <v>0</v>
      </c>
      <c r="X829" s="75">
        <v>0</v>
      </c>
      <c r="Y829" s="75">
        <v>0</v>
      </c>
      <c r="Z829" s="75">
        <v>0</v>
      </c>
      <c r="AA829" s="75">
        <v>0</v>
      </c>
      <c r="AB829" s="75">
        <v>0</v>
      </c>
      <c r="AC829" s="75">
        <v>0</v>
      </c>
      <c r="AD829" s="75">
        <v>0</v>
      </c>
      <c r="AE829" s="75">
        <v>0</v>
      </c>
      <c r="AF829" s="75">
        <v>0</v>
      </c>
      <c r="AG829" s="75">
        <v>0</v>
      </c>
      <c r="AH829" s="75">
        <v>0</v>
      </c>
      <c r="AI829" s="75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>
      <c r="A830" s="14" t="s">
        <v>7</v>
      </c>
      <c r="B830" s="14" t="s">
        <v>3</v>
      </c>
      <c r="C830" s="75">
        <v>0</v>
      </c>
      <c r="D830" s="75">
        <v>0</v>
      </c>
      <c r="E830" s="75">
        <v>0</v>
      </c>
      <c r="F830" s="75">
        <v>0</v>
      </c>
      <c r="G830" s="75">
        <v>0</v>
      </c>
      <c r="H830" s="75">
        <v>0</v>
      </c>
      <c r="I830" s="75">
        <v>0</v>
      </c>
      <c r="J830" s="75">
        <v>0</v>
      </c>
      <c r="K830" s="75">
        <v>0</v>
      </c>
      <c r="L830" s="75">
        <v>0</v>
      </c>
      <c r="M830" s="75">
        <v>0</v>
      </c>
      <c r="N830" s="75">
        <v>0</v>
      </c>
      <c r="O830" s="75">
        <v>0</v>
      </c>
      <c r="P830" s="75">
        <v>0</v>
      </c>
      <c r="Q830" s="75">
        <v>0</v>
      </c>
      <c r="R830" s="75">
        <v>0</v>
      </c>
      <c r="S830" s="75">
        <v>0</v>
      </c>
      <c r="T830" s="75">
        <v>0</v>
      </c>
      <c r="U830" s="75">
        <v>0</v>
      </c>
      <c r="V830" s="75">
        <v>0</v>
      </c>
      <c r="W830" s="75">
        <v>0</v>
      </c>
      <c r="X830" s="75">
        <v>0</v>
      </c>
      <c r="Y830" s="75">
        <v>0</v>
      </c>
      <c r="Z830" s="75">
        <v>0</v>
      </c>
      <c r="AA830" s="75">
        <v>0</v>
      </c>
      <c r="AB830" s="75">
        <v>0</v>
      </c>
      <c r="AC830" s="75">
        <v>0</v>
      </c>
      <c r="AD830" s="75">
        <v>0</v>
      </c>
      <c r="AE830" s="75">
        <v>0</v>
      </c>
      <c r="AF830" s="75">
        <v>0</v>
      </c>
      <c r="AG830" s="75">
        <v>0</v>
      </c>
      <c r="AH830" s="75">
        <v>0</v>
      </c>
      <c r="AI830" s="75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>
      <c r="A831" s="4"/>
      <c r="B831" s="4" t="s">
        <v>4</v>
      </c>
      <c r="C831" s="75">
        <v>0</v>
      </c>
      <c r="D831" s="75">
        <v>0</v>
      </c>
      <c r="E831" s="75">
        <v>0</v>
      </c>
      <c r="F831" s="75">
        <v>0</v>
      </c>
      <c r="G831" s="75">
        <v>0</v>
      </c>
      <c r="H831" s="75">
        <v>0</v>
      </c>
      <c r="I831" s="75">
        <v>0</v>
      </c>
      <c r="J831" s="75">
        <v>0</v>
      </c>
      <c r="K831" s="75">
        <v>0</v>
      </c>
      <c r="L831" s="75">
        <v>0</v>
      </c>
      <c r="M831" s="75">
        <v>0</v>
      </c>
      <c r="N831" s="75">
        <v>0</v>
      </c>
      <c r="O831" s="75">
        <v>0</v>
      </c>
      <c r="P831" s="75">
        <v>0</v>
      </c>
      <c r="Q831" s="75">
        <v>0</v>
      </c>
      <c r="R831" s="75">
        <v>0</v>
      </c>
      <c r="S831" s="75">
        <v>0</v>
      </c>
      <c r="T831" s="75">
        <v>0</v>
      </c>
      <c r="U831" s="75">
        <v>0</v>
      </c>
      <c r="V831" s="75">
        <v>0</v>
      </c>
      <c r="W831" s="75">
        <v>0</v>
      </c>
      <c r="X831" s="75">
        <v>0</v>
      </c>
      <c r="Y831" s="75">
        <v>0</v>
      </c>
      <c r="Z831" s="75">
        <v>0</v>
      </c>
      <c r="AA831" s="75">
        <v>0</v>
      </c>
      <c r="AB831" s="75">
        <v>0</v>
      </c>
      <c r="AC831" s="75">
        <v>0</v>
      </c>
      <c r="AD831" s="75">
        <v>0</v>
      </c>
      <c r="AE831" s="75">
        <v>0</v>
      </c>
      <c r="AF831" s="75">
        <v>0</v>
      </c>
      <c r="AG831" s="75">
        <v>0</v>
      </c>
      <c r="AH831" s="75">
        <v>0</v>
      </c>
      <c r="AI831" s="75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>
      <c r="A832" s="14" t="s">
        <v>6</v>
      </c>
      <c r="B832" s="14" t="s">
        <v>3</v>
      </c>
      <c r="C832" s="75">
        <v>0</v>
      </c>
      <c r="D832" s="75">
        <v>0</v>
      </c>
      <c r="E832" s="75">
        <v>0</v>
      </c>
      <c r="F832" s="75">
        <v>0</v>
      </c>
      <c r="G832" s="75">
        <v>0</v>
      </c>
      <c r="H832" s="75">
        <v>0</v>
      </c>
      <c r="I832" s="75">
        <v>0</v>
      </c>
      <c r="J832" s="75">
        <v>0</v>
      </c>
      <c r="K832" s="75">
        <v>0</v>
      </c>
      <c r="L832" s="75">
        <v>0</v>
      </c>
      <c r="M832" s="75">
        <v>0</v>
      </c>
      <c r="N832" s="75">
        <v>0</v>
      </c>
      <c r="O832" s="75">
        <v>0</v>
      </c>
      <c r="P832" s="75">
        <v>0</v>
      </c>
      <c r="Q832" s="75">
        <v>0</v>
      </c>
      <c r="R832" s="75">
        <v>0</v>
      </c>
      <c r="S832" s="75">
        <v>0</v>
      </c>
      <c r="T832" s="75">
        <v>0</v>
      </c>
      <c r="U832" s="75">
        <v>0</v>
      </c>
      <c r="V832" s="75">
        <v>0</v>
      </c>
      <c r="W832" s="75">
        <v>0</v>
      </c>
      <c r="X832" s="75">
        <v>0</v>
      </c>
      <c r="Y832" s="75">
        <v>0</v>
      </c>
      <c r="Z832" s="75">
        <v>0</v>
      </c>
      <c r="AA832" s="75">
        <v>0</v>
      </c>
      <c r="AB832" s="75">
        <v>0</v>
      </c>
      <c r="AC832" s="75">
        <v>0</v>
      </c>
      <c r="AD832" s="75">
        <v>0</v>
      </c>
      <c r="AE832" s="75">
        <v>0</v>
      </c>
      <c r="AF832" s="75">
        <v>0</v>
      </c>
      <c r="AG832" s="75">
        <v>0</v>
      </c>
      <c r="AH832" s="75">
        <v>0</v>
      </c>
      <c r="AI832" s="75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>
      <c r="A833" s="5"/>
      <c r="B833" s="5" t="s">
        <v>4</v>
      </c>
      <c r="C833" s="75">
        <v>0</v>
      </c>
      <c r="D833" s="75">
        <v>0</v>
      </c>
      <c r="E833" s="75">
        <v>0</v>
      </c>
      <c r="F833" s="75">
        <v>0</v>
      </c>
      <c r="G833" s="75">
        <v>0</v>
      </c>
      <c r="H833" s="75">
        <v>0</v>
      </c>
      <c r="I833" s="75">
        <v>0</v>
      </c>
      <c r="J833" s="75">
        <v>0</v>
      </c>
      <c r="K833" s="75">
        <v>0</v>
      </c>
      <c r="L833" s="75">
        <v>0</v>
      </c>
      <c r="M833" s="75">
        <v>0</v>
      </c>
      <c r="N833" s="75">
        <v>0</v>
      </c>
      <c r="O833" s="75">
        <v>0</v>
      </c>
      <c r="P833" s="75">
        <v>0</v>
      </c>
      <c r="Q833" s="75">
        <v>0</v>
      </c>
      <c r="R833" s="75">
        <v>0</v>
      </c>
      <c r="S833" s="75">
        <v>0</v>
      </c>
      <c r="T833" s="75">
        <v>0</v>
      </c>
      <c r="U833" s="75">
        <v>0</v>
      </c>
      <c r="V833" s="75">
        <v>0</v>
      </c>
      <c r="W833" s="75">
        <v>0</v>
      </c>
      <c r="X833" s="75">
        <v>0</v>
      </c>
      <c r="Y833" s="75">
        <v>0</v>
      </c>
      <c r="Z833" s="75">
        <v>0</v>
      </c>
      <c r="AA833" s="75">
        <v>0</v>
      </c>
      <c r="AB833" s="75">
        <v>0</v>
      </c>
      <c r="AC833" s="75">
        <v>0</v>
      </c>
      <c r="AD833" s="75">
        <v>0</v>
      </c>
      <c r="AE833" s="75">
        <v>0</v>
      </c>
      <c r="AF833" s="75">
        <v>0</v>
      </c>
      <c r="AG833" s="75">
        <v>0</v>
      </c>
      <c r="AH833" s="75">
        <v>0</v>
      </c>
      <c r="AI833" s="75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>
      <c r="A834" s="5" t="s">
        <v>8</v>
      </c>
      <c r="B834" s="5" t="s">
        <v>3</v>
      </c>
      <c r="C834" s="75">
        <v>0</v>
      </c>
      <c r="D834" s="75">
        <v>0</v>
      </c>
      <c r="E834" s="75">
        <v>0</v>
      </c>
      <c r="F834" s="75">
        <v>0</v>
      </c>
      <c r="G834" s="75">
        <v>0</v>
      </c>
      <c r="H834" s="75">
        <v>0</v>
      </c>
      <c r="I834" s="75">
        <v>0</v>
      </c>
      <c r="J834" s="75">
        <v>0</v>
      </c>
      <c r="K834" s="75">
        <v>0</v>
      </c>
      <c r="L834" s="75">
        <v>0</v>
      </c>
      <c r="M834" s="75">
        <v>0</v>
      </c>
      <c r="N834" s="75">
        <v>0</v>
      </c>
      <c r="O834" s="75">
        <v>0</v>
      </c>
      <c r="P834" s="75">
        <v>0</v>
      </c>
      <c r="Q834" s="75">
        <v>0</v>
      </c>
      <c r="R834" s="75">
        <v>0</v>
      </c>
      <c r="S834" s="75">
        <v>0</v>
      </c>
      <c r="T834" s="75">
        <v>0</v>
      </c>
      <c r="U834" s="75">
        <v>0</v>
      </c>
      <c r="V834" s="75">
        <v>0</v>
      </c>
      <c r="W834" s="75">
        <v>0</v>
      </c>
      <c r="X834" s="75">
        <v>0</v>
      </c>
      <c r="Y834" s="75">
        <v>0</v>
      </c>
      <c r="Z834" s="75">
        <v>0</v>
      </c>
      <c r="AA834" s="75">
        <v>0</v>
      </c>
      <c r="AB834" s="75">
        <v>0</v>
      </c>
      <c r="AC834" s="75">
        <v>0</v>
      </c>
      <c r="AD834" s="75">
        <v>0</v>
      </c>
      <c r="AE834" s="75">
        <v>0</v>
      </c>
      <c r="AF834" s="75">
        <v>0</v>
      </c>
      <c r="AG834" s="75">
        <v>0</v>
      </c>
      <c r="AH834" s="75">
        <v>0</v>
      </c>
      <c r="AI834" s="75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>
      <c r="A835" s="4"/>
      <c r="B835" s="4" t="s">
        <v>37</v>
      </c>
      <c r="C835" s="75">
        <v>0</v>
      </c>
      <c r="D835" s="75">
        <v>0</v>
      </c>
      <c r="E835" s="75">
        <v>0</v>
      </c>
      <c r="F835" s="75">
        <v>0</v>
      </c>
      <c r="G835" s="75">
        <v>0</v>
      </c>
      <c r="H835" s="75">
        <v>0</v>
      </c>
      <c r="I835" s="75">
        <v>0</v>
      </c>
      <c r="J835" s="75">
        <v>0</v>
      </c>
      <c r="K835" s="75">
        <v>0</v>
      </c>
      <c r="L835" s="75">
        <v>0</v>
      </c>
      <c r="M835" s="75">
        <v>0</v>
      </c>
      <c r="N835" s="75">
        <v>0</v>
      </c>
      <c r="O835" s="75">
        <v>0</v>
      </c>
      <c r="P835" s="75">
        <v>0</v>
      </c>
      <c r="Q835" s="75">
        <v>0</v>
      </c>
      <c r="R835" s="75">
        <v>0</v>
      </c>
      <c r="S835" s="75">
        <v>0</v>
      </c>
      <c r="T835" s="75">
        <v>0</v>
      </c>
      <c r="U835" s="75">
        <v>0</v>
      </c>
      <c r="V835" s="75">
        <v>0</v>
      </c>
      <c r="W835" s="75">
        <v>0</v>
      </c>
      <c r="X835" s="75">
        <v>0</v>
      </c>
      <c r="Y835" s="75">
        <v>0</v>
      </c>
      <c r="Z835" s="75">
        <v>0</v>
      </c>
      <c r="AA835" s="75">
        <v>0</v>
      </c>
      <c r="AB835" s="75">
        <v>0</v>
      </c>
      <c r="AC835" s="75">
        <v>0</v>
      </c>
      <c r="AD835" s="75">
        <v>0</v>
      </c>
      <c r="AE835" s="75">
        <v>0</v>
      </c>
      <c r="AF835" s="75">
        <v>0</v>
      </c>
      <c r="AG835" s="75">
        <v>0</v>
      </c>
      <c r="AH835" s="75">
        <v>0</v>
      </c>
      <c r="AI835" s="7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>
      <c r="A836" s="14" t="s">
        <v>36</v>
      </c>
      <c r="B836" s="14" t="s">
        <v>38</v>
      </c>
      <c r="C836" s="75">
        <v>0</v>
      </c>
      <c r="D836" s="75">
        <v>0</v>
      </c>
      <c r="E836" s="75">
        <v>0</v>
      </c>
      <c r="F836" s="75">
        <v>0</v>
      </c>
      <c r="G836" s="75">
        <v>0</v>
      </c>
      <c r="H836" s="75">
        <v>0</v>
      </c>
      <c r="I836" s="75">
        <v>0</v>
      </c>
      <c r="J836" s="75">
        <v>0</v>
      </c>
      <c r="K836" s="75">
        <v>0</v>
      </c>
      <c r="L836" s="75">
        <v>0</v>
      </c>
      <c r="M836" s="75">
        <v>0</v>
      </c>
      <c r="N836" s="75">
        <v>0</v>
      </c>
      <c r="O836" s="75">
        <v>0</v>
      </c>
      <c r="P836" s="75">
        <v>0</v>
      </c>
      <c r="Q836" s="75">
        <v>0</v>
      </c>
      <c r="R836" s="75">
        <v>0</v>
      </c>
      <c r="S836" s="75">
        <v>0</v>
      </c>
      <c r="T836" s="75">
        <v>0</v>
      </c>
      <c r="U836" s="75">
        <v>0</v>
      </c>
      <c r="V836" s="75">
        <v>0</v>
      </c>
      <c r="W836" s="75">
        <v>0</v>
      </c>
      <c r="X836" s="75">
        <v>0</v>
      </c>
      <c r="Y836" s="75">
        <v>0</v>
      </c>
      <c r="Z836" s="75">
        <v>0</v>
      </c>
      <c r="AA836" s="75">
        <v>0</v>
      </c>
      <c r="AB836" s="75">
        <v>0</v>
      </c>
      <c r="AC836" s="75">
        <v>0</v>
      </c>
      <c r="AD836" s="75">
        <v>0</v>
      </c>
      <c r="AE836" s="75">
        <v>0</v>
      </c>
      <c r="AF836" s="75">
        <v>0</v>
      </c>
      <c r="AG836" s="75">
        <v>0</v>
      </c>
      <c r="AH836" s="75">
        <v>0</v>
      </c>
      <c r="AI836" s="75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5"/>
      <c r="B837" s="5" t="s">
        <v>213</v>
      </c>
      <c r="C837" s="73">
        <v>0</v>
      </c>
      <c r="D837" s="73">
        <v>0</v>
      </c>
      <c r="E837" s="73">
        <v>0</v>
      </c>
      <c r="F837" s="73">
        <v>0</v>
      </c>
      <c r="G837" s="73">
        <v>0</v>
      </c>
      <c r="H837" s="73">
        <v>0</v>
      </c>
      <c r="I837" s="73">
        <v>0</v>
      </c>
      <c r="J837" s="73">
        <v>0</v>
      </c>
      <c r="K837" s="73">
        <v>0</v>
      </c>
      <c r="L837" s="73">
        <v>0</v>
      </c>
      <c r="M837" s="73">
        <v>0</v>
      </c>
      <c r="N837" s="73">
        <v>0</v>
      </c>
      <c r="O837" s="73">
        <v>0</v>
      </c>
      <c r="P837" s="73">
        <v>0</v>
      </c>
      <c r="Q837" s="73">
        <v>0</v>
      </c>
      <c r="R837" s="73">
        <v>0</v>
      </c>
      <c r="S837" s="73">
        <v>0</v>
      </c>
      <c r="T837" s="73">
        <v>0</v>
      </c>
      <c r="U837" s="73">
        <v>0</v>
      </c>
      <c r="V837" s="73">
        <v>0</v>
      </c>
      <c r="W837" s="73">
        <v>0</v>
      </c>
      <c r="X837" s="73">
        <v>0</v>
      </c>
      <c r="Y837" s="73">
        <v>0</v>
      </c>
      <c r="Z837" s="73">
        <v>0</v>
      </c>
      <c r="AA837" s="73">
        <v>0</v>
      </c>
      <c r="AB837" s="73">
        <v>0</v>
      </c>
      <c r="AC837" s="73">
        <v>0</v>
      </c>
      <c r="AD837" s="73">
        <v>0</v>
      </c>
      <c r="AE837" s="73">
        <v>0</v>
      </c>
      <c r="AF837" s="73">
        <v>0</v>
      </c>
      <c r="AG837" s="73">
        <v>0</v>
      </c>
      <c r="AH837" s="73">
        <v>0</v>
      </c>
      <c r="AI837" s="73">
        <v>0</v>
      </c>
    </row>
    <row r="838" spans="1:85">
      <c r="A838" s="1" t="str">
        <f>LOOKUP(B838,[1]Regions!$A$4:$A$98,[1]Regions!$B$4:$B$98)</f>
        <v>Russian Federation</v>
      </c>
      <c r="B838" s="2">
        <v>39</v>
      </c>
      <c r="C838" s="72">
        <v>2018</v>
      </c>
      <c r="D838" s="72">
        <v>2019</v>
      </c>
      <c r="E838" s="72">
        <v>2020</v>
      </c>
      <c r="F838" s="72">
        <v>2021</v>
      </c>
      <c r="G838" s="72">
        <v>2022</v>
      </c>
      <c r="H838" s="72">
        <v>2023</v>
      </c>
      <c r="I838" s="72">
        <v>2024</v>
      </c>
      <c r="J838" s="72">
        <v>2025</v>
      </c>
      <c r="K838" s="72">
        <v>2026</v>
      </c>
      <c r="L838" s="72">
        <v>2027</v>
      </c>
      <c r="M838" s="72">
        <v>2028</v>
      </c>
      <c r="N838" s="72">
        <v>2029</v>
      </c>
      <c r="O838" s="72">
        <v>2030</v>
      </c>
      <c r="P838" s="72">
        <v>2031</v>
      </c>
      <c r="Q838" s="72">
        <v>2032</v>
      </c>
      <c r="R838" s="72">
        <v>2033</v>
      </c>
      <c r="S838" s="72">
        <v>2034</v>
      </c>
      <c r="T838" s="72">
        <v>2035</v>
      </c>
      <c r="U838" s="72">
        <v>2036</v>
      </c>
      <c r="V838" s="72">
        <v>2037</v>
      </c>
      <c r="W838" s="72">
        <v>2038</v>
      </c>
      <c r="X838" s="72">
        <v>2039</v>
      </c>
      <c r="Y838" s="72">
        <v>2040</v>
      </c>
      <c r="Z838" s="72">
        <v>2041</v>
      </c>
      <c r="AA838" s="72">
        <v>2042</v>
      </c>
      <c r="AB838" s="72">
        <v>2043</v>
      </c>
      <c r="AC838" s="72">
        <v>2044</v>
      </c>
      <c r="AD838" s="72">
        <v>2045</v>
      </c>
      <c r="AE838" s="72">
        <v>2046</v>
      </c>
      <c r="AF838" s="72">
        <v>2047</v>
      </c>
      <c r="AG838" s="72">
        <v>2048</v>
      </c>
      <c r="AH838" s="72">
        <v>2049</v>
      </c>
      <c r="AI838" s="72">
        <v>2050</v>
      </c>
      <c r="AJ838">
        <v>2051</v>
      </c>
      <c r="AK838">
        <v>2052</v>
      </c>
      <c r="AL838">
        <v>2053</v>
      </c>
      <c r="AM838">
        <v>2054</v>
      </c>
      <c r="AN838">
        <v>2055</v>
      </c>
      <c r="AO838">
        <v>2056</v>
      </c>
      <c r="AP838">
        <v>2057</v>
      </c>
      <c r="AQ838">
        <v>2058</v>
      </c>
      <c r="AR838">
        <v>2059</v>
      </c>
      <c r="AS838">
        <v>2060</v>
      </c>
      <c r="AT838">
        <v>2061</v>
      </c>
      <c r="AU838">
        <v>2062</v>
      </c>
      <c r="AV838">
        <v>2063</v>
      </c>
      <c r="AW838">
        <v>2064</v>
      </c>
      <c r="AX838">
        <v>2065</v>
      </c>
      <c r="AY838">
        <v>2066</v>
      </c>
      <c r="AZ838">
        <v>2067</v>
      </c>
      <c r="BA838">
        <v>2068</v>
      </c>
      <c r="BB838">
        <v>2069</v>
      </c>
      <c r="BC838">
        <v>2070</v>
      </c>
      <c r="BD838">
        <v>2071</v>
      </c>
      <c r="BE838">
        <v>2072</v>
      </c>
      <c r="BF838">
        <v>2073</v>
      </c>
      <c r="BG838">
        <v>2074</v>
      </c>
      <c r="BH838">
        <v>2075</v>
      </c>
      <c r="BI838">
        <v>2076</v>
      </c>
      <c r="BJ838">
        <v>2077</v>
      </c>
      <c r="BK838">
        <v>2078</v>
      </c>
      <c r="BL838">
        <v>2079</v>
      </c>
      <c r="BM838">
        <v>2080</v>
      </c>
      <c r="BN838">
        <v>2081</v>
      </c>
      <c r="BO838">
        <v>2082</v>
      </c>
      <c r="BP838">
        <v>2083</v>
      </c>
      <c r="BQ838">
        <v>2084</v>
      </c>
      <c r="BR838">
        <v>2085</v>
      </c>
      <c r="BS838">
        <v>2086</v>
      </c>
      <c r="BT838">
        <v>2087</v>
      </c>
      <c r="BU838">
        <v>2088</v>
      </c>
      <c r="BV838">
        <v>2089</v>
      </c>
      <c r="BW838">
        <v>2090</v>
      </c>
      <c r="BX838">
        <v>2091</v>
      </c>
      <c r="BY838">
        <v>2092</v>
      </c>
      <c r="BZ838">
        <v>2093</v>
      </c>
      <c r="CA838">
        <v>2094</v>
      </c>
      <c r="CB838">
        <v>2095</v>
      </c>
      <c r="CC838">
        <v>2096</v>
      </c>
      <c r="CD838">
        <v>2097</v>
      </c>
      <c r="CE838">
        <v>2098</v>
      </c>
      <c r="CF838">
        <v>2099</v>
      </c>
      <c r="CG838">
        <v>2100</v>
      </c>
    </row>
    <row r="839" spans="1:85">
      <c r="A839" s="74"/>
      <c r="B839" s="74" t="s">
        <v>4</v>
      </c>
      <c r="C839" s="75">
        <v>0</v>
      </c>
      <c r="D839" s="75">
        <v>0</v>
      </c>
      <c r="E839" s="75">
        <v>0</v>
      </c>
      <c r="F839" s="75">
        <v>0</v>
      </c>
      <c r="G839" s="75">
        <v>0</v>
      </c>
      <c r="H839" s="75">
        <v>0</v>
      </c>
      <c r="I839" s="75">
        <v>0</v>
      </c>
      <c r="J839" s="75">
        <v>0</v>
      </c>
      <c r="K839" s="75">
        <v>0</v>
      </c>
      <c r="L839" s="75">
        <v>0</v>
      </c>
      <c r="M839" s="75">
        <v>0</v>
      </c>
      <c r="N839" s="75">
        <v>0</v>
      </c>
      <c r="O839" s="75">
        <v>0</v>
      </c>
      <c r="P839" s="75">
        <v>0</v>
      </c>
      <c r="Q839" s="75">
        <v>0</v>
      </c>
      <c r="R839" s="75">
        <v>0</v>
      </c>
      <c r="S839" s="75">
        <v>0</v>
      </c>
      <c r="T839" s="75">
        <v>0</v>
      </c>
      <c r="U839" s="75">
        <v>0</v>
      </c>
      <c r="V839" s="75">
        <v>0</v>
      </c>
      <c r="W839" s="75">
        <v>0</v>
      </c>
      <c r="X839" s="75">
        <v>0</v>
      </c>
      <c r="Y839" s="75">
        <v>0</v>
      </c>
      <c r="Z839" s="75">
        <v>0</v>
      </c>
      <c r="AA839" s="75">
        <v>0</v>
      </c>
      <c r="AB839" s="75">
        <v>0</v>
      </c>
      <c r="AC839" s="75">
        <v>0</v>
      </c>
      <c r="AD839" s="75">
        <v>0</v>
      </c>
      <c r="AE839" s="75">
        <v>0</v>
      </c>
      <c r="AF839" s="75">
        <v>0</v>
      </c>
      <c r="AG839" s="75">
        <v>0</v>
      </c>
      <c r="AH839" s="75">
        <v>0</v>
      </c>
      <c r="AI839" s="75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74" t="s">
        <v>0</v>
      </c>
      <c r="B840" s="74" t="s">
        <v>3</v>
      </c>
      <c r="C840" s="75">
        <v>0</v>
      </c>
      <c r="D840" s="75">
        <v>0</v>
      </c>
      <c r="E840" s="75">
        <v>0</v>
      </c>
      <c r="F840" s="75">
        <v>0</v>
      </c>
      <c r="G840" s="75">
        <v>0</v>
      </c>
      <c r="H840" s="75">
        <v>0</v>
      </c>
      <c r="I840" s="75">
        <v>0</v>
      </c>
      <c r="J840" s="75">
        <v>0</v>
      </c>
      <c r="K840" s="75">
        <v>0</v>
      </c>
      <c r="L840" s="75">
        <v>0</v>
      </c>
      <c r="M840" s="75">
        <v>0</v>
      </c>
      <c r="N840" s="75">
        <v>0</v>
      </c>
      <c r="O840" s="75">
        <v>0</v>
      </c>
      <c r="P840" s="75">
        <v>0</v>
      </c>
      <c r="Q840" s="75">
        <v>0</v>
      </c>
      <c r="R840" s="75">
        <v>0</v>
      </c>
      <c r="S840" s="75">
        <v>0</v>
      </c>
      <c r="T840" s="75">
        <v>0</v>
      </c>
      <c r="U840" s="75">
        <v>0</v>
      </c>
      <c r="V840" s="75">
        <v>0</v>
      </c>
      <c r="W840" s="75">
        <v>0</v>
      </c>
      <c r="X840" s="75">
        <v>0</v>
      </c>
      <c r="Y840" s="75">
        <v>0</v>
      </c>
      <c r="Z840" s="75">
        <v>0</v>
      </c>
      <c r="AA840" s="75">
        <v>0</v>
      </c>
      <c r="AB840" s="75">
        <v>0</v>
      </c>
      <c r="AC840" s="75">
        <v>0</v>
      </c>
      <c r="AD840" s="75">
        <v>0</v>
      </c>
      <c r="AE840" s="75">
        <v>0</v>
      </c>
      <c r="AF840" s="75">
        <v>0</v>
      </c>
      <c r="AG840" s="75">
        <v>0</v>
      </c>
      <c r="AH840" s="75">
        <v>0</v>
      </c>
      <c r="AI840" s="75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74"/>
      <c r="B841" s="74" t="s">
        <v>34</v>
      </c>
      <c r="C841" s="75">
        <v>0</v>
      </c>
      <c r="D841" s="75">
        <v>0</v>
      </c>
      <c r="E841" s="75">
        <v>0</v>
      </c>
      <c r="F841" s="75">
        <v>0</v>
      </c>
      <c r="G841" s="75">
        <v>0</v>
      </c>
      <c r="H841" s="75">
        <v>0</v>
      </c>
      <c r="I841" s="75">
        <v>0</v>
      </c>
      <c r="J841" s="75">
        <v>0</v>
      </c>
      <c r="K841" s="75">
        <v>0</v>
      </c>
      <c r="L841" s="75">
        <v>0</v>
      </c>
      <c r="M841" s="75">
        <v>0</v>
      </c>
      <c r="N841" s="75">
        <v>0</v>
      </c>
      <c r="O841" s="75">
        <v>0</v>
      </c>
      <c r="P841" s="75">
        <v>0</v>
      </c>
      <c r="Q841" s="75">
        <v>0</v>
      </c>
      <c r="R841" s="75">
        <v>0</v>
      </c>
      <c r="S841" s="75">
        <v>0</v>
      </c>
      <c r="T841" s="75">
        <v>0</v>
      </c>
      <c r="U841" s="75">
        <v>0</v>
      </c>
      <c r="V841" s="75">
        <v>0</v>
      </c>
      <c r="W841" s="75">
        <v>0</v>
      </c>
      <c r="X841" s="75">
        <v>0</v>
      </c>
      <c r="Y841" s="75">
        <v>0</v>
      </c>
      <c r="Z841" s="75">
        <v>0</v>
      </c>
      <c r="AA841" s="75">
        <v>0</v>
      </c>
      <c r="AB841" s="75">
        <v>0</v>
      </c>
      <c r="AC841" s="75">
        <v>0</v>
      </c>
      <c r="AD841" s="75">
        <v>0</v>
      </c>
      <c r="AE841" s="75">
        <v>0</v>
      </c>
      <c r="AF841" s="75">
        <v>0</v>
      </c>
      <c r="AG841" s="75">
        <v>0</v>
      </c>
      <c r="AH841" s="75">
        <v>0</v>
      </c>
      <c r="AI841" s="75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14"/>
      <c r="B842" s="14" t="s">
        <v>35</v>
      </c>
      <c r="C842" s="75">
        <v>0</v>
      </c>
      <c r="D842" s="75">
        <v>0</v>
      </c>
      <c r="E842" s="75">
        <v>0</v>
      </c>
      <c r="F842" s="75">
        <v>0</v>
      </c>
      <c r="G842" s="75">
        <v>0</v>
      </c>
      <c r="H842" s="75">
        <v>0</v>
      </c>
      <c r="I842" s="75">
        <v>0</v>
      </c>
      <c r="J842" s="75">
        <v>0</v>
      </c>
      <c r="K842" s="75">
        <v>0</v>
      </c>
      <c r="L842" s="75">
        <v>0</v>
      </c>
      <c r="M842" s="75">
        <v>0</v>
      </c>
      <c r="N842" s="75">
        <v>0</v>
      </c>
      <c r="O842" s="75">
        <v>0</v>
      </c>
      <c r="P842" s="75">
        <v>0</v>
      </c>
      <c r="Q842" s="75">
        <v>0</v>
      </c>
      <c r="R842" s="75">
        <v>0</v>
      </c>
      <c r="S842" s="75">
        <v>0</v>
      </c>
      <c r="T842" s="75">
        <v>0</v>
      </c>
      <c r="U842" s="75">
        <v>0</v>
      </c>
      <c r="V842" s="75">
        <v>0</v>
      </c>
      <c r="W842" s="75">
        <v>0</v>
      </c>
      <c r="X842" s="75">
        <v>0</v>
      </c>
      <c r="Y842" s="75">
        <v>0</v>
      </c>
      <c r="Z842" s="75">
        <v>0</v>
      </c>
      <c r="AA842" s="75">
        <v>0</v>
      </c>
      <c r="AB842" s="75">
        <v>0</v>
      </c>
      <c r="AC842" s="75">
        <v>0</v>
      </c>
      <c r="AD842" s="75">
        <v>0</v>
      </c>
      <c r="AE842" s="75">
        <v>0</v>
      </c>
      <c r="AF842" s="75">
        <v>0</v>
      </c>
      <c r="AG842" s="75">
        <v>0</v>
      </c>
      <c r="AH842" s="75">
        <v>0</v>
      </c>
      <c r="AI842" s="75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4"/>
      <c r="B843" s="4" t="s">
        <v>4</v>
      </c>
      <c r="C843" s="75">
        <v>0</v>
      </c>
      <c r="D843" s="75">
        <v>0</v>
      </c>
      <c r="E843" s="75">
        <v>0</v>
      </c>
      <c r="F843" s="75">
        <v>0</v>
      </c>
      <c r="G843" s="75">
        <v>0</v>
      </c>
      <c r="H843" s="75">
        <v>0</v>
      </c>
      <c r="I843" s="75">
        <v>0</v>
      </c>
      <c r="J843" s="75">
        <v>0</v>
      </c>
      <c r="K843" s="75">
        <v>0</v>
      </c>
      <c r="L843" s="75">
        <v>0</v>
      </c>
      <c r="M843" s="75">
        <v>0</v>
      </c>
      <c r="N843" s="75">
        <v>0</v>
      </c>
      <c r="O843" s="75">
        <v>0</v>
      </c>
      <c r="P843" s="75">
        <v>0</v>
      </c>
      <c r="Q843" s="75">
        <v>0</v>
      </c>
      <c r="R843" s="75">
        <v>0</v>
      </c>
      <c r="S843" s="75">
        <v>0</v>
      </c>
      <c r="T843" s="75">
        <v>0</v>
      </c>
      <c r="U843" s="75">
        <v>0</v>
      </c>
      <c r="V843" s="75">
        <v>0</v>
      </c>
      <c r="W843" s="75">
        <v>0</v>
      </c>
      <c r="X843" s="75">
        <v>0</v>
      </c>
      <c r="Y843" s="75">
        <v>0</v>
      </c>
      <c r="Z843" s="75">
        <v>0</v>
      </c>
      <c r="AA843" s="75">
        <v>0</v>
      </c>
      <c r="AB843" s="75">
        <v>0</v>
      </c>
      <c r="AC843" s="75">
        <v>0</v>
      </c>
      <c r="AD843" s="75">
        <v>0</v>
      </c>
      <c r="AE843" s="75">
        <v>0</v>
      </c>
      <c r="AF843" s="75">
        <v>0</v>
      </c>
      <c r="AG843" s="75">
        <v>0</v>
      </c>
      <c r="AH843" s="75">
        <v>0</v>
      </c>
      <c r="AI843" s="75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74" t="s">
        <v>1</v>
      </c>
      <c r="B844" s="74" t="s">
        <v>3</v>
      </c>
      <c r="C844" s="75">
        <v>0</v>
      </c>
      <c r="D844" s="75">
        <v>0</v>
      </c>
      <c r="E844" s="75">
        <v>0</v>
      </c>
      <c r="F844" s="75">
        <v>0</v>
      </c>
      <c r="G844" s="75">
        <v>0</v>
      </c>
      <c r="H844" s="75">
        <v>0</v>
      </c>
      <c r="I844" s="75">
        <v>0</v>
      </c>
      <c r="J844" s="75">
        <v>0</v>
      </c>
      <c r="K844" s="75">
        <v>0</v>
      </c>
      <c r="L844" s="75">
        <v>0</v>
      </c>
      <c r="M844" s="75">
        <v>0</v>
      </c>
      <c r="N844" s="75">
        <v>0</v>
      </c>
      <c r="O844" s="75">
        <v>0</v>
      </c>
      <c r="P844" s="75">
        <v>0</v>
      </c>
      <c r="Q844" s="75">
        <v>0</v>
      </c>
      <c r="R844" s="75">
        <v>0</v>
      </c>
      <c r="S844" s="75">
        <v>0</v>
      </c>
      <c r="T844" s="75">
        <v>0</v>
      </c>
      <c r="U844" s="75">
        <v>0</v>
      </c>
      <c r="V844" s="75">
        <v>0</v>
      </c>
      <c r="W844" s="75">
        <v>0</v>
      </c>
      <c r="X844" s="75">
        <v>0</v>
      </c>
      <c r="Y844" s="75">
        <v>0</v>
      </c>
      <c r="Z844" s="75">
        <v>0</v>
      </c>
      <c r="AA844" s="75">
        <v>0</v>
      </c>
      <c r="AB844" s="75">
        <v>0</v>
      </c>
      <c r="AC844" s="75">
        <v>0</v>
      </c>
      <c r="AD844" s="75">
        <v>0</v>
      </c>
      <c r="AE844" s="75">
        <v>0</v>
      </c>
      <c r="AF844" s="75">
        <v>0</v>
      </c>
      <c r="AG844" s="75">
        <v>0</v>
      </c>
      <c r="AH844" s="75">
        <v>0</v>
      </c>
      <c r="AI844" s="75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74"/>
      <c r="B845" s="74" t="s">
        <v>34</v>
      </c>
      <c r="C845" s="75">
        <v>0</v>
      </c>
      <c r="D845" s="75">
        <v>0</v>
      </c>
      <c r="E845" s="75">
        <v>0</v>
      </c>
      <c r="F845" s="75">
        <v>0</v>
      </c>
      <c r="G845" s="75">
        <v>0</v>
      </c>
      <c r="H845" s="75">
        <v>0</v>
      </c>
      <c r="I845" s="75">
        <v>0</v>
      </c>
      <c r="J845" s="75">
        <v>0</v>
      </c>
      <c r="K845" s="75">
        <v>0</v>
      </c>
      <c r="L845" s="75">
        <v>0</v>
      </c>
      <c r="M845" s="75">
        <v>0</v>
      </c>
      <c r="N845" s="75">
        <v>0</v>
      </c>
      <c r="O845" s="75">
        <v>0</v>
      </c>
      <c r="P845" s="75">
        <v>0</v>
      </c>
      <c r="Q845" s="75">
        <v>0</v>
      </c>
      <c r="R845" s="75">
        <v>0</v>
      </c>
      <c r="S845" s="75">
        <v>0</v>
      </c>
      <c r="T845" s="75">
        <v>0</v>
      </c>
      <c r="U845" s="75">
        <v>0</v>
      </c>
      <c r="V845" s="75">
        <v>0</v>
      </c>
      <c r="W845" s="75">
        <v>0</v>
      </c>
      <c r="X845" s="75">
        <v>0</v>
      </c>
      <c r="Y845" s="75">
        <v>0</v>
      </c>
      <c r="Z845" s="75">
        <v>0</v>
      </c>
      <c r="AA845" s="75">
        <v>0</v>
      </c>
      <c r="AB845" s="75">
        <v>0</v>
      </c>
      <c r="AC845" s="75">
        <v>0</v>
      </c>
      <c r="AD845" s="75">
        <v>0</v>
      </c>
      <c r="AE845" s="75">
        <v>0</v>
      </c>
      <c r="AF845" s="75">
        <v>0</v>
      </c>
      <c r="AG845" s="75">
        <v>0</v>
      </c>
      <c r="AH845" s="75">
        <v>0</v>
      </c>
      <c r="AI845" s="7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14"/>
      <c r="B846" s="14" t="s">
        <v>35</v>
      </c>
      <c r="C846" s="75">
        <v>0</v>
      </c>
      <c r="D846" s="75">
        <v>0</v>
      </c>
      <c r="E846" s="75">
        <v>0</v>
      </c>
      <c r="F846" s="75">
        <v>0</v>
      </c>
      <c r="G846" s="75">
        <v>0</v>
      </c>
      <c r="H846" s="75">
        <v>0</v>
      </c>
      <c r="I846" s="75">
        <v>0</v>
      </c>
      <c r="J846" s="75">
        <v>0</v>
      </c>
      <c r="K846" s="75">
        <v>0</v>
      </c>
      <c r="L846" s="75">
        <v>0</v>
      </c>
      <c r="M846" s="75">
        <v>0</v>
      </c>
      <c r="N846" s="75">
        <v>0</v>
      </c>
      <c r="O846" s="75">
        <v>0</v>
      </c>
      <c r="P846" s="75">
        <v>0</v>
      </c>
      <c r="Q846" s="75">
        <v>0</v>
      </c>
      <c r="R846" s="75">
        <v>0</v>
      </c>
      <c r="S846" s="75">
        <v>0</v>
      </c>
      <c r="T846" s="75">
        <v>0</v>
      </c>
      <c r="U846" s="75">
        <v>0</v>
      </c>
      <c r="V846" s="75">
        <v>0</v>
      </c>
      <c r="W846" s="75">
        <v>0</v>
      </c>
      <c r="X846" s="75">
        <v>0</v>
      </c>
      <c r="Y846" s="75">
        <v>0</v>
      </c>
      <c r="Z846" s="75">
        <v>0</v>
      </c>
      <c r="AA846" s="75">
        <v>0</v>
      </c>
      <c r="AB846" s="75">
        <v>0</v>
      </c>
      <c r="AC846" s="75">
        <v>0</v>
      </c>
      <c r="AD846" s="75">
        <v>0</v>
      </c>
      <c r="AE846" s="75">
        <v>0</v>
      </c>
      <c r="AF846" s="75">
        <v>0</v>
      </c>
      <c r="AG846" s="75">
        <v>0</v>
      </c>
      <c r="AH846" s="75">
        <v>0</v>
      </c>
      <c r="AI846" s="75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4"/>
      <c r="B847" s="4" t="s">
        <v>4</v>
      </c>
      <c r="C847" s="75">
        <v>0</v>
      </c>
      <c r="D847" s="75">
        <v>0</v>
      </c>
      <c r="E847" s="75">
        <v>0</v>
      </c>
      <c r="F847" s="75">
        <v>0</v>
      </c>
      <c r="G847" s="75">
        <v>0</v>
      </c>
      <c r="H847" s="75">
        <v>0</v>
      </c>
      <c r="I847" s="75">
        <v>0</v>
      </c>
      <c r="J847" s="75">
        <v>0</v>
      </c>
      <c r="K847" s="75">
        <v>0</v>
      </c>
      <c r="L847" s="75">
        <v>0</v>
      </c>
      <c r="M847" s="75">
        <v>0</v>
      </c>
      <c r="N847" s="75">
        <v>0</v>
      </c>
      <c r="O847" s="75">
        <v>0</v>
      </c>
      <c r="P847" s="75">
        <v>0</v>
      </c>
      <c r="Q847" s="75">
        <v>0</v>
      </c>
      <c r="R847" s="75">
        <v>0</v>
      </c>
      <c r="S847" s="75">
        <v>0</v>
      </c>
      <c r="T847" s="75">
        <v>0</v>
      </c>
      <c r="U847" s="75">
        <v>0</v>
      </c>
      <c r="V847" s="75">
        <v>0</v>
      </c>
      <c r="W847" s="75">
        <v>0</v>
      </c>
      <c r="X847" s="75">
        <v>0</v>
      </c>
      <c r="Y847" s="75">
        <v>0</v>
      </c>
      <c r="Z847" s="75">
        <v>0</v>
      </c>
      <c r="AA847" s="75">
        <v>0</v>
      </c>
      <c r="AB847" s="75">
        <v>0</v>
      </c>
      <c r="AC847" s="75">
        <v>0</v>
      </c>
      <c r="AD847" s="75">
        <v>0</v>
      </c>
      <c r="AE847" s="75">
        <v>0</v>
      </c>
      <c r="AF847" s="75">
        <v>0</v>
      </c>
      <c r="AG847" s="75">
        <v>0</v>
      </c>
      <c r="AH847" s="75">
        <v>0</v>
      </c>
      <c r="AI847" s="75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14" t="s">
        <v>5</v>
      </c>
      <c r="B848" s="14" t="s">
        <v>3</v>
      </c>
      <c r="C848" s="75">
        <v>0</v>
      </c>
      <c r="D848" s="75">
        <v>0</v>
      </c>
      <c r="E848" s="75">
        <v>0</v>
      </c>
      <c r="F848" s="75">
        <v>0</v>
      </c>
      <c r="G848" s="75">
        <v>0</v>
      </c>
      <c r="H848" s="75">
        <v>0</v>
      </c>
      <c r="I848" s="75">
        <v>0</v>
      </c>
      <c r="J848" s="75">
        <v>0</v>
      </c>
      <c r="K848" s="75">
        <v>0</v>
      </c>
      <c r="L848" s="75">
        <v>0</v>
      </c>
      <c r="M848" s="75">
        <v>0</v>
      </c>
      <c r="N848" s="75">
        <v>0</v>
      </c>
      <c r="O848" s="75">
        <v>0</v>
      </c>
      <c r="P848" s="75">
        <v>0</v>
      </c>
      <c r="Q848" s="75">
        <v>0</v>
      </c>
      <c r="R848" s="75">
        <v>0</v>
      </c>
      <c r="S848" s="75">
        <v>0</v>
      </c>
      <c r="T848" s="75">
        <v>0</v>
      </c>
      <c r="U848" s="75">
        <v>0</v>
      </c>
      <c r="V848" s="75">
        <v>0</v>
      </c>
      <c r="W848" s="75">
        <v>0</v>
      </c>
      <c r="X848" s="75">
        <v>0</v>
      </c>
      <c r="Y848" s="75">
        <v>0</v>
      </c>
      <c r="Z848" s="75">
        <v>0</v>
      </c>
      <c r="AA848" s="75">
        <v>0</v>
      </c>
      <c r="AB848" s="75">
        <v>0</v>
      </c>
      <c r="AC848" s="75">
        <v>0</v>
      </c>
      <c r="AD848" s="75">
        <v>0</v>
      </c>
      <c r="AE848" s="75">
        <v>0</v>
      </c>
      <c r="AF848" s="75">
        <v>0</v>
      </c>
      <c r="AG848" s="75">
        <v>0</v>
      </c>
      <c r="AH848" s="75">
        <v>0</v>
      </c>
      <c r="AI848" s="75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5"/>
      <c r="B849" s="5" t="s">
        <v>4</v>
      </c>
      <c r="C849" s="75">
        <v>0</v>
      </c>
      <c r="D849" s="75">
        <v>0</v>
      </c>
      <c r="E849" s="75">
        <v>0</v>
      </c>
      <c r="F849" s="75">
        <v>0</v>
      </c>
      <c r="G849" s="75">
        <v>0</v>
      </c>
      <c r="H849" s="75">
        <v>0</v>
      </c>
      <c r="I849" s="75">
        <v>0</v>
      </c>
      <c r="J849" s="75">
        <v>0</v>
      </c>
      <c r="K849" s="75">
        <v>0</v>
      </c>
      <c r="L849" s="75">
        <v>0</v>
      </c>
      <c r="M849" s="75">
        <v>0</v>
      </c>
      <c r="N849" s="75">
        <v>0</v>
      </c>
      <c r="O849" s="75">
        <v>0</v>
      </c>
      <c r="P849" s="75">
        <v>0</v>
      </c>
      <c r="Q849" s="75">
        <v>0</v>
      </c>
      <c r="R849" s="75">
        <v>0</v>
      </c>
      <c r="S849" s="75">
        <v>0</v>
      </c>
      <c r="T849" s="75">
        <v>0</v>
      </c>
      <c r="U849" s="75">
        <v>0</v>
      </c>
      <c r="V849" s="75">
        <v>0</v>
      </c>
      <c r="W849" s="75">
        <v>0</v>
      </c>
      <c r="X849" s="75">
        <v>0</v>
      </c>
      <c r="Y849" s="75">
        <v>0</v>
      </c>
      <c r="Z849" s="75">
        <v>0</v>
      </c>
      <c r="AA849" s="75">
        <v>0</v>
      </c>
      <c r="AB849" s="75">
        <v>0</v>
      </c>
      <c r="AC849" s="75">
        <v>0</v>
      </c>
      <c r="AD849" s="75">
        <v>0</v>
      </c>
      <c r="AE849" s="75">
        <v>0</v>
      </c>
      <c r="AF849" s="75">
        <v>0</v>
      </c>
      <c r="AG849" s="75">
        <v>0</v>
      </c>
      <c r="AH849" s="75">
        <v>0</v>
      </c>
      <c r="AI849" s="75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>
      <c r="A850" s="5" t="s">
        <v>2</v>
      </c>
      <c r="B850" s="5" t="s">
        <v>3</v>
      </c>
      <c r="C850" s="75">
        <v>0</v>
      </c>
      <c r="D850" s="75">
        <v>0</v>
      </c>
      <c r="E850" s="75">
        <v>0</v>
      </c>
      <c r="F850" s="75">
        <v>0</v>
      </c>
      <c r="G850" s="75">
        <v>0</v>
      </c>
      <c r="H850" s="75">
        <v>0</v>
      </c>
      <c r="I850" s="75">
        <v>0</v>
      </c>
      <c r="J850" s="75">
        <v>0</v>
      </c>
      <c r="K850" s="75">
        <v>0</v>
      </c>
      <c r="L850" s="75">
        <v>0</v>
      </c>
      <c r="M850" s="75">
        <v>0</v>
      </c>
      <c r="N850" s="75">
        <v>0</v>
      </c>
      <c r="O850" s="75">
        <v>0</v>
      </c>
      <c r="P850" s="75">
        <v>0</v>
      </c>
      <c r="Q850" s="75">
        <v>0</v>
      </c>
      <c r="R850" s="75">
        <v>0</v>
      </c>
      <c r="S850" s="75">
        <v>0</v>
      </c>
      <c r="T850" s="75">
        <v>0</v>
      </c>
      <c r="U850" s="75">
        <v>0</v>
      </c>
      <c r="V850" s="75">
        <v>0</v>
      </c>
      <c r="W850" s="75">
        <v>0</v>
      </c>
      <c r="X850" s="75">
        <v>0</v>
      </c>
      <c r="Y850" s="75">
        <v>0</v>
      </c>
      <c r="Z850" s="75">
        <v>0</v>
      </c>
      <c r="AA850" s="75">
        <v>0</v>
      </c>
      <c r="AB850" s="75">
        <v>0</v>
      </c>
      <c r="AC850" s="75">
        <v>0</v>
      </c>
      <c r="AD850" s="75">
        <v>0</v>
      </c>
      <c r="AE850" s="75">
        <v>0</v>
      </c>
      <c r="AF850" s="75">
        <v>0</v>
      </c>
      <c r="AG850" s="75">
        <v>0</v>
      </c>
      <c r="AH850" s="75">
        <v>0</v>
      </c>
      <c r="AI850" s="75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</row>
    <row r="851" spans="1:85">
      <c r="A851" s="4"/>
      <c r="B851" s="4" t="s">
        <v>4</v>
      </c>
      <c r="C851" s="75">
        <v>0</v>
      </c>
      <c r="D851" s="75">
        <v>0</v>
      </c>
      <c r="E851" s="75">
        <v>0</v>
      </c>
      <c r="F851" s="75">
        <v>0</v>
      </c>
      <c r="G851" s="75">
        <v>0</v>
      </c>
      <c r="H851" s="75">
        <v>0</v>
      </c>
      <c r="I851" s="75">
        <v>0</v>
      </c>
      <c r="J851" s="75">
        <v>0</v>
      </c>
      <c r="K851" s="75">
        <v>0</v>
      </c>
      <c r="L851" s="75">
        <v>0</v>
      </c>
      <c r="M851" s="75">
        <v>0</v>
      </c>
      <c r="N851" s="75">
        <v>0</v>
      </c>
      <c r="O851" s="75">
        <v>0</v>
      </c>
      <c r="P851" s="75">
        <v>0</v>
      </c>
      <c r="Q851" s="75">
        <v>0</v>
      </c>
      <c r="R851" s="75">
        <v>0</v>
      </c>
      <c r="S851" s="75">
        <v>0</v>
      </c>
      <c r="T851" s="75">
        <v>0</v>
      </c>
      <c r="U851" s="75">
        <v>0</v>
      </c>
      <c r="V851" s="75">
        <v>0</v>
      </c>
      <c r="W851" s="75">
        <v>0</v>
      </c>
      <c r="X851" s="75">
        <v>0</v>
      </c>
      <c r="Y851" s="75">
        <v>0</v>
      </c>
      <c r="Z851" s="75">
        <v>0</v>
      </c>
      <c r="AA851" s="75">
        <v>0</v>
      </c>
      <c r="AB851" s="75">
        <v>0</v>
      </c>
      <c r="AC851" s="75">
        <v>0</v>
      </c>
      <c r="AD851" s="75">
        <v>0</v>
      </c>
      <c r="AE851" s="75">
        <v>0</v>
      </c>
      <c r="AF851" s="75">
        <v>0</v>
      </c>
      <c r="AG851" s="75">
        <v>0</v>
      </c>
      <c r="AH851" s="75">
        <v>0</v>
      </c>
      <c r="AI851" s="75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>
      <c r="A852" s="14" t="s">
        <v>7</v>
      </c>
      <c r="B852" s="14" t="s">
        <v>3</v>
      </c>
      <c r="C852" s="75">
        <v>0</v>
      </c>
      <c r="D852" s="75">
        <v>0</v>
      </c>
      <c r="E852" s="75">
        <v>0</v>
      </c>
      <c r="F852" s="75">
        <v>0</v>
      </c>
      <c r="G852" s="75">
        <v>0</v>
      </c>
      <c r="H852" s="75">
        <v>0</v>
      </c>
      <c r="I852" s="75">
        <v>0</v>
      </c>
      <c r="J852" s="75">
        <v>0</v>
      </c>
      <c r="K852" s="75">
        <v>0</v>
      </c>
      <c r="L852" s="75">
        <v>0</v>
      </c>
      <c r="M852" s="75">
        <v>0</v>
      </c>
      <c r="N852" s="75">
        <v>0</v>
      </c>
      <c r="O852" s="75">
        <v>0</v>
      </c>
      <c r="P852" s="75">
        <v>0</v>
      </c>
      <c r="Q852" s="75">
        <v>0</v>
      </c>
      <c r="R852" s="75">
        <v>0</v>
      </c>
      <c r="S852" s="75">
        <v>0</v>
      </c>
      <c r="T852" s="75">
        <v>0</v>
      </c>
      <c r="U852" s="75">
        <v>0</v>
      </c>
      <c r="V852" s="75">
        <v>0</v>
      </c>
      <c r="W852" s="75">
        <v>0</v>
      </c>
      <c r="X852" s="75">
        <v>0</v>
      </c>
      <c r="Y852" s="75">
        <v>0</v>
      </c>
      <c r="Z852" s="75">
        <v>0</v>
      </c>
      <c r="AA852" s="75">
        <v>0</v>
      </c>
      <c r="AB852" s="75">
        <v>0</v>
      </c>
      <c r="AC852" s="75">
        <v>0</v>
      </c>
      <c r="AD852" s="75">
        <v>0</v>
      </c>
      <c r="AE852" s="75">
        <v>0</v>
      </c>
      <c r="AF852" s="75">
        <v>0</v>
      </c>
      <c r="AG852" s="75">
        <v>0</v>
      </c>
      <c r="AH852" s="75">
        <v>0</v>
      </c>
      <c r="AI852" s="75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>
      <c r="A853" s="4"/>
      <c r="B853" s="4" t="s">
        <v>4</v>
      </c>
      <c r="C853" s="75">
        <v>0</v>
      </c>
      <c r="D853" s="75">
        <v>0</v>
      </c>
      <c r="E853" s="75">
        <v>0</v>
      </c>
      <c r="F853" s="75">
        <v>0</v>
      </c>
      <c r="G853" s="75">
        <v>0</v>
      </c>
      <c r="H853" s="75">
        <v>0</v>
      </c>
      <c r="I853" s="75">
        <v>0</v>
      </c>
      <c r="J853" s="75">
        <v>0</v>
      </c>
      <c r="K853" s="75">
        <v>0</v>
      </c>
      <c r="L853" s="75">
        <v>0</v>
      </c>
      <c r="M853" s="75">
        <v>0</v>
      </c>
      <c r="N853" s="75">
        <v>0</v>
      </c>
      <c r="O853" s="75">
        <v>0</v>
      </c>
      <c r="P853" s="75">
        <v>0</v>
      </c>
      <c r="Q853" s="75">
        <v>0</v>
      </c>
      <c r="R853" s="75">
        <v>0</v>
      </c>
      <c r="S853" s="75">
        <v>0</v>
      </c>
      <c r="T853" s="75">
        <v>0</v>
      </c>
      <c r="U853" s="75">
        <v>0</v>
      </c>
      <c r="V853" s="75">
        <v>0</v>
      </c>
      <c r="W853" s="75">
        <v>0</v>
      </c>
      <c r="X853" s="75">
        <v>0</v>
      </c>
      <c r="Y853" s="75">
        <v>0</v>
      </c>
      <c r="Z853" s="75">
        <v>0</v>
      </c>
      <c r="AA853" s="75">
        <v>0</v>
      </c>
      <c r="AB853" s="75">
        <v>0</v>
      </c>
      <c r="AC853" s="75">
        <v>0</v>
      </c>
      <c r="AD853" s="75">
        <v>0</v>
      </c>
      <c r="AE853" s="75">
        <v>0</v>
      </c>
      <c r="AF853" s="75">
        <v>0</v>
      </c>
      <c r="AG853" s="75">
        <v>0</v>
      </c>
      <c r="AH853" s="75">
        <v>0</v>
      </c>
      <c r="AI853" s="75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>
      <c r="A854" s="14" t="s">
        <v>6</v>
      </c>
      <c r="B854" s="14" t="s">
        <v>3</v>
      </c>
      <c r="C854" s="75">
        <v>0</v>
      </c>
      <c r="D854" s="75">
        <v>0</v>
      </c>
      <c r="E854" s="75">
        <v>0</v>
      </c>
      <c r="F854" s="75">
        <v>0</v>
      </c>
      <c r="G854" s="75">
        <v>0</v>
      </c>
      <c r="H854" s="75">
        <v>0</v>
      </c>
      <c r="I854" s="75">
        <v>0</v>
      </c>
      <c r="J854" s="75">
        <v>0</v>
      </c>
      <c r="K854" s="75">
        <v>0</v>
      </c>
      <c r="L854" s="75">
        <v>0</v>
      </c>
      <c r="M854" s="75">
        <v>0</v>
      </c>
      <c r="N854" s="75">
        <v>0</v>
      </c>
      <c r="O854" s="75">
        <v>0</v>
      </c>
      <c r="P854" s="75">
        <v>0</v>
      </c>
      <c r="Q854" s="75">
        <v>0</v>
      </c>
      <c r="R854" s="75">
        <v>0</v>
      </c>
      <c r="S854" s="75">
        <v>0</v>
      </c>
      <c r="T854" s="75">
        <v>0</v>
      </c>
      <c r="U854" s="75">
        <v>0</v>
      </c>
      <c r="V854" s="75">
        <v>0</v>
      </c>
      <c r="W854" s="75">
        <v>0</v>
      </c>
      <c r="X854" s="75">
        <v>0</v>
      </c>
      <c r="Y854" s="75">
        <v>0</v>
      </c>
      <c r="Z854" s="75">
        <v>0</v>
      </c>
      <c r="AA854" s="75">
        <v>0</v>
      </c>
      <c r="AB854" s="75">
        <v>0</v>
      </c>
      <c r="AC854" s="75">
        <v>0</v>
      </c>
      <c r="AD854" s="75">
        <v>0</v>
      </c>
      <c r="AE854" s="75">
        <v>0</v>
      </c>
      <c r="AF854" s="75">
        <v>0</v>
      </c>
      <c r="AG854" s="75">
        <v>0</v>
      </c>
      <c r="AH854" s="75">
        <v>0</v>
      </c>
      <c r="AI854" s="75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>
      <c r="A855" s="5"/>
      <c r="B855" s="5" t="s">
        <v>4</v>
      </c>
      <c r="C855" s="75">
        <v>0</v>
      </c>
      <c r="D855" s="75">
        <v>0</v>
      </c>
      <c r="E855" s="75">
        <v>0</v>
      </c>
      <c r="F855" s="75">
        <v>0</v>
      </c>
      <c r="G855" s="75">
        <v>0</v>
      </c>
      <c r="H855" s="75">
        <v>0</v>
      </c>
      <c r="I855" s="75">
        <v>0</v>
      </c>
      <c r="J855" s="75">
        <v>0</v>
      </c>
      <c r="K855" s="75">
        <v>0</v>
      </c>
      <c r="L855" s="75">
        <v>0</v>
      </c>
      <c r="M855" s="75">
        <v>0</v>
      </c>
      <c r="N855" s="75">
        <v>0</v>
      </c>
      <c r="O855" s="75">
        <v>0</v>
      </c>
      <c r="P855" s="75">
        <v>0</v>
      </c>
      <c r="Q855" s="75">
        <v>0</v>
      </c>
      <c r="R855" s="75">
        <v>0</v>
      </c>
      <c r="S855" s="75">
        <v>0</v>
      </c>
      <c r="T855" s="75">
        <v>0</v>
      </c>
      <c r="U855" s="75">
        <v>0</v>
      </c>
      <c r="V855" s="75">
        <v>0</v>
      </c>
      <c r="W855" s="75">
        <v>0</v>
      </c>
      <c r="X855" s="75">
        <v>0</v>
      </c>
      <c r="Y855" s="75">
        <v>0</v>
      </c>
      <c r="Z855" s="75">
        <v>0</v>
      </c>
      <c r="AA855" s="75">
        <v>0</v>
      </c>
      <c r="AB855" s="75">
        <v>0</v>
      </c>
      <c r="AC855" s="75">
        <v>0</v>
      </c>
      <c r="AD855" s="75">
        <v>0</v>
      </c>
      <c r="AE855" s="75">
        <v>0</v>
      </c>
      <c r="AF855" s="75">
        <v>0</v>
      </c>
      <c r="AG855" s="75">
        <v>0</v>
      </c>
      <c r="AH855" s="75">
        <v>0</v>
      </c>
      <c r="AI855" s="7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>
      <c r="A856" s="5" t="s">
        <v>8</v>
      </c>
      <c r="B856" s="5" t="s">
        <v>3</v>
      </c>
      <c r="C856" s="75">
        <v>0</v>
      </c>
      <c r="D856" s="75">
        <v>0</v>
      </c>
      <c r="E856" s="75">
        <v>0</v>
      </c>
      <c r="F856" s="75">
        <v>0</v>
      </c>
      <c r="G856" s="75">
        <v>0</v>
      </c>
      <c r="H856" s="75">
        <v>0</v>
      </c>
      <c r="I856" s="75">
        <v>0</v>
      </c>
      <c r="J856" s="75">
        <v>0</v>
      </c>
      <c r="K856" s="75">
        <v>0</v>
      </c>
      <c r="L856" s="75">
        <v>0</v>
      </c>
      <c r="M856" s="75">
        <v>0</v>
      </c>
      <c r="N856" s="75">
        <v>0</v>
      </c>
      <c r="O856" s="75">
        <v>0</v>
      </c>
      <c r="P856" s="75">
        <v>0</v>
      </c>
      <c r="Q856" s="75">
        <v>0</v>
      </c>
      <c r="R856" s="75">
        <v>0</v>
      </c>
      <c r="S856" s="75">
        <v>0</v>
      </c>
      <c r="T856" s="75">
        <v>0</v>
      </c>
      <c r="U856" s="75">
        <v>0</v>
      </c>
      <c r="V856" s="75">
        <v>0</v>
      </c>
      <c r="W856" s="75">
        <v>0</v>
      </c>
      <c r="X856" s="75">
        <v>0</v>
      </c>
      <c r="Y856" s="75">
        <v>0</v>
      </c>
      <c r="Z856" s="75">
        <v>0</v>
      </c>
      <c r="AA856" s="75">
        <v>0</v>
      </c>
      <c r="AB856" s="75">
        <v>0</v>
      </c>
      <c r="AC856" s="75">
        <v>0</v>
      </c>
      <c r="AD856" s="75">
        <v>0</v>
      </c>
      <c r="AE856" s="75">
        <v>0</v>
      </c>
      <c r="AF856" s="75">
        <v>0</v>
      </c>
      <c r="AG856" s="75">
        <v>0</v>
      </c>
      <c r="AH856" s="75">
        <v>0</v>
      </c>
      <c r="AI856" s="75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>
      <c r="A857" s="4"/>
      <c r="B857" s="4" t="s">
        <v>37</v>
      </c>
      <c r="C857" s="75">
        <v>0</v>
      </c>
      <c r="D857" s="75">
        <v>0</v>
      </c>
      <c r="E857" s="75">
        <v>0</v>
      </c>
      <c r="F857" s="75">
        <v>0</v>
      </c>
      <c r="G857" s="75">
        <v>0</v>
      </c>
      <c r="H857" s="75">
        <v>0</v>
      </c>
      <c r="I857" s="75">
        <v>0</v>
      </c>
      <c r="J857" s="75">
        <v>0</v>
      </c>
      <c r="K857" s="75">
        <v>0</v>
      </c>
      <c r="L857" s="75">
        <v>0</v>
      </c>
      <c r="M857" s="75">
        <v>0</v>
      </c>
      <c r="N857" s="75">
        <v>0</v>
      </c>
      <c r="O857" s="75">
        <v>0</v>
      </c>
      <c r="P857" s="75">
        <v>0</v>
      </c>
      <c r="Q857" s="75">
        <v>0</v>
      </c>
      <c r="R857" s="75">
        <v>0</v>
      </c>
      <c r="S857" s="75">
        <v>0</v>
      </c>
      <c r="T857" s="75">
        <v>0</v>
      </c>
      <c r="U857" s="75">
        <v>0</v>
      </c>
      <c r="V857" s="75">
        <v>0</v>
      </c>
      <c r="W857" s="75">
        <v>0</v>
      </c>
      <c r="X857" s="75">
        <v>0</v>
      </c>
      <c r="Y857" s="75">
        <v>0</v>
      </c>
      <c r="Z857" s="75">
        <v>0</v>
      </c>
      <c r="AA857" s="75">
        <v>0</v>
      </c>
      <c r="AB857" s="75">
        <v>0</v>
      </c>
      <c r="AC857" s="75">
        <v>0</v>
      </c>
      <c r="AD857" s="75">
        <v>0</v>
      </c>
      <c r="AE857" s="75">
        <v>0</v>
      </c>
      <c r="AF857" s="75">
        <v>0</v>
      </c>
      <c r="AG857" s="75">
        <v>0</v>
      </c>
      <c r="AH857" s="75">
        <v>0</v>
      </c>
      <c r="AI857" s="75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>
      <c r="A858" s="14" t="s">
        <v>36</v>
      </c>
      <c r="B858" s="14" t="s">
        <v>38</v>
      </c>
      <c r="C858" s="75">
        <v>0</v>
      </c>
      <c r="D858" s="75">
        <v>0</v>
      </c>
      <c r="E858" s="75">
        <v>0</v>
      </c>
      <c r="F858" s="75">
        <v>0</v>
      </c>
      <c r="G858" s="75">
        <v>0</v>
      </c>
      <c r="H858" s="75">
        <v>0</v>
      </c>
      <c r="I858" s="75">
        <v>0</v>
      </c>
      <c r="J858" s="75">
        <v>0</v>
      </c>
      <c r="K858" s="75">
        <v>0</v>
      </c>
      <c r="L858" s="75">
        <v>0</v>
      </c>
      <c r="M858" s="75">
        <v>0</v>
      </c>
      <c r="N858" s="75">
        <v>0</v>
      </c>
      <c r="O858" s="75">
        <v>0</v>
      </c>
      <c r="P858" s="75">
        <v>0</v>
      </c>
      <c r="Q858" s="75">
        <v>0</v>
      </c>
      <c r="R858" s="75">
        <v>0</v>
      </c>
      <c r="S858" s="75">
        <v>0</v>
      </c>
      <c r="T858" s="75">
        <v>0</v>
      </c>
      <c r="U858" s="75">
        <v>0</v>
      </c>
      <c r="V858" s="75">
        <v>0</v>
      </c>
      <c r="W858" s="75">
        <v>0</v>
      </c>
      <c r="X858" s="75">
        <v>0</v>
      </c>
      <c r="Y858" s="75">
        <v>0</v>
      </c>
      <c r="Z858" s="75">
        <v>0</v>
      </c>
      <c r="AA858" s="75">
        <v>0</v>
      </c>
      <c r="AB858" s="75">
        <v>0</v>
      </c>
      <c r="AC858" s="75">
        <v>0</v>
      </c>
      <c r="AD858" s="75">
        <v>0</v>
      </c>
      <c r="AE858" s="75">
        <v>0</v>
      </c>
      <c r="AF858" s="75">
        <v>0</v>
      </c>
      <c r="AG858" s="75">
        <v>0</v>
      </c>
      <c r="AH858" s="75">
        <v>0</v>
      </c>
      <c r="AI858" s="75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>
      <c r="A859" s="5"/>
      <c r="B859" s="5" t="s">
        <v>213</v>
      </c>
      <c r="C859" s="73">
        <v>0</v>
      </c>
      <c r="D859" s="73">
        <v>0</v>
      </c>
      <c r="E859" s="73">
        <v>0</v>
      </c>
      <c r="F859" s="73">
        <v>0</v>
      </c>
      <c r="G859" s="73">
        <v>0</v>
      </c>
      <c r="H859" s="73">
        <v>0</v>
      </c>
      <c r="I859" s="73">
        <v>0</v>
      </c>
      <c r="J859" s="73">
        <v>0</v>
      </c>
      <c r="K859" s="73">
        <v>0</v>
      </c>
      <c r="L859" s="73">
        <v>0</v>
      </c>
      <c r="M859" s="73">
        <v>0</v>
      </c>
      <c r="N859" s="73">
        <v>0</v>
      </c>
      <c r="O859" s="73">
        <v>0</v>
      </c>
      <c r="P859" s="73">
        <v>0</v>
      </c>
      <c r="Q859" s="73">
        <v>0</v>
      </c>
      <c r="R859" s="73">
        <v>0</v>
      </c>
      <c r="S859" s="73">
        <v>0</v>
      </c>
      <c r="T859" s="73">
        <v>0</v>
      </c>
      <c r="U859" s="73">
        <v>0</v>
      </c>
      <c r="V859" s="73">
        <v>0</v>
      </c>
      <c r="W859" s="73">
        <v>0</v>
      </c>
      <c r="X859" s="73">
        <v>0</v>
      </c>
      <c r="Y859" s="73">
        <v>0</v>
      </c>
      <c r="Z859" s="73">
        <v>0</v>
      </c>
      <c r="AA859" s="73">
        <v>0</v>
      </c>
      <c r="AB859" s="73">
        <v>0</v>
      </c>
      <c r="AC859" s="73">
        <v>0</v>
      </c>
      <c r="AD859" s="73">
        <v>0</v>
      </c>
      <c r="AE859" s="73">
        <v>0</v>
      </c>
      <c r="AF859" s="73">
        <v>0</v>
      </c>
      <c r="AG859" s="73">
        <v>0</v>
      </c>
      <c r="AH859" s="73">
        <v>0</v>
      </c>
      <c r="AI859" s="73">
        <v>0</v>
      </c>
    </row>
    <row r="860" spans="1:85">
      <c r="A860" s="1" t="str">
        <f>LOOKUP(B860,[1]Regions!$A$4:$A$98,[1]Regions!$B$4:$B$98)</f>
        <v>Rest of Annex I</v>
      </c>
      <c r="B860" s="2">
        <v>40</v>
      </c>
      <c r="C860" s="72">
        <v>2018</v>
      </c>
      <c r="D860" s="72">
        <v>2019</v>
      </c>
      <c r="E860" s="72">
        <v>2020</v>
      </c>
      <c r="F860" s="72">
        <v>2021</v>
      </c>
      <c r="G860" s="72">
        <v>2022</v>
      </c>
      <c r="H860" s="72">
        <v>2023</v>
      </c>
      <c r="I860" s="72">
        <v>2024</v>
      </c>
      <c r="J860" s="72">
        <v>2025</v>
      </c>
      <c r="K860" s="72">
        <v>2026</v>
      </c>
      <c r="L860" s="72">
        <v>2027</v>
      </c>
      <c r="M860" s="72">
        <v>2028</v>
      </c>
      <c r="N860" s="72">
        <v>2029</v>
      </c>
      <c r="O860" s="72">
        <v>2030</v>
      </c>
      <c r="P860" s="72">
        <v>2031</v>
      </c>
      <c r="Q860" s="72">
        <v>2032</v>
      </c>
      <c r="R860" s="72">
        <v>2033</v>
      </c>
      <c r="S860" s="72">
        <v>2034</v>
      </c>
      <c r="T860" s="72">
        <v>2035</v>
      </c>
      <c r="U860" s="72">
        <v>2036</v>
      </c>
      <c r="V860" s="72">
        <v>2037</v>
      </c>
      <c r="W860" s="72">
        <v>2038</v>
      </c>
      <c r="X860" s="72">
        <v>2039</v>
      </c>
      <c r="Y860" s="72">
        <v>2040</v>
      </c>
      <c r="Z860" s="72">
        <v>2041</v>
      </c>
      <c r="AA860" s="72">
        <v>2042</v>
      </c>
      <c r="AB860" s="72">
        <v>2043</v>
      </c>
      <c r="AC860" s="72">
        <v>2044</v>
      </c>
      <c r="AD860" s="72">
        <v>2045</v>
      </c>
      <c r="AE860" s="72">
        <v>2046</v>
      </c>
      <c r="AF860" s="72">
        <v>2047</v>
      </c>
      <c r="AG860" s="72">
        <v>2048</v>
      </c>
      <c r="AH860" s="72">
        <v>2049</v>
      </c>
      <c r="AI860" s="72">
        <v>2050</v>
      </c>
      <c r="AJ860">
        <v>2051</v>
      </c>
      <c r="AK860">
        <v>2052</v>
      </c>
      <c r="AL860">
        <v>2053</v>
      </c>
      <c r="AM860">
        <v>2054</v>
      </c>
      <c r="AN860">
        <v>2055</v>
      </c>
      <c r="AO860">
        <v>2056</v>
      </c>
      <c r="AP860">
        <v>2057</v>
      </c>
      <c r="AQ860">
        <v>2058</v>
      </c>
      <c r="AR860">
        <v>2059</v>
      </c>
      <c r="AS860">
        <v>2060</v>
      </c>
      <c r="AT860">
        <v>2061</v>
      </c>
      <c r="AU860">
        <v>2062</v>
      </c>
      <c r="AV860">
        <v>2063</v>
      </c>
      <c r="AW860">
        <v>2064</v>
      </c>
      <c r="AX860">
        <v>2065</v>
      </c>
      <c r="AY860">
        <v>2066</v>
      </c>
      <c r="AZ860">
        <v>2067</v>
      </c>
      <c r="BA860">
        <v>2068</v>
      </c>
      <c r="BB860">
        <v>2069</v>
      </c>
      <c r="BC860">
        <v>2070</v>
      </c>
      <c r="BD860">
        <v>2071</v>
      </c>
      <c r="BE860">
        <v>2072</v>
      </c>
      <c r="BF860">
        <v>2073</v>
      </c>
      <c r="BG860">
        <v>2074</v>
      </c>
      <c r="BH860">
        <v>2075</v>
      </c>
      <c r="BI860">
        <v>2076</v>
      </c>
      <c r="BJ860">
        <v>2077</v>
      </c>
      <c r="BK860">
        <v>2078</v>
      </c>
      <c r="BL860">
        <v>2079</v>
      </c>
      <c r="BM860">
        <v>2080</v>
      </c>
      <c r="BN860">
        <v>2081</v>
      </c>
      <c r="BO860">
        <v>2082</v>
      </c>
      <c r="BP860">
        <v>2083</v>
      </c>
      <c r="BQ860">
        <v>2084</v>
      </c>
      <c r="BR860">
        <v>2085</v>
      </c>
      <c r="BS860">
        <v>2086</v>
      </c>
      <c r="BT860">
        <v>2087</v>
      </c>
      <c r="BU860">
        <v>2088</v>
      </c>
      <c r="BV860">
        <v>2089</v>
      </c>
      <c r="BW860">
        <v>2090</v>
      </c>
      <c r="BX860">
        <v>2091</v>
      </c>
      <c r="BY860">
        <v>2092</v>
      </c>
      <c r="BZ860">
        <v>2093</v>
      </c>
      <c r="CA860">
        <v>2094</v>
      </c>
      <c r="CB860">
        <v>2095</v>
      </c>
      <c r="CC860">
        <v>2096</v>
      </c>
      <c r="CD860">
        <v>2097</v>
      </c>
      <c r="CE860">
        <v>2098</v>
      </c>
      <c r="CF860">
        <v>2099</v>
      </c>
      <c r="CG860">
        <v>2100</v>
      </c>
    </row>
    <row r="861" spans="1:85">
      <c r="A861" s="74"/>
      <c r="B861" s="74" t="s">
        <v>4</v>
      </c>
      <c r="C861" s="75">
        <v>0</v>
      </c>
      <c r="D861" s="75">
        <v>0</v>
      </c>
      <c r="E861" s="75">
        <v>0</v>
      </c>
      <c r="F861" s="75">
        <v>0</v>
      </c>
      <c r="G861" s="75">
        <v>0</v>
      </c>
      <c r="H861" s="75">
        <v>0</v>
      </c>
      <c r="I861" s="75">
        <v>0</v>
      </c>
      <c r="J861" s="75">
        <v>0</v>
      </c>
      <c r="K861" s="75">
        <v>0</v>
      </c>
      <c r="L861" s="75">
        <v>0</v>
      </c>
      <c r="M861" s="75">
        <v>0</v>
      </c>
      <c r="N861" s="75">
        <v>0</v>
      </c>
      <c r="O861" s="75">
        <v>0</v>
      </c>
      <c r="P861" s="75">
        <v>0</v>
      </c>
      <c r="Q861" s="75">
        <v>0</v>
      </c>
      <c r="R861" s="75">
        <v>0</v>
      </c>
      <c r="S861" s="75">
        <v>0</v>
      </c>
      <c r="T861" s="75">
        <v>0</v>
      </c>
      <c r="U861" s="75">
        <v>0</v>
      </c>
      <c r="V861" s="75">
        <v>0</v>
      </c>
      <c r="W861" s="75">
        <v>0</v>
      </c>
      <c r="X861" s="75">
        <v>0</v>
      </c>
      <c r="Y861" s="75">
        <v>0</v>
      </c>
      <c r="Z861" s="75">
        <v>0</v>
      </c>
      <c r="AA861" s="75">
        <v>0</v>
      </c>
      <c r="AB861" s="75">
        <v>0</v>
      </c>
      <c r="AC861" s="75">
        <v>0</v>
      </c>
      <c r="AD861" s="75">
        <v>0</v>
      </c>
      <c r="AE861" s="75">
        <v>0</v>
      </c>
      <c r="AF861" s="75">
        <v>0</v>
      </c>
      <c r="AG861" s="75">
        <v>0</v>
      </c>
      <c r="AH861" s="75">
        <v>0</v>
      </c>
      <c r="AI861" s="75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74" t="s">
        <v>0</v>
      </c>
      <c r="B862" s="74" t="s">
        <v>3</v>
      </c>
      <c r="C862" s="75">
        <v>0</v>
      </c>
      <c r="D862" s="75">
        <v>0</v>
      </c>
      <c r="E862" s="75">
        <v>0</v>
      </c>
      <c r="F862" s="75">
        <v>0</v>
      </c>
      <c r="G862" s="75">
        <v>0</v>
      </c>
      <c r="H862" s="75">
        <v>0</v>
      </c>
      <c r="I862" s="75">
        <v>0</v>
      </c>
      <c r="J862" s="75">
        <v>0</v>
      </c>
      <c r="K862" s="75">
        <v>0</v>
      </c>
      <c r="L862" s="75">
        <v>0</v>
      </c>
      <c r="M862" s="75">
        <v>0</v>
      </c>
      <c r="N862" s="75">
        <v>0</v>
      </c>
      <c r="O862" s="75">
        <v>0</v>
      </c>
      <c r="P862" s="75">
        <v>0</v>
      </c>
      <c r="Q862" s="75">
        <v>0</v>
      </c>
      <c r="R862" s="75">
        <v>0</v>
      </c>
      <c r="S862" s="75">
        <v>0</v>
      </c>
      <c r="T862" s="75">
        <v>0</v>
      </c>
      <c r="U862" s="75">
        <v>0</v>
      </c>
      <c r="V862" s="75">
        <v>0</v>
      </c>
      <c r="W862" s="75">
        <v>0</v>
      </c>
      <c r="X862" s="75">
        <v>0</v>
      </c>
      <c r="Y862" s="75">
        <v>0</v>
      </c>
      <c r="Z862" s="75">
        <v>0</v>
      </c>
      <c r="AA862" s="75">
        <v>0</v>
      </c>
      <c r="AB862" s="75">
        <v>0</v>
      </c>
      <c r="AC862" s="75">
        <v>0</v>
      </c>
      <c r="AD862" s="75">
        <v>0</v>
      </c>
      <c r="AE862" s="75">
        <v>0</v>
      </c>
      <c r="AF862" s="75">
        <v>0</v>
      </c>
      <c r="AG862" s="75">
        <v>0</v>
      </c>
      <c r="AH862" s="75">
        <v>0</v>
      </c>
      <c r="AI862" s="75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74"/>
      <c r="B863" s="74" t="s">
        <v>34</v>
      </c>
      <c r="C863" s="75">
        <v>0</v>
      </c>
      <c r="D863" s="75">
        <v>0</v>
      </c>
      <c r="E863" s="75">
        <v>0</v>
      </c>
      <c r="F863" s="75">
        <v>0</v>
      </c>
      <c r="G863" s="75">
        <v>0</v>
      </c>
      <c r="H863" s="75">
        <v>0</v>
      </c>
      <c r="I863" s="75">
        <v>0</v>
      </c>
      <c r="J863" s="75">
        <v>0</v>
      </c>
      <c r="K863" s="75">
        <v>0</v>
      </c>
      <c r="L863" s="75">
        <v>0</v>
      </c>
      <c r="M863" s="75">
        <v>0</v>
      </c>
      <c r="N863" s="75">
        <v>0</v>
      </c>
      <c r="O863" s="75">
        <v>0</v>
      </c>
      <c r="P863" s="75">
        <v>0</v>
      </c>
      <c r="Q863" s="75">
        <v>0</v>
      </c>
      <c r="R863" s="75">
        <v>0</v>
      </c>
      <c r="S863" s="75">
        <v>0</v>
      </c>
      <c r="T863" s="75">
        <v>0</v>
      </c>
      <c r="U863" s="75">
        <v>0</v>
      </c>
      <c r="V863" s="75">
        <v>0</v>
      </c>
      <c r="W863" s="75">
        <v>0</v>
      </c>
      <c r="X863" s="75">
        <v>0</v>
      </c>
      <c r="Y863" s="75">
        <v>0</v>
      </c>
      <c r="Z863" s="75">
        <v>0</v>
      </c>
      <c r="AA863" s="75">
        <v>0</v>
      </c>
      <c r="AB863" s="75">
        <v>0</v>
      </c>
      <c r="AC863" s="75">
        <v>0</v>
      </c>
      <c r="AD863" s="75">
        <v>0</v>
      </c>
      <c r="AE863" s="75">
        <v>0</v>
      </c>
      <c r="AF863" s="75">
        <v>0</v>
      </c>
      <c r="AG863" s="75">
        <v>0</v>
      </c>
      <c r="AH863" s="75">
        <v>0</v>
      </c>
      <c r="AI863" s="75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14"/>
      <c r="B864" s="14" t="s">
        <v>35</v>
      </c>
      <c r="C864" s="75">
        <v>0</v>
      </c>
      <c r="D864" s="75">
        <v>0</v>
      </c>
      <c r="E864" s="75">
        <v>0</v>
      </c>
      <c r="F864" s="75">
        <v>0</v>
      </c>
      <c r="G864" s="75">
        <v>0</v>
      </c>
      <c r="H864" s="75">
        <v>0</v>
      </c>
      <c r="I864" s="75">
        <v>0</v>
      </c>
      <c r="J864" s="75">
        <v>0</v>
      </c>
      <c r="K864" s="75">
        <v>0</v>
      </c>
      <c r="L864" s="75">
        <v>0</v>
      </c>
      <c r="M864" s="75">
        <v>0</v>
      </c>
      <c r="N864" s="75">
        <v>0</v>
      </c>
      <c r="O864" s="75">
        <v>0</v>
      </c>
      <c r="P864" s="75">
        <v>0</v>
      </c>
      <c r="Q864" s="75">
        <v>0</v>
      </c>
      <c r="R864" s="75">
        <v>0</v>
      </c>
      <c r="S864" s="75">
        <v>0</v>
      </c>
      <c r="T864" s="75">
        <v>0</v>
      </c>
      <c r="U864" s="75">
        <v>0</v>
      </c>
      <c r="V864" s="75">
        <v>0</v>
      </c>
      <c r="W864" s="75">
        <v>0</v>
      </c>
      <c r="X864" s="75">
        <v>0</v>
      </c>
      <c r="Y864" s="75">
        <v>0</v>
      </c>
      <c r="Z864" s="75">
        <v>0</v>
      </c>
      <c r="AA864" s="75">
        <v>0</v>
      </c>
      <c r="AB864" s="75">
        <v>0</v>
      </c>
      <c r="AC864" s="75">
        <v>0</v>
      </c>
      <c r="AD864" s="75">
        <v>0</v>
      </c>
      <c r="AE864" s="75">
        <v>0</v>
      </c>
      <c r="AF864" s="75">
        <v>0</v>
      </c>
      <c r="AG864" s="75">
        <v>0</v>
      </c>
      <c r="AH864" s="75">
        <v>0</v>
      </c>
      <c r="AI864" s="75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4"/>
      <c r="B865" s="4" t="s">
        <v>4</v>
      </c>
      <c r="C865" s="75">
        <v>0</v>
      </c>
      <c r="D865" s="75">
        <v>0</v>
      </c>
      <c r="E865" s="75">
        <v>0</v>
      </c>
      <c r="F865" s="75">
        <v>0</v>
      </c>
      <c r="G865" s="75">
        <v>0</v>
      </c>
      <c r="H865" s="75">
        <v>0</v>
      </c>
      <c r="I865" s="75">
        <v>0</v>
      </c>
      <c r="J865" s="75">
        <v>0</v>
      </c>
      <c r="K865" s="75">
        <v>0</v>
      </c>
      <c r="L865" s="75">
        <v>0</v>
      </c>
      <c r="M865" s="75">
        <v>0</v>
      </c>
      <c r="N865" s="75">
        <v>0</v>
      </c>
      <c r="O865" s="75">
        <v>0</v>
      </c>
      <c r="P865" s="75">
        <v>0</v>
      </c>
      <c r="Q865" s="75">
        <v>0</v>
      </c>
      <c r="R865" s="75">
        <v>0</v>
      </c>
      <c r="S865" s="75">
        <v>0</v>
      </c>
      <c r="T865" s="75">
        <v>0</v>
      </c>
      <c r="U865" s="75">
        <v>0</v>
      </c>
      <c r="V865" s="75">
        <v>0</v>
      </c>
      <c r="W865" s="75">
        <v>0</v>
      </c>
      <c r="X865" s="75">
        <v>0</v>
      </c>
      <c r="Y865" s="75">
        <v>0</v>
      </c>
      <c r="Z865" s="75">
        <v>0</v>
      </c>
      <c r="AA865" s="75">
        <v>0</v>
      </c>
      <c r="AB865" s="75">
        <v>0</v>
      </c>
      <c r="AC865" s="75">
        <v>0</v>
      </c>
      <c r="AD865" s="75">
        <v>0</v>
      </c>
      <c r="AE865" s="75">
        <v>0</v>
      </c>
      <c r="AF865" s="75">
        <v>0</v>
      </c>
      <c r="AG865" s="75">
        <v>0</v>
      </c>
      <c r="AH865" s="75">
        <v>0</v>
      </c>
      <c r="AI865" s="7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74" t="s">
        <v>1</v>
      </c>
      <c r="B866" s="74" t="s">
        <v>3</v>
      </c>
      <c r="C866" s="75">
        <v>0</v>
      </c>
      <c r="D866" s="75">
        <v>0</v>
      </c>
      <c r="E866" s="75">
        <v>0</v>
      </c>
      <c r="F866" s="75">
        <v>0</v>
      </c>
      <c r="G866" s="75">
        <v>0</v>
      </c>
      <c r="H866" s="75">
        <v>0</v>
      </c>
      <c r="I866" s="75">
        <v>0</v>
      </c>
      <c r="J866" s="75">
        <v>0</v>
      </c>
      <c r="K866" s="75">
        <v>0</v>
      </c>
      <c r="L866" s="75">
        <v>0</v>
      </c>
      <c r="M866" s="75">
        <v>0</v>
      </c>
      <c r="N866" s="75">
        <v>0</v>
      </c>
      <c r="O866" s="75">
        <v>0</v>
      </c>
      <c r="P866" s="75">
        <v>0</v>
      </c>
      <c r="Q866" s="75">
        <v>0</v>
      </c>
      <c r="R866" s="75">
        <v>0</v>
      </c>
      <c r="S866" s="75">
        <v>0</v>
      </c>
      <c r="T866" s="75">
        <v>0</v>
      </c>
      <c r="U866" s="75">
        <v>0</v>
      </c>
      <c r="V866" s="75">
        <v>0</v>
      </c>
      <c r="W866" s="75">
        <v>0</v>
      </c>
      <c r="X866" s="75">
        <v>0</v>
      </c>
      <c r="Y866" s="75">
        <v>0</v>
      </c>
      <c r="Z866" s="75">
        <v>0</v>
      </c>
      <c r="AA866" s="75">
        <v>0</v>
      </c>
      <c r="AB866" s="75">
        <v>0</v>
      </c>
      <c r="AC866" s="75">
        <v>0</v>
      </c>
      <c r="AD866" s="75">
        <v>0</v>
      </c>
      <c r="AE866" s="75">
        <v>0</v>
      </c>
      <c r="AF866" s="75">
        <v>0</v>
      </c>
      <c r="AG866" s="75">
        <v>0</v>
      </c>
      <c r="AH866" s="75">
        <v>0</v>
      </c>
      <c r="AI866" s="75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74"/>
      <c r="B867" s="74" t="s">
        <v>34</v>
      </c>
      <c r="C867" s="75">
        <v>0</v>
      </c>
      <c r="D867" s="75">
        <v>0</v>
      </c>
      <c r="E867" s="75">
        <v>0</v>
      </c>
      <c r="F867" s="75">
        <v>0</v>
      </c>
      <c r="G867" s="75">
        <v>0</v>
      </c>
      <c r="H867" s="75">
        <v>0</v>
      </c>
      <c r="I867" s="75">
        <v>0</v>
      </c>
      <c r="J867" s="75">
        <v>0</v>
      </c>
      <c r="K867" s="75">
        <v>0</v>
      </c>
      <c r="L867" s="75">
        <v>0</v>
      </c>
      <c r="M867" s="75">
        <v>0</v>
      </c>
      <c r="N867" s="75">
        <v>0</v>
      </c>
      <c r="O867" s="75">
        <v>0</v>
      </c>
      <c r="P867" s="75">
        <v>0</v>
      </c>
      <c r="Q867" s="75">
        <v>0</v>
      </c>
      <c r="R867" s="75">
        <v>0</v>
      </c>
      <c r="S867" s="75">
        <v>0</v>
      </c>
      <c r="T867" s="75">
        <v>0</v>
      </c>
      <c r="U867" s="75">
        <v>0</v>
      </c>
      <c r="V867" s="75">
        <v>0</v>
      </c>
      <c r="W867" s="75">
        <v>0</v>
      </c>
      <c r="X867" s="75">
        <v>0</v>
      </c>
      <c r="Y867" s="75">
        <v>0</v>
      </c>
      <c r="Z867" s="75">
        <v>0</v>
      </c>
      <c r="AA867" s="75">
        <v>0</v>
      </c>
      <c r="AB867" s="75">
        <v>0</v>
      </c>
      <c r="AC867" s="75">
        <v>0</v>
      </c>
      <c r="AD867" s="75">
        <v>0</v>
      </c>
      <c r="AE867" s="75">
        <v>0</v>
      </c>
      <c r="AF867" s="75">
        <v>0</v>
      </c>
      <c r="AG867" s="75">
        <v>0</v>
      </c>
      <c r="AH867" s="75">
        <v>0</v>
      </c>
      <c r="AI867" s="75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14"/>
      <c r="B868" s="14" t="s">
        <v>35</v>
      </c>
      <c r="C868" s="75">
        <v>0</v>
      </c>
      <c r="D868" s="75">
        <v>0</v>
      </c>
      <c r="E868" s="75">
        <v>0</v>
      </c>
      <c r="F868" s="75">
        <v>0</v>
      </c>
      <c r="G868" s="75">
        <v>0</v>
      </c>
      <c r="H868" s="75">
        <v>0</v>
      </c>
      <c r="I868" s="75">
        <v>0</v>
      </c>
      <c r="J868" s="75">
        <v>0</v>
      </c>
      <c r="K868" s="75">
        <v>0</v>
      </c>
      <c r="L868" s="75">
        <v>0</v>
      </c>
      <c r="M868" s="75">
        <v>0</v>
      </c>
      <c r="N868" s="75">
        <v>0</v>
      </c>
      <c r="O868" s="75">
        <v>0</v>
      </c>
      <c r="P868" s="75">
        <v>0</v>
      </c>
      <c r="Q868" s="75">
        <v>0</v>
      </c>
      <c r="R868" s="75">
        <v>0</v>
      </c>
      <c r="S868" s="75">
        <v>0</v>
      </c>
      <c r="T868" s="75">
        <v>0</v>
      </c>
      <c r="U868" s="75">
        <v>0</v>
      </c>
      <c r="V868" s="75">
        <v>0</v>
      </c>
      <c r="W868" s="75">
        <v>0</v>
      </c>
      <c r="X868" s="75">
        <v>0</v>
      </c>
      <c r="Y868" s="75">
        <v>0</v>
      </c>
      <c r="Z868" s="75">
        <v>0</v>
      </c>
      <c r="AA868" s="75">
        <v>0</v>
      </c>
      <c r="AB868" s="75">
        <v>0</v>
      </c>
      <c r="AC868" s="75">
        <v>0</v>
      </c>
      <c r="AD868" s="75">
        <v>0</v>
      </c>
      <c r="AE868" s="75">
        <v>0</v>
      </c>
      <c r="AF868" s="75">
        <v>0</v>
      </c>
      <c r="AG868" s="75">
        <v>0</v>
      </c>
      <c r="AH868" s="75">
        <v>0</v>
      </c>
      <c r="AI868" s="75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4"/>
      <c r="B869" s="4" t="s">
        <v>4</v>
      </c>
      <c r="C869" s="75">
        <v>0</v>
      </c>
      <c r="D869" s="75">
        <v>0</v>
      </c>
      <c r="E869" s="75">
        <v>0</v>
      </c>
      <c r="F869" s="75">
        <v>0</v>
      </c>
      <c r="G869" s="75">
        <v>0</v>
      </c>
      <c r="H869" s="75">
        <v>0</v>
      </c>
      <c r="I869" s="75">
        <v>0</v>
      </c>
      <c r="J869" s="75">
        <v>0</v>
      </c>
      <c r="K869" s="75">
        <v>0</v>
      </c>
      <c r="L869" s="75">
        <v>0</v>
      </c>
      <c r="M869" s="75">
        <v>0</v>
      </c>
      <c r="N869" s="75">
        <v>0</v>
      </c>
      <c r="O869" s="75">
        <v>0</v>
      </c>
      <c r="P869" s="75">
        <v>0</v>
      </c>
      <c r="Q869" s="75">
        <v>0</v>
      </c>
      <c r="R869" s="75">
        <v>0</v>
      </c>
      <c r="S869" s="75">
        <v>0</v>
      </c>
      <c r="T869" s="75">
        <v>0</v>
      </c>
      <c r="U869" s="75">
        <v>0</v>
      </c>
      <c r="V869" s="75">
        <v>0</v>
      </c>
      <c r="W869" s="75">
        <v>0</v>
      </c>
      <c r="X869" s="75">
        <v>0</v>
      </c>
      <c r="Y869" s="75">
        <v>0</v>
      </c>
      <c r="Z869" s="75">
        <v>0</v>
      </c>
      <c r="AA869" s="75">
        <v>0</v>
      </c>
      <c r="AB869" s="75">
        <v>0</v>
      </c>
      <c r="AC869" s="75">
        <v>0</v>
      </c>
      <c r="AD869" s="75">
        <v>0</v>
      </c>
      <c r="AE869" s="75">
        <v>0</v>
      </c>
      <c r="AF869" s="75">
        <v>0</v>
      </c>
      <c r="AG869" s="75">
        <v>0</v>
      </c>
      <c r="AH869" s="75">
        <v>0</v>
      </c>
      <c r="AI869" s="75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14" t="s">
        <v>5</v>
      </c>
      <c r="B870" s="14" t="s">
        <v>3</v>
      </c>
      <c r="C870" s="75">
        <v>0</v>
      </c>
      <c r="D870" s="75">
        <v>0</v>
      </c>
      <c r="E870" s="75">
        <v>0</v>
      </c>
      <c r="F870" s="75">
        <v>0</v>
      </c>
      <c r="G870" s="75">
        <v>0</v>
      </c>
      <c r="H870" s="75">
        <v>0</v>
      </c>
      <c r="I870" s="75">
        <v>0</v>
      </c>
      <c r="J870" s="75">
        <v>0</v>
      </c>
      <c r="K870" s="75">
        <v>0</v>
      </c>
      <c r="L870" s="75">
        <v>0</v>
      </c>
      <c r="M870" s="75">
        <v>0</v>
      </c>
      <c r="N870" s="75">
        <v>0</v>
      </c>
      <c r="O870" s="75">
        <v>0</v>
      </c>
      <c r="P870" s="75">
        <v>0</v>
      </c>
      <c r="Q870" s="75">
        <v>0</v>
      </c>
      <c r="R870" s="75">
        <v>0</v>
      </c>
      <c r="S870" s="75">
        <v>0</v>
      </c>
      <c r="T870" s="75">
        <v>0</v>
      </c>
      <c r="U870" s="75">
        <v>0</v>
      </c>
      <c r="V870" s="75">
        <v>0</v>
      </c>
      <c r="W870" s="75">
        <v>0</v>
      </c>
      <c r="X870" s="75">
        <v>0</v>
      </c>
      <c r="Y870" s="75">
        <v>0</v>
      </c>
      <c r="Z870" s="75">
        <v>0</v>
      </c>
      <c r="AA870" s="75">
        <v>0</v>
      </c>
      <c r="AB870" s="75">
        <v>0</v>
      </c>
      <c r="AC870" s="75">
        <v>0</v>
      </c>
      <c r="AD870" s="75">
        <v>0</v>
      </c>
      <c r="AE870" s="75">
        <v>0</v>
      </c>
      <c r="AF870" s="75">
        <v>0</v>
      </c>
      <c r="AG870" s="75">
        <v>0</v>
      </c>
      <c r="AH870" s="75">
        <v>0</v>
      </c>
      <c r="AI870" s="75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5"/>
      <c r="B871" s="5" t="s">
        <v>4</v>
      </c>
      <c r="C871" s="75">
        <v>0</v>
      </c>
      <c r="D871" s="75">
        <v>0</v>
      </c>
      <c r="E871" s="75">
        <v>0</v>
      </c>
      <c r="F871" s="75">
        <v>0</v>
      </c>
      <c r="G871" s="75">
        <v>0</v>
      </c>
      <c r="H871" s="75">
        <v>0</v>
      </c>
      <c r="I871" s="75">
        <v>0</v>
      </c>
      <c r="J871" s="75">
        <v>0</v>
      </c>
      <c r="K871" s="75">
        <v>0</v>
      </c>
      <c r="L871" s="75">
        <v>0</v>
      </c>
      <c r="M871" s="75">
        <v>0</v>
      </c>
      <c r="N871" s="75">
        <v>0</v>
      </c>
      <c r="O871" s="75">
        <v>0</v>
      </c>
      <c r="P871" s="75">
        <v>0</v>
      </c>
      <c r="Q871" s="75">
        <v>0</v>
      </c>
      <c r="R871" s="75">
        <v>0</v>
      </c>
      <c r="S871" s="75">
        <v>0</v>
      </c>
      <c r="T871" s="75">
        <v>0</v>
      </c>
      <c r="U871" s="75">
        <v>0</v>
      </c>
      <c r="V871" s="75">
        <v>0</v>
      </c>
      <c r="W871" s="75">
        <v>0</v>
      </c>
      <c r="X871" s="75">
        <v>0</v>
      </c>
      <c r="Y871" s="75">
        <v>0</v>
      </c>
      <c r="Z871" s="75">
        <v>0</v>
      </c>
      <c r="AA871" s="75">
        <v>0</v>
      </c>
      <c r="AB871" s="75">
        <v>0</v>
      </c>
      <c r="AC871" s="75">
        <v>0</v>
      </c>
      <c r="AD871" s="75">
        <v>0</v>
      </c>
      <c r="AE871" s="75">
        <v>0</v>
      </c>
      <c r="AF871" s="75">
        <v>0</v>
      </c>
      <c r="AG871" s="75">
        <v>0</v>
      </c>
      <c r="AH871" s="75">
        <v>0</v>
      </c>
      <c r="AI871" s="75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5" t="s">
        <v>2</v>
      </c>
      <c r="B872" s="5" t="s">
        <v>3</v>
      </c>
      <c r="C872" s="75">
        <v>0</v>
      </c>
      <c r="D872" s="75">
        <v>0</v>
      </c>
      <c r="E872" s="75">
        <v>0</v>
      </c>
      <c r="F872" s="75">
        <v>0</v>
      </c>
      <c r="G872" s="75">
        <v>0</v>
      </c>
      <c r="H872" s="75">
        <v>0</v>
      </c>
      <c r="I872" s="75">
        <v>0</v>
      </c>
      <c r="J872" s="75">
        <v>0</v>
      </c>
      <c r="K872" s="75">
        <v>0</v>
      </c>
      <c r="L872" s="75">
        <v>0</v>
      </c>
      <c r="M872" s="75">
        <v>0</v>
      </c>
      <c r="N872" s="75">
        <v>0</v>
      </c>
      <c r="O872" s="75">
        <v>0</v>
      </c>
      <c r="P872" s="75">
        <v>0</v>
      </c>
      <c r="Q872" s="75">
        <v>0</v>
      </c>
      <c r="R872" s="75">
        <v>0</v>
      </c>
      <c r="S872" s="75">
        <v>0</v>
      </c>
      <c r="T872" s="75">
        <v>0</v>
      </c>
      <c r="U872" s="75">
        <v>0</v>
      </c>
      <c r="V872" s="75">
        <v>0</v>
      </c>
      <c r="W872" s="75">
        <v>0</v>
      </c>
      <c r="X872" s="75">
        <v>0</v>
      </c>
      <c r="Y872" s="75">
        <v>0</v>
      </c>
      <c r="Z872" s="75">
        <v>0</v>
      </c>
      <c r="AA872" s="75">
        <v>0</v>
      </c>
      <c r="AB872" s="75">
        <v>0</v>
      </c>
      <c r="AC872" s="75">
        <v>0</v>
      </c>
      <c r="AD872" s="75">
        <v>0</v>
      </c>
      <c r="AE872" s="75">
        <v>0</v>
      </c>
      <c r="AF872" s="75">
        <v>0</v>
      </c>
      <c r="AG872" s="75">
        <v>0</v>
      </c>
      <c r="AH872" s="75">
        <v>0</v>
      </c>
      <c r="AI872" s="75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4"/>
      <c r="B873" s="4" t="s">
        <v>4</v>
      </c>
      <c r="C873" s="75">
        <v>0</v>
      </c>
      <c r="D873" s="75">
        <v>0</v>
      </c>
      <c r="E873" s="75">
        <v>0</v>
      </c>
      <c r="F873" s="75">
        <v>0</v>
      </c>
      <c r="G873" s="75">
        <v>0</v>
      </c>
      <c r="H873" s="75">
        <v>0</v>
      </c>
      <c r="I873" s="75">
        <v>0</v>
      </c>
      <c r="J873" s="75">
        <v>0</v>
      </c>
      <c r="K873" s="75">
        <v>0</v>
      </c>
      <c r="L873" s="75">
        <v>0</v>
      </c>
      <c r="M873" s="75">
        <v>0</v>
      </c>
      <c r="N873" s="75">
        <v>0</v>
      </c>
      <c r="O873" s="75">
        <v>0</v>
      </c>
      <c r="P873" s="75">
        <v>0</v>
      </c>
      <c r="Q873" s="75">
        <v>0</v>
      </c>
      <c r="R873" s="75">
        <v>0</v>
      </c>
      <c r="S873" s="75">
        <v>0</v>
      </c>
      <c r="T873" s="75">
        <v>0</v>
      </c>
      <c r="U873" s="75">
        <v>0</v>
      </c>
      <c r="V873" s="75">
        <v>0</v>
      </c>
      <c r="W873" s="75">
        <v>0</v>
      </c>
      <c r="X873" s="75">
        <v>0</v>
      </c>
      <c r="Y873" s="75">
        <v>0</v>
      </c>
      <c r="Z873" s="75">
        <v>0</v>
      </c>
      <c r="AA873" s="75">
        <v>0</v>
      </c>
      <c r="AB873" s="75">
        <v>0</v>
      </c>
      <c r="AC873" s="75">
        <v>0</v>
      </c>
      <c r="AD873" s="75">
        <v>0</v>
      </c>
      <c r="AE873" s="75">
        <v>0</v>
      </c>
      <c r="AF873" s="75">
        <v>0</v>
      </c>
      <c r="AG873" s="75">
        <v>0</v>
      </c>
      <c r="AH873" s="75">
        <v>0</v>
      </c>
      <c r="AI873" s="75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>
      <c r="A874" s="14" t="s">
        <v>7</v>
      </c>
      <c r="B874" s="14" t="s">
        <v>3</v>
      </c>
      <c r="C874" s="75">
        <v>0</v>
      </c>
      <c r="D874" s="75">
        <v>0</v>
      </c>
      <c r="E874" s="75">
        <v>0</v>
      </c>
      <c r="F874" s="75">
        <v>0</v>
      </c>
      <c r="G874" s="75">
        <v>0</v>
      </c>
      <c r="H874" s="75">
        <v>0</v>
      </c>
      <c r="I874" s="75">
        <v>0</v>
      </c>
      <c r="J874" s="75">
        <v>0</v>
      </c>
      <c r="K874" s="75">
        <v>0</v>
      </c>
      <c r="L874" s="75">
        <v>0</v>
      </c>
      <c r="M874" s="75">
        <v>0</v>
      </c>
      <c r="N874" s="75">
        <v>0</v>
      </c>
      <c r="O874" s="75">
        <v>0</v>
      </c>
      <c r="P874" s="75">
        <v>0</v>
      </c>
      <c r="Q874" s="75">
        <v>0</v>
      </c>
      <c r="R874" s="75">
        <v>0</v>
      </c>
      <c r="S874" s="75">
        <v>0</v>
      </c>
      <c r="T874" s="75">
        <v>0</v>
      </c>
      <c r="U874" s="75">
        <v>0</v>
      </c>
      <c r="V874" s="75">
        <v>0</v>
      </c>
      <c r="W874" s="75">
        <v>0</v>
      </c>
      <c r="X874" s="75">
        <v>0</v>
      </c>
      <c r="Y874" s="75">
        <v>0</v>
      </c>
      <c r="Z874" s="75">
        <v>0</v>
      </c>
      <c r="AA874" s="75">
        <v>0</v>
      </c>
      <c r="AB874" s="75">
        <v>0</v>
      </c>
      <c r="AC874" s="75">
        <v>0</v>
      </c>
      <c r="AD874" s="75">
        <v>0</v>
      </c>
      <c r="AE874" s="75">
        <v>0</v>
      </c>
      <c r="AF874" s="75">
        <v>0</v>
      </c>
      <c r="AG874" s="75">
        <v>0</v>
      </c>
      <c r="AH874" s="75">
        <v>0</v>
      </c>
      <c r="AI874" s="75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>
      <c r="A875" s="4"/>
      <c r="B875" s="4" t="s">
        <v>4</v>
      </c>
      <c r="C875" s="75">
        <v>0</v>
      </c>
      <c r="D875" s="75">
        <v>0</v>
      </c>
      <c r="E875" s="75">
        <v>0</v>
      </c>
      <c r="F875" s="75">
        <v>0</v>
      </c>
      <c r="G875" s="75">
        <v>0</v>
      </c>
      <c r="H875" s="75">
        <v>0</v>
      </c>
      <c r="I875" s="75">
        <v>0</v>
      </c>
      <c r="J875" s="75">
        <v>0</v>
      </c>
      <c r="K875" s="75">
        <v>0</v>
      </c>
      <c r="L875" s="75">
        <v>0</v>
      </c>
      <c r="M875" s="75">
        <v>0</v>
      </c>
      <c r="N875" s="75">
        <v>0</v>
      </c>
      <c r="O875" s="75">
        <v>0</v>
      </c>
      <c r="P875" s="75">
        <v>0</v>
      </c>
      <c r="Q875" s="75">
        <v>0</v>
      </c>
      <c r="R875" s="75">
        <v>0</v>
      </c>
      <c r="S875" s="75">
        <v>0</v>
      </c>
      <c r="T875" s="75">
        <v>0</v>
      </c>
      <c r="U875" s="75">
        <v>0</v>
      </c>
      <c r="V875" s="75">
        <v>0</v>
      </c>
      <c r="W875" s="75">
        <v>0</v>
      </c>
      <c r="X875" s="75">
        <v>0</v>
      </c>
      <c r="Y875" s="75">
        <v>0</v>
      </c>
      <c r="Z875" s="75">
        <v>0</v>
      </c>
      <c r="AA875" s="75">
        <v>0</v>
      </c>
      <c r="AB875" s="75">
        <v>0</v>
      </c>
      <c r="AC875" s="75">
        <v>0</v>
      </c>
      <c r="AD875" s="75">
        <v>0</v>
      </c>
      <c r="AE875" s="75">
        <v>0</v>
      </c>
      <c r="AF875" s="75">
        <v>0</v>
      </c>
      <c r="AG875" s="75">
        <v>0</v>
      </c>
      <c r="AH875" s="75">
        <v>0</v>
      </c>
      <c r="AI875" s="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>
      <c r="A876" s="14" t="s">
        <v>6</v>
      </c>
      <c r="B876" s="14" t="s">
        <v>3</v>
      </c>
      <c r="C876" s="75">
        <v>0</v>
      </c>
      <c r="D876" s="75">
        <v>0</v>
      </c>
      <c r="E876" s="75">
        <v>0</v>
      </c>
      <c r="F876" s="75">
        <v>0</v>
      </c>
      <c r="G876" s="75">
        <v>0</v>
      </c>
      <c r="H876" s="75">
        <v>0</v>
      </c>
      <c r="I876" s="75">
        <v>0</v>
      </c>
      <c r="J876" s="75">
        <v>0</v>
      </c>
      <c r="K876" s="75">
        <v>0</v>
      </c>
      <c r="L876" s="75">
        <v>0</v>
      </c>
      <c r="M876" s="75">
        <v>0</v>
      </c>
      <c r="N876" s="75">
        <v>0</v>
      </c>
      <c r="O876" s="75">
        <v>0</v>
      </c>
      <c r="P876" s="75">
        <v>0</v>
      </c>
      <c r="Q876" s="75">
        <v>0</v>
      </c>
      <c r="R876" s="75">
        <v>0</v>
      </c>
      <c r="S876" s="75">
        <v>0</v>
      </c>
      <c r="T876" s="75">
        <v>0</v>
      </c>
      <c r="U876" s="75">
        <v>0</v>
      </c>
      <c r="V876" s="75">
        <v>0</v>
      </c>
      <c r="W876" s="75">
        <v>0</v>
      </c>
      <c r="X876" s="75">
        <v>0</v>
      </c>
      <c r="Y876" s="75">
        <v>0</v>
      </c>
      <c r="Z876" s="75">
        <v>0</v>
      </c>
      <c r="AA876" s="75">
        <v>0</v>
      </c>
      <c r="AB876" s="75">
        <v>0</v>
      </c>
      <c r="AC876" s="75">
        <v>0</v>
      </c>
      <c r="AD876" s="75">
        <v>0</v>
      </c>
      <c r="AE876" s="75">
        <v>0</v>
      </c>
      <c r="AF876" s="75">
        <v>0</v>
      </c>
      <c r="AG876" s="75">
        <v>0</v>
      </c>
      <c r="AH876" s="75">
        <v>0</v>
      </c>
      <c r="AI876" s="75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>
      <c r="A877" s="5"/>
      <c r="B877" s="5" t="s">
        <v>4</v>
      </c>
      <c r="C877" s="75">
        <v>0</v>
      </c>
      <c r="D877" s="75">
        <v>0</v>
      </c>
      <c r="E877" s="75">
        <v>0</v>
      </c>
      <c r="F877" s="75">
        <v>0</v>
      </c>
      <c r="G877" s="75">
        <v>0</v>
      </c>
      <c r="H877" s="75">
        <v>0</v>
      </c>
      <c r="I877" s="75">
        <v>0</v>
      </c>
      <c r="J877" s="75">
        <v>0</v>
      </c>
      <c r="K877" s="75">
        <v>0</v>
      </c>
      <c r="L877" s="75">
        <v>0</v>
      </c>
      <c r="M877" s="75">
        <v>0</v>
      </c>
      <c r="N877" s="75">
        <v>0</v>
      </c>
      <c r="O877" s="75">
        <v>0</v>
      </c>
      <c r="P877" s="75">
        <v>0</v>
      </c>
      <c r="Q877" s="75">
        <v>0</v>
      </c>
      <c r="R877" s="75">
        <v>0</v>
      </c>
      <c r="S877" s="75">
        <v>0</v>
      </c>
      <c r="T877" s="75">
        <v>0</v>
      </c>
      <c r="U877" s="75">
        <v>0</v>
      </c>
      <c r="V877" s="75">
        <v>0</v>
      </c>
      <c r="W877" s="75">
        <v>0</v>
      </c>
      <c r="X877" s="75">
        <v>0</v>
      </c>
      <c r="Y877" s="75">
        <v>0</v>
      </c>
      <c r="Z877" s="75">
        <v>0</v>
      </c>
      <c r="AA877" s="75">
        <v>0</v>
      </c>
      <c r="AB877" s="75">
        <v>0</v>
      </c>
      <c r="AC877" s="75">
        <v>0</v>
      </c>
      <c r="AD877" s="75">
        <v>0</v>
      </c>
      <c r="AE877" s="75">
        <v>0</v>
      </c>
      <c r="AF877" s="75">
        <v>0</v>
      </c>
      <c r="AG877" s="75">
        <v>0</v>
      </c>
      <c r="AH877" s="75">
        <v>0</v>
      </c>
      <c r="AI877" s="75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>
      <c r="A878" s="5" t="s">
        <v>8</v>
      </c>
      <c r="B878" s="5" t="s">
        <v>3</v>
      </c>
      <c r="C878" s="75">
        <v>0</v>
      </c>
      <c r="D878" s="75">
        <v>0</v>
      </c>
      <c r="E878" s="75">
        <v>0</v>
      </c>
      <c r="F878" s="75">
        <v>0</v>
      </c>
      <c r="G878" s="75">
        <v>0</v>
      </c>
      <c r="H878" s="75">
        <v>0</v>
      </c>
      <c r="I878" s="75">
        <v>0</v>
      </c>
      <c r="J878" s="75">
        <v>0</v>
      </c>
      <c r="K878" s="75">
        <v>0</v>
      </c>
      <c r="L878" s="75">
        <v>0</v>
      </c>
      <c r="M878" s="75">
        <v>0</v>
      </c>
      <c r="N878" s="75">
        <v>0</v>
      </c>
      <c r="O878" s="75">
        <v>0</v>
      </c>
      <c r="P878" s="75">
        <v>0</v>
      </c>
      <c r="Q878" s="75">
        <v>0</v>
      </c>
      <c r="R878" s="75">
        <v>0</v>
      </c>
      <c r="S878" s="75">
        <v>0</v>
      </c>
      <c r="T878" s="75">
        <v>0</v>
      </c>
      <c r="U878" s="75">
        <v>0</v>
      </c>
      <c r="V878" s="75">
        <v>0</v>
      </c>
      <c r="W878" s="75">
        <v>0</v>
      </c>
      <c r="X878" s="75">
        <v>0</v>
      </c>
      <c r="Y878" s="75">
        <v>0</v>
      </c>
      <c r="Z878" s="75">
        <v>0</v>
      </c>
      <c r="AA878" s="75">
        <v>0</v>
      </c>
      <c r="AB878" s="75">
        <v>0</v>
      </c>
      <c r="AC878" s="75">
        <v>0</v>
      </c>
      <c r="AD878" s="75">
        <v>0</v>
      </c>
      <c r="AE878" s="75">
        <v>0</v>
      </c>
      <c r="AF878" s="75">
        <v>0</v>
      </c>
      <c r="AG878" s="75">
        <v>0</v>
      </c>
      <c r="AH878" s="75">
        <v>0</v>
      </c>
      <c r="AI878" s="75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>
      <c r="A879" s="4"/>
      <c r="B879" s="4" t="s">
        <v>37</v>
      </c>
      <c r="C879" s="75">
        <v>0</v>
      </c>
      <c r="D879" s="75">
        <v>0</v>
      </c>
      <c r="E879" s="75">
        <v>0</v>
      </c>
      <c r="F879" s="75">
        <v>0</v>
      </c>
      <c r="G879" s="75">
        <v>0</v>
      </c>
      <c r="H879" s="75">
        <v>0</v>
      </c>
      <c r="I879" s="75">
        <v>0</v>
      </c>
      <c r="J879" s="75">
        <v>0</v>
      </c>
      <c r="K879" s="75">
        <v>0</v>
      </c>
      <c r="L879" s="75">
        <v>0</v>
      </c>
      <c r="M879" s="75">
        <v>0</v>
      </c>
      <c r="N879" s="75">
        <v>0</v>
      </c>
      <c r="O879" s="75">
        <v>0</v>
      </c>
      <c r="P879" s="75">
        <v>0</v>
      </c>
      <c r="Q879" s="75">
        <v>0</v>
      </c>
      <c r="R879" s="75">
        <v>0</v>
      </c>
      <c r="S879" s="75">
        <v>0</v>
      </c>
      <c r="T879" s="75">
        <v>0</v>
      </c>
      <c r="U879" s="75">
        <v>0</v>
      </c>
      <c r="V879" s="75">
        <v>0</v>
      </c>
      <c r="W879" s="75">
        <v>0</v>
      </c>
      <c r="X879" s="75">
        <v>0</v>
      </c>
      <c r="Y879" s="75">
        <v>0</v>
      </c>
      <c r="Z879" s="75">
        <v>0</v>
      </c>
      <c r="AA879" s="75">
        <v>0</v>
      </c>
      <c r="AB879" s="75">
        <v>0</v>
      </c>
      <c r="AC879" s="75">
        <v>0</v>
      </c>
      <c r="AD879" s="75">
        <v>0</v>
      </c>
      <c r="AE879" s="75">
        <v>0</v>
      </c>
      <c r="AF879" s="75">
        <v>0</v>
      </c>
      <c r="AG879" s="75">
        <v>0</v>
      </c>
      <c r="AH879" s="75">
        <v>0</v>
      </c>
      <c r="AI879" s="75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>
      <c r="A880" s="14" t="s">
        <v>36</v>
      </c>
      <c r="B880" s="14" t="s">
        <v>38</v>
      </c>
      <c r="C880" s="75">
        <v>0</v>
      </c>
      <c r="D880" s="75">
        <v>0</v>
      </c>
      <c r="E880" s="75">
        <v>0</v>
      </c>
      <c r="F880" s="75">
        <v>0</v>
      </c>
      <c r="G880" s="75">
        <v>0</v>
      </c>
      <c r="H880" s="75">
        <v>0</v>
      </c>
      <c r="I880" s="75">
        <v>0</v>
      </c>
      <c r="J880" s="75">
        <v>0</v>
      </c>
      <c r="K880" s="75">
        <v>0</v>
      </c>
      <c r="L880" s="75">
        <v>0</v>
      </c>
      <c r="M880" s="75">
        <v>0</v>
      </c>
      <c r="N880" s="75">
        <v>0</v>
      </c>
      <c r="O880" s="75">
        <v>0</v>
      </c>
      <c r="P880" s="75">
        <v>0</v>
      </c>
      <c r="Q880" s="75">
        <v>0</v>
      </c>
      <c r="R880" s="75">
        <v>0</v>
      </c>
      <c r="S880" s="75">
        <v>0</v>
      </c>
      <c r="T880" s="75">
        <v>0</v>
      </c>
      <c r="U880" s="75">
        <v>0</v>
      </c>
      <c r="V880" s="75">
        <v>0</v>
      </c>
      <c r="W880" s="75">
        <v>0</v>
      </c>
      <c r="X880" s="75">
        <v>0</v>
      </c>
      <c r="Y880" s="75">
        <v>0</v>
      </c>
      <c r="Z880" s="75">
        <v>0</v>
      </c>
      <c r="AA880" s="75">
        <v>0</v>
      </c>
      <c r="AB880" s="75">
        <v>0</v>
      </c>
      <c r="AC880" s="75">
        <v>0</v>
      </c>
      <c r="AD880" s="75">
        <v>0</v>
      </c>
      <c r="AE880" s="75">
        <v>0</v>
      </c>
      <c r="AF880" s="75">
        <v>0</v>
      </c>
      <c r="AG880" s="75">
        <v>0</v>
      </c>
      <c r="AH880" s="75">
        <v>0</v>
      </c>
      <c r="AI880" s="75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>
      <c r="A881" s="5"/>
      <c r="B881" s="5" t="s">
        <v>213</v>
      </c>
      <c r="C881" s="73">
        <v>0</v>
      </c>
      <c r="D881" s="73">
        <v>0</v>
      </c>
      <c r="E881" s="73">
        <v>0</v>
      </c>
      <c r="F881" s="73">
        <v>0</v>
      </c>
      <c r="G881" s="73">
        <v>0</v>
      </c>
      <c r="H881" s="73">
        <v>0</v>
      </c>
      <c r="I881" s="73">
        <v>0</v>
      </c>
      <c r="J881" s="73">
        <v>0</v>
      </c>
      <c r="K881" s="73">
        <v>0</v>
      </c>
      <c r="L881" s="73">
        <v>0</v>
      </c>
      <c r="M881" s="73">
        <v>0</v>
      </c>
      <c r="N881" s="73">
        <v>0</v>
      </c>
      <c r="O881" s="73">
        <v>0</v>
      </c>
      <c r="P881" s="73">
        <v>0</v>
      </c>
      <c r="Q881" s="73">
        <v>0</v>
      </c>
      <c r="R881" s="73">
        <v>0</v>
      </c>
      <c r="S881" s="73">
        <v>0</v>
      </c>
      <c r="T881" s="73">
        <v>0</v>
      </c>
      <c r="U881" s="73">
        <v>0</v>
      </c>
      <c r="V881" s="73">
        <v>0</v>
      </c>
      <c r="W881" s="73">
        <v>0</v>
      </c>
      <c r="X881" s="73">
        <v>0</v>
      </c>
      <c r="Y881" s="73">
        <v>0</v>
      </c>
      <c r="Z881" s="73">
        <v>0</v>
      </c>
      <c r="AA881" s="73">
        <v>0</v>
      </c>
      <c r="AB881" s="73">
        <v>0</v>
      </c>
      <c r="AC881" s="73">
        <v>0</v>
      </c>
      <c r="AD881" s="73">
        <v>0</v>
      </c>
      <c r="AE881" s="73">
        <v>0</v>
      </c>
      <c r="AF881" s="73">
        <v>0</v>
      </c>
      <c r="AG881" s="73">
        <v>0</v>
      </c>
      <c r="AH881" s="73">
        <v>0</v>
      </c>
      <c r="AI881" s="73">
        <v>0</v>
      </c>
    </row>
    <row r="882" spans="1:85">
      <c r="A882" s="1" t="str">
        <f>LOOKUP(B882,[1]Regions!$A$4:$A$98,[1]Regions!$B$4:$B$98)</f>
        <v>China</v>
      </c>
      <c r="B882" s="2">
        <v>41</v>
      </c>
      <c r="C882" s="72">
        <v>2018</v>
      </c>
      <c r="D882" s="72">
        <v>2019</v>
      </c>
      <c r="E882" s="72">
        <v>2020</v>
      </c>
      <c r="F882" s="72">
        <v>2021</v>
      </c>
      <c r="G882" s="72">
        <v>2022</v>
      </c>
      <c r="H882" s="72">
        <v>2023</v>
      </c>
      <c r="I882" s="72">
        <v>2024</v>
      </c>
      <c r="J882" s="72">
        <v>2025</v>
      </c>
      <c r="K882" s="72">
        <v>2026</v>
      </c>
      <c r="L882" s="72">
        <v>2027</v>
      </c>
      <c r="M882" s="72">
        <v>2028</v>
      </c>
      <c r="N882" s="72">
        <v>2029</v>
      </c>
      <c r="O882" s="72">
        <v>2030</v>
      </c>
      <c r="P882" s="72">
        <v>2031</v>
      </c>
      <c r="Q882" s="72">
        <v>2032</v>
      </c>
      <c r="R882" s="72">
        <v>2033</v>
      </c>
      <c r="S882" s="72">
        <v>2034</v>
      </c>
      <c r="T882" s="72">
        <v>2035</v>
      </c>
      <c r="U882" s="72">
        <v>2036</v>
      </c>
      <c r="V882" s="72">
        <v>2037</v>
      </c>
      <c r="W882" s="72">
        <v>2038</v>
      </c>
      <c r="X882" s="72">
        <v>2039</v>
      </c>
      <c r="Y882" s="72">
        <v>2040</v>
      </c>
      <c r="Z882" s="72">
        <v>2041</v>
      </c>
      <c r="AA882" s="72">
        <v>2042</v>
      </c>
      <c r="AB882" s="72">
        <v>2043</v>
      </c>
      <c r="AC882" s="72">
        <v>2044</v>
      </c>
      <c r="AD882" s="72">
        <v>2045</v>
      </c>
      <c r="AE882" s="72">
        <v>2046</v>
      </c>
      <c r="AF882" s="72">
        <v>2047</v>
      </c>
      <c r="AG882" s="72">
        <v>2048</v>
      </c>
      <c r="AH882" s="72">
        <v>2049</v>
      </c>
      <c r="AI882" s="72">
        <v>2050</v>
      </c>
      <c r="AJ882">
        <v>2051</v>
      </c>
      <c r="AK882">
        <v>2052</v>
      </c>
      <c r="AL882">
        <v>2053</v>
      </c>
      <c r="AM882">
        <v>2054</v>
      </c>
      <c r="AN882">
        <v>2055</v>
      </c>
      <c r="AO882">
        <v>2056</v>
      </c>
      <c r="AP882">
        <v>2057</v>
      </c>
      <c r="AQ882">
        <v>2058</v>
      </c>
      <c r="AR882">
        <v>2059</v>
      </c>
      <c r="AS882">
        <v>2060</v>
      </c>
      <c r="AT882">
        <v>2061</v>
      </c>
      <c r="AU882">
        <v>2062</v>
      </c>
      <c r="AV882">
        <v>2063</v>
      </c>
      <c r="AW882">
        <v>2064</v>
      </c>
      <c r="AX882">
        <v>2065</v>
      </c>
      <c r="AY882">
        <v>2066</v>
      </c>
      <c r="AZ882">
        <v>2067</v>
      </c>
      <c r="BA882">
        <v>2068</v>
      </c>
      <c r="BB882">
        <v>2069</v>
      </c>
      <c r="BC882">
        <v>2070</v>
      </c>
      <c r="BD882">
        <v>2071</v>
      </c>
      <c r="BE882">
        <v>2072</v>
      </c>
      <c r="BF882">
        <v>2073</v>
      </c>
      <c r="BG882">
        <v>2074</v>
      </c>
      <c r="BH882">
        <v>2075</v>
      </c>
      <c r="BI882">
        <v>2076</v>
      </c>
      <c r="BJ882">
        <v>2077</v>
      </c>
      <c r="BK882">
        <v>2078</v>
      </c>
      <c r="BL882">
        <v>2079</v>
      </c>
      <c r="BM882">
        <v>2080</v>
      </c>
      <c r="BN882">
        <v>2081</v>
      </c>
      <c r="BO882">
        <v>2082</v>
      </c>
      <c r="BP882">
        <v>2083</v>
      </c>
      <c r="BQ882">
        <v>2084</v>
      </c>
      <c r="BR882">
        <v>2085</v>
      </c>
      <c r="BS882">
        <v>2086</v>
      </c>
      <c r="BT882">
        <v>2087</v>
      </c>
      <c r="BU882">
        <v>2088</v>
      </c>
      <c r="BV882">
        <v>2089</v>
      </c>
      <c r="BW882">
        <v>2090</v>
      </c>
      <c r="BX882">
        <v>2091</v>
      </c>
      <c r="BY882">
        <v>2092</v>
      </c>
      <c r="BZ882">
        <v>2093</v>
      </c>
      <c r="CA882">
        <v>2094</v>
      </c>
      <c r="CB882">
        <v>2095</v>
      </c>
      <c r="CC882">
        <v>2096</v>
      </c>
      <c r="CD882">
        <v>2097</v>
      </c>
      <c r="CE882">
        <v>2098</v>
      </c>
      <c r="CF882">
        <v>2099</v>
      </c>
      <c r="CG882">
        <v>2100</v>
      </c>
    </row>
    <row r="883" spans="1:85">
      <c r="A883" s="74"/>
      <c r="B883" s="74" t="s">
        <v>4</v>
      </c>
      <c r="C883" s="75">
        <v>0</v>
      </c>
      <c r="D883" s="75">
        <v>0</v>
      </c>
      <c r="E883" s="75">
        <v>0</v>
      </c>
      <c r="F883" s="75">
        <v>0</v>
      </c>
      <c r="G883" s="75">
        <v>0</v>
      </c>
      <c r="H883" s="75">
        <v>0</v>
      </c>
      <c r="I883" s="75">
        <v>0</v>
      </c>
      <c r="J883" s="75">
        <v>0</v>
      </c>
      <c r="K883" s="75">
        <v>0</v>
      </c>
      <c r="L883" s="75">
        <v>0</v>
      </c>
      <c r="M883" s="75">
        <v>0</v>
      </c>
      <c r="N883" s="75">
        <v>0</v>
      </c>
      <c r="O883" s="75">
        <v>0</v>
      </c>
      <c r="P883" s="75">
        <v>0</v>
      </c>
      <c r="Q883" s="75">
        <v>0</v>
      </c>
      <c r="R883" s="75">
        <v>0</v>
      </c>
      <c r="S883" s="75">
        <v>0</v>
      </c>
      <c r="T883" s="75">
        <v>0</v>
      </c>
      <c r="U883" s="75">
        <v>0</v>
      </c>
      <c r="V883" s="75">
        <v>0</v>
      </c>
      <c r="W883" s="75">
        <v>0</v>
      </c>
      <c r="X883" s="75">
        <v>0</v>
      </c>
      <c r="Y883" s="75">
        <v>0</v>
      </c>
      <c r="Z883" s="75">
        <v>0</v>
      </c>
      <c r="AA883" s="75">
        <v>0</v>
      </c>
      <c r="AB883" s="75">
        <v>0</v>
      </c>
      <c r="AC883" s="75">
        <v>0</v>
      </c>
      <c r="AD883" s="75">
        <v>0</v>
      </c>
      <c r="AE883" s="75">
        <v>0</v>
      </c>
      <c r="AF883" s="75">
        <v>0</v>
      </c>
      <c r="AG883" s="75">
        <v>0</v>
      </c>
      <c r="AH883" s="75">
        <v>0</v>
      </c>
      <c r="AI883" s="75">
        <v>0</v>
      </c>
      <c r="AJ883">
        <v>0</v>
      </c>
      <c r="AK883" s="73">
        <v>0</v>
      </c>
      <c r="AL883" s="73">
        <v>0</v>
      </c>
      <c r="AM883" s="73">
        <v>0</v>
      </c>
      <c r="AN883" s="73">
        <v>0</v>
      </c>
      <c r="AO883" s="73">
        <v>0</v>
      </c>
      <c r="AP883" s="73">
        <v>0</v>
      </c>
      <c r="AQ883" s="73">
        <v>0</v>
      </c>
      <c r="AR883" s="73">
        <v>0</v>
      </c>
      <c r="AS883" s="73">
        <v>0</v>
      </c>
      <c r="AT883" s="73">
        <v>0</v>
      </c>
      <c r="AU883" s="73">
        <v>0</v>
      </c>
      <c r="AV883" s="73">
        <v>0</v>
      </c>
      <c r="AW883" s="73">
        <v>0</v>
      </c>
      <c r="AX883" s="73">
        <v>0</v>
      </c>
      <c r="AY883" s="73">
        <v>0</v>
      </c>
      <c r="AZ883" s="73">
        <v>0</v>
      </c>
      <c r="BA883" s="73">
        <v>0</v>
      </c>
      <c r="BB883" s="73">
        <v>0</v>
      </c>
      <c r="BC883" s="73">
        <v>0</v>
      </c>
      <c r="BD883" s="73">
        <v>0</v>
      </c>
      <c r="BE883" s="73">
        <v>0</v>
      </c>
      <c r="BF883" s="73">
        <v>0</v>
      </c>
      <c r="BG883" s="73">
        <v>0</v>
      </c>
      <c r="BH883" s="73">
        <v>0</v>
      </c>
      <c r="BI883" s="73">
        <v>0</v>
      </c>
      <c r="BJ883" s="73">
        <v>0</v>
      </c>
      <c r="BK883" s="73">
        <v>0</v>
      </c>
      <c r="BL883" s="73">
        <v>0</v>
      </c>
      <c r="BM883" s="73">
        <v>0</v>
      </c>
      <c r="BN883" s="73">
        <v>0</v>
      </c>
      <c r="BO883" s="73">
        <v>0</v>
      </c>
      <c r="BP883" s="7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>
      <c r="A884" s="74" t="s">
        <v>0</v>
      </c>
      <c r="B884" s="74" t="s">
        <v>3</v>
      </c>
      <c r="C884" s="75">
        <v>0</v>
      </c>
      <c r="D884" s="75">
        <v>0</v>
      </c>
      <c r="E884" s="75">
        <v>0</v>
      </c>
      <c r="F884" s="75">
        <v>0</v>
      </c>
      <c r="G884" s="75">
        <v>0</v>
      </c>
      <c r="H884" s="75">
        <v>0</v>
      </c>
      <c r="I884" s="75">
        <v>0</v>
      </c>
      <c r="J884" s="75">
        <v>0</v>
      </c>
      <c r="K884" s="75">
        <v>0</v>
      </c>
      <c r="L884" s="75">
        <v>0</v>
      </c>
      <c r="M884" s="75">
        <v>0</v>
      </c>
      <c r="N884" s="75">
        <v>0</v>
      </c>
      <c r="O884" s="75">
        <v>0</v>
      </c>
      <c r="P884" s="75">
        <v>0</v>
      </c>
      <c r="Q884" s="75">
        <v>0</v>
      </c>
      <c r="R884" s="75">
        <v>0</v>
      </c>
      <c r="S884" s="75">
        <v>0</v>
      </c>
      <c r="T884" s="75">
        <v>0</v>
      </c>
      <c r="U884" s="75">
        <v>0</v>
      </c>
      <c r="V884" s="75">
        <v>0</v>
      </c>
      <c r="W884" s="75">
        <v>0</v>
      </c>
      <c r="X884" s="75">
        <v>0</v>
      </c>
      <c r="Y884" s="75">
        <v>0</v>
      </c>
      <c r="Z884" s="75">
        <v>0</v>
      </c>
      <c r="AA884" s="75">
        <v>0</v>
      </c>
      <c r="AB884" s="75">
        <v>0</v>
      </c>
      <c r="AC884" s="75">
        <v>0</v>
      </c>
      <c r="AD884" s="75">
        <v>0</v>
      </c>
      <c r="AE884" s="75">
        <v>0</v>
      </c>
      <c r="AF884" s="75">
        <v>0</v>
      </c>
      <c r="AG884" s="75">
        <v>0</v>
      </c>
      <c r="AH884" s="75">
        <v>0</v>
      </c>
      <c r="AI884" s="75">
        <v>0</v>
      </c>
      <c r="AJ884">
        <v>0</v>
      </c>
      <c r="AK884" s="73">
        <v>0</v>
      </c>
      <c r="AL884" s="73">
        <v>0</v>
      </c>
      <c r="AM884" s="73">
        <v>0</v>
      </c>
      <c r="AN884" s="73">
        <v>0</v>
      </c>
      <c r="AO884" s="73">
        <v>0</v>
      </c>
      <c r="AP884" s="73">
        <v>0</v>
      </c>
      <c r="AQ884" s="73">
        <v>0</v>
      </c>
      <c r="AR884" s="73">
        <v>0</v>
      </c>
      <c r="AS884" s="73">
        <v>0</v>
      </c>
      <c r="AT884" s="73">
        <v>0</v>
      </c>
      <c r="AU884" s="73">
        <v>0</v>
      </c>
      <c r="AV884" s="73">
        <v>0</v>
      </c>
      <c r="AW884" s="73">
        <v>0</v>
      </c>
      <c r="AX884" s="73">
        <v>0</v>
      </c>
      <c r="AY884" s="73">
        <v>0</v>
      </c>
      <c r="AZ884" s="73">
        <v>0</v>
      </c>
      <c r="BA884" s="73">
        <v>0</v>
      </c>
      <c r="BB884" s="73">
        <v>0</v>
      </c>
      <c r="BC884" s="73">
        <v>0</v>
      </c>
      <c r="BD884" s="73">
        <v>0</v>
      </c>
      <c r="BE884" s="73">
        <v>0</v>
      </c>
      <c r="BF884" s="73">
        <v>0</v>
      </c>
      <c r="BG884" s="73">
        <v>0</v>
      </c>
      <c r="BH884" s="73">
        <v>0</v>
      </c>
      <c r="BI884" s="73">
        <v>0</v>
      </c>
      <c r="BJ884" s="73">
        <v>0</v>
      </c>
      <c r="BK884" s="73">
        <v>0</v>
      </c>
      <c r="BL884" s="73">
        <v>0</v>
      </c>
      <c r="BM884" s="73">
        <v>0</v>
      </c>
      <c r="BN884" s="73">
        <v>0</v>
      </c>
      <c r="BO884" s="73">
        <v>0</v>
      </c>
      <c r="BP884" s="73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74"/>
      <c r="B885" s="74" t="s">
        <v>34</v>
      </c>
      <c r="C885" s="75">
        <v>0</v>
      </c>
      <c r="D885" s="75">
        <v>0</v>
      </c>
      <c r="E885" s="75">
        <v>0</v>
      </c>
      <c r="F885" s="75">
        <v>0</v>
      </c>
      <c r="G885" s="75">
        <v>0</v>
      </c>
      <c r="H885" s="75">
        <v>0</v>
      </c>
      <c r="I885" s="75">
        <v>0</v>
      </c>
      <c r="J885" s="75">
        <v>0</v>
      </c>
      <c r="K885" s="75">
        <v>0</v>
      </c>
      <c r="L885" s="75">
        <v>0</v>
      </c>
      <c r="M885" s="75">
        <v>0</v>
      </c>
      <c r="N885" s="75">
        <v>0</v>
      </c>
      <c r="O885" s="75">
        <v>0</v>
      </c>
      <c r="P885" s="75">
        <v>0</v>
      </c>
      <c r="Q885" s="75">
        <v>0</v>
      </c>
      <c r="R885" s="75">
        <v>0</v>
      </c>
      <c r="S885" s="75">
        <v>0</v>
      </c>
      <c r="T885" s="75">
        <v>0</v>
      </c>
      <c r="U885" s="75">
        <v>0</v>
      </c>
      <c r="V885" s="75">
        <v>0</v>
      </c>
      <c r="W885" s="75">
        <v>0</v>
      </c>
      <c r="X885" s="75">
        <v>0</v>
      </c>
      <c r="Y885" s="75">
        <v>0</v>
      </c>
      <c r="Z885" s="75">
        <v>0</v>
      </c>
      <c r="AA885" s="75">
        <v>0</v>
      </c>
      <c r="AB885" s="75">
        <v>0</v>
      </c>
      <c r="AC885" s="75">
        <v>0</v>
      </c>
      <c r="AD885" s="75">
        <v>0</v>
      </c>
      <c r="AE885" s="75">
        <v>0</v>
      </c>
      <c r="AF885" s="75">
        <v>0</v>
      </c>
      <c r="AG885" s="75">
        <v>0</v>
      </c>
      <c r="AH885" s="75">
        <v>0</v>
      </c>
      <c r="AI885" s="75">
        <v>0</v>
      </c>
      <c r="AJ885">
        <v>0</v>
      </c>
      <c r="AK885" s="73">
        <v>0</v>
      </c>
      <c r="AL885" s="73">
        <v>0</v>
      </c>
      <c r="AM885" s="73">
        <v>0</v>
      </c>
      <c r="AN885" s="73">
        <v>0</v>
      </c>
      <c r="AO885" s="73">
        <v>0</v>
      </c>
      <c r="AP885" s="73">
        <v>0</v>
      </c>
      <c r="AQ885" s="73">
        <v>0</v>
      </c>
      <c r="AR885" s="73">
        <v>0</v>
      </c>
      <c r="AS885" s="73">
        <v>0</v>
      </c>
      <c r="AT885" s="73">
        <v>0</v>
      </c>
      <c r="AU885" s="73">
        <v>0</v>
      </c>
      <c r="AV885" s="73">
        <v>0</v>
      </c>
      <c r="AW885" s="73">
        <v>0</v>
      </c>
      <c r="AX885" s="73">
        <v>0</v>
      </c>
      <c r="AY885" s="73">
        <v>0</v>
      </c>
      <c r="AZ885" s="73">
        <v>0</v>
      </c>
      <c r="BA885" s="73">
        <v>0</v>
      </c>
      <c r="BB885" s="73">
        <v>0</v>
      </c>
      <c r="BC885" s="73">
        <v>0</v>
      </c>
      <c r="BD885" s="73">
        <v>0</v>
      </c>
      <c r="BE885" s="73">
        <v>0</v>
      </c>
      <c r="BF885" s="73">
        <v>0</v>
      </c>
      <c r="BG885" s="73">
        <v>0</v>
      </c>
      <c r="BH885" s="73">
        <v>0</v>
      </c>
      <c r="BI885" s="73">
        <v>0</v>
      </c>
      <c r="BJ885" s="73">
        <v>0</v>
      </c>
      <c r="BK885" s="73">
        <v>0</v>
      </c>
      <c r="BL885" s="73">
        <v>0</v>
      </c>
      <c r="BM885" s="73">
        <v>0</v>
      </c>
      <c r="BN885" s="73">
        <v>0</v>
      </c>
      <c r="BO885" s="73">
        <v>0</v>
      </c>
      <c r="BP885" s="73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14"/>
      <c r="B886" s="14" t="s">
        <v>35</v>
      </c>
      <c r="C886" s="75">
        <v>0</v>
      </c>
      <c r="D886" s="75">
        <v>0</v>
      </c>
      <c r="E886" s="75">
        <v>0</v>
      </c>
      <c r="F886" s="75">
        <v>0</v>
      </c>
      <c r="G886" s="75">
        <v>0</v>
      </c>
      <c r="H886" s="75">
        <v>0</v>
      </c>
      <c r="I886" s="75">
        <v>0</v>
      </c>
      <c r="J886" s="75">
        <v>0</v>
      </c>
      <c r="K886" s="75">
        <v>0</v>
      </c>
      <c r="L886" s="75">
        <v>0</v>
      </c>
      <c r="M886" s="75">
        <v>0</v>
      </c>
      <c r="N886" s="75">
        <v>0</v>
      </c>
      <c r="O886" s="75">
        <v>0</v>
      </c>
      <c r="P886" s="75">
        <v>0</v>
      </c>
      <c r="Q886" s="75">
        <v>0</v>
      </c>
      <c r="R886" s="75">
        <v>0</v>
      </c>
      <c r="S886" s="75">
        <v>0</v>
      </c>
      <c r="T886" s="75">
        <v>0</v>
      </c>
      <c r="U886" s="75">
        <v>0</v>
      </c>
      <c r="V886" s="75">
        <v>0</v>
      </c>
      <c r="W886" s="75">
        <v>0</v>
      </c>
      <c r="X886" s="75">
        <v>0</v>
      </c>
      <c r="Y886" s="75">
        <v>0</v>
      </c>
      <c r="Z886" s="75">
        <v>0</v>
      </c>
      <c r="AA886" s="75">
        <v>0</v>
      </c>
      <c r="AB886" s="75">
        <v>0</v>
      </c>
      <c r="AC886" s="75">
        <v>0</v>
      </c>
      <c r="AD886" s="75">
        <v>0</v>
      </c>
      <c r="AE886" s="75">
        <v>0</v>
      </c>
      <c r="AF886" s="75">
        <v>0</v>
      </c>
      <c r="AG886" s="75">
        <v>0</v>
      </c>
      <c r="AH886" s="75">
        <v>0</v>
      </c>
      <c r="AI886" s="75">
        <v>0</v>
      </c>
      <c r="AJ886">
        <v>0</v>
      </c>
      <c r="AK886" s="73">
        <v>0</v>
      </c>
      <c r="AL886" s="73">
        <v>0</v>
      </c>
      <c r="AM886" s="73">
        <v>0</v>
      </c>
      <c r="AN886" s="73">
        <v>0</v>
      </c>
      <c r="AO886" s="73">
        <v>0</v>
      </c>
      <c r="AP886" s="73">
        <v>0</v>
      </c>
      <c r="AQ886" s="73">
        <v>0</v>
      </c>
      <c r="AR886" s="73">
        <v>0</v>
      </c>
      <c r="AS886" s="73">
        <v>0</v>
      </c>
      <c r="AT886" s="73">
        <v>0</v>
      </c>
      <c r="AU886" s="73">
        <v>0</v>
      </c>
      <c r="AV886" s="73">
        <v>0</v>
      </c>
      <c r="AW886" s="73">
        <v>0</v>
      </c>
      <c r="AX886" s="73">
        <v>0</v>
      </c>
      <c r="AY886" s="73">
        <v>0</v>
      </c>
      <c r="AZ886" s="73">
        <v>0</v>
      </c>
      <c r="BA886" s="73">
        <v>0</v>
      </c>
      <c r="BB886" s="73">
        <v>0</v>
      </c>
      <c r="BC886" s="73">
        <v>0</v>
      </c>
      <c r="BD886" s="73">
        <v>0</v>
      </c>
      <c r="BE886" s="73">
        <v>0</v>
      </c>
      <c r="BF886" s="73">
        <v>0</v>
      </c>
      <c r="BG886" s="73">
        <v>0</v>
      </c>
      <c r="BH886" s="73">
        <v>0</v>
      </c>
      <c r="BI886" s="73">
        <v>0</v>
      </c>
      <c r="BJ886" s="73">
        <v>0</v>
      </c>
      <c r="BK886" s="73">
        <v>0</v>
      </c>
      <c r="BL886" s="73">
        <v>0</v>
      </c>
      <c r="BM886" s="73">
        <v>0</v>
      </c>
      <c r="BN886" s="73">
        <v>0</v>
      </c>
      <c r="BO886" s="73">
        <v>0</v>
      </c>
      <c r="BP886" s="73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4"/>
      <c r="B887" s="4" t="s">
        <v>4</v>
      </c>
      <c r="C887" s="75">
        <v>0</v>
      </c>
      <c r="D887" s="75">
        <v>0</v>
      </c>
      <c r="E887" s="75">
        <v>0</v>
      </c>
      <c r="F887" s="75">
        <v>0</v>
      </c>
      <c r="G887" s="75">
        <v>0</v>
      </c>
      <c r="H887" s="75">
        <v>0</v>
      </c>
      <c r="I887" s="75">
        <v>0</v>
      </c>
      <c r="J887" s="75">
        <v>0</v>
      </c>
      <c r="K887" s="75">
        <v>0</v>
      </c>
      <c r="L887" s="75">
        <v>0</v>
      </c>
      <c r="M887" s="75">
        <v>0</v>
      </c>
      <c r="N887" s="75">
        <v>0</v>
      </c>
      <c r="O887" s="75">
        <v>0</v>
      </c>
      <c r="P887" s="75">
        <v>0</v>
      </c>
      <c r="Q887" s="75">
        <v>0</v>
      </c>
      <c r="R887" s="75">
        <v>0</v>
      </c>
      <c r="S887" s="75">
        <v>0</v>
      </c>
      <c r="T887" s="75">
        <v>0</v>
      </c>
      <c r="U887" s="75">
        <v>0</v>
      </c>
      <c r="V887" s="75">
        <v>0</v>
      </c>
      <c r="W887" s="75">
        <v>0</v>
      </c>
      <c r="X887" s="75">
        <v>0</v>
      </c>
      <c r="Y887" s="75">
        <v>0</v>
      </c>
      <c r="Z887" s="75">
        <v>0</v>
      </c>
      <c r="AA887" s="75">
        <v>0</v>
      </c>
      <c r="AB887" s="75">
        <v>0</v>
      </c>
      <c r="AC887" s="75">
        <v>0</v>
      </c>
      <c r="AD887" s="75">
        <v>0</v>
      </c>
      <c r="AE887" s="75">
        <v>0</v>
      </c>
      <c r="AF887" s="75">
        <v>0</v>
      </c>
      <c r="AG887" s="75">
        <v>0</v>
      </c>
      <c r="AH887" s="75">
        <v>0</v>
      </c>
      <c r="AI887" s="75">
        <v>0</v>
      </c>
      <c r="AJ887">
        <v>0</v>
      </c>
      <c r="AK887" s="73">
        <v>0</v>
      </c>
      <c r="AL887" s="73">
        <v>0</v>
      </c>
      <c r="AM887" s="73">
        <v>0</v>
      </c>
      <c r="AN887" s="73">
        <v>0</v>
      </c>
      <c r="AO887" s="73">
        <v>0</v>
      </c>
      <c r="AP887" s="73">
        <v>0</v>
      </c>
      <c r="AQ887" s="73">
        <v>0</v>
      </c>
      <c r="AR887" s="73">
        <v>0</v>
      </c>
      <c r="AS887" s="73">
        <v>0</v>
      </c>
      <c r="AT887" s="73">
        <v>0</v>
      </c>
      <c r="AU887" s="73">
        <v>0</v>
      </c>
      <c r="AV887" s="73">
        <v>0</v>
      </c>
      <c r="AW887" s="73">
        <v>0</v>
      </c>
      <c r="AX887" s="73">
        <v>0</v>
      </c>
      <c r="AY887" s="73">
        <v>0</v>
      </c>
      <c r="AZ887" s="73">
        <v>0</v>
      </c>
      <c r="BA887" s="73">
        <v>0</v>
      </c>
      <c r="BB887" s="73">
        <v>0</v>
      </c>
      <c r="BC887" s="73">
        <v>0</v>
      </c>
      <c r="BD887" s="73">
        <v>0</v>
      </c>
      <c r="BE887" s="73">
        <v>0</v>
      </c>
      <c r="BF887" s="73">
        <v>0</v>
      </c>
      <c r="BG887" s="73">
        <v>0</v>
      </c>
      <c r="BH887" s="73">
        <v>0</v>
      </c>
      <c r="BI887" s="73">
        <v>0</v>
      </c>
      <c r="BJ887" s="73">
        <v>0</v>
      </c>
      <c r="BK887" s="73">
        <v>0</v>
      </c>
      <c r="BL887" s="73">
        <v>0</v>
      </c>
      <c r="BM887" s="73">
        <v>0</v>
      </c>
      <c r="BN887" s="73">
        <v>0</v>
      </c>
      <c r="BO887" s="73">
        <v>0</v>
      </c>
      <c r="BP887" s="73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74" t="s">
        <v>1</v>
      </c>
      <c r="B888" s="74" t="s">
        <v>3</v>
      </c>
      <c r="C888" s="75">
        <v>0</v>
      </c>
      <c r="D888" s="75">
        <v>0</v>
      </c>
      <c r="E888" s="75">
        <v>0</v>
      </c>
      <c r="F888" s="75">
        <v>0</v>
      </c>
      <c r="G888" s="75">
        <v>0</v>
      </c>
      <c r="H888" s="75">
        <v>0</v>
      </c>
      <c r="I888" s="75">
        <v>0</v>
      </c>
      <c r="J888" s="75">
        <v>0</v>
      </c>
      <c r="K888" s="75">
        <v>0</v>
      </c>
      <c r="L888" s="75">
        <v>0</v>
      </c>
      <c r="M888" s="75">
        <v>0</v>
      </c>
      <c r="N888" s="75">
        <v>0</v>
      </c>
      <c r="O888" s="75">
        <v>0</v>
      </c>
      <c r="P888" s="75">
        <v>0</v>
      </c>
      <c r="Q888" s="75">
        <v>0</v>
      </c>
      <c r="R888" s="75">
        <v>0</v>
      </c>
      <c r="S888" s="75">
        <v>0</v>
      </c>
      <c r="T888" s="75">
        <v>0</v>
      </c>
      <c r="U888" s="75">
        <v>0</v>
      </c>
      <c r="V888" s="75">
        <v>0</v>
      </c>
      <c r="W888" s="75">
        <v>0</v>
      </c>
      <c r="X888" s="75">
        <v>0</v>
      </c>
      <c r="Y888" s="75">
        <v>0</v>
      </c>
      <c r="Z888" s="75">
        <v>0</v>
      </c>
      <c r="AA888" s="75">
        <v>0</v>
      </c>
      <c r="AB888" s="75">
        <v>0</v>
      </c>
      <c r="AC888" s="75">
        <v>0</v>
      </c>
      <c r="AD888" s="75">
        <v>0</v>
      </c>
      <c r="AE888" s="75">
        <v>0</v>
      </c>
      <c r="AF888" s="75">
        <v>0</v>
      </c>
      <c r="AG888" s="75">
        <v>0</v>
      </c>
      <c r="AH888" s="75">
        <v>0</v>
      </c>
      <c r="AI888" s="75">
        <v>0</v>
      </c>
      <c r="AJ888">
        <v>0</v>
      </c>
      <c r="AK888" s="73">
        <v>0</v>
      </c>
      <c r="AL888" s="73">
        <v>0</v>
      </c>
      <c r="AM888" s="73">
        <v>0</v>
      </c>
      <c r="AN888" s="73">
        <v>0</v>
      </c>
      <c r="AO888" s="73">
        <v>0</v>
      </c>
      <c r="AP888" s="73">
        <v>0</v>
      </c>
      <c r="AQ888" s="73">
        <v>0</v>
      </c>
      <c r="AR888" s="73">
        <v>0</v>
      </c>
      <c r="AS888" s="73">
        <v>0</v>
      </c>
      <c r="AT888" s="73">
        <v>0</v>
      </c>
      <c r="AU888" s="73">
        <v>0</v>
      </c>
      <c r="AV888" s="73">
        <v>0</v>
      </c>
      <c r="AW888" s="73">
        <v>0</v>
      </c>
      <c r="AX888" s="73">
        <v>0</v>
      </c>
      <c r="AY888" s="73">
        <v>0</v>
      </c>
      <c r="AZ888" s="73">
        <v>0</v>
      </c>
      <c r="BA888" s="73">
        <v>0</v>
      </c>
      <c r="BB888" s="73">
        <v>0</v>
      </c>
      <c r="BC888" s="73">
        <v>0</v>
      </c>
      <c r="BD888" s="73">
        <v>0</v>
      </c>
      <c r="BE888" s="73">
        <v>0</v>
      </c>
      <c r="BF888" s="73">
        <v>0</v>
      </c>
      <c r="BG888" s="73">
        <v>0</v>
      </c>
      <c r="BH888" s="73">
        <v>0</v>
      </c>
      <c r="BI888" s="73">
        <v>0</v>
      </c>
      <c r="BJ888" s="73">
        <v>0</v>
      </c>
      <c r="BK888" s="73">
        <v>0</v>
      </c>
      <c r="BL888" s="73">
        <v>0</v>
      </c>
      <c r="BM888" s="73">
        <v>0</v>
      </c>
      <c r="BN888" s="73">
        <v>0</v>
      </c>
      <c r="BO888" s="73">
        <v>0</v>
      </c>
      <c r="BP888" s="73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ht="19.149999999999999" customHeight="1">
      <c r="A889" s="74"/>
      <c r="B889" s="74" t="s">
        <v>34</v>
      </c>
      <c r="C889" s="75">
        <v>0</v>
      </c>
      <c r="D889" s="75">
        <v>0</v>
      </c>
      <c r="E889" s="75">
        <v>0</v>
      </c>
      <c r="F889" s="75">
        <v>0</v>
      </c>
      <c r="G889" s="75">
        <v>0</v>
      </c>
      <c r="H889" s="75">
        <v>0</v>
      </c>
      <c r="I889" s="75">
        <v>0</v>
      </c>
      <c r="J889" s="75">
        <v>0</v>
      </c>
      <c r="K889" s="75">
        <v>0</v>
      </c>
      <c r="L889" s="75">
        <v>0</v>
      </c>
      <c r="M889" s="75">
        <v>0</v>
      </c>
      <c r="N889" s="75">
        <v>0</v>
      </c>
      <c r="O889" s="75">
        <v>0</v>
      </c>
      <c r="P889" s="75">
        <v>0</v>
      </c>
      <c r="Q889" s="75">
        <v>0</v>
      </c>
      <c r="R889" s="75">
        <v>0</v>
      </c>
      <c r="S889" s="75">
        <v>0</v>
      </c>
      <c r="T889" s="75">
        <v>0</v>
      </c>
      <c r="U889" s="75">
        <v>0</v>
      </c>
      <c r="V889" s="75">
        <v>0</v>
      </c>
      <c r="W889" s="75">
        <v>0</v>
      </c>
      <c r="X889" s="75">
        <v>0</v>
      </c>
      <c r="Y889" s="75">
        <v>0</v>
      </c>
      <c r="Z889" s="75">
        <v>0</v>
      </c>
      <c r="AA889" s="75">
        <v>0</v>
      </c>
      <c r="AB889" s="75">
        <v>0</v>
      </c>
      <c r="AC889" s="75">
        <v>0</v>
      </c>
      <c r="AD889" s="75">
        <v>0</v>
      </c>
      <c r="AE889" s="75">
        <v>0</v>
      </c>
      <c r="AF889" s="75">
        <v>0</v>
      </c>
      <c r="AG889" s="75">
        <v>0</v>
      </c>
      <c r="AH889" s="75">
        <v>0</v>
      </c>
      <c r="AI889" s="75">
        <v>0</v>
      </c>
      <c r="AJ889">
        <v>0</v>
      </c>
      <c r="AK889" s="73">
        <v>0</v>
      </c>
      <c r="AL889" s="73">
        <v>0</v>
      </c>
      <c r="AM889" s="73">
        <v>0</v>
      </c>
      <c r="AN889" s="73">
        <v>0</v>
      </c>
      <c r="AO889" s="73">
        <v>0</v>
      </c>
      <c r="AP889" s="73">
        <v>0</v>
      </c>
      <c r="AQ889" s="73">
        <v>0</v>
      </c>
      <c r="AR889" s="73">
        <v>0</v>
      </c>
      <c r="AS889" s="73">
        <v>0</v>
      </c>
      <c r="AT889" s="73">
        <v>0</v>
      </c>
      <c r="AU889" s="73">
        <v>0</v>
      </c>
      <c r="AV889" s="73">
        <v>0</v>
      </c>
      <c r="AW889" s="73">
        <v>0</v>
      </c>
      <c r="AX889" s="73">
        <v>0</v>
      </c>
      <c r="AY889" s="73">
        <v>0</v>
      </c>
      <c r="AZ889" s="73">
        <v>0</v>
      </c>
      <c r="BA889" s="73">
        <v>0</v>
      </c>
      <c r="BB889" s="73">
        <v>0</v>
      </c>
      <c r="BC889" s="73">
        <v>0</v>
      </c>
      <c r="BD889" s="73">
        <v>0</v>
      </c>
      <c r="BE889" s="73">
        <v>0</v>
      </c>
      <c r="BF889" s="73">
        <v>0</v>
      </c>
      <c r="BG889" s="73">
        <v>0</v>
      </c>
      <c r="BH889" s="73">
        <v>0</v>
      </c>
      <c r="BI889" s="73">
        <v>0</v>
      </c>
      <c r="BJ889" s="73">
        <v>0</v>
      </c>
      <c r="BK889" s="73">
        <v>0</v>
      </c>
      <c r="BL889" s="73">
        <v>0</v>
      </c>
      <c r="BM889" s="73">
        <v>0</v>
      </c>
      <c r="BN889" s="73">
        <v>0</v>
      </c>
      <c r="BO889" s="73">
        <v>0</v>
      </c>
      <c r="BP889" s="73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14"/>
      <c r="B890" s="14" t="s">
        <v>35</v>
      </c>
      <c r="C890" s="75">
        <v>0</v>
      </c>
      <c r="D890" s="75">
        <v>0</v>
      </c>
      <c r="E890" s="75">
        <v>0</v>
      </c>
      <c r="F890" s="75">
        <v>0</v>
      </c>
      <c r="G890" s="75">
        <v>0</v>
      </c>
      <c r="H890" s="75">
        <v>0</v>
      </c>
      <c r="I890" s="75">
        <v>0</v>
      </c>
      <c r="J890" s="75">
        <v>0</v>
      </c>
      <c r="K890" s="75">
        <v>0</v>
      </c>
      <c r="L890" s="75">
        <v>0</v>
      </c>
      <c r="M890" s="75">
        <v>0</v>
      </c>
      <c r="N890" s="75">
        <v>0</v>
      </c>
      <c r="O890" s="75">
        <v>0</v>
      </c>
      <c r="P890" s="75">
        <v>0</v>
      </c>
      <c r="Q890" s="75">
        <v>0</v>
      </c>
      <c r="R890" s="75">
        <v>0</v>
      </c>
      <c r="S890" s="75">
        <v>0</v>
      </c>
      <c r="T890" s="75">
        <v>0</v>
      </c>
      <c r="U890" s="75">
        <v>0</v>
      </c>
      <c r="V890" s="75">
        <v>0</v>
      </c>
      <c r="W890" s="75">
        <v>0</v>
      </c>
      <c r="X890" s="75">
        <v>0</v>
      </c>
      <c r="Y890" s="75">
        <v>0</v>
      </c>
      <c r="Z890" s="75">
        <v>0</v>
      </c>
      <c r="AA890" s="75">
        <v>0</v>
      </c>
      <c r="AB890" s="75">
        <v>0</v>
      </c>
      <c r="AC890" s="75">
        <v>0</v>
      </c>
      <c r="AD890" s="75">
        <v>0</v>
      </c>
      <c r="AE890" s="75">
        <v>0</v>
      </c>
      <c r="AF890" s="75">
        <v>0</v>
      </c>
      <c r="AG890" s="75">
        <v>0</v>
      </c>
      <c r="AH890" s="75">
        <v>0</v>
      </c>
      <c r="AI890" s="75">
        <v>0</v>
      </c>
      <c r="AJ890">
        <v>0</v>
      </c>
      <c r="AK890" s="73">
        <v>0</v>
      </c>
      <c r="AL890" s="73">
        <v>0</v>
      </c>
      <c r="AM890" s="73">
        <v>0</v>
      </c>
      <c r="AN890" s="73">
        <v>0</v>
      </c>
      <c r="AO890" s="73">
        <v>0</v>
      </c>
      <c r="AP890" s="73">
        <v>0</v>
      </c>
      <c r="AQ890" s="73">
        <v>0</v>
      </c>
      <c r="AR890" s="73">
        <v>0</v>
      </c>
      <c r="AS890" s="73">
        <v>0</v>
      </c>
      <c r="AT890" s="73">
        <v>0</v>
      </c>
      <c r="AU890" s="73">
        <v>0</v>
      </c>
      <c r="AV890" s="73">
        <v>0</v>
      </c>
      <c r="AW890" s="73">
        <v>0</v>
      </c>
      <c r="AX890" s="73">
        <v>0</v>
      </c>
      <c r="AY890" s="73">
        <v>0</v>
      </c>
      <c r="AZ890" s="73">
        <v>0</v>
      </c>
      <c r="BA890" s="73">
        <v>0</v>
      </c>
      <c r="BB890" s="73">
        <v>0</v>
      </c>
      <c r="BC890" s="73">
        <v>0</v>
      </c>
      <c r="BD890" s="73">
        <v>0</v>
      </c>
      <c r="BE890" s="73">
        <v>0</v>
      </c>
      <c r="BF890" s="73">
        <v>0</v>
      </c>
      <c r="BG890" s="73">
        <v>0</v>
      </c>
      <c r="BH890" s="73">
        <v>0</v>
      </c>
      <c r="BI890" s="73">
        <v>0</v>
      </c>
      <c r="BJ890" s="73">
        <v>0</v>
      </c>
      <c r="BK890" s="73">
        <v>0</v>
      </c>
      <c r="BL890" s="73">
        <v>0</v>
      </c>
      <c r="BM890" s="73">
        <v>0</v>
      </c>
      <c r="BN890" s="73">
        <v>0</v>
      </c>
      <c r="BO890" s="73">
        <v>0</v>
      </c>
      <c r="BP890" s="73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4"/>
      <c r="B891" s="4" t="s">
        <v>4</v>
      </c>
      <c r="C891" s="75">
        <v>0</v>
      </c>
      <c r="D891" s="75">
        <v>0</v>
      </c>
      <c r="E891" s="75">
        <v>0</v>
      </c>
      <c r="F891" s="75">
        <v>0</v>
      </c>
      <c r="G891" s="75">
        <v>0</v>
      </c>
      <c r="H891" s="75">
        <v>0</v>
      </c>
      <c r="I891" s="75">
        <v>0</v>
      </c>
      <c r="J891" s="75">
        <v>0</v>
      </c>
      <c r="K891" s="75">
        <v>0</v>
      </c>
      <c r="L891" s="75">
        <v>0</v>
      </c>
      <c r="M891" s="75">
        <v>0</v>
      </c>
      <c r="N891" s="75">
        <v>0</v>
      </c>
      <c r="O891" s="75">
        <v>0</v>
      </c>
      <c r="P891" s="75">
        <v>0</v>
      </c>
      <c r="Q891" s="75">
        <v>0</v>
      </c>
      <c r="R891" s="75">
        <v>0</v>
      </c>
      <c r="S891" s="75">
        <v>0</v>
      </c>
      <c r="T891" s="75">
        <v>0</v>
      </c>
      <c r="U891" s="75">
        <v>0</v>
      </c>
      <c r="V891" s="75">
        <v>0</v>
      </c>
      <c r="W891" s="75">
        <v>0</v>
      </c>
      <c r="X891" s="75">
        <v>0</v>
      </c>
      <c r="Y891" s="75">
        <v>0</v>
      </c>
      <c r="Z891" s="75">
        <v>0</v>
      </c>
      <c r="AA891" s="75">
        <v>0</v>
      </c>
      <c r="AB891" s="75">
        <v>0</v>
      </c>
      <c r="AC891" s="75">
        <v>0</v>
      </c>
      <c r="AD891" s="75">
        <v>0</v>
      </c>
      <c r="AE891" s="75">
        <v>0</v>
      </c>
      <c r="AF891" s="75">
        <v>0</v>
      </c>
      <c r="AG891" s="75">
        <v>0</v>
      </c>
      <c r="AH891" s="75">
        <v>0</v>
      </c>
      <c r="AI891" s="75">
        <v>0</v>
      </c>
      <c r="AJ891">
        <v>0</v>
      </c>
      <c r="AK891" s="73">
        <v>0</v>
      </c>
      <c r="AL891" s="73">
        <v>0</v>
      </c>
      <c r="AM891" s="73">
        <v>0</v>
      </c>
      <c r="AN891" s="73">
        <v>0</v>
      </c>
      <c r="AO891" s="73">
        <v>0</v>
      </c>
      <c r="AP891" s="73">
        <v>0</v>
      </c>
      <c r="AQ891" s="73">
        <v>0</v>
      </c>
      <c r="AR891" s="73">
        <v>0</v>
      </c>
      <c r="AS891" s="73">
        <v>0</v>
      </c>
      <c r="AT891" s="73">
        <v>0</v>
      </c>
      <c r="AU891" s="73">
        <v>0</v>
      </c>
      <c r="AV891" s="73">
        <v>0</v>
      </c>
      <c r="AW891" s="73">
        <v>0</v>
      </c>
      <c r="AX891" s="73">
        <v>0</v>
      </c>
      <c r="AY891" s="73">
        <v>0</v>
      </c>
      <c r="AZ891" s="73">
        <v>0</v>
      </c>
      <c r="BA891" s="73">
        <v>0</v>
      </c>
      <c r="BB891" s="73">
        <v>0</v>
      </c>
      <c r="BC891" s="73">
        <v>0</v>
      </c>
      <c r="BD891" s="73">
        <v>0</v>
      </c>
      <c r="BE891" s="73">
        <v>0</v>
      </c>
      <c r="BF891" s="73">
        <v>0</v>
      </c>
      <c r="BG891" s="73">
        <v>0</v>
      </c>
      <c r="BH891" s="73">
        <v>0</v>
      </c>
      <c r="BI891" s="73">
        <v>0</v>
      </c>
      <c r="BJ891" s="73">
        <v>0</v>
      </c>
      <c r="BK891" s="73">
        <v>0</v>
      </c>
      <c r="BL891" s="73">
        <v>0</v>
      </c>
      <c r="BM891" s="73">
        <v>0</v>
      </c>
      <c r="BN891" s="73">
        <v>0</v>
      </c>
      <c r="BO891" s="73">
        <v>0</v>
      </c>
      <c r="BP891" s="73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14" t="s">
        <v>5</v>
      </c>
      <c r="B892" s="14" t="s">
        <v>3</v>
      </c>
      <c r="C892" s="75">
        <v>0</v>
      </c>
      <c r="D892" s="75">
        <v>0</v>
      </c>
      <c r="E892" s="75">
        <v>0</v>
      </c>
      <c r="F892" s="75">
        <v>0</v>
      </c>
      <c r="G892" s="75">
        <v>0</v>
      </c>
      <c r="H892" s="75">
        <v>0</v>
      </c>
      <c r="I892" s="75">
        <v>0</v>
      </c>
      <c r="J892" s="75">
        <v>0</v>
      </c>
      <c r="K892" s="75">
        <v>0</v>
      </c>
      <c r="L892" s="75">
        <v>0</v>
      </c>
      <c r="M892" s="75">
        <v>0</v>
      </c>
      <c r="N892" s="75">
        <v>0</v>
      </c>
      <c r="O892" s="75">
        <v>0</v>
      </c>
      <c r="P892" s="75">
        <v>0</v>
      </c>
      <c r="Q892" s="75">
        <v>0</v>
      </c>
      <c r="R892" s="75">
        <v>0</v>
      </c>
      <c r="S892" s="75">
        <v>0</v>
      </c>
      <c r="T892" s="75">
        <v>0</v>
      </c>
      <c r="U892" s="75">
        <v>0</v>
      </c>
      <c r="V892" s="75">
        <v>0</v>
      </c>
      <c r="W892" s="75">
        <v>0</v>
      </c>
      <c r="X892" s="75">
        <v>0</v>
      </c>
      <c r="Y892" s="75">
        <v>0</v>
      </c>
      <c r="Z892" s="75">
        <v>0</v>
      </c>
      <c r="AA892" s="75">
        <v>0</v>
      </c>
      <c r="AB892" s="75">
        <v>0</v>
      </c>
      <c r="AC892" s="75">
        <v>0</v>
      </c>
      <c r="AD892" s="75">
        <v>0</v>
      </c>
      <c r="AE892" s="75">
        <v>0</v>
      </c>
      <c r="AF892" s="75">
        <v>0</v>
      </c>
      <c r="AG892" s="75">
        <v>0</v>
      </c>
      <c r="AH892" s="75">
        <v>0</v>
      </c>
      <c r="AI892" s="75">
        <v>0</v>
      </c>
      <c r="AJ892">
        <v>0</v>
      </c>
      <c r="AK892" s="73">
        <v>0</v>
      </c>
      <c r="AL892" s="73">
        <v>0</v>
      </c>
      <c r="AM892" s="73">
        <v>0</v>
      </c>
      <c r="AN892" s="73">
        <v>0</v>
      </c>
      <c r="AO892" s="73">
        <v>0</v>
      </c>
      <c r="AP892" s="73">
        <v>0</v>
      </c>
      <c r="AQ892" s="73">
        <v>0</v>
      </c>
      <c r="AR892" s="73">
        <v>0</v>
      </c>
      <c r="AS892" s="73">
        <v>0</v>
      </c>
      <c r="AT892" s="73">
        <v>0</v>
      </c>
      <c r="AU892" s="73">
        <v>0</v>
      </c>
      <c r="AV892" s="73">
        <v>0</v>
      </c>
      <c r="AW892" s="73">
        <v>0</v>
      </c>
      <c r="AX892" s="73">
        <v>0</v>
      </c>
      <c r="AY892" s="73">
        <v>0</v>
      </c>
      <c r="AZ892" s="73">
        <v>0</v>
      </c>
      <c r="BA892" s="73">
        <v>0</v>
      </c>
      <c r="BB892" s="73">
        <v>0</v>
      </c>
      <c r="BC892" s="73">
        <v>0</v>
      </c>
      <c r="BD892" s="73">
        <v>0</v>
      </c>
      <c r="BE892" s="73">
        <v>0</v>
      </c>
      <c r="BF892" s="73">
        <v>0</v>
      </c>
      <c r="BG892" s="73">
        <v>0</v>
      </c>
      <c r="BH892" s="73">
        <v>0</v>
      </c>
      <c r="BI892" s="73">
        <v>0</v>
      </c>
      <c r="BJ892" s="73">
        <v>0</v>
      </c>
      <c r="BK892" s="73">
        <v>0</v>
      </c>
      <c r="BL892" s="73">
        <v>0</v>
      </c>
      <c r="BM892" s="73">
        <v>0</v>
      </c>
      <c r="BN892" s="73">
        <v>0</v>
      </c>
      <c r="BO892" s="73">
        <v>0</v>
      </c>
      <c r="BP892" s="73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5"/>
      <c r="B893" s="5" t="s">
        <v>4</v>
      </c>
      <c r="C893" s="75">
        <v>0</v>
      </c>
      <c r="D893" s="75">
        <v>0</v>
      </c>
      <c r="E893" s="75">
        <v>0</v>
      </c>
      <c r="F893" s="75">
        <v>0</v>
      </c>
      <c r="G893" s="75">
        <v>0</v>
      </c>
      <c r="H893" s="75">
        <v>0</v>
      </c>
      <c r="I893" s="75">
        <v>0</v>
      </c>
      <c r="J893" s="75">
        <v>0</v>
      </c>
      <c r="K893" s="75">
        <v>0</v>
      </c>
      <c r="L893" s="75">
        <v>0</v>
      </c>
      <c r="M893" s="75">
        <v>0</v>
      </c>
      <c r="N893" s="75">
        <v>0</v>
      </c>
      <c r="O893" s="75">
        <v>0</v>
      </c>
      <c r="P893" s="75">
        <v>0</v>
      </c>
      <c r="Q893" s="75">
        <v>0</v>
      </c>
      <c r="R893" s="75">
        <v>0</v>
      </c>
      <c r="S893" s="75">
        <v>0</v>
      </c>
      <c r="T893" s="75">
        <v>0</v>
      </c>
      <c r="U893" s="75">
        <v>0</v>
      </c>
      <c r="V893" s="75">
        <v>0</v>
      </c>
      <c r="W893" s="75">
        <v>0</v>
      </c>
      <c r="X893" s="75">
        <v>0</v>
      </c>
      <c r="Y893" s="75">
        <v>0</v>
      </c>
      <c r="Z893" s="75">
        <v>0</v>
      </c>
      <c r="AA893" s="75">
        <v>0</v>
      </c>
      <c r="AB893" s="75">
        <v>0</v>
      </c>
      <c r="AC893" s="75">
        <v>0</v>
      </c>
      <c r="AD893" s="75">
        <v>0</v>
      </c>
      <c r="AE893" s="75">
        <v>0</v>
      </c>
      <c r="AF893" s="75">
        <v>0</v>
      </c>
      <c r="AG893" s="75">
        <v>0</v>
      </c>
      <c r="AH893" s="75">
        <v>0</v>
      </c>
      <c r="AI893" s="75">
        <v>0</v>
      </c>
      <c r="AJ893">
        <v>0</v>
      </c>
      <c r="AK893" s="73">
        <v>0</v>
      </c>
      <c r="AL893" s="73">
        <v>0</v>
      </c>
      <c r="AM893" s="73">
        <v>0</v>
      </c>
      <c r="AN893" s="73">
        <v>0</v>
      </c>
      <c r="AO893" s="73">
        <v>0</v>
      </c>
      <c r="AP893" s="73">
        <v>0</v>
      </c>
      <c r="AQ893" s="73">
        <v>0</v>
      </c>
      <c r="AR893" s="73">
        <v>0</v>
      </c>
      <c r="AS893" s="73">
        <v>0</v>
      </c>
      <c r="AT893" s="73">
        <v>0</v>
      </c>
      <c r="AU893" s="73">
        <v>0</v>
      </c>
      <c r="AV893" s="73">
        <v>0</v>
      </c>
      <c r="AW893" s="73">
        <v>0</v>
      </c>
      <c r="AX893" s="73">
        <v>0</v>
      </c>
      <c r="AY893" s="73">
        <v>0</v>
      </c>
      <c r="AZ893" s="73">
        <v>0</v>
      </c>
      <c r="BA893" s="73">
        <v>0</v>
      </c>
      <c r="BB893" s="73">
        <v>0</v>
      </c>
      <c r="BC893" s="73">
        <v>0</v>
      </c>
      <c r="BD893" s="73">
        <v>0</v>
      </c>
      <c r="BE893" s="73">
        <v>0</v>
      </c>
      <c r="BF893" s="73">
        <v>0</v>
      </c>
      <c r="BG893" s="73">
        <v>0</v>
      </c>
      <c r="BH893" s="73">
        <v>0</v>
      </c>
      <c r="BI893" s="73">
        <v>0</v>
      </c>
      <c r="BJ893" s="73">
        <v>0</v>
      </c>
      <c r="BK893" s="73">
        <v>0</v>
      </c>
      <c r="BL893" s="73">
        <v>0</v>
      </c>
      <c r="BM893" s="73">
        <v>0</v>
      </c>
      <c r="BN893" s="73">
        <v>0</v>
      </c>
      <c r="BO893" s="73">
        <v>0</v>
      </c>
      <c r="BP893" s="7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5" t="s">
        <v>2</v>
      </c>
      <c r="B894" s="5" t="s">
        <v>3</v>
      </c>
      <c r="C894" s="75">
        <v>0</v>
      </c>
      <c r="D894" s="75">
        <v>0</v>
      </c>
      <c r="E894" s="75">
        <v>0</v>
      </c>
      <c r="F894" s="75">
        <v>0</v>
      </c>
      <c r="G894" s="75">
        <v>0</v>
      </c>
      <c r="H894" s="75">
        <v>0</v>
      </c>
      <c r="I894" s="75">
        <v>0</v>
      </c>
      <c r="J894" s="75">
        <v>0</v>
      </c>
      <c r="K894" s="75">
        <v>0</v>
      </c>
      <c r="L894" s="75">
        <v>0</v>
      </c>
      <c r="M894" s="75">
        <v>0</v>
      </c>
      <c r="N894" s="75">
        <v>0</v>
      </c>
      <c r="O894" s="75">
        <v>0</v>
      </c>
      <c r="P894" s="75">
        <v>0</v>
      </c>
      <c r="Q894" s="75">
        <v>0</v>
      </c>
      <c r="R894" s="75">
        <v>0</v>
      </c>
      <c r="S894" s="75">
        <v>0</v>
      </c>
      <c r="T894" s="75">
        <v>0</v>
      </c>
      <c r="U894" s="75">
        <v>0</v>
      </c>
      <c r="V894" s="75">
        <v>0</v>
      </c>
      <c r="W894" s="75">
        <v>0</v>
      </c>
      <c r="X894" s="75">
        <v>0</v>
      </c>
      <c r="Y894" s="75">
        <v>0</v>
      </c>
      <c r="Z894" s="75">
        <v>0</v>
      </c>
      <c r="AA894" s="75">
        <v>0</v>
      </c>
      <c r="AB894" s="75">
        <v>0</v>
      </c>
      <c r="AC894" s="75">
        <v>0</v>
      </c>
      <c r="AD894" s="75">
        <v>0</v>
      </c>
      <c r="AE894" s="75">
        <v>0</v>
      </c>
      <c r="AF894" s="75">
        <v>0</v>
      </c>
      <c r="AG894" s="75">
        <v>0</v>
      </c>
      <c r="AH894" s="75">
        <v>0</v>
      </c>
      <c r="AI894" s="75">
        <v>0</v>
      </c>
      <c r="AJ894">
        <v>0</v>
      </c>
      <c r="AK894" s="73">
        <v>0</v>
      </c>
      <c r="AL894" s="73">
        <v>0</v>
      </c>
      <c r="AM894" s="73">
        <v>0</v>
      </c>
      <c r="AN894" s="73">
        <v>0</v>
      </c>
      <c r="AO894" s="73">
        <v>0</v>
      </c>
      <c r="AP894" s="73">
        <v>0</v>
      </c>
      <c r="AQ894" s="73">
        <v>0</v>
      </c>
      <c r="AR894" s="73">
        <v>0</v>
      </c>
      <c r="AS894" s="73">
        <v>0</v>
      </c>
      <c r="AT894" s="73">
        <v>0</v>
      </c>
      <c r="AU894" s="73">
        <v>0</v>
      </c>
      <c r="AV894" s="73">
        <v>0</v>
      </c>
      <c r="AW894" s="73">
        <v>0</v>
      </c>
      <c r="AX894" s="73">
        <v>0</v>
      </c>
      <c r="AY894" s="73">
        <v>0</v>
      </c>
      <c r="AZ894" s="73">
        <v>0</v>
      </c>
      <c r="BA894" s="73">
        <v>0</v>
      </c>
      <c r="BB894" s="73">
        <v>0</v>
      </c>
      <c r="BC894" s="73">
        <v>0</v>
      </c>
      <c r="BD894" s="73">
        <v>0</v>
      </c>
      <c r="BE894" s="73">
        <v>0</v>
      </c>
      <c r="BF894" s="73">
        <v>0</v>
      </c>
      <c r="BG894" s="73">
        <v>0</v>
      </c>
      <c r="BH894" s="73">
        <v>0</v>
      </c>
      <c r="BI894" s="73">
        <v>0</v>
      </c>
      <c r="BJ894" s="73">
        <v>0</v>
      </c>
      <c r="BK894" s="73">
        <v>0</v>
      </c>
      <c r="BL894" s="73">
        <v>0</v>
      </c>
      <c r="BM894" s="73">
        <v>0</v>
      </c>
      <c r="BN894" s="73">
        <v>0</v>
      </c>
      <c r="BO894" s="73">
        <v>0</v>
      </c>
      <c r="BP894" s="73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4"/>
      <c r="B895" s="4" t="s">
        <v>4</v>
      </c>
      <c r="C895" s="75">
        <v>0</v>
      </c>
      <c r="D895" s="75">
        <v>0</v>
      </c>
      <c r="E895" s="75">
        <v>0</v>
      </c>
      <c r="F895" s="75">
        <v>0</v>
      </c>
      <c r="G895" s="75">
        <v>0</v>
      </c>
      <c r="H895" s="75">
        <v>0</v>
      </c>
      <c r="I895" s="75">
        <v>0</v>
      </c>
      <c r="J895" s="75">
        <v>0</v>
      </c>
      <c r="K895" s="75">
        <v>0</v>
      </c>
      <c r="L895" s="75">
        <v>0</v>
      </c>
      <c r="M895" s="75">
        <v>0</v>
      </c>
      <c r="N895" s="75">
        <v>0</v>
      </c>
      <c r="O895" s="75">
        <v>0</v>
      </c>
      <c r="P895" s="75">
        <v>0</v>
      </c>
      <c r="Q895" s="75">
        <v>0</v>
      </c>
      <c r="R895" s="75">
        <v>0</v>
      </c>
      <c r="S895" s="75">
        <v>0</v>
      </c>
      <c r="T895" s="75">
        <v>0</v>
      </c>
      <c r="U895" s="75">
        <v>0</v>
      </c>
      <c r="V895" s="75">
        <v>0</v>
      </c>
      <c r="W895" s="75">
        <v>0</v>
      </c>
      <c r="X895" s="75">
        <v>0</v>
      </c>
      <c r="Y895" s="75">
        <v>0</v>
      </c>
      <c r="Z895" s="75">
        <v>0</v>
      </c>
      <c r="AA895" s="75">
        <v>0</v>
      </c>
      <c r="AB895" s="75">
        <v>0</v>
      </c>
      <c r="AC895" s="75">
        <v>0</v>
      </c>
      <c r="AD895" s="75">
        <v>0</v>
      </c>
      <c r="AE895" s="75">
        <v>0</v>
      </c>
      <c r="AF895" s="75">
        <v>0</v>
      </c>
      <c r="AG895" s="75">
        <v>0</v>
      </c>
      <c r="AH895" s="75">
        <v>0</v>
      </c>
      <c r="AI895" s="75">
        <v>0</v>
      </c>
      <c r="AJ895">
        <v>0</v>
      </c>
      <c r="AK895" s="73">
        <v>0</v>
      </c>
      <c r="AL895" s="73">
        <v>0</v>
      </c>
      <c r="AM895" s="73">
        <v>0</v>
      </c>
      <c r="AN895" s="73">
        <v>0</v>
      </c>
      <c r="AO895" s="73">
        <v>0</v>
      </c>
      <c r="AP895" s="73">
        <v>0</v>
      </c>
      <c r="AQ895" s="73">
        <v>0</v>
      </c>
      <c r="AR895" s="73">
        <v>0</v>
      </c>
      <c r="AS895" s="73">
        <v>0</v>
      </c>
      <c r="AT895" s="73">
        <v>0</v>
      </c>
      <c r="AU895" s="73">
        <v>0</v>
      </c>
      <c r="AV895" s="73">
        <v>0</v>
      </c>
      <c r="AW895" s="73">
        <v>0</v>
      </c>
      <c r="AX895" s="73">
        <v>0</v>
      </c>
      <c r="AY895" s="73">
        <v>0</v>
      </c>
      <c r="AZ895" s="73">
        <v>0</v>
      </c>
      <c r="BA895" s="73">
        <v>0</v>
      </c>
      <c r="BB895" s="73">
        <v>0</v>
      </c>
      <c r="BC895" s="73">
        <v>0</v>
      </c>
      <c r="BD895" s="73">
        <v>0</v>
      </c>
      <c r="BE895" s="73">
        <v>0</v>
      </c>
      <c r="BF895" s="73">
        <v>0</v>
      </c>
      <c r="BG895" s="73">
        <v>0</v>
      </c>
      <c r="BH895" s="73">
        <v>0</v>
      </c>
      <c r="BI895" s="73">
        <v>0</v>
      </c>
      <c r="BJ895" s="73">
        <v>0</v>
      </c>
      <c r="BK895" s="73">
        <v>0</v>
      </c>
      <c r="BL895" s="73">
        <v>0</v>
      </c>
      <c r="BM895" s="73">
        <v>0</v>
      </c>
      <c r="BN895" s="73">
        <v>0</v>
      </c>
      <c r="BO895" s="73">
        <v>0</v>
      </c>
      <c r="BP895" s="73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14" t="s">
        <v>7</v>
      </c>
      <c r="B896" s="14" t="s">
        <v>3</v>
      </c>
      <c r="C896" s="75">
        <v>0</v>
      </c>
      <c r="D896" s="75">
        <v>0</v>
      </c>
      <c r="E896" s="75">
        <v>0</v>
      </c>
      <c r="F896" s="75">
        <v>0</v>
      </c>
      <c r="G896" s="75">
        <v>0</v>
      </c>
      <c r="H896" s="75">
        <v>0</v>
      </c>
      <c r="I896" s="75">
        <v>0</v>
      </c>
      <c r="J896" s="75">
        <v>0</v>
      </c>
      <c r="K896" s="75">
        <v>0</v>
      </c>
      <c r="L896" s="75">
        <v>0</v>
      </c>
      <c r="M896" s="75">
        <v>0</v>
      </c>
      <c r="N896" s="75">
        <v>0</v>
      </c>
      <c r="O896" s="75">
        <v>0</v>
      </c>
      <c r="P896" s="75">
        <v>0</v>
      </c>
      <c r="Q896" s="75">
        <v>0</v>
      </c>
      <c r="R896" s="75">
        <v>0</v>
      </c>
      <c r="S896" s="75">
        <v>0</v>
      </c>
      <c r="T896" s="75">
        <v>0</v>
      </c>
      <c r="U896" s="75">
        <v>0</v>
      </c>
      <c r="V896" s="75">
        <v>0</v>
      </c>
      <c r="W896" s="75">
        <v>0</v>
      </c>
      <c r="X896" s="75">
        <v>0</v>
      </c>
      <c r="Y896" s="75">
        <v>0</v>
      </c>
      <c r="Z896" s="75">
        <v>0</v>
      </c>
      <c r="AA896" s="75">
        <v>0</v>
      </c>
      <c r="AB896" s="75">
        <v>0</v>
      </c>
      <c r="AC896" s="75">
        <v>0</v>
      </c>
      <c r="AD896" s="75">
        <v>0</v>
      </c>
      <c r="AE896" s="75">
        <v>0</v>
      </c>
      <c r="AF896" s="75">
        <v>0</v>
      </c>
      <c r="AG896" s="75">
        <v>0</v>
      </c>
      <c r="AH896" s="75">
        <v>0</v>
      </c>
      <c r="AI896" s="75">
        <v>0</v>
      </c>
      <c r="AJ896">
        <v>0</v>
      </c>
      <c r="AK896" s="73">
        <v>0</v>
      </c>
      <c r="AL896" s="73">
        <v>0</v>
      </c>
      <c r="AM896" s="73">
        <v>0</v>
      </c>
      <c r="AN896" s="73">
        <v>0</v>
      </c>
      <c r="AO896" s="73">
        <v>0</v>
      </c>
      <c r="AP896" s="73">
        <v>0</v>
      </c>
      <c r="AQ896" s="73">
        <v>0</v>
      </c>
      <c r="AR896" s="73">
        <v>0</v>
      </c>
      <c r="AS896" s="73">
        <v>0</v>
      </c>
      <c r="AT896" s="73">
        <v>0</v>
      </c>
      <c r="AU896" s="73">
        <v>0</v>
      </c>
      <c r="AV896" s="73">
        <v>0</v>
      </c>
      <c r="AW896" s="73">
        <v>0</v>
      </c>
      <c r="AX896" s="73">
        <v>0</v>
      </c>
      <c r="AY896" s="73">
        <v>0</v>
      </c>
      <c r="AZ896" s="73">
        <v>0</v>
      </c>
      <c r="BA896" s="73">
        <v>0</v>
      </c>
      <c r="BB896" s="73">
        <v>0</v>
      </c>
      <c r="BC896" s="73">
        <v>0</v>
      </c>
      <c r="BD896" s="73">
        <v>0</v>
      </c>
      <c r="BE896" s="73">
        <v>0</v>
      </c>
      <c r="BF896" s="73">
        <v>0</v>
      </c>
      <c r="BG896" s="73">
        <v>0</v>
      </c>
      <c r="BH896" s="73">
        <v>0</v>
      </c>
      <c r="BI896" s="73">
        <v>0</v>
      </c>
      <c r="BJ896" s="73">
        <v>0</v>
      </c>
      <c r="BK896" s="73">
        <v>0</v>
      </c>
      <c r="BL896" s="73">
        <v>0</v>
      </c>
      <c r="BM896" s="73">
        <v>0</v>
      </c>
      <c r="BN896" s="73">
        <v>0</v>
      </c>
      <c r="BO896" s="73">
        <v>0</v>
      </c>
      <c r="BP896" s="73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4"/>
      <c r="B897" s="4" t="s">
        <v>4</v>
      </c>
      <c r="C897" s="75">
        <v>0</v>
      </c>
      <c r="D897" s="75">
        <v>0</v>
      </c>
      <c r="E897" s="75">
        <v>0</v>
      </c>
      <c r="F897" s="75">
        <v>0</v>
      </c>
      <c r="G897" s="75">
        <v>0</v>
      </c>
      <c r="H897" s="75">
        <v>0</v>
      </c>
      <c r="I897" s="75">
        <v>0</v>
      </c>
      <c r="J897" s="75">
        <v>0</v>
      </c>
      <c r="K897" s="75">
        <v>0</v>
      </c>
      <c r="L897" s="75">
        <v>0</v>
      </c>
      <c r="M897" s="75">
        <v>0</v>
      </c>
      <c r="N897" s="75">
        <v>0</v>
      </c>
      <c r="O897" s="75">
        <v>0</v>
      </c>
      <c r="P897" s="75">
        <v>0</v>
      </c>
      <c r="Q897" s="75">
        <v>0</v>
      </c>
      <c r="R897" s="75">
        <v>0</v>
      </c>
      <c r="S897" s="75">
        <v>0</v>
      </c>
      <c r="T897" s="75">
        <v>0</v>
      </c>
      <c r="U897" s="75">
        <v>0</v>
      </c>
      <c r="V897" s="75">
        <v>0</v>
      </c>
      <c r="W897" s="75">
        <v>0</v>
      </c>
      <c r="X897" s="75">
        <v>0</v>
      </c>
      <c r="Y897" s="75">
        <v>0</v>
      </c>
      <c r="Z897" s="75">
        <v>0</v>
      </c>
      <c r="AA897" s="75">
        <v>0</v>
      </c>
      <c r="AB897" s="75">
        <v>0</v>
      </c>
      <c r="AC897" s="75">
        <v>0</v>
      </c>
      <c r="AD897" s="75">
        <v>0</v>
      </c>
      <c r="AE897" s="75">
        <v>0</v>
      </c>
      <c r="AF897" s="75">
        <v>0</v>
      </c>
      <c r="AG897" s="75">
        <v>0</v>
      </c>
      <c r="AH897" s="75">
        <v>0</v>
      </c>
      <c r="AI897" s="75">
        <v>0</v>
      </c>
      <c r="AJ897">
        <v>0</v>
      </c>
      <c r="AK897" s="73">
        <v>0</v>
      </c>
      <c r="AL897" s="73">
        <v>0</v>
      </c>
      <c r="AM897" s="73">
        <v>0</v>
      </c>
      <c r="AN897" s="73">
        <v>0</v>
      </c>
      <c r="AO897" s="73">
        <v>0</v>
      </c>
      <c r="AP897" s="73">
        <v>0</v>
      </c>
      <c r="AQ897" s="73">
        <v>0</v>
      </c>
      <c r="AR897" s="73">
        <v>0</v>
      </c>
      <c r="AS897" s="73">
        <v>0</v>
      </c>
      <c r="AT897" s="73">
        <v>0</v>
      </c>
      <c r="AU897" s="73">
        <v>0</v>
      </c>
      <c r="AV897" s="73">
        <v>0</v>
      </c>
      <c r="AW897" s="73">
        <v>0</v>
      </c>
      <c r="AX897" s="73">
        <v>0</v>
      </c>
      <c r="AY897" s="73">
        <v>0</v>
      </c>
      <c r="AZ897" s="73">
        <v>0</v>
      </c>
      <c r="BA897" s="73">
        <v>0</v>
      </c>
      <c r="BB897" s="73">
        <v>0</v>
      </c>
      <c r="BC897" s="73">
        <v>0</v>
      </c>
      <c r="BD897" s="73">
        <v>0</v>
      </c>
      <c r="BE897" s="73">
        <v>0</v>
      </c>
      <c r="BF897" s="73">
        <v>0</v>
      </c>
      <c r="BG897" s="73">
        <v>0</v>
      </c>
      <c r="BH897" s="73">
        <v>0</v>
      </c>
      <c r="BI897" s="73">
        <v>0</v>
      </c>
      <c r="BJ897" s="73">
        <v>0</v>
      </c>
      <c r="BK897" s="73">
        <v>0</v>
      </c>
      <c r="BL897" s="73">
        <v>0</v>
      </c>
      <c r="BM897" s="73">
        <v>0</v>
      </c>
      <c r="BN897" s="73">
        <v>0</v>
      </c>
      <c r="BO897" s="73">
        <v>0</v>
      </c>
      <c r="BP897" s="73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>
      <c r="A898" s="14" t="s">
        <v>6</v>
      </c>
      <c r="B898" s="14" t="s">
        <v>3</v>
      </c>
      <c r="C898" s="75">
        <v>0</v>
      </c>
      <c r="D898" s="75">
        <v>0</v>
      </c>
      <c r="E898" s="75">
        <v>0</v>
      </c>
      <c r="F898" s="75">
        <v>0</v>
      </c>
      <c r="G898" s="75">
        <v>0</v>
      </c>
      <c r="H898" s="75">
        <v>0</v>
      </c>
      <c r="I898" s="75">
        <v>0</v>
      </c>
      <c r="J898" s="75">
        <v>0</v>
      </c>
      <c r="K898" s="75">
        <v>0</v>
      </c>
      <c r="L898" s="75">
        <v>0</v>
      </c>
      <c r="M898" s="75">
        <v>0</v>
      </c>
      <c r="N898" s="75">
        <v>0</v>
      </c>
      <c r="O898" s="75">
        <v>0</v>
      </c>
      <c r="P898" s="75">
        <v>0</v>
      </c>
      <c r="Q898" s="75">
        <v>0</v>
      </c>
      <c r="R898" s="75">
        <v>0</v>
      </c>
      <c r="S898" s="75">
        <v>0</v>
      </c>
      <c r="T898" s="75">
        <v>0</v>
      </c>
      <c r="U898" s="75">
        <v>0</v>
      </c>
      <c r="V898" s="75">
        <v>0</v>
      </c>
      <c r="W898" s="75">
        <v>0</v>
      </c>
      <c r="X898" s="75">
        <v>0</v>
      </c>
      <c r="Y898" s="75">
        <v>0</v>
      </c>
      <c r="Z898" s="75">
        <v>0</v>
      </c>
      <c r="AA898" s="75">
        <v>0</v>
      </c>
      <c r="AB898" s="75">
        <v>0</v>
      </c>
      <c r="AC898" s="75">
        <v>0</v>
      </c>
      <c r="AD898" s="75">
        <v>0</v>
      </c>
      <c r="AE898" s="75">
        <v>0</v>
      </c>
      <c r="AF898" s="75">
        <v>0</v>
      </c>
      <c r="AG898" s="75">
        <v>0</v>
      </c>
      <c r="AH898" s="75">
        <v>0</v>
      </c>
      <c r="AI898" s="75">
        <v>0</v>
      </c>
      <c r="AJ898">
        <v>0</v>
      </c>
      <c r="AK898" s="73">
        <v>0</v>
      </c>
      <c r="AL898" s="73">
        <v>0</v>
      </c>
      <c r="AM898" s="73">
        <v>0</v>
      </c>
      <c r="AN898" s="73">
        <v>0</v>
      </c>
      <c r="AO898" s="73">
        <v>0</v>
      </c>
      <c r="AP898" s="73">
        <v>0</v>
      </c>
      <c r="AQ898" s="73">
        <v>0</v>
      </c>
      <c r="AR898" s="73">
        <v>0</v>
      </c>
      <c r="AS898" s="73">
        <v>0</v>
      </c>
      <c r="AT898" s="73">
        <v>0</v>
      </c>
      <c r="AU898" s="73">
        <v>0</v>
      </c>
      <c r="AV898" s="73">
        <v>0</v>
      </c>
      <c r="AW898" s="73">
        <v>0</v>
      </c>
      <c r="AX898" s="73">
        <v>0</v>
      </c>
      <c r="AY898" s="73">
        <v>0</v>
      </c>
      <c r="AZ898" s="73">
        <v>0</v>
      </c>
      <c r="BA898" s="73">
        <v>0</v>
      </c>
      <c r="BB898" s="73">
        <v>0</v>
      </c>
      <c r="BC898" s="73">
        <v>0</v>
      </c>
      <c r="BD898" s="73">
        <v>0</v>
      </c>
      <c r="BE898" s="73">
        <v>0</v>
      </c>
      <c r="BF898" s="73">
        <v>0</v>
      </c>
      <c r="BG898" s="73">
        <v>0</v>
      </c>
      <c r="BH898" s="73">
        <v>0</v>
      </c>
      <c r="BI898" s="73">
        <v>0</v>
      </c>
      <c r="BJ898" s="73">
        <v>0</v>
      </c>
      <c r="BK898" s="73">
        <v>0</v>
      </c>
      <c r="BL898" s="73">
        <v>0</v>
      </c>
      <c r="BM898" s="73">
        <v>0</v>
      </c>
      <c r="BN898" s="73">
        <v>0</v>
      </c>
      <c r="BO898" s="73">
        <v>0</v>
      </c>
      <c r="BP898" s="73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>
      <c r="A899" s="5"/>
      <c r="B899" s="5" t="s">
        <v>4</v>
      </c>
      <c r="C899" s="75">
        <v>0</v>
      </c>
      <c r="D899" s="75">
        <v>0</v>
      </c>
      <c r="E899" s="75">
        <v>0</v>
      </c>
      <c r="F899" s="75">
        <v>0</v>
      </c>
      <c r="G899" s="75">
        <v>0</v>
      </c>
      <c r="H899" s="75">
        <v>0</v>
      </c>
      <c r="I899" s="75">
        <v>0</v>
      </c>
      <c r="J899" s="75">
        <v>0</v>
      </c>
      <c r="K899" s="75">
        <v>0</v>
      </c>
      <c r="L899" s="75">
        <v>0</v>
      </c>
      <c r="M899" s="75">
        <v>0</v>
      </c>
      <c r="N899" s="75">
        <v>0</v>
      </c>
      <c r="O899" s="75">
        <v>0</v>
      </c>
      <c r="P899" s="75">
        <v>0</v>
      </c>
      <c r="Q899" s="75">
        <v>0</v>
      </c>
      <c r="R899" s="75">
        <v>0</v>
      </c>
      <c r="S899" s="75">
        <v>0</v>
      </c>
      <c r="T899" s="75">
        <v>0</v>
      </c>
      <c r="U899" s="75">
        <v>0</v>
      </c>
      <c r="V899" s="75">
        <v>0</v>
      </c>
      <c r="W899" s="75">
        <v>0</v>
      </c>
      <c r="X899" s="75">
        <v>0</v>
      </c>
      <c r="Y899" s="75">
        <v>0</v>
      </c>
      <c r="Z899" s="75">
        <v>0</v>
      </c>
      <c r="AA899" s="75">
        <v>0</v>
      </c>
      <c r="AB899" s="75">
        <v>0</v>
      </c>
      <c r="AC899" s="75">
        <v>0</v>
      </c>
      <c r="AD899" s="75">
        <v>0</v>
      </c>
      <c r="AE899" s="75">
        <v>0</v>
      </c>
      <c r="AF899" s="75">
        <v>0</v>
      </c>
      <c r="AG899" s="75">
        <v>0</v>
      </c>
      <c r="AH899" s="75">
        <v>0</v>
      </c>
      <c r="AI899" s="75">
        <v>0</v>
      </c>
      <c r="AJ899">
        <v>0</v>
      </c>
      <c r="AK899" s="73">
        <v>0</v>
      </c>
      <c r="AL899" s="73">
        <v>0</v>
      </c>
      <c r="AM899" s="73">
        <v>0</v>
      </c>
      <c r="AN899" s="73">
        <v>0</v>
      </c>
      <c r="AO899" s="73">
        <v>0</v>
      </c>
      <c r="AP899" s="73">
        <v>0</v>
      </c>
      <c r="AQ899" s="73">
        <v>0</v>
      </c>
      <c r="AR899" s="73">
        <v>0</v>
      </c>
      <c r="AS899" s="73">
        <v>0</v>
      </c>
      <c r="AT899" s="73">
        <v>0</v>
      </c>
      <c r="AU899" s="73">
        <v>0</v>
      </c>
      <c r="AV899" s="73">
        <v>0</v>
      </c>
      <c r="AW899" s="73">
        <v>0</v>
      </c>
      <c r="AX899" s="73">
        <v>0</v>
      </c>
      <c r="AY899" s="73">
        <v>0</v>
      </c>
      <c r="AZ899" s="73">
        <v>0</v>
      </c>
      <c r="BA899" s="73">
        <v>0</v>
      </c>
      <c r="BB899" s="73">
        <v>0</v>
      </c>
      <c r="BC899" s="73">
        <v>0</v>
      </c>
      <c r="BD899" s="73">
        <v>0</v>
      </c>
      <c r="BE899" s="73">
        <v>0</v>
      </c>
      <c r="BF899" s="73">
        <v>0</v>
      </c>
      <c r="BG899" s="73">
        <v>0</v>
      </c>
      <c r="BH899" s="73">
        <v>0</v>
      </c>
      <c r="BI899" s="73">
        <v>0</v>
      </c>
      <c r="BJ899" s="73">
        <v>0</v>
      </c>
      <c r="BK899" s="73">
        <v>0</v>
      </c>
      <c r="BL899" s="73">
        <v>0</v>
      </c>
      <c r="BM899" s="73">
        <v>0</v>
      </c>
      <c r="BN899" s="73">
        <v>0</v>
      </c>
      <c r="BO899" s="73">
        <v>0</v>
      </c>
      <c r="BP899" s="73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>
      <c r="A900" s="5" t="s">
        <v>8</v>
      </c>
      <c r="B900" s="5" t="s">
        <v>3</v>
      </c>
      <c r="C900" s="75">
        <v>0</v>
      </c>
      <c r="D900" s="75">
        <v>0</v>
      </c>
      <c r="E900" s="75">
        <v>0</v>
      </c>
      <c r="F900" s="75">
        <v>0</v>
      </c>
      <c r="G900" s="75">
        <v>0</v>
      </c>
      <c r="H900" s="75">
        <v>0</v>
      </c>
      <c r="I900" s="75">
        <v>0</v>
      </c>
      <c r="J900" s="75">
        <v>0</v>
      </c>
      <c r="K900" s="75">
        <v>0</v>
      </c>
      <c r="L900" s="75">
        <v>0</v>
      </c>
      <c r="M900" s="75">
        <v>0</v>
      </c>
      <c r="N900" s="75">
        <v>0</v>
      </c>
      <c r="O900" s="75">
        <v>0</v>
      </c>
      <c r="P900" s="75">
        <v>0</v>
      </c>
      <c r="Q900" s="75">
        <v>0</v>
      </c>
      <c r="R900" s="75">
        <v>0</v>
      </c>
      <c r="S900" s="75">
        <v>0</v>
      </c>
      <c r="T900" s="75">
        <v>0</v>
      </c>
      <c r="U900" s="75">
        <v>0</v>
      </c>
      <c r="V900" s="75">
        <v>0</v>
      </c>
      <c r="W900" s="75">
        <v>0</v>
      </c>
      <c r="X900" s="75">
        <v>0</v>
      </c>
      <c r="Y900" s="75">
        <v>0</v>
      </c>
      <c r="Z900" s="75">
        <v>0</v>
      </c>
      <c r="AA900" s="75">
        <v>0</v>
      </c>
      <c r="AB900" s="75">
        <v>0</v>
      </c>
      <c r="AC900" s="75">
        <v>0</v>
      </c>
      <c r="AD900" s="75">
        <v>0</v>
      </c>
      <c r="AE900" s="75">
        <v>0</v>
      </c>
      <c r="AF900" s="75">
        <v>0</v>
      </c>
      <c r="AG900" s="75">
        <v>0</v>
      </c>
      <c r="AH900" s="75">
        <v>0</v>
      </c>
      <c r="AI900" s="75">
        <v>0</v>
      </c>
      <c r="AJ900">
        <v>0</v>
      </c>
      <c r="AK900" s="73">
        <v>0</v>
      </c>
      <c r="AL900" s="73">
        <v>0</v>
      </c>
      <c r="AM900" s="73">
        <v>0</v>
      </c>
      <c r="AN900" s="73">
        <v>0</v>
      </c>
      <c r="AO900" s="73">
        <v>0</v>
      </c>
      <c r="AP900" s="73">
        <v>0</v>
      </c>
      <c r="AQ900" s="73">
        <v>0</v>
      </c>
      <c r="AR900" s="73">
        <v>0</v>
      </c>
      <c r="AS900" s="73">
        <v>0</v>
      </c>
      <c r="AT900" s="73">
        <v>0</v>
      </c>
      <c r="AU900" s="73">
        <v>0</v>
      </c>
      <c r="AV900" s="73">
        <v>0</v>
      </c>
      <c r="AW900" s="73">
        <v>0</v>
      </c>
      <c r="AX900" s="73">
        <v>0</v>
      </c>
      <c r="AY900" s="73">
        <v>0</v>
      </c>
      <c r="AZ900" s="73">
        <v>0</v>
      </c>
      <c r="BA900" s="73">
        <v>0</v>
      </c>
      <c r="BB900" s="73">
        <v>0</v>
      </c>
      <c r="BC900" s="73">
        <v>0</v>
      </c>
      <c r="BD900" s="73">
        <v>0</v>
      </c>
      <c r="BE900" s="73">
        <v>0</v>
      </c>
      <c r="BF900" s="73">
        <v>0</v>
      </c>
      <c r="BG900" s="73">
        <v>0</v>
      </c>
      <c r="BH900" s="73">
        <v>0</v>
      </c>
      <c r="BI900" s="73">
        <v>0</v>
      </c>
      <c r="BJ900" s="73">
        <v>0</v>
      </c>
      <c r="BK900" s="73">
        <v>0</v>
      </c>
      <c r="BL900" s="73">
        <v>0</v>
      </c>
      <c r="BM900" s="73">
        <v>0</v>
      </c>
      <c r="BN900" s="73">
        <v>0</v>
      </c>
      <c r="BO900" s="73">
        <v>0</v>
      </c>
      <c r="BP900" s="73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>
      <c r="A901" s="4"/>
      <c r="B901" s="4" t="s">
        <v>37</v>
      </c>
      <c r="C901" s="75">
        <v>0</v>
      </c>
      <c r="D901" s="75">
        <v>0</v>
      </c>
      <c r="E901" s="75">
        <v>0</v>
      </c>
      <c r="F901" s="75">
        <v>0</v>
      </c>
      <c r="G901" s="75">
        <v>0</v>
      </c>
      <c r="H901" s="75">
        <v>0</v>
      </c>
      <c r="I901" s="75">
        <v>0</v>
      </c>
      <c r="J901" s="75">
        <v>0</v>
      </c>
      <c r="K901" s="75">
        <v>0</v>
      </c>
      <c r="L901" s="75">
        <v>0</v>
      </c>
      <c r="M901" s="75">
        <v>0</v>
      </c>
      <c r="N901" s="75">
        <v>0</v>
      </c>
      <c r="O901" s="75">
        <v>0</v>
      </c>
      <c r="P901" s="75">
        <v>0</v>
      </c>
      <c r="Q901" s="75">
        <v>0</v>
      </c>
      <c r="R901" s="75">
        <v>0</v>
      </c>
      <c r="S901" s="75">
        <v>0</v>
      </c>
      <c r="T901" s="75">
        <v>0</v>
      </c>
      <c r="U901" s="75">
        <v>0</v>
      </c>
      <c r="V901" s="75">
        <v>0</v>
      </c>
      <c r="W901" s="75">
        <v>0</v>
      </c>
      <c r="X901" s="75">
        <v>0</v>
      </c>
      <c r="Y901" s="75">
        <v>0</v>
      </c>
      <c r="Z901" s="75">
        <v>0</v>
      </c>
      <c r="AA901" s="75">
        <v>0</v>
      </c>
      <c r="AB901" s="75">
        <v>0</v>
      </c>
      <c r="AC901" s="75">
        <v>0</v>
      </c>
      <c r="AD901" s="75">
        <v>0</v>
      </c>
      <c r="AE901" s="75">
        <v>0</v>
      </c>
      <c r="AF901" s="75">
        <v>0</v>
      </c>
      <c r="AG901" s="75">
        <v>0</v>
      </c>
      <c r="AH901" s="75">
        <v>0</v>
      </c>
      <c r="AI901" s="75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>
      <c r="A902" s="14" t="s">
        <v>36</v>
      </c>
      <c r="B902" s="14" t="s">
        <v>38</v>
      </c>
      <c r="C902" s="75">
        <v>0</v>
      </c>
      <c r="D902" s="75">
        <v>0</v>
      </c>
      <c r="E902" s="75">
        <v>0</v>
      </c>
      <c r="F902" s="75">
        <v>0</v>
      </c>
      <c r="G902" s="75">
        <v>0</v>
      </c>
      <c r="H902" s="75">
        <v>0</v>
      </c>
      <c r="I902" s="75">
        <v>0</v>
      </c>
      <c r="J902" s="75">
        <v>0</v>
      </c>
      <c r="K902" s="75">
        <v>0</v>
      </c>
      <c r="L902" s="75">
        <v>0</v>
      </c>
      <c r="M902" s="75">
        <v>0</v>
      </c>
      <c r="N902" s="75">
        <v>0</v>
      </c>
      <c r="O902" s="75">
        <v>0</v>
      </c>
      <c r="P902" s="75">
        <v>0</v>
      </c>
      <c r="Q902" s="75">
        <v>0</v>
      </c>
      <c r="R902" s="75">
        <v>0</v>
      </c>
      <c r="S902" s="75">
        <v>0</v>
      </c>
      <c r="T902" s="75">
        <v>0</v>
      </c>
      <c r="U902" s="75">
        <v>0</v>
      </c>
      <c r="V902" s="75">
        <v>0</v>
      </c>
      <c r="W902" s="75">
        <v>0</v>
      </c>
      <c r="X902" s="75">
        <v>0</v>
      </c>
      <c r="Y902" s="75">
        <v>0</v>
      </c>
      <c r="Z902" s="75">
        <v>0</v>
      </c>
      <c r="AA902" s="75">
        <v>0</v>
      </c>
      <c r="AB902" s="75">
        <v>0</v>
      </c>
      <c r="AC902" s="75">
        <v>0</v>
      </c>
      <c r="AD902" s="75">
        <v>0</v>
      </c>
      <c r="AE902" s="75">
        <v>0</v>
      </c>
      <c r="AF902" s="75">
        <v>0</v>
      </c>
      <c r="AG902" s="75">
        <v>0</v>
      </c>
      <c r="AH902" s="75">
        <v>0</v>
      </c>
      <c r="AI902" s="75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>
      <c r="A903" s="5"/>
      <c r="B903" s="5" t="s">
        <v>213</v>
      </c>
      <c r="C903" s="73">
        <v>0</v>
      </c>
      <c r="D903" s="73">
        <v>0</v>
      </c>
      <c r="E903" s="73">
        <v>0</v>
      </c>
      <c r="F903" s="73">
        <v>0</v>
      </c>
      <c r="G903" s="73">
        <v>0</v>
      </c>
      <c r="H903" s="73">
        <v>0</v>
      </c>
      <c r="I903" s="73">
        <v>0</v>
      </c>
      <c r="J903" s="73">
        <v>0</v>
      </c>
      <c r="K903" s="73">
        <v>0</v>
      </c>
      <c r="L903" s="73">
        <v>0</v>
      </c>
      <c r="M903" s="73">
        <v>0</v>
      </c>
      <c r="N903" s="73">
        <v>0</v>
      </c>
      <c r="O903" s="73">
        <v>0</v>
      </c>
      <c r="P903" s="73">
        <v>0</v>
      </c>
      <c r="Q903" s="73">
        <v>0</v>
      </c>
      <c r="R903" s="73">
        <v>0</v>
      </c>
      <c r="S903" s="73">
        <v>0</v>
      </c>
      <c r="T903" s="73">
        <v>0</v>
      </c>
      <c r="U903" s="73">
        <v>0</v>
      </c>
      <c r="V903" s="73">
        <v>0</v>
      </c>
      <c r="W903" s="73">
        <v>0</v>
      </c>
      <c r="X903" s="73">
        <v>0</v>
      </c>
      <c r="Y903" s="73">
        <v>0</v>
      </c>
      <c r="Z903" s="73">
        <v>0</v>
      </c>
      <c r="AA903" s="73">
        <v>0</v>
      </c>
      <c r="AB903" s="73">
        <v>0</v>
      </c>
      <c r="AC903" s="73">
        <v>0</v>
      </c>
      <c r="AD903" s="73">
        <v>0</v>
      </c>
      <c r="AE903" s="73">
        <v>0</v>
      </c>
      <c r="AF903" s="73">
        <v>0</v>
      </c>
      <c r="AG903" s="73">
        <v>0</v>
      </c>
      <c r="AH903" s="73">
        <v>0</v>
      </c>
      <c r="AI903" s="7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</row>
    <row r="904" spans="1:85">
      <c r="A904" s="1" t="str">
        <f>LOOKUP(B904,[1]Regions!$A$4:$A$98,[1]Regions!$B$4:$B$98)</f>
        <v>India</v>
      </c>
      <c r="B904" s="2">
        <v>42</v>
      </c>
      <c r="C904" s="72">
        <v>2018</v>
      </c>
      <c r="D904" s="72">
        <v>2019</v>
      </c>
      <c r="E904" s="72">
        <v>2020</v>
      </c>
      <c r="F904" s="72">
        <v>2021</v>
      </c>
      <c r="G904" s="72">
        <v>2022</v>
      </c>
      <c r="H904" s="72">
        <v>2023</v>
      </c>
      <c r="I904" s="72">
        <v>2024</v>
      </c>
      <c r="J904" s="72">
        <v>2025</v>
      </c>
      <c r="K904" s="72">
        <v>2026</v>
      </c>
      <c r="L904" s="72">
        <v>2027</v>
      </c>
      <c r="M904" s="72">
        <v>2028</v>
      </c>
      <c r="N904" s="72">
        <v>2029</v>
      </c>
      <c r="O904" s="72">
        <v>2030</v>
      </c>
      <c r="P904" s="72">
        <v>2031</v>
      </c>
      <c r="Q904" s="72">
        <v>2032</v>
      </c>
      <c r="R904" s="72">
        <v>2033</v>
      </c>
      <c r="S904" s="72">
        <v>2034</v>
      </c>
      <c r="T904" s="72">
        <v>2035</v>
      </c>
      <c r="U904" s="72">
        <v>2036</v>
      </c>
      <c r="V904" s="72">
        <v>2037</v>
      </c>
      <c r="W904" s="72">
        <v>2038</v>
      </c>
      <c r="X904" s="72">
        <v>2039</v>
      </c>
      <c r="Y904" s="72">
        <v>2040</v>
      </c>
      <c r="Z904" s="72">
        <v>2041</v>
      </c>
      <c r="AA904" s="72">
        <v>2042</v>
      </c>
      <c r="AB904" s="72">
        <v>2043</v>
      </c>
      <c r="AC904" s="72">
        <v>2044</v>
      </c>
      <c r="AD904" s="72">
        <v>2045</v>
      </c>
      <c r="AE904" s="72">
        <v>2046</v>
      </c>
      <c r="AF904" s="72">
        <v>2047</v>
      </c>
      <c r="AG904" s="72">
        <v>2048</v>
      </c>
      <c r="AH904" s="72">
        <v>2049</v>
      </c>
      <c r="AI904" s="72">
        <v>2050</v>
      </c>
      <c r="AJ904">
        <v>2051</v>
      </c>
      <c r="AK904">
        <v>2052</v>
      </c>
      <c r="AL904">
        <v>2053</v>
      </c>
      <c r="AM904">
        <v>2054</v>
      </c>
      <c r="AN904">
        <v>2055</v>
      </c>
      <c r="AO904">
        <v>2056</v>
      </c>
      <c r="AP904">
        <v>2057</v>
      </c>
      <c r="AQ904">
        <v>2058</v>
      </c>
      <c r="AR904">
        <v>2059</v>
      </c>
      <c r="AS904">
        <v>2060</v>
      </c>
      <c r="AT904">
        <v>2061</v>
      </c>
      <c r="AU904">
        <v>2062</v>
      </c>
      <c r="AV904">
        <v>2063</v>
      </c>
      <c r="AW904">
        <v>2064</v>
      </c>
      <c r="AX904">
        <v>2065</v>
      </c>
      <c r="AY904">
        <v>2066</v>
      </c>
      <c r="AZ904">
        <v>2067</v>
      </c>
      <c r="BA904">
        <v>2068</v>
      </c>
      <c r="BB904">
        <v>2069</v>
      </c>
      <c r="BC904">
        <v>2070</v>
      </c>
      <c r="BD904">
        <v>2071</v>
      </c>
      <c r="BE904">
        <v>2072</v>
      </c>
      <c r="BF904">
        <v>2073</v>
      </c>
      <c r="BG904">
        <v>2074</v>
      </c>
      <c r="BH904">
        <v>2075</v>
      </c>
      <c r="BI904">
        <v>2076</v>
      </c>
      <c r="BJ904">
        <v>2077</v>
      </c>
      <c r="BK904">
        <v>2078</v>
      </c>
      <c r="BL904">
        <v>2079</v>
      </c>
      <c r="BM904">
        <v>2080</v>
      </c>
      <c r="BN904">
        <v>2081</v>
      </c>
      <c r="BO904">
        <v>2082</v>
      </c>
      <c r="BP904">
        <v>2083</v>
      </c>
      <c r="BQ904">
        <v>2084</v>
      </c>
      <c r="BR904">
        <v>2085</v>
      </c>
      <c r="BS904">
        <v>2086</v>
      </c>
      <c r="BT904">
        <v>2087</v>
      </c>
      <c r="BU904">
        <v>2088</v>
      </c>
      <c r="BV904">
        <v>2089</v>
      </c>
      <c r="BW904">
        <v>2090</v>
      </c>
      <c r="BX904">
        <v>2091</v>
      </c>
      <c r="BY904">
        <v>2092</v>
      </c>
      <c r="BZ904">
        <v>2093</v>
      </c>
      <c r="CA904">
        <v>2094</v>
      </c>
      <c r="CB904">
        <v>2095</v>
      </c>
      <c r="CC904">
        <v>2096</v>
      </c>
      <c r="CD904">
        <v>2097</v>
      </c>
      <c r="CE904">
        <v>2098</v>
      </c>
      <c r="CF904">
        <v>2099</v>
      </c>
      <c r="CG904">
        <v>2100</v>
      </c>
    </row>
    <row r="905" spans="1:85">
      <c r="A905" s="74"/>
      <c r="B905" s="74" t="s">
        <v>4</v>
      </c>
      <c r="C905" s="75">
        <v>0</v>
      </c>
      <c r="D905" s="75">
        <v>0</v>
      </c>
      <c r="E905" s="75">
        <v>0</v>
      </c>
      <c r="F905" s="75">
        <v>0</v>
      </c>
      <c r="G905" s="75">
        <v>0</v>
      </c>
      <c r="H905" s="75">
        <v>0</v>
      </c>
      <c r="I905" s="75">
        <v>0</v>
      </c>
      <c r="J905" s="75">
        <v>0</v>
      </c>
      <c r="K905" s="75">
        <v>0</v>
      </c>
      <c r="L905" s="75">
        <v>0</v>
      </c>
      <c r="M905" s="75">
        <v>0</v>
      </c>
      <c r="N905" s="75">
        <v>0</v>
      </c>
      <c r="O905" s="75">
        <v>0</v>
      </c>
      <c r="P905" s="75">
        <v>0</v>
      </c>
      <c r="Q905" s="75">
        <v>0</v>
      </c>
      <c r="R905" s="75">
        <v>0</v>
      </c>
      <c r="S905" s="75">
        <v>0</v>
      </c>
      <c r="T905" s="75">
        <v>0</v>
      </c>
      <c r="U905" s="75">
        <v>0</v>
      </c>
      <c r="V905" s="75">
        <v>0</v>
      </c>
      <c r="W905" s="75">
        <v>0</v>
      </c>
      <c r="X905" s="75">
        <v>0</v>
      </c>
      <c r="Y905" s="75">
        <v>0</v>
      </c>
      <c r="Z905" s="75">
        <v>0</v>
      </c>
      <c r="AA905" s="75">
        <v>0</v>
      </c>
      <c r="AB905" s="75">
        <v>0</v>
      </c>
      <c r="AC905" s="75">
        <v>0</v>
      </c>
      <c r="AD905" s="75">
        <v>0</v>
      </c>
      <c r="AE905" s="75">
        <v>0</v>
      </c>
      <c r="AF905" s="75">
        <v>0</v>
      </c>
      <c r="AG905" s="75">
        <v>0</v>
      </c>
      <c r="AH905" s="75">
        <v>0</v>
      </c>
      <c r="AI905" s="75">
        <v>0</v>
      </c>
      <c r="AJ905" s="73">
        <v>0</v>
      </c>
      <c r="AK905" s="73">
        <v>0</v>
      </c>
      <c r="AL905" s="73">
        <v>0</v>
      </c>
      <c r="AM905" s="73">
        <v>0</v>
      </c>
      <c r="AN905" s="73">
        <v>0</v>
      </c>
      <c r="AO905" s="73">
        <v>0</v>
      </c>
      <c r="AP905" s="73">
        <v>0</v>
      </c>
      <c r="AQ905" s="73">
        <v>0</v>
      </c>
      <c r="AR905" s="73">
        <v>0</v>
      </c>
      <c r="AS905" s="73">
        <v>0</v>
      </c>
      <c r="AT905" s="73">
        <v>0</v>
      </c>
      <c r="AU905" s="73">
        <v>0</v>
      </c>
      <c r="AV905" s="73">
        <v>0</v>
      </c>
      <c r="AW905" s="73">
        <v>0</v>
      </c>
      <c r="AX905" s="73">
        <v>0</v>
      </c>
      <c r="AY905" s="73">
        <v>0</v>
      </c>
      <c r="AZ905" s="73">
        <v>0</v>
      </c>
      <c r="BA905" s="73">
        <v>0</v>
      </c>
      <c r="BB905" s="73">
        <v>0</v>
      </c>
      <c r="BC905" s="73">
        <v>0</v>
      </c>
      <c r="BD905" s="73">
        <v>0</v>
      </c>
      <c r="BE905" s="73">
        <v>0</v>
      </c>
      <c r="BF905" s="73">
        <v>0</v>
      </c>
      <c r="BG905" s="73">
        <v>0</v>
      </c>
      <c r="BH905" s="73">
        <v>0</v>
      </c>
      <c r="BI905" s="73">
        <v>0</v>
      </c>
      <c r="BJ905" s="73">
        <v>0</v>
      </c>
      <c r="BK905" s="73">
        <v>0</v>
      </c>
      <c r="BL905" s="73">
        <v>0</v>
      </c>
      <c r="BM905" s="73">
        <v>0</v>
      </c>
      <c r="BN905" s="73">
        <v>0</v>
      </c>
      <c r="BO905" s="73">
        <v>0</v>
      </c>
      <c r="BP905" s="73">
        <v>0</v>
      </c>
      <c r="BQ905" s="73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>
      <c r="A906" s="74" t="s">
        <v>0</v>
      </c>
      <c r="B906" s="74" t="s">
        <v>3</v>
      </c>
      <c r="C906" s="75">
        <v>0</v>
      </c>
      <c r="D906" s="75">
        <v>0</v>
      </c>
      <c r="E906" s="75">
        <v>0</v>
      </c>
      <c r="F906" s="75">
        <v>0</v>
      </c>
      <c r="G906" s="75">
        <v>0</v>
      </c>
      <c r="H906" s="75">
        <v>0</v>
      </c>
      <c r="I906" s="75">
        <v>0</v>
      </c>
      <c r="J906" s="75">
        <v>0</v>
      </c>
      <c r="K906" s="75">
        <v>0</v>
      </c>
      <c r="L906" s="75">
        <v>0</v>
      </c>
      <c r="M906" s="75">
        <v>0</v>
      </c>
      <c r="N906" s="75">
        <v>0</v>
      </c>
      <c r="O906" s="75">
        <v>0</v>
      </c>
      <c r="P906" s="75">
        <v>0</v>
      </c>
      <c r="Q906" s="75">
        <v>0</v>
      </c>
      <c r="R906" s="75">
        <v>0</v>
      </c>
      <c r="S906" s="75">
        <v>0</v>
      </c>
      <c r="T906" s="75">
        <v>0</v>
      </c>
      <c r="U906" s="75">
        <v>0</v>
      </c>
      <c r="V906" s="75">
        <v>0</v>
      </c>
      <c r="W906" s="75">
        <v>0</v>
      </c>
      <c r="X906" s="75">
        <v>0</v>
      </c>
      <c r="Y906" s="75">
        <v>0</v>
      </c>
      <c r="Z906" s="75">
        <v>0</v>
      </c>
      <c r="AA906" s="75">
        <v>0</v>
      </c>
      <c r="AB906" s="75">
        <v>0</v>
      </c>
      <c r="AC906" s="75">
        <v>0</v>
      </c>
      <c r="AD906" s="75">
        <v>0</v>
      </c>
      <c r="AE906" s="75">
        <v>0</v>
      </c>
      <c r="AF906" s="75">
        <v>0</v>
      </c>
      <c r="AG906" s="75">
        <v>0</v>
      </c>
      <c r="AH906" s="75">
        <v>0</v>
      </c>
      <c r="AI906" s="75">
        <v>0</v>
      </c>
      <c r="AJ906" s="73">
        <v>0</v>
      </c>
      <c r="AK906" s="73">
        <v>0</v>
      </c>
      <c r="AL906" s="73">
        <v>0</v>
      </c>
      <c r="AM906" s="73">
        <v>0</v>
      </c>
      <c r="AN906" s="73">
        <v>0</v>
      </c>
      <c r="AO906" s="73">
        <v>0</v>
      </c>
      <c r="AP906" s="73">
        <v>0</v>
      </c>
      <c r="AQ906" s="73">
        <v>0</v>
      </c>
      <c r="AR906" s="73">
        <v>0</v>
      </c>
      <c r="AS906" s="73">
        <v>0</v>
      </c>
      <c r="AT906" s="73">
        <v>0</v>
      </c>
      <c r="AU906" s="73">
        <v>0</v>
      </c>
      <c r="AV906" s="73">
        <v>0</v>
      </c>
      <c r="AW906" s="73">
        <v>0</v>
      </c>
      <c r="AX906" s="73">
        <v>0</v>
      </c>
      <c r="AY906" s="73">
        <v>0</v>
      </c>
      <c r="AZ906" s="73">
        <v>0</v>
      </c>
      <c r="BA906" s="73">
        <v>0</v>
      </c>
      <c r="BB906" s="73">
        <v>0</v>
      </c>
      <c r="BC906" s="73">
        <v>0</v>
      </c>
      <c r="BD906" s="73">
        <v>0</v>
      </c>
      <c r="BE906" s="73">
        <v>0</v>
      </c>
      <c r="BF906" s="73">
        <v>0</v>
      </c>
      <c r="BG906" s="73">
        <v>0</v>
      </c>
      <c r="BH906" s="73">
        <v>0</v>
      </c>
      <c r="BI906" s="73">
        <v>0</v>
      </c>
      <c r="BJ906" s="73">
        <v>0</v>
      </c>
      <c r="BK906" s="73">
        <v>0</v>
      </c>
      <c r="BL906" s="73">
        <v>0</v>
      </c>
      <c r="BM906" s="73">
        <v>0</v>
      </c>
      <c r="BN906" s="73">
        <v>0</v>
      </c>
      <c r="BO906" s="73">
        <v>0</v>
      </c>
      <c r="BP906" s="73">
        <v>0</v>
      </c>
      <c r="BQ906" s="73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>
      <c r="A907" s="74"/>
      <c r="B907" s="74" t="s">
        <v>34</v>
      </c>
      <c r="C907" s="75">
        <v>0</v>
      </c>
      <c r="D907" s="75">
        <v>0</v>
      </c>
      <c r="E907" s="75">
        <v>0</v>
      </c>
      <c r="F907" s="75">
        <v>0</v>
      </c>
      <c r="G907" s="75">
        <v>0</v>
      </c>
      <c r="H907" s="75">
        <v>0</v>
      </c>
      <c r="I907" s="75">
        <v>0</v>
      </c>
      <c r="J907" s="75">
        <v>0</v>
      </c>
      <c r="K907" s="75">
        <v>0</v>
      </c>
      <c r="L907" s="75">
        <v>0</v>
      </c>
      <c r="M907" s="75">
        <v>0</v>
      </c>
      <c r="N907" s="75">
        <v>0</v>
      </c>
      <c r="O907" s="75">
        <v>0</v>
      </c>
      <c r="P907" s="75">
        <v>0</v>
      </c>
      <c r="Q907" s="75">
        <v>0</v>
      </c>
      <c r="R907" s="75">
        <v>0</v>
      </c>
      <c r="S907" s="75">
        <v>0</v>
      </c>
      <c r="T907" s="75">
        <v>0</v>
      </c>
      <c r="U907" s="75">
        <v>0</v>
      </c>
      <c r="V907" s="75">
        <v>0</v>
      </c>
      <c r="W907" s="75">
        <v>0</v>
      </c>
      <c r="X907" s="75">
        <v>0</v>
      </c>
      <c r="Y907" s="75">
        <v>0</v>
      </c>
      <c r="Z907" s="75">
        <v>0</v>
      </c>
      <c r="AA907" s="75">
        <v>0</v>
      </c>
      <c r="AB907" s="75">
        <v>0</v>
      </c>
      <c r="AC907" s="75">
        <v>0</v>
      </c>
      <c r="AD907" s="75">
        <v>0</v>
      </c>
      <c r="AE907" s="75">
        <v>0</v>
      </c>
      <c r="AF907" s="75">
        <v>0</v>
      </c>
      <c r="AG907" s="75">
        <v>0</v>
      </c>
      <c r="AH907" s="75">
        <v>0</v>
      </c>
      <c r="AI907" s="75">
        <v>0</v>
      </c>
      <c r="AJ907" s="73">
        <v>0</v>
      </c>
      <c r="AK907" s="73">
        <v>0</v>
      </c>
      <c r="AL907" s="73">
        <v>0</v>
      </c>
      <c r="AM907" s="73">
        <v>0</v>
      </c>
      <c r="AN907" s="73">
        <v>0</v>
      </c>
      <c r="AO907" s="73">
        <v>0</v>
      </c>
      <c r="AP907" s="73">
        <v>0</v>
      </c>
      <c r="AQ907" s="73">
        <v>0</v>
      </c>
      <c r="AR907" s="73">
        <v>0</v>
      </c>
      <c r="AS907" s="73">
        <v>0</v>
      </c>
      <c r="AT907" s="73">
        <v>0</v>
      </c>
      <c r="AU907" s="73">
        <v>0</v>
      </c>
      <c r="AV907" s="73">
        <v>0</v>
      </c>
      <c r="AW907" s="73">
        <v>0</v>
      </c>
      <c r="AX907" s="73">
        <v>0</v>
      </c>
      <c r="AY907" s="73">
        <v>0</v>
      </c>
      <c r="AZ907" s="73">
        <v>0</v>
      </c>
      <c r="BA907" s="73">
        <v>0</v>
      </c>
      <c r="BB907" s="73">
        <v>0</v>
      </c>
      <c r="BC907" s="73">
        <v>0</v>
      </c>
      <c r="BD907" s="73">
        <v>0</v>
      </c>
      <c r="BE907" s="73">
        <v>0</v>
      </c>
      <c r="BF907" s="73">
        <v>0</v>
      </c>
      <c r="BG907" s="73">
        <v>0</v>
      </c>
      <c r="BH907" s="73">
        <v>0</v>
      </c>
      <c r="BI907" s="73">
        <v>0</v>
      </c>
      <c r="BJ907" s="73">
        <v>0</v>
      </c>
      <c r="BK907" s="73">
        <v>0</v>
      </c>
      <c r="BL907" s="73">
        <v>0</v>
      </c>
      <c r="BM907" s="73">
        <v>0</v>
      </c>
      <c r="BN907" s="73">
        <v>0</v>
      </c>
      <c r="BO907" s="73">
        <v>0</v>
      </c>
      <c r="BP907" s="73">
        <v>0</v>
      </c>
      <c r="BQ907" s="73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>
      <c r="A908" s="14"/>
      <c r="B908" s="14" t="s">
        <v>35</v>
      </c>
      <c r="C908" s="75">
        <v>0</v>
      </c>
      <c r="D908" s="75">
        <v>0</v>
      </c>
      <c r="E908" s="75">
        <v>0</v>
      </c>
      <c r="F908" s="75">
        <v>0</v>
      </c>
      <c r="G908" s="75">
        <v>0</v>
      </c>
      <c r="H908" s="75">
        <v>0</v>
      </c>
      <c r="I908" s="75">
        <v>0</v>
      </c>
      <c r="J908" s="75">
        <v>0</v>
      </c>
      <c r="K908" s="75">
        <v>0</v>
      </c>
      <c r="L908" s="75">
        <v>0</v>
      </c>
      <c r="M908" s="75">
        <v>0</v>
      </c>
      <c r="N908" s="75">
        <v>0</v>
      </c>
      <c r="O908" s="75">
        <v>0</v>
      </c>
      <c r="P908" s="75">
        <v>0</v>
      </c>
      <c r="Q908" s="75">
        <v>0</v>
      </c>
      <c r="R908" s="75">
        <v>0</v>
      </c>
      <c r="S908" s="75">
        <v>0</v>
      </c>
      <c r="T908" s="75">
        <v>0</v>
      </c>
      <c r="U908" s="75">
        <v>0</v>
      </c>
      <c r="V908" s="75">
        <v>0</v>
      </c>
      <c r="W908" s="75">
        <v>0</v>
      </c>
      <c r="X908" s="75">
        <v>0</v>
      </c>
      <c r="Y908" s="75">
        <v>0</v>
      </c>
      <c r="Z908" s="75">
        <v>0</v>
      </c>
      <c r="AA908" s="75">
        <v>0</v>
      </c>
      <c r="AB908" s="75">
        <v>0</v>
      </c>
      <c r="AC908" s="75">
        <v>0</v>
      </c>
      <c r="AD908" s="75">
        <v>0</v>
      </c>
      <c r="AE908" s="75">
        <v>0</v>
      </c>
      <c r="AF908" s="75">
        <v>0</v>
      </c>
      <c r="AG908" s="75">
        <v>0</v>
      </c>
      <c r="AH908" s="75">
        <v>0</v>
      </c>
      <c r="AI908" s="75">
        <v>0</v>
      </c>
      <c r="AJ908" s="73">
        <v>0</v>
      </c>
      <c r="AK908" s="73">
        <v>0</v>
      </c>
      <c r="AL908" s="73">
        <v>0</v>
      </c>
      <c r="AM908" s="73">
        <v>0</v>
      </c>
      <c r="AN908" s="73">
        <v>0</v>
      </c>
      <c r="AO908" s="73">
        <v>0</v>
      </c>
      <c r="AP908" s="73">
        <v>0</v>
      </c>
      <c r="AQ908" s="73">
        <v>0</v>
      </c>
      <c r="AR908" s="73">
        <v>0</v>
      </c>
      <c r="AS908" s="73">
        <v>0</v>
      </c>
      <c r="AT908" s="73">
        <v>0</v>
      </c>
      <c r="AU908" s="73">
        <v>0</v>
      </c>
      <c r="AV908" s="73">
        <v>0</v>
      </c>
      <c r="AW908" s="73">
        <v>0</v>
      </c>
      <c r="AX908" s="73">
        <v>0</v>
      </c>
      <c r="AY908" s="73">
        <v>0</v>
      </c>
      <c r="AZ908" s="73">
        <v>0</v>
      </c>
      <c r="BA908" s="73">
        <v>0</v>
      </c>
      <c r="BB908" s="73">
        <v>0</v>
      </c>
      <c r="BC908" s="73">
        <v>0</v>
      </c>
      <c r="BD908" s="73">
        <v>0</v>
      </c>
      <c r="BE908" s="73">
        <v>0</v>
      </c>
      <c r="BF908" s="73">
        <v>0</v>
      </c>
      <c r="BG908" s="73">
        <v>0</v>
      </c>
      <c r="BH908" s="73">
        <v>0</v>
      </c>
      <c r="BI908" s="73">
        <v>0</v>
      </c>
      <c r="BJ908" s="73">
        <v>0</v>
      </c>
      <c r="BK908" s="73">
        <v>0</v>
      </c>
      <c r="BL908" s="73">
        <v>0</v>
      </c>
      <c r="BM908" s="73">
        <v>0</v>
      </c>
      <c r="BN908" s="73">
        <v>0</v>
      </c>
      <c r="BO908" s="73">
        <v>0</v>
      </c>
      <c r="BP908" s="73">
        <v>0</v>
      </c>
      <c r="BQ908" s="73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4"/>
      <c r="B909" s="4" t="s">
        <v>4</v>
      </c>
      <c r="C909" s="75">
        <v>0</v>
      </c>
      <c r="D909" s="75">
        <v>0</v>
      </c>
      <c r="E909" s="75">
        <v>0</v>
      </c>
      <c r="F909" s="75">
        <v>0</v>
      </c>
      <c r="G909" s="75">
        <v>0</v>
      </c>
      <c r="H909" s="75">
        <v>0</v>
      </c>
      <c r="I909" s="75">
        <v>0</v>
      </c>
      <c r="J909" s="75">
        <v>0</v>
      </c>
      <c r="K909" s="75">
        <v>0</v>
      </c>
      <c r="L909" s="75">
        <v>0</v>
      </c>
      <c r="M909" s="75">
        <v>0</v>
      </c>
      <c r="N909" s="75">
        <v>0</v>
      </c>
      <c r="O909" s="75">
        <v>0</v>
      </c>
      <c r="P909" s="75">
        <v>0</v>
      </c>
      <c r="Q909" s="75">
        <v>0</v>
      </c>
      <c r="R909" s="75">
        <v>0</v>
      </c>
      <c r="S909" s="75">
        <v>0</v>
      </c>
      <c r="T909" s="75">
        <v>0</v>
      </c>
      <c r="U909" s="75">
        <v>0</v>
      </c>
      <c r="V909" s="75">
        <v>0</v>
      </c>
      <c r="W909" s="75">
        <v>0</v>
      </c>
      <c r="X909" s="75">
        <v>0</v>
      </c>
      <c r="Y909" s="75">
        <v>0</v>
      </c>
      <c r="Z909" s="75">
        <v>0</v>
      </c>
      <c r="AA909" s="75">
        <v>0</v>
      </c>
      <c r="AB909" s="75">
        <v>0</v>
      </c>
      <c r="AC909" s="75">
        <v>0</v>
      </c>
      <c r="AD909" s="75">
        <v>0</v>
      </c>
      <c r="AE909" s="75">
        <v>0</v>
      </c>
      <c r="AF909" s="75">
        <v>0</v>
      </c>
      <c r="AG909" s="75">
        <v>0</v>
      </c>
      <c r="AH909" s="75">
        <v>0</v>
      </c>
      <c r="AI909" s="75">
        <v>0</v>
      </c>
      <c r="AJ909" s="73">
        <v>0</v>
      </c>
      <c r="AK909" s="73">
        <v>0</v>
      </c>
      <c r="AL909" s="73">
        <v>0</v>
      </c>
      <c r="AM909" s="73">
        <v>0</v>
      </c>
      <c r="AN909" s="73">
        <v>0</v>
      </c>
      <c r="AO909" s="73">
        <v>0</v>
      </c>
      <c r="AP909" s="73">
        <v>0</v>
      </c>
      <c r="AQ909" s="73">
        <v>0</v>
      </c>
      <c r="AR909" s="73">
        <v>0</v>
      </c>
      <c r="AS909" s="73">
        <v>0</v>
      </c>
      <c r="AT909" s="73">
        <v>0</v>
      </c>
      <c r="AU909" s="73">
        <v>0</v>
      </c>
      <c r="AV909" s="73">
        <v>0</v>
      </c>
      <c r="AW909" s="73">
        <v>0</v>
      </c>
      <c r="AX909" s="73">
        <v>0</v>
      </c>
      <c r="AY909" s="73">
        <v>0</v>
      </c>
      <c r="AZ909" s="73">
        <v>0</v>
      </c>
      <c r="BA909" s="73">
        <v>0</v>
      </c>
      <c r="BB909" s="73">
        <v>0</v>
      </c>
      <c r="BC909" s="73">
        <v>0</v>
      </c>
      <c r="BD909" s="73">
        <v>0</v>
      </c>
      <c r="BE909" s="73">
        <v>0</v>
      </c>
      <c r="BF909" s="73">
        <v>0</v>
      </c>
      <c r="BG909" s="73">
        <v>0</v>
      </c>
      <c r="BH909" s="73">
        <v>0</v>
      </c>
      <c r="BI909" s="73">
        <v>0</v>
      </c>
      <c r="BJ909" s="73">
        <v>0</v>
      </c>
      <c r="BK909" s="73">
        <v>0</v>
      </c>
      <c r="BL909" s="73">
        <v>0</v>
      </c>
      <c r="BM909" s="73">
        <v>0</v>
      </c>
      <c r="BN909" s="73">
        <v>0</v>
      </c>
      <c r="BO909" s="73">
        <v>0</v>
      </c>
      <c r="BP909" s="73">
        <v>0</v>
      </c>
      <c r="BQ909" s="73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74" t="s">
        <v>1</v>
      </c>
      <c r="B910" s="74" t="s">
        <v>3</v>
      </c>
      <c r="C910" s="75">
        <v>0</v>
      </c>
      <c r="D910" s="75">
        <v>0</v>
      </c>
      <c r="E910" s="75">
        <v>0</v>
      </c>
      <c r="F910" s="75">
        <v>0</v>
      </c>
      <c r="G910" s="75">
        <v>0</v>
      </c>
      <c r="H910" s="75">
        <v>0</v>
      </c>
      <c r="I910" s="75">
        <v>0</v>
      </c>
      <c r="J910" s="75">
        <v>0</v>
      </c>
      <c r="K910" s="75">
        <v>0</v>
      </c>
      <c r="L910" s="75">
        <v>0</v>
      </c>
      <c r="M910" s="75">
        <v>0</v>
      </c>
      <c r="N910" s="75">
        <v>0</v>
      </c>
      <c r="O910" s="75">
        <v>0</v>
      </c>
      <c r="P910" s="75">
        <v>0</v>
      </c>
      <c r="Q910" s="75">
        <v>0</v>
      </c>
      <c r="R910" s="75">
        <v>0</v>
      </c>
      <c r="S910" s="75">
        <v>0</v>
      </c>
      <c r="T910" s="75">
        <v>0</v>
      </c>
      <c r="U910" s="75">
        <v>0</v>
      </c>
      <c r="V910" s="75">
        <v>0</v>
      </c>
      <c r="W910" s="75">
        <v>0</v>
      </c>
      <c r="X910" s="75">
        <v>0</v>
      </c>
      <c r="Y910" s="75">
        <v>0</v>
      </c>
      <c r="Z910" s="75">
        <v>0</v>
      </c>
      <c r="AA910" s="75">
        <v>0</v>
      </c>
      <c r="AB910" s="75">
        <v>0</v>
      </c>
      <c r="AC910" s="75">
        <v>0</v>
      </c>
      <c r="AD910" s="75">
        <v>0</v>
      </c>
      <c r="AE910" s="75">
        <v>0</v>
      </c>
      <c r="AF910" s="75">
        <v>0</v>
      </c>
      <c r="AG910" s="75">
        <v>0</v>
      </c>
      <c r="AH910" s="75">
        <v>0</v>
      </c>
      <c r="AI910" s="75">
        <v>0</v>
      </c>
      <c r="AJ910" s="73">
        <v>0</v>
      </c>
      <c r="AK910" s="73">
        <v>0</v>
      </c>
      <c r="AL910" s="73">
        <v>0</v>
      </c>
      <c r="AM910" s="73">
        <v>0</v>
      </c>
      <c r="AN910" s="73">
        <v>0</v>
      </c>
      <c r="AO910" s="73">
        <v>0</v>
      </c>
      <c r="AP910" s="73">
        <v>0</v>
      </c>
      <c r="AQ910" s="73">
        <v>0</v>
      </c>
      <c r="AR910" s="73">
        <v>0</v>
      </c>
      <c r="AS910" s="73">
        <v>0</v>
      </c>
      <c r="AT910" s="73">
        <v>0</v>
      </c>
      <c r="AU910" s="73">
        <v>0</v>
      </c>
      <c r="AV910" s="73">
        <v>0</v>
      </c>
      <c r="AW910" s="73">
        <v>0</v>
      </c>
      <c r="AX910" s="73">
        <v>0</v>
      </c>
      <c r="AY910" s="73">
        <v>0</v>
      </c>
      <c r="AZ910" s="73">
        <v>0</v>
      </c>
      <c r="BA910" s="73">
        <v>0</v>
      </c>
      <c r="BB910" s="73">
        <v>0</v>
      </c>
      <c r="BC910" s="73">
        <v>0</v>
      </c>
      <c r="BD910" s="73">
        <v>0</v>
      </c>
      <c r="BE910" s="73">
        <v>0</v>
      </c>
      <c r="BF910" s="73">
        <v>0</v>
      </c>
      <c r="BG910" s="73">
        <v>0</v>
      </c>
      <c r="BH910" s="73">
        <v>0</v>
      </c>
      <c r="BI910" s="73">
        <v>0</v>
      </c>
      <c r="BJ910" s="73">
        <v>0</v>
      </c>
      <c r="BK910" s="73">
        <v>0</v>
      </c>
      <c r="BL910" s="73">
        <v>0</v>
      </c>
      <c r="BM910" s="73">
        <v>0</v>
      </c>
      <c r="BN910" s="73">
        <v>0</v>
      </c>
      <c r="BO910" s="73">
        <v>0</v>
      </c>
      <c r="BP910" s="73">
        <v>0</v>
      </c>
      <c r="BQ910" s="73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74"/>
      <c r="B911" s="74" t="s">
        <v>34</v>
      </c>
      <c r="C911" s="75">
        <v>0</v>
      </c>
      <c r="D911" s="75">
        <v>0</v>
      </c>
      <c r="E911" s="75">
        <v>0</v>
      </c>
      <c r="F911" s="75">
        <v>0</v>
      </c>
      <c r="G911" s="75">
        <v>0</v>
      </c>
      <c r="H911" s="75">
        <v>0</v>
      </c>
      <c r="I911" s="75">
        <v>0</v>
      </c>
      <c r="J911" s="75">
        <v>0</v>
      </c>
      <c r="K911" s="75">
        <v>0</v>
      </c>
      <c r="L911" s="75">
        <v>0</v>
      </c>
      <c r="M911" s="75">
        <v>0</v>
      </c>
      <c r="N911" s="75">
        <v>0</v>
      </c>
      <c r="O911" s="75">
        <v>0</v>
      </c>
      <c r="P911" s="75">
        <v>0</v>
      </c>
      <c r="Q911" s="75">
        <v>0</v>
      </c>
      <c r="R911" s="75">
        <v>0</v>
      </c>
      <c r="S911" s="75">
        <v>0</v>
      </c>
      <c r="T911" s="75">
        <v>0</v>
      </c>
      <c r="U911" s="75">
        <v>0</v>
      </c>
      <c r="V911" s="75">
        <v>0</v>
      </c>
      <c r="W911" s="75">
        <v>0</v>
      </c>
      <c r="X911" s="75">
        <v>0</v>
      </c>
      <c r="Y911" s="75">
        <v>0</v>
      </c>
      <c r="Z911" s="75">
        <v>0</v>
      </c>
      <c r="AA911" s="75">
        <v>0</v>
      </c>
      <c r="AB911" s="75">
        <v>0</v>
      </c>
      <c r="AC911" s="75">
        <v>0</v>
      </c>
      <c r="AD911" s="75">
        <v>0</v>
      </c>
      <c r="AE911" s="75">
        <v>0</v>
      </c>
      <c r="AF911" s="75">
        <v>0</v>
      </c>
      <c r="AG911" s="75">
        <v>0</v>
      </c>
      <c r="AH911" s="75">
        <v>0</v>
      </c>
      <c r="AI911" s="75">
        <v>0</v>
      </c>
      <c r="AJ911" s="73">
        <v>0</v>
      </c>
      <c r="AK911" s="73">
        <v>0</v>
      </c>
      <c r="AL911" s="73">
        <v>0</v>
      </c>
      <c r="AM911" s="73">
        <v>0</v>
      </c>
      <c r="AN911" s="73">
        <v>0</v>
      </c>
      <c r="AO911" s="73">
        <v>0</v>
      </c>
      <c r="AP911" s="73">
        <v>0</v>
      </c>
      <c r="AQ911" s="73">
        <v>0</v>
      </c>
      <c r="AR911" s="73">
        <v>0</v>
      </c>
      <c r="AS911" s="73">
        <v>0</v>
      </c>
      <c r="AT911" s="73">
        <v>0</v>
      </c>
      <c r="AU911" s="73">
        <v>0</v>
      </c>
      <c r="AV911" s="73">
        <v>0</v>
      </c>
      <c r="AW911" s="73">
        <v>0</v>
      </c>
      <c r="AX911" s="73">
        <v>0</v>
      </c>
      <c r="AY911" s="73">
        <v>0</v>
      </c>
      <c r="AZ911" s="73">
        <v>0</v>
      </c>
      <c r="BA911" s="73">
        <v>0</v>
      </c>
      <c r="BB911" s="73">
        <v>0</v>
      </c>
      <c r="BC911" s="73">
        <v>0</v>
      </c>
      <c r="BD911" s="73">
        <v>0</v>
      </c>
      <c r="BE911" s="73">
        <v>0</v>
      </c>
      <c r="BF911" s="73">
        <v>0</v>
      </c>
      <c r="BG911" s="73">
        <v>0</v>
      </c>
      <c r="BH911" s="73">
        <v>0</v>
      </c>
      <c r="BI911" s="73">
        <v>0</v>
      </c>
      <c r="BJ911" s="73">
        <v>0</v>
      </c>
      <c r="BK911" s="73">
        <v>0</v>
      </c>
      <c r="BL911" s="73">
        <v>0</v>
      </c>
      <c r="BM911" s="73">
        <v>0</v>
      </c>
      <c r="BN911" s="73">
        <v>0</v>
      </c>
      <c r="BO911" s="73">
        <v>0</v>
      </c>
      <c r="BP911" s="73">
        <v>0</v>
      </c>
      <c r="BQ911" s="73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14"/>
      <c r="B912" s="14" t="s">
        <v>35</v>
      </c>
      <c r="C912" s="75">
        <v>0</v>
      </c>
      <c r="D912" s="75">
        <v>0</v>
      </c>
      <c r="E912" s="75">
        <v>0</v>
      </c>
      <c r="F912" s="75">
        <v>0</v>
      </c>
      <c r="G912" s="75">
        <v>0</v>
      </c>
      <c r="H912" s="75">
        <v>0</v>
      </c>
      <c r="I912" s="75">
        <v>0</v>
      </c>
      <c r="J912" s="75">
        <v>0</v>
      </c>
      <c r="K912" s="75">
        <v>0</v>
      </c>
      <c r="L912" s="75">
        <v>0</v>
      </c>
      <c r="M912" s="75">
        <v>0</v>
      </c>
      <c r="N912" s="75">
        <v>0</v>
      </c>
      <c r="O912" s="75">
        <v>0</v>
      </c>
      <c r="P912" s="75">
        <v>0</v>
      </c>
      <c r="Q912" s="75">
        <v>0</v>
      </c>
      <c r="R912" s="75">
        <v>0</v>
      </c>
      <c r="S912" s="75">
        <v>0</v>
      </c>
      <c r="T912" s="75">
        <v>0</v>
      </c>
      <c r="U912" s="75">
        <v>0</v>
      </c>
      <c r="V912" s="75">
        <v>0</v>
      </c>
      <c r="W912" s="75">
        <v>0</v>
      </c>
      <c r="X912" s="75">
        <v>0</v>
      </c>
      <c r="Y912" s="75">
        <v>0</v>
      </c>
      <c r="Z912" s="75">
        <v>0</v>
      </c>
      <c r="AA912" s="75">
        <v>0</v>
      </c>
      <c r="AB912" s="75">
        <v>0</v>
      </c>
      <c r="AC912" s="75">
        <v>0</v>
      </c>
      <c r="AD912" s="75">
        <v>0</v>
      </c>
      <c r="AE912" s="75">
        <v>0</v>
      </c>
      <c r="AF912" s="75">
        <v>0</v>
      </c>
      <c r="AG912" s="75">
        <v>0</v>
      </c>
      <c r="AH912" s="75">
        <v>0</v>
      </c>
      <c r="AI912" s="75">
        <v>0</v>
      </c>
      <c r="AJ912" s="73">
        <v>0</v>
      </c>
      <c r="AK912" s="73">
        <v>0</v>
      </c>
      <c r="AL912" s="73">
        <v>0</v>
      </c>
      <c r="AM912" s="73">
        <v>0</v>
      </c>
      <c r="AN912" s="73">
        <v>0</v>
      </c>
      <c r="AO912" s="73">
        <v>0</v>
      </c>
      <c r="AP912" s="73">
        <v>0</v>
      </c>
      <c r="AQ912" s="73">
        <v>0</v>
      </c>
      <c r="AR912" s="73">
        <v>0</v>
      </c>
      <c r="AS912" s="73">
        <v>0</v>
      </c>
      <c r="AT912" s="73">
        <v>0</v>
      </c>
      <c r="AU912" s="73">
        <v>0</v>
      </c>
      <c r="AV912" s="73">
        <v>0</v>
      </c>
      <c r="AW912" s="73">
        <v>0</v>
      </c>
      <c r="AX912" s="73">
        <v>0</v>
      </c>
      <c r="AY912" s="73">
        <v>0</v>
      </c>
      <c r="AZ912" s="73">
        <v>0</v>
      </c>
      <c r="BA912" s="73">
        <v>0</v>
      </c>
      <c r="BB912" s="73">
        <v>0</v>
      </c>
      <c r="BC912" s="73">
        <v>0</v>
      </c>
      <c r="BD912" s="73">
        <v>0</v>
      </c>
      <c r="BE912" s="73">
        <v>0</v>
      </c>
      <c r="BF912" s="73">
        <v>0</v>
      </c>
      <c r="BG912" s="73">
        <v>0</v>
      </c>
      <c r="BH912" s="73">
        <v>0</v>
      </c>
      <c r="BI912" s="73">
        <v>0</v>
      </c>
      <c r="BJ912" s="73">
        <v>0</v>
      </c>
      <c r="BK912" s="73">
        <v>0</v>
      </c>
      <c r="BL912" s="73">
        <v>0</v>
      </c>
      <c r="BM912" s="73">
        <v>0</v>
      </c>
      <c r="BN912" s="73">
        <v>0</v>
      </c>
      <c r="BO912" s="73">
        <v>0</v>
      </c>
      <c r="BP912" s="73">
        <v>0</v>
      </c>
      <c r="BQ912" s="73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4"/>
      <c r="B913" s="4" t="s">
        <v>4</v>
      </c>
      <c r="C913" s="75">
        <v>0</v>
      </c>
      <c r="D913" s="75">
        <v>0</v>
      </c>
      <c r="E913" s="75">
        <v>0</v>
      </c>
      <c r="F913" s="75">
        <v>0</v>
      </c>
      <c r="G913" s="75">
        <v>0</v>
      </c>
      <c r="H913" s="75">
        <v>0</v>
      </c>
      <c r="I913" s="75">
        <v>0</v>
      </c>
      <c r="J913" s="75">
        <v>0</v>
      </c>
      <c r="K913" s="75">
        <v>0</v>
      </c>
      <c r="L913" s="75">
        <v>0</v>
      </c>
      <c r="M913" s="75">
        <v>0</v>
      </c>
      <c r="N913" s="75">
        <v>0</v>
      </c>
      <c r="O913" s="75">
        <v>0</v>
      </c>
      <c r="P913" s="75">
        <v>0</v>
      </c>
      <c r="Q913" s="75">
        <v>0</v>
      </c>
      <c r="R913" s="75">
        <v>0</v>
      </c>
      <c r="S913" s="75">
        <v>0</v>
      </c>
      <c r="T913" s="75">
        <v>0</v>
      </c>
      <c r="U913" s="75">
        <v>0</v>
      </c>
      <c r="V913" s="75">
        <v>0</v>
      </c>
      <c r="W913" s="75">
        <v>0</v>
      </c>
      <c r="X913" s="75">
        <v>0</v>
      </c>
      <c r="Y913" s="75">
        <v>0</v>
      </c>
      <c r="Z913" s="75">
        <v>0</v>
      </c>
      <c r="AA913" s="75">
        <v>0</v>
      </c>
      <c r="AB913" s="75">
        <v>0</v>
      </c>
      <c r="AC913" s="75">
        <v>0</v>
      </c>
      <c r="AD913" s="75">
        <v>0</v>
      </c>
      <c r="AE913" s="75">
        <v>0</v>
      </c>
      <c r="AF913" s="75">
        <v>0</v>
      </c>
      <c r="AG913" s="75">
        <v>0</v>
      </c>
      <c r="AH913" s="75">
        <v>0</v>
      </c>
      <c r="AI913" s="75">
        <v>0</v>
      </c>
      <c r="AJ913" s="73">
        <v>0</v>
      </c>
      <c r="AK913" s="73">
        <v>0</v>
      </c>
      <c r="AL913" s="73">
        <v>0</v>
      </c>
      <c r="AM913" s="73">
        <v>0</v>
      </c>
      <c r="AN913" s="73">
        <v>0</v>
      </c>
      <c r="AO913" s="73">
        <v>0</v>
      </c>
      <c r="AP913" s="73">
        <v>0</v>
      </c>
      <c r="AQ913" s="73">
        <v>0</v>
      </c>
      <c r="AR913" s="73">
        <v>0</v>
      </c>
      <c r="AS913" s="73">
        <v>0</v>
      </c>
      <c r="AT913" s="73">
        <v>0</v>
      </c>
      <c r="AU913" s="73">
        <v>0</v>
      </c>
      <c r="AV913" s="73">
        <v>0</v>
      </c>
      <c r="AW913" s="73">
        <v>0</v>
      </c>
      <c r="AX913" s="73">
        <v>0</v>
      </c>
      <c r="AY913" s="73">
        <v>0</v>
      </c>
      <c r="AZ913" s="73">
        <v>0</v>
      </c>
      <c r="BA913" s="73">
        <v>0</v>
      </c>
      <c r="BB913" s="73">
        <v>0</v>
      </c>
      <c r="BC913" s="73">
        <v>0</v>
      </c>
      <c r="BD913" s="73">
        <v>0</v>
      </c>
      <c r="BE913" s="73">
        <v>0</v>
      </c>
      <c r="BF913" s="73">
        <v>0</v>
      </c>
      <c r="BG913" s="73">
        <v>0</v>
      </c>
      <c r="BH913" s="73">
        <v>0</v>
      </c>
      <c r="BI913" s="73">
        <v>0</v>
      </c>
      <c r="BJ913" s="73">
        <v>0</v>
      </c>
      <c r="BK913" s="73">
        <v>0</v>
      </c>
      <c r="BL913" s="73">
        <v>0</v>
      </c>
      <c r="BM913" s="73">
        <v>0</v>
      </c>
      <c r="BN913" s="73">
        <v>0</v>
      </c>
      <c r="BO913" s="73">
        <v>0</v>
      </c>
      <c r="BP913" s="73">
        <v>0</v>
      </c>
      <c r="BQ913" s="7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14" t="s">
        <v>5</v>
      </c>
      <c r="B914" s="14" t="s">
        <v>3</v>
      </c>
      <c r="C914" s="75">
        <v>0</v>
      </c>
      <c r="D914" s="75">
        <v>0</v>
      </c>
      <c r="E914" s="75">
        <v>0</v>
      </c>
      <c r="F914" s="75">
        <v>0</v>
      </c>
      <c r="G914" s="75">
        <v>0</v>
      </c>
      <c r="H914" s="75">
        <v>0</v>
      </c>
      <c r="I914" s="75">
        <v>0</v>
      </c>
      <c r="J914" s="75">
        <v>0</v>
      </c>
      <c r="K914" s="75">
        <v>0</v>
      </c>
      <c r="L914" s="75">
        <v>0</v>
      </c>
      <c r="M914" s="75">
        <v>0</v>
      </c>
      <c r="N914" s="75">
        <v>0</v>
      </c>
      <c r="O914" s="75">
        <v>0</v>
      </c>
      <c r="P914" s="75">
        <v>0</v>
      </c>
      <c r="Q914" s="75">
        <v>0</v>
      </c>
      <c r="R914" s="75">
        <v>0</v>
      </c>
      <c r="S914" s="75">
        <v>0</v>
      </c>
      <c r="T914" s="75">
        <v>0</v>
      </c>
      <c r="U914" s="75">
        <v>0</v>
      </c>
      <c r="V914" s="75">
        <v>0</v>
      </c>
      <c r="W914" s="75">
        <v>0</v>
      </c>
      <c r="X914" s="75">
        <v>0</v>
      </c>
      <c r="Y914" s="75">
        <v>0</v>
      </c>
      <c r="Z914" s="75">
        <v>0</v>
      </c>
      <c r="AA914" s="75">
        <v>0</v>
      </c>
      <c r="AB914" s="75">
        <v>0</v>
      </c>
      <c r="AC914" s="75">
        <v>0</v>
      </c>
      <c r="AD914" s="75">
        <v>0</v>
      </c>
      <c r="AE914" s="75">
        <v>0</v>
      </c>
      <c r="AF914" s="75">
        <v>0</v>
      </c>
      <c r="AG914" s="75">
        <v>0</v>
      </c>
      <c r="AH914" s="75">
        <v>0</v>
      </c>
      <c r="AI914" s="75">
        <v>0</v>
      </c>
      <c r="AJ914" s="73">
        <v>0</v>
      </c>
      <c r="AK914" s="73">
        <v>0</v>
      </c>
      <c r="AL914" s="73">
        <v>0</v>
      </c>
      <c r="AM914" s="73">
        <v>0</v>
      </c>
      <c r="AN914" s="73">
        <v>0</v>
      </c>
      <c r="AO914" s="73">
        <v>0</v>
      </c>
      <c r="AP914" s="73">
        <v>0</v>
      </c>
      <c r="AQ914" s="73">
        <v>0</v>
      </c>
      <c r="AR914" s="73">
        <v>0</v>
      </c>
      <c r="AS914" s="73">
        <v>0</v>
      </c>
      <c r="AT914" s="73">
        <v>0</v>
      </c>
      <c r="AU914" s="73">
        <v>0</v>
      </c>
      <c r="AV914" s="73">
        <v>0</v>
      </c>
      <c r="AW914" s="73">
        <v>0</v>
      </c>
      <c r="AX914" s="73">
        <v>0</v>
      </c>
      <c r="AY914" s="73">
        <v>0</v>
      </c>
      <c r="AZ914" s="73">
        <v>0</v>
      </c>
      <c r="BA914" s="73">
        <v>0</v>
      </c>
      <c r="BB914" s="73">
        <v>0</v>
      </c>
      <c r="BC914" s="73">
        <v>0</v>
      </c>
      <c r="BD914" s="73">
        <v>0</v>
      </c>
      <c r="BE914" s="73">
        <v>0</v>
      </c>
      <c r="BF914" s="73">
        <v>0</v>
      </c>
      <c r="BG914" s="73">
        <v>0</v>
      </c>
      <c r="BH914" s="73">
        <v>0</v>
      </c>
      <c r="BI914" s="73">
        <v>0</v>
      </c>
      <c r="BJ914" s="73">
        <v>0</v>
      </c>
      <c r="BK914" s="73">
        <v>0</v>
      </c>
      <c r="BL914" s="73">
        <v>0</v>
      </c>
      <c r="BM914" s="73">
        <v>0</v>
      </c>
      <c r="BN914" s="73">
        <v>0</v>
      </c>
      <c r="BO914" s="73">
        <v>0</v>
      </c>
      <c r="BP914" s="73">
        <v>0</v>
      </c>
      <c r="BQ914" s="73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5"/>
      <c r="B915" s="5" t="s">
        <v>4</v>
      </c>
      <c r="C915" s="75">
        <v>0</v>
      </c>
      <c r="D915" s="75">
        <v>0</v>
      </c>
      <c r="E915" s="75">
        <v>0</v>
      </c>
      <c r="F915" s="75">
        <v>0</v>
      </c>
      <c r="G915" s="75">
        <v>0</v>
      </c>
      <c r="H915" s="75">
        <v>0</v>
      </c>
      <c r="I915" s="75">
        <v>0</v>
      </c>
      <c r="J915" s="75">
        <v>0</v>
      </c>
      <c r="K915" s="75">
        <v>0</v>
      </c>
      <c r="L915" s="75">
        <v>0</v>
      </c>
      <c r="M915" s="75">
        <v>0</v>
      </c>
      <c r="N915" s="75">
        <v>0</v>
      </c>
      <c r="O915" s="75">
        <v>0</v>
      </c>
      <c r="P915" s="75">
        <v>0</v>
      </c>
      <c r="Q915" s="75">
        <v>0</v>
      </c>
      <c r="R915" s="75">
        <v>0</v>
      </c>
      <c r="S915" s="75">
        <v>0</v>
      </c>
      <c r="T915" s="75">
        <v>0</v>
      </c>
      <c r="U915" s="75">
        <v>0</v>
      </c>
      <c r="V915" s="75">
        <v>0</v>
      </c>
      <c r="W915" s="75">
        <v>0</v>
      </c>
      <c r="X915" s="75">
        <v>0</v>
      </c>
      <c r="Y915" s="75">
        <v>0</v>
      </c>
      <c r="Z915" s="75">
        <v>0</v>
      </c>
      <c r="AA915" s="75">
        <v>0</v>
      </c>
      <c r="AB915" s="75">
        <v>0</v>
      </c>
      <c r="AC915" s="75">
        <v>0</v>
      </c>
      <c r="AD915" s="75">
        <v>0</v>
      </c>
      <c r="AE915" s="75">
        <v>0</v>
      </c>
      <c r="AF915" s="75">
        <v>0</v>
      </c>
      <c r="AG915" s="75">
        <v>0</v>
      </c>
      <c r="AH915" s="75">
        <v>0</v>
      </c>
      <c r="AI915" s="75">
        <v>0</v>
      </c>
      <c r="AJ915" s="73">
        <v>0</v>
      </c>
      <c r="AK915" s="73">
        <v>0</v>
      </c>
      <c r="AL915" s="73">
        <v>0</v>
      </c>
      <c r="AM915" s="73">
        <v>0</v>
      </c>
      <c r="AN915" s="73">
        <v>0</v>
      </c>
      <c r="AO915" s="73">
        <v>0</v>
      </c>
      <c r="AP915" s="73">
        <v>0</v>
      </c>
      <c r="AQ915" s="73">
        <v>0</v>
      </c>
      <c r="AR915" s="73">
        <v>0</v>
      </c>
      <c r="AS915" s="73">
        <v>0</v>
      </c>
      <c r="AT915" s="73">
        <v>0</v>
      </c>
      <c r="AU915" s="73">
        <v>0</v>
      </c>
      <c r="AV915" s="73">
        <v>0</v>
      </c>
      <c r="AW915" s="73">
        <v>0</v>
      </c>
      <c r="AX915" s="73">
        <v>0</v>
      </c>
      <c r="AY915" s="73">
        <v>0</v>
      </c>
      <c r="AZ915" s="73">
        <v>0</v>
      </c>
      <c r="BA915" s="73">
        <v>0</v>
      </c>
      <c r="BB915" s="73">
        <v>0</v>
      </c>
      <c r="BC915" s="73">
        <v>0</v>
      </c>
      <c r="BD915" s="73">
        <v>0</v>
      </c>
      <c r="BE915" s="73">
        <v>0</v>
      </c>
      <c r="BF915" s="73">
        <v>0</v>
      </c>
      <c r="BG915" s="73">
        <v>0</v>
      </c>
      <c r="BH915" s="73">
        <v>0</v>
      </c>
      <c r="BI915" s="73">
        <v>0</v>
      </c>
      <c r="BJ915" s="73">
        <v>0</v>
      </c>
      <c r="BK915" s="73">
        <v>0</v>
      </c>
      <c r="BL915" s="73">
        <v>0</v>
      </c>
      <c r="BM915" s="73">
        <v>0</v>
      </c>
      <c r="BN915" s="73">
        <v>0</v>
      </c>
      <c r="BO915" s="73">
        <v>0</v>
      </c>
      <c r="BP915" s="73">
        <v>0</v>
      </c>
      <c r="BQ915" s="73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5" t="s">
        <v>2</v>
      </c>
      <c r="B916" s="5" t="s">
        <v>3</v>
      </c>
      <c r="C916" s="75">
        <v>0</v>
      </c>
      <c r="D916" s="75">
        <v>0</v>
      </c>
      <c r="E916" s="75">
        <v>0</v>
      </c>
      <c r="F916" s="75">
        <v>0</v>
      </c>
      <c r="G916" s="75">
        <v>0</v>
      </c>
      <c r="H916" s="75">
        <v>0</v>
      </c>
      <c r="I916" s="75">
        <v>0</v>
      </c>
      <c r="J916" s="75">
        <v>0</v>
      </c>
      <c r="K916" s="75">
        <v>0</v>
      </c>
      <c r="L916" s="75">
        <v>0</v>
      </c>
      <c r="M916" s="75">
        <v>0</v>
      </c>
      <c r="N916" s="75">
        <v>0</v>
      </c>
      <c r="O916" s="75">
        <v>0</v>
      </c>
      <c r="P916" s="75">
        <v>0</v>
      </c>
      <c r="Q916" s="75">
        <v>0</v>
      </c>
      <c r="R916" s="75">
        <v>0</v>
      </c>
      <c r="S916" s="75">
        <v>0</v>
      </c>
      <c r="T916" s="75">
        <v>0</v>
      </c>
      <c r="U916" s="75">
        <v>0</v>
      </c>
      <c r="V916" s="75">
        <v>0</v>
      </c>
      <c r="W916" s="75">
        <v>0</v>
      </c>
      <c r="X916" s="75">
        <v>0</v>
      </c>
      <c r="Y916" s="75">
        <v>0</v>
      </c>
      <c r="Z916" s="75">
        <v>0</v>
      </c>
      <c r="AA916" s="75">
        <v>0</v>
      </c>
      <c r="AB916" s="75">
        <v>0</v>
      </c>
      <c r="AC916" s="75">
        <v>0</v>
      </c>
      <c r="AD916" s="75">
        <v>0</v>
      </c>
      <c r="AE916" s="75">
        <v>0</v>
      </c>
      <c r="AF916" s="75">
        <v>0</v>
      </c>
      <c r="AG916" s="75">
        <v>0</v>
      </c>
      <c r="AH916" s="75">
        <v>0</v>
      </c>
      <c r="AI916" s="75">
        <v>0</v>
      </c>
      <c r="AJ916" s="73">
        <v>0</v>
      </c>
      <c r="AK916" s="73">
        <v>0</v>
      </c>
      <c r="AL916" s="73">
        <v>0</v>
      </c>
      <c r="AM916" s="73">
        <v>0</v>
      </c>
      <c r="AN916" s="73">
        <v>0</v>
      </c>
      <c r="AO916" s="73">
        <v>0</v>
      </c>
      <c r="AP916" s="73">
        <v>0</v>
      </c>
      <c r="AQ916" s="73">
        <v>0</v>
      </c>
      <c r="AR916" s="73">
        <v>0</v>
      </c>
      <c r="AS916" s="73">
        <v>0</v>
      </c>
      <c r="AT916" s="73">
        <v>0</v>
      </c>
      <c r="AU916" s="73">
        <v>0</v>
      </c>
      <c r="AV916" s="73">
        <v>0</v>
      </c>
      <c r="AW916" s="73">
        <v>0</v>
      </c>
      <c r="AX916" s="73">
        <v>0</v>
      </c>
      <c r="AY916" s="73">
        <v>0</v>
      </c>
      <c r="AZ916" s="73">
        <v>0</v>
      </c>
      <c r="BA916" s="73">
        <v>0</v>
      </c>
      <c r="BB916" s="73">
        <v>0</v>
      </c>
      <c r="BC916" s="73">
        <v>0</v>
      </c>
      <c r="BD916" s="73">
        <v>0</v>
      </c>
      <c r="BE916" s="73">
        <v>0</v>
      </c>
      <c r="BF916" s="73">
        <v>0</v>
      </c>
      <c r="BG916" s="73">
        <v>0</v>
      </c>
      <c r="BH916" s="73">
        <v>0</v>
      </c>
      <c r="BI916" s="73">
        <v>0</v>
      </c>
      <c r="BJ916" s="73">
        <v>0</v>
      </c>
      <c r="BK916" s="73">
        <v>0</v>
      </c>
      <c r="BL916" s="73">
        <v>0</v>
      </c>
      <c r="BM916" s="73">
        <v>0</v>
      </c>
      <c r="BN916" s="73">
        <v>0</v>
      </c>
      <c r="BO916" s="73">
        <v>0</v>
      </c>
      <c r="BP916" s="73">
        <v>0</v>
      </c>
      <c r="BQ916" s="73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4"/>
      <c r="B917" s="4" t="s">
        <v>4</v>
      </c>
      <c r="C917" s="75">
        <v>0</v>
      </c>
      <c r="D917" s="75">
        <v>0</v>
      </c>
      <c r="E917" s="75">
        <v>0</v>
      </c>
      <c r="F917" s="75">
        <v>0</v>
      </c>
      <c r="G917" s="75">
        <v>0</v>
      </c>
      <c r="H917" s="75">
        <v>0</v>
      </c>
      <c r="I917" s="75">
        <v>0</v>
      </c>
      <c r="J917" s="75">
        <v>0</v>
      </c>
      <c r="K917" s="75">
        <v>0</v>
      </c>
      <c r="L917" s="75">
        <v>0</v>
      </c>
      <c r="M917" s="75">
        <v>0</v>
      </c>
      <c r="N917" s="75">
        <v>0</v>
      </c>
      <c r="O917" s="75">
        <v>0</v>
      </c>
      <c r="P917" s="75">
        <v>0</v>
      </c>
      <c r="Q917" s="75">
        <v>0</v>
      </c>
      <c r="R917" s="75">
        <v>0</v>
      </c>
      <c r="S917" s="75">
        <v>0</v>
      </c>
      <c r="T917" s="75">
        <v>0</v>
      </c>
      <c r="U917" s="75">
        <v>0</v>
      </c>
      <c r="V917" s="75">
        <v>0</v>
      </c>
      <c r="W917" s="75">
        <v>0</v>
      </c>
      <c r="X917" s="75">
        <v>0</v>
      </c>
      <c r="Y917" s="75">
        <v>0</v>
      </c>
      <c r="Z917" s="75">
        <v>0</v>
      </c>
      <c r="AA917" s="75">
        <v>0</v>
      </c>
      <c r="AB917" s="75">
        <v>0</v>
      </c>
      <c r="AC917" s="75">
        <v>0</v>
      </c>
      <c r="AD917" s="75">
        <v>0</v>
      </c>
      <c r="AE917" s="75">
        <v>0</v>
      </c>
      <c r="AF917" s="75">
        <v>0</v>
      </c>
      <c r="AG917" s="75">
        <v>0</v>
      </c>
      <c r="AH917" s="75">
        <v>0</v>
      </c>
      <c r="AI917" s="75">
        <v>0</v>
      </c>
      <c r="AJ917" s="73">
        <v>0</v>
      </c>
      <c r="AK917" s="73">
        <v>0</v>
      </c>
      <c r="AL917" s="73">
        <v>0</v>
      </c>
      <c r="AM917" s="73">
        <v>0</v>
      </c>
      <c r="AN917" s="73">
        <v>0</v>
      </c>
      <c r="AO917" s="73">
        <v>0</v>
      </c>
      <c r="AP917" s="73">
        <v>0</v>
      </c>
      <c r="AQ917" s="73">
        <v>0</v>
      </c>
      <c r="AR917" s="73">
        <v>0</v>
      </c>
      <c r="AS917" s="73">
        <v>0</v>
      </c>
      <c r="AT917" s="73">
        <v>0</v>
      </c>
      <c r="AU917" s="73">
        <v>0</v>
      </c>
      <c r="AV917" s="73">
        <v>0</v>
      </c>
      <c r="AW917" s="73">
        <v>0</v>
      </c>
      <c r="AX917" s="73">
        <v>0</v>
      </c>
      <c r="AY917" s="73">
        <v>0</v>
      </c>
      <c r="AZ917" s="73">
        <v>0</v>
      </c>
      <c r="BA917" s="73">
        <v>0</v>
      </c>
      <c r="BB917" s="73">
        <v>0</v>
      </c>
      <c r="BC917" s="73">
        <v>0</v>
      </c>
      <c r="BD917" s="73">
        <v>0</v>
      </c>
      <c r="BE917" s="73">
        <v>0</v>
      </c>
      <c r="BF917" s="73">
        <v>0</v>
      </c>
      <c r="BG917" s="73">
        <v>0</v>
      </c>
      <c r="BH917" s="73">
        <v>0</v>
      </c>
      <c r="BI917" s="73">
        <v>0</v>
      </c>
      <c r="BJ917" s="73">
        <v>0</v>
      </c>
      <c r="BK917" s="73">
        <v>0</v>
      </c>
      <c r="BL917" s="73">
        <v>0</v>
      </c>
      <c r="BM917" s="73">
        <v>0</v>
      </c>
      <c r="BN917" s="73">
        <v>0</v>
      </c>
      <c r="BO917" s="73">
        <v>0</v>
      </c>
      <c r="BP917" s="73">
        <v>0</v>
      </c>
      <c r="BQ917" s="73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14" t="s">
        <v>7</v>
      </c>
      <c r="B918" s="14" t="s">
        <v>3</v>
      </c>
      <c r="C918" s="75">
        <v>0</v>
      </c>
      <c r="D918" s="75">
        <v>0</v>
      </c>
      <c r="E918" s="75">
        <v>0</v>
      </c>
      <c r="F918" s="75">
        <v>0</v>
      </c>
      <c r="G918" s="75">
        <v>0</v>
      </c>
      <c r="H918" s="75">
        <v>0</v>
      </c>
      <c r="I918" s="75">
        <v>0</v>
      </c>
      <c r="J918" s="75">
        <v>0</v>
      </c>
      <c r="K918" s="75">
        <v>0</v>
      </c>
      <c r="L918" s="75">
        <v>0</v>
      </c>
      <c r="M918" s="75">
        <v>0</v>
      </c>
      <c r="N918" s="75">
        <v>0</v>
      </c>
      <c r="O918" s="75">
        <v>0</v>
      </c>
      <c r="P918" s="75">
        <v>0</v>
      </c>
      <c r="Q918" s="75">
        <v>0</v>
      </c>
      <c r="R918" s="75">
        <v>0</v>
      </c>
      <c r="S918" s="75">
        <v>0</v>
      </c>
      <c r="T918" s="75">
        <v>0</v>
      </c>
      <c r="U918" s="75">
        <v>0</v>
      </c>
      <c r="V918" s="75">
        <v>0</v>
      </c>
      <c r="W918" s="75">
        <v>0</v>
      </c>
      <c r="X918" s="75">
        <v>0</v>
      </c>
      <c r="Y918" s="75">
        <v>0</v>
      </c>
      <c r="Z918" s="75">
        <v>0</v>
      </c>
      <c r="AA918" s="75">
        <v>0</v>
      </c>
      <c r="AB918" s="75">
        <v>0</v>
      </c>
      <c r="AC918" s="75">
        <v>0</v>
      </c>
      <c r="AD918" s="75">
        <v>0</v>
      </c>
      <c r="AE918" s="75">
        <v>0</v>
      </c>
      <c r="AF918" s="75">
        <v>0</v>
      </c>
      <c r="AG918" s="75">
        <v>0</v>
      </c>
      <c r="AH918" s="75">
        <v>0</v>
      </c>
      <c r="AI918" s="75">
        <v>0</v>
      </c>
      <c r="AJ918" s="73">
        <v>0</v>
      </c>
      <c r="AK918" s="73">
        <v>0</v>
      </c>
      <c r="AL918" s="73">
        <v>0</v>
      </c>
      <c r="AM918" s="73">
        <v>0</v>
      </c>
      <c r="AN918" s="73">
        <v>0</v>
      </c>
      <c r="AO918" s="73">
        <v>0</v>
      </c>
      <c r="AP918" s="73">
        <v>0</v>
      </c>
      <c r="AQ918" s="73">
        <v>0</v>
      </c>
      <c r="AR918" s="73">
        <v>0</v>
      </c>
      <c r="AS918" s="73">
        <v>0</v>
      </c>
      <c r="AT918" s="73">
        <v>0</v>
      </c>
      <c r="AU918" s="73">
        <v>0</v>
      </c>
      <c r="AV918" s="73">
        <v>0</v>
      </c>
      <c r="AW918" s="73">
        <v>0</v>
      </c>
      <c r="AX918" s="73">
        <v>0</v>
      </c>
      <c r="AY918" s="73">
        <v>0</v>
      </c>
      <c r="AZ918" s="73">
        <v>0</v>
      </c>
      <c r="BA918" s="73">
        <v>0</v>
      </c>
      <c r="BB918" s="73">
        <v>0</v>
      </c>
      <c r="BC918" s="73">
        <v>0</v>
      </c>
      <c r="BD918" s="73">
        <v>0</v>
      </c>
      <c r="BE918" s="73">
        <v>0</v>
      </c>
      <c r="BF918" s="73">
        <v>0</v>
      </c>
      <c r="BG918" s="73">
        <v>0</v>
      </c>
      <c r="BH918" s="73">
        <v>0</v>
      </c>
      <c r="BI918" s="73">
        <v>0</v>
      </c>
      <c r="BJ918" s="73">
        <v>0</v>
      </c>
      <c r="BK918" s="73">
        <v>0</v>
      </c>
      <c r="BL918" s="73">
        <v>0</v>
      </c>
      <c r="BM918" s="73">
        <v>0</v>
      </c>
      <c r="BN918" s="73">
        <v>0</v>
      </c>
      <c r="BO918" s="73">
        <v>0</v>
      </c>
      <c r="BP918" s="73">
        <v>0</v>
      </c>
      <c r="BQ918" s="73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4"/>
      <c r="B919" s="4" t="s">
        <v>4</v>
      </c>
      <c r="C919" s="75">
        <v>0</v>
      </c>
      <c r="D919" s="75">
        <v>0</v>
      </c>
      <c r="E919" s="75">
        <v>0</v>
      </c>
      <c r="F919" s="75">
        <v>0</v>
      </c>
      <c r="G919" s="75">
        <v>0</v>
      </c>
      <c r="H919" s="75">
        <v>0</v>
      </c>
      <c r="I919" s="75">
        <v>0</v>
      </c>
      <c r="J919" s="75">
        <v>0</v>
      </c>
      <c r="K919" s="75">
        <v>0</v>
      </c>
      <c r="L919" s="75">
        <v>0</v>
      </c>
      <c r="M919" s="75">
        <v>0</v>
      </c>
      <c r="N919" s="75">
        <v>0</v>
      </c>
      <c r="O919" s="75">
        <v>0</v>
      </c>
      <c r="P919" s="75">
        <v>0</v>
      </c>
      <c r="Q919" s="75">
        <v>0</v>
      </c>
      <c r="R919" s="75">
        <v>0</v>
      </c>
      <c r="S919" s="75">
        <v>0</v>
      </c>
      <c r="T919" s="75">
        <v>0</v>
      </c>
      <c r="U919" s="75">
        <v>0</v>
      </c>
      <c r="V919" s="75">
        <v>0</v>
      </c>
      <c r="W919" s="75">
        <v>0</v>
      </c>
      <c r="X919" s="75">
        <v>0</v>
      </c>
      <c r="Y919" s="75">
        <v>0</v>
      </c>
      <c r="Z919" s="75">
        <v>0</v>
      </c>
      <c r="AA919" s="75">
        <v>0</v>
      </c>
      <c r="AB919" s="75">
        <v>0</v>
      </c>
      <c r="AC919" s="75">
        <v>0</v>
      </c>
      <c r="AD919" s="75">
        <v>0</v>
      </c>
      <c r="AE919" s="75">
        <v>0</v>
      </c>
      <c r="AF919" s="75">
        <v>0</v>
      </c>
      <c r="AG919" s="75">
        <v>0</v>
      </c>
      <c r="AH919" s="75">
        <v>0</v>
      </c>
      <c r="AI919" s="75">
        <v>0</v>
      </c>
      <c r="AJ919" s="73">
        <v>0</v>
      </c>
      <c r="AK919" s="73">
        <v>0</v>
      </c>
      <c r="AL919" s="73">
        <v>0</v>
      </c>
      <c r="AM919" s="73">
        <v>0</v>
      </c>
      <c r="AN919" s="73">
        <v>0</v>
      </c>
      <c r="AO919" s="73">
        <v>0</v>
      </c>
      <c r="AP919" s="73">
        <v>0</v>
      </c>
      <c r="AQ919" s="73">
        <v>0</v>
      </c>
      <c r="AR919" s="73">
        <v>0</v>
      </c>
      <c r="AS919" s="73">
        <v>0</v>
      </c>
      <c r="AT919" s="73">
        <v>0</v>
      </c>
      <c r="AU919" s="73">
        <v>0</v>
      </c>
      <c r="AV919" s="73">
        <v>0</v>
      </c>
      <c r="AW919" s="73">
        <v>0</v>
      </c>
      <c r="AX919" s="73">
        <v>0</v>
      </c>
      <c r="AY919" s="73">
        <v>0</v>
      </c>
      <c r="AZ919" s="73">
        <v>0</v>
      </c>
      <c r="BA919" s="73">
        <v>0</v>
      </c>
      <c r="BB919" s="73">
        <v>0</v>
      </c>
      <c r="BC919" s="73">
        <v>0</v>
      </c>
      <c r="BD919" s="73">
        <v>0</v>
      </c>
      <c r="BE919" s="73">
        <v>0</v>
      </c>
      <c r="BF919" s="73">
        <v>0</v>
      </c>
      <c r="BG919" s="73">
        <v>0</v>
      </c>
      <c r="BH919" s="73">
        <v>0</v>
      </c>
      <c r="BI919" s="73">
        <v>0</v>
      </c>
      <c r="BJ919" s="73">
        <v>0</v>
      </c>
      <c r="BK919" s="73">
        <v>0</v>
      </c>
      <c r="BL919" s="73">
        <v>0</v>
      </c>
      <c r="BM919" s="73">
        <v>0</v>
      </c>
      <c r="BN919" s="73">
        <v>0</v>
      </c>
      <c r="BO919" s="73">
        <v>0</v>
      </c>
      <c r="BP919" s="73">
        <v>0</v>
      </c>
      <c r="BQ919" s="73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14" t="s">
        <v>6</v>
      </c>
      <c r="B920" s="14" t="s">
        <v>3</v>
      </c>
      <c r="C920" s="75">
        <v>0</v>
      </c>
      <c r="D920" s="75">
        <v>0</v>
      </c>
      <c r="E920" s="75">
        <v>0</v>
      </c>
      <c r="F920" s="75">
        <v>0</v>
      </c>
      <c r="G920" s="75">
        <v>0</v>
      </c>
      <c r="H920" s="75">
        <v>0</v>
      </c>
      <c r="I920" s="75">
        <v>0</v>
      </c>
      <c r="J920" s="75">
        <v>0</v>
      </c>
      <c r="K920" s="75">
        <v>0</v>
      </c>
      <c r="L920" s="75">
        <v>0</v>
      </c>
      <c r="M920" s="75">
        <v>0</v>
      </c>
      <c r="N920" s="75">
        <v>0</v>
      </c>
      <c r="O920" s="75">
        <v>0</v>
      </c>
      <c r="P920" s="75">
        <v>0</v>
      </c>
      <c r="Q920" s="75">
        <v>0</v>
      </c>
      <c r="R920" s="75">
        <v>0</v>
      </c>
      <c r="S920" s="75">
        <v>0</v>
      </c>
      <c r="T920" s="75">
        <v>0</v>
      </c>
      <c r="U920" s="75">
        <v>0</v>
      </c>
      <c r="V920" s="75">
        <v>0</v>
      </c>
      <c r="W920" s="75">
        <v>0</v>
      </c>
      <c r="X920" s="75">
        <v>0</v>
      </c>
      <c r="Y920" s="75">
        <v>0</v>
      </c>
      <c r="Z920" s="75">
        <v>0</v>
      </c>
      <c r="AA920" s="75">
        <v>0</v>
      </c>
      <c r="AB920" s="75">
        <v>0</v>
      </c>
      <c r="AC920" s="75">
        <v>0</v>
      </c>
      <c r="AD920" s="75">
        <v>0</v>
      </c>
      <c r="AE920" s="75">
        <v>0</v>
      </c>
      <c r="AF920" s="75">
        <v>0</v>
      </c>
      <c r="AG920" s="75">
        <v>0</v>
      </c>
      <c r="AH920" s="75">
        <v>0</v>
      </c>
      <c r="AI920" s="75">
        <v>0</v>
      </c>
      <c r="AJ920" s="73">
        <v>0</v>
      </c>
      <c r="AK920" s="73">
        <v>0</v>
      </c>
      <c r="AL920" s="73">
        <v>0</v>
      </c>
      <c r="AM920" s="73">
        <v>0</v>
      </c>
      <c r="AN920" s="73">
        <v>0</v>
      </c>
      <c r="AO920" s="73">
        <v>0</v>
      </c>
      <c r="AP920" s="73">
        <v>0</v>
      </c>
      <c r="AQ920" s="73">
        <v>0</v>
      </c>
      <c r="AR920" s="73">
        <v>0</v>
      </c>
      <c r="AS920" s="73">
        <v>0</v>
      </c>
      <c r="AT920" s="73">
        <v>0</v>
      </c>
      <c r="AU920" s="73">
        <v>0</v>
      </c>
      <c r="AV920" s="73">
        <v>0</v>
      </c>
      <c r="AW920" s="73">
        <v>0</v>
      </c>
      <c r="AX920" s="73">
        <v>0</v>
      </c>
      <c r="AY920" s="73">
        <v>0</v>
      </c>
      <c r="AZ920" s="73">
        <v>0</v>
      </c>
      <c r="BA920" s="73">
        <v>0</v>
      </c>
      <c r="BB920" s="73">
        <v>0</v>
      </c>
      <c r="BC920" s="73">
        <v>0</v>
      </c>
      <c r="BD920" s="73">
        <v>0</v>
      </c>
      <c r="BE920" s="73">
        <v>0</v>
      </c>
      <c r="BF920" s="73">
        <v>0</v>
      </c>
      <c r="BG920" s="73">
        <v>0</v>
      </c>
      <c r="BH920" s="73">
        <v>0</v>
      </c>
      <c r="BI920" s="73">
        <v>0</v>
      </c>
      <c r="BJ920" s="73">
        <v>0</v>
      </c>
      <c r="BK920" s="73">
        <v>0</v>
      </c>
      <c r="BL920" s="73">
        <v>0</v>
      </c>
      <c r="BM920" s="73">
        <v>0</v>
      </c>
      <c r="BN920" s="73">
        <v>0</v>
      </c>
      <c r="BO920" s="73">
        <v>0</v>
      </c>
      <c r="BP920" s="73">
        <v>0</v>
      </c>
      <c r="BQ920" s="73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5"/>
      <c r="B921" s="5" t="s">
        <v>4</v>
      </c>
      <c r="C921" s="75">
        <v>0</v>
      </c>
      <c r="D921" s="75">
        <v>0</v>
      </c>
      <c r="E921" s="75">
        <v>0</v>
      </c>
      <c r="F921" s="75">
        <v>0</v>
      </c>
      <c r="G921" s="75">
        <v>0</v>
      </c>
      <c r="H921" s="75">
        <v>0</v>
      </c>
      <c r="I921" s="75">
        <v>0</v>
      </c>
      <c r="J921" s="75">
        <v>0</v>
      </c>
      <c r="K921" s="75">
        <v>0</v>
      </c>
      <c r="L921" s="75">
        <v>0</v>
      </c>
      <c r="M921" s="75">
        <v>0</v>
      </c>
      <c r="N921" s="75">
        <v>0</v>
      </c>
      <c r="O921" s="75">
        <v>0</v>
      </c>
      <c r="P921" s="75">
        <v>0</v>
      </c>
      <c r="Q921" s="75">
        <v>0</v>
      </c>
      <c r="R921" s="75">
        <v>0</v>
      </c>
      <c r="S921" s="75">
        <v>0</v>
      </c>
      <c r="T921" s="75">
        <v>0</v>
      </c>
      <c r="U921" s="75">
        <v>0</v>
      </c>
      <c r="V921" s="75">
        <v>0</v>
      </c>
      <c r="W921" s="75">
        <v>0</v>
      </c>
      <c r="X921" s="75">
        <v>0</v>
      </c>
      <c r="Y921" s="75">
        <v>0</v>
      </c>
      <c r="Z921" s="75">
        <v>0</v>
      </c>
      <c r="AA921" s="75">
        <v>0</v>
      </c>
      <c r="AB921" s="75">
        <v>0</v>
      </c>
      <c r="AC921" s="75">
        <v>0</v>
      </c>
      <c r="AD921" s="75">
        <v>0</v>
      </c>
      <c r="AE921" s="75">
        <v>0</v>
      </c>
      <c r="AF921" s="75">
        <v>0</v>
      </c>
      <c r="AG921" s="75">
        <v>0</v>
      </c>
      <c r="AH921" s="75">
        <v>0</v>
      </c>
      <c r="AI921" s="75">
        <v>0</v>
      </c>
      <c r="AJ921" s="73">
        <v>0</v>
      </c>
      <c r="AK921" s="73">
        <v>0</v>
      </c>
      <c r="AL921" s="73">
        <v>0</v>
      </c>
      <c r="AM921" s="73">
        <v>0</v>
      </c>
      <c r="AN921" s="73">
        <v>0</v>
      </c>
      <c r="AO921" s="73">
        <v>0</v>
      </c>
      <c r="AP921" s="73">
        <v>0</v>
      </c>
      <c r="AQ921" s="73">
        <v>0</v>
      </c>
      <c r="AR921" s="73">
        <v>0</v>
      </c>
      <c r="AS921" s="73">
        <v>0</v>
      </c>
      <c r="AT921" s="73">
        <v>0</v>
      </c>
      <c r="AU921" s="73">
        <v>0</v>
      </c>
      <c r="AV921" s="73">
        <v>0</v>
      </c>
      <c r="AW921" s="73">
        <v>0</v>
      </c>
      <c r="AX921" s="73">
        <v>0</v>
      </c>
      <c r="AY921" s="73">
        <v>0</v>
      </c>
      <c r="AZ921" s="73">
        <v>0</v>
      </c>
      <c r="BA921" s="73">
        <v>0</v>
      </c>
      <c r="BB921" s="73">
        <v>0</v>
      </c>
      <c r="BC921" s="73">
        <v>0</v>
      </c>
      <c r="BD921" s="73">
        <v>0</v>
      </c>
      <c r="BE921" s="73">
        <v>0</v>
      </c>
      <c r="BF921" s="73">
        <v>0</v>
      </c>
      <c r="BG921" s="73">
        <v>0</v>
      </c>
      <c r="BH921" s="73">
        <v>0</v>
      </c>
      <c r="BI921" s="73">
        <v>0</v>
      </c>
      <c r="BJ921" s="73">
        <v>0</v>
      </c>
      <c r="BK921" s="73">
        <v>0</v>
      </c>
      <c r="BL921" s="73">
        <v>0</v>
      </c>
      <c r="BM921" s="73">
        <v>0</v>
      </c>
      <c r="BN921" s="73">
        <v>0</v>
      </c>
      <c r="BO921" s="73">
        <v>0</v>
      </c>
      <c r="BP921" s="73">
        <v>0</v>
      </c>
      <c r="BQ921" s="73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>
      <c r="A922" s="5" t="s">
        <v>8</v>
      </c>
      <c r="B922" s="5" t="s">
        <v>3</v>
      </c>
      <c r="C922" s="75">
        <v>0</v>
      </c>
      <c r="D922" s="75">
        <v>0</v>
      </c>
      <c r="E922" s="75">
        <v>0</v>
      </c>
      <c r="F922" s="75">
        <v>0</v>
      </c>
      <c r="G922" s="75">
        <v>0</v>
      </c>
      <c r="H922" s="75">
        <v>0</v>
      </c>
      <c r="I922" s="75">
        <v>0</v>
      </c>
      <c r="J922" s="75">
        <v>0</v>
      </c>
      <c r="K922" s="75">
        <v>0</v>
      </c>
      <c r="L922" s="75">
        <v>0</v>
      </c>
      <c r="M922" s="75">
        <v>0</v>
      </c>
      <c r="N922" s="75">
        <v>0</v>
      </c>
      <c r="O922" s="75">
        <v>0</v>
      </c>
      <c r="P922" s="75">
        <v>0</v>
      </c>
      <c r="Q922" s="75">
        <v>0</v>
      </c>
      <c r="R922" s="75">
        <v>0</v>
      </c>
      <c r="S922" s="75">
        <v>0</v>
      </c>
      <c r="T922" s="75">
        <v>0</v>
      </c>
      <c r="U922" s="75">
        <v>0</v>
      </c>
      <c r="V922" s="75">
        <v>0</v>
      </c>
      <c r="W922" s="75">
        <v>0</v>
      </c>
      <c r="X922" s="75">
        <v>0</v>
      </c>
      <c r="Y922" s="75">
        <v>0</v>
      </c>
      <c r="Z922" s="75">
        <v>0</v>
      </c>
      <c r="AA922" s="75">
        <v>0</v>
      </c>
      <c r="AB922" s="75">
        <v>0</v>
      </c>
      <c r="AC922" s="75">
        <v>0</v>
      </c>
      <c r="AD922" s="75">
        <v>0</v>
      </c>
      <c r="AE922" s="75">
        <v>0</v>
      </c>
      <c r="AF922" s="75">
        <v>0</v>
      </c>
      <c r="AG922" s="75">
        <v>0</v>
      </c>
      <c r="AH922" s="75">
        <v>0</v>
      </c>
      <c r="AI922" s="75">
        <v>0</v>
      </c>
      <c r="AJ922" s="73">
        <v>0</v>
      </c>
      <c r="AK922" s="73">
        <v>0</v>
      </c>
      <c r="AL922" s="73">
        <v>0</v>
      </c>
      <c r="AM922" s="73">
        <v>0</v>
      </c>
      <c r="AN922" s="73">
        <v>0</v>
      </c>
      <c r="AO922" s="73">
        <v>0</v>
      </c>
      <c r="AP922" s="73">
        <v>0</v>
      </c>
      <c r="AQ922" s="73">
        <v>0</v>
      </c>
      <c r="AR922" s="73">
        <v>0</v>
      </c>
      <c r="AS922" s="73">
        <v>0</v>
      </c>
      <c r="AT922" s="73">
        <v>0</v>
      </c>
      <c r="AU922" s="73">
        <v>0</v>
      </c>
      <c r="AV922" s="73">
        <v>0</v>
      </c>
      <c r="AW922" s="73">
        <v>0</v>
      </c>
      <c r="AX922" s="73">
        <v>0</v>
      </c>
      <c r="AY922" s="73">
        <v>0</v>
      </c>
      <c r="AZ922" s="73">
        <v>0</v>
      </c>
      <c r="BA922" s="73">
        <v>0</v>
      </c>
      <c r="BB922" s="73">
        <v>0</v>
      </c>
      <c r="BC922" s="73">
        <v>0</v>
      </c>
      <c r="BD922" s="73">
        <v>0</v>
      </c>
      <c r="BE922" s="73">
        <v>0</v>
      </c>
      <c r="BF922" s="73">
        <v>0</v>
      </c>
      <c r="BG922" s="73">
        <v>0</v>
      </c>
      <c r="BH922" s="73">
        <v>0</v>
      </c>
      <c r="BI922" s="73">
        <v>0</v>
      </c>
      <c r="BJ922" s="73">
        <v>0</v>
      </c>
      <c r="BK922" s="73">
        <v>0</v>
      </c>
      <c r="BL922" s="73">
        <v>0</v>
      </c>
      <c r="BM922" s="73">
        <v>0</v>
      </c>
      <c r="BN922" s="73">
        <v>0</v>
      </c>
      <c r="BO922" s="73">
        <v>0</v>
      </c>
      <c r="BP922" s="73">
        <v>0</v>
      </c>
      <c r="BQ922" s="73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>
      <c r="A923" s="4"/>
      <c r="B923" s="4" t="s">
        <v>37</v>
      </c>
      <c r="C923" s="75">
        <v>0</v>
      </c>
      <c r="D923" s="75">
        <v>0</v>
      </c>
      <c r="E923" s="75">
        <v>0</v>
      </c>
      <c r="F923" s="75">
        <v>0</v>
      </c>
      <c r="G923" s="75">
        <v>0</v>
      </c>
      <c r="H923" s="75">
        <v>0</v>
      </c>
      <c r="I923" s="75">
        <v>0</v>
      </c>
      <c r="J923" s="75">
        <v>0</v>
      </c>
      <c r="K923" s="75">
        <v>0</v>
      </c>
      <c r="L923" s="75">
        <v>0</v>
      </c>
      <c r="M923" s="75">
        <v>0</v>
      </c>
      <c r="N923" s="75">
        <v>0</v>
      </c>
      <c r="O923" s="75">
        <v>0</v>
      </c>
      <c r="P923" s="75">
        <v>0</v>
      </c>
      <c r="Q923" s="75">
        <v>0</v>
      </c>
      <c r="R923" s="75">
        <v>0</v>
      </c>
      <c r="S923" s="75">
        <v>0</v>
      </c>
      <c r="T923" s="75">
        <v>0</v>
      </c>
      <c r="U923" s="75">
        <v>0</v>
      </c>
      <c r="V923" s="75">
        <v>0</v>
      </c>
      <c r="W923" s="75">
        <v>0</v>
      </c>
      <c r="X923" s="75">
        <v>0</v>
      </c>
      <c r="Y923" s="75">
        <v>0</v>
      </c>
      <c r="Z923" s="75">
        <v>0</v>
      </c>
      <c r="AA923" s="75">
        <v>0</v>
      </c>
      <c r="AB923" s="75">
        <v>0</v>
      </c>
      <c r="AC923" s="75">
        <v>0</v>
      </c>
      <c r="AD923" s="75">
        <v>0</v>
      </c>
      <c r="AE923" s="75">
        <v>0</v>
      </c>
      <c r="AF923" s="75">
        <v>0</v>
      </c>
      <c r="AG923" s="75">
        <v>0</v>
      </c>
      <c r="AH923" s="75">
        <v>0</v>
      </c>
      <c r="AI923" s="75">
        <v>0</v>
      </c>
      <c r="AJ923" s="73">
        <v>0</v>
      </c>
      <c r="AK923" s="73">
        <v>0</v>
      </c>
      <c r="AL923" s="73">
        <v>0</v>
      </c>
      <c r="AM923" s="73">
        <v>0</v>
      </c>
      <c r="AN923" s="73">
        <v>0</v>
      </c>
      <c r="AO923" s="73">
        <v>0</v>
      </c>
      <c r="AP923" s="73">
        <v>0</v>
      </c>
      <c r="AQ923" s="73">
        <v>0</v>
      </c>
      <c r="AR923" s="73">
        <v>0</v>
      </c>
      <c r="AS923" s="73">
        <v>0</v>
      </c>
      <c r="AT923" s="73">
        <v>0</v>
      </c>
      <c r="AU923" s="73">
        <v>0</v>
      </c>
      <c r="AV923" s="73">
        <v>0</v>
      </c>
      <c r="AW923" s="73">
        <v>0</v>
      </c>
      <c r="AX923" s="73">
        <v>0</v>
      </c>
      <c r="AY923" s="73">
        <v>0</v>
      </c>
      <c r="AZ923" s="73">
        <v>0</v>
      </c>
      <c r="BA923" s="73">
        <v>0</v>
      </c>
      <c r="BB923" s="73">
        <v>0</v>
      </c>
      <c r="BC923" s="73">
        <v>0</v>
      </c>
      <c r="BD923" s="73">
        <v>0</v>
      </c>
      <c r="BE923" s="73">
        <v>0</v>
      </c>
      <c r="BF923" s="73">
        <v>0</v>
      </c>
      <c r="BG923" s="73">
        <v>0</v>
      </c>
      <c r="BH923" s="73">
        <v>0</v>
      </c>
      <c r="BI923" s="73">
        <v>0</v>
      </c>
      <c r="BJ923" s="73">
        <v>0</v>
      </c>
      <c r="BK923" s="73">
        <v>0</v>
      </c>
      <c r="BL923" s="73">
        <v>0</v>
      </c>
      <c r="BM923" s="73">
        <v>0</v>
      </c>
      <c r="BN923" s="73">
        <v>0</v>
      </c>
      <c r="BO923" s="73">
        <v>0</v>
      </c>
      <c r="BP923" s="73">
        <v>0</v>
      </c>
      <c r="BQ923" s="7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>
      <c r="A924" s="14" t="s">
        <v>36</v>
      </c>
      <c r="B924" s="14" t="s">
        <v>38</v>
      </c>
      <c r="C924" s="75">
        <v>0</v>
      </c>
      <c r="D924" s="75">
        <v>0</v>
      </c>
      <c r="E924" s="75">
        <v>0</v>
      </c>
      <c r="F924" s="75">
        <v>0</v>
      </c>
      <c r="G924" s="75">
        <v>0</v>
      </c>
      <c r="H924" s="75">
        <v>0</v>
      </c>
      <c r="I924" s="75">
        <v>0</v>
      </c>
      <c r="J924" s="75">
        <v>0</v>
      </c>
      <c r="K924" s="75">
        <v>0</v>
      </c>
      <c r="L924" s="75">
        <v>0</v>
      </c>
      <c r="M924" s="75">
        <v>0</v>
      </c>
      <c r="N924" s="75">
        <v>0</v>
      </c>
      <c r="O924" s="75">
        <v>0</v>
      </c>
      <c r="P924" s="75">
        <v>0</v>
      </c>
      <c r="Q924" s="75">
        <v>0</v>
      </c>
      <c r="R924" s="75">
        <v>0</v>
      </c>
      <c r="S924" s="75">
        <v>0</v>
      </c>
      <c r="T924" s="75">
        <v>0</v>
      </c>
      <c r="U924" s="75">
        <v>0</v>
      </c>
      <c r="V924" s="75">
        <v>0</v>
      </c>
      <c r="W924" s="75">
        <v>0</v>
      </c>
      <c r="X924" s="75">
        <v>0</v>
      </c>
      <c r="Y924" s="75">
        <v>0</v>
      </c>
      <c r="Z924" s="75">
        <v>0</v>
      </c>
      <c r="AA924" s="75">
        <v>0</v>
      </c>
      <c r="AB924" s="75">
        <v>0</v>
      </c>
      <c r="AC924" s="75">
        <v>0</v>
      </c>
      <c r="AD924" s="75">
        <v>0</v>
      </c>
      <c r="AE924" s="75">
        <v>0</v>
      </c>
      <c r="AF924" s="75">
        <v>0</v>
      </c>
      <c r="AG924" s="75">
        <v>0</v>
      </c>
      <c r="AH924" s="75">
        <v>0</v>
      </c>
      <c r="AI924" s="75">
        <v>0</v>
      </c>
      <c r="AJ924" s="73">
        <v>0</v>
      </c>
      <c r="AK924" s="73">
        <v>0</v>
      </c>
      <c r="AL924" s="73">
        <v>0</v>
      </c>
      <c r="AM924" s="73">
        <v>0</v>
      </c>
      <c r="AN924" s="73">
        <v>0</v>
      </c>
      <c r="AO924" s="73">
        <v>0</v>
      </c>
      <c r="AP924" s="73">
        <v>0</v>
      </c>
      <c r="AQ924" s="73">
        <v>0</v>
      </c>
      <c r="AR924" s="73">
        <v>0</v>
      </c>
      <c r="AS924" s="73">
        <v>0</v>
      </c>
      <c r="AT924" s="73">
        <v>0</v>
      </c>
      <c r="AU924" s="73">
        <v>0</v>
      </c>
      <c r="AV924" s="73">
        <v>0</v>
      </c>
      <c r="AW924" s="73">
        <v>0</v>
      </c>
      <c r="AX924" s="73">
        <v>0</v>
      </c>
      <c r="AY924" s="73">
        <v>0</v>
      </c>
      <c r="AZ924" s="73">
        <v>0</v>
      </c>
      <c r="BA924" s="73">
        <v>0</v>
      </c>
      <c r="BB924" s="73">
        <v>0</v>
      </c>
      <c r="BC924" s="73">
        <v>0</v>
      </c>
      <c r="BD924" s="73">
        <v>0</v>
      </c>
      <c r="BE924" s="73">
        <v>0</v>
      </c>
      <c r="BF924" s="73">
        <v>0</v>
      </c>
      <c r="BG924" s="73">
        <v>0</v>
      </c>
      <c r="BH924" s="73">
        <v>0</v>
      </c>
      <c r="BI924" s="73">
        <v>0</v>
      </c>
      <c r="BJ924" s="73">
        <v>0</v>
      </c>
      <c r="BK924" s="73">
        <v>0</v>
      </c>
      <c r="BL924" s="73">
        <v>0</v>
      </c>
      <c r="BM924" s="73">
        <v>0</v>
      </c>
      <c r="BN924" s="73">
        <v>0</v>
      </c>
      <c r="BO924" s="73">
        <v>0</v>
      </c>
      <c r="BP924" s="73">
        <v>0</v>
      </c>
      <c r="BQ924" s="73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>
      <c r="A925" s="5"/>
      <c r="B925" s="5" t="s">
        <v>213</v>
      </c>
      <c r="C925" s="73">
        <v>0</v>
      </c>
      <c r="D925" s="73">
        <v>0</v>
      </c>
      <c r="E925" s="73">
        <v>0</v>
      </c>
      <c r="F925" s="73">
        <v>0</v>
      </c>
      <c r="G925" s="73">
        <v>0</v>
      </c>
      <c r="H925" s="73">
        <v>0</v>
      </c>
      <c r="I925" s="73">
        <v>0</v>
      </c>
      <c r="J925" s="73">
        <v>0</v>
      </c>
      <c r="K925" s="73">
        <v>0</v>
      </c>
      <c r="L925" s="73">
        <v>0</v>
      </c>
      <c r="M925" s="73">
        <v>0</v>
      </c>
      <c r="N925" s="73">
        <v>0</v>
      </c>
      <c r="O925" s="73">
        <v>0</v>
      </c>
      <c r="P925" s="73">
        <v>0</v>
      </c>
      <c r="Q925" s="73">
        <v>0</v>
      </c>
      <c r="R925" s="73">
        <v>0</v>
      </c>
      <c r="S925" s="73">
        <v>0</v>
      </c>
      <c r="T925" s="73">
        <v>0</v>
      </c>
      <c r="U925" s="73">
        <v>0</v>
      </c>
      <c r="V925" s="73">
        <v>0</v>
      </c>
      <c r="W925" s="73">
        <v>0</v>
      </c>
      <c r="X925" s="73">
        <v>0</v>
      </c>
      <c r="Y925" s="73">
        <v>0</v>
      </c>
      <c r="Z925" s="73">
        <v>0</v>
      </c>
      <c r="AA925" s="73">
        <v>0</v>
      </c>
      <c r="AB925" s="73">
        <v>0</v>
      </c>
      <c r="AC925" s="73">
        <v>0</v>
      </c>
      <c r="AD925" s="73">
        <v>0</v>
      </c>
      <c r="AE925" s="73">
        <v>0</v>
      </c>
      <c r="AF925" s="73">
        <v>0</v>
      </c>
      <c r="AG925" s="73">
        <v>0</v>
      </c>
      <c r="AH925" s="73">
        <v>0</v>
      </c>
      <c r="AI925" s="73">
        <v>0</v>
      </c>
      <c r="AJ925" s="73">
        <v>0</v>
      </c>
      <c r="AK925" s="73">
        <v>0</v>
      </c>
      <c r="AL925" s="73">
        <v>0</v>
      </c>
      <c r="AM925" s="73">
        <v>0</v>
      </c>
      <c r="AN925" s="73">
        <v>0</v>
      </c>
      <c r="AO925" s="73">
        <v>0</v>
      </c>
      <c r="AP925" s="73">
        <v>0</v>
      </c>
      <c r="AQ925" s="73">
        <v>0</v>
      </c>
      <c r="AR925" s="73">
        <v>0</v>
      </c>
      <c r="AS925" s="73">
        <v>0</v>
      </c>
      <c r="AT925" s="73">
        <v>0</v>
      </c>
      <c r="AU925" s="73">
        <v>0</v>
      </c>
      <c r="AV925" s="73">
        <v>0</v>
      </c>
      <c r="AW925" s="73">
        <v>0</v>
      </c>
      <c r="AX925" s="73">
        <v>0</v>
      </c>
      <c r="AY925" s="73">
        <v>0</v>
      </c>
      <c r="AZ925" s="73">
        <v>0</v>
      </c>
      <c r="BA925" s="73">
        <v>0</v>
      </c>
      <c r="BB925" s="73">
        <v>0</v>
      </c>
      <c r="BC925" s="73">
        <v>0</v>
      </c>
      <c r="BD925" s="73">
        <v>0</v>
      </c>
      <c r="BE925" s="73">
        <v>0</v>
      </c>
      <c r="BF925" s="73">
        <v>0</v>
      </c>
      <c r="BG925" s="73">
        <v>0</v>
      </c>
      <c r="BH925" s="73">
        <v>0</v>
      </c>
      <c r="BI925" s="73">
        <v>0</v>
      </c>
      <c r="BJ925" s="73">
        <v>0</v>
      </c>
      <c r="BK925" s="73">
        <v>0</v>
      </c>
      <c r="BL925" s="73">
        <v>0</v>
      </c>
      <c r="BM925" s="73">
        <v>0</v>
      </c>
      <c r="BN925" s="73">
        <v>0</v>
      </c>
      <c r="BO925" s="73">
        <v>0</v>
      </c>
      <c r="BP925" s="73">
        <v>0</v>
      </c>
      <c r="BQ925" s="73">
        <v>0</v>
      </c>
    </row>
    <row r="926" spans="1:85">
      <c r="A926" s="1" t="str">
        <f>LOOKUP(B926,[1]Regions!$A$4:$A$98,[1]Regions!$B$4:$B$98)</f>
        <v>Mexico</v>
      </c>
      <c r="B926" s="2">
        <v>43</v>
      </c>
      <c r="C926" s="72">
        <v>2018</v>
      </c>
      <c r="D926" s="72">
        <v>2019</v>
      </c>
      <c r="E926" s="72">
        <v>2020</v>
      </c>
      <c r="F926" s="72">
        <v>2021</v>
      </c>
      <c r="G926" s="72">
        <v>2022</v>
      </c>
      <c r="H926" s="72">
        <v>2023</v>
      </c>
      <c r="I926" s="72">
        <v>2024</v>
      </c>
      <c r="J926" s="72">
        <v>2025</v>
      </c>
      <c r="K926" s="72">
        <v>2026</v>
      </c>
      <c r="L926" s="72">
        <v>2027</v>
      </c>
      <c r="M926" s="72">
        <v>2028</v>
      </c>
      <c r="N926" s="72">
        <v>2029</v>
      </c>
      <c r="O926" s="72">
        <v>2030</v>
      </c>
      <c r="P926" s="72">
        <v>2031</v>
      </c>
      <c r="Q926" s="72">
        <v>2032</v>
      </c>
      <c r="R926" s="72">
        <v>2033</v>
      </c>
      <c r="S926" s="72">
        <v>2034</v>
      </c>
      <c r="T926" s="72">
        <v>2035</v>
      </c>
      <c r="U926" s="72">
        <v>2036</v>
      </c>
      <c r="V926" s="72">
        <v>2037</v>
      </c>
      <c r="W926" s="72">
        <v>2038</v>
      </c>
      <c r="X926" s="72">
        <v>2039</v>
      </c>
      <c r="Y926" s="72">
        <v>2040</v>
      </c>
      <c r="Z926" s="72">
        <v>2041</v>
      </c>
      <c r="AA926" s="72">
        <v>2042</v>
      </c>
      <c r="AB926" s="72">
        <v>2043</v>
      </c>
      <c r="AC926" s="72">
        <v>2044</v>
      </c>
      <c r="AD926" s="72">
        <v>2045</v>
      </c>
      <c r="AE926" s="72">
        <v>2046</v>
      </c>
      <c r="AF926" s="72">
        <v>2047</v>
      </c>
      <c r="AG926" s="72">
        <v>2048</v>
      </c>
      <c r="AH926" s="72">
        <v>2049</v>
      </c>
      <c r="AI926" s="72">
        <v>2050</v>
      </c>
      <c r="AJ926">
        <v>2051</v>
      </c>
      <c r="AK926">
        <v>2052</v>
      </c>
      <c r="AL926">
        <v>2053</v>
      </c>
      <c r="AM926">
        <v>2054</v>
      </c>
      <c r="AN926">
        <v>2055</v>
      </c>
      <c r="AO926">
        <v>2056</v>
      </c>
      <c r="AP926">
        <v>2057</v>
      </c>
      <c r="AQ926">
        <v>2058</v>
      </c>
      <c r="AR926">
        <v>2059</v>
      </c>
      <c r="AS926">
        <v>2060</v>
      </c>
      <c r="AT926">
        <v>2061</v>
      </c>
      <c r="AU926">
        <v>2062</v>
      </c>
      <c r="AV926">
        <v>2063</v>
      </c>
      <c r="AW926">
        <v>2064</v>
      </c>
      <c r="AX926">
        <v>2065</v>
      </c>
      <c r="AY926">
        <v>2066</v>
      </c>
      <c r="AZ926">
        <v>2067</v>
      </c>
      <c r="BA926">
        <v>2068</v>
      </c>
      <c r="BB926">
        <v>2069</v>
      </c>
      <c r="BC926">
        <v>2070</v>
      </c>
      <c r="BD926">
        <v>2071</v>
      </c>
      <c r="BE926">
        <v>2072</v>
      </c>
      <c r="BF926">
        <v>2073</v>
      </c>
      <c r="BG926">
        <v>2074</v>
      </c>
      <c r="BH926">
        <v>2075</v>
      </c>
      <c r="BI926">
        <v>2076</v>
      </c>
      <c r="BJ926">
        <v>2077</v>
      </c>
      <c r="BK926">
        <v>2078</v>
      </c>
      <c r="BL926">
        <v>2079</v>
      </c>
      <c r="BM926">
        <v>2080</v>
      </c>
      <c r="BN926">
        <v>2081</v>
      </c>
      <c r="BO926">
        <v>2082</v>
      </c>
      <c r="BP926">
        <v>2083</v>
      </c>
      <c r="BQ926">
        <v>2084</v>
      </c>
      <c r="BR926">
        <v>2085</v>
      </c>
      <c r="BS926">
        <v>2086</v>
      </c>
      <c r="BT926">
        <v>2087</v>
      </c>
      <c r="BU926">
        <v>2088</v>
      </c>
      <c r="BV926">
        <v>2089</v>
      </c>
      <c r="BW926">
        <v>2090</v>
      </c>
      <c r="BX926">
        <v>2091</v>
      </c>
      <c r="BY926">
        <v>2092</v>
      </c>
      <c r="BZ926">
        <v>2093</v>
      </c>
      <c r="CA926">
        <v>2094</v>
      </c>
      <c r="CB926">
        <v>2095</v>
      </c>
      <c r="CC926">
        <v>2096</v>
      </c>
      <c r="CD926">
        <v>2097</v>
      </c>
      <c r="CE926">
        <v>2098</v>
      </c>
      <c r="CF926">
        <v>2099</v>
      </c>
      <c r="CG926">
        <v>2100</v>
      </c>
    </row>
    <row r="927" spans="1:85">
      <c r="A927" s="74"/>
      <c r="B927" s="74" t="s">
        <v>4</v>
      </c>
      <c r="C927" s="75">
        <v>0</v>
      </c>
      <c r="D927" s="75">
        <v>0</v>
      </c>
      <c r="E927" s="75">
        <v>0</v>
      </c>
      <c r="F927" s="75">
        <v>0</v>
      </c>
      <c r="G927" s="75">
        <v>0</v>
      </c>
      <c r="H927" s="75">
        <v>0</v>
      </c>
      <c r="I927" s="75">
        <v>0</v>
      </c>
      <c r="J927" s="75">
        <v>0</v>
      </c>
      <c r="K927" s="75">
        <v>0</v>
      </c>
      <c r="L927" s="75">
        <v>0</v>
      </c>
      <c r="M927" s="75">
        <v>0</v>
      </c>
      <c r="N927" s="75">
        <v>0</v>
      </c>
      <c r="O927" s="75">
        <v>0</v>
      </c>
      <c r="P927" s="75">
        <v>0</v>
      </c>
      <c r="Q927" s="75">
        <v>0</v>
      </c>
      <c r="R927" s="75">
        <v>0</v>
      </c>
      <c r="S927" s="75">
        <v>0</v>
      </c>
      <c r="T927" s="75">
        <v>0</v>
      </c>
      <c r="U927" s="75">
        <v>0</v>
      </c>
      <c r="V927" s="75">
        <v>0</v>
      </c>
      <c r="W927" s="75">
        <v>0</v>
      </c>
      <c r="X927" s="75">
        <v>0</v>
      </c>
      <c r="Y927" s="75">
        <v>0</v>
      </c>
      <c r="Z927" s="75">
        <v>0</v>
      </c>
      <c r="AA927" s="75">
        <v>0</v>
      </c>
      <c r="AB927" s="75">
        <v>0</v>
      </c>
      <c r="AC927" s="75">
        <v>0</v>
      </c>
      <c r="AD927" s="75">
        <v>0</v>
      </c>
      <c r="AE927" s="75">
        <v>0</v>
      </c>
      <c r="AF927" s="75">
        <v>0</v>
      </c>
      <c r="AG927" s="75">
        <v>0</v>
      </c>
      <c r="AH927" s="75">
        <v>0</v>
      </c>
      <c r="AI927" s="75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>
      <c r="A928" s="74" t="s">
        <v>0</v>
      </c>
      <c r="B928" s="74" t="s">
        <v>3</v>
      </c>
      <c r="C928" s="75">
        <v>0</v>
      </c>
      <c r="D928" s="75">
        <v>0</v>
      </c>
      <c r="E928" s="75">
        <v>0</v>
      </c>
      <c r="F928" s="75">
        <v>0</v>
      </c>
      <c r="G928" s="75">
        <v>0</v>
      </c>
      <c r="H928" s="75">
        <v>0</v>
      </c>
      <c r="I928" s="75">
        <v>0</v>
      </c>
      <c r="J928" s="75">
        <v>0</v>
      </c>
      <c r="K928" s="75">
        <v>0</v>
      </c>
      <c r="L928" s="75">
        <v>0</v>
      </c>
      <c r="M928" s="75">
        <v>0</v>
      </c>
      <c r="N928" s="75">
        <v>0</v>
      </c>
      <c r="O928" s="75">
        <v>0</v>
      </c>
      <c r="P928" s="75">
        <v>0</v>
      </c>
      <c r="Q928" s="75">
        <v>0</v>
      </c>
      <c r="R928" s="75">
        <v>0</v>
      </c>
      <c r="S928" s="75">
        <v>0</v>
      </c>
      <c r="T928" s="75">
        <v>0</v>
      </c>
      <c r="U928" s="75">
        <v>0</v>
      </c>
      <c r="V928" s="75">
        <v>0</v>
      </c>
      <c r="W928" s="75">
        <v>0</v>
      </c>
      <c r="X928" s="75">
        <v>0</v>
      </c>
      <c r="Y928" s="75">
        <v>0</v>
      </c>
      <c r="Z928" s="75">
        <v>0</v>
      </c>
      <c r="AA928" s="75">
        <v>0</v>
      </c>
      <c r="AB928" s="75">
        <v>0</v>
      </c>
      <c r="AC928" s="75">
        <v>0</v>
      </c>
      <c r="AD928" s="75">
        <v>0</v>
      </c>
      <c r="AE928" s="75">
        <v>0</v>
      </c>
      <c r="AF928" s="75">
        <v>0</v>
      </c>
      <c r="AG928" s="75">
        <v>0</v>
      </c>
      <c r="AH928" s="75">
        <v>0</v>
      </c>
      <c r="AI928" s="75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>
      <c r="A929" s="74"/>
      <c r="B929" s="74" t="s">
        <v>34</v>
      </c>
      <c r="C929" s="75">
        <v>0</v>
      </c>
      <c r="D929" s="75">
        <v>0</v>
      </c>
      <c r="E929" s="75">
        <v>0</v>
      </c>
      <c r="F929" s="75">
        <v>0</v>
      </c>
      <c r="G929" s="75">
        <v>0</v>
      </c>
      <c r="H929" s="75">
        <v>0</v>
      </c>
      <c r="I929" s="75">
        <v>0</v>
      </c>
      <c r="J929" s="75">
        <v>0</v>
      </c>
      <c r="K929" s="75">
        <v>0</v>
      </c>
      <c r="L929" s="75">
        <v>0</v>
      </c>
      <c r="M929" s="75">
        <v>0</v>
      </c>
      <c r="N929" s="75">
        <v>0</v>
      </c>
      <c r="O929" s="75">
        <v>0</v>
      </c>
      <c r="P929" s="75">
        <v>0</v>
      </c>
      <c r="Q929" s="75">
        <v>0</v>
      </c>
      <c r="R929" s="75">
        <v>0</v>
      </c>
      <c r="S929" s="75">
        <v>0</v>
      </c>
      <c r="T929" s="75">
        <v>0</v>
      </c>
      <c r="U929" s="75">
        <v>0</v>
      </c>
      <c r="V929" s="75">
        <v>0</v>
      </c>
      <c r="W929" s="75">
        <v>0</v>
      </c>
      <c r="X929" s="75">
        <v>0</v>
      </c>
      <c r="Y929" s="75">
        <v>0</v>
      </c>
      <c r="Z929" s="75">
        <v>0</v>
      </c>
      <c r="AA929" s="75">
        <v>0</v>
      </c>
      <c r="AB929" s="75">
        <v>0</v>
      </c>
      <c r="AC929" s="75">
        <v>0</v>
      </c>
      <c r="AD929" s="75">
        <v>0</v>
      </c>
      <c r="AE929" s="75">
        <v>0</v>
      </c>
      <c r="AF929" s="75">
        <v>0</v>
      </c>
      <c r="AG929" s="75">
        <v>0</v>
      </c>
      <c r="AH929" s="75">
        <v>0</v>
      </c>
      <c r="AI929" s="75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>
      <c r="A930" s="14"/>
      <c r="B930" s="14" t="s">
        <v>35</v>
      </c>
      <c r="C930" s="75">
        <v>0</v>
      </c>
      <c r="D930" s="75">
        <v>0</v>
      </c>
      <c r="E930" s="75">
        <v>0</v>
      </c>
      <c r="F930" s="75">
        <v>0</v>
      </c>
      <c r="G930" s="75">
        <v>0</v>
      </c>
      <c r="H930" s="75">
        <v>0</v>
      </c>
      <c r="I930" s="75">
        <v>0</v>
      </c>
      <c r="J930" s="75">
        <v>0</v>
      </c>
      <c r="K930" s="75">
        <v>0</v>
      </c>
      <c r="L930" s="75">
        <v>0</v>
      </c>
      <c r="M930" s="75">
        <v>0</v>
      </c>
      <c r="N930" s="75">
        <v>0</v>
      </c>
      <c r="O930" s="75">
        <v>0</v>
      </c>
      <c r="P930" s="75">
        <v>0</v>
      </c>
      <c r="Q930" s="75">
        <v>0</v>
      </c>
      <c r="R930" s="75">
        <v>0</v>
      </c>
      <c r="S930" s="75">
        <v>0</v>
      </c>
      <c r="T930" s="75">
        <v>0</v>
      </c>
      <c r="U930" s="75">
        <v>0</v>
      </c>
      <c r="V930" s="75">
        <v>0</v>
      </c>
      <c r="W930" s="75">
        <v>0</v>
      </c>
      <c r="X930" s="75">
        <v>0</v>
      </c>
      <c r="Y930" s="75">
        <v>0</v>
      </c>
      <c r="Z930" s="75">
        <v>0</v>
      </c>
      <c r="AA930" s="75">
        <v>0</v>
      </c>
      <c r="AB930" s="75">
        <v>0</v>
      </c>
      <c r="AC930" s="75">
        <v>0</v>
      </c>
      <c r="AD930" s="75">
        <v>0</v>
      </c>
      <c r="AE930" s="75">
        <v>0</v>
      </c>
      <c r="AF930" s="75">
        <v>0</v>
      </c>
      <c r="AG930" s="75">
        <v>0</v>
      </c>
      <c r="AH930" s="75">
        <v>0</v>
      </c>
      <c r="AI930" s="75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>
      <c r="A931" s="4"/>
      <c r="B931" s="4" t="s">
        <v>4</v>
      </c>
      <c r="C931" s="75">
        <v>0</v>
      </c>
      <c r="D931" s="75">
        <v>0</v>
      </c>
      <c r="E931" s="75">
        <v>0</v>
      </c>
      <c r="F931" s="75">
        <v>0</v>
      </c>
      <c r="G931" s="75">
        <v>0</v>
      </c>
      <c r="H931" s="75">
        <v>0</v>
      </c>
      <c r="I931" s="75">
        <v>0</v>
      </c>
      <c r="J931" s="75">
        <v>0</v>
      </c>
      <c r="K931" s="75">
        <v>0</v>
      </c>
      <c r="L931" s="75">
        <v>0</v>
      </c>
      <c r="M931" s="75">
        <v>0</v>
      </c>
      <c r="N931" s="75">
        <v>0</v>
      </c>
      <c r="O931" s="75">
        <v>0</v>
      </c>
      <c r="P931" s="75">
        <v>0</v>
      </c>
      <c r="Q931" s="75">
        <v>0</v>
      </c>
      <c r="R931" s="75">
        <v>0</v>
      </c>
      <c r="S931" s="75">
        <v>0</v>
      </c>
      <c r="T931" s="75">
        <v>0</v>
      </c>
      <c r="U931" s="75">
        <v>0</v>
      </c>
      <c r="V931" s="75">
        <v>0</v>
      </c>
      <c r="W931" s="75">
        <v>0</v>
      </c>
      <c r="X931" s="75">
        <v>0</v>
      </c>
      <c r="Y931" s="75">
        <v>0</v>
      </c>
      <c r="Z931" s="75">
        <v>0</v>
      </c>
      <c r="AA931" s="75">
        <v>0</v>
      </c>
      <c r="AB931" s="75">
        <v>0</v>
      </c>
      <c r="AC931" s="75">
        <v>0</v>
      </c>
      <c r="AD931" s="75">
        <v>0</v>
      </c>
      <c r="AE931" s="75">
        <v>0</v>
      </c>
      <c r="AF931" s="75">
        <v>0</v>
      </c>
      <c r="AG931" s="75">
        <v>0</v>
      </c>
      <c r="AH931" s="75">
        <v>0</v>
      </c>
      <c r="AI931" s="75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>
      <c r="A932" s="74" t="s">
        <v>1</v>
      </c>
      <c r="B932" s="74" t="s">
        <v>3</v>
      </c>
      <c r="C932" s="75">
        <v>0</v>
      </c>
      <c r="D932" s="75">
        <v>0</v>
      </c>
      <c r="E932" s="75">
        <v>0</v>
      </c>
      <c r="F932" s="75">
        <v>0</v>
      </c>
      <c r="G932" s="75">
        <v>0</v>
      </c>
      <c r="H932" s="75">
        <v>0</v>
      </c>
      <c r="I932" s="75">
        <v>0</v>
      </c>
      <c r="J932" s="75">
        <v>0</v>
      </c>
      <c r="K932" s="75">
        <v>0</v>
      </c>
      <c r="L932" s="75">
        <v>0</v>
      </c>
      <c r="M932" s="75">
        <v>0</v>
      </c>
      <c r="N932" s="75">
        <v>0</v>
      </c>
      <c r="O932" s="75">
        <v>0</v>
      </c>
      <c r="P932" s="75">
        <v>0</v>
      </c>
      <c r="Q932" s="75">
        <v>0</v>
      </c>
      <c r="R932" s="75">
        <v>0</v>
      </c>
      <c r="S932" s="75">
        <v>0</v>
      </c>
      <c r="T932" s="75">
        <v>0</v>
      </c>
      <c r="U932" s="75">
        <v>0</v>
      </c>
      <c r="V932" s="75">
        <v>0</v>
      </c>
      <c r="W932" s="75">
        <v>0</v>
      </c>
      <c r="X932" s="75">
        <v>0</v>
      </c>
      <c r="Y932" s="75">
        <v>0</v>
      </c>
      <c r="Z932" s="75">
        <v>0</v>
      </c>
      <c r="AA932" s="75">
        <v>0</v>
      </c>
      <c r="AB932" s="75">
        <v>0</v>
      </c>
      <c r="AC932" s="75">
        <v>0</v>
      </c>
      <c r="AD932" s="75">
        <v>0</v>
      </c>
      <c r="AE932" s="75">
        <v>0</v>
      </c>
      <c r="AF932" s="75">
        <v>0</v>
      </c>
      <c r="AG932" s="75">
        <v>0</v>
      </c>
      <c r="AH932" s="75">
        <v>0</v>
      </c>
      <c r="AI932" s="75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74"/>
      <c r="B933" s="74" t="s">
        <v>34</v>
      </c>
      <c r="C933" s="75">
        <v>0</v>
      </c>
      <c r="D933" s="75">
        <v>0</v>
      </c>
      <c r="E933" s="75">
        <v>0</v>
      </c>
      <c r="F933" s="75">
        <v>0</v>
      </c>
      <c r="G933" s="75">
        <v>0</v>
      </c>
      <c r="H933" s="75">
        <v>0</v>
      </c>
      <c r="I933" s="75">
        <v>0</v>
      </c>
      <c r="J933" s="75">
        <v>0</v>
      </c>
      <c r="K933" s="75">
        <v>0</v>
      </c>
      <c r="L933" s="75">
        <v>0</v>
      </c>
      <c r="M933" s="75">
        <v>0</v>
      </c>
      <c r="N933" s="75">
        <v>0</v>
      </c>
      <c r="O933" s="75">
        <v>0</v>
      </c>
      <c r="P933" s="75">
        <v>0</v>
      </c>
      <c r="Q933" s="75">
        <v>0</v>
      </c>
      <c r="R933" s="75">
        <v>0</v>
      </c>
      <c r="S933" s="75">
        <v>0</v>
      </c>
      <c r="T933" s="75">
        <v>0</v>
      </c>
      <c r="U933" s="75">
        <v>0</v>
      </c>
      <c r="V933" s="75">
        <v>0</v>
      </c>
      <c r="W933" s="75">
        <v>0</v>
      </c>
      <c r="X933" s="75">
        <v>0</v>
      </c>
      <c r="Y933" s="75">
        <v>0</v>
      </c>
      <c r="Z933" s="75">
        <v>0</v>
      </c>
      <c r="AA933" s="75">
        <v>0</v>
      </c>
      <c r="AB933" s="75">
        <v>0</v>
      </c>
      <c r="AC933" s="75">
        <v>0</v>
      </c>
      <c r="AD933" s="75">
        <v>0</v>
      </c>
      <c r="AE933" s="75">
        <v>0</v>
      </c>
      <c r="AF933" s="75">
        <v>0</v>
      </c>
      <c r="AG933" s="75">
        <v>0</v>
      </c>
      <c r="AH933" s="75">
        <v>0</v>
      </c>
      <c r="AI933" s="75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14"/>
      <c r="B934" s="14" t="s">
        <v>35</v>
      </c>
      <c r="C934" s="75">
        <v>0</v>
      </c>
      <c r="D934" s="75">
        <v>0</v>
      </c>
      <c r="E934" s="75">
        <v>0</v>
      </c>
      <c r="F934" s="75">
        <v>0</v>
      </c>
      <c r="G934" s="75">
        <v>0</v>
      </c>
      <c r="H934" s="75">
        <v>0</v>
      </c>
      <c r="I934" s="75">
        <v>0</v>
      </c>
      <c r="J934" s="75">
        <v>0</v>
      </c>
      <c r="K934" s="75">
        <v>0</v>
      </c>
      <c r="L934" s="75">
        <v>0</v>
      </c>
      <c r="M934" s="75">
        <v>0</v>
      </c>
      <c r="N934" s="75">
        <v>0</v>
      </c>
      <c r="O934" s="75">
        <v>0</v>
      </c>
      <c r="P934" s="75">
        <v>0</v>
      </c>
      <c r="Q934" s="75">
        <v>0</v>
      </c>
      <c r="R934" s="75">
        <v>0</v>
      </c>
      <c r="S934" s="75">
        <v>0</v>
      </c>
      <c r="T934" s="75">
        <v>0</v>
      </c>
      <c r="U934" s="75">
        <v>0</v>
      </c>
      <c r="V934" s="75">
        <v>0</v>
      </c>
      <c r="W934" s="75">
        <v>0</v>
      </c>
      <c r="X934" s="75">
        <v>0</v>
      </c>
      <c r="Y934" s="75">
        <v>0</v>
      </c>
      <c r="Z934" s="75">
        <v>0</v>
      </c>
      <c r="AA934" s="75">
        <v>0</v>
      </c>
      <c r="AB934" s="75">
        <v>0</v>
      </c>
      <c r="AC934" s="75">
        <v>0</v>
      </c>
      <c r="AD934" s="75">
        <v>0</v>
      </c>
      <c r="AE934" s="75">
        <v>0</v>
      </c>
      <c r="AF934" s="75">
        <v>0</v>
      </c>
      <c r="AG934" s="75">
        <v>0</v>
      </c>
      <c r="AH934" s="75">
        <v>0</v>
      </c>
      <c r="AI934" s="75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4"/>
      <c r="B935" s="4" t="s">
        <v>4</v>
      </c>
      <c r="C935" s="75">
        <v>0</v>
      </c>
      <c r="D935" s="75">
        <v>0</v>
      </c>
      <c r="E935" s="75">
        <v>0</v>
      </c>
      <c r="F935" s="75">
        <v>0</v>
      </c>
      <c r="G935" s="75">
        <v>0</v>
      </c>
      <c r="H935" s="75">
        <v>0</v>
      </c>
      <c r="I935" s="75">
        <v>0</v>
      </c>
      <c r="J935" s="75">
        <v>0</v>
      </c>
      <c r="K935" s="75">
        <v>0</v>
      </c>
      <c r="L935" s="75">
        <v>0</v>
      </c>
      <c r="M935" s="75">
        <v>0</v>
      </c>
      <c r="N935" s="75">
        <v>0</v>
      </c>
      <c r="O935" s="75">
        <v>0</v>
      </c>
      <c r="P935" s="75">
        <v>0</v>
      </c>
      <c r="Q935" s="75">
        <v>0</v>
      </c>
      <c r="R935" s="75">
        <v>0</v>
      </c>
      <c r="S935" s="75">
        <v>0</v>
      </c>
      <c r="T935" s="75">
        <v>0</v>
      </c>
      <c r="U935" s="75">
        <v>0</v>
      </c>
      <c r="V935" s="75">
        <v>0</v>
      </c>
      <c r="W935" s="75">
        <v>0</v>
      </c>
      <c r="X935" s="75">
        <v>0</v>
      </c>
      <c r="Y935" s="75">
        <v>0</v>
      </c>
      <c r="Z935" s="75">
        <v>0</v>
      </c>
      <c r="AA935" s="75">
        <v>0</v>
      </c>
      <c r="AB935" s="75">
        <v>0</v>
      </c>
      <c r="AC935" s="75">
        <v>0</v>
      </c>
      <c r="AD935" s="75">
        <v>0</v>
      </c>
      <c r="AE935" s="75">
        <v>0</v>
      </c>
      <c r="AF935" s="75">
        <v>0</v>
      </c>
      <c r="AG935" s="75">
        <v>0</v>
      </c>
      <c r="AH935" s="75">
        <v>0</v>
      </c>
      <c r="AI935" s="7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14" t="s">
        <v>5</v>
      </c>
      <c r="B936" s="14" t="s">
        <v>3</v>
      </c>
      <c r="C936" s="75">
        <v>0</v>
      </c>
      <c r="D936" s="75">
        <v>0</v>
      </c>
      <c r="E936" s="75">
        <v>0</v>
      </c>
      <c r="F936" s="75">
        <v>0</v>
      </c>
      <c r="G936" s="75">
        <v>0</v>
      </c>
      <c r="H936" s="75">
        <v>0</v>
      </c>
      <c r="I936" s="75">
        <v>0</v>
      </c>
      <c r="J936" s="75">
        <v>0</v>
      </c>
      <c r="K936" s="75">
        <v>0</v>
      </c>
      <c r="L936" s="75">
        <v>0</v>
      </c>
      <c r="M936" s="75">
        <v>0</v>
      </c>
      <c r="N936" s="75">
        <v>0</v>
      </c>
      <c r="O936" s="75">
        <v>0</v>
      </c>
      <c r="P936" s="75">
        <v>0</v>
      </c>
      <c r="Q936" s="75">
        <v>0</v>
      </c>
      <c r="R936" s="75">
        <v>0</v>
      </c>
      <c r="S936" s="75">
        <v>0</v>
      </c>
      <c r="T936" s="75">
        <v>0</v>
      </c>
      <c r="U936" s="75">
        <v>0</v>
      </c>
      <c r="V936" s="75">
        <v>0</v>
      </c>
      <c r="W936" s="75">
        <v>0</v>
      </c>
      <c r="X936" s="75">
        <v>0</v>
      </c>
      <c r="Y936" s="75">
        <v>0</v>
      </c>
      <c r="Z936" s="75">
        <v>0</v>
      </c>
      <c r="AA936" s="75">
        <v>0</v>
      </c>
      <c r="AB936" s="75">
        <v>0</v>
      </c>
      <c r="AC936" s="75">
        <v>0</v>
      </c>
      <c r="AD936" s="75">
        <v>0</v>
      </c>
      <c r="AE936" s="75">
        <v>0</v>
      </c>
      <c r="AF936" s="75">
        <v>0</v>
      </c>
      <c r="AG936" s="75">
        <v>0</v>
      </c>
      <c r="AH936" s="75">
        <v>0</v>
      </c>
      <c r="AI936" s="75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5"/>
      <c r="B937" s="5" t="s">
        <v>4</v>
      </c>
      <c r="C937" s="75">
        <v>0</v>
      </c>
      <c r="D937" s="75">
        <v>0</v>
      </c>
      <c r="E937" s="75">
        <v>0</v>
      </c>
      <c r="F937" s="75">
        <v>0</v>
      </c>
      <c r="G937" s="75">
        <v>0</v>
      </c>
      <c r="H937" s="75">
        <v>0</v>
      </c>
      <c r="I937" s="75">
        <v>0</v>
      </c>
      <c r="J937" s="75">
        <v>0</v>
      </c>
      <c r="K937" s="75">
        <v>0</v>
      </c>
      <c r="L937" s="75">
        <v>0</v>
      </c>
      <c r="M937" s="75">
        <v>0</v>
      </c>
      <c r="N937" s="75">
        <v>0</v>
      </c>
      <c r="O937" s="75">
        <v>0</v>
      </c>
      <c r="P937" s="75">
        <v>0</v>
      </c>
      <c r="Q937" s="75">
        <v>0</v>
      </c>
      <c r="R937" s="75">
        <v>0</v>
      </c>
      <c r="S937" s="75">
        <v>0</v>
      </c>
      <c r="T937" s="75">
        <v>0</v>
      </c>
      <c r="U937" s="75">
        <v>0</v>
      </c>
      <c r="V937" s="75">
        <v>0</v>
      </c>
      <c r="W937" s="75">
        <v>0</v>
      </c>
      <c r="X937" s="75">
        <v>0</v>
      </c>
      <c r="Y937" s="75">
        <v>0</v>
      </c>
      <c r="Z937" s="75">
        <v>0</v>
      </c>
      <c r="AA937" s="75">
        <v>0</v>
      </c>
      <c r="AB937" s="75">
        <v>0</v>
      </c>
      <c r="AC937" s="75">
        <v>0</v>
      </c>
      <c r="AD937" s="75">
        <v>0</v>
      </c>
      <c r="AE937" s="75">
        <v>0</v>
      </c>
      <c r="AF937" s="75">
        <v>0</v>
      </c>
      <c r="AG937" s="75">
        <v>0</v>
      </c>
      <c r="AH937" s="75">
        <v>0</v>
      </c>
      <c r="AI937" s="75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5" t="s">
        <v>2</v>
      </c>
      <c r="B938" s="5" t="s">
        <v>3</v>
      </c>
      <c r="C938" s="75">
        <v>0</v>
      </c>
      <c r="D938" s="75">
        <v>0</v>
      </c>
      <c r="E938" s="75">
        <v>0</v>
      </c>
      <c r="F938" s="75">
        <v>0</v>
      </c>
      <c r="G938" s="75">
        <v>0</v>
      </c>
      <c r="H938" s="75">
        <v>0</v>
      </c>
      <c r="I938" s="75">
        <v>0</v>
      </c>
      <c r="J938" s="75">
        <v>0</v>
      </c>
      <c r="K938" s="75">
        <v>0</v>
      </c>
      <c r="L938" s="75">
        <v>0</v>
      </c>
      <c r="M938" s="75">
        <v>0</v>
      </c>
      <c r="N938" s="75">
        <v>0</v>
      </c>
      <c r="O938" s="75">
        <v>0</v>
      </c>
      <c r="P938" s="75">
        <v>0</v>
      </c>
      <c r="Q938" s="75">
        <v>0</v>
      </c>
      <c r="R938" s="75">
        <v>0</v>
      </c>
      <c r="S938" s="75">
        <v>0</v>
      </c>
      <c r="T938" s="75">
        <v>0</v>
      </c>
      <c r="U938" s="75">
        <v>0</v>
      </c>
      <c r="V938" s="75">
        <v>0</v>
      </c>
      <c r="W938" s="75">
        <v>0</v>
      </c>
      <c r="X938" s="75">
        <v>0</v>
      </c>
      <c r="Y938" s="75">
        <v>0</v>
      </c>
      <c r="Z938" s="75">
        <v>0</v>
      </c>
      <c r="AA938" s="75">
        <v>0</v>
      </c>
      <c r="AB938" s="75">
        <v>0</v>
      </c>
      <c r="AC938" s="75">
        <v>0</v>
      </c>
      <c r="AD938" s="75">
        <v>0</v>
      </c>
      <c r="AE938" s="75">
        <v>0</v>
      </c>
      <c r="AF938" s="75">
        <v>0</v>
      </c>
      <c r="AG938" s="75">
        <v>0</v>
      </c>
      <c r="AH938" s="75">
        <v>0</v>
      </c>
      <c r="AI938" s="75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4"/>
      <c r="B939" s="4" t="s">
        <v>4</v>
      </c>
      <c r="C939" s="75">
        <v>0</v>
      </c>
      <c r="D939" s="75">
        <v>0</v>
      </c>
      <c r="E939" s="75">
        <v>0</v>
      </c>
      <c r="F939" s="75">
        <v>0</v>
      </c>
      <c r="G939" s="75">
        <v>0</v>
      </c>
      <c r="H939" s="75">
        <v>0</v>
      </c>
      <c r="I939" s="75">
        <v>0</v>
      </c>
      <c r="J939" s="75">
        <v>0</v>
      </c>
      <c r="K939" s="75">
        <v>0</v>
      </c>
      <c r="L939" s="75">
        <v>0</v>
      </c>
      <c r="M939" s="75">
        <v>0</v>
      </c>
      <c r="N939" s="75">
        <v>0</v>
      </c>
      <c r="O939" s="75">
        <v>0</v>
      </c>
      <c r="P939" s="75">
        <v>0</v>
      </c>
      <c r="Q939" s="75">
        <v>0</v>
      </c>
      <c r="R939" s="75">
        <v>0</v>
      </c>
      <c r="S939" s="75">
        <v>0</v>
      </c>
      <c r="T939" s="75">
        <v>0</v>
      </c>
      <c r="U939" s="75">
        <v>0</v>
      </c>
      <c r="V939" s="75">
        <v>0</v>
      </c>
      <c r="W939" s="75">
        <v>0</v>
      </c>
      <c r="X939" s="75">
        <v>0</v>
      </c>
      <c r="Y939" s="75">
        <v>0</v>
      </c>
      <c r="Z939" s="75">
        <v>0</v>
      </c>
      <c r="AA939" s="75">
        <v>0</v>
      </c>
      <c r="AB939" s="75">
        <v>0</v>
      </c>
      <c r="AC939" s="75">
        <v>0</v>
      </c>
      <c r="AD939" s="75">
        <v>0</v>
      </c>
      <c r="AE939" s="75">
        <v>0</v>
      </c>
      <c r="AF939" s="75">
        <v>0</v>
      </c>
      <c r="AG939" s="75">
        <v>0</v>
      </c>
      <c r="AH939" s="75">
        <v>0</v>
      </c>
      <c r="AI939" s="75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14" t="s">
        <v>7</v>
      </c>
      <c r="B940" s="14" t="s">
        <v>3</v>
      </c>
      <c r="C940" s="75">
        <v>0</v>
      </c>
      <c r="D940" s="75">
        <v>0</v>
      </c>
      <c r="E940" s="75">
        <v>0</v>
      </c>
      <c r="F940" s="75">
        <v>0</v>
      </c>
      <c r="G940" s="75">
        <v>0</v>
      </c>
      <c r="H940" s="75">
        <v>0</v>
      </c>
      <c r="I940" s="75">
        <v>0</v>
      </c>
      <c r="J940" s="75">
        <v>0</v>
      </c>
      <c r="K940" s="75">
        <v>0</v>
      </c>
      <c r="L940" s="75">
        <v>0</v>
      </c>
      <c r="M940" s="75">
        <v>0</v>
      </c>
      <c r="N940" s="75">
        <v>0</v>
      </c>
      <c r="O940" s="75">
        <v>0</v>
      </c>
      <c r="P940" s="75">
        <v>0</v>
      </c>
      <c r="Q940" s="75">
        <v>0</v>
      </c>
      <c r="R940" s="75">
        <v>0</v>
      </c>
      <c r="S940" s="75">
        <v>0</v>
      </c>
      <c r="T940" s="75">
        <v>0</v>
      </c>
      <c r="U940" s="75">
        <v>0</v>
      </c>
      <c r="V940" s="75">
        <v>0</v>
      </c>
      <c r="W940" s="75">
        <v>0</v>
      </c>
      <c r="X940" s="75">
        <v>0</v>
      </c>
      <c r="Y940" s="75">
        <v>0</v>
      </c>
      <c r="Z940" s="75">
        <v>0</v>
      </c>
      <c r="AA940" s="75">
        <v>0</v>
      </c>
      <c r="AB940" s="75">
        <v>0</v>
      </c>
      <c r="AC940" s="75">
        <v>0</v>
      </c>
      <c r="AD940" s="75">
        <v>0</v>
      </c>
      <c r="AE940" s="75">
        <v>0</v>
      </c>
      <c r="AF940" s="75">
        <v>0</v>
      </c>
      <c r="AG940" s="75">
        <v>0</v>
      </c>
      <c r="AH940" s="75">
        <v>0</v>
      </c>
      <c r="AI940" s="75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4"/>
      <c r="B941" s="4" t="s">
        <v>4</v>
      </c>
      <c r="C941" s="75">
        <v>0</v>
      </c>
      <c r="D941" s="75">
        <v>0</v>
      </c>
      <c r="E941" s="75">
        <v>0</v>
      </c>
      <c r="F941" s="75">
        <v>0</v>
      </c>
      <c r="G941" s="75">
        <v>0</v>
      </c>
      <c r="H941" s="75">
        <v>0</v>
      </c>
      <c r="I941" s="75">
        <v>0</v>
      </c>
      <c r="J941" s="75">
        <v>0</v>
      </c>
      <c r="K941" s="75">
        <v>0</v>
      </c>
      <c r="L941" s="75">
        <v>0</v>
      </c>
      <c r="M941" s="75">
        <v>0</v>
      </c>
      <c r="N941" s="75">
        <v>0</v>
      </c>
      <c r="O941" s="75">
        <v>0</v>
      </c>
      <c r="P941" s="75">
        <v>0</v>
      </c>
      <c r="Q941" s="75">
        <v>0</v>
      </c>
      <c r="R941" s="75">
        <v>0</v>
      </c>
      <c r="S941" s="75">
        <v>0</v>
      </c>
      <c r="T941" s="75">
        <v>0</v>
      </c>
      <c r="U941" s="75">
        <v>0</v>
      </c>
      <c r="V941" s="75">
        <v>0</v>
      </c>
      <c r="W941" s="75">
        <v>0</v>
      </c>
      <c r="X941" s="75">
        <v>0</v>
      </c>
      <c r="Y941" s="75">
        <v>0</v>
      </c>
      <c r="Z941" s="75">
        <v>0</v>
      </c>
      <c r="AA941" s="75">
        <v>0</v>
      </c>
      <c r="AB941" s="75">
        <v>0</v>
      </c>
      <c r="AC941" s="75">
        <v>0</v>
      </c>
      <c r="AD941" s="75">
        <v>0</v>
      </c>
      <c r="AE941" s="75">
        <v>0</v>
      </c>
      <c r="AF941" s="75">
        <v>0</v>
      </c>
      <c r="AG941" s="75">
        <v>0</v>
      </c>
      <c r="AH941" s="75">
        <v>0</v>
      </c>
      <c r="AI941" s="75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14" t="s">
        <v>6</v>
      </c>
      <c r="B942" s="14" t="s">
        <v>3</v>
      </c>
      <c r="C942" s="75">
        <v>0</v>
      </c>
      <c r="D942" s="75">
        <v>0</v>
      </c>
      <c r="E942" s="75">
        <v>0</v>
      </c>
      <c r="F942" s="75">
        <v>0</v>
      </c>
      <c r="G942" s="75">
        <v>0</v>
      </c>
      <c r="H942" s="75">
        <v>0</v>
      </c>
      <c r="I942" s="75">
        <v>0</v>
      </c>
      <c r="J942" s="75">
        <v>0</v>
      </c>
      <c r="K942" s="75">
        <v>0</v>
      </c>
      <c r="L942" s="75">
        <v>0</v>
      </c>
      <c r="M942" s="75">
        <v>0</v>
      </c>
      <c r="N942" s="75">
        <v>0</v>
      </c>
      <c r="O942" s="75">
        <v>0</v>
      </c>
      <c r="P942" s="75">
        <v>0</v>
      </c>
      <c r="Q942" s="75">
        <v>0</v>
      </c>
      <c r="R942" s="75">
        <v>0</v>
      </c>
      <c r="S942" s="75">
        <v>0</v>
      </c>
      <c r="T942" s="75">
        <v>0</v>
      </c>
      <c r="U942" s="75">
        <v>0</v>
      </c>
      <c r="V942" s="75">
        <v>0</v>
      </c>
      <c r="W942" s="75">
        <v>0</v>
      </c>
      <c r="X942" s="75">
        <v>0</v>
      </c>
      <c r="Y942" s="75">
        <v>0</v>
      </c>
      <c r="Z942" s="75">
        <v>0</v>
      </c>
      <c r="AA942" s="75">
        <v>0</v>
      </c>
      <c r="AB942" s="75">
        <v>0</v>
      </c>
      <c r="AC942" s="75">
        <v>0</v>
      </c>
      <c r="AD942" s="75">
        <v>0</v>
      </c>
      <c r="AE942" s="75">
        <v>0</v>
      </c>
      <c r="AF942" s="75">
        <v>0</v>
      </c>
      <c r="AG942" s="75">
        <v>0</v>
      </c>
      <c r="AH942" s="75">
        <v>0</v>
      </c>
      <c r="AI942" s="75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5"/>
      <c r="B943" s="5" t="s">
        <v>4</v>
      </c>
      <c r="C943" s="75">
        <v>0</v>
      </c>
      <c r="D943" s="75">
        <v>0</v>
      </c>
      <c r="E943" s="75">
        <v>0</v>
      </c>
      <c r="F943" s="75">
        <v>0</v>
      </c>
      <c r="G943" s="75">
        <v>0</v>
      </c>
      <c r="H943" s="75">
        <v>0</v>
      </c>
      <c r="I943" s="75">
        <v>0</v>
      </c>
      <c r="J943" s="75">
        <v>0</v>
      </c>
      <c r="K943" s="75">
        <v>0</v>
      </c>
      <c r="L943" s="75">
        <v>0</v>
      </c>
      <c r="M943" s="75">
        <v>0</v>
      </c>
      <c r="N943" s="75">
        <v>0</v>
      </c>
      <c r="O943" s="75">
        <v>0</v>
      </c>
      <c r="P943" s="75">
        <v>0</v>
      </c>
      <c r="Q943" s="75">
        <v>0</v>
      </c>
      <c r="R943" s="75">
        <v>0</v>
      </c>
      <c r="S943" s="75">
        <v>0</v>
      </c>
      <c r="T943" s="75">
        <v>0</v>
      </c>
      <c r="U943" s="75">
        <v>0</v>
      </c>
      <c r="V943" s="75">
        <v>0</v>
      </c>
      <c r="W943" s="75">
        <v>0</v>
      </c>
      <c r="X943" s="75">
        <v>0</v>
      </c>
      <c r="Y943" s="75">
        <v>0</v>
      </c>
      <c r="Z943" s="75">
        <v>0</v>
      </c>
      <c r="AA943" s="75">
        <v>0</v>
      </c>
      <c r="AB943" s="75">
        <v>0</v>
      </c>
      <c r="AC943" s="75">
        <v>0</v>
      </c>
      <c r="AD943" s="75">
        <v>0</v>
      </c>
      <c r="AE943" s="75">
        <v>0</v>
      </c>
      <c r="AF943" s="75">
        <v>0</v>
      </c>
      <c r="AG943" s="75">
        <v>0</v>
      </c>
      <c r="AH943" s="75">
        <v>0</v>
      </c>
      <c r="AI943" s="75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5" t="s">
        <v>8</v>
      </c>
      <c r="B944" s="5" t="s">
        <v>3</v>
      </c>
      <c r="C944" s="75">
        <v>0</v>
      </c>
      <c r="D944" s="75">
        <v>0</v>
      </c>
      <c r="E944" s="75">
        <v>0</v>
      </c>
      <c r="F944" s="75">
        <v>0</v>
      </c>
      <c r="G944" s="75">
        <v>0</v>
      </c>
      <c r="H944" s="75">
        <v>0</v>
      </c>
      <c r="I944" s="75">
        <v>0</v>
      </c>
      <c r="J944" s="75">
        <v>0</v>
      </c>
      <c r="K944" s="75">
        <v>0</v>
      </c>
      <c r="L944" s="75">
        <v>0</v>
      </c>
      <c r="M944" s="75">
        <v>0</v>
      </c>
      <c r="N944" s="75">
        <v>0</v>
      </c>
      <c r="O944" s="75">
        <v>0</v>
      </c>
      <c r="P944" s="75">
        <v>0</v>
      </c>
      <c r="Q944" s="75">
        <v>0</v>
      </c>
      <c r="R944" s="75">
        <v>0</v>
      </c>
      <c r="S944" s="75">
        <v>0</v>
      </c>
      <c r="T944" s="75">
        <v>0</v>
      </c>
      <c r="U944" s="75">
        <v>0</v>
      </c>
      <c r="V944" s="75">
        <v>0</v>
      </c>
      <c r="W944" s="75">
        <v>0</v>
      </c>
      <c r="X944" s="75">
        <v>0</v>
      </c>
      <c r="Y944" s="75">
        <v>0</v>
      </c>
      <c r="Z944" s="75">
        <v>0</v>
      </c>
      <c r="AA944" s="75">
        <v>0</v>
      </c>
      <c r="AB944" s="75">
        <v>0</v>
      </c>
      <c r="AC944" s="75">
        <v>0</v>
      </c>
      <c r="AD944" s="75">
        <v>0</v>
      </c>
      <c r="AE944" s="75">
        <v>0</v>
      </c>
      <c r="AF944" s="75">
        <v>0</v>
      </c>
      <c r="AG944" s="75">
        <v>0</v>
      </c>
      <c r="AH944" s="75">
        <v>0</v>
      </c>
      <c r="AI944" s="75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4"/>
      <c r="B945" s="4" t="s">
        <v>37</v>
      </c>
      <c r="C945" s="75">
        <v>0</v>
      </c>
      <c r="D945" s="75">
        <v>0</v>
      </c>
      <c r="E945" s="75">
        <v>0</v>
      </c>
      <c r="F945" s="75">
        <v>0</v>
      </c>
      <c r="G945" s="75">
        <v>0</v>
      </c>
      <c r="H945" s="75">
        <v>0</v>
      </c>
      <c r="I945" s="75">
        <v>0</v>
      </c>
      <c r="J945" s="75">
        <v>0</v>
      </c>
      <c r="K945" s="75">
        <v>0</v>
      </c>
      <c r="L945" s="75">
        <v>0</v>
      </c>
      <c r="M945" s="75">
        <v>0</v>
      </c>
      <c r="N945" s="75">
        <v>0</v>
      </c>
      <c r="O945" s="75">
        <v>0</v>
      </c>
      <c r="P945" s="75">
        <v>0</v>
      </c>
      <c r="Q945" s="75">
        <v>0</v>
      </c>
      <c r="R945" s="75">
        <v>0</v>
      </c>
      <c r="S945" s="75">
        <v>0</v>
      </c>
      <c r="T945" s="75">
        <v>0</v>
      </c>
      <c r="U945" s="75">
        <v>0</v>
      </c>
      <c r="V945" s="75">
        <v>0</v>
      </c>
      <c r="W945" s="75">
        <v>0</v>
      </c>
      <c r="X945" s="75">
        <v>0</v>
      </c>
      <c r="Y945" s="75">
        <v>0</v>
      </c>
      <c r="Z945" s="75">
        <v>0</v>
      </c>
      <c r="AA945" s="75">
        <v>0</v>
      </c>
      <c r="AB945" s="75">
        <v>0</v>
      </c>
      <c r="AC945" s="75">
        <v>0</v>
      </c>
      <c r="AD945" s="75">
        <v>0</v>
      </c>
      <c r="AE945" s="75">
        <v>0</v>
      </c>
      <c r="AF945" s="75">
        <v>0</v>
      </c>
      <c r="AG945" s="75">
        <v>0</v>
      </c>
      <c r="AH945" s="75">
        <v>0</v>
      </c>
      <c r="AI945" s="7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>
      <c r="A946" s="14" t="s">
        <v>36</v>
      </c>
      <c r="B946" s="14" t="s">
        <v>38</v>
      </c>
      <c r="C946" s="75">
        <v>0</v>
      </c>
      <c r="D946" s="75">
        <v>0</v>
      </c>
      <c r="E946" s="75">
        <v>0</v>
      </c>
      <c r="F946" s="75">
        <v>0</v>
      </c>
      <c r="G946" s="75">
        <v>0</v>
      </c>
      <c r="H946" s="75">
        <v>0</v>
      </c>
      <c r="I946" s="75">
        <v>0</v>
      </c>
      <c r="J946" s="75">
        <v>0</v>
      </c>
      <c r="K946" s="75">
        <v>0</v>
      </c>
      <c r="L946" s="75">
        <v>0</v>
      </c>
      <c r="M946" s="75">
        <v>0</v>
      </c>
      <c r="N946" s="75">
        <v>0</v>
      </c>
      <c r="O946" s="75">
        <v>0</v>
      </c>
      <c r="P946" s="75">
        <v>0</v>
      </c>
      <c r="Q946" s="75">
        <v>0</v>
      </c>
      <c r="R946" s="75">
        <v>0</v>
      </c>
      <c r="S946" s="75">
        <v>0</v>
      </c>
      <c r="T946" s="75">
        <v>0</v>
      </c>
      <c r="U946" s="75">
        <v>0</v>
      </c>
      <c r="V946" s="75">
        <v>0</v>
      </c>
      <c r="W946" s="75">
        <v>0</v>
      </c>
      <c r="X946" s="75">
        <v>0</v>
      </c>
      <c r="Y946" s="75">
        <v>0</v>
      </c>
      <c r="Z946" s="75">
        <v>0</v>
      </c>
      <c r="AA946" s="75">
        <v>0</v>
      </c>
      <c r="AB946" s="75">
        <v>0</v>
      </c>
      <c r="AC946" s="75">
        <v>0</v>
      </c>
      <c r="AD946" s="75">
        <v>0</v>
      </c>
      <c r="AE946" s="75">
        <v>0</v>
      </c>
      <c r="AF946" s="75">
        <v>0</v>
      </c>
      <c r="AG946" s="75">
        <v>0</v>
      </c>
      <c r="AH946" s="75">
        <v>0</v>
      </c>
      <c r="AI946" s="75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>
      <c r="A947" s="5"/>
      <c r="B947" s="5" t="s">
        <v>213</v>
      </c>
      <c r="C947" s="73">
        <v>0</v>
      </c>
      <c r="D947" s="73">
        <v>0</v>
      </c>
      <c r="E947" s="73">
        <v>0</v>
      </c>
      <c r="F947" s="73">
        <v>0</v>
      </c>
      <c r="G947" s="73">
        <v>0</v>
      </c>
      <c r="H947" s="73">
        <v>0</v>
      </c>
      <c r="I947" s="73">
        <v>0</v>
      </c>
      <c r="J947" s="73">
        <v>0</v>
      </c>
      <c r="K947" s="73">
        <v>0</v>
      </c>
      <c r="L947" s="73">
        <v>0</v>
      </c>
      <c r="M947" s="73">
        <v>0</v>
      </c>
      <c r="N947" s="73">
        <v>0</v>
      </c>
      <c r="O947" s="73">
        <v>0</v>
      </c>
      <c r="P947" s="73">
        <v>0</v>
      </c>
      <c r="Q947" s="73">
        <v>0</v>
      </c>
      <c r="R947" s="73">
        <v>0</v>
      </c>
      <c r="S947" s="73">
        <v>0</v>
      </c>
      <c r="T947" s="73">
        <v>0</v>
      </c>
      <c r="U947" s="73">
        <v>0</v>
      </c>
      <c r="V947" s="73">
        <v>0</v>
      </c>
      <c r="W947" s="73">
        <v>0</v>
      </c>
      <c r="X947" s="73">
        <v>0</v>
      </c>
      <c r="Y947" s="73">
        <v>0</v>
      </c>
      <c r="Z947" s="73">
        <v>0</v>
      </c>
      <c r="AA947" s="73">
        <v>0</v>
      </c>
      <c r="AB947" s="73">
        <v>0</v>
      </c>
      <c r="AC947" s="73">
        <v>0</v>
      </c>
      <c r="AD947" s="73">
        <v>0</v>
      </c>
      <c r="AE947" s="73">
        <v>0</v>
      </c>
      <c r="AF947" s="73">
        <v>0</v>
      </c>
      <c r="AG947" s="73">
        <v>0</v>
      </c>
      <c r="AH947" s="73">
        <v>0</v>
      </c>
      <c r="AI947" s="73">
        <v>0</v>
      </c>
    </row>
    <row r="948" spans="1:85">
      <c r="A948" s="1" t="str">
        <f>LOOKUP(B948,[1]Regions!$A$4:$A$98,[1]Regions!$B$4:$B$98)</f>
        <v>Brazil</v>
      </c>
      <c r="B948" s="2">
        <v>44</v>
      </c>
      <c r="C948" s="72">
        <v>2018</v>
      </c>
      <c r="D948" s="72">
        <v>2019</v>
      </c>
      <c r="E948" s="72">
        <v>2020</v>
      </c>
      <c r="F948" s="72">
        <v>2021</v>
      </c>
      <c r="G948" s="72">
        <v>2022</v>
      </c>
      <c r="H948" s="72">
        <v>2023</v>
      </c>
      <c r="I948" s="72">
        <v>2024</v>
      </c>
      <c r="J948" s="72">
        <v>2025</v>
      </c>
      <c r="K948" s="72">
        <v>2026</v>
      </c>
      <c r="L948" s="72">
        <v>2027</v>
      </c>
      <c r="M948" s="72">
        <v>2028</v>
      </c>
      <c r="N948" s="72">
        <v>2029</v>
      </c>
      <c r="O948" s="72">
        <v>2030</v>
      </c>
      <c r="P948" s="72">
        <v>2031</v>
      </c>
      <c r="Q948" s="72">
        <v>2032</v>
      </c>
      <c r="R948" s="72">
        <v>2033</v>
      </c>
      <c r="S948" s="72">
        <v>2034</v>
      </c>
      <c r="T948" s="72">
        <v>2035</v>
      </c>
      <c r="U948" s="72">
        <v>2036</v>
      </c>
      <c r="V948" s="72">
        <v>2037</v>
      </c>
      <c r="W948" s="72">
        <v>2038</v>
      </c>
      <c r="X948" s="72">
        <v>2039</v>
      </c>
      <c r="Y948" s="72">
        <v>2040</v>
      </c>
      <c r="Z948" s="72">
        <v>2041</v>
      </c>
      <c r="AA948" s="72">
        <v>2042</v>
      </c>
      <c r="AB948" s="72">
        <v>2043</v>
      </c>
      <c r="AC948" s="72">
        <v>2044</v>
      </c>
      <c r="AD948" s="72">
        <v>2045</v>
      </c>
      <c r="AE948" s="72">
        <v>2046</v>
      </c>
      <c r="AF948" s="72">
        <v>2047</v>
      </c>
      <c r="AG948" s="72">
        <v>2048</v>
      </c>
      <c r="AH948" s="72">
        <v>2049</v>
      </c>
      <c r="AI948" s="72">
        <v>2050</v>
      </c>
      <c r="AJ948">
        <v>2051</v>
      </c>
      <c r="AK948">
        <v>2052</v>
      </c>
      <c r="AL948">
        <v>2053</v>
      </c>
      <c r="AM948">
        <v>2054</v>
      </c>
      <c r="AN948">
        <v>2055</v>
      </c>
      <c r="AO948">
        <v>2056</v>
      </c>
      <c r="AP948">
        <v>2057</v>
      </c>
      <c r="AQ948">
        <v>2058</v>
      </c>
      <c r="AR948">
        <v>2059</v>
      </c>
      <c r="AS948">
        <v>2060</v>
      </c>
      <c r="AT948">
        <v>2061</v>
      </c>
      <c r="AU948">
        <v>2062</v>
      </c>
      <c r="AV948">
        <v>2063</v>
      </c>
      <c r="AW948">
        <v>2064</v>
      </c>
      <c r="AX948">
        <v>2065</v>
      </c>
      <c r="AY948">
        <v>2066</v>
      </c>
      <c r="AZ948">
        <v>2067</v>
      </c>
      <c r="BA948">
        <v>2068</v>
      </c>
      <c r="BB948">
        <v>2069</v>
      </c>
      <c r="BC948">
        <v>2070</v>
      </c>
      <c r="BD948">
        <v>2071</v>
      </c>
      <c r="BE948">
        <v>2072</v>
      </c>
      <c r="BF948">
        <v>2073</v>
      </c>
      <c r="BG948">
        <v>2074</v>
      </c>
      <c r="BH948">
        <v>2075</v>
      </c>
      <c r="BI948">
        <v>2076</v>
      </c>
      <c r="BJ948">
        <v>2077</v>
      </c>
      <c r="BK948">
        <v>2078</v>
      </c>
      <c r="BL948">
        <v>2079</v>
      </c>
      <c r="BM948">
        <v>2080</v>
      </c>
      <c r="BN948">
        <v>2081</v>
      </c>
      <c r="BO948">
        <v>2082</v>
      </c>
      <c r="BP948">
        <v>2083</v>
      </c>
      <c r="BQ948">
        <v>2084</v>
      </c>
      <c r="BR948">
        <v>2085</v>
      </c>
      <c r="BS948">
        <v>2086</v>
      </c>
      <c r="BT948">
        <v>2087</v>
      </c>
      <c r="BU948">
        <v>2088</v>
      </c>
      <c r="BV948">
        <v>2089</v>
      </c>
      <c r="BW948">
        <v>2090</v>
      </c>
      <c r="BX948">
        <v>2091</v>
      </c>
      <c r="BY948">
        <v>2092</v>
      </c>
      <c r="BZ948">
        <v>2093</v>
      </c>
      <c r="CA948">
        <v>2094</v>
      </c>
      <c r="CB948">
        <v>2095</v>
      </c>
      <c r="CC948">
        <v>2096</v>
      </c>
      <c r="CD948">
        <v>2097</v>
      </c>
      <c r="CE948">
        <v>2098</v>
      </c>
      <c r="CF948">
        <v>2099</v>
      </c>
      <c r="CG948">
        <v>2100</v>
      </c>
    </row>
    <row r="949" spans="1:85">
      <c r="A949" s="74"/>
      <c r="B949" s="74" t="s">
        <v>4</v>
      </c>
      <c r="C949" s="75">
        <v>0</v>
      </c>
      <c r="D949" s="75">
        <v>0</v>
      </c>
      <c r="E949" s="75">
        <v>0</v>
      </c>
      <c r="F949" s="75">
        <v>0</v>
      </c>
      <c r="G949" s="75">
        <v>0</v>
      </c>
      <c r="H949" s="75">
        <v>0</v>
      </c>
      <c r="I949" s="75">
        <v>0</v>
      </c>
      <c r="J949" s="75">
        <v>0</v>
      </c>
      <c r="K949" s="75">
        <v>0</v>
      </c>
      <c r="L949" s="75">
        <v>0</v>
      </c>
      <c r="M949" s="75">
        <v>0</v>
      </c>
      <c r="N949" s="75">
        <v>0</v>
      </c>
      <c r="O949" s="75">
        <v>0</v>
      </c>
      <c r="P949" s="75">
        <v>0</v>
      </c>
      <c r="Q949" s="75">
        <v>0</v>
      </c>
      <c r="R949" s="75">
        <v>0</v>
      </c>
      <c r="S949" s="75">
        <v>0</v>
      </c>
      <c r="T949" s="75">
        <v>0</v>
      </c>
      <c r="U949" s="75">
        <v>0</v>
      </c>
      <c r="V949" s="75">
        <v>0</v>
      </c>
      <c r="W949" s="75">
        <v>0</v>
      </c>
      <c r="X949" s="75">
        <v>0</v>
      </c>
      <c r="Y949" s="75">
        <v>0</v>
      </c>
      <c r="Z949" s="75">
        <v>0</v>
      </c>
      <c r="AA949" s="75">
        <v>0</v>
      </c>
      <c r="AB949" s="75">
        <v>0</v>
      </c>
      <c r="AC949" s="75">
        <v>0</v>
      </c>
      <c r="AD949" s="75">
        <v>0</v>
      </c>
      <c r="AE949" s="75">
        <v>0</v>
      </c>
      <c r="AF949" s="75">
        <v>0</v>
      </c>
      <c r="AG949" s="75">
        <v>0</v>
      </c>
      <c r="AH949" s="75">
        <v>0</v>
      </c>
      <c r="AI949" s="75">
        <v>0</v>
      </c>
      <c r="AJ949">
        <v>0</v>
      </c>
      <c r="AK949" s="73">
        <v>0</v>
      </c>
      <c r="AL949" s="73">
        <v>0</v>
      </c>
      <c r="AM949" s="73">
        <v>0</v>
      </c>
      <c r="AN949" s="73">
        <v>0</v>
      </c>
      <c r="AO949" s="73">
        <v>0</v>
      </c>
      <c r="AP949" s="73">
        <v>0</v>
      </c>
      <c r="AQ949" s="73">
        <v>0</v>
      </c>
      <c r="AR949" s="73">
        <v>0</v>
      </c>
      <c r="AS949" s="73">
        <v>0</v>
      </c>
      <c r="AT949" s="73">
        <v>0</v>
      </c>
      <c r="AU949" s="73">
        <v>0</v>
      </c>
      <c r="AV949" s="73">
        <v>0</v>
      </c>
      <c r="AW949" s="73">
        <v>0</v>
      </c>
      <c r="AX949" s="73">
        <v>0</v>
      </c>
      <c r="AY949" s="73">
        <v>0</v>
      </c>
      <c r="AZ949" s="73">
        <v>0</v>
      </c>
      <c r="BA949" s="73">
        <v>0</v>
      </c>
      <c r="BB949" s="73">
        <v>0</v>
      </c>
      <c r="BC949" s="73">
        <v>0</v>
      </c>
      <c r="BD949" s="73">
        <v>0</v>
      </c>
      <c r="BE949" s="73">
        <v>0</v>
      </c>
      <c r="BF949" s="73">
        <v>0</v>
      </c>
      <c r="BG949" s="73">
        <v>0</v>
      </c>
      <c r="BH949" s="73">
        <v>0</v>
      </c>
      <c r="BI949" s="73">
        <v>0</v>
      </c>
      <c r="BJ949" s="73">
        <v>0</v>
      </c>
      <c r="BK949" s="73">
        <v>0</v>
      </c>
      <c r="BL949" s="73">
        <v>0</v>
      </c>
      <c r="BM949" s="73">
        <v>0</v>
      </c>
      <c r="BN949" s="73">
        <v>0</v>
      </c>
      <c r="BO949" s="73">
        <v>0</v>
      </c>
      <c r="BP949" s="73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>
      <c r="A950" s="74" t="s">
        <v>0</v>
      </c>
      <c r="B950" s="74" t="s">
        <v>3</v>
      </c>
      <c r="C950" s="75">
        <v>0</v>
      </c>
      <c r="D950" s="75">
        <v>0</v>
      </c>
      <c r="E950" s="75">
        <v>0</v>
      </c>
      <c r="F950" s="75">
        <v>0</v>
      </c>
      <c r="G950" s="75">
        <v>0</v>
      </c>
      <c r="H950" s="75">
        <v>0</v>
      </c>
      <c r="I950" s="75">
        <v>0</v>
      </c>
      <c r="J950" s="75">
        <v>0</v>
      </c>
      <c r="K950" s="75">
        <v>0</v>
      </c>
      <c r="L950" s="75">
        <v>0</v>
      </c>
      <c r="M950" s="75">
        <v>0</v>
      </c>
      <c r="N950" s="75">
        <v>0</v>
      </c>
      <c r="O950" s="75">
        <v>0</v>
      </c>
      <c r="P950" s="75">
        <v>0</v>
      </c>
      <c r="Q950" s="75">
        <v>0</v>
      </c>
      <c r="R950" s="75">
        <v>0</v>
      </c>
      <c r="S950" s="75">
        <v>0</v>
      </c>
      <c r="T950" s="75">
        <v>0</v>
      </c>
      <c r="U950" s="75">
        <v>0</v>
      </c>
      <c r="V950" s="75">
        <v>0</v>
      </c>
      <c r="W950" s="75">
        <v>0</v>
      </c>
      <c r="X950" s="75">
        <v>0</v>
      </c>
      <c r="Y950" s="75">
        <v>0</v>
      </c>
      <c r="Z950" s="75">
        <v>0</v>
      </c>
      <c r="AA950" s="75">
        <v>0</v>
      </c>
      <c r="AB950" s="75">
        <v>0</v>
      </c>
      <c r="AC950" s="75">
        <v>0</v>
      </c>
      <c r="AD950" s="75">
        <v>0</v>
      </c>
      <c r="AE950" s="75">
        <v>0</v>
      </c>
      <c r="AF950" s="75">
        <v>0</v>
      </c>
      <c r="AG950" s="75">
        <v>0</v>
      </c>
      <c r="AH950" s="75">
        <v>0</v>
      </c>
      <c r="AI950" s="75">
        <v>0</v>
      </c>
      <c r="AJ950">
        <v>0</v>
      </c>
      <c r="AK950" s="73">
        <v>0</v>
      </c>
      <c r="AL950" s="73">
        <v>0</v>
      </c>
      <c r="AM950" s="73">
        <v>0</v>
      </c>
      <c r="AN950" s="73">
        <v>0</v>
      </c>
      <c r="AO950" s="73">
        <v>0</v>
      </c>
      <c r="AP950" s="73">
        <v>0</v>
      </c>
      <c r="AQ950" s="73">
        <v>0</v>
      </c>
      <c r="AR950" s="73">
        <v>0</v>
      </c>
      <c r="AS950" s="73">
        <v>0</v>
      </c>
      <c r="AT950" s="73">
        <v>0</v>
      </c>
      <c r="AU950" s="73">
        <v>0</v>
      </c>
      <c r="AV950" s="73">
        <v>0</v>
      </c>
      <c r="AW950" s="73">
        <v>0</v>
      </c>
      <c r="AX950" s="73">
        <v>0</v>
      </c>
      <c r="AY950" s="73">
        <v>0</v>
      </c>
      <c r="AZ950" s="73">
        <v>0</v>
      </c>
      <c r="BA950" s="73">
        <v>0</v>
      </c>
      <c r="BB950" s="73">
        <v>0</v>
      </c>
      <c r="BC950" s="73">
        <v>0</v>
      </c>
      <c r="BD950" s="73">
        <v>0</v>
      </c>
      <c r="BE950" s="73">
        <v>0</v>
      </c>
      <c r="BF950" s="73">
        <v>0</v>
      </c>
      <c r="BG950" s="73">
        <v>0</v>
      </c>
      <c r="BH950" s="73">
        <v>0</v>
      </c>
      <c r="BI950" s="73">
        <v>0</v>
      </c>
      <c r="BJ950" s="73">
        <v>0</v>
      </c>
      <c r="BK950" s="73">
        <v>0</v>
      </c>
      <c r="BL950" s="73">
        <v>0</v>
      </c>
      <c r="BM950" s="73">
        <v>0</v>
      </c>
      <c r="BN950" s="73">
        <v>0</v>
      </c>
      <c r="BO950" s="73">
        <v>0</v>
      </c>
      <c r="BP950" s="73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>
      <c r="A951" s="74"/>
      <c r="B951" s="74" t="s">
        <v>34</v>
      </c>
      <c r="C951" s="75">
        <v>0</v>
      </c>
      <c r="D951" s="75">
        <v>0</v>
      </c>
      <c r="E951" s="75">
        <v>0</v>
      </c>
      <c r="F951" s="75">
        <v>0</v>
      </c>
      <c r="G951" s="75">
        <v>0</v>
      </c>
      <c r="H951" s="75">
        <v>0</v>
      </c>
      <c r="I951" s="75">
        <v>0</v>
      </c>
      <c r="J951" s="75">
        <v>0</v>
      </c>
      <c r="K951" s="75">
        <v>0</v>
      </c>
      <c r="L951" s="75">
        <v>0</v>
      </c>
      <c r="M951" s="75">
        <v>0</v>
      </c>
      <c r="N951" s="75">
        <v>0</v>
      </c>
      <c r="O951" s="75">
        <v>0</v>
      </c>
      <c r="P951" s="75">
        <v>0</v>
      </c>
      <c r="Q951" s="75">
        <v>0</v>
      </c>
      <c r="R951" s="75">
        <v>0</v>
      </c>
      <c r="S951" s="75">
        <v>0</v>
      </c>
      <c r="T951" s="75">
        <v>0</v>
      </c>
      <c r="U951" s="75">
        <v>0</v>
      </c>
      <c r="V951" s="75">
        <v>0</v>
      </c>
      <c r="W951" s="75">
        <v>0</v>
      </c>
      <c r="X951" s="75">
        <v>0</v>
      </c>
      <c r="Y951" s="75">
        <v>0</v>
      </c>
      <c r="Z951" s="75">
        <v>0</v>
      </c>
      <c r="AA951" s="75">
        <v>0</v>
      </c>
      <c r="AB951" s="75">
        <v>0</v>
      </c>
      <c r="AC951" s="75">
        <v>0</v>
      </c>
      <c r="AD951" s="75">
        <v>0</v>
      </c>
      <c r="AE951" s="75">
        <v>0</v>
      </c>
      <c r="AF951" s="75">
        <v>0</v>
      </c>
      <c r="AG951" s="75">
        <v>0</v>
      </c>
      <c r="AH951" s="75">
        <v>0</v>
      </c>
      <c r="AI951" s="75">
        <v>0</v>
      </c>
      <c r="AJ951">
        <v>0</v>
      </c>
      <c r="AK951" s="73">
        <v>0</v>
      </c>
      <c r="AL951" s="73">
        <v>0</v>
      </c>
      <c r="AM951" s="73">
        <v>0</v>
      </c>
      <c r="AN951" s="73">
        <v>0</v>
      </c>
      <c r="AO951" s="73">
        <v>0</v>
      </c>
      <c r="AP951" s="73">
        <v>0</v>
      </c>
      <c r="AQ951" s="73">
        <v>0</v>
      </c>
      <c r="AR951" s="73">
        <v>0</v>
      </c>
      <c r="AS951" s="73">
        <v>0</v>
      </c>
      <c r="AT951" s="73">
        <v>0</v>
      </c>
      <c r="AU951" s="73">
        <v>0</v>
      </c>
      <c r="AV951" s="73">
        <v>0</v>
      </c>
      <c r="AW951" s="73">
        <v>0</v>
      </c>
      <c r="AX951" s="73">
        <v>0</v>
      </c>
      <c r="AY951" s="73">
        <v>0</v>
      </c>
      <c r="AZ951" s="73">
        <v>0</v>
      </c>
      <c r="BA951" s="73">
        <v>0</v>
      </c>
      <c r="BB951" s="73">
        <v>0</v>
      </c>
      <c r="BC951" s="73">
        <v>0</v>
      </c>
      <c r="BD951" s="73">
        <v>0</v>
      </c>
      <c r="BE951" s="73">
        <v>0</v>
      </c>
      <c r="BF951" s="73">
        <v>0</v>
      </c>
      <c r="BG951" s="73">
        <v>0</v>
      </c>
      <c r="BH951" s="73">
        <v>0</v>
      </c>
      <c r="BI951" s="73">
        <v>0</v>
      </c>
      <c r="BJ951" s="73">
        <v>0</v>
      </c>
      <c r="BK951" s="73">
        <v>0</v>
      </c>
      <c r="BL951" s="73">
        <v>0</v>
      </c>
      <c r="BM951" s="73">
        <v>0</v>
      </c>
      <c r="BN951" s="73">
        <v>0</v>
      </c>
      <c r="BO951" s="73">
        <v>0</v>
      </c>
      <c r="BP951" s="73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>
      <c r="A952" s="14"/>
      <c r="B952" s="14" t="s">
        <v>35</v>
      </c>
      <c r="C952" s="75">
        <v>0</v>
      </c>
      <c r="D952" s="75">
        <v>0</v>
      </c>
      <c r="E952" s="75">
        <v>0</v>
      </c>
      <c r="F952" s="75">
        <v>0</v>
      </c>
      <c r="G952" s="75">
        <v>0</v>
      </c>
      <c r="H952" s="75">
        <v>0</v>
      </c>
      <c r="I952" s="75">
        <v>0</v>
      </c>
      <c r="J952" s="75">
        <v>0</v>
      </c>
      <c r="K952" s="75">
        <v>0</v>
      </c>
      <c r="L952" s="75">
        <v>0</v>
      </c>
      <c r="M952" s="75">
        <v>0</v>
      </c>
      <c r="N952" s="75">
        <v>0</v>
      </c>
      <c r="O952" s="75">
        <v>0</v>
      </c>
      <c r="P952" s="75">
        <v>0</v>
      </c>
      <c r="Q952" s="75">
        <v>0</v>
      </c>
      <c r="R952" s="75">
        <v>0</v>
      </c>
      <c r="S952" s="75">
        <v>0</v>
      </c>
      <c r="T952" s="75">
        <v>0</v>
      </c>
      <c r="U952" s="75">
        <v>0</v>
      </c>
      <c r="V952" s="75">
        <v>0</v>
      </c>
      <c r="W952" s="75">
        <v>0</v>
      </c>
      <c r="X952" s="75">
        <v>0</v>
      </c>
      <c r="Y952" s="75">
        <v>0</v>
      </c>
      <c r="Z952" s="75">
        <v>0</v>
      </c>
      <c r="AA952" s="75">
        <v>0</v>
      </c>
      <c r="AB952" s="75">
        <v>0</v>
      </c>
      <c r="AC952" s="75">
        <v>0</v>
      </c>
      <c r="AD952" s="75">
        <v>0</v>
      </c>
      <c r="AE952" s="75">
        <v>0</v>
      </c>
      <c r="AF952" s="75">
        <v>0</v>
      </c>
      <c r="AG952" s="75">
        <v>0</v>
      </c>
      <c r="AH952" s="75">
        <v>0</v>
      </c>
      <c r="AI952" s="75">
        <v>0</v>
      </c>
      <c r="AJ952">
        <v>0</v>
      </c>
      <c r="AK952" s="73">
        <v>0</v>
      </c>
      <c r="AL952" s="73">
        <v>0</v>
      </c>
      <c r="AM952" s="73">
        <v>0</v>
      </c>
      <c r="AN952" s="73">
        <v>0</v>
      </c>
      <c r="AO952" s="73">
        <v>0</v>
      </c>
      <c r="AP952" s="73">
        <v>0</v>
      </c>
      <c r="AQ952" s="73">
        <v>0</v>
      </c>
      <c r="AR952" s="73">
        <v>0</v>
      </c>
      <c r="AS952" s="73">
        <v>0</v>
      </c>
      <c r="AT952" s="73">
        <v>0</v>
      </c>
      <c r="AU952" s="73">
        <v>0</v>
      </c>
      <c r="AV952" s="73">
        <v>0</v>
      </c>
      <c r="AW952" s="73">
        <v>0</v>
      </c>
      <c r="AX952" s="73">
        <v>0</v>
      </c>
      <c r="AY952" s="73">
        <v>0</v>
      </c>
      <c r="AZ952" s="73">
        <v>0</v>
      </c>
      <c r="BA952" s="73">
        <v>0</v>
      </c>
      <c r="BB952" s="73">
        <v>0</v>
      </c>
      <c r="BC952" s="73">
        <v>0</v>
      </c>
      <c r="BD952" s="73">
        <v>0</v>
      </c>
      <c r="BE952" s="73">
        <v>0</v>
      </c>
      <c r="BF952" s="73">
        <v>0</v>
      </c>
      <c r="BG952" s="73">
        <v>0</v>
      </c>
      <c r="BH952" s="73">
        <v>0</v>
      </c>
      <c r="BI952" s="73">
        <v>0</v>
      </c>
      <c r="BJ952" s="73">
        <v>0</v>
      </c>
      <c r="BK952" s="73">
        <v>0</v>
      </c>
      <c r="BL952" s="73">
        <v>0</v>
      </c>
      <c r="BM952" s="73">
        <v>0</v>
      </c>
      <c r="BN952" s="73">
        <v>0</v>
      </c>
      <c r="BO952" s="73">
        <v>0</v>
      </c>
      <c r="BP952" s="73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>
      <c r="A953" s="4"/>
      <c r="B953" s="4" t="s">
        <v>4</v>
      </c>
      <c r="C953" s="75">
        <v>0</v>
      </c>
      <c r="D953" s="75">
        <v>0</v>
      </c>
      <c r="E953" s="75">
        <v>0</v>
      </c>
      <c r="F953" s="75">
        <v>0</v>
      </c>
      <c r="G953" s="75">
        <v>0</v>
      </c>
      <c r="H953" s="75">
        <v>0</v>
      </c>
      <c r="I953" s="75">
        <v>0</v>
      </c>
      <c r="J953" s="75">
        <v>0</v>
      </c>
      <c r="K953" s="75">
        <v>0</v>
      </c>
      <c r="L953" s="75">
        <v>0</v>
      </c>
      <c r="M953" s="75">
        <v>0</v>
      </c>
      <c r="N953" s="75">
        <v>0</v>
      </c>
      <c r="O953" s="75">
        <v>0</v>
      </c>
      <c r="P953" s="75">
        <v>0</v>
      </c>
      <c r="Q953" s="75">
        <v>0</v>
      </c>
      <c r="R953" s="75">
        <v>0</v>
      </c>
      <c r="S953" s="75">
        <v>0</v>
      </c>
      <c r="T953" s="75">
        <v>0</v>
      </c>
      <c r="U953" s="75">
        <v>0</v>
      </c>
      <c r="V953" s="75">
        <v>0</v>
      </c>
      <c r="W953" s="75">
        <v>0</v>
      </c>
      <c r="X953" s="75">
        <v>0</v>
      </c>
      <c r="Y953" s="75">
        <v>0</v>
      </c>
      <c r="Z953" s="75">
        <v>0</v>
      </c>
      <c r="AA953" s="75">
        <v>0</v>
      </c>
      <c r="AB953" s="75">
        <v>0</v>
      </c>
      <c r="AC953" s="75">
        <v>0</v>
      </c>
      <c r="AD953" s="75">
        <v>0</v>
      </c>
      <c r="AE953" s="75">
        <v>0</v>
      </c>
      <c r="AF953" s="75">
        <v>0</v>
      </c>
      <c r="AG953" s="75">
        <v>0</v>
      </c>
      <c r="AH953" s="75">
        <v>0</v>
      </c>
      <c r="AI953" s="75">
        <v>0</v>
      </c>
      <c r="AJ953">
        <v>0</v>
      </c>
      <c r="AK953" s="73">
        <v>0</v>
      </c>
      <c r="AL953" s="73">
        <v>0</v>
      </c>
      <c r="AM953" s="73">
        <v>0</v>
      </c>
      <c r="AN953" s="73">
        <v>0</v>
      </c>
      <c r="AO953" s="73">
        <v>0</v>
      </c>
      <c r="AP953" s="73">
        <v>0</v>
      </c>
      <c r="AQ953" s="73">
        <v>0</v>
      </c>
      <c r="AR953" s="73">
        <v>0</v>
      </c>
      <c r="AS953" s="73">
        <v>0</v>
      </c>
      <c r="AT953" s="73">
        <v>0</v>
      </c>
      <c r="AU953" s="73">
        <v>0</v>
      </c>
      <c r="AV953" s="73">
        <v>0</v>
      </c>
      <c r="AW953" s="73">
        <v>0</v>
      </c>
      <c r="AX953" s="73">
        <v>0</v>
      </c>
      <c r="AY953" s="73">
        <v>0</v>
      </c>
      <c r="AZ953" s="73">
        <v>0</v>
      </c>
      <c r="BA953" s="73">
        <v>0</v>
      </c>
      <c r="BB953" s="73">
        <v>0</v>
      </c>
      <c r="BC953" s="73">
        <v>0</v>
      </c>
      <c r="BD953" s="73">
        <v>0</v>
      </c>
      <c r="BE953" s="73">
        <v>0</v>
      </c>
      <c r="BF953" s="73">
        <v>0</v>
      </c>
      <c r="BG953" s="73">
        <v>0</v>
      </c>
      <c r="BH953" s="73">
        <v>0</v>
      </c>
      <c r="BI953" s="73">
        <v>0</v>
      </c>
      <c r="BJ953" s="73">
        <v>0</v>
      </c>
      <c r="BK953" s="73">
        <v>0</v>
      </c>
      <c r="BL953" s="73">
        <v>0</v>
      </c>
      <c r="BM953" s="73">
        <v>0</v>
      </c>
      <c r="BN953" s="73">
        <v>0</v>
      </c>
      <c r="BO953" s="73">
        <v>0</v>
      </c>
      <c r="BP953" s="7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>
      <c r="A954" s="74" t="s">
        <v>1</v>
      </c>
      <c r="B954" s="74" t="s">
        <v>3</v>
      </c>
      <c r="C954" s="75">
        <v>0</v>
      </c>
      <c r="D954" s="75">
        <v>0</v>
      </c>
      <c r="E954" s="75">
        <v>0</v>
      </c>
      <c r="F954" s="75">
        <v>0</v>
      </c>
      <c r="G954" s="75">
        <v>0</v>
      </c>
      <c r="H954" s="75">
        <v>0</v>
      </c>
      <c r="I954" s="75">
        <v>0</v>
      </c>
      <c r="J954" s="75">
        <v>0</v>
      </c>
      <c r="K954" s="75">
        <v>0</v>
      </c>
      <c r="L954" s="75">
        <v>0</v>
      </c>
      <c r="M954" s="75">
        <v>0</v>
      </c>
      <c r="N954" s="75">
        <v>0</v>
      </c>
      <c r="O954" s="75">
        <v>0</v>
      </c>
      <c r="P954" s="75">
        <v>0</v>
      </c>
      <c r="Q954" s="75">
        <v>0</v>
      </c>
      <c r="R954" s="75">
        <v>0</v>
      </c>
      <c r="S954" s="75">
        <v>0</v>
      </c>
      <c r="T954" s="75">
        <v>0</v>
      </c>
      <c r="U954" s="75">
        <v>0</v>
      </c>
      <c r="V954" s="75">
        <v>0</v>
      </c>
      <c r="W954" s="75">
        <v>0</v>
      </c>
      <c r="X954" s="75">
        <v>0</v>
      </c>
      <c r="Y954" s="75">
        <v>0</v>
      </c>
      <c r="Z954" s="75">
        <v>0</v>
      </c>
      <c r="AA954" s="75">
        <v>0</v>
      </c>
      <c r="AB954" s="75">
        <v>0</v>
      </c>
      <c r="AC954" s="75">
        <v>0</v>
      </c>
      <c r="AD954" s="75">
        <v>0</v>
      </c>
      <c r="AE954" s="75">
        <v>0</v>
      </c>
      <c r="AF954" s="75">
        <v>0</v>
      </c>
      <c r="AG954" s="75">
        <v>0</v>
      </c>
      <c r="AH954" s="75">
        <v>0</v>
      </c>
      <c r="AI954" s="75">
        <v>0</v>
      </c>
      <c r="AJ954">
        <v>0</v>
      </c>
      <c r="AK954" s="73">
        <v>0</v>
      </c>
      <c r="AL954" s="73">
        <v>0</v>
      </c>
      <c r="AM954" s="73">
        <v>0</v>
      </c>
      <c r="AN954" s="73">
        <v>0</v>
      </c>
      <c r="AO954" s="73">
        <v>0</v>
      </c>
      <c r="AP954" s="73">
        <v>0</v>
      </c>
      <c r="AQ954" s="73">
        <v>0</v>
      </c>
      <c r="AR954" s="73">
        <v>0</v>
      </c>
      <c r="AS954" s="73">
        <v>0</v>
      </c>
      <c r="AT954" s="73">
        <v>0</v>
      </c>
      <c r="AU954" s="73">
        <v>0</v>
      </c>
      <c r="AV954" s="73">
        <v>0</v>
      </c>
      <c r="AW954" s="73">
        <v>0</v>
      </c>
      <c r="AX954" s="73">
        <v>0</v>
      </c>
      <c r="AY954" s="73">
        <v>0</v>
      </c>
      <c r="AZ954" s="73">
        <v>0</v>
      </c>
      <c r="BA954" s="73">
        <v>0</v>
      </c>
      <c r="BB954" s="73">
        <v>0</v>
      </c>
      <c r="BC954" s="73">
        <v>0</v>
      </c>
      <c r="BD954" s="73">
        <v>0</v>
      </c>
      <c r="BE954" s="73">
        <v>0</v>
      </c>
      <c r="BF954" s="73">
        <v>0</v>
      </c>
      <c r="BG954" s="73">
        <v>0</v>
      </c>
      <c r="BH954" s="73">
        <v>0</v>
      </c>
      <c r="BI954" s="73">
        <v>0</v>
      </c>
      <c r="BJ954" s="73">
        <v>0</v>
      </c>
      <c r="BK954" s="73">
        <v>0</v>
      </c>
      <c r="BL954" s="73">
        <v>0</v>
      </c>
      <c r="BM954" s="73">
        <v>0</v>
      </c>
      <c r="BN954" s="73">
        <v>0</v>
      </c>
      <c r="BO954" s="73">
        <v>0</v>
      </c>
      <c r="BP954" s="73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>
      <c r="A955" s="74"/>
      <c r="B955" s="74" t="s">
        <v>34</v>
      </c>
      <c r="C955" s="75">
        <v>0</v>
      </c>
      <c r="D955" s="75">
        <v>0</v>
      </c>
      <c r="E955" s="75">
        <v>0</v>
      </c>
      <c r="F955" s="75">
        <v>0</v>
      </c>
      <c r="G955" s="75">
        <v>0</v>
      </c>
      <c r="H955" s="75">
        <v>0</v>
      </c>
      <c r="I955" s="75">
        <v>0</v>
      </c>
      <c r="J955" s="75">
        <v>0</v>
      </c>
      <c r="K955" s="75">
        <v>0</v>
      </c>
      <c r="L955" s="75">
        <v>0</v>
      </c>
      <c r="M955" s="75">
        <v>0</v>
      </c>
      <c r="N955" s="75">
        <v>0</v>
      </c>
      <c r="O955" s="75">
        <v>0</v>
      </c>
      <c r="P955" s="75">
        <v>0</v>
      </c>
      <c r="Q955" s="75">
        <v>0</v>
      </c>
      <c r="R955" s="75">
        <v>0</v>
      </c>
      <c r="S955" s="75">
        <v>0</v>
      </c>
      <c r="T955" s="75">
        <v>0</v>
      </c>
      <c r="U955" s="75">
        <v>0</v>
      </c>
      <c r="V955" s="75">
        <v>0</v>
      </c>
      <c r="W955" s="75">
        <v>0</v>
      </c>
      <c r="X955" s="75">
        <v>0</v>
      </c>
      <c r="Y955" s="75">
        <v>0</v>
      </c>
      <c r="Z955" s="75">
        <v>0</v>
      </c>
      <c r="AA955" s="75">
        <v>0</v>
      </c>
      <c r="AB955" s="75">
        <v>0</v>
      </c>
      <c r="AC955" s="75">
        <v>0</v>
      </c>
      <c r="AD955" s="75">
        <v>0</v>
      </c>
      <c r="AE955" s="75">
        <v>0</v>
      </c>
      <c r="AF955" s="75">
        <v>0</v>
      </c>
      <c r="AG955" s="75">
        <v>0</v>
      </c>
      <c r="AH955" s="75">
        <v>0</v>
      </c>
      <c r="AI955" s="75">
        <v>0</v>
      </c>
      <c r="AJ955">
        <v>0</v>
      </c>
      <c r="AK955" s="73">
        <v>0</v>
      </c>
      <c r="AL955" s="73">
        <v>0</v>
      </c>
      <c r="AM955" s="73">
        <v>0</v>
      </c>
      <c r="AN955" s="73">
        <v>0</v>
      </c>
      <c r="AO955" s="73">
        <v>0</v>
      </c>
      <c r="AP955" s="73">
        <v>0</v>
      </c>
      <c r="AQ955" s="73">
        <v>0</v>
      </c>
      <c r="AR955" s="73">
        <v>0</v>
      </c>
      <c r="AS955" s="73">
        <v>0</v>
      </c>
      <c r="AT955" s="73">
        <v>0</v>
      </c>
      <c r="AU955" s="73">
        <v>0</v>
      </c>
      <c r="AV955" s="73">
        <v>0</v>
      </c>
      <c r="AW955" s="73">
        <v>0</v>
      </c>
      <c r="AX955" s="73">
        <v>0</v>
      </c>
      <c r="AY955" s="73">
        <v>0</v>
      </c>
      <c r="AZ955" s="73">
        <v>0</v>
      </c>
      <c r="BA955" s="73">
        <v>0</v>
      </c>
      <c r="BB955" s="73">
        <v>0</v>
      </c>
      <c r="BC955" s="73">
        <v>0</v>
      </c>
      <c r="BD955" s="73">
        <v>0</v>
      </c>
      <c r="BE955" s="73">
        <v>0</v>
      </c>
      <c r="BF955" s="73">
        <v>0</v>
      </c>
      <c r="BG955" s="73">
        <v>0</v>
      </c>
      <c r="BH955" s="73">
        <v>0</v>
      </c>
      <c r="BI955" s="73">
        <v>0</v>
      </c>
      <c r="BJ955" s="73">
        <v>0</v>
      </c>
      <c r="BK955" s="73">
        <v>0</v>
      </c>
      <c r="BL955" s="73">
        <v>0</v>
      </c>
      <c r="BM955" s="73">
        <v>0</v>
      </c>
      <c r="BN955" s="73">
        <v>0</v>
      </c>
      <c r="BO955" s="73">
        <v>0</v>
      </c>
      <c r="BP955" s="73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>
      <c r="A956" s="14"/>
      <c r="B956" s="14" t="s">
        <v>35</v>
      </c>
      <c r="C956" s="75">
        <v>0</v>
      </c>
      <c r="D956" s="75">
        <v>0</v>
      </c>
      <c r="E956" s="75">
        <v>0</v>
      </c>
      <c r="F956" s="75">
        <v>0</v>
      </c>
      <c r="G956" s="75">
        <v>0</v>
      </c>
      <c r="H956" s="75">
        <v>0</v>
      </c>
      <c r="I956" s="75">
        <v>0</v>
      </c>
      <c r="J956" s="75">
        <v>0</v>
      </c>
      <c r="K956" s="75">
        <v>0</v>
      </c>
      <c r="L956" s="75">
        <v>0</v>
      </c>
      <c r="M956" s="75">
        <v>0</v>
      </c>
      <c r="N956" s="75">
        <v>0</v>
      </c>
      <c r="O956" s="75">
        <v>0</v>
      </c>
      <c r="P956" s="75">
        <v>0</v>
      </c>
      <c r="Q956" s="75">
        <v>0</v>
      </c>
      <c r="R956" s="75">
        <v>0</v>
      </c>
      <c r="S956" s="75">
        <v>0</v>
      </c>
      <c r="T956" s="75">
        <v>0</v>
      </c>
      <c r="U956" s="75">
        <v>0</v>
      </c>
      <c r="V956" s="75">
        <v>0</v>
      </c>
      <c r="W956" s="75">
        <v>0</v>
      </c>
      <c r="X956" s="75">
        <v>0</v>
      </c>
      <c r="Y956" s="75">
        <v>0</v>
      </c>
      <c r="Z956" s="75">
        <v>0</v>
      </c>
      <c r="AA956" s="75">
        <v>0</v>
      </c>
      <c r="AB956" s="75">
        <v>0</v>
      </c>
      <c r="AC956" s="75">
        <v>0</v>
      </c>
      <c r="AD956" s="75">
        <v>0</v>
      </c>
      <c r="AE956" s="75">
        <v>0</v>
      </c>
      <c r="AF956" s="75">
        <v>0</v>
      </c>
      <c r="AG956" s="75">
        <v>0</v>
      </c>
      <c r="AH956" s="75">
        <v>0</v>
      </c>
      <c r="AI956" s="75">
        <v>0</v>
      </c>
      <c r="AJ956">
        <v>0</v>
      </c>
      <c r="AK956" s="73">
        <v>0</v>
      </c>
      <c r="AL956" s="73">
        <v>0</v>
      </c>
      <c r="AM956" s="73">
        <v>0</v>
      </c>
      <c r="AN956" s="73">
        <v>0</v>
      </c>
      <c r="AO956" s="73">
        <v>0</v>
      </c>
      <c r="AP956" s="73">
        <v>0</v>
      </c>
      <c r="AQ956" s="73">
        <v>0</v>
      </c>
      <c r="AR956" s="73">
        <v>0</v>
      </c>
      <c r="AS956" s="73">
        <v>0</v>
      </c>
      <c r="AT956" s="73">
        <v>0</v>
      </c>
      <c r="AU956" s="73">
        <v>0</v>
      </c>
      <c r="AV956" s="73">
        <v>0</v>
      </c>
      <c r="AW956" s="73">
        <v>0</v>
      </c>
      <c r="AX956" s="73">
        <v>0</v>
      </c>
      <c r="AY956" s="73">
        <v>0</v>
      </c>
      <c r="AZ956" s="73">
        <v>0</v>
      </c>
      <c r="BA956" s="73">
        <v>0</v>
      </c>
      <c r="BB956" s="73">
        <v>0</v>
      </c>
      <c r="BC956" s="73">
        <v>0</v>
      </c>
      <c r="BD956" s="73">
        <v>0</v>
      </c>
      <c r="BE956" s="73">
        <v>0</v>
      </c>
      <c r="BF956" s="73">
        <v>0</v>
      </c>
      <c r="BG956" s="73">
        <v>0</v>
      </c>
      <c r="BH956" s="73">
        <v>0</v>
      </c>
      <c r="BI956" s="73">
        <v>0</v>
      </c>
      <c r="BJ956" s="73">
        <v>0</v>
      </c>
      <c r="BK956" s="73">
        <v>0</v>
      </c>
      <c r="BL956" s="73">
        <v>0</v>
      </c>
      <c r="BM956" s="73">
        <v>0</v>
      </c>
      <c r="BN956" s="73">
        <v>0</v>
      </c>
      <c r="BO956" s="73">
        <v>0</v>
      </c>
      <c r="BP956" s="73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4"/>
      <c r="B957" s="4" t="s">
        <v>4</v>
      </c>
      <c r="C957" s="75">
        <v>0</v>
      </c>
      <c r="D957" s="75">
        <v>0</v>
      </c>
      <c r="E957" s="75">
        <v>0</v>
      </c>
      <c r="F957" s="75">
        <v>0</v>
      </c>
      <c r="G957" s="75">
        <v>0</v>
      </c>
      <c r="H957" s="75">
        <v>0</v>
      </c>
      <c r="I957" s="75">
        <v>0</v>
      </c>
      <c r="J957" s="75">
        <v>0</v>
      </c>
      <c r="K957" s="75">
        <v>0</v>
      </c>
      <c r="L957" s="75">
        <v>0</v>
      </c>
      <c r="M957" s="75">
        <v>0</v>
      </c>
      <c r="N957" s="75">
        <v>0</v>
      </c>
      <c r="O957" s="75">
        <v>0</v>
      </c>
      <c r="P957" s="75">
        <v>0</v>
      </c>
      <c r="Q957" s="75">
        <v>0</v>
      </c>
      <c r="R957" s="75">
        <v>0</v>
      </c>
      <c r="S957" s="75">
        <v>0</v>
      </c>
      <c r="T957" s="75">
        <v>0</v>
      </c>
      <c r="U957" s="75">
        <v>0</v>
      </c>
      <c r="V957" s="75">
        <v>0</v>
      </c>
      <c r="W957" s="75">
        <v>0</v>
      </c>
      <c r="X957" s="75">
        <v>0</v>
      </c>
      <c r="Y957" s="75">
        <v>0</v>
      </c>
      <c r="Z957" s="75">
        <v>0</v>
      </c>
      <c r="AA957" s="75">
        <v>0</v>
      </c>
      <c r="AB957" s="75">
        <v>0</v>
      </c>
      <c r="AC957" s="75">
        <v>0</v>
      </c>
      <c r="AD957" s="75">
        <v>0</v>
      </c>
      <c r="AE957" s="75">
        <v>0</v>
      </c>
      <c r="AF957" s="75">
        <v>0</v>
      </c>
      <c r="AG957" s="75">
        <v>0</v>
      </c>
      <c r="AH957" s="75">
        <v>0</v>
      </c>
      <c r="AI957" s="75">
        <v>0</v>
      </c>
      <c r="AJ957">
        <v>0</v>
      </c>
      <c r="AK957" s="73">
        <v>0</v>
      </c>
      <c r="AL957" s="73">
        <v>0</v>
      </c>
      <c r="AM957" s="73">
        <v>0</v>
      </c>
      <c r="AN957" s="73">
        <v>0</v>
      </c>
      <c r="AO957" s="73">
        <v>0</v>
      </c>
      <c r="AP957" s="73">
        <v>0</v>
      </c>
      <c r="AQ957" s="73">
        <v>0</v>
      </c>
      <c r="AR957" s="73">
        <v>0</v>
      </c>
      <c r="AS957" s="73">
        <v>0</v>
      </c>
      <c r="AT957" s="73">
        <v>0</v>
      </c>
      <c r="AU957" s="73">
        <v>0</v>
      </c>
      <c r="AV957" s="73">
        <v>0</v>
      </c>
      <c r="AW957" s="73">
        <v>0</v>
      </c>
      <c r="AX957" s="73">
        <v>0</v>
      </c>
      <c r="AY957" s="73">
        <v>0</v>
      </c>
      <c r="AZ957" s="73">
        <v>0</v>
      </c>
      <c r="BA957" s="73">
        <v>0</v>
      </c>
      <c r="BB957" s="73">
        <v>0</v>
      </c>
      <c r="BC957" s="73">
        <v>0</v>
      </c>
      <c r="BD957" s="73">
        <v>0</v>
      </c>
      <c r="BE957" s="73">
        <v>0</v>
      </c>
      <c r="BF957" s="73">
        <v>0</v>
      </c>
      <c r="BG957" s="73">
        <v>0</v>
      </c>
      <c r="BH957" s="73">
        <v>0</v>
      </c>
      <c r="BI957" s="73">
        <v>0</v>
      </c>
      <c r="BJ957" s="73">
        <v>0</v>
      </c>
      <c r="BK957" s="73">
        <v>0</v>
      </c>
      <c r="BL957" s="73">
        <v>0</v>
      </c>
      <c r="BM957" s="73">
        <v>0</v>
      </c>
      <c r="BN957" s="73">
        <v>0</v>
      </c>
      <c r="BO957" s="73">
        <v>0</v>
      </c>
      <c r="BP957" s="73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14" t="s">
        <v>5</v>
      </c>
      <c r="B958" s="14" t="s">
        <v>3</v>
      </c>
      <c r="C958" s="75">
        <v>0</v>
      </c>
      <c r="D958" s="75">
        <v>0</v>
      </c>
      <c r="E958" s="75">
        <v>0</v>
      </c>
      <c r="F958" s="75">
        <v>0</v>
      </c>
      <c r="G958" s="75">
        <v>0</v>
      </c>
      <c r="H958" s="75">
        <v>0</v>
      </c>
      <c r="I958" s="75">
        <v>0</v>
      </c>
      <c r="J958" s="75">
        <v>0</v>
      </c>
      <c r="K958" s="75">
        <v>0</v>
      </c>
      <c r="L958" s="75">
        <v>0</v>
      </c>
      <c r="M958" s="75">
        <v>0</v>
      </c>
      <c r="N958" s="75">
        <v>0</v>
      </c>
      <c r="O958" s="75">
        <v>0</v>
      </c>
      <c r="P958" s="75">
        <v>0</v>
      </c>
      <c r="Q958" s="75">
        <v>0</v>
      </c>
      <c r="R958" s="75">
        <v>0</v>
      </c>
      <c r="S958" s="75">
        <v>0</v>
      </c>
      <c r="T958" s="75">
        <v>0</v>
      </c>
      <c r="U958" s="75">
        <v>0</v>
      </c>
      <c r="V958" s="75">
        <v>0</v>
      </c>
      <c r="W958" s="75">
        <v>0</v>
      </c>
      <c r="X958" s="75">
        <v>0</v>
      </c>
      <c r="Y958" s="75">
        <v>0</v>
      </c>
      <c r="Z958" s="75">
        <v>0</v>
      </c>
      <c r="AA958" s="75">
        <v>0</v>
      </c>
      <c r="AB958" s="75">
        <v>0</v>
      </c>
      <c r="AC958" s="75">
        <v>0</v>
      </c>
      <c r="AD958" s="75">
        <v>0</v>
      </c>
      <c r="AE958" s="75">
        <v>0</v>
      </c>
      <c r="AF958" s="75">
        <v>0</v>
      </c>
      <c r="AG958" s="75">
        <v>0</v>
      </c>
      <c r="AH958" s="75">
        <v>0</v>
      </c>
      <c r="AI958" s="75">
        <v>0</v>
      </c>
      <c r="AJ958">
        <v>0</v>
      </c>
      <c r="AK958" s="73">
        <v>0</v>
      </c>
      <c r="AL958" s="73">
        <v>0</v>
      </c>
      <c r="AM958" s="73">
        <v>0</v>
      </c>
      <c r="AN958" s="73">
        <v>0</v>
      </c>
      <c r="AO958" s="73">
        <v>0</v>
      </c>
      <c r="AP958" s="73">
        <v>0</v>
      </c>
      <c r="AQ958" s="73">
        <v>0</v>
      </c>
      <c r="AR958" s="73">
        <v>0</v>
      </c>
      <c r="AS958" s="73">
        <v>0</v>
      </c>
      <c r="AT958" s="73">
        <v>0</v>
      </c>
      <c r="AU958" s="73">
        <v>0</v>
      </c>
      <c r="AV958" s="73">
        <v>0</v>
      </c>
      <c r="AW958" s="73">
        <v>0</v>
      </c>
      <c r="AX958" s="73">
        <v>0</v>
      </c>
      <c r="AY958" s="73">
        <v>0</v>
      </c>
      <c r="AZ958" s="73">
        <v>0</v>
      </c>
      <c r="BA958" s="73">
        <v>0</v>
      </c>
      <c r="BB958" s="73">
        <v>0</v>
      </c>
      <c r="BC958" s="73">
        <v>0</v>
      </c>
      <c r="BD958" s="73">
        <v>0</v>
      </c>
      <c r="BE958" s="73">
        <v>0</v>
      </c>
      <c r="BF958" s="73">
        <v>0</v>
      </c>
      <c r="BG958" s="73">
        <v>0</v>
      </c>
      <c r="BH958" s="73">
        <v>0</v>
      </c>
      <c r="BI958" s="73">
        <v>0</v>
      </c>
      <c r="BJ958" s="73">
        <v>0</v>
      </c>
      <c r="BK958" s="73">
        <v>0</v>
      </c>
      <c r="BL958" s="73">
        <v>0</v>
      </c>
      <c r="BM958" s="73">
        <v>0</v>
      </c>
      <c r="BN958" s="73">
        <v>0</v>
      </c>
      <c r="BO958" s="73">
        <v>0</v>
      </c>
      <c r="BP958" s="73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5"/>
      <c r="B959" s="5" t="s">
        <v>4</v>
      </c>
      <c r="C959" s="75">
        <v>0</v>
      </c>
      <c r="D959" s="75">
        <v>0</v>
      </c>
      <c r="E959" s="75">
        <v>0</v>
      </c>
      <c r="F959" s="75">
        <v>0</v>
      </c>
      <c r="G959" s="75">
        <v>0</v>
      </c>
      <c r="H959" s="75">
        <v>0</v>
      </c>
      <c r="I959" s="75">
        <v>0</v>
      </c>
      <c r="J959" s="75">
        <v>0</v>
      </c>
      <c r="K959" s="75">
        <v>0</v>
      </c>
      <c r="L959" s="75">
        <v>0</v>
      </c>
      <c r="M959" s="75">
        <v>0</v>
      </c>
      <c r="N959" s="75">
        <v>0</v>
      </c>
      <c r="O959" s="75">
        <v>0</v>
      </c>
      <c r="P959" s="75">
        <v>0</v>
      </c>
      <c r="Q959" s="75">
        <v>0</v>
      </c>
      <c r="R959" s="75">
        <v>0</v>
      </c>
      <c r="S959" s="75">
        <v>0</v>
      </c>
      <c r="T959" s="75">
        <v>0</v>
      </c>
      <c r="U959" s="75">
        <v>0</v>
      </c>
      <c r="V959" s="75">
        <v>0</v>
      </c>
      <c r="W959" s="75">
        <v>0</v>
      </c>
      <c r="X959" s="75">
        <v>0</v>
      </c>
      <c r="Y959" s="75">
        <v>0</v>
      </c>
      <c r="Z959" s="75">
        <v>0</v>
      </c>
      <c r="AA959" s="75">
        <v>0</v>
      </c>
      <c r="AB959" s="75">
        <v>0</v>
      </c>
      <c r="AC959" s="75">
        <v>0</v>
      </c>
      <c r="AD959" s="75">
        <v>0</v>
      </c>
      <c r="AE959" s="75">
        <v>0</v>
      </c>
      <c r="AF959" s="75">
        <v>0</v>
      </c>
      <c r="AG959" s="75">
        <v>0</v>
      </c>
      <c r="AH959" s="75">
        <v>0</v>
      </c>
      <c r="AI959" s="75">
        <v>0</v>
      </c>
      <c r="AJ959">
        <v>0</v>
      </c>
      <c r="AK959" s="73">
        <v>0</v>
      </c>
      <c r="AL959" s="73">
        <v>0</v>
      </c>
      <c r="AM959" s="73">
        <v>0</v>
      </c>
      <c r="AN959" s="73">
        <v>0</v>
      </c>
      <c r="AO959" s="73">
        <v>0</v>
      </c>
      <c r="AP959" s="73">
        <v>0</v>
      </c>
      <c r="AQ959" s="73">
        <v>0</v>
      </c>
      <c r="AR959" s="73">
        <v>0</v>
      </c>
      <c r="AS959" s="73">
        <v>0</v>
      </c>
      <c r="AT959" s="73">
        <v>0</v>
      </c>
      <c r="AU959" s="73">
        <v>0</v>
      </c>
      <c r="AV959" s="73">
        <v>0</v>
      </c>
      <c r="AW959" s="73">
        <v>0</v>
      </c>
      <c r="AX959" s="73">
        <v>0</v>
      </c>
      <c r="AY959" s="73">
        <v>0</v>
      </c>
      <c r="AZ959" s="73">
        <v>0</v>
      </c>
      <c r="BA959" s="73">
        <v>0</v>
      </c>
      <c r="BB959" s="73">
        <v>0</v>
      </c>
      <c r="BC959" s="73">
        <v>0</v>
      </c>
      <c r="BD959" s="73">
        <v>0</v>
      </c>
      <c r="BE959" s="73">
        <v>0</v>
      </c>
      <c r="BF959" s="73">
        <v>0</v>
      </c>
      <c r="BG959" s="73">
        <v>0</v>
      </c>
      <c r="BH959" s="73">
        <v>0</v>
      </c>
      <c r="BI959" s="73">
        <v>0</v>
      </c>
      <c r="BJ959" s="73">
        <v>0</v>
      </c>
      <c r="BK959" s="73">
        <v>0</v>
      </c>
      <c r="BL959" s="73">
        <v>0</v>
      </c>
      <c r="BM959" s="73">
        <v>0</v>
      </c>
      <c r="BN959" s="73">
        <v>0</v>
      </c>
      <c r="BO959" s="73">
        <v>0</v>
      </c>
      <c r="BP959" s="73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5" t="s">
        <v>2</v>
      </c>
      <c r="B960" s="5" t="s">
        <v>3</v>
      </c>
      <c r="C960" s="75">
        <v>0</v>
      </c>
      <c r="D960" s="75">
        <v>0</v>
      </c>
      <c r="E960" s="75">
        <v>0</v>
      </c>
      <c r="F960" s="75">
        <v>0</v>
      </c>
      <c r="G960" s="75">
        <v>0</v>
      </c>
      <c r="H960" s="75">
        <v>0</v>
      </c>
      <c r="I960" s="75">
        <v>0</v>
      </c>
      <c r="J960" s="75">
        <v>0</v>
      </c>
      <c r="K960" s="75">
        <v>0</v>
      </c>
      <c r="L960" s="75">
        <v>0</v>
      </c>
      <c r="M960" s="75">
        <v>0</v>
      </c>
      <c r="N960" s="75">
        <v>0</v>
      </c>
      <c r="O960" s="75">
        <v>0</v>
      </c>
      <c r="P960" s="75">
        <v>0</v>
      </c>
      <c r="Q960" s="75">
        <v>0</v>
      </c>
      <c r="R960" s="75">
        <v>0</v>
      </c>
      <c r="S960" s="75">
        <v>0</v>
      </c>
      <c r="T960" s="75">
        <v>0</v>
      </c>
      <c r="U960" s="75">
        <v>0</v>
      </c>
      <c r="V960" s="75">
        <v>0</v>
      </c>
      <c r="W960" s="75">
        <v>0</v>
      </c>
      <c r="X960" s="75">
        <v>0</v>
      </c>
      <c r="Y960" s="75">
        <v>0</v>
      </c>
      <c r="Z960" s="75">
        <v>0</v>
      </c>
      <c r="AA960" s="75">
        <v>0</v>
      </c>
      <c r="AB960" s="75">
        <v>0</v>
      </c>
      <c r="AC960" s="75">
        <v>0</v>
      </c>
      <c r="AD960" s="75">
        <v>0</v>
      </c>
      <c r="AE960" s="75">
        <v>0</v>
      </c>
      <c r="AF960" s="75">
        <v>0</v>
      </c>
      <c r="AG960" s="75">
        <v>0</v>
      </c>
      <c r="AH960" s="75">
        <v>0</v>
      </c>
      <c r="AI960" s="75">
        <v>0</v>
      </c>
      <c r="AJ960">
        <v>0</v>
      </c>
      <c r="AK960" s="73">
        <v>0</v>
      </c>
      <c r="AL960" s="73">
        <v>0</v>
      </c>
      <c r="AM960" s="73">
        <v>0</v>
      </c>
      <c r="AN960" s="73">
        <v>0</v>
      </c>
      <c r="AO960" s="73">
        <v>0</v>
      </c>
      <c r="AP960" s="73">
        <v>0</v>
      </c>
      <c r="AQ960" s="73">
        <v>0</v>
      </c>
      <c r="AR960" s="73">
        <v>0</v>
      </c>
      <c r="AS960" s="73">
        <v>0</v>
      </c>
      <c r="AT960" s="73">
        <v>0</v>
      </c>
      <c r="AU960" s="73">
        <v>0</v>
      </c>
      <c r="AV960" s="73">
        <v>0</v>
      </c>
      <c r="AW960" s="73">
        <v>0</v>
      </c>
      <c r="AX960" s="73">
        <v>0</v>
      </c>
      <c r="AY960" s="73">
        <v>0</v>
      </c>
      <c r="AZ960" s="73">
        <v>0</v>
      </c>
      <c r="BA960" s="73">
        <v>0</v>
      </c>
      <c r="BB960" s="73">
        <v>0</v>
      </c>
      <c r="BC960" s="73">
        <v>0</v>
      </c>
      <c r="BD960" s="73">
        <v>0</v>
      </c>
      <c r="BE960" s="73">
        <v>0</v>
      </c>
      <c r="BF960" s="73">
        <v>0</v>
      </c>
      <c r="BG960" s="73">
        <v>0</v>
      </c>
      <c r="BH960" s="73">
        <v>0</v>
      </c>
      <c r="BI960" s="73">
        <v>0</v>
      </c>
      <c r="BJ960" s="73">
        <v>0</v>
      </c>
      <c r="BK960" s="73">
        <v>0</v>
      </c>
      <c r="BL960" s="73">
        <v>0</v>
      </c>
      <c r="BM960" s="73">
        <v>0</v>
      </c>
      <c r="BN960" s="73">
        <v>0</v>
      </c>
      <c r="BO960" s="73">
        <v>0</v>
      </c>
      <c r="BP960" s="73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4"/>
      <c r="B961" s="4" t="s">
        <v>4</v>
      </c>
      <c r="C961" s="75">
        <v>0</v>
      </c>
      <c r="D961" s="75">
        <v>0</v>
      </c>
      <c r="E961" s="75">
        <v>0</v>
      </c>
      <c r="F961" s="75">
        <v>0</v>
      </c>
      <c r="G961" s="75">
        <v>0</v>
      </c>
      <c r="H961" s="75">
        <v>0</v>
      </c>
      <c r="I961" s="75">
        <v>0</v>
      </c>
      <c r="J961" s="75">
        <v>0</v>
      </c>
      <c r="K961" s="75">
        <v>0</v>
      </c>
      <c r="L961" s="75">
        <v>0</v>
      </c>
      <c r="M961" s="75">
        <v>0</v>
      </c>
      <c r="N961" s="75">
        <v>0</v>
      </c>
      <c r="O961" s="75">
        <v>0</v>
      </c>
      <c r="P961" s="75">
        <v>0</v>
      </c>
      <c r="Q961" s="75">
        <v>0</v>
      </c>
      <c r="R961" s="75">
        <v>0</v>
      </c>
      <c r="S961" s="75">
        <v>0</v>
      </c>
      <c r="T961" s="75">
        <v>0</v>
      </c>
      <c r="U961" s="75">
        <v>0</v>
      </c>
      <c r="V961" s="75">
        <v>0</v>
      </c>
      <c r="W961" s="75">
        <v>0</v>
      </c>
      <c r="X961" s="75">
        <v>0</v>
      </c>
      <c r="Y961" s="75">
        <v>0</v>
      </c>
      <c r="Z961" s="75">
        <v>0</v>
      </c>
      <c r="AA961" s="75">
        <v>0</v>
      </c>
      <c r="AB961" s="75">
        <v>0</v>
      </c>
      <c r="AC961" s="75">
        <v>0</v>
      </c>
      <c r="AD961" s="75">
        <v>0</v>
      </c>
      <c r="AE961" s="75">
        <v>0</v>
      </c>
      <c r="AF961" s="75">
        <v>0</v>
      </c>
      <c r="AG961" s="75">
        <v>0</v>
      </c>
      <c r="AH961" s="75">
        <v>0</v>
      </c>
      <c r="AI961" s="75">
        <v>0</v>
      </c>
      <c r="AJ961">
        <v>0</v>
      </c>
      <c r="AK961" s="73">
        <v>0</v>
      </c>
      <c r="AL961" s="73">
        <v>0</v>
      </c>
      <c r="AM961" s="73">
        <v>0</v>
      </c>
      <c r="AN961" s="73">
        <v>0</v>
      </c>
      <c r="AO961" s="73">
        <v>0</v>
      </c>
      <c r="AP961" s="73">
        <v>0</v>
      </c>
      <c r="AQ961" s="73">
        <v>0</v>
      </c>
      <c r="AR961" s="73">
        <v>0</v>
      </c>
      <c r="AS961" s="73">
        <v>0</v>
      </c>
      <c r="AT961" s="73">
        <v>0</v>
      </c>
      <c r="AU961" s="73">
        <v>0</v>
      </c>
      <c r="AV961" s="73">
        <v>0</v>
      </c>
      <c r="AW961" s="73">
        <v>0</v>
      </c>
      <c r="AX961" s="73">
        <v>0</v>
      </c>
      <c r="AY961" s="73">
        <v>0</v>
      </c>
      <c r="AZ961" s="73">
        <v>0</v>
      </c>
      <c r="BA961" s="73">
        <v>0</v>
      </c>
      <c r="BB961" s="73">
        <v>0</v>
      </c>
      <c r="BC961" s="73">
        <v>0</v>
      </c>
      <c r="BD961" s="73">
        <v>0</v>
      </c>
      <c r="BE961" s="73">
        <v>0</v>
      </c>
      <c r="BF961" s="73">
        <v>0</v>
      </c>
      <c r="BG961" s="73">
        <v>0</v>
      </c>
      <c r="BH961" s="73">
        <v>0</v>
      </c>
      <c r="BI961" s="73">
        <v>0</v>
      </c>
      <c r="BJ961" s="73">
        <v>0</v>
      </c>
      <c r="BK961" s="73">
        <v>0</v>
      </c>
      <c r="BL961" s="73">
        <v>0</v>
      </c>
      <c r="BM961" s="73">
        <v>0</v>
      </c>
      <c r="BN961" s="73">
        <v>0</v>
      </c>
      <c r="BO961" s="73">
        <v>0</v>
      </c>
      <c r="BP961" s="73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14" t="s">
        <v>7</v>
      </c>
      <c r="B962" s="14" t="s">
        <v>3</v>
      </c>
      <c r="C962" s="75">
        <v>0</v>
      </c>
      <c r="D962" s="75">
        <v>0</v>
      </c>
      <c r="E962" s="75">
        <v>0</v>
      </c>
      <c r="F962" s="75">
        <v>0</v>
      </c>
      <c r="G962" s="75">
        <v>0</v>
      </c>
      <c r="H962" s="75">
        <v>0</v>
      </c>
      <c r="I962" s="75">
        <v>0</v>
      </c>
      <c r="J962" s="75">
        <v>0</v>
      </c>
      <c r="K962" s="75">
        <v>0</v>
      </c>
      <c r="L962" s="75">
        <v>0</v>
      </c>
      <c r="M962" s="75">
        <v>0</v>
      </c>
      <c r="N962" s="75">
        <v>0</v>
      </c>
      <c r="O962" s="75">
        <v>0</v>
      </c>
      <c r="P962" s="75">
        <v>0</v>
      </c>
      <c r="Q962" s="75">
        <v>0</v>
      </c>
      <c r="R962" s="75">
        <v>0</v>
      </c>
      <c r="S962" s="75">
        <v>0</v>
      </c>
      <c r="T962" s="75">
        <v>0</v>
      </c>
      <c r="U962" s="75">
        <v>0</v>
      </c>
      <c r="V962" s="75">
        <v>0</v>
      </c>
      <c r="W962" s="75">
        <v>0</v>
      </c>
      <c r="X962" s="75">
        <v>0</v>
      </c>
      <c r="Y962" s="75">
        <v>0</v>
      </c>
      <c r="Z962" s="75">
        <v>0</v>
      </c>
      <c r="AA962" s="75">
        <v>0</v>
      </c>
      <c r="AB962" s="75">
        <v>0</v>
      </c>
      <c r="AC962" s="75">
        <v>0</v>
      </c>
      <c r="AD962" s="75">
        <v>0</v>
      </c>
      <c r="AE962" s="75">
        <v>0</v>
      </c>
      <c r="AF962" s="75">
        <v>0</v>
      </c>
      <c r="AG962" s="75">
        <v>0</v>
      </c>
      <c r="AH962" s="75">
        <v>0</v>
      </c>
      <c r="AI962" s="75">
        <v>0</v>
      </c>
      <c r="AJ962">
        <v>0</v>
      </c>
      <c r="AK962" s="73">
        <v>0</v>
      </c>
      <c r="AL962" s="73">
        <v>0</v>
      </c>
      <c r="AM962" s="73">
        <v>0</v>
      </c>
      <c r="AN962" s="73">
        <v>0</v>
      </c>
      <c r="AO962" s="73">
        <v>0</v>
      </c>
      <c r="AP962" s="73">
        <v>0</v>
      </c>
      <c r="AQ962" s="73">
        <v>0</v>
      </c>
      <c r="AR962" s="73">
        <v>0</v>
      </c>
      <c r="AS962" s="73">
        <v>0</v>
      </c>
      <c r="AT962" s="73">
        <v>0</v>
      </c>
      <c r="AU962" s="73">
        <v>0</v>
      </c>
      <c r="AV962" s="73">
        <v>0</v>
      </c>
      <c r="AW962" s="73">
        <v>0</v>
      </c>
      <c r="AX962" s="73">
        <v>0</v>
      </c>
      <c r="AY962" s="73">
        <v>0</v>
      </c>
      <c r="AZ962" s="73">
        <v>0</v>
      </c>
      <c r="BA962" s="73">
        <v>0</v>
      </c>
      <c r="BB962" s="73">
        <v>0</v>
      </c>
      <c r="BC962" s="73">
        <v>0</v>
      </c>
      <c r="BD962" s="73">
        <v>0</v>
      </c>
      <c r="BE962" s="73">
        <v>0</v>
      </c>
      <c r="BF962" s="73">
        <v>0</v>
      </c>
      <c r="BG962" s="73">
        <v>0</v>
      </c>
      <c r="BH962" s="73">
        <v>0</v>
      </c>
      <c r="BI962" s="73">
        <v>0</v>
      </c>
      <c r="BJ962" s="73">
        <v>0</v>
      </c>
      <c r="BK962" s="73">
        <v>0</v>
      </c>
      <c r="BL962" s="73">
        <v>0</v>
      </c>
      <c r="BM962" s="73">
        <v>0</v>
      </c>
      <c r="BN962" s="73">
        <v>0</v>
      </c>
      <c r="BO962" s="73">
        <v>0</v>
      </c>
      <c r="BP962" s="73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4"/>
      <c r="B963" s="4" t="s">
        <v>4</v>
      </c>
      <c r="C963" s="75">
        <v>0</v>
      </c>
      <c r="D963" s="75">
        <v>0</v>
      </c>
      <c r="E963" s="75">
        <v>0</v>
      </c>
      <c r="F963" s="75">
        <v>0</v>
      </c>
      <c r="G963" s="75">
        <v>0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0</v>
      </c>
      <c r="N963" s="75">
        <v>0</v>
      </c>
      <c r="O963" s="75">
        <v>0</v>
      </c>
      <c r="P963" s="75">
        <v>0</v>
      </c>
      <c r="Q963" s="75">
        <v>0</v>
      </c>
      <c r="R963" s="75">
        <v>0</v>
      </c>
      <c r="S963" s="75">
        <v>0</v>
      </c>
      <c r="T963" s="75">
        <v>0</v>
      </c>
      <c r="U963" s="75">
        <v>0</v>
      </c>
      <c r="V963" s="75">
        <v>0</v>
      </c>
      <c r="W963" s="75">
        <v>0</v>
      </c>
      <c r="X963" s="75">
        <v>0</v>
      </c>
      <c r="Y963" s="75">
        <v>0</v>
      </c>
      <c r="Z963" s="75">
        <v>0</v>
      </c>
      <c r="AA963" s="75">
        <v>0</v>
      </c>
      <c r="AB963" s="75">
        <v>0</v>
      </c>
      <c r="AC963" s="75">
        <v>0</v>
      </c>
      <c r="AD963" s="75">
        <v>0</v>
      </c>
      <c r="AE963" s="75">
        <v>0</v>
      </c>
      <c r="AF963" s="75">
        <v>0</v>
      </c>
      <c r="AG963" s="75">
        <v>0</v>
      </c>
      <c r="AH963" s="75">
        <v>0</v>
      </c>
      <c r="AI963" s="75">
        <v>0</v>
      </c>
      <c r="AJ963">
        <v>0</v>
      </c>
      <c r="AK963" s="73">
        <v>0</v>
      </c>
      <c r="AL963" s="73">
        <v>0</v>
      </c>
      <c r="AM963" s="73">
        <v>0</v>
      </c>
      <c r="AN963" s="73">
        <v>0</v>
      </c>
      <c r="AO963" s="73">
        <v>0</v>
      </c>
      <c r="AP963" s="73">
        <v>0</v>
      </c>
      <c r="AQ963" s="73">
        <v>0</v>
      </c>
      <c r="AR963" s="73">
        <v>0</v>
      </c>
      <c r="AS963" s="73">
        <v>0</v>
      </c>
      <c r="AT963" s="73">
        <v>0</v>
      </c>
      <c r="AU963" s="73">
        <v>0</v>
      </c>
      <c r="AV963" s="73">
        <v>0</v>
      </c>
      <c r="AW963" s="73">
        <v>0</v>
      </c>
      <c r="AX963" s="73">
        <v>0</v>
      </c>
      <c r="AY963" s="73">
        <v>0</v>
      </c>
      <c r="AZ963" s="73">
        <v>0</v>
      </c>
      <c r="BA963" s="73">
        <v>0</v>
      </c>
      <c r="BB963" s="73">
        <v>0</v>
      </c>
      <c r="BC963" s="73">
        <v>0</v>
      </c>
      <c r="BD963" s="73">
        <v>0</v>
      </c>
      <c r="BE963" s="73">
        <v>0</v>
      </c>
      <c r="BF963" s="73">
        <v>0</v>
      </c>
      <c r="BG963" s="73">
        <v>0</v>
      </c>
      <c r="BH963" s="73">
        <v>0</v>
      </c>
      <c r="BI963" s="73">
        <v>0</v>
      </c>
      <c r="BJ963" s="73">
        <v>0</v>
      </c>
      <c r="BK963" s="73">
        <v>0</v>
      </c>
      <c r="BL963" s="73">
        <v>0</v>
      </c>
      <c r="BM963" s="73">
        <v>0</v>
      </c>
      <c r="BN963" s="73">
        <v>0</v>
      </c>
      <c r="BO963" s="73">
        <v>0</v>
      </c>
      <c r="BP963" s="7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14" t="s">
        <v>6</v>
      </c>
      <c r="B964" s="14" t="s">
        <v>3</v>
      </c>
      <c r="C964" s="75">
        <v>0</v>
      </c>
      <c r="D964" s="75">
        <v>0</v>
      </c>
      <c r="E964" s="75">
        <v>0</v>
      </c>
      <c r="F964" s="75">
        <v>0</v>
      </c>
      <c r="G964" s="75">
        <v>0</v>
      </c>
      <c r="H964" s="75">
        <v>0</v>
      </c>
      <c r="I964" s="75">
        <v>0</v>
      </c>
      <c r="J964" s="75">
        <v>0</v>
      </c>
      <c r="K964" s="75">
        <v>0</v>
      </c>
      <c r="L964" s="75">
        <v>0</v>
      </c>
      <c r="M964" s="75">
        <v>0</v>
      </c>
      <c r="N964" s="75">
        <v>0</v>
      </c>
      <c r="O964" s="75">
        <v>0</v>
      </c>
      <c r="P964" s="75">
        <v>0</v>
      </c>
      <c r="Q964" s="75">
        <v>0</v>
      </c>
      <c r="R964" s="75">
        <v>0</v>
      </c>
      <c r="S964" s="75">
        <v>0</v>
      </c>
      <c r="T964" s="75">
        <v>0</v>
      </c>
      <c r="U964" s="75">
        <v>0</v>
      </c>
      <c r="V964" s="75">
        <v>0</v>
      </c>
      <c r="W964" s="75">
        <v>0</v>
      </c>
      <c r="X964" s="75">
        <v>0</v>
      </c>
      <c r="Y964" s="75">
        <v>0</v>
      </c>
      <c r="Z964" s="75">
        <v>0</v>
      </c>
      <c r="AA964" s="75">
        <v>0</v>
      </c>
      <c r="AB964" s="75">
        <v>0</v>
      </c>
      <c r="AC964" s="75">
        <v>0</v>
      </c>
      <c r="AD964" s="75">
        <v>0</v>
      </c>
      <c r="AE964" s="75">
        <v>0</v>
      </c>
      <c r="AF964" s="75">
        <v>0</v>
      </c>
      <c r="AG964" s="75">
        <v>0</v>
      </c>
      <c r="AH964" s="75">
        <v>0</v>
      </c>
      <c r="AI964" s="75">
        <v>0</v>
      </c>
      <c r="AJ964">
        <v>0</v>
      </c>
      <c r="AK964" s="73">
        <v>0</v>
      </c>
      <c r="AL964" s="73">
        <v>0</v>
      </c>
      <c r="AM964" s="73">
        <v>0</v>
      </c>
      <c r="AN964" s="73">
        <v>0</v>
      </c>
      <c r="AO964" s="73">
        <v>0</v>
      </c>
      <c r="AP964" s="73">
        <v>0</v>
      </c>
      <c r="AQ964" s="73">
        <v>0</v>
      </c>
      <c r="AR964" s="73">
        <v>0</v>
      </c>
      <c r="AS964" s="73">
        <v>0</v>
      </c>
      <c r="AT964" s="73">
        <v>0</v>
      </c>
      <c r="AU964" s="73">
        <v>0</v>
      </c>
      <c r="AV964" s="73">
        <v>0</v>
      </c>
      <c r="AW964" s="73">
        <v>0</v>
      </c>
      <c r="AX964" s="73">
        <v>0</v>
      </c>
      <c r="AY964" s="73">
        <v>0</v>
      </c>
      <c r="AZ964" s="73">
        <v>0</v>
      </c>
      <c r="BA964" s="73">
        <v>0</v>
      </c>
      <c r="BB964" s="73">
        <v>0</v>
      </c>
      <c r="BC964" s="73">
        <v>0</v>
      </c>
      <c r="BD964" s="73">
        <v>0</v>
      </c>
      <c r="BE964" s="73">
        <v>0</v>
      </c>
      <c r="BF964" s="73">
        <v>0</v>
      </c>
      <c r="BG964" s="73">
        <v>0</v>
      </c>
      <c r="BH964" s="73">
        <v>0</v>
      </c>
      <c r="BI964" s="73">
        <v>0</v>
      </c>
      <c r="BJ964" s="73">
        <v>0</v>
      </c>
      <c r="BK964" s="73">
        <v>0</v>
      </c>
      <c r="BL964" s="73">
        <v>0</v>
      </c>
      <c r="BM964" s="73">
        <v>0</v>
      </c>
      <c r="BN964" s="73">
        <v>0</v>
      </c>
      <c r="BO964" s="73">
        <v>0</v>
      </c>
      <c r="BP964" s="73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5"/>
      <c r="B965" s="5" t="s">
        <v>4</v>
      </c>
      <c r="C965" s="75">
        <v>0</v>
      </c>
      <c r="D965" s="75">
        <v>0</v>
      </c>
      <c r="E965" s="75">
        <v>0</v>
      </c>
      <c r="F965" s="75">
        <v>0</v>
      </c>
      <c r="G965" s="75">
        <v>0</v>
      </c>
      <c r="H965" s="75">
        <v>0</v>
      </c>
      <c r="I965" s="75">
        <v>0</v>
      </c>
      <c r="J965" s="75">
        <v>0</v>
      </c>
      <c r="K965" s="75">
        <v>0</v>
      </c>
      <c r="L965" s="75">
        <v>0</v>
      </c>
      <c r="M965" s="75">
        <v>0</v>
      </c>
      <c r="N965" s="75">
        <v>0</v>
      </c>
      <c r="O965" s="75">
        <v>0</v>
      </c>
      <c r="P965" s="75">
        <v>0</v>
      </c>
      <c r="Q965" s="75">
        <v>0</v>
      </c>
      <c r="R965" s="75">
        <v>0</v>
      </c>
      <c r="S965" s="75">
        <v>0</v>
      </c>
      <c r="T965" s="75">
        <v>0</v>
      </c>
      <c r="U965" s="75">
        <v>0</v>
      </c>
      <c r="V965" s="75">
        <v>0</v>
      </c>
      <c r="W965" s="75">
        <v>0</v>
      </c>
      <c r="X965" s="75">
        <v>0</v>
      </c>
      <c r="Y965" s="75">
        <v>0</v>
      </c>
      <c r="Z965" s="75">
        <v>0</v>
      </c>
      <c r="AA965" s="75">
        <v>0</v>
      </c>
      <c r="AB965" s="75">
        <v>0</v>
      </c>
      <c r="AC965" s="75">
        <v>0</v>
      </c>
      <c r="AD965" s="75">
        <v>0</v>
      </c>
      <c r="AE965" s="75">
        <v>0</v>
      </c>
      <c r="AF965" s="75">
        <v>0</v>
      </c>
      <c r="AG965" s="75">
        <v>0</v>
      </c>
      <c r="AH965" s="75">
        <v>0</v>
      </c>
      <c r="AI965" s="75">
        <v>0</v>
      </c>
      <c r="AJ965">
        <v>0</v>
      </c>
      <c r="AK965" s="73">
        <v>0</v>
      </c>
      <c r="AL965" s="73">
        <v>0</v>
      </c>
      <c r="AM965" s="73">
        <v>0</v>
      </c>
      <c r="AN965" s="73">
        <v>0</v>
      </c>
      <c r="AO965" s="73">
        <v>0</v>
      </c>
      <c r="AP965" s="73">
        <v>0</v>
      </c>
      <c r="AQ965" s="73">
        <v>0</v>
      </c>
      <c r="AR965" s="73">
        <v>0</v>
      </c>
      <c r="AS965" s="73">
        <v>0</v>
      </c>
      <c r="AT965" s="73">
        <v>0</v>
      </c>
      <c r="AU965" s="73">
        <v>0</v>
      </c>
      <c r="AV965" s="73">
        <v>0</v>
      </c>
      <c r="AW965" s="73">
        <v>0</v>
      </c>
      <c r="AX965" s="73">
        <v>0</v>
      </c>
      <c r="AY965" s="73">
        <v>0</v>
      </c>
      <c r="AZ965" s="73">
        <v>0</v>
      </c>
      <c r="BA965" s="73">
        <v>0</v>
      </c>
      <c r="BB965" s="73">
        <v>0</v>
      </c>
      <c r="BC965" s="73">
        <v>0</v>
      </c>
      <c r="BD965" s="73">
        <v>0</v>
      </c>
      <c r="BE965" s="73">
        <v>0</v>
      </c>
      <c r="BF965" s="73">
        <v>0</v>
      </c>
      <c r="BG965" s="73">
        <v>0</v>
      </c>
      <c r="BH965" s="73">
        <v>0</v>
      </c>
      <c r="BI965" s="73">
        <v>0</v>
      </c>
      <c r="BJ965" s="73">
        <v>0</v>
      </c>
      <c r="BK965" s="73">
        <v>0</v>
      </c>
      <c r="BL965" s="73">
        <v>0</v>
      </c>
      <c r="BM965" s="73">
        <v>0</v>
      </c>
      <c r="BN965" s="73">
        <v>0</v>
      </c>
      <c r="BO965" s="73">
        <v>0</v>
      </c>
      <c r="BP965" s="73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5" t="s">
        <v>8</v>
      </c>
      <c r="B966" s="5" t="s">
        <v>3</v>
      </c>
      <c r="C966" s="75">
        <v>0</v>
      </c>
      <c r="D966" s="75">
        <v>0</v>
      </c>
      <c r="E966" s="75">
        <v>0</v>
      </c>
      <c r="F966" s="75">
        <v>0</v>
      </c>
      <c r="G966" s="75">
        <v>0</v>
      </c>
      <c r="H966" s="75">
        <v>0</v>
      </c>
      <c r="I966" s="75">
        <v>0</v>
      </c>
      <c r="J966" s="75">
        <v>0</v>
      </c>
      <c r="K966" s="75">
        <v>0</v>
      </c>
      <c r="L966" s="75">
        <v>0</v>
      </c>
      <c r="M966" s="75">
        <v>0</v>
      </c>
      <c r="N966" s="75">
        <v>0</v>
      </c>
      <c r="O966" s="75">
        <v>0</v>
      </c>
      <c r="P966" s="75">
        <v>0</v>
      </c>
      <c r="Q966" s="75">
        <v>0</v>
      </c>
      <c r="R966" s="75">
        <v>0</v>
      </c>
      <c r="S966" s="75">
        <v>0</v>
      </c>
      <c r="T966" s="75">
        <v>0</v>
      </c>
      <c r="U966" s="75">
        <v>0</v>
      </c>
      <c r="V966" s="75">
        <v>0</v>
      </c>
      <c r="W966" s="75">
        <v>0</v>
      </c>
      <c r="X966" s="75">
        <v>0</v>
      </c>
      <c r="Y966" s="75">
        <v>0</v>
      </c>
      <c r="Z966" s="75">
        <v>0</v>
      </c>
      <c r="AA966" s="75">
        <v>0</v>
      </c>
      <c r="AB966" s="75">
        <v>0</v>
      </c>
      <c r="AC966" s="75">
        <v>0</v>
      </c>
      <c r="AD966" s="75">
        <v>0</v>
      </c>
      <c r="AE966" s="75">
        <v>0</v>
      </c>
      <c r="AF966" s="75">
        <v>0</v>
      </c>
      <c r="AG966" s="75">
        <v>0</v>
      </c>
      <c r="AH966" s="75">
        <v>0</v>
      </c>
      <c r="AI966" s="75">
        <v>0</v>
      </c>
      <c r="AJ966">
        <v>0</v>
      </c>
      <c r="AK966" s="73">
        <v>0</v>
      </c>
      <c r="AL966" s="73">
        <v>0</v>
      </c>
      <c r="AM966" s="73">
        <v>0</v>
      </c>
      <c r="AN966" s="73">
        <v>0</v>
      </c>
      <c r="AO966" s="73">
        <v>0</v>
      </c>
      <c r="AP966" s="73">
        <v>0</v>
      </c>
      <c r="AQ966" s="73">
        <v>0</v>
      </c>
      <c r="AR966" s="73">
        <v>0</v>
      </c>
      <c r="AS966" s="73">
        <v>0</v>
      </c>
      <c r="AT966" s="73">
        <v>0</v>
      </c>
      <c r="AU966" s="73">
        <v>0</v>
      </c>
      <c r="AV966" s="73">
        <v>0</v>
      </c>
      <c r="AW966" s="73">
        <v>0</v>
      </c>
      <c r="AX966" s="73">
        <v>0</v>
      </c>
      <c r="AY966" s="73">
        <v>0</v>
      </c>
      <c r="AZ966" s="73">
        <v>0</v>
      </c>
      <c r="BA966" s="73">
        <v>0</v>
      </c>
      <c r="BB966" s="73">
        <v>0</v>
      </c>
      <c r="BC966" s="73">
        <v>0</v>
      </c>
      <c r="BD966" s="73">
        <v>0</v>
      </c>
      <c r="BE966" s="73">
        <v>0</v>
      </c>
      <c r="BF966" s="73">
        <v>0</v>
      </c>
      <c r="BG966" s="73">
        <v>0</v>
      </c>
      <c r="BH966" s="73">
        <v>0</v>
      </c>
      <c r="BI966" s="73">
        <v>0</v>
      </c>
      <c r="BJ966" s="73">
        <v>0</v>
      </c>
      <c r="BK966" s="73">
        <v>0</v>
      </c>
      <c r="BL966" s="73">
        <v>0</v>
      </c>
      <c r="BM966" s="73">
        <v>0</v>
      </c>
      <c r="BN966" s="73">
        <v>0</v>
      </c>
      <c r="BO966" s="73">
        <v>0</v>
      </c>
      <c r="BP966" s="73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4"/>
      <c r="B967" s="4" t="s">
        <v>37</v>
      </c>
      <c r="C967" s="75">
        <v>0</v>
      </c>
      <c r="D967" s="75">
        <v>0</v>
      </c>
      <c r="E967" s="75">
        <v>0</v>
      </c>
      <c r="F967" s="75">
        <v>0</v>
      </c>
      <c r="G967" s="75">
        <v>0</v>
      </c>
      <c r="H967" s="75">
        <v>0</v>
      </c>
      <c r="I967" s="75">
        <v>0</v>
      </c>
      <c r="J967" s="75">
        <v>0</v>
      </c>
      <c r="K967" s="75">
        <v>0</v>
      </c>
      <c r="L967" s="75">
        <v>0</v>
      </c>
      <c r="M967" s="75">
        <v>0</v>
      </c>
      <c r="N967" s="75">
        <v>0</v>
      </c>
      <c r="O967" s="75">
        <v>0</v>
      </c>
      <c r="P967" s="75">
        <v>0</v>
      </c>
      <c r="Q967" s="75">
        <v>0</v>
      </c>
      <c r="R967" s="75">
        <v>0</v>
      </c>
      <c r="S967" s="75">
        <v>0</v>
      </c>
      <c r="T967" s="75">
        <v>0</v>
      </c>
      <c r="U967" s="75">
        <v>0</v>
      </c>
      <c r="V967" s="75">
        <v>0</v>
      </c>
      <c r="W967" s="75">
        <v>0</v>
      </c>
      <c r="X967" s="75">
        <v>0</v>
      </c>
      <c r="Y967" s="75">
        <v>0</v>
      </c>
      <c r="Z967" s="75">
        <v>0</v>
      </c>
      <c r="AA967" s="75">
        <v>0</v>
      </c>
      <c r="AB967" s="75">
        <v>0</v>
      </c>
      <c r="AC967" s="75">
        <v>0</v>
      </c>
      <c r="AD967" s="75">
        <v>0</v>
      </c>
      <c r="AE967" s="75">
        <v>0</v>
      </c>
      <c r="AF967" s="75">
        <v>0</v>
      </c>
      <c r="AG967" s="75">
        <v>0</v>
      </c>
      <c r="AH967" s="75">
        <v>0</v>
      </c>
      <c r="AI967" s="75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14" t="s">
        <v>36</v>
      </c>
      <c r="B968" s="14" t="s">
        <v>38</v>
      </c>
      <c r="C968" s="75">
        <v>0</v>
      </c>
      <c r="D968" s="75">
        <v>0</v>
      </c>
      <c r="E968" s="75">
        <v>0</v>
      </c>
      <c r="F968" s="75">
        <v>0</v>
      </c>
      <c r="G968" s="75">
        <v>0</v>
      </c>
      <c r="H968" s="75">
        <v>0</v>
      </c>
      <c r="I968" s="75">
        <v>0</v>
      </c>
      <c r="J968" s="75">
        <v>0</v>
      </c>
      <c r="K968" s="75">
        <v>0</v>
      </c>
      <c r="L968" s="75">
        <v>0</v>
      </c>
      <c r="M968" s="75">
        <v>0</v>
      </c>
      <c r="N968" s="75">
        <v>0</v>
      </c>
      <c r="O968" s="75">
        <v>0</v>
      </c>
      <c r="P968" s="75">
        <v>0</v>
      </c>
      <c r="Q968" s="75">
        <v>0</v>
      </c>
      <c r="R968" s="75">
        <v>0</v>
      </c>
      <c r="S968" s="75">
        <v>0</v>
      </c>
      <c r="T968" s="75">
        <v>0</v>
      </c>
      <c r="U968" s="75">
        <v>0</v>
      </c>
      <c r="V968" s="75">
        <v>0</v>
      </c>
      <c r="W968" s="75">
        <v>0</v>
      </c>
      <c r="X968" s="75">
        <v>0</v>
      </c>
      <c r="Y968" s="75">
        <v>0</v>
      </c>
      <c r="Z968" s="75">
        <v>0</v>
      </c>
      <c r="AA968" s="75">
        <v>0</v>
      </c>
      <c r="AB968" s="75">
        <v>0</v>
      </c>
      <c r="AC968" s="75">
        <v>0</v>
      </c>
      <c r="AD968" s="75">
        <v>0</v>
      </c>
      <c r="AE968" s="75">
        <v>0</v>
      </c>
      <c r="AF968" s="75">
        <v>0</v>
      </c>
      <c r="AG968" s="75">
        <v>0</v>
      </c>
      <c r="AH968" s="75">
        <v>0</v>
      </c>
      <c r="AI968" s="75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5"/>
      <c r="B969" s="5" t="s">
        <v>213</v>
      </c>
      <c r="C969" s="73">
        <v>0</v>
      </c>
      <c r="D969" s="73">
        <v>0</v>
      </c>
      <c r="E969" s="73">
        <v>0</v>
      </c>
      <c r="F969" s="73">
        <v>0</v>
      </c>
      <c r="G969" s="73">
        <v>0</v>
      </c>
      <c r="H969" s="73">
        <v>0</v>
      </c>
      <c r="I969" s="73">
        <v>0</v>
      </c>
      <c r="J969" s="73">
        <v>0</v>
      </c>
      <c r="K969" s="73">
        <v>0</v>
      </c>
      <c r="L969" s="73">
        <v>0</v>
      </c>
      <c r="M969" s="73">
        <v>0</v>
      </c>
      <c r="N969" s="73">
        <v>0</v>
      </c>
      <c r="O969" s="73">
        <v>0</v>
      </c>
      <c r="P969" s="73">
        <v>0</v>
      </c>
      <c r="Q969" s="73">
        <v>0</v>
      </c>
      <c r="R969" s="73">
        <v>0</v>
      </c>
      <c r="S969" s="73">
        <v>0</v>
      </c>
      <c r="T969" s="73">
        <v>0</v>
      </c>
      <c r="U969" s="73">
        <v>0</v>
      </c>
      <c r="V969" s="73">
        <v>0</v>
      </c>
      <c r="W969" s="73">
        <v>0</v>
      </c>
      <c r="X969" s="73">
        <v>0</v>
      </c>
      <c r="Y969" s="73">
        <v>0</v>
      </c>
      <c r="Z969" s="73">
        <v>0</v>
      </c>
      <c r="AA969" s="73">
        <v>0</v>
      </c>
      <c r="AB969" s="73">
        <v>0</v>
      </c>
      <c r="AC969" s="73">
        <v>0</v>
      </c>
      <c r="AD969" s="73">
        <v>0</v>
      </c>
      <c r="AE969" s="73">
        <v>0</v>
      </c>
      <c r="AF969" s="73">
        <v>0</v>
      </c>
      <c r="AG969" s="73">
        <v>0</v>
      </c>
      <c r="AH969" s="73">
        <v>0</v>
      </c>
      <c r="AI969" s="73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85">
      <c r="A970" s="1" t="str">
        <f>LOOKUP(B970,[1]Regions!$A$4:$A$98,[1]Regions!$B$4:$B$98)</f>
        <v>Argentina</v>
      </c>
      <c r="B970" s="2">
        <v>45</v>
      </c>
      <c r="C970" s="72">
        <v>2018</v>
      </c>
      <c r="D970" s="72">
        <v>2019</v>
      </c>
      <c r="E970" s="72">
        <v>2020</v>
      </c>
      <c r="F970" s="72">
        <v>2021</v>
      </c>
      <c r="G970" s="72">
        <v>2022</v>
      </c>
      <c r="H970" s="72">
        <v>2023</v>
      </c>
      <c r="I970" s="72">
        <v>2024</v>
      </c>
      <c r="J970" s="72">
        <v>2025</v>
      </c>
      <c r="K970" s="72">
        <v>2026</v>
      </c>
      <c r="L970" s="72">
        <v>2027</v>
      </c>
      <c r="M970" s="72">
        <v>2028</v>
      </c>
      <c r="N970" s="72">
        <v>2029</v>
      </c>
      <c r="O970" s="72">
        <v>2030</v>
      </c>
      <c r="P970" s="72">
        <v>2031</v>
      </c>
      <c r="Q970" s="72">
        <v>2032</v>
      </c>
      <c r="R970" s="72">
        <v>2033</v>
      </c>
      <c r="S970" s="72">
        <v>2034</v>
      </c>
      <c r="T970" s="72">
        <v>2035</v>
      </c>
      <c r="U970" s="72">
        <v>2036</v>
      </c>
      <c r="V970" s="72">
        <v>2037</v>
      </c>
      <c r="W970" s="72">
        <v>2038</v>
      </c>
      <c r="X970" s="72">
        <v>2039</v>
      </c>
      <c r="Y970" s="72">
        <v>2040</v>
      </c>
      <c r="Z970" s="72">
        <v>2041</v>
      </c>
      <c r="AA970" s="72">
        <v>2042</v>
      </c>
      <c r="AB970" s="72">
        <v>2043</v>
      </c>
      <c r="AC970" s="72">
        <v>2044</v>
      </c>
      <c r="AD970" s="72">
        <v>2045</v>
      </c>
      <c r="AE970" s="72">
        <v>2046</v>
      </c>
      <c r="AF970" s="72">
        <v>2047</v>
      </c>
      <c r="AG970" s="72">
        <v>2048</v>
      </c>
      <c r="AH970" s="72">
        <v>2049</v>
      </c>
      <c r="AI970" s="72">
        <v>2050</v>
      </c>
      <c r="AJ970">
        <v>2051</v>
      </c>
      <c r="AK970">
        <v>2052</v>
      </c>
      <c r="AL970">
        <v>2053</v>
      </c>
      <c r="AM970">
        <v>2054</v>
      </c>
      <c r="AN970">
        <v>2055</v>
      </c>
      <c r="AO970">
        <v>2056</v>
      </c>
      <c r="AP970">
        <v>2057</v>
      </c>
      <c r="AQ970">
        <v>2058</v>
      </c>
      <c r="AR970">
        <v>2059</v>
      </c>
      <c r="AS970">
        <v>2060</v>
      </c>
      <c r="AT970">
        <v>2061</v>
      </c>
      <c r="AU970">
        <v>2062</v>
      </c>
      <c r="AV970">
        <v>2063</v>
      </c>
      <c r="AW970">
        <v>2064</v>
      </c>
      <c r="AX970">
        <v>2065</v>
      </c>
      <c r="AY970">
        <v>2066</v>
      </c>
      <c r="AZ970">
        <v>2067</v>
      </c>
      <c r="BA970">
        <v>2068</v>
      </c>
      <c r="BB970">
        <v>2069</v>
      </c>
      <c r="BC970">
        <v>2070</v>
      </c>
      <c r="BD970">
        <v>2071</v>
      </c>
      <c r="BE970">
        <v>2072</v>
      </c>
      <c r="BF970">
        <v>2073</v>
      </c>
      <c r="BG970">
        <v>2074</v>
      </c>
      <c r="BH970">
        <v>2075</v>
      </c>
      <c r="BI970">
        <v>2076</v>
      </c>
      <c r="BJ970">
        <v>2077</v>
      </c>
      <c r="BK970">
        <v>2078</v>
      </c>
      <c r="BL970">
        <v>2079</v>
      </c>
      <c r="BM970">
        <v>2080</v>
      </c>
      <c r="BN970">
        <v>2081</v>
      </c>
      <c r="BO970">
        <v>2082</v>
      </c>
      <c r="BP970">
        <v>2083</v>
      </c>
      <c r="BQ970">
        <v>2084</v>
      </c>
      <c r="BR970">
        <v>2085</v>
      </c>
      <c r="BS970">
        <v>2086</v>
      </c>
      <c r="BT970">
        <v>2087</v>
      </c>
      <c r="BU970">
        <v>2088</v>
      </c>
      <c r="BV970">
        <v>2089</v>
      </c>
      <c r="BW970">
        <v>2090</v>
      </c>
      <c r="BX970">
        <v>2091</v>
      </c>
      <c r="BY970">
        <v>2092</v>
      </c>
      <c r="BZ970">
        <v>2093</v>
      </c>
      <c r="CA970">
        <v>2094</v>
      </c>
      <c r="CB970">
        <v>2095</v>
      </c>
      <c r="CC970">
        <v>2096</v>
      </c>
      <c r="CD970">
        <v>2097</v>
      </c>
      <c r="CE970">
        <v>2098</v>
      </c>
      <c r="CF970">
        <v>2099</v>
      </c>
      <c r="CG970">
        <v>2100</v>
      </c>
    </row>
    <row r="971" spans="1:85">
      <c r="A971" s="74"/>
      <c r="B971" s="74" t="s">
        <v>4</v>
      </c>
      <c r="C971" s="75">
        <v>0</v>
      </c>
      <c r="D971" s="75">
        <v>0</v>
      </c>
      <c r="E971" s="75">
        <v>0</v>
      </c>
      <c r="F971" s="75">
        <v>0</v>
      </c>
      <c r="G971" s="75">
        <v>0</v>
      </c>
      <c r="H971" s="75">
        <v>0</v>
      </c>
      <c r="I971" s="75">
        <v>0</v>
      </c>
      <c r="J971" s="75">
        <v>0</v>
      </c>
      <c r="K971" s="75">
        <v>0</v>
      </c>
      <c r="L971" s="75">
        <v>0</v>
      </c>
      <c r="M971" s="75">
        <v>0</v>
      </c>
      <c r="N971" s="75">
        <v>0</v>
      </c>
      <c r="O971" s="75">
        <v>0</v>
      </c>
      <c r="P971" s="75">
        <v>0</v>
      </c>
      <c r="Q971" s="75">
        <v>0</v>
      </c>
      <c r="R971" s="75">
        <v>0</v>
      </c>
      <c r="S971" s="75">
        <v>0</v>
      </c>
      <c r="T971" s="75">
        <v>0</v>
      </c>
      <c r="U971" s="75">
        <v>0</v>
      </c>
      <c r="V971" s="75">
        <v>0</v>
      </c>
      <c r="W971" s="75">
        <v>0</v>
      </c>
      <c r="X971" s="75">
        <v>0</v>
      </c>
      <c r="Y971" s="75">
        <v>0</v>
      </c>
      <c r="Z971" s="75">
        <v>0</v>
      </c>
      <c r="AA971" s="75">
        <v>0</v>
      </c>
      <c r="AB971" s="75">
        <v>0</v>
      </c>
      <c r="AC971" s="75">
        <v>0</v>
      </c>
      <c r="AD971" s="75">
        <v>0</v>
      </c>
      <c r="AE971" s="75">
        <v>0</v>
      </c>
      <c r="AF971" s="75">
        <v>0</v>
      </c>
      <c r="AG971" s="75">
        <v>0</v>
      </c>
      <c r="AH971" s="75">
        <v>0</v>
      </c>
      <c r="AI971" s="75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>
      <c r="A972" s="74" t="s">
        <v>0</v>
      </c>
      <c r="B972" s="74" t="s">
        <v>3</v>
      </c>
      <c r="C972" s="75">
        <v>0</v>
      </c>
      <c r="D972" s="75">
        <v>0</v>
      </c>
      <c r="E972" s="75">
        <v>0</v>
      </c>
      <c r="F972" s="75">
        <v>0</v>
      </c>
      <c r="G972" s="75">
        <v>0</v>
      </c>
      <c r="H972" s="75">
        <v>0</v>
      </c>
      <c r="I972" s="75">
        <v>0</v>
      </c>
      <c r="J972" s="75">
        <v>0</v>
      </c>
      <c r="K972" s="75">
        <v>0</v>
      </c>
      <c r="L972" s="75">
        <v>0</v>
      </c>
      <c r="M972" s="75">
        <v>0</v>
      </c>
      <c r="N972" s="75">
        <v>0</v>
      </c>
      <c r="O972" s="75">
        <v>0</v>
      </c>
      <c r="P972" s="75">
        <v>0</v>
      </c>
      <c r="Q972" s="75">
        <v>0</v>
      </c>
      <c r="R972" s="75">
        <v>0</v>
      </c>
      <c r="S972" s="75">
        <v>0</v>
      </c>
      <c r="T972" s="75">
        <v>0</v>
      </c>
      <c r="U972" s="75">
        <v>0</v>
      </c>
      <c r="V972" s="75">
        <v>0</v>
      </c>
      <c r="W972" s="75">
        <v>0</v>
      </c>
      <c r="X972" s="75">
        <v>0</v>
      </c>
      <c r="Y972" s="75">
        <v>0</v>
      </c>
      <c r="Z972" s="75">
        <v>0</v>
      </c>
      <c r="AA972" s="75">
        <v>0</v>
      </c>
      <c r="AB972" s="75">
        <v>0</v>
      </c>
      <c r="AC972" s="75">
        <v>0</v>
      </c>
      <c r="AD972" s="75">
        <v>0</v>
      </c>
      <c r="AE972" s="75">
        <v>0</v>
      </c>
      <c r="AF972" s="75">
        <v>0</v>
      </c>
      <c r="AG972" s="75">
        <v>0</v>
      </c>
      <c r="AH972" s="75">
        <v>0</v>
      </c>
      <c r="AI972" s="75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>
      <c r="A973" s="74"/>
      <c r="B973" s="74" t="s">
        <v>34</v>
      </c>
      <c r="C973" s="75">
        <v>0</v>
      </c>
      <c r="D973" s="75">
        <v>0</v>
      </c>
      <c r="E973" s="75">
        <v>0</v>
      </c>
      <c r="F973" s="75">
        <v>0</v>
      </c>
      <c r="G973" s="75">
        <v>0</v>
      </c>
      <c r="H973" s="75">
        <v>0</v>
      </c>
      <c r="I973" s="75">
        <v>0</v>
      </c>
      <c r="J973" s="75">
        <v>0</v>
      </c>
      <c r="K973" s="75">
        <v>0</v>
      </c>
      <c r="L973" s="75">
        <v>0</v>
      </c>
      <c r="M973" s="75">
        <v>0</v>
      </c>
      <c r="N973" s="75">
        <v>0</v>
      </c>
      <c r="O973" s="75">
        <v>0</v>
      </c>
      <c r="P973" s="75">
        <v>0</v>
      </c>
      <c r="Q973" s="75">
        <v>0</v>
      </c>
      <c r="R973" s="75">
        <v>0</v>
      </c>
      <c r="S973" s="75">
        <v>0</v>
      </c>
      <c r="T973" s="75">
        <v>0</v>
      </c>
      <c r="U973" s="75">
        <v>0</v>
      </c>
      <c r="V973" s="75">
        <v>0</v>
      </c>
      <c r="W973" s="75">
        <v>0</v>
      </c>
      <c r="X973" s="75">
        <v>0</v>
      </c>
      <c r="Y973" s="75">
        <v>0</v>
      </c>
      <c r="Z973" s="75">
        <v>0</v>
      </c>
      <c r="AA973" s="75">
        <v>0</v>
      </c>
      <c r="AB973" s="75">
        <v>0</v>
      </c>
      <c r="AC973" s="75">
        <v>0</v>
      </c>
      <c r="AD973" s="75">
        <v>0</v>
      </c>
      <c r="AE973" s="75">
        <v>0</v>
      </c>
      <c r="AF973" s="75">
        <v>0</v>
      </c>
      <c r="AG973" s="75">
        <v>0</v>
      </c>
      <c r="AH973" s="75">
        <v>0</v>
      </c>
      <c r="AI973" s="75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>
      <c r="A974" s="14"/>
      <c r="B974" s="14" t="s">
        <v>35</v>
      </c>
      <c r="C974" s="75">
        <v>0</v>
      </c>
      <c r="D974" s="75">
        <v>0</v>
      </c>
      <c r="E974" s="75">
        <v>0</v>
      </c>
      <c r="F974" s="75">
        <v>0</v>
      </c>
      <c r="G974" s="75">
        <v>0</v>
      </c>
      <c r="H974" s="75">
        <v>0</v>
      </c>
      <c r="I974" s="75">
        <v>0</v>
      </c>
      <c r="J974" s="75">
        <v>0</v>
      </c>
      <c r="K974" s="75">
        <v>0</v>
      </c>
      <c r="L974" s="75">
        <v>0</v>
      </c>
      <c r="M974" s="75">
        <v>0</v>
      </c>
      <c r="N974" s="75">
        <v>0</v>
      </c>
      <c r="O974" s="75">
        <v>0</v>
      </c>
      <c r="P974" s="75">
        <v>0</v>
      </c>
      <c r="Q974" s="75">
        <v>0</v>
      </c>
      <c r="R974" s="75">
        <v>0</v>
      </c>
      <c r="S974" s="75">
        <v>0</v>
      </c>
      <c r="T974" s="75">
        <v>0</v>
      </c>
      <c r="U974" s="75">
        <v>0</v>
      </c>
      <c r="V974" s="75">
        <v>0</v>
      </c>
      <c r="W974" s="75">
        <v>0</v>
      </c>
      <c r="X974" s="75">
        <v>0</v>
      </c>
      <c r="Y974" s="75">
        <v>0</v>
      </c>
      <c r="Z974" s="75">
        <v>0</v>
      </c>
      <c r="AA974" s="75">
        <v>0</v>
      </c>
      <c r="AB974" s="75">
        <v>0</v>
      </c>
      <c r="AC974" s="75">
        <v>0</v>
      </c>
      <c r="AD974" s="75">
        <v>0</v>
      </c>
      <c r="AE974" s="75">
        <v>0</v>
      </c>
      <c r="AF974" s="75">
        <v>0</v>
      </c>
      <c r="AG974" s="75">
        <v>0</v>
      </c>
      <c r="AH974" s="75">
        <v>0</v>
      </c>
      <c r="AI974" s="75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>
      <c r="A975" s="4"/>
      <c r="B975" s="4" t="s">
        <v>4</v>
      </c>
      <c r="C975" s="75">
        <v>0</v>
      </c>
      <c r="D975" s="75">
        <v>0</v>
      </c>
      <c r="E975" s="75">
        <v>0</v>
      </c>
      <c r="F975" s="75">
        <v>0</v>
      </c>
      <c r="G975" s="75">
        <v>0</v>
      </c>
      <c r="H975" s="75">
        <v>0</v>
      </c>
      <c r="I975" s="75">
        <v>0</v>
      </c>
      <c r="J975" s="75">
        <v>0</v>
      </c>
      <c r="K975" s="75">
        <v>0</v>
      </c>
      <c r="L975" s="75">
        <v>0</v>
      </c>
      <c r="M975" s="75">
        <v>0</v>
      </c>
      <c r="N975" s="75">
        <v>0</v>
      </c>
      <c r="O975" s="75">
        <v>0</v>
      </c>
      <c r="P975" s="75">
        <v>0</v>
      </c>
      <c r="Q975" s="75">
        <v>0</v>
      </c>
      <c r="R975" s="75">
        <v>0</v>
      </c>
      <c r="S975" s="75">
        <v>0</v>
      </c>
      <c r="T975" s="75">
        <v>0</v>
      </c>
      <c r="U975" s="75">
        <v>0</v>
      </c>
      <c r="V975" s="75">
        <v>0</v>
      </c>
      <c r="W975" s="75">
        <v>0</v>
      </c>
      <c r="X975" s="75">
        <v>0</v>
      </c>
      <c r="Y975" s="75">
        <v>0</v>
      </c>
      <c r="Z975" s="75">
        <v>0</v>
      </c>
      <c r="AA975" s="75">
        <v>0</v>
      </c>
      <c r="AB975" s="75">
        <v>0</v>
      </c>
      <c r="AC975" s="75">
        <v>0</v>
      </c>
      <c r="AD975" s="75">
        <v>0</v>
      </c>
      <c r="AE975" s="75">
        <v>0</v>
      </c>
      <c r="AF975" s="75">
        <v>0</v>
      </c>
      <c r="AG975" s="75">
        <v>0</v>
      </c>
      <c r="AH975" s="75">
        <v>0</v>
      </c>
      <c r="AI975" s="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>
      <c r="A976" s="74" t="s">
        <v>1</v>
      </c>
      <c r="B976" s="74" t="s">
        <v>3</v>
      </c>
      <c r="C976" s="75">
        <v>0</v>
      </c>
      <c r="D976" s="75">
        <v>0</v>
      </c>
      <c r="E976" s="75">
        <v>0</v>
      </c>
      <c r="F976" s="75">
        <v>0</v>
      </c>
      <c r="G976" s="75">
        <v>0</v>
      </c>
      <c r="H976" s="75">
        <v>0</v>
      </c>
      <c r="I976" s="75">
        <v>0</v>
      </c>
      <c r="J976" s="75">
        <v>0</v>
      </c>
      <c r="K976" s="75">
        <v>0</v>
      </c>
      <c r="L976" s="75">
        <v>0</v>
      </c>
      <c r="M976" s="75">
        <v>0</v>
      </c>
      <c r="N976" s="75">
        <v>0</v>
      </c>
      <c r="O976" s="75">
        <v>0</v>
      </c>
      <c r="P976" s="75">
        <v>0</v>
      </c>
      <c r="Q976" s="75">
        <v>0</v>
      </c>
      <c r="R976" s="75">
        <v>0</v>
      </c>
      <c r="S976" s="75">
        <v>0</v>
      </c>
      <c r="T976" s="75">
        <v>0</v>
      </c>
      <c r="U976" s="75">
        <v>0</v>
      </c>
      <c r="V976" s="75">
        <v>0</v>
      </c>
      <c r="W976" s="75">
        <v>0</v>
      </c>
      <c r="X976" s="75">
        <v>0</v>
      </c>
      <c r="Y976" s="75">
        <v>0</v>
      </c>
      <c r="Z976" s="75">
        <v>0</v>
      </c>
      <c r="AA976" s="75">
        <v>0</v>
      </c>
      <c r="AB976" s="75">
        <v>0</v>
      </c>
      <c r="AC976" s="75">
        <v>0</v>
      </c>
      <c r="AD976" s="75">
        <v>0</v>
      </c>
      <c r="AE976" s="75">
        <v>0</v>
      </c>
      <c r="AF976" s="75">
        <v>0</v>
      </c>
      <c r="AG976" s="75">
        <v>0</v>
      </c>
      <c r="AH976" s="75">
        <v>0</v>
      </c>
      <c r="AI976" s="75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>
      <c r="A977" s="74"/>
      <c r="B977" s="74" t="s">
        <v>34</v>
      </c>
      <c r="C977" s="75">
        <v>0</v>
      </c>
      <c r="D977" s="75">
        <v>0</v>
      </c>
      <c r="E977" s="75">
        <v>0</v>
      </c>
      <c r="F977" s="75">
        <v>0</v>
      </c>
      <c r="G977" s="75">
        <v>0</v>
      </c>
      <c r="H977" s="75">
        <v>0</v>
      </c>
      <c r="I977" s="75">
        <v>0</v>
      </c>
      <c r="J977" s="75">
        <v>0</v>
      </c>
      <c r="K977" s="75">
        <v>0</v>
      </c>
      <c r="L977" s="75">
        <v>0</v>
      </c>
      <c r="M977" s="75">
        <v>0</v>
      </c>
      <c r="N977" s="75">
        <v>0</v>
      </c>
      <c r="O977" s="75">
        <v>0</v>
      </c>
      <c r="P977" s="75">
        <v>0</v>
      </c>
      <c r="Q977" s="75">
        <v>0</v>
      </c>
      <c r="R977" s="75">
        <v>0</v>
      </c>
      <c r="S977" s="75">
        <v>0</v>
      </c>
      <c r="T977" s="75">
        <v>0</v>
      </c>
      <c r="U977" s="75">
        <v>0</v>
      </c>
      <c r="V977" s="75">
        <v>0</v>
      </c>
      <c r="W977" s="75">
        <v>0</v>
      </c>
      <c r="X977" s="75">
        <v>0</v>
      </c>
      <c r="Y977" s="75">
        <v>0</v>
      </c>
      <c r="Z977" s="75">
        <v>0</v>
      </c>
      <c r="AA977" s="75">
        <v>0</v>
      </c>
      <c r="AB977" s="75">
        <v>0</v>
      </c>
      <c r="AC977" s="75">
        <v>0</v>
      </c>
      <c r="AD977" s="75">
        <v>0</v>
      </c>
      <c r="AE977" s="75">
        <v>0</v>
      </c>
      <c r="AF977" s="75">
        <v>0</v>
      </c>
      <c r="AG977" s="75">
        <v>0</v>
      </c>
      <c r="AH977" s="75">
        <v>0</v>
      </c>
      <c r="AI977" s="75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>
      <c r="A978" s="14"/>
      <c r="B978" s="14" t="s">
        <v>35</v>
      </c>
      <c r="C978" s="75">
        <v>0</v>
      </c>
      <c r="D978" s="75">
        <v>0</v>
      </c>
      <c r="E978" s="75">
        <v>0</v>
      </c>
      <c r="F978" s="75">
        <v>0</v>
      </c>
      <c r="G978" s="75">
        <v>0</v>
      </c>
      <c r="H978" s="75">
        <v>0</v>
      </c>
      <c r="I978" s="75">
        <v>0</v>
      </c>
      <c r="J978" s="75">
        <v>0</v>
      </c>
      <c r="K978" s="75">
        <v>0</v>
      </c>
      <c r="L978" s="75">
        <v>0</v>
      </c>
      <c r="M978" s="75">
        <v>0</v>
      </c>
      <c r="N978" s="75">
        <v>0</v>
      </c>
      <c r="O978" s="75">
        <v>0</v>
      </c>
      <c r="P978" s="75">
        <v>0</v>
      </c>
      <c r="Q978" s="75">
        <v>0</v>
      </c>
      <c r="R978" s="75">
        <v>0</v>
      </c>
      <c r="S978" s="75">
        <v>0</v>
      </c>
      <c r="T978" s="75">
        <v>0</v>
      </c>
      <c r="U978" s="75">
        <v>0</v>
      </c>
      <c r="V978" s="75">
        <v>0</v>
      </c>
      <c r="W978" s="75">
        <v>0</v>
      </c>
      <c r="X978" s="75">
        <v>0</v>
      </c>
      <c r="Y978" s="75">
        <v>0</v>
      </c>
      <c r="Z978" s="75">
        <v>0</v>
      </c>
      <c r="AA978" s="75">
        <v>0</v>
      </c>
      <c r="AB978" s="75">
        <v>0</v>
      </c>
      <c r="AC978" s="75">
        <v>0</v>
      </c>
      <c r="AD978" s="75">
        <v>0</v>
      </c>
      <c r="AE978" s="75">
        <v>0</v>
      </c>
      <c r="AF978" s="75">
        <v>0</v>
      </c>
      <c r="AG978" s="75">
        <v>0</v>
      </c>
      <c r="AH978" s="75">
        <v>0</v>
      </c>
      <c r="AI978" s="75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>
      <c r="A979" s="4"/>
      <c r="B979" s="4" t="s">
        <v>4</v>
      </c>
      <c r="C979" s="75">
        <v>0</v>
      </c>
      <c r="D979" s="75">
        <v>0</v>
      </c>
      <c r="E979" s="75">
        <v>0</v>
      </c>
      <c r="F979" s="75">
        <v>0</v>
      </c>
      <c r="G979" s="75">
        <v>0</v>
      </c>
      <c r="H979" s="75">
        <v>0</v>
      </c>
      <c r="I979" s="75">
        <v>0</v>
      </c>
      <c r="J979" s="75">
        <v>0</v>
      </c>
      <c r="K979" s="75">
        <v>0</v>
      </c>
      <c r="L979" s="75">
        <v>0</v>
      </c>
      <c r="M979" s="75">
        <v>0</v>
      </c>
      <c r="N979" s="75">
        <v>0</v>
      </c>
      <c r="O979" s="75">
        <v>0</v>
      </c>
      <c r="P979" s="75">
        <v>0</v>
      </c>
      <c r="Q979" s="75">
        <v>0</v>
      </c>
      <c r="R979" s="75">
        <v>0</v>
      </c>
      <c r="S979" s="75">
        <v>0</v>
      </c>
      <c r="T979" s="75">
        <v>0</v>
      </c>
      <c r="U979" s="75">
        <v>0</v>
      </c>
      <c r="V979" s="75">
        <v>0</v>
      </c>
      <c r="W979" s="75">
        <v>0</v>
      </c>
      <c r="X979" s="75">
        <v>0</v>
      </c>
      <c r="Y979" s="75">
        <v>0</v>
      </c>
      <c r="Z979" s="75">
        <v>0</v>
      </c>
      <c r="AA979" s="75">
        <v>0</v>
      </c>
      <c r="AB979" s="75">
        <v>0</v>
      </c>
      <c r="AC979" s="75">
        <v>0</v>
      </c>
      <c r="AD979" s="75">
        <v>0</v>
      </c>
      <c r="AE979" s="75">
        <v>0</v>
      </c>
      <c r="AF979" s="75">
        <v>0</v>
      </c>
      <c r="AG979" s="75">
        <v>0</v>
      </c>
      <c r="AH979" s="75">
        <v>0</v>
      </c>
      <c r="AI979" s="75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>
      <c r="A980" s="14" t="s">
        <v>5</v>
      </c>
      <c r="B980" s="14" t="s">
        <v>3</v>
      </c>
      <c r="C980" s="75">
        <v>0</v>
      </c>
      <c r="D980" s="75">
        <v>0</v>
      </c>
      <c r="E980" s="75">
        <v>0</v>
      </c>
      <c r="F980" s="75">
        <v>0</v>
      </c>
      <c r="G980" s="75">
        <v>0</v>
      </c>
      <c r="H980" s="75">
        <v>0</v>
      </c>
      <c r="I980" s="75">
        <v>0</v>
      </c>
      <c r="J980" s="75">
        <v>0</v>
      </c>
      <c r="K980" s="75">
        <v>0</v>
      </c>
      <c r="L980" s="75">
        <v>0</v>
      </c>
      <c r="M980" s="75">
        <v>0</v>
      </c>
      <c r="N980" s="75">
        <v>0</v>
      </c>
      <c r="O980" s="75">
        <v>0</v>
      </c>
      <c r="P980" s="75">
        <v>0</v>
      </c>
      <c r="Q980" s="75">
        <v>0</v>
      </c>
      <c r="R980" s="75">
        <v>0</v>
      </c>
      <c r="S980" s="75">
        <v>0</v>
      </c>
      <c r="T980" s="75">
        <v>0</v>
      </c>
      <c r="U980" s="75">
        <v>0</v>
      </c>
      <c r="V980" s="75">
        <v>0</v>
      </c>
      <c r="W980" s="75">
        <v>0</v>
      </c>
      <c r="X980" s="75">
        <v>0</v>
      </c>
      <c r="Y980" s="75">
        <v>0</v>
      </c>
      <c r="Z980" s="75">
        <v>0</v>
      </c>
      <c r="AA980" s="75">
        <v>0</v>
      </c>
      <c r="AB980" s="75">
        <v>0</v>
      </c>
      <c r="AC980" s="75">
        <v>0</v>
      </c>
      <c r="AD980" s="75">
        <v>0</v>
      </c>
      <c r="AE980" s="75">
        <v>0</v>
      </c>
      <c r="AF980" s="75">
        <v>0</v>
      </c>
      <c r="AG980" s="75">
        <v>0</v>
      </c>
      <c r="AH980" s="75">
        <v>0</v>
      </c>
      <c r="AI980" s="75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5"/>
      <c r="B981" s="5" t="s">
        <v>4</v>
      </c>
      <c r="C981" s="75">
        <v>0</v>
      </c>
      <c r="D981" s="75">
        <v>0</v>
      </c>
      <c r="E981" s="75">
        <v>0</v>
      </c>
      <c r="F981" s="75">
        <v>0</v>
      </c>
      <c r="G981" s="75">
        <v>0</v>
      </c>
      <c r="H981" s="75">
        <v>0</v>
      </c>
      <c r="I981" s="75">
        <v>0</v>
      </c>
      <c r="J981" s="75">
        <v>0</v>
      </c>
      <c r="K981" s="75">
        <v>0</v>
      </c>
      <c r="L981" s="75">
        <v>0</v>
      </c>
      <c r="M981" s="75">
        <v>0</v>
      </c>
      <c r="N981" s="75">
        <v>0</v>
      </c>
      <c r="O981" s="75">
        <v>0</v>
      </c>
      <c r="P981" s="75">
        <v>0</v>
      </c>
      <c r="Q981" s="75">
        <v>0</v>
      </c>
      <c r="R981" s="75">
        <v>0</v>
      </c>
      <c r="S981" s="75">
        <v>0</v>
      </c>
      <c r="T981" s="75">
        <v>0</v>
      </c>
      <c r="U981" s="75">
        <v>0</v>
      </c>
      <c r="V981" s="75">
        <v>0</v>
      </c>
      <c r="W981" s="75">
        <v>0</v>
      </c>
      <c r="X981" s="75">
        <v>0</v>
      </c>
      <c r="Y981" s="75">
        <v>0</v>
      </c>
      <c r="Z981" s="75">
        <v>0</v>
      </c>
      <c r="AA981" s="75">
        <v>0</v>
      </c>
      <c r="AB981" s="75">
        <v>0</v>
      </c>
      <c r="AC981" s="75">
        <v>0</v>
      </c>
      <c r="AD981" s="75">
        <v>0</v>
      </c>
      <c r="AE981" s="75">
        <v>0</v>
      </c>
      <c r="AF981" s="75">
        <v>0</v>
      </c>
      <c r="AG981" s="75">
        <v>0</v>
      </c>
      <c r="AH981" s="75">
        <v>0</v>
      </c>
      <c r="AI981" s="75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5" t="s">
        <v>2</v>
      </c>
      <c r="B982" s="5" t="s">
        <v>3</v>
      </c>
      <c r="C982" s="75">
        <v>0</v>
      </c>
      <c r="D982" s="75">
        <v>0</v>
      </c>
      <c r="E982" s="75">
        <v>0</v>
      </c>
      <c r="F982" s="75">
        <v>0</v>
      </c>
      <c r="G982" s="75">
        <v>0</v>
      </c>
      <c r="H982" s="75">
        <v>0</v>
      </c>
      <c r="I982" s="75">
        <v>0</v>
      </c>
      <c r="J982" s="75">
        <v>0</v>
      </c>
      <c r="K982" s="75">
        <v>0</v>
      </c>
      <c r="L982" s="75">
        <v>0</v>
      </c>
      <c r="M982" s="75">
        <v>0</v>
      </c>
      <c r="N982" s="75">
        <v>0</v>
      </c>
      <c r="O982" s="75">
        <v>0</v>
      </c>
      <c r="P982" s="75">
        <v>0</v>
      </c>
      <c r="Q982" s="75">
        <v>0</v>
      </c>
      <c r="R982" s="75">
        <v>0</v>
      </c>
      <c r="S982" s="75">
        <v>0</v>
      </c>
      <c r="T982" s="75">
        <v>0</v>
      </c>
      <c r="U982" s="75">
        <v>0</v>
      </c>
      <c r="V982" s="75">
        <v>0</v>
      </c>
      <c r="W982" s="75">
        <v>0</v>
      </c>
      <c r="X982" s="75">
        <v>0</v>
      </c>
      <c r="Y982" s="75">
        <v>0</v>
      </c>
      <c r="Z982" s="75">
        <v>0</v>
      </c>
      <c r="AA982" s="75">
        <v>0</v>
      </c>
      <c r="AB982" s="75">
        <v>0</v>
      </c>
      <c r="AC982" s="75">
        <v>0</v>
      </c>
      <c r="AD982" s="75">
        <v>0</v>
      </c>
      <c r="AE982" s="75">
        <v>0</v>
      </c>
      <c r="AF982" s="75">
        <v>0</v>
      </c>
      <c r="AG982" s="75">
        <v>0</v>
      </c>
      <c r="AH982" s="75">
        <v>0</v>
      </c>
      <c r="AI982" s="75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4"/>
      <c r="B983" s="4" t="s">
        <v>4</v>
      </c>
      <c r="C983" s="75">
        <v>0</v>
      </c>
      <c r="D983" s="75">
        <v>0</v>
      </c>
      <c r="E983" s="75">
        <v>0</v>
      </c>
      <c r="F983" s="75">
        <v>0</v>
      </c>
      <c r="G983" s="75">
        <v>0</v>
      </c>
      <c r="H983" s="75">
        <v>0</v>
      </c>
      <c r="I983" s="75">
        <v>0</v>
      </c>
      <c r="J983" s="75">
        <v>0</v>
      </c>
      <c r="K983" s="75">
        <v>0</v>
      </c>
      <c r="L983" s="75">
        <v>0</v>
      </c>
      <c r="M983" s="75">
        <v>0</v>
      </c>
      <c r="N983" s="75">
        <v>0</v>
      </c>
      <c r="O983" s="75">
        <v>0</v>
      </c>
      <c r="P983" s="75">
        <v>0</v>
      </c>
      <c r="Q983" s="75">
        <v>0</v>
      </c>
      <c r="R983" s="75">
        <v>0</v>
      </c>
      <c r="S983" s="75">
        <v>0</v>
      </c>
      <c r="T983" s="75">
        <v>0</v>
      </c>
      <c r="U983" s="75">
        <v>0</v>
      </c>
      <c r="V983" s="75">
        <v>0</v>
      </c>
      <c r="W983" s="75">
        <v>0</v>
      </c>
      <c r="X983" s="75">
        <v>0</v>
      </c>
      <c r="Y983" s="75">
        <v>0</v>
      </c>
      <c r="Z983" s="75">
        <v>0</v>
      </c>
      <c r="AA983" s="75">
        <v>0</v>
      </c>
      <c r="AB983" s="75">
        <v>0</v>
      </c>
      <c r="AC983" s="75">
        <v>0</v>
      </c>
      <c r="AD983" s="75">
        <v>0</v>
      </c>
      <c r="AE983" s="75">
        <v>0</v>
      </c>
      <c r="AF983" s="75">
        <v>0</v>
      </c>
      <c r="AG983" s="75">
        <v>0</v>
      </c>
      <c r="AH983" s="75">
        <v>0</v>
      </c>
      <c r="AI983" s="75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14" t="s">
        <v>7</v>
      </c>
      <c r="B984" s="14" t="s">
        <v>3</v>
      </c>
      <c r="C984" s="75">
        <v>0</v>
      </c>
      <c r="D984" s="75">
        <v>0</v>
      </c>
      <c r="E984" s="75">
        <v>0</v>
      </c>
      <c r="F984" s="75">
        <v>0</v>
      </c>
      <c r="G984" s="75">
        <v>0</v>
      </c>
      <c r="H984" s="75">
        <v>0</v>
      </c>
      <c r="I984" s="75">
        <v>0</v>
      </c>
      <c r="J984" s="75">
        <v>0</v>
      </c>
      <c r="K984" s="75">
        <v>0</v>
      </c>
      <c r="L984" s="75">
        <v>0</v>
      </c>
      <c r="M984" s="75">
        <v>0</v>
      </c>
      <c r="N984" s="75">
        <v>0</v>
      </c>
      <c r="O984" s="75">
        <v>0</v>
      </c>
      <c r="P984" s="75">
        <v>0</v>
      </c>
      <c r="Q984" s="75">
        <v>0</v>
      </c>
      <c r="R984" s="75">
        <v>0</v>
      </c>
      <c r="S984" s="75">
        <v>0</v>
      </c>
      <c r="T984" s="75">
        <v>0</v>
      </c>
      <c r="U984" s="75">
        <v>0</v>
      </c>
      <c r="V984" s="75">
        <v>0</v>
      </c>
      <c r="W984" s="75">
        <v>0</v>
      </c>
      <c r="X984" s="75">
        <v>0</v>
      </c>
      <c r="Y984" s="75">
        <v>0</v>
      </c>
      <c r="Z984" s="75">
        <v>0</v>
      </c>
      <c r="AA984" s="75">
        <v>0</v>
      </c>
      <c r="AB984" s="75">
        <v>0</v>
      </c>
      <c r="AC984" s="75">
        <v>0</v>
      </c>
      <c r="AD984" s="75">
        <v>0</v>
      </c>
      <c r="AE984" s="75">
        <v>0</v>
      </c>
      <c r="AF984" s="75">
        <v>0</v>
      </c>
      <c r="AG984" s="75">
        <v>0</v>
      </c>
      <c r="AH984" s="75">
        <v>0</v>
      </c>
      <c r="AI984" s="75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4"/>
      <c r="B985" s="4" t="s">
        <v>4</v>
      </c>
      <c r="C985" s="75">
        <v>0</v>
      </c>
      <c r="D985" s="75">
        <v>0</v>
      </c>
      <c r="E985" s="75">
        <v>0</v>
      </c>
      <c r="F985" s="75">
        <v>0</v>
      </c>
      <c r="G985" s="75">
        <v>0</v>
      </c>
      <c r="H985" s="75">
        <v>0</v>
      </c>
      <c r="I985" s="75">
        <v>0</v>
      </c>
      <c r="J985" s="75">
        <v>0</v>
      </c>
      <c r="K985" s="75">
        <v>0</v>
      </c>
      <c r="L985" s="75">
        <v>0</v>
      </c>
      <c r="M985" s="75">
        <v>0</v>
      </c>
      <c r="N985" s="75">
        <v>0</v>
      </c>
      <c r="O985" s="75">
        <v>0</v>
      </c>
      <c r="P985" s="75">
        <v>0</v>
      </c>
      <c r="Q985" s="75">
        <v>0</v>
      </c>
      <c r="R985" s="75">
        <v>0</v>
      </c>
      <c r="S985" s="75">
        <v>0</v>
      </c>
      <c r="T985" s="75">
        <v>0</v>
      </c>
      <c r="U985" s="75">
        <v>0</v>
      </c>
      <c r="V985" s="75">
        <v>0</v>
      </c>
      <c r="W985" s="75">
        <v>0</v>
      </c>
      <c r="X985" s="75">
        <v>0</v>
      </c>
      <c r="Y985" s="75">
        <v>0</v>
      </c>
      <c r="Z985" s="75">
        <v>0</v>
      </c>
      <c r="AA985" s="75">
        <v>0</v>
      </c>
      <c r="AB985" s="75">
        <v>0</v>
      </c>
      <c r="AC985" s="75">
        <v>0</v>
      </c>
      <c r="AD985" s="75">
        <v>0</v>
      </c>
      <c r="AE985" s="75">
        <v>0</v>
      </c>
      <c r="AF985" s="75">
        <v>0</v>
      </c>
      <c r="AG985" s="75">
        <v>0</v>
      </c>
      <c r="AH985" s="75">
        <v>0</v>
      </c>
      <c r="AI985" s="7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14" t="s">
        <v>6</v>
      </c>
      <c r="B986" s="14" t="s">
        <v>3</v>
      </c>
      <c r="C986" s="75">
        <v>0</v>
      </c>
      <c r="D986" s="75">
        <v>0</v>
      </c>
      <c r="E986" s="75">
        <v>0</v>
      </c>
      <c r="F986" s="75">
        <v>0</v>
      </c>
      <c r="G986" s="75">
        <v>0</v>
      </c>
      <c r="H986" s="75">
        <v>0</v>
      </c>
      <c r="I986" s="75">
        <v>0</v>
      </c>
      <c r="J986" s="75">
        <v>0</v>
      </c>
      <c r="K986" s="75">
        <v>0</v>
      </c>
      <c r="L986" s="75">
        <v>0</v>
      </c>
      <c r="M986" s="75">
        <v>0</v>
      </c>
      <c r="N986" s="75">
        <v>0</v>
      </c>
      <c r="O986" s="75">
        <v>0</v>
      </c>
      <c r="P986" s="75">
        <v>0</v>
      </c>
      <c r="Q986" s="75">
        <v>0</v>
      </c>
      <c r="R986" s="75">
        <v>0</v>
      </c>
      <c r="S986" s="75">
        <v>0</v>
      </c>
      <c r="T986" s="75">
        <v>0</v>
      </c>
      <c r="U986" s="75">
        <v>0</v>
      </c>
      <c r="V986" s="75">
        <v>0</v>
      </c>
      <c r="W986" s="75">
        <v>0</v>
      </c>
      <c r="X986" s="75">
        <v>0</v>
      </c>
      <c r="Y986" s="75">
        <v>0</v>
      </c>
      <c r="Z986" s="75">
        <v>0</v>
      </c>
      <c r="AA986" s="75">
        <v>0</v>
      </c>
      <c r="AB986" s="75">
        <v>0</v>
      </c>
      <c r="AC986" s="75">
        <v>0</v>
      </c>
      <c r="AD986" s="75">
        <v>0</v>
      </c>
      <c r="AE986" s="75">
        <v>0</v>
      </c>
      <c r="AF986" s="75">
        <v>0</v>
      </c>
      <c r="AG986" s="75">
        <v>0</v>
      </c>
      <c r="AH986" s="75">
        <v>0</v>
      </c>
      <c r="AI986" s="75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5"/>
      <c r="B987" s="5" t="s">
        <v>4</v>
      </c>
      <c r="C987" s="75">
        <v>0</v>
      </c>
      <c r="D987" s="75">
        <v>0</v>
      </c>
      <c r="E987" s="75">
        <v>0</v>
      </c>
      <c r="F987" s="75">
        <v>0</v>
      </c>
      <c r="G987" s="75">
        <v>0</v>
      </c>
      <c r="H987" s="75">
        <v>0</v>
      </c>
      <c r="I987" s="75">
        <v>0</v>
      </c>
      <c r="J987" s="75">
        <v>0</v>
      </c>
      <c r="K987" s="75">
        <v>0</v>
      </c>
      <c r="L987" s="75">
        <v>0</v>
      </c>
      <c r="M987" s="75">
        <v>0</v>
      </c>
      <c r="N987" s="75">
        <v>0</v>
      </c>
      <c r="O987" s="75">
        <v>0</v>
      </c>
      <c r="P987" s="75">
        <v>0</v>
      </c>
      <c r="Q987" s="75">
        <v>0</v>
      </c>
      <c r="R987" s="75">
        <v>0</v>
      </c>
      <c r="S987" s="75">
        <v>0</v>
      </c>
      <c r="T987" s="75">
        <v>0</v>
      </c>
      <c r="U987" s="75">
        <v>0</v>
      </c>
      <c r="V987" s="75">
        <v>0</v>
      </c>
      <c r="W987" s="75">
        <v>0</v>
      </c>
      <c r="X987" s="75">
        <v>0</v>
      </c>
      <c r="Y987" s="75">
        <v>0</v>
      </c>
      <c r="Z987" s="75">
        <v>0</v>
      </c>
      <c r="AA987" s="75">
        <v>0</v>
      </c>
      <c r="AB987" s="75">
        <v>0</v>
      </c>
      <c r="AC987" s="75">
        <v>0</v>
      </c>
      <c r="AD987" s="75">
        <v>0</v>
      </c>
      <c r="AE987" s="75">
        <v>0</v>
      </c>
      <c r="AF987" s="75">
        <v>0</v>
      </c>
      <c r="AG987" s="75">
        <v>0</v>
      </c>
      <c r="AH987" s="75">
        <v>0</v>
      </c>
      <c r="AI987" s="75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5" t="s">
        <v>8</v>
      </c>
      <c r="B988" s="5" t="s">
        <v>3</v>
      </c>
      <c r="C988" s="75">
        <v>0</v>
      </c>
      <c r="D988" s="75">
        <v>0</v>
      </c>
      <c r="E988" s="75">
        <v>0</v>
      </c>
      <c r="F988" s="75">
        <v>0</v>
      </c>
      <c r="G988" s="75">
        <v>0</v>
      </c>
      <c r="H988" s="75">
        <v>0</v>
      </c>
      <c r="I988" s="75">
        <v>0</v>
      </c>
      <c r="J988" s="75">
        <v>0</v>
      </c>
      <c r="K988" s="75">
        <v>0</v>
      </c>
      <c r="L988" s="75">
        <v>0</v>
      </c>
      <c r="M988" s="75">
        <v>0</v>
      </c>
      <c r="N988" s="75">
        <v>0</v>
      </c>
      <c r="O988" s="75">
        <v>0</v>
      </c>
      <c r="P988" s="75">
        <v>0</v>
      </c>
      <c r="Q988" s="75">
        <v>0</v>
      </c>
      <c r="R988" s="75">
        <v>0</v>
      </c>
      <c r="S988" s="75">
        <v>0</v>
      </c>
      <c r="T988" s="75">
        <v>0</v>
      </c>
      <c r="U988" s="75">
        <v>0</v>
      </c>
      <c r="V988" s="75">
        <v>0</v>
      </c>
      <c r="W988" s="75">
        <v>0</v>
      </c>
      <c r="X988" s="75">
        <v>0</v>
      </c>
      <c r="Y988" s="75">
        <v>0</v>
      </c>
      <c r="Z988" s="75">
        <v>0</v>
      </c>
      <c r="AA988" s="75">
        <v>0</v>
      </c>
      <c r="AB988" s="75">
        <v>0</v>
      </c>
      <c r="AC988" s="75">
        <v>0</v>
      </c>
      <c r="AD988" s="75">
        <v>0</v>
      </c>
      <c r="AE988" s="75">
        <v>0</v>
      </c>
      <c r="AF988" s="75">
        <v>0</v>
      </c>
      <c r="AG988" s="75">
        <v>0</v>
      </c>
      <c r="AH988" s="75">
        <v>0</v>
      </c>
      <c r="AI988" s="75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4"/>
      <c r="B989" s="4" t="s">
        <v>37</v>
      </c>
      <c r="C989" s="75">
        <v>0</v>
      </c>
      <c r="D989" s="75">
        <v>0</v>
      </c>
      <c r="E989" s="75">
        <v>0</v>
      </c>
      <c r="F989" s="75">
        <v>0</v>
      </c>
      <c r="G989" s="75">
        <v>0</v>
      </c>
      <c r="H989" s="75">
        <v>0</v>
      </c>
      <c r="I989" s="75">
        <v>0</v>
      </c>
      <c r="J989" s="75">
        <v>0</v>
      </c>
      <c r="K989" s="75">
        <v>0</v>
      </c>
      <c r="L989" s="75">
        <v>0</v>
      </c>
      <c r="M989" s="75">
        <v>0</v>
      </c>
      <c r="N989" s="75">
        <v>0</v>
      </c>
      <c r="O989" s="75">
        <v>0</v>
      </c>
      <c r="P989" s="75">
        <v>0</v>
      </c>
      <c r="Q989" s="75">
        <v>0</v>
      </c>
      <c r="R989" s="75">
        <v>0</v>
      </c>
      <c r="S989" s="75">
        <v>0</v>
      </c>
      <c r="T989" s="75">
        <v>0</v>
      </c>
      <c r="U989" s="75">
        <v>0</v>
      </c>
      <c r="V989" s="75">
        <v>0</v>
      </c>
      <c r="W989" s="75">
        <v>0</v>
      </c>
      <c r="X989" s="75">
        <v>0</v>
      </c>
      <c r="Y989" s="75">
        <v>0</v>
      </c>
      <c r="Z989" s="75">
        <v>0</v>
      </c>
      <c r="AA989" s="75">
        <v>0</v>
      </c>
      <c r="AB989" s="75">
        <v>0</v>
      </c>
      <c r="AC989" s="75">
        <v>0</v>
      </c>
      <c r="AD989" s="75">
        <v>0</v>
      </c>
      <c r="AE989" s="75">
        <v>0</v>
      </c>
      <c r="AF989" s="75">
        <v>0</v>
      </c>
      <c r="AG989" s="75">
        <v>0</v>
      </c>
      <c r="AH989" s="75">
        <v>0</v>
      </c>
      <c r="AI989" s="75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14" t="s">
        <v>36</v>
      </c>
      <c r="B990" s="14" t="s">
        <v>38</v>
      </c>
      <c r="C990" s="75">
        <v>0</v>
      </c>
      <c r="D990" s="75">
        <v>0</v>
      </c>
      <c r="E990" s="75">
        <v>0</v>
      </c>
      <c r="F990" s="75">
        <v>0</v>
      </c>
      <c r="G990" s="75">
        <v>0</v>
      </c>
      <c r="H990" s="75">
        <v>0</v>
      </c>
      <c r="I990" s="75">
        <v>0</v>
      </c>
      <c r="J990" s="75">
        <v>0</v>
      </c>
      <c r="K990" s="75">
        <v>0</v>
      </c>
      <c r="L990" s="75">
        <v>0</v>
      </c>
      <c r="M990" s="75">
        <v>0</v>
      </c>
      <c r="N990" s="75">
        <v>0</v>
      </c>
      <c r="O990" s="75">
        <v>0</v>
      </c>
      <c r="P990" s="75">
        <v>0</v>
      </c>
      <c r="Q990" s="75">
        <v>0</v>
      </c>
      <c r="R990" s="75">
        <v>0</v>
      </c>
      <c r="S990" s="75">
        <v>0</v>
      </c>
      <c r="T990" s="75">
        <v>0</v>
      </c>
      <c r="U990" s="75">
        <v>0</v>
      </c>
      <c r="V990" s="75">
        <v>0</v>
      </c>
      <c r="W990" s="75">
        <v>0</v>
      </c>
      <c r="X990" s="75">
        <v>0</v>
      </c>
      <c r="Y990" s="75">
        <v>0</v>
      </c>
      <c r="Z990" s="75">
        <v>0</v>
      </c>
      <c r="AA990" s="75">
        <v>0</v>
      </c>
      <c r="AB990" s="75">
        <v>0</v>
      </c>
      <c r="AC990" s="75">
        <v>0</v>
      </c>
      <c r="AD990" s="75">
        <v>0</v>
      </c>
      <c r="AE990" s="75">
        <v>0</v>
      </c>
      <c r="AF990" s="75">
        <v>0</v>
      </c>
      <c r="AG990" s="75">
        <v>0</v>
      </c>
      <c r="AH990" s="75">
        <v>0</v>
      </c>
      <c r="AI990" s="75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5"/>
      <c r="B991" s="5" t="s">
        <v>213</v>
      </c>
      <c r="C991" s="73">
        <v>0</v>
      </c>
      <c r="D991" s="73">
        <v>0</v>
      </c>
      <c r="E991" s="73">
        <v>0</v>
      </c>
      <c r="F991" s="73">
        <v>0</v>
      </c>
      <c r="G991" s="73">
        <v>0</v>
      </c>
      <c r="H991" s="73">
        <v>0</v>
      </c>
      <c r="I991" s="73">
        <v>0</v>
      </c>
      <c r="J991" s="73">
        <v>0</v>
      </c>
      <c r="K991" s="73">
        <v>0</v>
      </c>
      <c r="L991" s="73">
        <v>0</v>
      </c>
      <c r="M991" s="73">
        <v>0</v>
      </c>
      <c r="N991" s="73">
        <v>0</v>
      </c>
      <c r="O991" s="73">
        <v>0</v>
      </c>
      <c r="P991" s="73">
        <v>0</v>
      </c>
      <c r="Q991" s="73">
        <v>0</v>
      </c>
      <c r="R991" s="73">
        <v>0</v>
      </c>
      <c r="S991" s="73">
        <v>0</v>
      </c>
      <c r="T991" s="73">
        <v>0</v>
      </c>
      <c r="U991" s="73">
        <v>0</v>
      </c>
      <c r="V991" s="73">
        <v>0</v>
      </c>
      <c r="W991" s="73">
        <v>0</v>
      </c>
      <c r="X991" s="73">
        <v>0</v>
      </c>
      <c r="Y991" s="73">
        <v>0</v>
      </c>
      <c r="Z991" s="73">
        <v>0</v>
      </c>
      <c r="AA991" s="73">
        <v>0</v>
      </c>
      <c r="AB991" s="73">
        <v>0</v>
      </c>
      <c r="AC991" s="73">
        <v>0</v>
      </c>
      <c r="AD991" s="73">
        <v>0</v>
      </c>
      <c r="AE991" s="73">
        <v>0</v>
      </c>
      <c r="AF991" s="73">
        <v>0</v>
      </c>
      <c r="AG991" s="73">
        <v>0</v>
      </c>
      <c r="AH991" s="73">
        <v>0</v>
      </c>
      <c r="AI991" s="73">
        <v>0</v>
      </c>
    </row>
    <row r="992" spans="1:85">
      <c r="A992" s="1" t="str">
        <f>LOOKUP(B992,[1]Regions!$A$4:$A$98,[1]Regions!$B$4:$B$98)</f>
        <v>Colombia</v>
      </c>
      <c r="B992" s="2">
        <v>46</v>
      </c>
      <c r="C992" s="72">
        <v>2018</v>
      </c>
      <c r="D992" s="72">
        <v>2019</v>
      </c>
      <c r="E992" s="72">
        <v>2020</v>
      </c>
      <c r="F992" s="72">
        <v>2021</v>
      </c>
      <c r="G992" s="72">
        <v>2022</v>
      </c>
      <c r="H992" s="72">
        <v>2023</v>
      </c>
      <c r="I992" s="72">
        <v>2024</v>
      </c>
      <c r="J992" s="72">
        <v>2025</v>
      </c>
      <c r="K992" s="72">
        <v>2026</v>
      </c>
      <c r="L992" s="72">
        <v>2027</v>
      </c>
      <c r="M992" s="72">
        <v>2028</v>
      </c>
      <c r="N992" s="72">
        <v>2029</v>
      </c>
      <c r="O992" s="72">
        <v>2030</v>
      </c>
      <c r="P992" s="72">
        <v>2031</v>
      </c>
      <c r="Q992" s="72">
        <v>2032</v>
      </c>
      <c r="R992" s="72">
        <v>2033</v>
      </c>
      <c r="S992" s="72">
        <v>2034</v>
      </c>
      <c r="T992" s="72">
        <v>2035</v>
      </c>
      <c r="U992" s="72">
        <v>2036</v>
      </c>
      <c r="V992" s="72">
        <v>2037</v>
      </c>
      <c r="W992" s="72">
        <v>2038</v>
      </c>
      <c r="X992" s="72">
        <v>2039</v>
      </c>
      <c r="Y992" s="72">
        <v>2040</v>
      </c>
      <c r="Z992" s="72">
        <v>2041</v>
      </c>
      <c r="AA992" s="72">
        <v>2042</v>
      </c>
      <c r="AB992" s="72">
        <v>2043</v>
      </c>
      <c r="AC992" s="72">
        <v>2044</v>
      </c>
      <c r="AD992" s="72">
        <v>2045</v>
      </c>
      <c r="AE992" s="72">
        <v>2046</v>
      </c>
      <c r="AF992" s="72">
        <v>2047</v>
      </c>
      <c r="AG992" s="72">
        <v>2048</v>
      </c>
      <c r="AH992" s="72">
        <v>2049</v>
      </c>
      <c r="AI992" s="72">
        <v>2050</v>
      </c>
      <c r="AJ992">
        <v>2051</v>
      </c>
      <c r="AK992">
        <v>2052</v>
      </c>
      <c r="AL992">
        <v>2053</v>
      </c>
      <c r="AM992">
        <v>2054</v>
      </c>
      <c r="AN992">
        <v>2055</v>
      </c>
      <c r="AO992">
        <v>2056</v>
      </c>
      <c r="AP992">
        <v>2057</v>
      </c>
      <c r="AQ992">
        <v>2058</v>
      </c>
      <c r="AR992">
        <v>2059</v>
      </c>
      <c r="AS992">
        <v>2060</v>
      </c>
      <c r="AT992">
        <v>2061</v>
      </c>
      <c r="AU992">
        <v>2062</v>
      </c>
      <c r="AV992">
        <v>2063</v>
      </c>
      <c r="AW992">
        <v>2064</v>
      </c>
      <c r="AX992">
        <v>2065</v>
      </c>
      <c r="AY992">
        <v>2066</v>
      </c>
      <c r="AZ992">
        <v>2067</v>
      </c>
      <c r="BA992">
        <v>2068</v>
      </c>
      <c r="BB992">
        <v>2069</v>
      </c>
      <c r="BC992">
        <v>2070</v>
      </c>
      <c r="BD992">
        <v>2071</v>
      </c>
      <c r="BE992">
        <v>2072</v>
      </c>
      <c r="BF992">
        <v>2073</v>
      </c>
      <c r="BG992">
        <v>2074</v>
      </c>
      <c r="BH992">
        <v>2075</v>
      </c>
      <c r="BI992">
        <v>2076</v>
      </c>
      <c r="BJ992">
        <v>2077</v>
      </c>
      <c r="BK992">
        <v>2078</v>
      </c>
      <c r="BL992">
        <v>2079</v>
      </c>
      <c r="BM992">
        <v>2080</v>
      </c>
      <c r="BN992">
        <v>2081</v>
      </c>
      <c r="BO992">
        <v>2082</v>
      </c>
      <c r="BP992">
        <v>2083</v>
      </c>
      <c r="BQ992">
        <v>2084</v>
      </c>
      <c r="BR992">
        <v>2085</v>
      </c>
      <c r="BS992">
        <v>2086</v>
      </c>
      <c r="BT992">
        <v>2087</v>
      </c>
      <c r="BU992">
        <v>2088</v>
      </c>
      <c r="BV992">
        <v>2089</v>
      </c>
      <c r="BW992">
        <v>2090</v>
      </c>
      <c r="BX992">
        <v>2091</v>
      </c>
      <c r="BY992">
        <v>2092</v>
      </c>
      <c r="BZ992">
        <v>2093</v>
      </c>
      <c r="CA992">
        <v>2094</v>
      </c>
      <c r="CB992">
        <v>2095</v>
      </c>
      <c r="CC992">
        <v>2096</v>
      </c>
      <c r="CD992">
        <v>2097</v>
      </c>
      <c r="CE992">
        <v>2098</v>
      </c>
      <c r="CF992">
        <v>2099</v>
      </c>
      <c r="CG992">
        <v>2100</v>
      </c>
    </row>
    <row r="993" spans="1:85">
      <c r="A993" s="74"/>
      <c r="B993" s="74" t="s">
        <v>4</v>
      </c>
      <c r="C993" s="75">
        <v>0</v>
      </c>
      <c r="D993" s="75">
        <v>0</v>
      </c>
      <c r="E993" s="75">
        <v>0</v>
      </c>
      <c r="F993" s="75">
        <v>0</v>
      </c>
      <c r="G993" s="75">
        <v>0</v>
      </c>
      <c r="H993" s="75">
        <v>0</v>
      </c>
      <c r="I993" s="75">
        <v>0</v>
      </c>
      <c r="J993" s="75">
        <v>0</v>
      </c>
      <c r="K993" s="75">
        <v>0</v>
      </c>
      <c r="L993" s="75">
        <v>0</v>
      </c>
      <c r="M993" s="75">
        <v>0</v>
      </c>
      <c r="N993" s="75">
        <v>0</v>
      </c>
      <c r="O993" s="75">
        <v>0</v>
      </c>
      <c r="P993" s="75">
        <v>0</v>
      </c>
      <c r="Q993" s="75">
        <v>0</v>
      </c>
      <c r="R993" s="75">
        <v>0</v>
      </c>
      <c r="S993" s="75">
        <v>0</v>
      </c>
      <c r="T993" s="75">
        <v>0</v>
      </c>
      <c r="U993" s="75">
        <v>0</v>
      </c>
      <c r="V993" s="75">
        <v>0</v>
      </c>
      <c r="W993" s="75">
        <v>0</v>
      </c>
      <c r="X993" s="75">
        <v>0</v>
      </c>
      <c r="Y993" s="75">
        <v>0</v>
      </c>
      <c r="Z993" s="75">
        <v>0</v>
      </c>
      <c r="AA993" s="75">
        <v>0</v>
      </c>
      <c r="AB993" s="75">
        <v>0</v>
      </c>
      <c r="AC993" s="75">
        <v>0</v>
      </c>
      <c r="AD993" s="75">
        <v>0</v>
      </c>
      <c r="AE993" s="75">
        <v>0</v>
      </c>
      <c r="AF993" s="75">
        <v>0</v>
      </c>
      <c r="AG993" s="75">
        <v>0</v>
      </c>
      <c r="AH993" s="75">
        <v>0</v>
      </c>
      <c r="AI993" s="75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>
      <c r="A994" s="74" t="s">
        <v>0</v>
      </c>
      <c r="B994" s="74" t="s">
        <v>3</v>
      </c>
      <c r="C994" s="75">
        <v>0</v>
      </c>
      <c r="D994" s="75">
        <v>0</v>
      </c>
      <c r="E994" s="75">
        <v>0</v>
      </c>
      <c r="F994" s="75">
        <v>0</v>
      </c>
      <c r="G994" s="75">
        <v>0</v>
      </c>
      <c r="H994" s="75">
        <v>0</v>
      </c>
      <c r="I994" s="75">
        <v>0</v>
      </c>
      <c r="J994" s="75">
        <v>0</v>
      </c>
      <c r="K994" s="75">
        <v>0</v>
      </c>
      <c r="L994" s="75">
        <v>0</v>
      </c>
      <c r="M994" s="75">
        <v>0</v>
      </c>
      <c r="N994" s="75">
        <v>0</v>
      </c>
      <c r="O994" s="75">
        <v>0</v>
      </c>
      <c r="P994" s="75">
        <v>0</v>
      </c>
      <c r="Q994" s="75">
        <v>0</v>
      </c>
      <c r="R994" s="75">
        <v>0</v>
      </c>
      <c r="S994" s="75">
        <v>0</v>
      </c>
      <c r="T994" s="75">
        <v>0</v>
      </c>
      <c r="U994" s="75">
        <v>0</v>
      </c>
      <c r="V994" s="75">
        <v>0</v>
      </c>
      <c r="W994" s="75">
        <v>0</v>
      </c>
      <c r="X994" s="75">
        <v>0</v>
      </c>
      <c r="Y994" s="75">
        <v>0</v>
      </c>
      <c r="Z994" s="75">
        <v>0</v>
      </c>
      <c r="AA994" s="75">
        <v>0</v>
      </c>
      <c r="AB994" s="75">
        <v>0</v>
      </c>
      <c r="AC994" s="75">
        <v>0</v>
      </c>
      <c r="AD994" s="75">
        <v>0</v>
      </c>
      <c r="AE994" s="75">
        <v>0</v>
      </c>
      <c r="AF994" s="75">
        <v>0</v>
      </c>
      <c r="AG994" s="75">
        <v>0</v>
      </c>
      <c r="AH994" s="75">
        <v>0</v>
      </c>
      <c r="AI994" s="75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>
      <c r="A995" s="74"/>
      <c r="B995" s="74" t="s">
        <v>34</v>
      </c>
      <c r="C995" s="75">
        <v>0</v>
      </c>
      <c r="D995" s="75">
        <v>0</v>
      </c>
      <c r="E995" s="75">
        <v>0</v>
      </c>
      <c r="F995" s="75">
        <v>0</v>
      </c>
      <c r="G995" s="75">
        <v>0</v>
      </c>
      <c r="H995" s="75">
        <v>0</v>
      </c>
      <c r="I995" s="75">
        <v>0</v>
      </c>
      <c r="J995" s="75">
        <v>0</v>
      </c>
      <c r="K995" s="75">
        <v>0</v>
      </c>
      <c r="L995" s="75">
        <v>0</v>
      </c>
      <c r="M995" s="75">
        <v>0</v>
      </c>
      <c r="N995" s="75">
        <v>0</v>
      </c>
      <c r="O995" s="75">
        <v>0</v>
      </c>
      <c r="P995" s="75">
        <v>0</v>
      </c>
      <c r="Q995" s="75">
        <v>0</v>
      </c>
      <c r="R995" s="75">
        <v>0</v>
      </c>
      <c r="S995" s="75">
        <v>0</v>
      </c>
      <c r="T995" s="75">
        <v>0</v>
      </c>
      <c r="U995" s="75">
        <v>0</v>
      </c>
      <c r="V995" s="75">
        <v>0</v>
      </c>
      <c r="W995" s="75">
        <v>0</v>
      </c>
      <c r="X995" s="75">
        <v>0</v>
      </c>
      <c r="Y995" s="75">
        <v>0</v>
      </c>
      <c r="Z995" s="75">
        <v>0</v>
      </c>
      <c r="AA995" s="75">
        <v>0</v>
      </c>
      <c r="AB995" s="75">
        <v>0</v>
      </c>
      <c r="AC995" s="75">
        <v>0</v>
      </c>
      <c r="AD995" s="75">
        <v>0</v>
      </c>
      <c r="AE995" s="75">
        <v>0</v>
      </c>
      <c r="AF995" s="75">
        <v>0</v>
      </c>
      <c r="AG995" s="75">
        <v>0</v>
      </c>
      <c r="AH995" s="75">
        <v>0</v>
      </c>
      <c r="AI995" s="7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</row>
    <row r="996" spans="1:85">
      <c r="A996" s="14"/>
      <c r="B996" s="14" t="s">
        <v>35</v>
      </c>
      <c r="C996" s="75">
        <v>0</v>
      </c>
      <c r="D996" s="75">
        <v>0</v>
      </c>
      <c r="E996" s="75">
        <v>0</v>
      </c>
      <c r="F996" s="75">
        <v>0</v>
      </c>
      <c r="G996" s="75">
        <v>0</v>
      </c>
      <c r="H996" s="75">
        <v>0</v>
      </c>
      <c r="I996" s="75">
        <v>0</v>
      </c>
      <c r="J996" s="75">
        <v>0</v>
      </c>
      <c r="K996" s="75">
        <v>0</v>
      </c>
      <c r="L996" s="75">
        <v>0</v>
      </c>
      <c r="M996" s="75">
        <v>0</v>
      </c>
      <c r="N996" s="75">
        <v>0</v>
      </c>
      <c r="O996" s="75">
        <v>0</v>
      </c>
      <c r="P996" s="75">
        <v>0</v>
      </c>
      <c r="Q996" s="75">
        <v>0</v>
      </c>
      <c r="R996" s="75">
        <v>0</v>
      </c>
      <c r="S996" s="75">
        <v>0</v>
      </c>
      <c r="T996" s="75">
        <v>0</v>
      </c>
      <c r="U996" s="75">
        <v>0</v>
      </c>
      <c r="V996" s="75">
        <v>0</v>
      </c>
      <c r="W996" s="75">
        <v>0</v>
      </c>
      <c r="X996" s="75">
        <v>0</v>
      </c>
      <c r="Y996" s="75">
        <v>0</v>
      </c>
      <c r="Z996" s="75">
        <v>0</v>
      </c>
      <c r="AA996" s="75">
        <v>0</v>
      </c>
      <c r="AB996" s="75">
        <v>0</v>
      </c>
      <c r="AC996" s="75">
        <v>0</v>
      </c>
      <c r="AD996" s="75">
        <v>0</v>
      </c>
      <c r="AE996" s="75">
        <v>0</v>
      </c>
      <c r="AF996" s="75">
        <v>0</v>
      </c>
      <c r="AG996" s="75">
        <v>0</v>
      </c>
      <c r="AH996" s="75">
        <v>0</v>
      </c>
      <c r="AI996" s="75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</row>
    <row r="997" spans="1:85">
      <c r="A997" s="4"/>
      <c r="B997" s="4" t="s">
        <v>4</v>
      </c>
      <c r="C997" s="75">
        <v>0</v>
      </c>
      <c r="D997" s="75">
        <v>0</v>
      </c>
      <c r="E997" s="75">
        <v>0</v>
      </c>
      <c r="F997" s="75">
        <v>0</v>
      </c>
      <c r="G997" s="75">
        <v>0</v>
      </c>
      <c r="H997" s="75">
        <v>0</v>
      </c>
      <c r="I997" s="75">
        <v>0</v>
      </c>
      <c r="J997" s="75">
        <v>0</v>
      </c>
      <c r="K997" s="75">
        <v>0</v>
      </c>
      <c r="L997" s="75">
        <v>0</v>
      </c>
      <c r="M997" s="75">
        <v>0</v>
      </c>
      <c r="N997" s="75">
        <v>0</v>
      </c>
      <c r="O997" s="75">
        <v>0</v>
      </c>
      <c r="P997" s="75">
        <v>0</v>
      </c>
      <c r="Q997" s="75">
        <v>0</v>
      </c>
      <c r="R997" s="75">
        <v>0</v>
      </c>
      <c r="S997" s="75">
        <v>0</v>
      </c>
      <c r="T997" s="75">
        <v>0</v>
      </c>
      <c r="U997" s="75">
        <v>0</v>
      </c>
      <c r="V997" s="75">
        <v>0</v>
      </c>
      <c r="W997" s="75">
        <v>0</v>
      </c>
      <c r="X997" s="75">
        <v>0</v>
      </c>
      <c r="Y997" s="75">
        <v>0</v>
      </c>
      <c r="Z997" s="75">
        <v>0</v>
      </c>
      <c r="AA997" s="75">
        <v>0</v>
      </c>
      <c r="AB997" s="75">
        <v>0</v>
      </c>
      <c r="AC997" s="75">
        <v>0</v>
      </c>
      <c r="AD997" s="75">
        <v>0</v>
      </c>
      <c r="AE997" s="75">
        <v>0</v>
      </c>
      <c r="AF997" s="75">
        <v>0</v>
      </c>
      <c r="AG997" s="75">
        <v>0</v>
      </c>
      <c r="AH997" s="75">
        <v>0</v>
      </c>
      <c r="AI997" s="75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>
      <c r="A998" s="74" t="s">
        <v>1</v>
      </c>
      <c r="B998" s="74" t="s">
        <v>3</v>
      </c>
      <c r="C998" s="75">
        <v>0</v>
      </c>
      <c r="D998" s="75">
        <v>0</v>
      </c>
      <c r="E998" s="75">
        <v>0</v>
      </c>
      <c r="F998" s="75">
        <v>0</v>
      </c>
      <c r="G998" s="75">
        <v>0</v>
      </c>
      <c r="H998" s="75">
        <v>0</v>
      </c>
      <c r="I998" s="75">
        <v>0</v>
      </c>
      <c r="J998" s="75">
        <v>0</v>
      </c>
      <c r="K998" s="75">
        <v>0</v>
      </c>
      <c r="L998" s="75">
        <v>0</v>
      </c>
      <c r="M998" s="75">
        <v>0</v>
      </c>
      <c r="N998" s="75">
        <v>0</v>
      </c>
      <c r="O998" s="75">
        <v>0</v>
      </c>
      <c r="P998" s="75">
        <v>0</v>
      </c>
      <c r="Q998" s="75">
        <v>0</v>
      </c>
      <c r="R998" s="75">
        <v>0</v>
      </c>
      <c r="S998" s="75">
        <v>0</v>
      </c>
      <c r="T998" s="75">
        <v>0</v>
      </c>
      <c r="U998" s="75">
        <v>0</v>
      </c>
      <c r="V998" s="75">
        <v>0</v>
      </c>
      <c r="W998" s="75">
        <v>0</v>
      </c>
      <c r="X998" s="75">
        <v>0</v>
      </c>
      <c r="Y998" s="75">
        <v>0</v>
      </c>
      <c r="Z998" s="75">
        <v>0</v>
      </c>
      <c r="AA998" s="75">
        <v>0</v>
      </c>
      <c r="AB998" s="75">
        <v>0</v>
      </c>
      <c r="AC998" s="75">
        <v>0</v>
      </c>
      <c r="AD998" s="75">
        <v>0</v>
      </c>
      <c r="AE998" s="75">
        <v>0</v>
      </c>
      <c r="AF998" s="75">
        <v>0</v>
      </c>
      <c r="AG998" s="75">
        <v>0</v>
      </c>
      <c r="AH998" s="75">
        <v>0</v>
      </c>
      <c r="AI998" s="75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>
      <c r="A999" s="74"/>
      <c r="B999" s="74" t="s">
        <v>34</v>
      </c>
      <c r="C999" s="75">
        <v>0</v>
      </c>
      <c r="D999" s="75">
        <v>0</v>
      </c>
      <c r="E999" s="75">
        <v>0</v>
      </c>
      <c r="F999" s="75">
        <v>0</v>
      </c>
      <c r="G999" s="75">
        <v>0</v>
      </c>
      <c r="H999" s="75">
        <v>0</v>
      </c>
      <c r="I999" s="75">
        <v>0</v>
      </c>
      <c r="J999" s="75">
        <v>0</v>
      </c>
      <c r="K999" s="75">
        <v>0</v>
      </c>
      <c r="L999" s="75">
        <v>0</v>
      </c>
      <c r="M999" s="75">
        <v>0</v>
      </c>
      <c r="N999" s="75">
        <v>0</v>
      </c>
      <c r="O999" s="75">
        <v>0</v>
      </c>
      <c r="P999" s="75">
        <v>0</v>
      </c>
      <c r="Q999" s="75">
        <v>0</v>
      </c>
      <c r="R999" s="75">
        <v>0</v>
      </c>
      <c r="S999" s="75">
        <v>0</v>
      </c>
      <c r="T999" s="75">
        <v>0</v>
      </c>
      <c r="U999" s="75">
        <v>0</v>
      </c>
      <c r="V999" s="75">
        <v>0</v>
      </c>
      <c r="W999" s="75">
        <v>0</v>
      </c>
      <c r="X999" s="75">
        <v>0</v>
      </c>
      <c r="Y999" s="75">
        <v>0</v>
      </c>
      <c r="Z999" s="75">
        <v>0</v>
      </c>
      <c r="AA999" s="75">
        <v>0</v>
      </c>
      <c r="AB999" s="75">
        <v>0</v>
      </c>
      <c r="AC999" s="75">
        <v>0</v>
      </c>
      <c r="AD999" s="75">
        <v>0</v>
      </c>
      <c r="AE999" s="75">
        <v>0</v>
      </c>
      <c r="AF999" s="75">
        <v>0</v>
      </c>
      <c r="AG999" s="75">
        <v>0</v>
      </c>
      <c r="AH999" s="75">
        <v>0</v>
      </c>
      <c r="AI999" s="75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>
      <c r="A1000" s="14"/>
      <c r="B1000" s="14" t="s">
        <v>35</v>
      </c>
      <c r="C1000" s="75">
        <v>0</v>
      </c>
      <c r="D1000" s="75">
        <v>0</v>
      </c>
      <c r="E1000" s="75">
        <v>0</v>
      </c>
      <c r="F1000" s="75">
        <v>0</v>
      </c>
      <c r="G1000" s="75">
        <v>0</v>
      </c>
      <c r="H1000" s="75">
        <v>0</v>
      </c>
      <c r="I1000" s="75">
        <v>0</v>
      </c>
      <c r="J1000" s="75">
        <v>0</v>
      </c>
      <c r="K1000" s="75">
        <v>0</v>
      </c>
      <c r="L1000" s="75">
        <v>0</v>
      </c>
      <c r="M1000" s="75">
        <v>0</v>
      </c>
      <c r="N1000" s="75">
        <v>0</v>
      </c>
      <c r="O1000" s="75">
        <v>0</v>
      </c>
      <c r="P1000" s="75">
        <v>0</v>
      </c>
      <c r="Q1000" s="75">
        <v>0</v>
      </c>
      <c r="R1000" s="75">
        <v>0</v>
      </c>
      <c r="S1000" s="75">
        <v>0</v>
      </c>
      <c r="T1000" s="75">
        <v>0</v>
      </c>
      <c r="U1000" s="75">
        <v>0</v>
      </c>
      <c r="V1000" s="75">
        <v>0</v>
      </c>
      <c r="W1000" s="75">
        <v>0</v>
      </c>
      <c r="X1000" s="75">
        <v>0</v>
      </c>
      <c r="Y1000" s="75">
        <v>0</v>
      </c>
      <c r="Z1000" s="75">
        <v>0</v>
      </c>
      <c r="AA1000" s="75">
        <v>0</v>
      </c>
      <c r="AB1000" s="75">
        <v>0</v>
      </c>
      <c r="AC1000" s="75">
        <v>0</v>
      </c>
      <c r="AD1000" s="75">
        <v>0</v>
      </c>
      <c r="AE1000" s="75">
        <v>0</v>
      </c>
      <c r="AF1000" s="75">
        <v>0</v>
      </c>
      <c r="AG1000" s="75">
        <v>0</v>
      </c>
      <c r="AH1000" s="75">
        <v>0</v>
      </c>
      <c r="AI1000" s="75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>
      <c r="A1001" s="4"/>
      <c r="B1001" s="4" t="s">
        <v>4</v>
      </c>
      <c r="C1001" s="75">
        <v>0</v>
      </c>
      <c r="D1001" s="75">
        <v>0</v>
      </c>
      <c r="E1001" s="75">
        <v>0</v>
      </c>
      <c r="F1001" s="75">
        <v>0</v>
      </c>
      <c r="G1001" s="75">
        <v>0</v>
      </c>
      <c r="H1001" s="75">
        <v>0</v>
      </c>
      <c r="I1001" s="75">
        <v>0</v>
      </c>
      <c r="J1001" s="75">
        <v>0</v>
      </c>
      <c r="K1001" s="75">
        <v>0</v>
      </c>
      <c r="L1001" s="75">
        <v>0</v>
      </c>
      <c r="M1001" s="75">
        <v>0</v>
      </c>
      <c r="N1001" s="75">
        <v>0</v>
      </c>
      <c r="O1001" s="75">
        <v>0</v>
      </c>
      <c r="P1001" s="75">
        <v>0</v>
      </c>
      <c r="Q1001" s="75">
        <v>0</v>
      </c>
      <c r="R1001" s="75">
        <v>0</v>
      </c>
      <c r="S1001" s="75">
        <v>0</v>
      </c>
      <c r="T1001" s="75">
        <v>0</v>
      </c>
      <c r="U1001" s="75">
        <v>0</v>
      </c>
      <c r="V1001" s="75">
        <v>0</v>
      </c>
      <c r="W1001" s="75">
        <v>0</v>
      </c>
      <c r="X1001" s="75">
        <v>0</v>
      </c>
      <c r="Y1001" s="75">
        <v>0</v>
      </c>
      <c r="Z1001" s="75">
        <v>0</v>
      </c>
      <c r="AA1001" s="75">
        <v>0</v>
      </c>
      <c r="AB1001" s="75">
        <v>0</v>
      </c>
      <c r="AC1001" s="75">
        <v>0</v>
      </c>
      <c r="AD1001" s="75">
        <v>0</v>
      </c>
      <c r="AE1001" s="75">
        <v>0</v>
      </c>
      <c r="AF1001" s="75">
        <v>0</v>
      </c>
      <c r="AG1001" s="75">
        <v>0</v>
      </c>
      <c r="AH1001" s="75">
        <v>0</v>
      </c>
      <c r="AI1001" s="75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>
      <c r="A1002" s="14" t="s">
        <v>5</v>
      </c>
      <c r="B1002" s="14" t="s">
        <v>3</v>
      </c>
      <c r="C1002" s="75">
        <v>0</v>
      </c>
      <c r="D1002" s="75">
        <v>0</v>
      </c>
      <c r="E1002" s="75">
        <v>0</v>
      </c>
      <c r="F1002" s="75">
        <v>0</v>
      </c>
      <c r="G1002" s="75">
        <v>0</v>
      </c>
      <c r="H1002" s="75">
        <v>0</v>
      </c>
      <c r="I1002" s="75">
        <v>0</v>
      </c>
      <c r="J1002" s="75">
        <v>0</v>
      </c>
      <c r="K1002" s="75">
        <v>0</v>
      </c>
      <c r="L1002" s="75">
        <v>0</v>
      </c>
      <c r="M1002" s="75">
        <v>0</v>
      </c>
      <c r="N1002" s="75">
        <v>0</v>
      </c>
      <c r="O1002" s="75">
        <v>0</v>
      </c>
      <c r="P1002" s="75">
        <v>0</v>
      </c>
      <c r="Q1002" s="75">
        <v>0</v>
      </c>
      <c r="R1002" s="75">
        <v>0</v>
      </c>
      <c r="S1002" s="75">
        <v>0</v>
      </c>
      <c r="T1002" s="75">
        <v>0</v>
      </c>
      <c r="U1002" s="75">
        <v>0</v>
      </c>
      <c r="V1002" s="75">
        <v>0</v>
      </c>
      <c r="W1002" s="75">
        <v>0</v>
      </c>
      <c r="X1002" s="75">
        <v>0</v>
      </c>
      <c r="Y1002" s="75">
        <v>0</v>
      </c>
      <c r="Z1002" s="75">
        <v>0</v>
      </c>
      <c r="AA1002" s="75">
        <v>0</v>
      </c>
      <c r="AB1002" s="75">
        <v>0</v>
      </c>
      <c r="AC1002" s="75">
        <v>0</v>
      </c>
      <c r="AD1002" s="75">
        <v>0</v>
      </c>
      <c r="AE1002" s="75">
        <v>0</v>
      </c>
      <c r="AF1002" s="75">
        <v>0</v>
      </c>
      <c r="AG1002" s="75">
        <v>0</v>
      </c>
      <c r="AH1002" s="75">
        <v>0</v>
      </c>
      <c r="AI1002" s="75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>
      <c r="A1003" s="5"/>
      <c r="B1003" s="5" t="s">
        <v>4</v>
      </c>
      <c r="C1003" s="75">
        <v>0</v>
      </c>
      <c r="D1003" s="75">
        <v>0</v>
      </c>
      <c r="E1003" s="75">
        <v>0</v>
      </c>
      <c r="F1003" s="75">
        <v>0</v>
      </c>
      <c r="G1003" s="75">
        <v>0</v>
      </c>
      <c r="H1003" s="75">
        <v>0</v>
      </c>
      <c r="I1003" s="75">
        <v>0</v>
      </c>
      <c r="J1003" s="75">
        <v>0</v>
      </c>
      <c r="K1003" s="75">
        <v>0</v>
      </c>
      <c r="L1003" s="75">
        <v>0</v>
      </c>
      <c r="M1003" s="75">
        <v>0</v>
      </c>
      <c r="N1003" s="75">
        <v>0</v>
      </c>
      <c r="O1003" s="75">
        <v>0</v>
      </c>
      <c r="P1003" s="75">
        <v>0</v>
      </c>
      <c r="Q1003" s="75">
        <v>0</v>
      </c>
      <c r="R1003" s="75">
        <v>0</v>
      </c>
      <c r="S1003" s="75">
        <v>0</v>
      </c>
      <c r="T1003" s="75">
        <v>0</v>
      </c>
      <c r="U1003" s="75">
        <v>0</v>
      </c>
      <c r="V1003" s="75">
        <v>0</v>
      </c>
      <c r="W1003" s="75">
        <v>0</v>
      </c>
      <c r="X1003" s="75">
        <v>0</v>
      </c>
      <c r="Y1003" s="75">
        <v>0</v>
      </c>
      <c r="Z1003" s="75">
        <v>0</v>
      </c>
      <c r="AA1003" s="75">
        <v>0</v>
      </c>
      <c r="AB1003" s="75">
        <v>0</v>
      </c>
      <c r="AC1003" s="75">
        <v>0</v>
      </c>
      <c r="AD1003" s="75">
        <v>0</v>
      </c>
      <c r="AE1003" s="75">
        <v>0</v>
      </c>
      <c r="AF1003" s="75">
        <v>0</v>
      </c>
      <c r="AG1003" s="75">
        <v>0</v>
      </c>
      <c r="AH1003" s="75">
        <v>0</v>
      </c>
      <c r="AI1003" s="75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>
      <c r="A1004" s="5" t="s">
        <v>2</v>
      </c>
      <c r="B1004" s="5" t="s">
        <v>3</v>
      </c>
      <c r="C1004" s="75">
        <v>0</v>
      </c>
      <c r="D1004" s="75">
        <v>0</v>
      </c>
      <c r="E1004" s="75">
        <v>0</v>
      </c>
      <c r="F1004" s="75">
        <v>0</v>
      </c>
      <c r="G1004" s="75">
        <v>0</v>
      </c>
      <c r="H1004" s="75">
        <v>0</v>
      </c>
      <c r="I1004" s="75">
        <v>0</v>
      </c>
      <c r="J1004" s="75">
        <v>0</v>
      </c>
      <c r="K1004" s="75">
        <v>0</v>
      </c>
      <c r="L1004" s="75">
        <v>0</v>
      </c>
      <c r="M1004" s="75">
        <v>0</v>
      </c>
      <c r="N1004" s="75">
        <v>0</v>
      </c>
      <c r="O1004" s="75">
        <v>0</v>
      </c>
      <c r="P1004" s="75">
        <v>0</v>
      </c>
      <c r="Q1004" s="75">
        <v>0</v>
      </c>
      <c r="R1004" s="75">
        <v>0</v>
      </c>
      <c r="S1004" s="75">
        <v>0</v>
      </c>
      <c r="T1004" s="75">
        <v>0</v>
      </c>
      <c r="U1004" s="75">
        <v>0</v>
      </c>
      <c r="V1004" s="75">
        <v>0</v>
      </c>
      <c r="W1004" s="75">
        <v>0</v>
      </c>
      <c r="X1004" s="75">
        <v>0</v>
      </c>
      <c r="Y1004" s="75">
        <v>0</v>
      </c>
      <c r="Z1004" s="75">
        <v>0</v>
      </c>
      <c r="AA1004" s="75">
        <v>0</v>
      </c>
      <c r="AB1004" s="75">
        <v>0</v>
      </c>
      <c r="AC1004" s="75">
        <v>0</v>
      </c>
      <c r="AD1004" s="75">
        <v>0</v>
      </c>
      <c r="AE1004" s="75">
        <v>0</v>
      </c>
      <c r="AF1004" s="75">
        <v>0</v>
      </c>
      <c r="AG1004" s="75">
        <v>0</v>
      </c>
      <c r="AH1004" s="75">
        <v>0</v>
      </c>
      <c r="AI1004" s="75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4"/>
      <c r="B1005" s="4" t="s">
        <v>4</v>
      </c>
      <c r="C1005" s="75">
        <v>0</v>
      </c>
      <c r="D1005" s="75">
        <v>0</v>
      </c>
      <c r="E1005" s="75">
        <v>0</v>
      </c>
      <c r="F1005" s="75">
        <v>0</v>
      </c>
      <c r="G1005" s="75">
        <v>0</v>
      </c>
      <c r="H1005" s="75">
        <v>0</v>
      </c>
      <c r="I1005" s="75">
        <v>0</v>
      </c>
      <c r="J1005" s="75">
        <v>0</v>
      </c>
      <c r="K1005" s="75">
        <v>0</v>
      </c>
      <c r="L1005" s="75">
        <v>0</v>
      </c>
      <c r="M1005" s="75">
        <v>0</v>
      </c>
      <c r="N1005" s="75">
        <v>0</v>
      </c>
      <c r="O1005" s="75">
        <v>0</v>
      </c>
      <c r="P1005" s="75">
        <v>0</v>
      </c>
      <c r="Q1005" s="75">
        <v>0</v>
      </c>
      <c r="R1005" s="75">
        <v>0</v>
      </c>
      <c r="S1005" s="75">
        <v>0</v>
      </c>
      <c r="T1005" s="75">
        <v>0</v>
      </c>
      <c r="U1005" s="75">
        <v>0</v>
      </c>
      <c r="V1005" s="75">
        <v>0</v>
      </c>
      <c r="W1005" s="75">
        <v>0</v>
      </c>
      <c r="X1005" s="75">
        <v>0</v>
      </c>
      <c r="Y1005" s="75">
        <v>0</v>
      </c>
      <c r="Z1005" s="75">
        <v>0</v>
      </c>
      <c r="AA1005" s="75">
        <v>0</v>
      </c>
      <c r="AB1005" s="75">
        <v>0</v>
      </c>
      <c r="AC1005" s="75">
        <v>0</v>
      </c>
      <c r="AD1005" s="75">
        <v>0</v>
      </c>
      <c r="AE1005" s="75">
        <v>0</v>
      </c>
      <c r="AF1005" s="75">
        <v>0</v>
      </c>
      <c r="AG1005" s="75">
        <v>0</v>
      </c>
      <c r="AH1005" s="75">
        <v>0</v>
      </c>
      <c r="AI1005" s="7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14" t="s">
        <v>7</v>
      </c>
      <c r="B1006" s="14" t="s">
        <v>3</v>
      </c>
      <c r="C1006" s="75">
        <v>0</v>
      </c>
      <c r="D1006" s="75">
        <v>0</v>
      </c>
      <c r="E1006" s="75">
        <v>0</v>
      </c>
      <c r="F1006" s="75">
        <v>0</v>
      </c>
      <c r="G1006" s="75">
        <v>0</v>
      </c>
      <c r="H1006" s="75">
        <v>0</v>
      </c>
      <c r="I1006" s="75">
        <v>0</v>
      </c>
      <c r="J1006" s="75">
        <v>0</v>
      </c>
      <c r="K1006" s="75">
        <v>0</v>
      </c>
      <c r="L1006" s="75">
        <v>0</v>
      </c>
      <c r="M1006" s="75">
        <v>0</v>
      </c>
      <c r="N1006" s="75">
        <v>0</v>
      </c>
      <c r="O1006" s="75">
        <v>0</v>
      </c>
      <c r="P1006" s="75">
        <v>0</v>
      </c>
      <c r="Q1006" s="75">
        <v>0</v>
      </c>
      <c r="R1006" s="75">
        <v>0</v>
      </c>
      <c r="S1006" s="75">
        <v>0</v>
      </c>
      <c r="T1006" s="75">
        <v>0</v>
      </c>
      <c r="U1006" s="75">
        <v>0</v>
      </c>
      <c r="V1006" s="75">
        <v>0</v>
      </c>
      <c r="W1006" s="75">
        <v>0</v>
      </c>
      <c r="X1006" s="75">
        <v>0</v>
      </c>
      <c r="Y1006" s="75">
        <v>0</v>
      </c>
      <c r="Z1006" s="75">
        <v>0</v>
      </c>
      <c r="AA1006" s="75">
        <v>0</v>
      </c>
      <c r="AB1006" s="75">
        <v>0</v>
      </c>
      <c r="AC1006" s="75">
        <v>0</v>
      </c>
      <c r="AD1006" s="75">
        <v>0</v>
      </c>
      <c r="AE1006" s="75">
        <v>0</v>
      </c>
      <c r="AF1006" s="75">
        <v>0</v>
      </c>
      <c r="AG1006" s="75">
        <v>0</v>
      </c>
      <c r="AH1006" s="75">
        <v>0</v>
      </c>
      <c r="AI1006" s="75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4"/>
      <c r="B1007" s="4" t="s">
        <v>4</v>
      </c>
      <c r="C1007" s="75">
        <v>0</v>
      </c>
      <c r="D1007" s="75">
        <v>0</v>
      </c>
      <c r="E1007" s="75">
        <v>0</v>
      </c>
      <c r="F1007" s="75">
        <v>0</v>
      </c>
      <c r="G1007" s="75">
        <v>0</v>
      </c>
      <c r="H1007" s="75">
        <v>0</v>
      </c>
      <c r="I1007" s="75">
        <v>0</v>
      </c>
      <c r="J1007" s="75">
        <v>0</v>
      </c>
      <c r="K1007" s="75">
        <v>0</v>
      </c>
      <c r="L1007" s="75">
        <v>0</v>
      </c>
      <c r="M1007" s="75">
        <v>0</v>
      </c>
      <c r="N1007" s="75">
        <v>0</v>
      </c>
      <c r="O1007" s="75">
        <v>0</v>
      </c>
      <c r="P1007" s="75">
        <v>0</v>
      </c>
      <c r="Q1007" s="75">
        <v>0</v>
      </c>
      <c r="R1007" s="75">
        <v>0</v>
      </c>
      <c r="S1007" s="75">
        <v>0</v>
      </c>
      <c r="T1007" s="75">
        <v>0</v>
      </c>
      <c r="U1007" s="75">
        <v>0</v>
      </c>
      <c r="V1007" s="75">
        <v>0</v>
      </c>
      <c r="W1007" s="75">
        <v>0</v>
      </c>
      <c r="X1007" s="75">
        <v>0</v>
      </c>
      <c r="Y1007" s="75">
        <v>0</v>
      </c>
      <c r="Z1007" s="75">
        <v>0</v>
      </c>
      <c r="AA1007" s="75">
        <v>0</v>
      </c>
      <c r="AB1007" s="75">
        <v>0</v>
      </c>
      <c r="AC1007" s="75">
        <v>0</v>
      </c>
      <c r="AD1007" s="75">
        <v>0</v>
      </c>
      <c r="AE1007" s="75">
        <v>0</v>
      </c>
      <c r="AF1007" s="75">
        <v>0</v>
      </c>
      <c r="AG1007" s="75">
        <v>0</v>
      </c>
      <c r="AH1007" s="75">
        <v>0</v>
      </c>
      <c r="AI1007" s="75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14" t="s">
        <v>6</v>
      </c>
      <c r="B1008" s="14" t="s">
        <v>3</v>
      </c>
      <c r="C1008" s="75">
        <v>0</v>
      </c>
      <c r="D1008" s="75">
        <v>0</v>
      </c>
      <c r="E1008" s="75">
        <v>0</v>
      </c>
      <c r="F1008" s="75">
        <v>0</v>
      </c>
      <c r="G1008" s="75">
        <v>0</v>
      </c>
      <c r="H1008" s="75">
        <v>0</v>
      </c>
      <c r="I1008" s="75">
        <v>0</v>
      </c>
      <c r="J1008" s="75">
        <v>0</v>
      </c>
      <c r="K1008" s="75">
        <v>0</v>
      </c>
      <c r="L1008" s="75">
        <v>0</v>
      </c>
      <c r="M1008" s="75">
        <v>0</v>
      </c>
      <c r="N1008" s="75">
        <v>0</v>
      </c>
      <c r="O1008" s="75">
        <v>0</v>
      </c>
      <c r="P1008" s="75">
        <v>0</v>
      </c>
      <c r="Q1008" s="75">
        <v>0</v>
      </c>
      <c r="R1008" s="75">
        <v>0</v>
      </c>
      <c r="S1008" s="75">
        <v>0</v>
      </c>
      <c r="T1008" s="75">
        <v>0</v>
      </c>
      <c r="U1008" s="75">
        <v>0</v>
      </c>
      <c r="V1008" s="75">
        <v>0</v>
      </c>
      <c r="W1008" s="75">
        <v>0</v>
      </c>
      <c r="X1008" s="75">
        <v>0</v>
      </c>
      <c r="Y1008" s="75">
        <v>0</v>
      </c>
      <c r="Z1008" s="75">
        <v>0</v>
      </c>
      <c r="AA1008" s="75">
        <v>0</v>
      </c>
      <c r="AB1008" s="75">
        <v>0</v>
      </c>
      <c r="AC1008" s="75">
        <v>0</v>
      </c>
      <c r="AD1008" s="75">
        <v>0</v>
      </c>
      <c r="AE1008" s="75">
        <v>0</v>
      </c>
      <c r="AF1008" s="75">
        <v>0</v>
      </c>
      <c r="AG1008" s="75">
        <v>0</v>
      </c>
      <c r="AH1008" s="75">
        <v>0</v>
      </c>
      <c r="AI1008" s="75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5"/>
      <c r="B1009" s="5" t="s">
        <v>4</v>
      </c>
      <c r="C1009" s="75">
        <v>0</v>
      </c>
      <c r="D1009" s="75">
        <v>0</v>
      </c>
      <c r="E1009" s="75">
        <v>0</v>
      </c>
      <c r="F1009" s="75">
        <v>0</v>
      </c>
      <c r="G1009" s="75">
        <v>0</v>
      </c>
      <c r="H1009" s="75">
        <v>0</v>
      </c>
      <c r="I1009" s="75">
        <v>0</v>
      </c>
      <c r="J1009" s="75">
        <v>0</v>
      </c>
      <c r="K1009" s="75">
        <v>0</v>
      </c>
      <c r="L1009" s="75">
        <v>0</v>
      </c>
      <c r="M1009" s="75">
        <v>0</v>
      </c>
      <c r="N1009" s="75">
        <v>0</v>
      </c>
      <c r="O1009" s="75">
        <v>0</v>
      </c>
      <c r="P1009" s="75">
        <v>0</v>
      </c>
      <c r="Q1009" s="75">
        <v>0</v>
      </c>
      <c r="R1009" s="75">
        <v>0</v>
      </c>
      <c r="S1009" s="75">
        <v>0</v>
      </c>
      <c r="T1009" s="75">
        <v>0</v>
      </c>
      <c r="U1009" s="75">
        <v>0</v>
      </c>
      <c r="V1009" s="75">
        <v>0</v>
      </c>
      <c r="W1009" s="75">
        <v>0</v>
      </c>
      <c r="X1009" s="75">
        <v>0</v>
      </c>
      <c r="Y1009" s="75">
        <v>0</v>
      </c>
      <c r="Z1009" s="75">
        <v>0</v>
      </c>
      <c r="AA1009" s="75">
        <v>0</v>
      </c>
      <c r="AB1009" s="75">
        <v>0</v>
      </c>
      <c r="AC1009" s="75">
        <v>0</v>
      </c>
      <c r="AD1009" s="75">
        <v>0</v>
      </c>
      <c r="AE1009" s="75">
        <v>0</v>
      </c>
      <c r="AF1009" s="75">
        <v>0</v>
      </c>
      <c r="AG1009" s="75">
        <v>0</v>
      </c>
      <c r="AH1009" s="75">
        <v>0</v>
      </c>
      <c r="AI1009" s="75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5" t="s">
        <v>8</v>
      </c>
      <c r="B1010" s="5" t="s">
        <v>3</v>
      </c>
      <c r="C1010" s="75">
        <v>0</v>
      </c>
      <c r="D1010" s="75">
        <v>0</v>
      </c>
      <c r="E1010" s="75">
        <v>0</v>
      </c>
      <c r="F1010" s="75">
        <v>0</v>
      </c>
      <c r="G1010" s="75">
        <v>0</v>
      </c>
      <c r="H1010" s="75">
        <v>0</v>
      </c>
      <c r="I1010" s="75">
        <v>0</v>
      </c>
      <c r="J1010" s="75">
        <v>0</v>
      </c>
      <c r="K1010" s="75">
        <v>0</v>
      </c>
      <c r="L1010" s="75">
        <v>0</v>
      </c>
      <c r="M1010" s="75">
        <v>0</v>
      </c>
      <c r="N1010" s="75">
        <v>0</v>
      </c>
      <c r="O1010" s="75">
        <v>0</v>
      </c>
      <c r="P1010" s="75">
        <v>0</v>
      </c>
      <c r="Q1010" s="75">
        <v>0</v>
      </c>
      <c r="R1010" s="75">
        <v>0</v>
      </c>
      <c r="S1010" s="75">
        <v>0</v>
      </c>
      <c r="T1010" s="75">
        <v>0</v>
      </c>
      <c r="U1010" s="75">
        <v>0</v>
      </c>
      <c r="V1010" s="75">
        <v>0</v>
      </c>
      <c r="W1010" s="75">
        <v>0</v>
      </c>
      <c r="X1010" s="75">
        <v>0</v>
      </c>
      <c r="Y1010" s="75">
        <v>0</v>
      </c>
      <c r="Z1010" s="75">
        <v>0</v>
      </c>
      <c r="AA1010" s="75">
        <v>0</v>
      </c>
      <c r="AB1010" s="75">
        <v>0</v>
      </c>
      <c r="AC1010" s="75">
        <v>0</v>
      </c>
      <c r="AD1010" s="75">
        <v>0</v>
      </c>
      <c r="AE1010" s="75">
        <v>0</v>
      </c>
      <c r="AF1010" s="75">
        <v>0</v>
      </c>
      <c r="AG1010" s="75">
        <v>0</v>
      </c>
      <c r="AH1010" s="75">
        <v>0</v>
      </c>
      <c r="AI1010" s="75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4"/>
      <c r="B1011" s="4" t="s">
        <v>37</v>
      </c>
      <c r="C1011" s="75">
        <v>0</v>
      </c>
      <c r="D1011" s="75">
        <v>0</v>
      </c>
      <c r="E1011" s="75">
        <v>0</v>
      </c>
      <c r="F1011" s="75">
        <v>0</v>
      </c>
      <c r="G1011" s="75">
        <v>0</v>
      </c>
      <c r="H1011" s="75">
        <v>0</v>
      </c>
      <c r="I1011" s="75">
        <v>0</v>
      </c>
      <c r="J1011" s="75">
        <v>0</v>
      </c>
      <c r="K1011" s="75">
        <v>0</v>
      </c>
      <c r="L1011" s="75">
        <v>0</v>
      </c>
      <c r="M1011" s="75">
        <v>0</v>
      </c>
      <c r="N1011" s="75">
        <v>0</v>
      </c>
      <c r="O1011" s="75">
        <v>0</v>
      </c>
      <c r="P1011" s="75">
        <v>0</v>
      </c>
      <c r="Q1011" s="75">
        <v>0</v>
      </c>
      <c r="R1011" s="75">
        <v>0</v>
      </c>
      <c r="S1011" s="75">
        <v>0</v>
      </c>
      <c r="T1011" s="75">
        <v>0</v>
      </c>
      <c r="U1011" s="75">
        <v>0</v>
      </c>
      <c r="V1011" s="75">
        <v>0</v>
      </c>
      <c r="W1011" s="75">
        <v>0</v>
      </c>
      <c r="X1011" s="75">
        <v>0</v>
      </c>
      <c r="Y1011" s="75">
        <v>0</v>
      </c>
      <c r="Z1011" s="75">
        <v>0</v>
      </c>
      <c r="AA1011" s="75">
        <v>0</v>
      </c>
      <c r="AB1011" s="75">
        <v>0</v>
      </c>
      <c r="AC1011" s="75">
        <v>0</v>
      </c>
      <c r="AD1011" s="75">
        <v>0</v>
      </c>
      <c r="AE1011" s="75">
        <v>0</v>
      </c>
      <c r="AF1011" s="75">
        <v>0</v>
      </c>
      <c r="AG1011" s="75">
        <v>0</v>
      </c>
      <c r="AH1011" s="75">
        <v>0</v>
      </c>
      <c r="AI1011" s="75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14" t="s">
        <v>36</v>
      </c>
      <c r="B1012" s="14" t="s">
        <v>38</v>
      </c>
      <c r="C1012" s="75">
        <v>0</v>
      </c>
      <c r="D1012" s="75">
        <v>0</v>
      </c>
      <c r="E1012" s="75">
        <v>0</v>
      </c>
      <c r="F1012" s="75">
        <v>0</v>
      </c>
      <c r="G1012" s="75">
        <v>0</v>
      </c>
      <c r="H1012" s="75">
        <v>0</v>
      </c>
      <c r="I1012" s="75">
        <v>0</v>
      </c>
      <c r="J1012" s="75">
        <v>0</v>
      </c>
      <c r="K1012" s="75">
        <v>0</v>
      </c>
      <c r="L1012" s="75">
        <v>0</v>
      </c>
      <c r="M1012" s="75">
        <v>0</v>
      </c>
      <c r="N1012" s="75">
        <v>0</v>
      </c>
      <c r="O1012" s="75">
        <v>0</v>
      </c>
      <c r="P1012" s="75">
        <v>0</v>
      </c>
      <c r="Q1012" s="75">
        <v>0</v>
      </c>
      <c r="R1012" s="75">
        <v>0</v>
      </c>
      <c r="S1012" s="75">
        <v>0</v>
      </c>
      <c r="T1012" s="75">
        <v>0</v>
      </c>
      <c r="U1012" s="75">
        <v>0</v>
      </c>
      <c r="V1012" s="75">
        <v>0</v>
      </c>
      <c r="W1012" s="75">
        <v>0</v>
      </c>
      <c r="X1012" s="75">
        <v>0</v>
      </c>
      <c r="Y1012" s="75">
        <v>0</v>
      </c>
      <c r="Z1012" s="75">
        <v>0</v>
      </c>
      <c r="AA1012" s="75">
        <v>0</v>
      </c>
      <c r="AB1012" s="75">
        <v>0</v>
      </c>
      <c r="AC1012" s="75">
        <v>0</v>
      </c>
      <c r="AD1012" s="75">
        <v>0</v>
      </c>
      <c r="AE1012" s="75">
        <v>0</v>
      </c>
      <c r="AF1012" s="75">
        <v>0</v>
      </c>
      <c r="AG1012" s="75">
        <v>0</v>
      </c>
      <c r="AH1012" s="75">
        <v>0</v>
      </c>
      <c r="AI1012" s="75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5"/>
      <c r="B1013" s="5" t="s">
        <v>213</v>
      </c>
      <c r="C1013" s="73">
        <v>0</v>
      </c>
      <c r="D1013" s="73">
        <v>0</v>
      </c>
      <c r="E1013" s="73">
        <v>0</v>
      </c>
      <c r="F1013" s="73">
        <v>0</v>
      </c>
      <c r="G1013" s="73">
        <v>0</v>
      </c>
      <c r="H1013" s="73">
        <v>0</v>
      </c>
      <c r="I1013" s="73">
        <v>0</v>
      </c>
      <c r="J1013" s="73">
        <v>0</v>
      </c>
      <c r="K1013" s="73">
        <v>0</v>
      </c>
      <c r="L1013" s="73">
        <v>0</v>
      </c>
      <c r="M1013" s="73">
        <v>0</v>
      </c>
      <c r="N1013" s="73">
        <v>0</v>
      </c>
      <c r="O1013" s="73">
        <v>0</v>
      </c>
      <c r="P1013" s="73">
        <v>0</v>
      </c>
      <c r="Q1013" s="73">
        <v>0</v>
      </c>
      <c r="R1013" s="73">
        <v>0</v>
      </c>
      <c r="S1013" s="73">
        <v>0</v>
      </c>
      <c r="T1013" s="73">
        <v>0</v>
      </c>
      <c r="U1013" s="73">
        <v>0</v>
      </c>
      <c r="V1013" s="73">
        <v>0</v>
      </c>
      <c r="W1013" s="73">
        <v>0</v>
      </c>
      <c r="X1013" s="73">
        <v>0</v>
      </c>
      <c r="Y1013" s="73">
        <v>0</v>
      </c>
      <c r="Z1013" s="73">
        <v>0</v>
      </c>
      <c r="AA1013" s="73">
        <v>0</v>
      </c>
      <c r="AB1013" s="73">
        <v>0</v>
      </c>
      <c r="AC1013" s="73">
        <v>0</v>
      </c>
      <c r="AD1013" s="73">
        <v>0</v>
      </c>
      <c r="AE1013" s="73">
        <v>0</v>
      </c>
      <c r="AF1013" s="73">
        <v>0</v>
      </c>
      <c r="AG1013" s="73">
        <v>0</v>
      </c>
      <c r="AH1013" s="73">
        <v>0</v>
      </c>
      <c r="AI1013" s="73">
        <v>0</v>
      </c>
    </row>
    <row r="1014" spans="1:85">
      <c r="A1014" s="1" t="str">
        <f>LOOKUP(B1014,[1]Regions!$A$4:$A$98,[1]Regions!$B$4:$B$98)</f>
        <v>Rest of Latin America</v>
      </c>
      <c r="B1014" s="2">
        <v>47</v>
      </c>
      <c r="C1014" s="72">
        <v>2018</v>
      </c>
      <c r="D1014" s="72">
        <v>2019</v>
      </c>
      <c r="E1014" s="72">
        <v>2020</v>
      </c>
      <c r="F1014" s="72">
        <v>2021</v>
      </c>
      <c r="G1014" s="72">
        <v>2022</v>
      </c>
      <c r="H1014" s="72">
        <v>2023</v>
      </c>
      <c r="I1014" s="72">
        <v>2024</v>
      </c>
      <c r="J1014" s="72">
        <v>2025</v>
      </c>
      <c r="K1014" s="72">
        <v>2026</v>
      </c>
      <c r="L1014" s="72">
        <v>2027</v>
      </c>
      <c r="M1014" s="72">
        <v>2028</v>
      </c>
      <c r="N1014" s="72">
        <v>2029</v>
      </c>
      <c r="O1014" s="72">
        <v>2030</v>
      </c>
      <c r="P1014" s="72">
        <v>2031</v>
      </c>
      <c r="Q1014" s="72">
        <v>2032</v>
      </c>
      <c r="R1014" s="72">
        <v>2033</v>
      </c>
      <c r="S1014" s="72">
        <v>2034</v>
      </c>
      <c r="T1014" s="72">
        <v>2035</v>
      </c>
      <c r="U1014" s="72">
        <v>2036</v>
      </c>
      <c r="V1014" s="72">
        <v>2037</v>
      </c>
      <c r="W1014" s="72">
        <v>2038</v>
      </c>
      <c r="X1014" s="72">
        <v>2039</v>
      </c>
      <c r="Y1014" s="72">
        <v>2040</v>
      </c>
      <c r="Z1014" s="72">
        <v>2041</v>
      </c>
      <c r="AA1014" s="72">
        <v>2042</v>
      </c>
      <c r="AB1014" s="72">
        <v>2043</v>
      </c>
      <c r="AC1014" s="72">
        <v>2044</v>
      </c>
      <c r="AD1014" s="72">
        <v>2045</v>
      </c>
      <c r="AE1014" s="72">
        <v>2046</v>
      </c>
      <c r="AF1014" s="72">
        <v>2047</v>
      </c>
      <c r="AG1014" s="72">
        <v>2048</v>
      </c>
      <c r="AH1014" s="72">
        <v>2049</v>
      </c>
      <c r="AI1014" s="72">
        <v>2050</v>
      </c>
      <c r="AJ1014">
        <v>2051</v>
      </c>
      <c r="AK1014">
        <v>2052</v>
      </c>
      <c r="AL1014">
        <v>2053</v>
      </c>
      <c r="AM1014">
        <v>2054</v>
      </c>
      <c r="AN1014">
        <v>2055</v>
      </c>
      <c r="AO1014">
        <v>2056</v>
      </c>
      <c r="AP1014">
        <v>2057</v>
      </c>
      <c r="AQ1014">
        <v>2058</v>
      </c>
      <c r="AR1014">
        <v>2059</v>
      </c>
      <c r="AS1014">
        <v>2060</v>
      </c>
      <c r="AT1014">
        <v>2061</v>
      </c>
      <c r="AU1014">
        <v>2062</v>
      </c>
      <c r="AV1014">
        <v>2063</v>
      </c>
      <c r="AW1014">
        <v>2064</v>
      </c>
      <c r="AX1014">
        <v>2065</v>
      </c>
      <c r="AY1014">
        <v>2066</v>
      </c>
      <c r="AZ1014">
        <v>2067</v>
      </c>
      <c r="BA1014">
        <v>2068</v>
      </c>
      <c r="BB1014">
        <v>2069</v>
      </c>
      <c r="BC1014">
        <v>2070</v>
      </c>
      <c r="BD1014">
        <v>2071</v>
      </c>
      <c r="BE1014">
        <v>2072</v>
      </c>
      <c r="BF1014">
        <v>2073</v>
      </c>
      <c r="BG1014">
        <v>2074</v>
      </c>
      <c r="BH1014">
        <v>2075</v>
      </c>
      <c r="BI1014">
        <v>2076</v>
      </c>
      <c r="BJ1014">
        <v>2077</v>
      </c>
      <c r="BK1014">
        <v>2078</v>
      </c>
      <c r="BL1014">
        <v>2079</v>
      </c>
      <c r="BM1014">
        <v>2080</v>
      </c>
      <c r="BN1014">
        <v>2081</v>
      </c>
      <c r="BO1014">
        <v>2082</v>
      </c>
      <c r="BP1014">
        <v>2083</v>
      </c>
      <c r="BQ1014">
        <v>2084</v>
      </c>
      <c r="BR1014">
        <v>2085</v>
      </c>
      <c r="BS1014">
        <v>2086</v>
      </c>
      <c r="BT1014">
        <v>2087</v>
      </c>
      <c r="BU1014">
        <v>2088</v>
      </c>
      <c r="BV1014">
        <v>2089</v>
      </c>
      <c r="BW1014">
        <v>2090</v>
      </c>
      <c r="BX1014">
        <v>2091</v>
      </c>
      <c r="BY1014">
        <v>2092</v>
      </c>
      <c r="BZ1014">
        <v>2093</v>
      </c>
      <c r="CA1014">
        <v>2094</v>
      </c>
      <c r="CB1014">
        <v>2095</v>
      </c>
      <c r="CC1014">
        <v>2096</v>
      </c>
      <c r="CD1014">
        <v>2097</v>
      </c>
      <c r="CE1014">
        <v>2098</v>
      </c>
      <c r="CF1014">
        <v>2099</v>
      </c>
      <c r="CG1014">
        <v>2100</v>
      </c>
    </row>
    <row r="1015" spans="1:85">
      <c r="A1015" s="74"/>
      <c r="B1015" s="74" t="s">
        <v>4</v>
      </c>
      <c r="C1015" s="75">
        <v>0</v>
      </c>
      <c r="D1015" s="75">
        <v>0</v>
      </c>
      <c r="E1015" s="75">
        <v>0</v>
      </c>
      <c r="F1015" s="75">
        <v>0</v>
      </c>
      <c r="G1015" s="75">
        <v>0</v>
      </c>
      <c r="H1015" s="75">
        <v>0</v>
      </c>
      <c r="I1015" s="75">
        <v>0</v>
      </c>
      <c r="J1015" s="75">
        <v>0</v>
      </c>
      <c r="K1015" s="75">
        <v>0</v>
      </c>
      <c r="L1015" s="75">
        <v>0</v>
      </c>
      <c r="M1015" s="75">
        <v>0</v>
      </c>
      <c r="N1015" s="75">
        <v>0</v>
      </c>
      <c r="O1015" s="75">
        <v>0</v>
      </c>
      <c r="P1015" s="75">
        <v>0</v>
      </c>
      <c r="Q1015" s="75">
        <v>0</v>
      </c>
      <c r="R1015" s="75">
        <v>0</v>
      </c>
      <c r="S1015" s="75">
        <v>0</v>
      </c>
      <c r="T1015" s="75">
        <v>0</v>
      </c>
      <c r="U1015" s="75">
        <v>0</v>
      </c>
      <c r="V1015" s="75">
        <v>0</v>
      </c>
      <c r="W1015" s="75">
        <v>0</v>
      </c>
      <c r="X1015" s="75">
        <v>0</v>
      </c>
      <c r="Y1015" s="75">
        <v>0</v>
      </c>
      <c r="Z1015" s="75">
        <v>0</v>
      </c>
      <c r="AA1015" s="75">
        <v>0</v>
      </c>
      <c r="AB1015" s="75">
        <v>0</v>
      </c>
      <c r="AC1015" s="75">
        <v>0</v>
      </c>
      <c r="AD1015" s="75">
        <v>0</v>
      </c>
      <c r="AE1015" s="75">
        <v>0</v>
      </c>
      <c r="AF1015" s="75">
        <v>0</v>
      </c>
      <c r="AG1015" s="75">
        <v>0</v>
      </c>
      <c r="AH1015" s="75">
        <v>0</v>
      </c>
      <c r="AI1015" s="7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74" t="s">
        <v>0</v>
      </c>
      <c r="B1016" s="74" t="s">
        <v>3</v>
      </c>
      <c r="C1016" s="75">
        <v>0</v>
      </c>
      <c r="D1016" s="75">
        <v>0</v>
      </c>
      <c r="E1016" s="75">
        <v>0</v>
      </c>
      <c r="F1016" s="75">
        <v>0</v>
      </c>
      <c r="G1016" s="75">
        <v>0</v>
      </c>
      <c r="H1016" s="75">
        <v>0</v>
      </c>
      <c r="I1016" s="75">
        <v>0</v>
      </c>
      <c r="J1016" s="75">
        <v>0</v>
      </c>
      <c r="K1016" s="75">
        <v>0</v>
      </c>
      <c r="L1016" s="75">
        <v>0</v>
      </c>
      <c r="M1016" s="75">
        <v>0</v>
      </c>
      <c r="N1016" s="75">
        <v>0</v>
      </c>
      <c r="O1016" s="75">
        <v>0</v>
      </c>
      <c r="P1016" s="75">
        <v>0</v>
      </c>
      <c r="Q1016" s="75">
        <v>0</v>
      </c>
      <c r="R1016" s="75">
        <v>0</v>
      </c>
      <c r="S1016" s="75">
        <v>0</v>
      </c>
      <c r="T1016" s="75">
        <v>0</v>
      </c>
      <c r="U1016" s="75">
        <v>0</v>
      </c>
      <c r="V1016" s="75">
        <v>0</v>
      </c>
      <c r="W1016" s="75">
        <v>0</v>
      </c>
      <c r="X1016" s="75">
        <v>0</v>
      </c>
      <c r="Y1016" s="75">
        <v>0</v>
      </c>
      <c r="Z1016" s="75">
        <v>0</v>
      </c>
      <c r="AA1016" s="75">
        <v>0</v>
      </c>
      <c r="AB1016" s="75">
        <v>0</v>
      </c>
      <c r="AC1016" s="75">
        <v>0</v>
      </c>
      <c r="AD1016" s="75">
        <v>0</v>
      </c>
      <c r="AE1016" s="75">
        <v>0</v>
      </c>
      <c r="AF1016" s="75">
        <v>0</v>
      </c>
      <c r="AG1016" s="75">
        <v>0</v>
      </c>
      <c r="AH1016" s="75">
        <v>0</v>
      </c>
      <c r="AI1016" s="75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74"/>
      <c r="B1017" s="74" t="s">
        <v>34</v>
      </c>
      <c r="C1017" s="75">
        <v>0</v>
      </c>
      <c r="D1017" s="75">
        <v>0</v>
      </c>
      <c r="E1017" s="75">
        <v>0</v>
      </c>
      <c r="F1017" s="75">
        <v>0</v>
      </c>
      <c r="G1017" s="75">
        <v>0</v>
      </c>
      <c r="H1017" s="75">
        <v>0</v>
      </c>
      <c r="I1017" s="75">
        <v>0</v>
      </c>
      <c r="J1017" s="75">
        <v>0</v>
      </c>
      <c r="K1017" s="75">
        <v>0</v>
      </c>
      <c r="L1017" s="75">
        <v>0</v>
      </c>
      <c r="M1017" s="75">
        <v>0</v>
      </c>
      <c r="N1017" s="75">
        <v>0</v>
      </c>
      <c r="O1017" s="75">
        <v>0</v>
      </c>
      <c r="P1017" s="75">
        <v>0</v>
      </c>
      <c r="Q1017" s="75">
        <v>0</v>
      </c>
      <c r="R1017" s="75">
        <v>0</v>
      </c>
      <c r="S1017" s="75">
        <v>0</v>
      </c>
      <c r="T1017" s="75">
        <v>0</v>
      </c>
      <c r="U1017" s="75">
        <v>0</v>
      </c>
      <c r="V1017" s="75">
        <v>0</v>
      </c>
      <c r="W1017" s="75">
        <v>0</v>
      </c>
      <c r="X1017" s="75">
        <v>0</v>
      </c>
      <c r="Y1017" s="75">
        <v>0</v>
      </c>
      <c r="Z1017" s="75">
        <v>0</v>
      </c>
      <c r="AA1017" s="75">
        <v>0</v>
      </c>
      <c r="AB1017" s="75">
        <v>0</v>
      </c>
      <c r="AC1017" s="75">
        <v>0</v>
      </c>
      <c r="AD1017" s="75">
        <v>0</v>
      </c>
      <c r="AE1017" s="75">
        <v>0</v>
      </c>
      <c r="AF1017" s="75">
        <v>0</v>
      </c>
      <c r="AG1017" s="75">
        <v>0</v>
      </c>
      <c r="AH1017" s="75">
        <v>0</v>
      </c>
      <c r="AI1017" s="75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>
      <c r="A1018" s="14"/>
      <c r="B1018" s="14" t="s">
        <v>35</v>
      </c>
      <c r="C1018" s="75">
        <v>0</v>
      </c>
      <c r="D1018" s="75">
        <v>0</v>
      </c>
      <c r="E1018" s="75">
        <v>0</v>
      </c>
      <c r="F1018" s="75">
        <v>0</v>
      </c>
      <c r="G1018" s="75">
        <v>0</v>
      </c>
      <c r="H1018" s="75">
        <v>0</v>
      </c>
      <c r="I1018" s="75">
        <v>0</v>
      </c>
      <c r="J1018" s="75">
        <v>0</v>
      </c>
      <c r="K1018" s="75">
        <v>0</v>
      </c>
      <c r="L1018" s="75">
        <v>0</v>
      </c>
      <c r="M1018" s="75">
        <v>0</v>
      </c>
      <c r="N1018" s="75">
        <v>0</v>
      </c>
      <c r="O1018" s="75">
        <v>0</v>
      </c>
      <c r="P1018" s="75">
        <v>0</v>
      </c>
      <c r="Q1018" s="75">
        <v>0</v>
      </c>
      <c r="R1018" s="75">
        <v>0</v>
      </c>
      <c r="S1018" s="75">
        <v>0</v>
      </c>
      <c r="T1018" s="75">
        <v>0</v>
      </c>
      <c r="U1018" s="75">
        <v>0</v>
      </c>
      <c r="V1018" s="75">
        <v>0</v>
      </c>
      <c r="W1018" s="75">
        <v>0</v>
      </c>
      <c r="X1018" s="75">
        <v>0</v>
      </c>
      <c r="Y1018" s="75">
        <v>0</v>
      </c>
      <c r="Z1018" s="75">
        <v>0</v>
      </c>
      <c r="AA1018" s="75">
        <v>0</v>
      </c>
      <c r="AB1018" s="75">
        <v>0</v>
      </c>
      <c r="AC1018" s="75">
        <v>0</v>
      </c>
      <c r="AD1018" s="75">
        <v>0</v>
      </c>
      <c r="AE1018" s="75">
        <v>0</v>
      </c>
      <c r="AF1018" s="75">
        <v>0</v>
      </c>
      <c r="AG1018" s="75">
        <v>0</v>
      </c>
      <c r="AH1018" s="75">
        <v>0</v>
      </c>
      <c r="AI1018" s="75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>
      <c r="A1019" s="4"/>
      <c r="B1019" s="4" t="s">
        <v>4</v>
      </c>
      <c r="C1019" s="75">
        <v>0</v>
      </c>
      <c r="D1019" s="75">
        <v>0</v>
      </c>
      <c r="E1019" s="75">
        <v>0</v>
      </c>
      <c r="F1019" s="75">
        <v>0</v>
      </c>
      <c r="G1019" s="75">
        <v>0</v>
      </c>
      <c r="H1019" s="75">
        <v>0</v>
      </c>
      <c r="I1019" s="75">
        <v>0</v>
      </c>
      <c r="J1019" s="75">
        <v>0</v>
      </c>
      <c r="K1019" s="75">
        <v>0</v>
      </c>
      <c r="L1019" s="75">
        <v>0</v>
      </c>
      <c r="M1019" s="75">
        <v>0</v>
      </c>
      <c r="N1019" s="75">
        <v>0</v>
      </c>
      <c r="O1019" s="75">
        <v>0</v>
      </c>
      <c r="P1019" s="75">
        <v>0</v>
      </c>
      <c r="Q1019" s="75">
        <v>0</v>
      </c>
      <c r="R1019" s="75">
        <v>0</v>
      </c>
      <c r="S1019" s="75">
        <v>0</v>
      </c>
      <c r="T1019" s="75">
        <v>0</v>
      </c>
      <c r="U1019" s="75">
        <v>0</v>
      </c>
      <c r="V1019" s="75">
        <v>0</v>
      </c>
      <c r="W1019" s="75">
        <v>0</v>
      </c>
      <c r="X1019" s="75">
        <v>0</v>
      </c>
      <c r="Y1019" s="75">
        <v>0</v>
      </c>
      <c r="Z1019" s="75">
        <v>0</v>
      </c>
      <c r="AA1019" s="75">
        <v>0</v>
      </c>
      <c r="AB1019" s="75">
        <v>0</v>
      </c>
      <c r="AC1019" s="75">
        <v>0</v>
      </c>
      <c r="AD1019" s="75">
        <v>0</v>
      </c>
      <c r="AE1019" s="75">
        <v>0</v>
      </c>
      <c r="AF1019" s="75">
        <v>0</v>
      </c>
      <c r="AG1019" s="75">
        <v>0</v>
      </c>
      <c r="AH1019" s="75">
        <v>0</v>
      </c>
      <c r="AI1019" s="75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>
      <c r="A1020" s="74" t="s">
        <v>1</v>
      </c>
      <c r="B1020" s="74" t="s">
        <v>3</v>
      </c>
      <c r="C1020" s="75">
        <v>0</v>
      </c>
      <c r="D1020" s="75">
        <v>0</v>
      </c>
      <c r="E1020" s="75">
        <v>0</v>
      </c>
      <c r="F1020" s="75">
        <v>0</v>
      </c>
      <c r="G1020" s="75">
        <v>0</v>
      </c>
      <c r="H1020" s="75">
        <v>0</v>
      </c>
      <c r="I1020" s="75">
        <v>0</v>
      </c>
      <c r="J1020" s="75">
        <v>0</v>
      </c>
      <c r="K1020" s="75">
        <v>0</v>
      </c>
      <c r="L1020" s="75">
        <v>0</v>
      </c>
      <c r="M1020" s="75">
        <v>0</v>
      </c>
      <c r="N1020" s="75">
        <v>0</v>
      </c>
      <c r="O1020" s="75">
        <v>0</v>
      </c>
      <c r="P1020" s="75">
        <v>0</v>
      </c>
      <c r="Q1020" s="75">
        <v>0</v>
      </c>
      <c r="R1020" s="75">
        <v>0</v>
      </c>
      <c r="S1020" s="75">
        <v>0</v>
      </c>
      <c r="T1020" s="75">
        <v>0</v>
      </c>
      <c r="U1020" s="75">
        <v>0</v>
      </c>
      <c r="V1020" s="75">
        <v>0</v>
      </c>
      <c r="W1020" s="75">
        <v>0</v>
      </c>
      <c r="X1020" s="75">
        <v>0</v>
      </c>
      <c r="Y1020" s="75">
        <v>0</v>
      </c>
      <c r="Z1020" s="75">
        <v>0</v>
      </c>
      <c r="AA1020" s="75">
        <v>0</v>
      </c>
      <c r="AB1020" s="75">
        <v>0</v>
      </c>
      <c r="AC1020" s="75">
        <v>0</v>
      </c>
      <c r="AD1020" s="75">
        <v>0</v>
      </c>
      <c r="AE1020" s="75">
        <v>0</v>
      </c>
      <c r="AF1020" s="75">
        <v>0</v>
      </c>
      <c r="AG1020" s="75">
        <v>0</v>
      </c>
      <c r="AH1020" s="75">
        <v>0</v>
      </c>
      <c r="AI1020" s="75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>
      <c r="A1021" s="74"/>
      <c r="B1021" s="74" t="s">
        <v>34</v>
      </c>
      <c r="C1021" s="75">
        <v>0</v>
      </c>
      <c r="D1021" s="75">
        <v>0</v>
      </c>
      <c r="E1021" s="75">
        <v>0</v>
      </c>
      <c r="F1021" s="75">
        <v>0</v>
      </c>
      <c r="G1021" s="75">
        <v>0</v>
      </c>
      <c r="H1021" s="75">
        <v>0</v>
      </c>
      <c r="I1021" s="75">
        <v>0</v>
      </c>
      <c r="J1021" s="75">
        <v>0</v>
      </c>
      <c r="K1021" s="75">
        <v>0</v>
      </c>
      <c r="L1021" s="75">
        <v>0</v>
      </c>
      <c r="M1021" s="75">
        <v>0</v>
      </c>
      <c r="N1021" s="75">
        <v>0</v>
      </c>
      <c r="O1021" s="75">
        <v>0</v>
      </c>
      <c r="P1021" s="75">
        <v>0</v>
      </c>
      <c r="Q1021" s="75">
        <v>0</v>
      </c>
      <c r="R1021" s="75">
        <v>0</v>
      </c>
      <c r="S1021" s="75">
        <v>0</v>
      </c>
      <c r="T1021" s="75">
        <v>0</v>
      </c>
      <c r="U1021" s="75">
        <v>0</v>
      </c>
      <c r="V1021" s="75">
        <v>0</v>
      </c>
      <c r="W1021" s="75">
        <v>0</v>
      </c>
      <c r="X1021" s="75">
        <v>0</v>
      </c>
      <c r="Y1021" s="75">
        <v>0</v>
      </c>
      <c r="Z1021" s="75">
        <v>0</v>
      </c>
      <c r="AA1021" s="75">
        <v>0</v>
      </c>
      <c r="AB1021" s="75">
        <v>0</v>
      </c>
      <c r="AC1021" s="75">
        <v>0</v>
      </c>
      <c r="AD1021" s="75">
        <v>0</v>
      </c>
      <c r="AE1021" s="75">
        <v>0</v>
      </c>
      <c r="AF1021" s="75">
        <v>0</v>
      </c>
      <c r="AG1021" s="75">
        <v>0</v>
      </c>
      <c r="AH1021" s="75">
        <v>0</v>
      </c>
      <c r="AI1021" s="75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>
      <c r="A1022" s="14"/>
      <c r="B1022" s="14" t="s">
        <v>35</v>
      </c>
      <c r="C1022" s="75">
        <v>0</v>
      </c>
      <c r="D1022" s="75">
        <v>0</v>
      </c>
      <c r="E1022" s="75">
        <v>0</v>
      </c>
      <c r="F1022" s="75">
        <v>0</v>
      </c>
      <c r="G1022" s="75">
        <v>0</v>
      </c>
      <c r="H1022" s="75">
        <v>0</v>
      </c>
      <c r="I1022" s="75">
        <v>0</v>
      </c>
      <c r="J1022" s="75">
        <v>0</v>
      </c>
      <c r="K1022" s="75">
        <v>0</v>
      </c>
      <c r="L1022" s="75">
        <v>0</v>
      </c>
      <c r="M1022" s="75">
        <v>0</v>
      </c>
      <c r="N1022" s="75">
        <v>0</v>
      </c>
      <c r="O1022" s="75">
        <v>0</v>
      </c>
      <c r="P1022" s="75">
        <v>0</v>
      </c>
      <c r="Q1022" s="75">
        <v>0</v>
      </c>
      <c r="R1022" s="75">
        <v>0</v>
      </c>
      <c r="S1022" s="75">
        <v>0</v>
      </c>
      <c r="T1022" s="75">
        <v>0</v>
      </c>
      <c r="U1022" s="75">
        <v>0</v>
      </c>
      <c r="V1022" s="75">
        <v>0</v>
      </c>
      <c r="W1022" s="75">
        <v>0</v>
      </c>
      <c r="X1022" s="75">
        <v>0</v>
      </c>
      <c r="Y1022" s="75">
        <v>0</v>
      </c>
      <c r="Z1022" s="75">
        <v>0</v>
      </c>
      <c r="AA1022" s="75">
        <v>0</v>
      </c>
      <c r="AB1022" s="75">
        <v>0</v>
      </c>
      <c r="AC1022" s="75">
        <v>0</v>
      </c>
      <c r="AD1022" s="75">
        <v>0</v>
      </c>
      <c r="AE1022" s="75">
        <v>0</v>
      </c>
      <c r="AF1022" s="75">
        <v>0</v>
      </c>
      <c r="AG1022" s="75">
        <v>0</v>
      </c>
      <c r="AH1022" s="75">
        <v>0</v>
      </c>
      <c r="AI1022" s="75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>
      <c r="A1023" s="4"/>
      <c r="B1023" s="4" t="s">
        <v>4</v>
      </c>
      <c r="C1023" s="75">
        <v>0</v>
      </c>
      <c r="D1023" s="75">
        <v>0</v>
      </c>
      <c r="E1023" s="75">
        <v>0</v>
      </c>
      <c r="F1023" s="75">
        <v>0</v>
      </c>
      <c r="G1023" s="75">
        <v>0</v>
      </c>
      <c r="H1023" s="75">
        <v>0</v>
      </c>
      <c r="I1023" s="75">
        <v>0</v>
      </c>
      <c r="J1023" s="75">
        <v>0</v>
      </c>
      <c r="K1023" s="75">
        <v>0</v>
      </c>
      <c r="L1023" s="75">
        <v>0</v>
      </c>
      <c r="M1023" s="75">
        <v>0</v>
      </c>
      <c r="N1023" s="75">
        <v>0</v>
      </c>
      <c r="O1023" s="75">
        <v>0</v>
      </c>
      <c r="P1023" s="75">
        <v>0</v>
      </c>
      <c r="Q1023" s="75">
        <v>0</v>
      </c>
      <c r="R1023" s="75">
        <v>0</v>
      </c>
      <c r="S1023" s="75">
        <v>0</v>
      </c>
      <c r="T1023" s="75">
        <v>0</v>
      </c>
      <c r="U1023" s="75">
        <v>0</v>
      </c>
      <c r="V1023" s="75">
        <v>0</v>
      </c>
      <c r="W1023" s="75">
        <v>0</v>
      </c>
      <c r="X1023" s="75">
        <v>0</v>
      </c>
      <c r="Y1023" s="75">
        <v>0</v>
      </c>
      <c r="Z1023" s="75">
        <v>0</v>
      </c>
      <c r="AA1023" s="75">
        <v>0</v>
      </c>
      <c r="AB1023" s="75">
        <v>0</v>
      </c>
      <c r="AC1023" s="75">
        <v>0</v>
      </c>
      <c r="AD1023" s="75">
        <v>0</v>
      </c>
      <c r="AE1023" s="75">
        <v>0</v>
      </c>
      <c r="AF1023" s="75">
        <v>0</v>
      </c>
      <c r="AG1023" s="75">
        <v>0</v>
      </c>
      <c r="AH1023" s="75">
        <v>0</v>
      </c>
      <c r="AI1023" s="75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>
      <c r="A1024" s="14" t="s">
        <v>5</v>
      </c>
      <c r="B1024" s="14" t="s">
        <v>3</v>
      </c>
      <c r="C1024" s="75">
        <v>0</v>
      </c>
      <c r="D1024" s="75">
        <v>0</v>
      </c>
      <c r="E1024" s="75">
        <v>0</v>
      </c>
      <c r="F1024" s="75">
        <v>0</v>
      </c>
      <c r="G1024" s="75">
        <v>0</v>
      </c>
      <c r="H1024" s="75">
        <v>0</v>
      </c>
      <c r="I1024" s="75">
        <v>0</v>
      </c>
      <c r="J1024" s="75">
        <v>0</v>
      </c>
      <c r="K1024" s="75">
        <v>0</v>
      </c>
      <c r="L1024" s="75">
        <v>0</v>
      </c>
      <c r="M1024" s="75">
        <v>0</v>
      </c>
      <c r="N1024" s="75">
        <v>0</v>
      </c>
      <c r="O1024" s="75">
        <v>0</v>
      </c>
      <c r="P1024" s="75">
        <v>0</v>
      </c>
      <c r="Q1024" s="75">
        <v>0</v>
      </c>
      <c r="R1024" s="75">
        <v>0</v>
      </c>
      <c r="S1024" s="75">
        <v>0</v>
      </c>
      <c r="T1024" s="75">
        <v>0</v>
      </c>
      <c r="U1024" s="75">
        <v>0</v>
      </c>
      <c r="V1024" s="75">
        <v>0</v>
      </c>
      <c r="W1024" s="75">
        <v>0</v>
      </c>
      <c r="X1024" s="75">
        <v>0</v>
      </c>
      <c r="Y1024" s="75">
        <v>0</v>
      </c>
      <c r="Z1024" s="75">
        <v>0</v>
      </c>
      <c r="AA1024" s="75">
        <v>0</v>
      </c>
      <c r="AB1024" s="75">
        <v>0</v>
      </c>
      <c r="AC1024" s="75">
        <v>0</v>
      </c>
      <c r="AD1024" s="75">
        <v>0</v>
      </c>
      <c r="AE1024" s="75">
        <v>0</v>
      </c>
      <c r="AF1024" s="75">
        <v>0</v>
      </c>
      <c r="AG1024" s="75">
        <v>0</v>
      </c>
      <c r="AH1024" s="75">
        <v>0</v>
      </c>
      <c r="AI1024" s="75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>
      <c r="A1025" s="5"/>
      <c r="B1025" s="5" t="s">
        <v>4</v>
      </c>
      <c r="C1025" s="75">
        <v>0</v>
      </c>
      <c r="D1025" s="75">
        <v>0</v>
      </c>
      <c r="E1025" s="75">
        <v>0</v>
      </c>
      <c r="F1025" s="75">
        <v>0</v>
      </c>
      <c r="G1025" s="75">
        <v>0</v>
      </c>
      <c r="H1025" s="75">
        <v>0</v>
      </c>
      <c r="I1025" s="75">
        <v>0</v>
      </c>
      <c r="J1025" s="75">
        <v>0</v>
      </c>
      <c r="K1025" s="75">
        <v>0</v>
      </c>
      <c r="L1025" s="75">
        <v>0</v>
      </c>
      <c r="M1025" s="75">
        <v>0</v>
      </c>
      <c r="N1025" s="75">
        <v>0</v>
      </c>
      <c r="O1025" s="75">
        <v>0</v>
      </c>
      <c r="P1025" s="75">
        <v>0</v>
      </c>
      <c r="Q1025" s="75">
        <v>0</v>
      </c>
      <c r="R1025" s="75">
        <v>0</v>
      </c>
      <c r="S1025" s="75">
        <v>0</v>
      </c>
      <c r="T1025" s="75">
        <v>0</v>
      </c>
      <c r="U1025" s="75">
        <v>0</v>
      </c>
      <c r="V1025" s="75">
        <v>0</v>
      </c>
      <c r="W1025" s="75">
        <v>0</v>
      </c>
      <c r="X1025" s="75">
        <v>0</v>
      </c>
      <c r="Y1025" s="75">
        <v>0</v>
      </c>
      <c r="Z1025" s="75">
        <v>0</v>
      </c>
      <c r="AA1025" s="75">
        <v>0</v>
      </c>
      <c r="AB1025" s="75">
        <v>0</v>
      </c>
      <c r="AC1025" s="75">
        <v>0</v>
      </c>
      <c r="AD1025" s="75">
        <v>0</v>
      </c>
      <c r="AE1025" s="75">
        <v>0</v>
      </c>
      <c r="AF1025" s="75">
        <v>0</v>
      </c>
      <c r="AG1025" s="75">
        <v>0</v>
      </c>
      <c r="AH1025" s="75">
        <v>0</v>
      </c>
      <c r="AI1025" s="7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>
      <c r="A1026" s="5" t="s">
        <v>2</v>
      </c>
      <c r="B1026" s="5" t="s">
        <v>3</v>
      </c>
      <c r="C1026" s="75">
        <v>0</v>
      </c>
      <c r="D1026" s="75">
        <v>0</v>
      </c>
      <c r="E1026" s="75">
        <v>0</v>
      </c>
      <c r="F1026" s="75">
        <v>0</v>
      </c>
      <c r="G1026" s="75">
        <v>0</v>
      </c>
      <c r="H1026" s="75">
        <v>0</v>
      </c>
      <c r="I1026" s="75">
        <v>0</v>
      </c>
      <c r="J1026" s="75">
        <v>0</v>
      </c>
      <c r="K1026" s="75">
        <v>0</v>
      </c>
      <c r="L1026" s="75">
        <v>0</v>
      </c>
      <c r="M1026" s="75">
        <v>0</v>
      </c>
      <c r="N1026" s="75">
        <v>0</v>
      </c>
      <c r="O1026" s="75">
        <v>0</v>
      </c>
      <c r="P1026" s="75">
        <v>0</v>
      </c>
      <c r="Q1026" s="75">
        <v>0</v>
      </c>
      <c r="R1026" s="75">
        <v>0</v>
      </c>
      <c r="S1026" s="75">
        <v>0</v>
      </c>
      <c r="T1026" s="75">
        <v>0</v>
      </c>
      <c r="U1026" s="75">
        <v>0</v>
      </c>
      <c r="V1026" s="75">
        <v>0</v>
      </c>
      <c r="W1026" s="75">
        <v>0</v>
      </c>
      <c r="X1026" s="75">
        <v>0</v>
      </c>
      <c r="Y1026" s="75">
        <v>0</v>
      </c>
      <c r="Z1026" s="75">
        <v>0</v>
      </c>
      <c r="AA1026" s="75">
        <v>0</v>
      </c>
      <c r="AB1026" s="75">
        <v>0</v>
      </c>
      <c r="AC1026" s="75">
        <v>0</v>
      </c>
      <c r="AD1026" s="75">
        <v>0</v>
      </c>
      <c r="AE1026" s="75">
        <v>0</v>
      </c>
      <c r="AF1026" s="75">
        <v>0</v>
      </c>
      <c r="AG1026" s="75">
        <v>0</v>
      </c>
      <c r="AH1026" s="75">
        <v>0</v>
      </c>
      <c r="AI1026" s="75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>
      <c r="A1027" s="4"/>
      <c r="B1027" s="4" t="s">
        <v>4</v>
      </c>
      <c r="C1027" s="75">
        <v>0</v>
      </c>
      <c r="D1027" s="75">
        <v>0</v>
      </c>
      <c r="E1027" s="75">
        <v>0</v>
      </c>
      <c r="F1027" s="75">
        <v>0</v>
      </c>
      <c r="G1027" s="75">
        <v>0</v>
      </c>
      <c r="H1027" s="75">
        <v>0</v>
      </c>
      <c r="I1027" s="75">
        <v>0</v>
      </c>
      <c r="J1027" s="75">
        <v>0</v>
      </c>
      <c r="K1027" s="75">
        <v>0</v>
      </c>
      <c r="L1027" s="75">
        <v>0</v>
      </c>
      <c r="M1027" s="75">
        <v>0</v>
      </c>
      <c r="N1027" s="75">
        <v>0</v>
      </c>
      <c r="O1027" s="75">
        <v>0</v>
      </c>
      <c r="P1027" s="75">
        <v>0</v>
      </c>
      <c r="Q1027" s="75">
        <v>0</v>
      </c>
      <c r="R1027" s="75">
        <v>0</v>
      </c>
      <c r="S1027" s="75">
        <v>0</v>
      </c>
      <c r="T1027" s="75">
        <v>0</v>
      </c>
      <c r="U1027" s="75">
        <v>0</v>
      </c>
      <c r="V1027" s="75">
        <v>0</v>
      </c>
      <c r="W1027" s="75">
        <v>0</v>
      </c>
      <c r="X1027" s="75">
        <v>0</v>
      </c>
      <c r="Y1027" s="75">
        <v>0</v>
      </c>
      <c r="Z1027" s="75">
        <v>0</v>
      </c>
      <c r="AA1027" s="75">
        <v>0</v>
      </c>
      <c r="AB1027" s="75">
        <v>0</v>
      </c>
      <c r="AC1027" s="75">
        <v>0</v>
      </c>
      <c r="AD1027" s="75">
        <v>0</v>
      </c>
      <c r="AE1027" s="75">
        <v>0</v>
      </c>
      <c r="AF1027" s="75">
        <v>0</v>
      </c>
      <c r="AG1027" s="75">
        <v>0</v>
      </c>
      <c r="AH1027" s="75">
        <v>0</v>
      </c>
      <c r="AI1027" s="75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</row>
    <row r="1028" spans="1:85">
      <c r="A1028" s="14" t="s">
        <v>7</v>
      </c>
      <c r="B1028" s="14" t="s">
        <v>3</v>
      </c>
      <c r="C1028" s="75">
        <v>0</v>
      </c>
      <c r="D1028" s="75">
        <v>0</v>
      </c>
      <c r="E1028" s="75">
        <v>0</v>
      </c>
      <c r="F1028" s="75">
        <v>0</v>
      </c>
      <c r="G1028" s="75">
        <v>0</v>
      </c>
      <c r="H1028" s="75">
        <v>0</v>
      </c>
      <c r="I1028" s="75">
        <v>0</v>
      </c>
      <c r="J1028" s="75">
        <v>0</v>
      </c>
      <c r="K1028" s="75">
        <v>0</v>
      </c>
      <c r="L1028" s="75">
        <v>0</v>
      </c>
      <c r="M1028" s="75">
        <v>0</v>
      </c>
      <c r="N1028" s="75">
        <v>0</v>
      </c>
      <c r="O1028" s="75">
        <v>0</v>
      </c>
      <c r="P1028" s="75">
        <v>0</v>
      </c>
      <c r="Q1028" s="75">
        <v>0</v>
      </c>
      <c r="R1028" s="75">
        <v>0</v>
      </c>
      <c r="S1028" s="75">
        <v>0</v>
      </c>
      <c r="T1028" s="75">
        <v>0</v>
      </c>
      <c r="U1028" s="75">
        <v>0</v>
      </c>
      <c r="V1028" s="75">
        <v>0</v>
      </c>
      <c r="W1028" s="75">
        <v>0</v>
      </c>
      <c r="X1028" s="75">
        <v>0</v>
      </c>
      <c r="Y1028" s="75">
        <v>0</v>
      </c>
      <c r="Z1028" s="75">
        <v>0</v>
      </c>
      <c r="AA1028" s="75">
        <v>0</v>
      </c>
      <c r="AB1028" s="75">
        <v>0</v>
      </c>
      <c r="AC1028" s="75">
        <v>0</v>
      </c>
      <c r="AD1028" s="75">
        <v>0</v>
      </c>
      <c r="AE1028" s="75">
        <v>0</v>
      </c>
      <c r="AF1028" s="75">
        <v>0</v>
      </c>
      <c r="AG1028" s="75">
        <v>0</v>
      </c>
      <c r="AH1028" s="75">
        <v>0</v>
      </c>
      <c r="AI1028" s="75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4"/>
      <c r="B1029" s="4" t="s">
        <v>4</v>
      </c>
      <c r="C1029" s="75">
        <v>0</v>
      </c>
      <c r="D1029" s="75">
        <v>0</v>
      </c>
      <c r="E1029" s="75">
        <v>0</v>
      </c>
      <c r="F1029" s="75">
        <v>0</v>
      </c>
      <c r="G1029" s="75">
        <v>0</v>
      </c>
      <c r="H1029" s="75">
        <v>0</v>
      </c>
      <c r="I1029" s="75">
        <v>0</v>
      </c>
      <c r="J1029" s="75">
        <v>0</v>
      </c>
      <c r="K1029" s="75">
        <v>0</v>
      </c>
      <c r="L1029" s="75">
        <v>0</v>
      </c>
      <c r="M1029" s="75">
        <v>0</v>
      </c>
      <c r="N1029" s="75">
        <v>0</v>
      </c>
      <c r="O1029" s="75">
        <v>0</v>
      </c>
      <c r="P1029" s="75">
        <v>0</v>
      </c>
      <c r="Q1029" s="75">
        <v>0</v>
      </c>
      <c r="R1029" s="75">
        <v>0</v>
      </c>
      <c r="S1029" s="75">
        <v>0</v>
      </c>
      <c r="T1029" s="75">
        <v>0</v>
      </c>
      <c r="U1029" s="75">
        <v>0</v>
      </c>
      <c r="V1029" s="75">
        <v>0</v>
      </c>
      <c r="W1029" s="75">
        <v>0</v>
      </c>
      <c r="X1029" s="75">
        <v>0</v>
      </c>
      <c r="Y1029" s="75">
        <v>0</v>
      </c>
      <c r="Z1029" s="75">
        <v>0</v>
      </c>
      <c r="AA1029" s="75">
        <v>0</v>
      </c>
      <c r="AB1029" s="75">
        <v>0</v>
      </c>
      <c r="AC1029" s="75">
        <v>0</v>
      </c>
      <c r="AD1029" s="75">
        <v>0</v>
      </c>
      <c r="AE1029" s="75">
        <v>0</v>
      </c>
      <c r="AF1029" s="75">
        <v>0</v>
      </c>
      <c r="AG1029" s="75">
        <v>0</v>
      </c>
      <c r="AH1029" s="75">
        <v>0</v>
      </c>
      <c r="AI1029" s="75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14" t="s">
        <v>6</v>
      </c>
      <c r="B1030" s="14" t="s">
        <v>3</v>
      </c>
      <c r="C1030" s="75">
        <v>0</v>
      </c>
      <c r="D1030" s="75">
        <v>0</v>
      </c>
      <c r="E1030" s="75">
        <v>0</v>
      </c>
      <c r="F1030" s="75">
        <v>0</v>
      </c>
      <c r="G1030" s="75">
        <v>0</v>
      </c>
      <c r="H1030" s="75">
        <v>0</v>
      </c>
      <c r="I1030" s="75">
        <v>0</v>
      </c>
      <c r="J1030" s="75">
        <v>0</v>
      </c>
      <c r="K1030" s="75">
        <v>0</v>
      </c>
      <c r="L1030" s="75">
        <v>0</v>
      </c>
      <c r="M1030" s="75">
        <v>0</v>
      </c>
      <c r="N1030" s="75">
        <v>0</v>
      </c>
      <c r="O1030" s="75">
        <v>0</v>
      </c>
      <c r="P1030" s="75">
        <v>0</v>
      </c>
      <c r="Q1030" s="75">
        <v>0</v>
      </c>
      <c r="R1030" s="75">
        <v>0</v>
      </c>
      <c r="S1030" s="75">
        <v>0</v>
      </c>
      <c r="T1030" s="75">
        <v>0</v>
      </c>
      <c r="U1030" s="75">
        <v>0</v>
      </c>
      <c r="V1030" s="75">
        <v>0</v>
      </c>
      <c r="W1030" s="75">
        <v>0</v>
      </c>
      <c r="X1030" s="75">
        <v>0</v>
      </c>
      <c r="Y1030" s="75">
        <v>0</v>
      </c>
      <c r="Z1030" s="75">
        <v>0</v>
      </c>
      <c r="AA1030" s="75">
        <v>0</v>
      </c>
      <c r="AB1030" s="75">
        <v>0</v>
      </c>
      <c r="AC1030" s="75">
        <v>0</v>
      </c>
      <c r="AD1030" s="75">
        <v>0</v>
      </c>
      <c r="AE1030" s="75">
        <v>0</v>
      </c>
      <c r="AF1030" s="75">
        <v>0</v>
      </c>
      <c r="AG1030" s="75">
        <v>0</v>
      </c>
      <c r="AH1030" s="75">
        <v>0</v>
      </c>
      <c r="AI1030" s="75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5"/>
      <c r="B1031" s="5" t="s">
        <v>4</v>
      </c>
      <c r="C1031" s="75">
        <v>0</v>
      </c>
      <c r="D1031" s="75">
        <v>0</v>
      </c>
      <c r="E1031" s="75">
        <v>0</v>
      </c>
      <c r="F1031" s="75">
        <v>0</v>
      </c>
      <c r="G1031" s="75">
        <v>0</v>
      </c>
      <c r="H1031" s="75">
        <v>0</v>
      </c>
      <c r="I1031" s="75">
        <v>0</v>
      </c>
      <c r="J1031" s="75">
        <v>0</v>
      </c>
      <c r="K1031" s="75">
        <v>0</v>
      </c>
      <c r="L1031" s="75">
        <v>0</v>
      </c>
      <c r="M1031" s="75">
        <v>0</v>
      </c>
      <c r="N1031" s="75">
        <v>0</v>
      </c>
      <c r="O1031" s="75">
        <v>0</v>
      </c>
      <c r="P1031" s="75">
        <v>0</v>
      </c>
      <c r="Q1031" s="75">
        <v>0</v>
      </c>
      <c r="R1031" s="75">
        <v>0</v>
      </c>
      <c r="S1031" s="75">
        <v>0</v>
      </c>
      <c r="T1031" s="75">
        <v>0</v>
      </c>
      <c r="U1031" s="75">
        <v>0</v>
      </c>
      <c r="V1031" s="75">
        <v>0</v>
      </c>
      <c r="W1031" s="75">
        <v>0</v>
      </c>
      <c r="X1031" s="75">
        <v>0</v>
      </c>
      <c r="Y1031" s="75">
        <v>0</v>
      </c>
      <c r="Z1031" s="75">
        <v>0</v>
      </c>
      <c r="AA1031" s="75">
        <v>0</v>
      </c>
      <c r="AB1031" s="75">
        <v>0</v>
      </c>
      <c r="AC1031" s="75">
        <v>0</v>
      </c>
      <c r="AD1031" s="75">
        <v>0</v>
      </c>
      <c r="AE1031" s="75">
        <v>0</v>
      </c>
      <c r="AF1031" s="75">
        <v>0</v>
      </c>
      <c r="AG1031" s="75">
        <v>0</v>
      </c>
      <c r="AH1031" s="75">
        <v>0</v>
      </c>
      <c r="AI1031" s="75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5" t="s">
        <v>8</v>
      </c>
      <c r="B1032" s="5" t="s">
        <v>3</v>
      </c>
      <c r="C1032" s="75">
        <v>0</v>
      </c>
      <c r="D1032" s="75">
        <v>0</v>
      </c>
      <c r="E1032" s="75">
        <v>0</v>
      </c>
      <c r="F1032" s="75">
        <v>0</v>
      </c>
      <c r="G1032" s="75">
        <v>0</v>
      </c>
      <c r="H1032" s="75">
        <v>0</v>
      </c>
      <c r="I1032" s="75">
        <v>0</v>
      </c>
      <c r="J1032" s="75">
        <v>0</v>
      </c>
      <c r="K1032" s="75">
        <v>0</v>
      </c>
      <c r="L1032" s="75">
        <v>0</v>
      </c>
      <c r="M1032" s="75">
        <v>0</v>
      </c>
      <c r="N1032" s="75">
        <v>0</v>
      </c>
      <c r="O1032" s="75">
        <v>0</v>
      </c>
      <c r="P1032" s="75">
        <v>0</v>
      </c>
      <c r="Q1032" s="75">
        <v>0</v>
      </c>
      <c r="R1032" s="75">
        <v>0</v>
      </c>
      <c r="S1032" s="75">
        <v>0</v>
      </c>
      <c r="T1032" s="75">
        <v>0</v>
      </c>
      <c r="U1032" s="75">
        <v>0</v>
      </c>
      <c r="V1032" s="75">
        <v>0</v>
      </c>
      <c r="W1032" s="75">
        <v>0</v>
      </c>
      <c r="X1032" s="75">
        <v>0</v>
      </c>
      <c r="Y1032" s="75">
        <v>0</v>
      </c>
      <c r="Z1032" s="75">
        <v>0</v>
      </c>
      <c r="AA1032" s="75">
        <v>0</v>
      </c>
      <c r="AB1032" s="75">
        <v>0</v>
      </c>
      <c r="AC1032" s="75">
        <v>0</v>
      </c>
      <c r="AD1032" s="75">
        <v>0</v>
      </c>
      <c r="AE1032" s="75">
        <v>0</v>
      </c>
      <c r="AF1032" s="75">
        <v>0</v>
      </c>
      <c r="AG1032" s="75">
        <v>0</v>
      </c>
      <c r="AH1032" s="75">
        <v>0</v>
      </c>
      <c r="AI1032" s="75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4"/>
      <c r="B1033" s="4" t="s">
        <v>37</v>
      </c>
      <c r="C1033" s="75">
        <v>0</v>
      </c>
      <c r="D1033" s="75">
        <v>0</v>
      </c>
      <c r="E1033" s="75">
        <v>0</v>
      </c>
      <c r="F1033" s="75">
        <v>0</v>
      </c>
      <c r="G1033" s="75">
        <v>0</v>
      </c>
      <c r="H1033" s="75">
        <v>0</v>
      </c>
      <c r="I1033" s="75">
        <v>0</v>
      </c>
      <c r="J1033" s="75">
        <v>0</v>
      </c>
      <c r="K1033" s="75">
        <v>0</v>
      </c>
      <c r="L1033" s="75">
        <v>0</v>
      </c>
      <c r="M1033" s="75">
        <v>0</v>
      </c>
      <c r="N1033" s="75">
        <v>0</v>
      </c>
      <c r="O1033" s="75">
        <v>0</v>
      </c>
      <c r="P1033" s="75">
        <v>0</v>
      </c>
      <c r="Q1033" s="75">
        <v>0</v>
      </c>
      <c r="R1033" s="75">
        <v>0</v>
      </c>
      <c r="S1033" s="75">
        <v>0</v>
      </c>
      <c r="T1033" s="75">
        <v>0</v>
      </c>
      <c r="U1033" s="75">
        <v>0</v>
      </c>
      <c r="V1033" s="75">
        <v>0</v>
      </c>
      <c r="W1033" s="75">
        <v>0</v>
      </c>
      <c r="X1033" s="75">
        <v>0</v>
      </c>
      <c r="Y1033" s="75">
        <v>0</v>
      </c>
      <c r="Z1033" s="75">
        <v>0</v>
      </c>
      <c r="AA1033" s="75">
        <v>0</v>
      </c>
      <c r="AB1033" s="75">
        <v>0</v>
      </c>
      <c r="AC1033" s="75">
        <v>0</v>
      </c>
      <c r="AD1033" s="75">
        <v>0</v>
      </c>
      <c r="AE1033" s="75">
        <v>0</v>
      </c>
      <c r="AF1033" s="75">
        <v>0</v>
      </c>
      <c r="AG1033" s="75">
        <v>0</v>
      </c>
      <c r="AH1033" s="75">
        <v>0</v>
      </c>
      <c r="AI1033" s="75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14" t="s">
        <v>36</v>
      </c>
      <c r="B1034" s="14" t="s">
        <v>38</v>
      </c>
      <c r="C1034" s="75">
        <v>0</v>
      </c>
      <c r="D1034" s="75">
        <v>0</v>
      </c>
      <c r="E1034" s="75">
        <v>0</v>
      </c>
      <c r="F1034" s="75">
        <v>0</v>
      </c>
      <c r="G1034" s="75">
        <v>0</v>
      </c>
      <c r="H1034" s="75">
        <v>0</v>
      </c>
      <c r="I1034" s="75">
        <v>0</v>
      </c>
      <c r="J1034" s="75">
        <v>0</v>
      </c>
      <c r="K1034" s="75">
        <v>0</v>
      </c>
      <c r="L1034" s="75">
        <v>0</v>
      </c>
      <c r="M1034" s="75">
        <v>0</v>
      </c>
      <c r="N1034" s="75">
        <v>0</v>
      </c>
      <c r="O1034" s="75">
        <v>0</v>
      </c>
      <c r="P1034" s="75">
        <v>0</v>
      </c>
      <c r="Q1034" s="75">
        <v>0</v>
      </c>
      <c r="R1034" s="75">
        <v>0</v>
      </c>
      <c r="S1034" s="75">
        <v>0</v>
      </c>
      <c r="T1034" s="75">
        <v>0</v>
      </c>
      <c r="U1034" s="75">
        <v>0</v>
      </c>
      <c r="V1034" s="75">
        <v>0</v>
      </c>
      <c r="W1034" s="75">
        <v>0</v>
      </c>
      <c r="X1034" s="75">
        <v>0</v>
      </c>
      <c r="Y1034" s="75">
        <v>0</v>
      </c>
      <c r="Z1034" s="75">
        <v>0</v>
      </c>
      <c r="AA1034" s="75">
        <v>0</v>
      </c>
      <c r="AB1034" s="75">
        <v>0</v>
      </c>
      <c r="AC1034" s="75">
        <v>0</v>
      </c>
      <c r="AD1034" s="75">
        <v>0</v>
      </c>
      <c r="AE1034" s="75">
        <v>0</v>
      </c>
      <c r="AF1034" s="75">
        <v>0</v>
      </c>
      <c r="AG1034" s="75">
        <v>0</v>
      </c>
      <c r="AH1034" s="75">
        <v>0</v>
      </c>
      <c r="AI1034" s="75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5"/>
      <c r="B1035" s="5" t="s">
        <v>213</v>
      </c>
      <c r="C1035" s="73">
        <v>0</v>
      </c>
      <c r="D1035" s="73">
        <v>0</v>
      </c>
      <c r="E1035" s="73">
        <v>0</v>
      </c>
      <c r="F1035" s="73">
        <v>0</v>
      </c>
      <c r="G1035" s="73">
        <v>0</v>
      </c>
      <c r="H1035" s="73">
        <v>0</v>
      </c>
      <c r="I1035" s="73">
        <v>0</v>
      </c>
      <c r="J1035" s="73">
        <v>0</v>
      </c>
      <c r="K1035" s="73">
        <v>0</v>
      </c>
      <c r="L1035" s="73">
        <v>0</v>
      </c>
      <c r="M1035" s="73">
        <v>0</v>
      </c>
      <c r="N1035" s="73">
        <v>0</v>
      </c>
      <c r="O1035" s="73">
        <v>0</v>
      </c>
      <c r="P1035" s="73">
        <v>0</v>
      </c>
      <c r="Q1035" s="73">
        <v>0</v>
      </c>
      <c r="R1035" s="73">
        <v>0</v>
      </c>
      <c r="S1035" s="73">
        <v>0</v>
      </c>
      <c r="T1035" s="73">
        <v>0</v>
      </c>
      <c r="U1035" s="73">
        <v>0</v>
      </c>
      <c r="V1035" s="73">
        <v>0</v>
      </c>
      <c r="W1035" s="73">
        <v>0</v>
      </c>
      <c r="X1035" s="73">
        <v>0</v>
      </c>
      <c r="Y1035" s="73">
        <v>0</v>
      </c>
      <c r="Z1035" s="73">
        <v>0</v>
      </c>
      <c r="AA1035" s="73">
        <v>0</v>
      </c>
      <c r="AB1035" s="73">
        <v>0</v>
      </c>
      <c r="AC1035" s="73">
        <v>0</v>
      </c>
      <c r="AD1035" s="73">
        <v>0</v>
      </c>
      <c r="AE1035" s="73">
        <v>0</v>
      </c>
      <c r="AF1035" s="73">
        <v>0</v>
      </c>
      <c r="AG1035" s="73">
        <v>0</v>
      </c>
      <c r="AH1035" s="73">
        <v>0</v>
      </c>
      <c r="AI1035" s="73">
        <v>0</v>
      </c>
    </row>
    <row r="1036" spans="1:85">
      <c r="A1036" s="1" t="str">
        <f>LOOKUP(B1036,[1]Regions!$A$4:$A$98,[1]Regions!$B$4:$B$98)</f>
        <v>Korea</v>
      </c>
      <c r="B1036" s="2">
        <v>48</v>
      </c>
      <c r="C1036" s="72">
        <v>2018</v>
      </c>
      <c r="D1036" s="72">
        <v>2019</v>
      </c>
      <c r="E1036" s="72">
        <v>2020</v>
      </c>
      <c r="F1036" s="72">
        <v>2021</v>
      </c>
      <c r="G1036" s="72">
        <v>2022</v>
      </c>
      <c r="H1036" s="72">
        <v>2023</v>
      </c>
      <c r="I1036" s="72">
        <v>2024</v>
      </c>
      <c r="J1036" s="72">
        <v>2025</v>
      </c>
      <c r="K1036" s="72">
        <v>2026</v>
      </c>
      <c r="L1036" s="72">
        <v>2027</v>
      </c>
      <c r="M1036" s="72">
        <v>2028</v>
      </c>
      <c r="N1036" s="72">
        <v>2029</v>
      </c>
      <c r="O1036" s="72">
        <v>2030</v>
      </c>
      <c r="P1036" s="72">
        <v>2031</v>
      </c>
      <c r="Q1036" s="72">
        <v>2032</v>
      </c>
      <c r="R1036" s="72">
        <v>2033</v>
      </c>
      <c r="S1036" s="72">
        <v>2034</v>
      </c>
      <c r="T1036" s="72">
        <v>2035</v>
      </c>
      <c r="U1036" s="72">
        <v>2036</v>
      </c>
      <c r="V1036" s="72">
        <v>2037</v>
      </c>
      <c r="W1036" s="72">
        <v>2038</v>
      </c>
      <c r="X1036" s="72">
        <v>2039</v>
      </c>
      <c r="Y1036" s="72">
        <v>2040</v>
      </c>
      <c r="Z1036" s="72">
        <v>2041</v>
      </c>
      <c r="AA1036" s="72">
        <v>2042</v>
      </c>
      <c r="AB1036" s="72">
        <v>2043</v>
      </c>
      <c r="AC1036" s="72">
        <v>2044</v>
      </c>
      <c r="AD1036" s="72">
        <v>2045</v>
      </c>
      <c r="AE1036" s="72">
        <v>2046</v>
      </c>
      <c r="AF1036" s="72">
        <v>2047</v>
      </c>
      <c r="AG1036" s="72">
        <v>2048</v>
      </c>
      <c r="AH1036" s="72">
        <v>2049</v>
      </c>
      <c r="AI1036" s="72">
        <v>2050</v>
      </c>
      <c r="AJ1036">
        <v>2051</v>
      </c>
      <c r="AK1036">
        <v>2052</v>
      </c>
      <c r="AL1036">
        <v>2053</v>
      </c>
      <c r="AM1036">
        <v>2054</v>
      </c>
      <c r="AN1036">
        <v>2055</v>
      </c>
      <c r="AO1036">
        <v>2056</v>
      </c>
      <c r="AP1036">
        <v>2057</v>
      </c>
      <c r="AQ1036">
        <v>2058</v>
      </c>
      <c r="AR1036">
        <v>2059</v>
      </c>
      <c r="AS1036">
        <v>2060</v>
      </c>
      <c r="AT1036">
        <v>2061</v>
      </c>
      <c r="AU1036">
        <v>2062</v>
      </c>
      <c r="AV1036">
        <v>2063</v>
      </c>
      <c r="AW1036">
        <v>2064</v>
      </c>
      <c r="AX1036">
        <v>2065</v>
      </c>
      <c r="AY1036">
        <v>2066</v>
      </c>
      <c r="AZ1036">
        <v>2067</v>
      </c>
      <c r="BA1036">
        <v>2068</v>
      </c>
      <c r="BB1036">
        <v>2069</v>
      </c>
      <c r="BC1036">
        <v>2070</v>
      </c>
      <c r="BD1036">
        <v>2071</v>
      </c>
      <c r="BE1036">
        <v>2072</v>
      </c>
      <c r="BF1036">
        <v>2073</v>
      </c>
      <c r="BG1036">
        <v>2074</v>
      </c>
      <c r="BH1036">
        <v>2075</v>
      </c>
      <c r="BI1036">
        <v>2076</v>
      </c>
      <c r="BJ1036">
        <v>2077</v>
      </c>
      <c r="BK1036">
        <v>2078</v>
      </c>
      <c r="BL1036">
        <v>2079</v>
      </c>
      <c r="BM1036">
        <v>2080</v>
      </c>
      <c r="BN1036">
        <v>2081</v>
      </c>
      <c r="BO1036">
        <v>2082</v>
      </c>
      <c r="BP1036">
        <v>2083</v>
      </c>
      <c r="BQ1036">
        <v>2084</v>
      </c>
      <c r="BR1036">
        <v>2085</v>
      </c>
      <c r="BS1036">
        <v>2086</v>
      </c>
      <c r="BT1036">
        <v>2087</v>
      </c>
      <c r="BU1036">
        <v>2088</v>
      </c>
      <c r="BV1036">
        <v>2089</v>
      </c>
      <c r="BW1036">
        <v>2090</v>
      </c>
      <c r="BX1036">
        <v>2091</v>
      </c>
      <c r="BY1036">
        <v>2092</v>
      </c>
      <c r="BZ1036">
        <v>2093</v>
      </c>
      <c r="CA1036">
        <v>2094</v>
      </c>
      <c r="CB1036">
        <v>2095</v>
      </c>
      <c r="CC1036">
        <v>2096</v>
      </c>
      <c r="CD1036">
        <v>2097</v>
      </c>
      <c r="CE1036">
        <v>2098</v>
      </c>
      <c r="CF1036">
        <v>2099</v>
      </c>
      <c r="CG1036">
        <v>2100</v>
      </c>
    </row>
    <row r="1037" spans="1:85">
      <c r="A1037" s="74"/>
      <c r="B1037" s="74" t="s">
        <v>4</v>
      </c>
      <c r="C1037" s="75">
        <v>0</v>
      </c>
      <c r="D1037" s="75">
        <v>0</v>
      </c>
      <c r="E1037" s="75">
        <v>0</v>
      </c>
      <c r="F1037" s="75">
        <v>0</v>
      </c>
      <c r="G1037" s="75">
        <v>0</v>
      </c>
      <c r="H1037" s="75">
        <v>0</v>
      </c>
      <c r="I1037" s="75">
        <v>0</v>
      </c>
      <c r="J1037" s="75">
        <v>0</v>
      </c>
      <c r="K1037" s="75">
        <v>0</v>
      </c>
      <c r="L1037" s="75">
        <v>0</v>
      </c>
      <c r="M1037" s="75">
        <v>0</v>
      </c>
      <c r="N1037" s="75">
        <v>0</v>
      </c>
      <c r="O1037" s="75">
        <v>0</v>
      </c>
      <c r="P1037" s="75">
        <v>0</v>
      </c>
      <c r="Q1037" s="75">
        <v>0</v>
      </c>
      <c r="R1037" s="75">
        <v>0</v>
      </c>
      <c r="S1037" s="75">
        <v>0</v>
      </c>
      <c r="T1037" s="75">
        <v>0</v>
      </c>
      <c r="U1037" s="75">
        <v>0</v>
      </c>
      <c r="V1037" s="75">
        <v>0</v>
      </c>
      <c r="W1037" s="75">
        <v>0</v>
      </c>
      <c r="X1037" s="75">
        <v>0</v>
      </c>
      <c r="Y1037" s="75">
        <v>0</v>
      </c>
      <c r="Z1037" s="75">
        <v>0</v>
      </c>
      <c r="AA1037" s="75">
        <v>0</v>
      </c>
      <c r="AB1037" s="75">
        <v>0</v>
      </c>
      <c r="AC1037" s="75">
        <v>0</v>
      </c>
      <c r="AD1037" s="75">
        <v>0</v>
      </c>
      <c r="AE1037" s="75">
        <v>0</v>
      </c>
      <c r="AF1037" s="75">
        <v>0</v>
      </c>
      <c r="AG1037" s="75">
        <v>0</v>
      </c>
      <c r="AH1037" s="75">
        <v>0</v>
      </c>
      <c r="AI1037" s="75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74" t="s">
        <v>0</v>
      </c>
      <c r="B1038" s="74" t="s">
        <v>3</v>
      </c>
      <c r="C1038" s="75">
        <v>0</v>
      </c>
      <c r="D1038" s="75">
        <v>0</v>
      </c>
      <c r="E1038" s="75">
        <v>0</v>
      </c>
      <c r="F1038" s="75">
        <v>0</v>
      </c>
      <c r="G1038" s="75">
        <v>0</v>
      </c>
      <c r="H1038" s="75">
        <v>0</v>
      </c>
      <c r="I1038" s="75">
        <v>0</v>
      </c>
      <c r="J1038" s="75">
        <v>0</v>
      </c>
      <c r="K1038" s="75">
        <v>0</v>
      </c>
      <c r="L1038" s="75">
        <v>0</v>
      </c>
      <c r="M1038" s="75">
        <v>0</v>
      </c>
      <c r="N1038" s="75">
        <v>0</v>
      </c>
      <c r="O1038" s="75">
        <v>0</v>
      </c>
      <c r="P1038" s="75">
        <v>0</v>
      </c>
      <c r="Q1038" s="75">
        <v>0</v>
      </c>
      <c r="R1038" s="75">
        <v>0</v>
      </c>
      <c r="S1038" s="75">
        <v>0</v>
      </c>
      <c r="T1038" s="75">
        <v>0</v>
      </c>
      <c r="U1038" s="75">
        <v>0</v>
      </c>
      <c r="V1038" s="75">
        <v>0</v>
      </c>
      <c r="W1038" s="75">
        <v>0</v>
      </c>
      <c r="X1038" s="75">
        <v>0</v>
      </c>
      <c r="Y1038" s="75">
        <v>0</v>
      </c>
      <c r="Z1038" s="75">
        <v>0</v>
      </c>
      <c r="AA1038" s="75">
        <v>0</v>
      </c>
      <c r="AB1038" s="75">
        <v>0</v>
      </c>
      <c r="AC1038" s="75">
        <v>0</v>
      </c>
      <c r="AD1038" s="75">
        <v>0</v>
      </c>
      <c r="AE1038" s="75">
        <v>0</v>
      </c>
      <c r="AF1038" s="75">
        <v>0</v>
      </c>
      <c r="AG1038" s="75">
        <v>0</v>
      </c>
      <c r="AH1038" s="75">
        <v>0</v>
      </c>
      <c r="AI1038" s="75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74"/>
      <c r="B1039" s="74" t="s">
        <v>34</v>
      </c>
      <c r="C1039" s="75">
        <v>0</v>
      </c>
      <c r="D1039" s="75">
        <v>0</v>
      </c>
      <c r="E1039" s="75">
        <v>0</v>
      </c>
      <c r="F1039" s="75">
        <v>0</v>
      </c>
      <c r="G1039" s="75">
        <v>0</v>
      </c>
      <c r="H1039" s="75">
        <v>0</v>
      </c>
      <c r="I1039" s="75">
        <v>0</v>
      </c>
      <c r="J1039" s="75">
        <v>0</v>
      </c>
      <c r="K1039" s="75">
        <v>0</v>
      </c>
      <c r="L1039" s="75">
        <v>0</v>
      </c>
      <c r="M1039" s="75">
        <v>0</v>
      </c>
      <c r="N1039" s="75">
        <v>0</v>
      </c>
      <c r="O1039" s="75">
        <v>0</v>
      </c>
      <c r="P1039" s="75">
        <v>0</v>
      </c>
      <c r="Q1039" s="75">
        <v>0</v>
      </c>
      <c r="R1039" s="75">
        <v>0</v>
      </c>
      <c r="S1039" s="75">
        <v>0</v>
      </c>
      <c r="T1039" s="75">
        <v>0</v>
      </c>
      <c r="U1039" s="75">
        <v>0</v>
      </c>
      <c r="V1039" s="75">
        <v>0</v>
      </c>
      <c r="W1039" s="75">
        <v>0</v>
      </c>
      <c r="X1039" s="75">
        <v>0</v>
      </c>
      <c r="Y1039" s="75">
        <v>0</v>
      </c>
      <c r="Z1039" s="75">
        <v>0</v>
      </c>
      <c r="AA1039" s="75">
        <v>0</v>
      </c>
      <c r="AB1039" s="75">
        <v>0</v>
      </c>
      <c r="AC1039" s="75">
        <v>0</v>
      </c>
      <c r="AD1039" s="75">
        <v>0</v>
      </c>
      <c r="AE1039" s="75">
        <v>0</v>
      </c>
      <c r="AF1039" s="75">
        <v>0</v>
      </c>
      <c r="AG1039" s="75">
        <v>0</v>
      </c>
      <c r="AH1039" s="75">
        <v>0</v>
      </c>
      <c r="AI1039" s="75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14"/>
      <c r="B1040" s="14" t="s">
        <v>35</v>
      </c>
      <c r="C1040" s="75">
        <v>0</v>
      </c>
      <c r="D1040" s="75">
        <v>0</v>
      </c>
      <c r="E1040" s="75">
        <v>0</v>
      </c>
      <c r="F1040" s="75">
        <v>0</v>
      </c>
      <c r="G1040" s="75">
        <v>0</v>
      </c>
      <c r="H1040" s="75">
        <v>0</v>
      </c>
      <c r="I1040" s="75">
        <v>0</v>
      </c>
      <c r="J1040" s="75">
        <v>0</v>
      </c>
      <c r="K1040" s="75">
        <v>0</v>
      </c>
      <c r="L1040" s="75">
        <v>0</v>
      </c>
      <c r="M1040" s="75">
        <v>0</v>
      </c>
      <c r="N1040" s="75">
        <v>0</v>
      </c>
      <c r="O1040" s="75">
        <v>0</v>
      </c>
      <c r="P1040" s="75">
        <v>0</v>
      </c>
      <c r="Q1040" s="75">
        <v>0</v>
      </c>
      <c r="R1040" s="75">
        <v>0</v>
      </c>
      <c r="S1040" s="75">
        <v>0</v>
      </c>
      <c r="T1040" s="75">
        <v>0</v>
      </c>
      <c r="U1040" s="75">
        <v>0</v>
      </c>
      <c r="V1040" s="75">
        <v>0</v>
      </c>
      <c r="W1040" s="75">
        <v>0</v>
      </c>
      <c r="X1040" s="75">
        <v>0</v>
      </c>
      <c r="Y1040" s="75">
        <v>0</v>
      </c>
      <c r="Z1040" s="75">
        <v>0</v>
      </c>
      <c r="AA1040" s="75">
        <v>0</v>
      </c>
      <c r="AB1040" s="75">
        <v>0</v>
      </c>
      <c r="AC1040" s="75">
        <v>0</v>
      </c>
      <c r="AD1040" s="75">
        <v>0</v>
      </c>
      <c r="AE1040" s="75">
        <v>0</v>
      </c>
      <c r="AF1040" s="75">
        <v>0</v>
      </c>
      <c r="AG1040" s="75">
        <v>0</v>
      </c>
      <c r="AH1040" s="75">
        <v>0</v>
      </c>
      <c r="AI1040" s="75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4"/>
      <c r="B1041" s="4" t="s">
        <v>4</v>
      </c>
      <c r="C1041" s="75">
        <v>0</v>
      </c>
      <c r="D1041" s="75">
        <v>0</v>
      </c>
      <c r="E1041" s="75">
        <v>0</v>
      </c>
      <c r="F1041" s="75">
        <v>0</v>
      </c>
      <c r="G1041" s="75">
        <v>0</v>
      </c>
      <c r="H1041" s="75">
        <v>0</v>
      </c>
      <c r="I1041" s="75">
        <v>0</v>
      </c>
      <c r="J1041" s="75">
        <v>0</v>
      </c>
      <c r="K1041" s="75">
        <v>0</v>
      </c>
      <c r="L1041" s="75">
        <v>0</v>
      </c>
      <c r="M1041" s="75">
        <v>0</v>
      </c>
      <c r="N1041" s="75">
        <v>0</v>
      </c>
      <c r="O1041" s="75">
        <v>0</v>
      </c>
      <c r="P1041" s="75">
        <v>0</v>
      </c>
      <c r="Q1041" s="75">
        <v>0</v>
      </c>
      <c r="R1041" s="75">
        <v>0</v>
      </c>
      <c r="S1041" s="75">
        <v>0</v>
      </c>
      <c r="T1041" s="75">
        <v>0</v>
      </c>
      <c r="U1041" s="75">
        <v>0</v>
      </c>
      <c r="V1041" s="75">
        <v>0</v>
      </c>
      <c r="W1041" s="75">
        <v>0</v>
      </c>
      <c r="X1041" s="75">
        <v>0</v>
      </c>
      <c r="Y1041" s="75">
        <v>0</v>
      </c>
      <c r="Z1041" s="75">
        <v>0</v>
      </c>
      <c r="AA1041" s="75">
        <v>0</v>
      </c>
      <c r="AB1041" s="75">
        <v>0</v>
      </c>
      <c r="AC1041" s="75">
        <v>0</v>
      </c>
      <c r="AD1041" s="75">
        <v>0</v>
      </c>
      <c r="AE1041" s="75">
        <v>0</v>
      </c>
      <c r="AF1041" s="75">
        <v>0</v>
      </c>
      <c r="AG1041" s="75">
        <v>0</v>
      </c>
      <c r="AH1041" s="75">
        <v>0</v>
      </c>
      <c r="AI1041" s="75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>
      <c r="A1042" s="74" t="s">
        <v>1</v>
      </c>
      <c r="B1042" s="74" t="s">
        <v>3</v>
      </c>
      <c r="C1042" s="75">
        <v>0</v>
      </c>
      <c r="D1042" s="75">
        <v>0</v>
      </c>
      <c r="E1042" s="75">
        <v>0</v>
      </c>
      <c r="F1042" s="75">
        <v>0</v>
      </c>
      <c r="G1042" s="75">
        <v>0</v>
      </c>
      <c r="H1042" s="75">
        <v>0</v>
      </c>
      <c r="I1042" s="75">
        <v>0</v>
      </c>
      <c r="J1042" s="75">
        <v>0</v>
      </c>
      <c r="K1042" s="75">
        <v>0</v>
      </c>
      <c r="L1042" s="75">
        <v>0</v>
      </c>
      <c r="M1042" s="75">
        <v>0</v>
      </c>
      <c r="N1042" s="75">
        <v>0</v>
      </c>
      <c r="O1042" s="75">
        <v>0</v>
      </c>
      <c r="P1042" s="75">
        <v>0</v>
      </c>
      <c r="Q1042" s="75">
        <v>0</v>
      </c>
      <c r="R1042" s="75">
        <v>0</v>
      </c>
      <c r="S1042" s="75">
        <v>0</v>
      </c>
      <c r="T1042" s="75">
        <v>0</v>
      </c>
      <c r="U1042" s="75">
        <v>0</v>
      </c>
      <c r="V1042" s="75">
        <v>0</v>
      </c>
      <c r="W1042" s="75">
        <v>0</v>
      </c>
      <c r="X1042" s="75">
        <v>0</v>
      </c>
      <c r="Y1042" s="75">
        <v>0</v>
      </c>
      <c r="Z1042" s="75">
        <v>0</v>
      </c>
      <c r="AA1042" s="75">
        <v>0</v>
      </c>
      <c r="AB1042" s="75">
        <v>0</v>
      </c>
      <c r="AC1042" s="75">
        <v>0</v>
      </c>
      <c r="AD1042" s="75">
        <v>0</v>
      </c>
      <c r="AE1042" s="75">
        <v>0</v>
      </c>
      <c r="AF1042" s="75">
        <v>0</v>
      </c>
      <c r="AG1042" s="75">
        <v>0</v>
      </c>
      <c r="AH1042" s="75">
        <v>0</v>
      </c>
      <c r="AI1042" s="75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>
      <c r="A1043" s="74"/>
      <c r="B1043" s="74" t="s">
        <v>34</v>
      </c>
      <c r="C1043" s="75">
        <v>0</v>
      </c>
      <c r="D1043" s="75">
        <v>0</v>
      </c>
      <c r="E1043" s="75">
        <v>0</v>
      </c>
      <c r="F1043" s="75">
        <v>0</v>
      </c>
      <c r="G1043" s="75">
        <v>0</v>
      </c>
      <c r="H1043" s="75">
        <v>0</v>
      </c>
      <c r="I1043" s="75">
        <v>0</v>
      </c>
      <c r="J1043" s="75">
        <v>0</v>
      </c>
      <c r="K1043" s="75">
        <v>0</v>
      </c>
      <c r="L1043" s="75">
        <v>0</v>
      </c>
      <c r="M1043" s="75">
        <v>0</v>
      </c>
      <c r="N1043" s="75">
        <v>0</v>
      </c>
      <c r="O1043" s="75">
        <v>0</v>
      </c>
      <c r="P1043" s="75">
        <v>0</v>
      </c>
      <c r="Q1043" s="75">
        <v>0</v>
      </c>
      <c r="R1043" s="75">
        <v>0</v>
      </c>
      <c r="S1043" s="75">
        <v>0</v>
      </c>
      <c r="T1043" s="75">
        <v>0</v>
      </c>
      <c r="U1043" s="75">
        <v>0</v>
      </c>
      <c r="V1043" s="75">
        <v>0</v>
      </c>
      <c r="W1043" s="75">
        <v>0</v>
      </c>
      <c r="X1043" s="75">
        <v>0</v>
      </c>
      <c r="Y1043" s="75">
        <v>0</v>
      </c>
      <c r="Z1043" s="75">
        <v>0</v>
      </c>
      <c r="AA1043" s="75">
        <v>0</v>
      </c>
      <c r="AB1043" s="75">
        <v>0</v>
      </c>
      <c r="AC1043" s="75">
        <v>0</v>
      </c>
      <c r="AD1043" s="75">
        <v>0</v>
      </c>
      <c r="AE1043" s="75">
        <v>0</v>
      </c>
      <c r="AF1043" s="75">
        <v>0</v>
      </c>
      <c r="AG1043" s="75">
        <v>0</v>
      </c>
      <c r="AH1043" s="75">
        <v>0</v>
      </c>
      <c r="AI1043" s="75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>
      <c r="A1044" s="14"/>
      <c r="B1044" s="14" t="s">
        <v>35</v>
      </c>
      <c r="C1044" s="75">
        <v>0</v>
      </c>
      <c r="D1044" s="75">
        <v>0</v>
      </c>
      <c r="E1044" s="75">
        <v>0</v>
      </c>
      <c r="F1044" s="75">
        <v>0</v>
      </c>
      <c r="G1044" s="75">
        <v>0</v>
      </c>
      <c r="H1044" s="75">
        <v>0</v>
      </c>
      <c r="I1044" s="75">
        <v>0</v>
      </c>
      <c r="J1044" s="75">
        <v>0</v>
      </c>
      <c r="K1044" s="75">
        <v>0</v>
      </c>
      <c r="L1044" s="75">
        <v>0</v>
      </c>
      <c r="M1044" s="75">
        <v>0</v>
      </c>
      <c r="N1044" s="75">
        <v>0</v>
      </c>
      <c r="O1044" s="75">
        <v>0</v>
      </c>
      <c r="P1044" s="75">
        <v>0</v>
      </c>
      <c r="Q1044" s="75">
        <v>0</v>
      </c>
      <c r="R1044" s="75">
        <v>0</v>
      </c>
      <c r="S1044" s="75">
        <v>0</v>
      </c>
      <c r="T1044" s="75">
        <v>0</v>
      </c>
      <c r="U1044" s="75">
        <v>0</v>
      </c>
      <c r="V1044" s="75">
        <v>0</v>
      </c>
      <c r="W1044" s="75">
        <v>0</v>
      </c>
      <c r="X1044" s="75">
        <v>0</v>
      </c>
      <c r="Y1044" s="75">
        <v>0</v>
      </c>
      <c r="Z1044" s="75">
        <v>0</v>
      </c>
      <c r="AA1044" s="75">
        <v>0</v>
      </c>
      <c r="AB1044" s="75">
        <v>0</v>
      </c>
      <c r="AC1044" s="75">
        <v>0</v>
      </c>
      <c r="AD1044" s="75">
        <v>0</v>
      </c>
      <c r="AE1044" s="75">
        <v>0</v>
      </c>
      <c r="AF1044" s="75">
        <v>0</v>
      </c>
      <c r="AG1044" s="75">
        <v>0</v>
      </c>
      <c r="AH1044" s="75">
        <v>0</v>
      </c>
      <c r="AI1044" s="75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>
      <c r="A1045" s="4"/>
      <c r="B1045" s="4" t="s">
        <v>4</v>
      </c>
      <c r="C1045" s="75">
        <v>0</v>
      </c>
      <c r="D1045" s="75">
        <v>0</v>
      </c>
      <c r="E1045" s="75">
        <v>0</v>
      </c>
      <c r="F1045" s="75">
        <v>0</v>
      </c>
      <c r="G1045" s="75">
        <v>0</v>
      </c>
      <c r="H1045" s="75">
        <v>0</v>
      </c>
      <c r="I1045" s="75">
        <v>0</v>
      </c>
      <c r="J1045" s="75">
        <v>0</v>
      </c>
      <c r="K1045" s="75">
        <v>0</v>
      </c>
      <c r="L1045" s="75">
        <v>0</v>
      </c>
      <c r="M1045" s="75">
        <v>0</v>
      </c>
      <c r="N1045" s="75">
        <v>0</v>
      </c>
      <c r="O1045" s="75">
        <v>0</v>
      </c>
      <c r="P1045" s="75">
        <v>0</v>
      </c>
      <c r="Q1045" s="75">
        <v>0</v>
      </c>
      <c r="R1045" s="75">
        <v>0</v>
      </c>
      <c r="S1045" s="75">
        <v>0</v>
      </c>
      <c r="T1045" s="75">
        <v>0</v>
      </c>
      <c r="U1045" s="75">
        <v>0</v>
      </c>
      <c r="V1045" s="75">
        <v>0</v>
      </c>
      <c r="W1045" s="75">
        <v>0</v>
      </c>
      <c r="X1045" s="75">
        <v>0</v>
      </c>
      <c r="Y1045" s="75">
        <v>0</v>
      </c>
      <c r="Z1045" s="75">
        <v>0</v>
      </c>
      <c r="AA1045" s="75">
        <v>0</v>
      </c>
      <c r="AB1045" s="75">
        <v>0</v>
      </c>
      <c r="AC1045" s="75">
        <v>0</v>
      </c>
      <c r="AD1045" s="75">
        <v>0</v>
      </c>
      <c r="AE1045" s="75">
        <v>0</v>
      </c>
      <c r="AF1045" s="75">
        <v>0</v>
      </c>
      <c r="AG1045" s="75">
        <v>0</v>
      </c>
      <c r="AH1045" s="75">
        <v>0</v>
      </c>
      <c r="AI1045" s="7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>
      <c r="A1046" s="14" t="s">
        <v>5</v>
      </c>
      <c r="B1046" s="14" t="s">
        <v>3</v>
      </c>
      <c r="C1046" s="75">
        <v>0</v>
      </c>
      <c r="D1046" s="75">
        <v>0</v>
      </c>
      <c r="E1046" s="75">
        <v>0</v>
      </c>
      <c r="F1046" s="75">
        <v>0</v>
      </c>
      <c r="G1046" s="75">
        <v>0</v>
      </c>
      <c r="H1046" s="75">
        <v>0</v>
      </c>
      <c r="I1046" s="75">
        <v>0</v>
      </c>
      <c r="J1046" s="75">
        <v>0</v>
      </c>
      <c r="K1046" s="75">
        <v>0</v>
      </c>
      <c r="L1046" s="75">
        <v>0</v>
      </c>
      <c r="M1046" s="75">
        <v>0</v>
      </c>
      <c r="N1046" s="75">
        <v>0</v>
      </c>
      <c r="O1046" s="75">
        <v>0</v>
      </c>
      <c r="P1046" s="75">
        <v>0</v>
      </c>
      <c r="Q1046" s="75">
        <v>0</v>
      </c>
      <c r="R1046" s="75">
        <v>0</v>
      </c>
      <c r="S1046" s="75">
        <v>0</v>
      </c>
      <c r="T1046" s="75">
        <v>0</v>
      </c>
      <c r="U1046" s="75">
        <v>0</v>
      </c>
      <c r="V1046" s="75">
        <v>0</v>
      </c>
      <c r="W1046" s="75">
        <v>0</v>
      </c>
      <c r="X1046" s="75">
        <v>0</v>
      </c>
      <c r="Y1046" s="75">
        <v>0</v>
      </c>
      <c r="Z1046" s="75">
        <v>0</v>
      </c>
      <c r="AA1046" s="75">
        <v>0</v>
      </c>
      <c r="AB1046" s="75">
        <v>0</v>
      </c>
      <c r="AC1046" s="75">
        <v>0</v>
      </c>
      <c r="AD1046" s="75">
        <v>0</v>
      </c>
      <c r="AE1046" s="75">
        <v>0</v>
      </c>
      <c r="AF1046" s="75">
        <v>0</v>
      </c>
      <c r="AG1046" s="75">
        <v>0</v>
      </c>
      <c r="AH1046" s="75">
        <v>0</v>
      </c>
      <c r="AI1046" s="75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>
      <c r="A1047" s="5"/>
      <c r="B1047" s="5" t="s">
        <v>4</v>
      </c>
      <c r="C1047" s="75">
        <v>0</v>
      </c>
      <c r="D1047" s="75">
        <v>0</v>
      </c>
      <c r="E1047" s="75">
        <v>0</v>
      </c>
      <c r="F1047" s="75">
        <v>0</v>
      </c>
      <c r="G1047" s="75">
        <v>0</v>
      </c>
      <c r="H1047" s="75">
        <v>0</v>
      </c>
      <c r="I1047" s="75">
        <v>0</v>
      </c>
      <c r="J1047" s="75">
        <v>0</v>
      </c>
      <c r="K1047" s="75">
        <v>0</v>
      </c>
      <c r="L1047" s="75">
        <v>0</v>
      </c>
      <c r="M1047" s="75">
        <v>0</v>
      </c>
      <c r="N1047" s="75">
        <v>0</v>
      </c>
      <c r="O1047" s="75">
        <v>0</v>
      </c>
      <c r="P1047" s="75">
        <v>0</v>
      </c>
      <c r="Q1047" s="75">
        <v>0</v>
      </c>
      <c r="R1047" s="75">
        <v>0</v>
      </c>
      <c r="S1047" s="75">
        <v>0</v>
      </c>
      <c r="T1047" s="75">
        <v>0</v>
      </c>
      <c r="U1047" s="75">
        <v>0</v>
      </c>
      <c r="V1047" s="75">
        <v>0</v>
      </c>
      <c r="W1047" s="75">
        <v>0</v>
      </c>
      <c r="X1047" s="75">
        <v>0</v>
      </c>
      <c r="Y1047" s="75">
        <v>0</v>
      </c>
      <c r="Z1047" s="75">
        <v>0</v>
      </c>
      <c r="AA1047" s="75">
        <v>0</v>
      </c>
      <c r="AB1047" s="75">
        <v>0</v>
      </c>
      <c r="AC1047" s="75">
        <v>0</v>
      </c>
      <c r="AD1047" s="75">
        <v>0</v>
      </c>
      <c r="AE1047" s="75">
        <v>0</v>
      </c>
      <c r="AF1047" s="75">
        <v>0</v>
      </c>
      <c r="AG1047" s="75">
        <v>0</v>
      </c>
      <c r="AH1047" s="75">
        <v>0</v>
      </c>
      <c r="AI1047" s="75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>
      <c r="A1048" s="5" t="s">
        <v>2</v>
      </c>
      <c r="B1048" s="5" t="s">
        <v>3</v>
      </c>
      <c r="C1048" s="75">
        <v>0</v>
      </c>
      <c r="D1048" s="75">
        <v>0</v>
      </c>
      <c r="E1048" s="75">
        <v>0</v>
      </c>
      <c r="F1048" s="75">
        <v>0</v>
      </c>
      <c r="G1048" s="75">
        <v>0</v>
      </c>
      <c r="H1048" s="75">
        <v>0</v>
      </c>
      <c r="I1048" s="75">
        <v>0</v>
      </c>
      <c r="J1048" s="75">
        <v>0</v>
      </c>
      <c r="K1048" s="75">
        <v>0</v>
      </c>
      <c r="L1048" s="75">
        <v>0</v>
      </c>
      <c r="M1048" s="75">
        <v>0</v>
      </c>
      <c r="N1048" s="75">
        <v>0</v>
      </c>
      <c r="O1048" s="75">
        <v>0</v>
      </c>
      <c r="P1048" s="75">
        <v>0</v>
      </c>
      <c r="Q1048" s="75">
        <v>0</v>
      </c>
      <c r="R1048" s="75">
        <v>0</v>
      </c>
      <c r="S1048" s="75">
        <v>0</v>
      </c>
      <c r="T1048" s="75">
        <v>0</v>
      </c>
      <c r="U1048" s="75">
        <v>0</v>
      </c>
      <c r="V1048" s="75">
        <v>0</v>
      </c>
      <c r="W1048" s="75">
        <v>0</v>
      </c>
      <c r="X1048" s="75">
        <v>0</v>
      </c>
      <c r="Y1048" s="75">
        <v>0</v>
      </c>
      <c r="Z1048" s="75">
        <v>0</v>
      </c>
      <c r="AA1048" s="75">
        <v>0</v>
      </c>
      <c r="AB1048" s="75">
        <v>0</v>
      </c>
      <c r="AC1048" s="75">
        <v>0</v>
      </c>
      <c r="AD1048" s="75">
        <v>0</v>
      </c>
      <c r="AE1048" s="75">
        <v>0</v>
      </c>
      <c r="AF1048" s="75">
        <v>0</v>
      </c>
      <c r="AG1048" s="75">
        <v>0</v>
      </c>
      <c r="AH1048" s="75">
        <v>0</v>
      </c>
      <c r="AI1048" s="75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>
      <c r="A1049" s="4"/>
      <c r="B1049" s="4" t="s">
        <v>4</v>
      </c>
      <c r="C1049" s="75">
        <v>0</v>
      </c>
      <c r="D1049" s="75">
        <v>0</v>
      </c>
      <c r="E1049" s="75">
        <v>0</v>
      </c>
      <c r="F1049" s="75">
        <v>0</v>
      </c>
      <c r="G1049" s="75">
        <v>0</v>
      </c>
      <c r="H1049" s="75">
        <v>0</v>
      </c>
      <c r="I1049" s="75">
        <v>0</v>
      </c>
      <c r="J1049" s="75">
        <v>0</v>
      </c>
      <c r="K1049" s="75">
        <v>0</v>
      </c>
      <c r="L1049" s="75">
        <v>0</v>
      </c>
      <c r="M1049" s="75">
        <v>0</v>
      </c>
      <c r="N1049" s="75">
        <v>0</v>
      </c>
      <c r="O1049" s="75">
        <v>0</v>
      </c>
      <c r="P1049" s="75">
        <v>0</v>
      </c>
      <c r="Q1049" s="75">
        <v>0</v>
      </c>
      <c r="R1049" s="75">
        <v>0</v>
      </c>
      <c r="S1049" s="75">
        <v>0</v>
      </c>
      <c r="T1049" s="75">
        <v>0</v>
      </c>
      <c r="U1049" s="75">
        <v>0</v>
      </c>
      <c r="V1049" s="75">
        <v>0</v>
      </c>
      <c r="W1049" s="75">
        <v>0</v>
      </c>
      <c r="X1049" s="75">
        <v>0</v>
      </c>
      <c r="Y1049" s="75">
        <v>0</v>
      </c>
      <c r="Z1049" s="75">
        <v>0</v>
      </c>
      <c r="AA1049" s="75">
        <v>0</v>
      </c>
      <c r="AB1049" s="75">
        <v>0</v>
      </c>
      <c r="AC1049" s="75">
        <v>0</v>
      </c>
      <c r="AD1049" s="75">
        <v>0</v>
      </c>
      <c r="AE1049" s="75">
        <v>0</v>
      </c>
      <c r="AF1049" s="75">
        <v>0</v>
      </c>
      <c r="AG1049" s="75">
        <v>0</v>
      </c>
      <c r="AH1049" s="75">
        <v>0</v>
      </c>
      <c r="AI1049" s="75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>
      <c r="A1050" s="14" t="s">
        <v>7</v>
      </c>
      <c r="B1050" s="14" t="s">
        <v>3</v>
      </c>
      <c r="C1050" s="75">
        <v>0</v>
      </c>
      <c r="D1050" s="75">
        <v>0</v>
      </c>
      <c r="E1050" s="75">
        <v>0</v>
      </c>
      <c r="F1050" s="75">
        <v>0</v>
      </c>
      <c r="G1050" s="75">
        <v>0</v>
      </c>
      <c r="H1050" s="75">
        <v>0</v>
      </c>
      <c r="I1050" s="75">
        <v>0</v>
      </c>
      <c r="J1050" s="75">
        <v>0</v>
      </c>
      <c r="K1050" s="75">
        <v>0</v>
      </c>
      <c r="L1050" s="75">
        <v>0</v>
      </c>
      <c r="M1050" s="75">
        <v>0</v>
      </c>
      <c r="N1050" s="75">
        <v>0</v>
      </c>
      <c r="O1050" s="75">
        <v>0</v>
      </c>
      <c r="P1050" s="75">
        <v>0</v>
      </c>
      <c r="Q1050" s="75">
        <v>0</v>
      </c>
      <c r="R1050" s="75">
        <v>0</v>
      </c>
      <c r="S1050" s="75">
        <v>0</v>
      </c>
      <c r="T1050" s="75">
        <v>0</v>
      </c>
      <c r="U1050" s="75">
        <v>0</v>
      </c>
      <c r="V1050" s="75">
        <v>0</v>
      </c>
      <c r="W1050" s="75">
        <v>0</v>
      </c>
      <c r="X1050" s="75">
        <v>0</v>
      </c>
      <c r="Y1050" s="75">
        <v>0</v>
      </c>
      <c r="Z1050" s="75">
        <v>0</v>
      </c>
      <c r="AA1050" s="75">
        <v>0</v>
      </c>
      <c r="AB1050" s="75">
        <v>0</v>
      </c>
      <c r="AC1050" s="75">
        <v>0</v>
      </c>
      <c r="AD1050" s="75">
        <v>0</v>
      </c>
      <c r="AE1050" s="75">
        <v>0</v>
      </c>
      <c r="AF1050" s="75">
        <v>0</v>
      </c>
      <c r="AG1050" s="75">
        <v>0</v>
      </c>
      <c r="AH1050" s="75">
        <v>0</v>
      </c>
      <c r="AI1050" s="75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>
      <c r="A1051" s="4"/>
      <c r="B1051" s="4" t="s">
        <v>4</v>
      </c>
      <c r="C1051" s="75">
        <v>0</v>
      </c>
      <c r="D1051" s="75">
        <v>0</v>
      </c>
      <c r="E1051" s="75">
        <v>0</v>
      </c>
      <c r="F1051" s="75">
        <v>0</v>
      </c>
      <c r="G1051" s="75">
        <v>0</v>
      </c>
      <c r="H1051" s="75">
        <v>0</v>
      </c>
      <c r="I1051" s="75">
        <v>0</v>
      </c>
      <c r="J1051" s="75">
        <v>0</v>
      </c>
      <c r="K1051" s="75">
        <v>0</v>
      </c>
      <c r="L1051" s="75">
        <v>0</v>
      </c>
      <c r="M1051" s="75">
        <v>0</v>
      </c>
      <c r="N1051" s="75">
        <v>0</v>
      </c>
      <c r="O1051" s="75">
        <v>0</v>
      </c>
      <c r="P1051" s="75">
        <v>0</v>
      </c>
      <c r="Q1051" s="75">
        <v>0</v>
      </c>
      <c r="R1051" s="75">
        <v>0</v>
      </c>
      <c r="S1051" s="75">
        <v>0</v>
      </c>
      <c r="T1051" s="75">
        <v>0</v>
      </c>
      <c r="U1051" s="75">
        <v>0</v>
      </c>
      <c r="V1051" s="75">
        <v>0</v>
      </c>
      <c r="W1051" s="75">
        <v>0</v>
      </c>
      <c r="X1051" s="75">
        <v>0</v>
      </c>
      <c r="Y1051" s="75">
        <v>0</v>
      </c>
      <c r="Z1051" s="75">
        <v>0</v>
      </c>
      <c r="AA1051" s="75">
        <v>0</v>
      </c>
      <c r="AB1051" s="75">
        <v>0</v>
      </c>
      <c r="AC1051" s="75">
        <v>0</v>
      </c>
      <c r="AD1051" s="75">
        <v>0</v>
      </c>
      <c r="AE1051" s="75">
        <v>0</v>
      </c>
      <c r="AF1051" s="75">
        <v>0</v>
      </c>
      <c r="AG1051" s="75">
        <v>0</v>
      </c>
      <c r="AH1051" s="75">
        <v>0</v>
      </c>
      <c r="AI1051" s="75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>
      <c r="A1052" s="14" t="s">
        <v>6</v>
      </c>
      <c r="B1052" s="14" t="s">
        <v>3</v>
      </c>
      <c r="C1052" s="75">
        <v>0</v>
      </c>
      <c r="D1052" s="75">
        <v>0</v>
      </c>
      <c r="E1052" s="75">
        <v>0</v>
      </c>
      <c r="F1052" s="75">
        <v>0</v>
      </c>
      <c r="G1052" s="75">
        <v>0</v>
      </c>
      <c r="H1052" s="75">
        <v>0</v>
      </c>
      <c r="I1052" s="75">
        <v>0</v>
      </c>
      <c r="J1052" s="75">
        <v>0</v>
      </c>
      <c r="K1052" s="75">
        <v>0</v>
      </c>
      <c r="L1052" s="75">
        <v>0</v>
      </c>
      <c r="M1052" s="75">
        <v>0</v>
      </c>
      <c r="N1052" s="75">
        <v>0</v>
      </c>
      <c r="O1052" s="75">
        <v>0</v>
      </c>
      <c r="P1052" s="75">
        <v>0</v>
      </c>
      <c r="Q1052" s="75">
        <v>0</v>
      </c>
      <c r="R1052" s="75">
        <v>0</v>
      </c>
      <c r="S1052" s="75">
        <v>0</v>
      </c>
      <c r="T1052" s="75">
        <v>0</v>
      </c>
      <c r="U1052" s="75">
        <v>0</v>
      </c>
      <c r="V1052" s="75">
        <v>0</v>
      </c>
      <c r="W1052" s="75">
        <v>0</v>
      </c>
      <c r="X1052" s="75">
        <v>0</v>
      </c>
      <c r="Y1052" s="75">
        <v>0</v>
      </c>
      <c r="Z1052" s="75">
        <v>0</v>
      </c>
      <c r="AA1052" s="75">
        <v>0</v>
      </c>
      <c r="AB1052" s="75">
        <v>0</v>
      </c>
      <c r="AC1052" s="75">
        <v>0</v>
      </c>
      <c r="AD1052" s="75">
        <v>0</v>
      </c>
      <c r="AE1052" s="75">
        <v>0</v>
      </c>
      <c r="AF1052" s="75">
        <v>0</v>
      </c>
      <c r="AG1052" s="75">
        <v>0</v>
      </c>
      <c r="AH1052" s="75">
        <v>0</v>
      </c>
      <c r="AI1052" s="75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5"/>
      <c r="B1053" s="5" t="s">
        <v>4</v>
      </c>
      <c r="C1053" s="75">
        <v>0</v>
      </c>
      <c r="D1053" s="75">
        <v>0</v>
      </c>
      <c r="E1053" s="75">
        <v>0</v>
      </c>
      <c r="F1053" s="75">
        <v>0</v>
      </c>
      <c r="G1053" s="75">
        <v>0</v>
      </c>
      <c r="H1053" s="75">
        <v>0</v>
      </c>
      <c r="I1053" s="75">
        <v>0</v>
      </c>
      <c r="J1053" s="75">
        <v>0</v>
      </c>
      <c r="K1053" s="75">
        <v>0</v>
      </c>
      <c r="L1053" s="75">
        <v>0</v>
      </c>
      <c r="M1053" s="75">
        <v>0</v>
      </c>
      <c r="N1053" s="75">
        <v>0</v>
      </c>
      <c r="O1053" s="75">
        <v>0</v>
      </c>
      <c r="P1053" s="75">
        <v>0</v>
      </c>
      <c r="Q1053" s="75">
        <v>0</v>
      </c>
      <c r="R1053" s="75">
        <v>0</v>
      </c>
      <c r="S1053" s="75">
        <v>0</v>
      </c>
      <c r="T1053" s="75">
        <v>0</v>
      </c>
      <c r="U1053" s="75">
        <v>0</v>
      </c>
      <c r="V1053" s="75">
        <v>0</v>
      </c>
      <c r="W1053" s="75">
        <v>0</v>
      </c>
      <c r="X1053" s="75">
        <v>0</v>
      </c>
      <c r="Y1053" s="75">
        <v>0</v>
      </c>
      <c r="Z1053" s="75">
        <v>0</v>
      </c>
      <c r="AA1053" s="75">
        <v>0</v>
      </c>
      <c r="AB1053" s="75">
        <v>0</v>
      </c>
      <c r="AC1053" s="75">
        <v>0</v>
      </c>
      <c r="AD1053" s="75">
        <v>0</v>
      </c>
      <c r="AE1053" s="75">
        <v>0</v>
      </c>
      <c r="AF1053" s="75">
        <v>0</v>
      </c>
      <c r="AG1053" s="75">
        <v>0</v>
      </c>
      <c r="AH1053" s="75">
        <v>0</v>
      </c>
      <c r="AI1053" s="75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5" t="s">
        <v>8</v>
      </c>
      <c r="B1054" s="5" t="s">
        <v>3</v>
      </c>
      <c r="C1054" s="75">
        <v>0</v>
      </c>
      <c r="D1054" s="75">
        <v>0</v>
      </c>
      <c r="E1054" s="75">
        <v>0</v>
      </c>
      <c r="F1054" s="75">
        <v>0</v>
      </c>
      <c r="G1054" s="75">
        <v>0</v>
      </c>
      <c r="H1054" s="75">
        <v>0</v>
      </c>
      <c r="I1054" s="75">
        <v>0</v>
      </c>
      <c r="J1054" s="75">
        <v>0</v>
      </c>
      <c r="K1054" s="75">
        <v>0</v>
      </c>
      <c r="L1054" s="75">
        <v>0</v>
      </c>
      <c r="M1054" s="75">
        <v>0</v>
      </c>
      <c r="N1054" s="75">
        <v>0</v>
      </c>
      <c r="O1054" s="75">
        <v>0</v>
      </c>
      <c r="P1054" s="75">
        <v>0</v>
      </c>
      <c r="Q1054" s="75">
        <v>0</v>
      </c>
      <c r="R1054" s="75">
        <v>0</v>
      </c>
      <c r="S1054" s="75">
        <v>0</v>
      </c>
      <c r="T1054" s="75">
        <v>0</v>
      </c>
      <c r="U1054" s="75">
        <v>0</v>
      </c>
      <c r="V1054" s="75">
        <v>0</v>
      </c>
      <c r="W1054" s="75">
        <v>0</v>
      </c>
      <c r="X1054" s="75">
        <v>0</v>
      </c>
      <c r="Y1054" s="75">
        <v>0</v>
      </c>
      <c r="Z1054" s="75">
        <v>0</v>
      </c>
      <c r="AA1054" s="75">
        <v>0</v>
      </c>
      <c r="AB1054" s="75">
        <v>0</v>
      </c>
      <c r="AC1054" s="75">
        <v>0</v>
      </c>
      <c r="AD1054" s="75">
        <v>0</v>
      </c>
      <c r="AE1054" s="75">
        <v>0</v>
      </c>
      <c r="AF1054" s="75">
        <v>0</v>
      </c>
      <c r="AG1054" s="75">
        <v>0</v>
      </c>
      <c r="AH1054" s="75">
        <v>0</v>
      </c>
      <c r="AI1054" s="75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4"/>
      <c r="B1055" s="4" t="s">
        <v>37</v>
      </c>
      <c r="C1055" s="75">
        <v>0</v>
      </c>
      <c r="D1055" s="75">
        <v>0</v>
      </c>
      <c r="E1055" s="75">
        <v>0</v>
      </c>
      <c r="F1055" s="75">
        <v>0</v>
      </c>
      <c r="G1055" s="75">
        <v>0</v>
      </c>
      <c r="H1055" s="75">
        <v>0</v>
      </c>
      <c r="I1055" s="75">
        <v>0</v>
      </c>
      <c r="J1055" s="75">
        <v>0</v>
      </c>
      <c r="K1055" s="75">
        <v>0</v>
      </c>
      <c r="L1055" s="75">
        <v>0</v>
      </c>
      <c r="M1055" s="75">
        <v>0</v>
      </c>
      <c r="N1055" s="75">
        <v>0</v>
      </c>
      <c r="O1055" s="75">
        <v>0</v>
      </c>
      <c r="P1055" s="75">
        <v>0</v>
      </c>
      <c r="Q1055" s="75">
        <v>0</v>
      </c>
      <c r="R1055" s="75">
        <v>0</v>
      </c>
      <c r="S1055" s="75">
        <v>0</v>
      </c>
      <c r="T1055" s="75">
        <v>0</v>
      </c>
      <c r="U1055" s="75">
        <v>0</v>
      </c>
      <c r="V1055" s="75">
        <v>0</v>
      </c>
      <c r="W1055" s="75">
        <v>0</v>
      </c>
      <c r="X1055" s="75">
        <v>0</v>
      </c>
      <c r="Y1055" s="75">
        <v>0</v>
      </c>
      <c r="Z1055" s="75">
        <v>0</v>
      </c>
      <c r="AA1055" s="75">
        <v>0</v>
      </c>
      <c r="AB1055" s="75">
        <v>0</v>
      </c>
      <c r="AC1055" s="75">
        <v>0</v>
      </c>
      <c r="AD1055" s="75">
        <v>0</v>
      </c>
      <c r="AE1055" s="75">
        <v>0</v>
      </c>
      <c r="AF1055" s="75">
        <v>0</v>
      </c>
      <c r="AG1055" s="75">
        <v>0</v>
      </c>
      <c r="AH1055" s="75">
        <v>0</v>
      </c>
      <c r="AI1055" s="7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14" t="s">
        <v>36</v>
      </c>
      <c r="B1056" s="14" t="s">
        <v>38</v>
      </c>
      <c r="C1056" s="75">
        <v>0</v>
      </c>
      <c r="D1056" s="75">
        <v>0</v>
      </c>
      <c r="E1056" s="75">
        <v>0</v>
      </c>
      <c r="F1056" s="75">
        <v>0</v>
      </c>
      <c r="G1056" s="75">
        <v>0</v>
      </c>
      <c r="H1056" s="75">
        <v>0</v>
      </c>
      <c r="I1056" s="75">
        <v>0</v>
      </c>
      <c r="J1056" s="75">
        <v>0</v>
      </c>
      <c r="K1056" s="75">
        <v>0</v>
      </c>
      <c r="L1056" s="75">
        <v>0</v>
      </c>
      <c r="M1056" s="75">
        <v>0</v>
      </c>
      <c r="N1056" s="75">
        <v>0</v>
      </c>
      <c r="O1056" s="75">
        <v>0</v>
      </c>
      <c r="P1056" s="75">
        <v>0</v>
      </c>
      <c r="Q1056" s="75">
        <v>0</v>
      </c>
      <c r="R1056" s="75">
        <v>0</v>
      </c>
      <c r="S1056" s="75">
        <v>0</v>
      </c>
      <c r="T1056" s="75">
        <v>0</v>
      </c>
      <c r="U1056" s="75">
        <v>0</v>
      </c>
      <c r="V1056" s="75">
        <v>0</v>
      </c>
      <c r="W1056" s="75">
        <v>0</v>
      </c>
      <c r="X1056" s="75">
        <v>0</v>
      </c>
      <c r="Y1056" s="75">
        <v>0</v>
      </c>
      <c r="Z1056" s="75">
        <v>0</v>
      </c>
      <c r="AA1056" s="75">
        <v>0</v>
      </c>
      <c r="AB1056" s="75">
        <v>0</v>
      </c>
      <c r="AC1056" s="75">
        <v>0</v>
      </c>
      <c r="AD1056" s="75">
        <v>0</v>
      </c>
      <c r="AE1056" s="75">
        <v>0</v>
      </c>
      <c r="AF1056" s="75">
        <v>0</v>
      </c>
      <c r="AG1056" s="75">
        <v>0</v>
      </c>
      <c r="AH1056" s="75">
        <v>0</v>
      </c>
      <c r="AI1056" s="75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5"/>
      <c r="B1057" s="5" t="s">
        <v>213</v>
      </c>
      <c r="C1057" s="73">
        <v>0</v>
      </c>
      <c r="D1057" s="73">
        <v>0</v>
      </c>
      <c r="E1057" s="73">
        <v>0</v>
      </c>
      <c r="F1057" s="73">
        <v>0</v>
      </c>
      <c r="G1057" s="73">
        <v>0</v>
      </c>
      <c r="H1057" s="73">
        <v>0</v>
      </c>
      <c r="I1057" s="73">
        <v>0</v>
      </c>
      <c r="J1057" s="73">
        <v>0</v>
      </c>
      <c r="K1057" s="73">
        <v>0</v>
      </c>
      <c r="L1057" s="73">
        <v>0</v>
      </c>
      <c r="M1057" s="73">
        <v>0</v>
      </c>
      <c r="N1057" s="73">
        <v>0</v>
      </c>
      <c r="O1057" s="73">
        <v>0</v>
      </c>
      <c r="P1057" s="73">
        <v>0</v>
      </c>
      <c r="Q1057" s="73">
        <v>0</v>
      </c>
      <c r="R1057" s="73">
        <v>0</v>
      </c>
      <c r="S1057" s="73">
        <v>0</v>
      </c>
      <c r="T1057" s="73">
        <v>0</v>
      </c>
      <c r="U1057" s="73">
        <v>0</v>
      </c>
      <c r="V1057" s="73">
        <v>0</v>
      </c>
      <c r="W1057" s="73">
        <v>0</v>
      </c>
      <c r="X1057" s="73">
        <v>0</v>
      </c>
      <c r="Y1057" s="73">
        <v>0</v>
      </c>
      <c r="Z1057" s="73">
        <v>0</v>
      </c>
      <c r="AA1057" s="73">
        <v>0</v>
      </c>
      <c r="AB1057" s="73">
        <v>0</v>
      </c>
      <c r="AC1057" s="73">
        <v>0</v>
      </c>
      <c r="AD1057" s="73">
        <v>0</v>
      </c>
      <c r="AE1057" s="73">
        <v>0</v>
      </c>
      <c r="AF1057" s="73">
        <v>0</v>
      </c>
      <c r="AG1057" s="73">
        <v>0</v>
      </c>
      <c r="AH1057" s="73">
        <v>0</v>
      </c>
      <c r="AI1057" s="73">
        <v>0</v>
      </c>
    </row>
    <row r="1058" spans="1:85">
      <c r="A1058" s="1" t="str">
        <f>LOOKUP(B1058,[1]Regions!$A$4:$A$98,[1]Regions!$B$4:$B$98)</f>
        <v>Taiwan</v>
      </c>
      <c r="B1058" s="2">
        <v>49</v>
      </c>
      <c r="C1058" s="72">
        <v>2018</v>
      </c>
      <c r="D1058" s="72">
        <v>2019</v>
      </c>
      <c r="E1058" s="72">
        <v>2020</v>
      </c>
      <c r="F1058" s="72">
        <v>2021</v>
      </c>
      <c r="G1058" s="72">
        <v>2022</v>
      </c>
      <c r="H1058" s="72">
        <v>2023</v>
      </c>
      <c r="I1058" s="72">
        <v>2024</v>
      </c>
      <c r="J1058" s="72">
        <v>2025</v>
      </c>
      <c r="K1058" s="72">
        <v>2026</v>
      </c>
      <c r="L1058" s="72">
        <v>2027</v>
      </c>
      <c r="M1058" s="72">
        <v>2028</v>
      </c>
      <c r="N1058" s="72">
        <v>2029</v>
      </c>
      <c r="O1058" s="72">
        <v>2030</v>
      </c>
      <c r="P1058" s="72">
        <v>2031</v>
      </c>
      <c r="Q1058" s="72">
        <v>2032</v>
      </c>
      <c r="R1058" s="72">
        <v>2033</v>
      </c>
      <c r="S1058" s="72">
        <v>2034</v>
      </c>
      <c r="T1058" s="72">
        <v>2035</v>
      </c>
      <c r="U1058" s="72">
        <v>2036</v>
      </c>
      <c r="V1058" s="72">
        <v>2037</v>
      </c>
      <c r="W1058" s="72">
        <v>2038</v>
      </c>
      <c r="X1058" s="72">
        <v>2039</v>
      </c>
      <c r="Y1058" s="72">
        <v>2040</v>
      </c>
      <c r="Z1058" s="72">
        <v>2041</v>
      </c>
      <c r="AA1058" s="72">
        <v>2042</v>
      </c>
      <c r="AB1058" s="72">
        <v>2043</v>
      </c>
      <c r="AC1058" s="72">
        <v>2044</v>
      </c>
      <c r="AD1058" s="72">
        <v>2045</v>
      </c>
      <c r="AE1058" s="72">
        <v>2046</v>
      </c>
      <c r="AF1058" s="72">
        <v>2047</v>
      </c>
      <c r="AG1058" s="72">
        <v>2048</v>
      </c>
      <c r="AH1058" s="72">
        <v>2049</v>
      </c>
      <c r="AI1058" s="72">
        <v>2050</v>
      </c>
      <c r="AJ1058">
        <v>2051</v>
      </c>
      <c r="AK1058">
        <v>2052</v>
      </c>
      <c r="AL1058">
        <v>2053</v>
      </c>
      <c r="AM1058">
        <v>2054</v>
      </c>
      <c r="AN1058">
        <v>2055</v>
      </c>
      <c r="AO1058">
        <v>2056</v>
      </c>
      <c r="AP1058">
        <v>2057</v>
      </c>
      <c r="AQ1058">
        <v>2058</v>
      </c>
      <c r="AR1058">
        <v>2059</v>
      </c>
      <c r="AS1058">
        <v>2060</v>
      </c>
      <c r="AT1058">
        <v>2061</v>
      </c>
      <c r="AU1058">
        <v>2062</v>
      </c>
      <c r="AV1058">
        <v>2063</v>
      </c>
      <c r="AW1058">
        <v>2064</v>
      </c>
      <c r="AX1058">
        <v>2065</v>
      </c>
      <c r="AY1058">
        <v>2066</v>
      </c>
      <c r="AZ1058">
        <v>2067</v>
      </c>
      <c r="BA1058">
        <v>2068</v>
      </c>
      <c r="BB1058">
        <v>2069</v>
      </c>
      <c r="BC1058">
        <v>2070</v>
      </c>
      <c r="BD1058">
        <v>2071</v>
      </c>
      <c r="BE1058">
        <v>2072</v>
      </c>
      <c r="BF1058">
        <v>2073</v>
      </c>
      <c r="BG1058">
        <v>2074</v>
      </c>
      <c r="BH1058">
        <v>2075</v>
      </c>
      <c r="BI1058">
        <v>2076</v>
      </c>
      <c r="BJ1058">
        <v>2077</v>
      </c>
      <c r="BK1058">
        <v>2078</v>
      </c>
      <c r="BL1058">
        <v>2079</v>
      </c>
      <c r="BM1058">
        <v>2080</v>
      </c>
      <c r="BN1058">
        <v>2081</v>
      </c>
      <c r="BO1058">
        <v>2082</v>
      </c>
      <c r="BP1058">
        <v>2083</v>
      </c>
      <c r="BQ1058">
        <v>2084</v>
      </c>
      <c r="BR1058">
        <v>2085</v>
      </c>
      <c r="BS1058">
        <v>2086</v>
      </c>
      <c r="BT1058">
        <v>2087</v>
      </c>
      <c r="BU1058">
        <v>2088</v>
      </c>
      <c r="BV1058">
        <v>2089</v>
      </c>
      <c r="BW1058">
        <v>2090</v>
      </c>
      <c r="BX1058">
        <v>2091</v>
      </c>
      <c r="BY1058">
        <v>2092</v>
      </c>
      <c r="BZ1058">
        <v>2093</v>
      </c>
      <c r="CA1058">
        <v>2094</v>
      </c>
      <c r="CB1058">
        <v>2095</v>
      </c>
      <c r="CC1058">
        <v>2096</v>
      </c>
      <c r="CD1058">
        <v>2097</v>
      </c>
      <c r="CE1058">
        <v>2098</v>
      </c>
      <c r="CF1058">
        <v>2099</v>
      </c>
      <c r="CG1058">
        <v>2100</v>
      </c>
    </row>
    <row r="1059" spans="1:85">
      <c r="A1059" s="74"/>
      <c r="B1059" s="74" t="s">
        <v>4</v>
      </c>
      <c r="C1059" s="75">
        <v>0</v>
      </c>
      <c r="D1059" s="75">
        <v>0</v>
      </c>
      <c r="E1059" s="75">
        <v>0</v>
      </c>
      <c r="F1059" s="75">
        <v>0</v>
      </c>
      <c r="G1059" s="75">
        <v>0</v>
      </c>
      <c r="H1059" s="75">
        <v>0</v>
      </c>
      <c r="I1059" s="75">
        <v>0</v>
      </c>
      <c r="J1059" s="75">
        <v>0</v>
      </c>
      <c r="K1059" s="75">
        <v>0</v>
      </c>
      <c r="L1059" s="75">
        <v>0</v>
      </c>
      <c r="M1059" s="75">
        <v>0</v>
      </c>
      <c r="N1059" s="75">
        <v>0</v>
      </c>
      <c r="O1059" s="75">
        <v>0</v>
      </c>
      <c r="P1059" s="75">
        <v>0</v>
      </c>
      <c r="Q1059" s="75">
        <v>0</v>
      </c>
      <c r="R1059" s="75">
        <v>0</v>
      </c>
      <c r="S1059" s="75">
        <v>0</v>
      </c>
      <c r="T1059" s="75">
        <v>0</v>
      </c>
      <c r="U1059" s="75">
        <v>0</v>
      </c>
      <c r="V1059" s="75">
        <v>0</v>
      </c>
      <c r="W1059" s="75">
        <v>0</v>
      </c>
      <c r="X1059" s="75">
        <v>0</v>
      </c>
      <c r="Y1059" s="75">
        <v>0</v>
      </c>
      <c r="Z1059" s="75">
        <v>0</v>
      </c>
      <c r="AA1059" s="75">
        <v>0</v>
      </c>
      <c r="AB1059" s="75">
        <v>0</v>
      </c>
      <c r="AC1059" s="75">
        <v>0</v>
      </c>
      <c r="AD1059" s="75">
        <v>0</v>
      </c>
      <c r="AE1059" s="75">
        <v>0</v>
      </c>
      <c r="AF1059" s="75">
        <v>0</v>
      </c>
      <c r="AG1059" s="75">
        <v>0</v>
      </c>
      <c r="AH1059" s="75">
        <v>0</v>
      </c>
      <c r="AI1059" s="75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74" t="s">
        <v>0</v>
      </c>
      <c r="B1060" s="74" t="s">
        <v>3</v>
      </c>
      <c r="C1060" s="75">
        <v>0</v>
      </c>
      <c r="D1060" s="75">
        <v>0</v>
      </c>
      <c r="E1060" s="75">
        <v>0</v>
      </c>
      <c r="F1060" s="75">
        <v>0</v>
      </c>
      <c r="G1060" s="75">
        <v>0</v>
      </c>
      <c r="H1060" s="75">
        <v>0</v>
      </c>
      <c r="I1060" s="75">
        <v>0</v>
      </c>
      <c r="J1060" s="75">
        <v>0</v>
      </c>
      <c r="K1060" s="75">
        <v>0</v>
      </c>
      <c r="L1060" s="75">
        <v>0</v>
      </c>
      <c r="M1060" s="75">
        <v>0</v>
      </c>
      <c r="N1060" s="75">
        <v>0</v>
      </c>
      <c r="O1060" s="75">
        <v>0</v>
      </c>
      <c r="P1060" s="75">
        <v>0</v>
      </c>
      <c r="Q1060" s="75">
        <v>0</v>
      </c>
      <c r="R1060" s="75">
        <v>0</v>
      </c>
      <c r="S1060" s="75">
        <v>0</v>
      </c>
      <c r="T1060" s="75">
        <v>0</v>
      </c>
      <c r="U1060" s="75">
        <v>0</v>
      </c>
      <c r="V1060" s="75">
        <v>0</v>
      </c>
      <c r="W1060" s="75">
        <v>0</v>
      </c>
      <c r="X1060" s="75">
        <v>0</v>
      </c>
      <c r="Y1060" s="75">
        <v>0</v>
      </c>
      <c r="Z1060" s="75">
        <v>0</v>
      </c>
      <c r="AA1060" s="75">
        <v>0</v>
      </c>
      <c r="AB1060" s="75">
        <v>0</v>
      </c>
      <c r="AC1060" s="75">
        <v>0</v>
      </c>
      <c r="AD1060" s="75">
        <v>0</v>
      </c>
      <c r="AE1060" s="75">
        <v>0</v>
      </c>
      <c r="AF1060" s="75">
        <v>0</v>
      </c>
      <c r="AG1060" s="75">
        <v>0</v>
      </c>
      <c r="AH1060" s="75">
        <v>0</v>
      </c>
      <c r="AI1060" s="75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74"/>
      <c r="B1061" s="74" t="s">
        <v>34</v>
      </c>
      <c r="C1061" s="75">
        <v>0</v>
      </c>
      <c r="D1061" s="75">
        <v>0</v>
      </c>
      <c r="E1061" s="75">
        <v>0</v>
      </c>
      <c r="F1061" s="75">
        <v>0</v>
      </c>
      <c r="G1061" s="75">
        <v>0</v>
      </c>
      <c r="H1061" s="75">
        <v>0</v>
      </c>
      <c r="I1061" s="75">
        <v>0</v>
      </c>
      <c r="J1061" s="75">
        <v>0</v>
      </c>
      <c r="K1061" s="75">
        <v>0</v>
      </c>
      <c r="L1061" s="75">
        <v>0</v>
      </c>
      <c r="M1061" s="75">
        <v>0</v>
      </c>
      <c r="N1061" s="75">
        <v>0</v>
      </c>
      <c r="O1061" s="75">
        <v>0</v>
      </c>
      <c r="P1061" s="75">
        <v>0</v>
      </c>
      <c r="Q1061" s="75">
        <v>0</v>
      </c>
      <c r="R1061" s="75">
        <v>0</v>
      </c>
      <c r="S1061" s="75">
        <v>0</v>
      </c>
      <c r="T1061" s="75">
        <v>0</v>
      </c>
      <c r="U1061" s="75">
        <v>0</v>
      </c>
      <c r="V1061" s="75">
        <v>0</v>
      </c>
      <c r="W1061" s="75">
        <v>0</v>
      </c>
      <c r="X1061" s="75">
        <v>0</v>
      </c>
      <c r="Y1061" s="75">
        <v>0</v>
      </c>
      <c r="Z1061" s="75">
        <v>0</v>
      </c>
      <c r="AA1061" s="75">
        <v>0</v>
      </c>
      <c r="AB1061" s="75">
        <v>0</v>
      </c>
      <c r="AC1061" s="75">
        <v>0</v>
      </c>
      <c r="AD1061" s="75">
        <v>0</v>
      </c>
      <c r="AE1061" s="75">
        <v>0</v>
      </c>
      <c r="AF1061" s="75">
        <v>0</v>
      </c>
      <c r="AG1061" s="75">
        <v>0</v>
      </c>
      <c r="AH1061" s="75">
        <v>0</v>
      </c>
      <c r="AI1061" s="75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14"/>
      <c r="B1062" s="14" t="s">
        <v>35</v>
      </c>
      <c r="C1062" s="75">
        <v>0</v>
      </c>
      <c r="D1062" s="75">
        <v>0</v>
      </c>
      <c r="E1062" s="75">
        <v>0</v>
      </c>
      <c r="F1062" s="75">
        <v>0</v>
      </c>
      <c r="G1062" s="75">
        <v>0</v>
      </c>
      <c r="H1062" s="75">
        <v>0</v>
      </c>
      <c r="I1062" s="75">
        <v>0</v>
      </c>
      <c r="J1062" s="75">
        <v>0</v>
      </c>
      <c r="K1062" s="75">
        <v>0</v>
      </c>
      <c r="L1062" s="75">
        <v>0</v>
      </c>
      <c r="M1062" s="75">
        <v>0</v>
      </c>
      <c r="N1062" s="75">
        <v>0</v>
      </c>
      <c r="O1062" s="75">
        <v>0</v>
      </c>
      <c r="P1062" s="75">
        <v>0</v>
      </c>
      <c r="Q1062" s="75">
        <v>0</v>
      </c>
      <c r="R1062" s="75">
        <v>0</v>
      </c>
      <c r="S1062" s="75">
        <v>0</v>
      </c>
      <c r="T1062" s="75">
        <v>0</v>
      </c>
      <c r="U1062" s="75">
        <v>0</v>
      </c>
      <c r="V1062" s="75">
        <v>0</v>
      </c>
      <c r="W1062" s="75">
        <v>0</v>
      </c>
      <c r="X1062" s="75">
        <v>0</v>
      </c>
      <c r="Y1062" s="75">
        <v>0</v>
      </c>
      <c r="Z1062" s="75">
        <v>0</v>
      </c>
      <c r="AA1062" s="75">
        <v>0</v>
      </c>
      <c r="AB1062" s="75">
        <v>0</v>
      </c>
      <c r="AC1062" s="75">
        <v>0</v>
      </c>
      <c r="AD1062" s="75">
        <v>0</v>
      </c>
      <c r="AE1062" s="75">
        <v>0</v>
      </c>
      <c r="AF1062" s="75">
        <v>0</v>
      </c>
      <c r="AG1062" s="75">
        <v>0</v>
      </c>
      <c r="AH1062" s="75">
        <v>0</v>
      </c>
      <c r="AI1062" s="75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4"/>
      <c r="B1063" s="4" t="s">
        <v>4</v>
      </c>
      <c r="C1063" s="75">
        <v>0</v>
      </c>
      <c r="D1063" s="75">
        <v>0</v>
      </c>
      <c r="E1063" s="75">
        <v>0</v>
      </c>
      <c r="F1063" s="75">
        <v>0</v>
      </c>
      <c r="G1063" s="75">
        <v>0</v>
      </c>
      <c r="H1063" s="75">
        <v>0</v>
      </c>
      <c r="I1063" s="75">
        <v>0</v>
      </c>
      <c r="J1063" s="75">
        <v>0</v>
      </c>
      <c r="K1063" s="75">
        <v>0</v>
      </c>
      <c r="L1063" s="75">
        <v>0</v>
      </c>
      <c r="M1063" s="75">
        <v>0</v>
      </c>
      <c r="N1063" s="75">
        <v>0</v>
      </c>
      <c r="O1063" s="75">
        <v>0</v>
      </c>
      <c r="P1063" s="75">
        <v>0</v>
      </c>
      <c r="Q1063" s="75">
        <v>0</v>
      </c>
      <c r="R1063" s="75">
        <v>0</v>
      </c>
      <c r="S1063" s="75">
        <v>0</v>
      </c>
      <c r="T1063" s="75">
        <v>0</v>
      </c>
      <c r="U1063" s="75">
        <v>0</v>
      </c>
      <c r="V1063" s="75">
        <v>0</v>
      </c>
      <c r="W1063" s="75">
        <v>0</v>
      </c>
      <c r="X1063" s="75">
        <v>0</v>
      </c>
      <c r="Y1063" s="75">
        <v>0</v>
      </c>
      <c r="Z1063" s="75">
        <v>0</v>
      </c>
      <c r="AA1063" s="75">
        <v>0</v>
      </c>
      <c r="AB1063" s="75">
        <v>0</v>
      </c>
      <c r="AC1063" s="75">
        <v>0</v>
      </c>
      <c r="AD1063" s="75">
        <v>0</v>
      </c>
      <c r="AE1063" s="75">
        <v>0</v>
      </c>
      <c r="AF1063" s="75">
        <v>0</v>
      </c>
      <c r="AG1063" s="75">
        <v>0</v>
      </c>
      <c r="AH1063" s="75">
        <v>0</v>
      </c>
      <c r="AI1063" s="75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74" t="s">
        <v>1</v>
      </c>
      <c r="B1064" s="74" t="s">
        <v>3</v>
      </c>
      <c r="C1064" s="75">
        <v>0</v>
      </c>
      <c r="D1064" s="75">
        <v>0</v>
      </c>
      <c r="E1064" s="75">
        <v>0</v>
      </c>
      <c r="F1064" s="75">
        <v>0</v>
      </c>
      <c r="G1064" s="75">
        <v>0</v>
      </c>
      <c r="H1064" s="75">
        <v>0</v>
      </c>
      <c r="I1064" s="75">
        <v>0</v>
      </c>
      <c r="J1064" s="75">
        <v>0</v>
      </c>
      <c r="K1064" s="75">
        <v>0</v>
      </c>
      <c r="L1064" s="75">
        <v>0</v>
      </c>
      <c r="M1064" s="75">
        <v>0</v>
      </c>
      <c r="N1064" s="75">
        <v>0</v>
      </c>
      <c r="O1064" s="75">
        <v>0</v>
      </c>
      <c r="P1064" s="75">
        <v>0</v>
      </c>
      <c r="Q1064" s="75">
        <v>0</v>
      </c>
      <c r="R1064" s="75">
        <v>0</v>
      </c>
      <c r="S1064" s="75">
        <v>0</v>
      </c>
      <c r="T1064" s="75">
        <v>0</v>
      </c>
      <c r="U1064" s="75">
        <v>0</v>
      </c>
      <c r="V1064" s="75">
        <v>0</v>
      </c>
      <c r="W1064" s="75">
        <v>0</v>
      </c>
      <c r="X1064" s="75">
        <v>0</v>
      </c>
      <c r="Y1064" s="75">
        <v>0</v>
      </c>
      <c r="Z1064" s="75">
        <v>0</v>
      </c>
      <c r="AA1064" s="75">
        <v>0</v>
      </c>
      <c r="AB1064" s="75">
        <v>0</v>
      </c>
      <c r="AC1064" s="75">
        <v>0</v>
      </c>
      <c r="AD1064" s="75">
        <v>0</v>
      </c>
      <c r="AE1064" s="75">
        <v>0</v>
      </c>
      <c r="AF1064" s="75">
        <v>0</v>
      </c>
      <c r="AG1064" s="75">
        <v>0</v>
      </c>
      <c r="AH1064" s="75">
        <v>0</v>
      </c>
      <c r="AI1064" s="75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74"/>
      <c r="B1065" s="74" t="s">
        <v>34</v>
      </c>
      <c r="C1065" s="75">
        <v>0</v>
      </c>
      <c r="D1065" s="75">
        <v>0</v>
      </c>
      <c r="E1065" s="75">
        <v>0</v>
      </c>
      <c r="F1065" s="75">
        <v>0</v>
      </c>
      <c r="G1065" s="75">
        <v>0</v>
      </c>
      <c r="H1065" s="75">
        <v>0</v>
      </c>
      <c r="I1065" s="75">
        <v>0</v>
      </c>
      <c r="J1065" s="75">
        <v>0</v>
      </c>
      <c r="K1065" s="75">
        <v>0</v>
      </c>
      <c r="L1065" s="75">
        <v>0</v>
      </c>
      <c r="M1065" s="75">
        <v>0</v>
      </c>
      <c r="N1065" s="75">
        <v>0</v>
      </c>
      <c r="O1065" s="75">
        <v>0</v>
      </c>
      <c r="P1065" s="75">
        <v>0</v>
      </c>
      <c r="Q1065" s="75">
        <v>0</v>
      </c>
      <c r="R1065" s="75">
        <v>0</v>
      </c>
      <c r="S1065" s="75">
        <v>0</v>
      </c>
      <c r="T1065" s="75">
        <v>0</v>
      </c>
      <c r="U1065" s="75">
        <v>0</v>
      </c>
      <c r="V1065" s="75">
        <v>0</v>
      </c>
      <c r="W1065" s="75">
        <v>0</v>
      </c>
      <c r="X1065" s="75">
        <v>0</v>
      </c>
      <c r="Y1065" s="75">
        <v>0</v>
      </c>
      <c r="Z1065" s="75">
        <v>0</v>
      </c>
      <c r="AA1065" s="75">
        <v>0</v>
      </c>
      <c r="AB1065" s="75">
        <v>0</v>
      </c>
      <c r="AC1065" s="75">
        <v>0</v>
      </c>
      <c r="AD1065" s="75">
        <v>0</v>
      </c>
      <c r="AE1065" s="75">
        <v>0</v>
      </c>
      <c r="AF1065" s="75">
        <v>0</v>
      </c>
      <c r="AG1065" s="75">
        <v>0</v>
      </c>
      <c r="AH1065" s="75">
        <v>0</v>
      </c>
      <c r="AI1065" s="7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>
      <c r="A1066" s="14"/>
      <c r="B1066" s="14" t="s">
        <v>35</v>
      </c>
      <c r="C1066" s="75">
        <v>0</v>
      </c>
      <c r="D1066" s="75">
        <v>0</v>
      </c>
      <c r="E1066" s="75">
        <v>0</v>
      </c>
      <c r="F1066" s="75">
        <v>0</v>
      </c>
      <c r="G1066" s="75">
        <v>0</v>
      </c>
      <c r="H1066" s="75">
        <v>0</v>
      </c>
      <c r="I1066" s="75">
        <v>0</v>
      </c>
      <c r="J1066" s="75">
        <v>0</v>
      </c>
      <c r="K1066" s="75">
        <v>0</v>
      </c>
      <c r="L1066" s="75">
        <v>0</v>
      </c>
      <c r="M1066" s="75">
        <v>0</v>
      </c>
      <c r="N1066" s="75">
        <v>0</v>
      </c>
      <c r="O1066" s="75">
        <v>0</v>
      </c>
      <c r="P1066" s="75">
        <v>0</v>
      </c>
      <c r="Q1066" s="75">
        <v>0</v>
      </c>
      <c r="R1066" s="75">
        <v>0</v>
      </c>
      <c r="S1066" s="75">
        <v>0</v>
      </c>
      <c r="T1066" s="75">
        <v>0</v>
      </c>
      <c r="U1066" s="75">
        <v>0</v>
      </c>
      <c r="V1066" s="75">
        <v>0</v>
      </c>
      <c r="W1066" s="75">
        <v>0</v>
      </c>
      <c r="X1066" s="75">
        <v>0</v>
      </c>
      <c r="Y1066" s="75">
        <v>0</v>
      </c>
      <c r="Z1066" s="75">
        <v>0</v>
      </c>
      <c r="AA1066" s="75">
        <v>0</v>
      </c>
      <c r="AB1066" s="75">
        <v>0</v>
      </c>
      <c r="AC1066" s="75">
        <v>0</v>
      </c>
      <c r="AD1066" s="75">
        <v>0</v>
      </c>
      <c r="AE1066" s="75">
        <v>0</v>
      </c>
      <c r="AF1066" s="75">
        <v>0</v>
      </c>
      <c r="AG1066" s="75">
        <v>0</v>
      </c>
      <c r="AH1066" s="75">
        <v>0</v>
      </c>
      <c r="AI1066" s="75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>
      <c r="A1067" s="4"/>
      <c r="B1067" s="4" t="s">
        <v>4</v>
      </c>
      <c r="C1067" s="75">
        <v>0</v>
      </c>
      <c r="D1067" s="75">
        <v>0</v>
      </c>
      <c r="E1067" s="75">
        <v>0</v>
      </c>
      <c r="F1067" s="75">
        <v>0</v>
      </c>
      <c r="G1067" s="75">
        <v>0</v>
      </c>
      <c r="H1067" s="75">
        <v>0</v>
      </c>
      <c r="I1067" s="75">
        <v>0</v>
      </c>
      <c r="J1067" s="75">
        <v>0</v>
      </c>
      <c r="K1067" s="75">
        <v>0</v>
      </c>
      <c r="L1067" s="75">
        <v>0</v>
      </c>
      <c r="M1067" s="75">
        <v>0</v>
      </c>
      <c r="N1067" s="75">
        <v>0</v>
      </c>
      <c r="O1067" s="75">
        <v>0</v>
      </c>
      <c r="P1067" s="75">
        <v>0</v>
      </c>
      <c r="Q1067" s="75">
        <v>0</v>
      </c>
      <c r="R1067" s="75">
        <v>0</v>
      </c>
      <c r="S1067" s="75">
        <v>0</v>
      </c>
      <c r="T1067" s="75">
        <v>0</v>
      </c>
      <c r="U1067" s="75">
        <v>0</v>
      </c>
      <c r="V1067" s="75">
        <v>0</v>
      </c>
      <c r="W1067" s="75">
        <v>0</v>
      </c>
      <c r="X1067" s="75">
        <v>0</v>
      </c>
      <c r="Y1067" s="75">
        <v>0</v>
      </c>
      <c r="Z1067" s="75">
        <v>0</v>
      </c>
      <c r="AA1067" s="75">
        <v>0</v>
      </c>
      <c r="AB1067" s="75">
        <v>0</v>
      </c>
      <c r="AC1067" s="75">
        <v>0</v>
      </c>
      <c r="AD1067" s="75">
        <v>0</v>
      </c>
      <c r="AE1067" s="75">
        <v>0</v>
      </c>
      <c r="AF1067" s="75">
        <v>0</v>
      </c>
      <c r="AG1067" s="75">
        <v>0</v>
      </c>
      <c r="AH1067" s="75">
        <v>0</v>
      </c>
      <c r="AI1067" s="75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>
      <c r="A1068" s="14" t="s">
        <v>5</v>
      </c>
      <c r="B1068" s="14" t="s">
        <v>3</v>
      </c>
      <c r="C1068" s="75">
        <v>0</v>
      </c>
      <c r="D1068" s="75">
        <v>0</v>
      </c>
      <c r="E1068" s="75">
        <v>0</v>
      </c>
      <c r="F1068" s="75">
        <v>0</v>
      </c>
      <c r="G1068" s="75">
        <v>0</v>
      </c>
      <c r="H1068" s="75">
        <v>0</v>
      </c>
      <c r="I1068" s="75">
        <v>0</v>
      </c>
      <c r="J1068" s="75">
        <v>0</v>
      </c>
      <c r="K1068" s="75">
        <v>0</v>
      </c>
      <c r="L1068" s="75">
        <v>0</v>
      </c>
      <c r="M1068" s="75">
        <v>0</v>
      </c>
      <c r="N1068" s="75">
        <v>0</v>
      </c>
      <c r="O1068" s="75">
        <v>0</v>
      </c>
      <c r="P1068" s="75">
        <v>0</v>
      </c>
      <c r="Q1068" s="75">
        <v>0</v>
      </c>
      <c r="R1068" s="75">
        <v>0</v>
      </c>
      <c r="S1068" s="75">
        <v>0</v>
      </c>
      <c r="T1068" s="75">
        <v>0</v>
      </c>
      <c r="U1068" s="75">
        <v>0</v>
      </c>
      <c r="V1068" s="75">
        <v>0</v>
      </c>
      <c r="W1068" s="75">
        <v>0</v>
      </c>
      <c r="X1068" s="75">
        <v>0</v>
      </c>
      <c r="Y1068" s="75">
        <v>0</v>
      </c>
      <c r="Z1068" s="75">
        <v>0</v>
      </c>
      <c r="AA1068" s="75">
        <v>0</v>
      </c>
      <c r="AB1068" s="75">
        <v>0</v>
      </c>
      <c r="AC1068" s="75">
        <v>0</v>
      </c>
      <c r="AD1068" s="75">
        <v>0</v>
      </c>
      <c r="AE1068" s="75">
        <v>0</v>
      </c>
      <c r="AF1068" s="75">
        <v>0</v>
      </c>
      <c r="AG1068" s="75">
        <v>0</v>
      </c>
      <c r="AH1068" s="75">
        <v>0</v>
      </c>
      <c r="AI1068" s="75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>
      <c r="A1069" s="5"/>
      <c r="B1069" s="5" t="s">
        <v>4</v>
      </c>
      <c r="C1069" s="75">
        <v>0</v>
      </c>
      <c r="D1069" s="75">
        <v>0</v>
      </c>
      <c r="E1069" s="75">
        <v>0</v>
      </c>
      <c r="F1069" s="75">
        <v>0</v>
      </c>
      <c r="G1069" s="75">
        <v>0</v>
      </c>
      <c r="H1069" s="75">
        <v>0</v>
      </c>
      <c r="I1069" s="75">
        <v>0</v>
      </c>
      <c r="J1069" s="75">
        <v>0</v>
      </c>
      <c r="K1069" s="75">
        <v>0</v>
      </c>
      <c r="L1069" s="75">
        <v>0</v>
      </c>
      <c r="M1069" s="75">
        <v>0</v>
      </c>
      <c r="N1069" s="75">
        <v>0</v>
      </c>
      <c r="O1069" s="75">
        <v>0</v>
      </c>
      <c r="P1069" s="75">
        <v>0</v>
      </c>
      <c r="Q1069" s="75">
        <v>0</v>
      </c>
      <c r="R1069" s="75">
        <v>0</v>
      </c>
      <c r="S1069" s="75">
        <v>0</v>
      </c>
      <c r="T1069" s="75">
        <v>0</v>
      </c>
      <c r="U1069" s="75">
        <v>0</v>
      </c>
      <c r="V1069" s="75">
        <v>0</v>
      </c>
      <c r="W1069" s="75">
        <v>0</v>
      </c>
      <c r="X1069" s="75">
        <v>0</v>
      </c>
      <c r="Y1069" s="75">
        <v>0</v>
      </c>
      <c r="Z1069" s="75">
        <v>0</v>
      </c>
      <c r="AA1069" s="75">
        <v>0</v>
      </c>
      <c r="AB1069" s="75">
        <v>0</v>
      </c>
      <c r="AC1069" s="75">
        <v>0</v>
      </c>
      <c r="AD1069" s="75">
        <v>0</v>
      </c>
      <c r="AE1069" s="75">
        <v>0</v>
      </c>
      <c r="AF1069" s="75">
        <v>0</v>
      </c>
      <c r="AG1069" s="75">
        <v>0</v>
      </c>
      <c r="AH1069" s="75">
        <v>0</v>
      </c>
      <c r="AI1069" s="75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>
      <c r="A1070" s="5" t="s">
        <v>2</v>
      </c>
      <c r="B1070" s="5" t="s">
        <v>3</v>
      </c>
      <c r="C1070" s="75">
        <v>0</v>
      </c>
      <c r="D1070" s="75">
        <v>0</v>
      </c>
      <c r="E1070" s="75">
        <v>0</v>
      </c>
      <c r="F1070" s="75">
        <v>0</v>
      </c>
      <c r="G1070" s="75">
        <v>0</v>
      </c>
      <c r="H1070" s="75">
        <v>0</v>
      </c>
      <c r="I1070" s="75">
        <v>0</v>
      </c>
      <c r="J1070" s="75">
        <v>0</v>
      </c>
      <c r="K1070" s="75">
        <v>0</v>
      </c>
      <c r="L1070" s="75">
        <v>0</v>
      </c>
      <c r="M1070" s="75">
        <v>0</v>
      </c>
      <c r="N1070" s="75">
        <v>0</v>
      </c>
      <c r="O1070" s="75">
        <v>0</v>
      </c>
      <c r="P1070" s="75">
        <v>0</v>
      </c>
      <c r="Q1070" s="75">
        <v>0</v>
      </c>
      <c r="R1070" s="75">
        <v>0</v>
      </c>
      <c r="S1070" s="75">
        <v>0</v>
      </c>
      <c r="T1070" s="75">
        <v>0</v>
      </c>
      <c r="U1070" s="75">
        <v>0</v>
      </c>
      <c r="V1070" s="75">
        <v>0</v>
      </c>
      <c r="W1070" s="75">
        <v>0</v>
      </c>
      <c r="X1070" s="75">
        <v>0</v>
      </c>
      <c r="Y1070" s="75">
        <v>0</v>
      </c>
      <c r="Z1070" s="75">
        <v>0</v>
      </c>
      <c r="AA1070" s="75">
        <v>0</v>
      </c>
      <c r="AB1070" s="75">
        <v>0</v>
      </c>
      <c r="AC1070" s="75">
        <v>0</v>
      </c>
      <c r="AD1070" s="75">
        <v>0</v>
      </c>
      <c r="AE1070" s="75">
        <v>0</v>
      </c>
      <c r="AF1070" s="75">
        <v>0</v>
      </c>
      <c r="AG1070" s="75">
        <v>0</v>
      </c>
      <c r="AH1070" s="75">
        <v>0</v>
      </c>
      <c r="AI1070" s="75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>
      <c r="A1071" s="4"/>
      <c r="B1071" s="4" t="s">
        <v>4</v>
      </c>
      <c r="C1071" s="75">
        <v>0</v>
      </c>
      <c r="D1071" s="75">
        <v>0</v>
      </c>
      <c r="E1071" s="75">
        <v>0</v>
      </c>
      <c r="F1071" s="75">
        <v>0</v>
      </c>
      <c r="G1071" s="75">
        <v>0</v>
      </c>
      <c r="H1071" s="75">
        <v>0</v>
      </c>
      <c r="I1071" s="75">
        <v>0</v>
      </c>
      <c r="J1071" s="75">
        <v>0</v>
      </c>
      <c r="K1071" s="75">
        <v>0</v>
      </c>
      <c r="L1071" s="75">
        <v>0</v>
      </c>
      <c r="M1071" s="75">
        <v>0</v>
      </c>
      <c r="N1071" s="75">
        <v>0</v>
      </c>
      <c r="O1071" s="75">
        <v>0</v>
      </c>
      <c r="P1071" s="75">
        <v>0</v>
      </c>
      <c r="Q1071" s="75">
        <v>0</v>
      </c>
      <c r="R1071" s="75">
        <v>0</v>
      </c>
      <c r="S1071" s="75">
        <v>0</v>
      </c>
      <c r="T1071" s="75">
        <v>0</v>
      </c>
      <c r="U1071" s="75">
        <v>0</v>
      </c>
      <c r="V1071" s="75">
        <v>0</v>
      </c>
      <c r="W1071" s="75">
        <v>0</v>
      </c>
      <c r="X1071" s="75">
        <v>0</v>
      </c>
      <c r="Y1071" s="75">
        <v>0</v>
      </c>
      <c r="Z1071" s="75">
        <v>0</v>
      </c>
      <c r="AA1071" s="75">
        <v>0</v>
      </c>
      <c r="AB1071" s="75">
        <v>0</v>
      </c>
      <c r="AC1071" s="75">
        <v>0</v>
      </c>
      <c r="AD1071" s="75">
        <v>0</v>
      </c>
      <c r="AE1071" s="75">
        <v>0</v>
      </c>
      <c r="AF1071" s="75">
        <v>0</v>
      </c>
      <c r="AG1071" s="75">
        <v>0</v>
      </c>
      <c r="AH1071" s="75">
        <v>0</v>
      </c>
      <c r="AI1071" s="75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>
      <c r="A1072" s="14" t="s">
        <v>7</v>
      </c>
      <c r="B1072" s="14" t="s">
        <v>3</v>
      </c>
      <c r="C1072" s="75">
        <v>0</v>
      </c>
      <c r="D1072" s="75">
        <v>0</v>
      </c>
      <c r="E1072" s="75">
        <v>0</v>
      </c>
      <c r="F1072" s="75">
        <v>0</v>
      </c>
      <c r="G1072" s="75">
        <v>0</v>
      </c>
      <c r="H1072" s="75">
        <v>0</v>
      </c>
      <c r="I1072" s="75">
        <v>0</v>
      </c>
      <c r="J1072" s="75">
        <v>0</v>
      </c>
      <c r="K1072" s="75">
        <v>0</v>
      </c>
      <c r="L1072" s="75">
        <v>0</v>
      </c>
      <c r="M1072" s="75">
        <v>0</v>
      </c>
      <c r="N1072" s="75">
        <v>0</v>
      </c>
      <c r="O1072" s="75">
        <v>0</v>
      </c>
      <c r="P1072" s="75">
        <v>0</v>
      </c>
      <c r="Q1072" s="75">
        <v>0</v>
      </c>
      <c r="R1072" s="75">
        <v>0</v>
      </c>
      <c r="S1072" s="75">
        <v>0</v>
      </c>
      <c r="T1072" s="75">
        <v>0</v>
      </c>
      <c r="U1072" s="75">
        <v>0</v>
      </c>
      <c r="V1072" s="75">
        <v>0</v>
      </c>
      <c r="W1072" s="75">
        <v>0</v>
      </c>
      <c r="X1072" s="75">
        <v>0</v>
      </c>
      <c r="Y1072" s="75">
        <v>0</v>
      </c>
      <c r="Z1072" s="75">
        <v>0</v>
      </c>
      <c r="AA1072" s="75">
        <v>0</v>
      </c>
      <c r="AB1072" s="75">
        <v>0</v>
      </c>
      <c r="AC1072" s="75">
        <v>0</v>
      </c>
      <c r="AD1072" s="75">
        <v>0</v>
      </c>
      <c r="AE1072" s="75">
        <v>0</v>
      </c>
      <c r="AF1072" s="75">
        <v>0</v>
      </c>
      <c r="AG1072" s="75">
        <v>0</v>
      </c>
      <c r="AH1072" s="75">
        <v>0</v>
      </c>
      <c r="AI1072" s="75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>
      <c r="A1073" s="4"/>
      <c r="B1073" s="4" t="s">
        <v>4</v>
      </c>
      <c r="C1073" s="75">
        <v>0</v>
      </c>
      <c r="D1073" s="75">
        <v>0</v>
      </c>
      <c r="E1073" s="75">
        <v>0</v>
      </c>
      <c r="F1073" s="75">
        <v>0</v>
      </c>
      <c r="G1073" s="75">
        <v>0</v>
      </c>
      <c r="H1073" s="75">
        <v>0</v>
      </c>
      <c r="I1073" s="75">
        <v>0</v>
      </c>
      <c r="J1073" s="75">
        <v>0</v>
      </c>
      <c r="K1073" s="75">
        <v>0</v>
      </c>
      <c r="L1073" s="75">
        <v>0</v>
      </c>
      <c r="M1073" s="75">
        <v>0</v>
      </c>
      <c r="N1073" s="75">
        <v>0</v>
      </c>
      <c r="O1073" s="75">
        <v>0</v>
      </c>
      <c r="P1073" s="75">
        <v>0</v>
      </c>
      <c r="Q1073" s="75">
        <v>0</v>
      </c>
      <c r="R1073" s="75">
        <v>0</v>
      </c>
      <c r="S1073" s="75">
        <v>0</v>
      </c>
      <c r="T1073" s="75">
        <v>0</v>
      </c>
      <c r="U1073" s="75">
        <v>0</v>
      </c>
      <c r="V1073" s="75">
        <v>0</v>
      </c>
      <c r="W1073" s="75">
        <v>0</v>
      </c>
      <c r="X1073" s="75">
        <v>0</v>
      </c>
      <c r="Y1073" s="75">
        <v>0</v>
      </c>
      <c r="Z1073" s="75">
        <v>0</v>
      </c>
      <c r="AA1073" s="75">
        <v>0</v>
      </c>
      <c r="AB1073" s="75">
        <v>0</v>
      </c>
      <c r="AC1073" s="75">
        <v>0</v>
      </c>
      <c r="AD1073" s="75">
        <v>0</v>
      </c>
      <c r="AE1073" s="75">
        <v>0</v>
      </c>
      <c r="AF1073" s="75">
        <v>0</v>
      </c>
      <c r="AG1073" s="75">
        <v>0</v>
      </c>
      <c r="AH1073" s="75">
        <v>0</v>
      </c>
      <c r="AI1073" s="75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>
      <c r="A1074" s="14" t="s">
        <v>6</v>
      </c>
      <c r="B1074" s="14" t="s">
        <v>3</v>
      </c>
      <c r="C1074" s="75">
        <v>0</v>
      </c>
      <c r="D1074" s="75">
        <v>0</v>
      </c>
      <c r="E1074" s="75">
        <v>0</v>
      </c>
      <c r="F1074" s="75">
        <v>0</v>
      </c>
      <c r="G1074" s="75">
        <v>0</v>
      </c>
      <c r="H1074" s="75">
        <v>0</v>
      </c>
      <c r="I1074" s="75">
        <v>0</v>
      </c>
      <c r="J1074" s="75">
        <v>0</v>
      </c>
      <c r="K1074" s="75">
        <v>0</v>
      </c>
      <c r="L1074" s="75">
        <v>0</v>
      </c>
      <c r="M1074" s="75">
        <v>0</v>
      </c>
      <c r="N1074" s="75">
        <v>0</v>
      </c>
      <c r="O1074" s="75">
        <v>0</v>
      </c>
      <c r="P1074" s="75">
        <v>0</v>
      </c>
      <c r="Q1074" s="75">
        <v>0</v>
      </c>
      <c r="R1074" s="75">
        <v>0</v>
      </c>
      <c r="S1074" s="75">
        <v>0</v>
      </c>
      <c r="T1074" s="75">
        <v>0</v>
      </c>
      <c r="U1074" s="75">
        <v>0</v>
      </c>
      <c r="V1074" s="75">
        <v>0</v>
      </c>
      <c r="W1074" s="75">
        <v>0</v>
      </c>
      <c r="X1074" s="75">
        <v>0</v>
      </c>
      <c r="Y1074" s="75">
        <v>0</v>
      </c>
      <c r="Z1074" s="75">
        <v>0</v>
      </c>
      <c r="AA1074" s="75">
        <v>0</v>
      </c>
      <c r="AB1074" s="75">
        <v>0</v>
      </c>
      <c r="AC1074" s="75">
        <v>0</v>
      </c>
      <c r="AD1074" s="75">
        <v>0</v>
      </c>
      <c r="AE1074" s="75">
        <v>0</v>
      </c>
      <c r="AF1074" s="75">
        <v>0</v>
      </c>
      <c r="AG1074" s="75">
        <v>0</v>
      </c>
      <c r="AH1074" s="75">
        <v>0</v>
      </c>
      <c r="AI1074" s="75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>
      <c r="A1075" s="5"/>
      <c r="B1075" s="5" t="s">
        <v>4</v>
      </c>
      <c r="C1075" s="75">
        <v>0</v>
      </c>
      <c r="D1075" s="75">
        <v>0</v>
      </c>
      <c r="E1075" s="75">
        <v>0</v>
      </c>
      <c r="F1075" s="75">
        <v>0</v>
      </c>
      <c r="G1075" s="75">
        <v>0</v>
      </c>
      <c r="H1075" s="75">
        <v>0</v>
      </c>
      <c r="I1075" s="75">
        <v>0</v>
      </c>
      <c r="J1075" s="75">
        <v>0</v>
      </c>
      <c r="K1075" s="75">
        <v>0</v>
      </c>
      <c r="L1075" s="75">
        <v>0</v>
      </c>
      <c r="M1075" s="75">
        <v>0</v>
      </c>
      <c r="N1075" s="75">
        <v>0</v>
      </c>
      <c r="O1075" s="75">
        <v>0</v>
      </c>
      <c r="P1075" s="75">
        <v>0</v>
      </c>
      <c r="Q1075" s="75">
        <v>0</v>
      </c>
      <c r="R1075" s="75">
        <v>0</v>
      </c>
      <c r="S1075" s="75">
        <v>0</v>
      </c>
      <c r="T1075" s="75">
        <v>0</v>
      </c>
      <c r="U1075" s="75">
        <v>0</v>
      </c>
      <c r="V1075" s="75">
        <v>0</v>
      </c>
      <c r="W1075" s="75">
        <v>0</v>
      </c>
      <c r="X1075" s="75">
        <v>0</v>
      </c>
      <c r="Y1075" s="75">
        <v>0</v>
      </c>
      <c r="Z1075" s="75">
        <v>0</v>
      </c>
      <c r="AA1075" s="75">
        <v>0</v>
      </c>
      <c r="AB1075" s="75">
        <v>0</v>
      </c>
      <c r="AC1075" s="75">
        <v>0</v>
      </c>
      <c r="AD1075" s="75">
        <v>0</v>
      </c>
      <c r="AE1075" s="75">
        <v>0</v>
      </c>
      <c r="AF1075" s="75">
        <v>0</v>
      </c>
      <c r="AG1075" s="75">
        <v>0</v>
      </c>
      <c r="AH1075" s="75">
        <v>0</v>
      </c>
      <c r="AI1075" s="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>
      <c r="A1076" s="5" t="s">
        <v>8</v>
      </c>
      <c r="B1076" s="5" t="s">
        <v>3</v>
      </c>
      <c r="C1076" s="75">
        <v>0</v>
      </c>
      <c r="D1076" s="75">
        <v>0</v>
      </c>
      <c r="E1076" s="75">
        <v>0</v>
      </c>
      <c r="F1076" s="75">
        <v>0</v>
      </c>
      <c r="G1076" s="75">
        <v>0</v>
      </c>
      <c r="H1076" s="75">
        <v>0</v>
      </c>
      <c r="I1076" s="75">
        <v>0</v>
      </c>
      <c r="J1076" s="75">
        <v>0</v>
      </c>
      <c r="K1076" s="75">
        <v>0</v>
      </c>
      <c r="L1076" s="75">
        <v>0</v>
      </c>
      <c r="M1076" s="75">
        <v>0</v>
      </c>
      <c r="N1076" s="75">
        <v>0</v>
      </c>
      <c r="O1076" s="75">
        <v>0</v>
      </c>
      <c r="P1076" s="75">
        <v>0</v>
      </c>
      <c r="Q1076" s="75">
        <v>0</v>
      </c>
      <c r="R1076" s="75">
        <v>0</v>
      </c>
      <c r="S1076" s="75">
        <v>0</v>
      </c>
      <c r="T1076" s="75">
        <v>0</v>
      </c>
      <c r="U1076" s="75">
        <v>0</v>
      </c>
      <c r="V1076" s="75">
        <v>0</v>
      </c>
      <c r="W1076" s="75">
        <v>0</v>
      </c>
      <c r="X1076" s="75">
        <v>0</v>
      </c>
      <c r="Y1076" s="75">
        <v>0</v>
      </c>
      <c r="Z1076" s="75">
        <v>0</v>
      </c>
      <c r="AA1076" s="75">
        <v>0</v>
      </c>
      <c r="AB1076" s="75">
        <v>0</v>
      </c>
      <c r="AC1076" s="75">
        <v>0</v>
      </c>
      <c r="AD1076" s="75">
        <v>0</v>
      </c>
      <c r="AE1076" s="75">
        <v>0</v>
      </c>
      <c r="AF1076" s="75">
        <v>0</v>
      </c>
      <c r="AG1076" s="75">
        <v>0</v>
      </c>
      <c r="AH1076" s="75">
        <v>0</v>
      </c>
      <c r="AI1076" s="75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4"/>
      <c r="B1077" s="4" t="s">
        <v>37</v>
      </c>
      <c r="C1077" s="75">
        <v>0</v>
      </c>
      <c r="D1077" s="75">
        <v>0</v>
      </c>
      <c r="E1077" s="75">
        <v>0</v>
      </c>
      <c r="F1077" s="75">
        <v>0</v>
      </c>
      <c r="G1077" s="75">
        <v>0</v>
      </c>
      <c r="H1077" s="75">
        <v>0</v>
      </c>
      <c r="I1077" s="75">
        <v>0</v>
      </c>
      <c r="J1077" s="75">
        <v>0</v>
      </c>
      <c r="K1077" s="75">
        <v>0</v>
      </c>
      <c r="L1077" s="75">
        <v>0</v>
      </c>
      <c r="M1077" s="75">
        <v>0</v>
      </c>
      <c r="N1077" s="75">
        <v>0</v>
      </c>
      <c r="O1077" s="75">
        <v>0</v>
      </c>
      <c r="P1077" s="75">
        <v>0</v>
      </c>
      <c r="Q1077" s="75">
        <v>0</v>
      </c>
      <c r="R1077" s="75">
        <v>0</v>
      </c>
      <c r="S1077" s="75">
        <v>0</v>
      </c>
      <c r="T1077" s="75">
        <v>0</v>
      </c>
      <c r="U1077" s="75">
        <v>0</v>
      </c>
      <c r="V1077" s="75">
        <v>0</v>
      </c>
      <c r="W1077" s="75">
        <v>0</v>
      </c>
      <c r="X1077" s="75">
        <v>0</v>
      </c>
      <c r="Y1077" s="75">
        <v>0</v>
      </c>
      <c r="Z1077" s="75">
        <v>0</v>
      </c>
      <c r="AA1077" s="75">
        <v>0</v>
      </c>
      <c r="AB1077" s="75">
        <v>0</v>
      </c>
      <c r="AC1077" s="75">
        <v>0</v>
      </c>
      <c r="AD1077" s="75">
        <v>0</v>
      </c>
      <c r="AE1077" s="75">
        <v>0</v>
      </c>
      <c r="AF1077" s="75">
        <v>0</v>
      </c>
      <c r="AG1077" s="75">
        <v>0</v>
      </c>
      <c r="AH1077" s="75">
        <v>0</v>
      </c>
      <c r="AI1077" s="75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14" t="s">
        <v>36</v>
      </c>
      <c r="B1078" s="14" t="s">
        <v>38</v>
      </c>
      <c r="C1078" s="75">
        <v>0</v>
      </c>
      <c r="D1078" s="75">
        <v>0</v>
      </c>
      <c r="E1078" s="75">
        <v>0</v>
      </c>
      <c r="F1078" s="75">
        <v>0</v>
      </c>
      <c r="G1078" s="75">
        <v>0</v>
      </c>
      <c r="H1078" s="75">
        <v>0</v>
      </c>
      <c r="I1078" s="75">
        <v>0</v>
      </c>
      <c r="J1078" s="75">
        <v>0</v>
      </c>
      <c r="K1078" s="75">
        <v>0</v>
      </c>
      <c r="L1078" s="75">
        <v>0</v>
      </c>
      <c r="M1078" s="75">
        <v>0</v>
      </c>
      <c r="N1078" s="75">
        <v>0</v>
      </c>
      <c r="O1078" s="75">
        <v>0</v>
      </c>
      <c r="P1078" s="75">
        <v>0</v>
      </c>
      <c r="Q1078" s="75">
        <v>0</v>
      </c>
      <c r="R1078" s="75">
        <v>0</v>
      </c>
      <c r="S1078" s="75">
        <v>0</v>
      </c>
      <c r="T1078" s="75">
        <v>0</v>
      </c>
      <c r="U1078" s="75">
        <v>0</v>
      </c>
      <c r="V1078" s="75">
        <v>0</v>
      </c>
      <c r="W1078" s="75">
        <v>0</v>
      </c>
      <c r="X1078" s="75">
        <v>0</v>
      </c>
      <c r="Y1078" s="75">
        <v>0</v>
      </c>
      <c r="Z1078" s="75">
        <v>0</v>
      </c>
      <c r="AA1078" s="75">
        <v>0</v>
      </c>
      <c r="AB1078" s="75">
        <v>0</v>
      </c>
      <c r="AC1078" s="75">
        <v>0</v>
      </c>
      <c r="AD1078" s="75">
        <v>0</v>
      </c>
      <c r="AE1078" s="75">
        <v>0</v>
      </c>
      <c r="AF1078" s="75">
        <v>0</v>
      </c>
      <c r="AG1078" s="75">
        <v>0</v>
      </c>
      <c r="AH1078" s="75">
        <v>0</v>
      </c>
      <c r="AI1078" s="75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5"/>
      <c r="B1079" s="5" t="s">
        <v>213</v>
      </c>
      <c r="C1079" s="73">
        <v>0</v>
      </c>
      <c r="D1079" s="73">
        <v>0</v>
      </c>
      <c r="E1079" s="73">
        <v>0</v>
      </c>
      <c r="F1079" s="73">
        <v>0</v>
      </c>
      <c r="G1079" s="73">
        <v>0</v>
      </c>
      <c r="H1079" s="73">
        <v>0</v>
      </c>
      <c r="I1079" s="73">
        <v>0</v>
      </c>
      <c r="J1079" s="73">
        <v>0</v>
      </c>
      <c r="K1079" s="73">
        <v>0</v>
      </c>
      <c r="L1079" s="73">
        <v>0</v>
      </c>
      <c r="M1079" s="73">
        <v>0</v>
      </c>
      <c r="N1079" s="73">
        <v>0</v>
      </c>
      <c r="O1079" s="73">
        <v>0</v>
      </c>
      <c r="P1079" s="73">
        <v>0</v>
      </c>
      <c r="Q1079" s="73">
        <v>0</v>
      </c>
      <c r="R1079" s="73">
        <v>0</v>
      </c>
      <c r="S1079" s="73">
        <v>0</v>
      </c>
      <c r="T1079" s="73">
        <v>0</v>
      </c>
      <c r="U1079" s="73">
        <v>0</v>
      </c>
      <c r="V1079" s="73">
        <v>0</v>
      </c>
      <c r="W1079" s="73">
        <v>0</v>
      </c>
      <c r="X1079" s="73">
        <v>0</v>
      </c>
      <c r="Y1079" s="73">
        <v>0</v>
      </c>
      <c r="Z1079" s="73">
        <v>0</v>
      </c>
      <c r="AA1079" s="73">
        <v>0</v>
      </c>
      <c r="AB1079" s="73">
        <v>0</v>
      </c>
      <c r="AC1079" s="73">
        <v>0</v>
      </c>
      <c r="AD1079" s="73">
        <v>0</v>
      </c>
      <c r="AE1079" s="73">
        <v>0</v>
      </c>
      <c r="AF1079" s="73">
        <v>0</v>
      </c>
      <c r="AG1079" s="73">
        <v>0</v>
      </c>
      <c r="AH1079" s="73">
        <v>0</v>
      </c>
      <c r="AI1079" s="73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85">
      <c r="A1080" s="1" t="str">
        <f>LOOKUP(B1080,[1]Regions!$A$4:$A$98,[1]Regions!$B$4:$B$98)</f>
        <v>Indonesia</v>
      </c>
      <c r="B1080" s="2">
        <v>50</v>
      </c>
      <c r="C1080" s="72">
        <v>2018</v>
      </c>
      <c r="D1080" s="72">
        <v>2019</v>
      </c>
      <c r="E1080" s="72">
        <v>2020</v>
      </c>
      <c r="F1080" s="72">
        <v>2021</v>
      </c>
      <c r="G1080" s="72">
        <v>2022</v>
      </c>
      <c r="H1080" s="72">
        <v>2023</v>
      </c>
      <c r="I1080" s="72">
        <v>2024</v>
      </c>
      <c r="J1080" s="72">
        <v>2025</v>
      </c>
      <c r="K1080" s="72">
        <v>2026</v>
      </c>
      <c r="L1080" s="72">
        <v>2027</v>
      </c>
      <c r="M1080" s="72">
        <v>2028</v>
      </c>
      <c r="N1080" s="72">
        <v>2029</v>
      </c>
      <c r="O1080" s="72">
        <v>2030</v>
      </c>
      <c r="P1080" s="72">
        <v>2031</v>
      </c>
      <c r="Q1080" s="72">
        <v>2032</v>
      </c>
      <c r="R1080" s="72">
        <v>2033</v>
      </c>
      <c r="S1080" s="72">
        <v>2034</v>
      </c>
      <c r="T1080" s="72">
        <v>2035</v>
      </c>
      <c r="U1080" s="72">
        <v>2036</v>
      </c>
      <c r="V1080" s="72">
        <v>2037</v>
      </c>
      <c r="W1080" s="72">
        <v>2038</v>
      </c>
      <c r="X1080" s="72">
        <v>2039</v>
      </c>
      <c r="Y1080" s="72">
        <v>2040</v>
      </c>
      <c r="Z1080" s="72">
        <v>2041</v>
      </c>
      <c r="AA1080" s="72">
        <v>2042</v>
      </c>
      <c r="AB1080" s="72">
        <v>2043</v>
      </c>
      <c r="AC1080" s="72">
        <v>2044</v>
      </c>
      <c r="AD1080" s="72">
        <v>2045</v>
      </c>
      <c r="AE1080" s="72">
        <v>2046</v>
      </c>
      <c r="AF1080" s="72">
        <v>2047</v>
      </c>
      <c r="AG1080" s="72">
        <v>2048</v>
      </c>
      <c r="AH1080" s="72">
        <v>2049</v>
      </c>
      <c r="AI1080" s="72">
        <v>2050</v>
      </c>
      <c r="AJ1080">
        <v>2051</v>
      </c>
      <c r="AK1080">
        <v>2052</v>
      </c>
      <c r="AL1080">
        <v>2053</v>
      </c>
      <c r="AM1080">
        <v>2054</v>
      </c>
      <c r="AN1080">
        <v>2055</v>
      </c>
      <c r="AO1080">
        <v>2056</v>
      </c>
      <c r="AP1080">
        <v>2057</v>
      </c>
      <c r="AQ1080">
        <v>2058</v>
      </c>
      <c r="AR1080">
        <v>2059</v>
      </c>
      <c r="AS1080">
        <v>2060</v>
      </c>
      <c r="AT1080">
        <v>2061</v>
      </c>
      <c r="AU1080">
        <v>2062</v>
      </c>
      <c r="AV1080">
        <v>2063</v>
      </c>
      <c r="AW1080">
        <v>2064</v>
      </c>
      <c r="AX1080">
        <v>2065</v>
      </c>
      <c r="AY1080">
        <v>2066</v>
      </c>
      <c r="AZ1080">
        <v>2067</v>
      </c>
      <c r="BA1080">
        <v>2068</v>
      </c>
      <c r="BB1080">
        <v>2069</v>
      </c>
      <c r="BC1080">
        <v>2070</v>
      </c>
      <c r="BD1080">
        <v>2071</v>
      </c>
      <c r="BE1080">
        <v>2072</v>
      </c>
      <c r="BF1080">
        <v>2073</v>
      </c>
      <c r="BG1080">
        <v>2074</v>
      </c>
      <c r="BH1080">
        <v>2075</v>
      </c>
      <c r="BI1080">
        <v>2076</v>
      </c>
      <c r="BJ1080">
        <v>2077</v>
      </c>
      <c r="BK1080">
        <v>2078</v>
      </c>
      <c r="BL1080">
        <v>2079</v>
      </c>
      <c r="BM1080">
        <v>2080</v>
      </c>
      <c r="BN1080">
        <v>2081</v>
      </c>
      <c r="BO1080">
        <v>2082</v>
      </c>
      <c r="BP1080">
        <v>2083</v>
      </c>
      <c r="BQ1080">
        <v>2084</v>
      </c>
      <c r="BR1080">
        <v>2085</v>
      </c>
      <c r="BS1080">
        <v>2086</v>
      </c>
      <c r="BT1080">
        <v>2087</v>
      </c>
      <c r="BU1080">
        <v>2088</v>
      </c>
      <c r="BV1080">
        <v>2089</v>
      </c>
      <c r="BW1080">
        <v>2090</v>
      </c>
      <c r="BX1080">
        <v>2091</v>
      </c>
      <c r="BY1080">
        <v>2092</v>
      </c>
      <c r="BZ1080">
        <v>2093</v>
      </c>
      <c r="CA1080">
        <v>2094</v>
      </c>
      <c r="CB1080">
        <v>2095</v>
      </c>
      <c r="CC1080">
        <v>2096</v>
      </c>
      <c r="CD1080">
        <v>2097</v>
      </c>
      <c r="CE1080">
        <v>2098</v>
      </c>
      <c r="CF1080">
        <v>2099</v>
      </c>
      <c r="CG1080">
        <v>2100</v>
      </c>
    </row>
    <row r="1081" spans="1:85">
      <c r="A1081" s="74"/>
      <c r="B1081" s="74" t="s">
        <v>4</v>
      </c>
      <c r="C1081" s="75">
        <v>0</v>
      </c>
      <c r="D1081" s="75">
        <v>0</v>
      </c>
      <c r="E1081" s="75">
        <v>0</v>
      </c>
      <c r="F1081" s="75">
        <v>0</v>
      </c>
      <c r="G1081" s="75">
        <v>0</v>
      </c>
      <c r="H1081" s="75">
        <v>0</v>
      </c>
      <c r="I1081" s="75">
        <v>0</v>
      </c>
      <c r="J1081" s="75">
        <v>0</v>
      </c>
      <c r="K1081" s="75">
        <v>0</v>
      </c>
      <c r="L1081" s="75">
        <v>0</v>
      </c>
      <c r="M1081" s="75">
        <v>0</v>
      </c>
      <c r="N1081" s="75">
        <v>0</v>
      </c>
      <c r="O1081" s="75">
        <v>0</v>
      </c>
      <c r="P1081" s="75">
        <v>0</v>
      </c>
      <c r="Q1081" s="75">
        <v>0</v>
      </c>
      <c r="R1081" s="75">
        <v>0</v>
      </c>
      <c r="S1081" s="75">
        <v>0</v>
      </c>
      <c r="T1081" s="75">
        <v>0</v>
      </c>
      <c r="U1081" s="75">
        <v>0</v>
      </c>
      <c r="V1081" s="75">
        <v>0</v>
      </c>
      <c r="W1081" s="75">
        <v>0</v>
      </c>
      <c r="X1081" s="75">
        <v>0</v>
      </c>
      <c r="Y1081" s="75">
        <v>0</v>
      </c>
      <c r="Z1081" s="75">
        <v>0</v>
      </c>
      <c r="AA1081" s="75">
        <v>0</v>
      </c>
      <c r="AB1081" s="75">
        <v>0</v>
      </c>
      <c r="AC1081" s="75">
        <v>0</v>
      </c>
      <c r="AD1081" s="75">
        <v>0</v>
      </c>
      <c r="AE1081" s="75">
        <v>0</v>
      </c>
      <c r="AF1081" s="75">
        <v>0</v>
      </c>
      <c r="AG1081" s="75">
        <v>0</v>
      </c>
      <c r="AH1081" s="75">
        <v>0</v>
      </c>
      <c r="AI1081" s="75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74" t="s">
        <v>0</v>
      </c>
      <c r="B1082" s="74" t="s">
        <v>3</v>
      </c>
      <c r="C1082" s="75">
        <v>0</v>
      </c>
      <c r="D1082" s="75">
        <v>0</v>
      </c>
      <c r="E1082" s="75">
        <v>0</v>
      </c>
      <c r="F1082" s="75">
        <v>0</v>
      </c>
      <c r="G1082" s="75">
        <v>0</v>
      </c>
      <c r="H1082" s="75">
        <v>0</v>
      </c>
      <c r="I1082" s="75">
        <v>0</v>
      </c>
      <c r="J1082" s="75">
        <v>0</v>
      </c>
      <c r="K1082" s="75">
        <v>0</v>
      </c>
      <c r="L1082" s="75">
        <v>0</v>
      </c>
      <c r="M1082" s="75">
        <v>0</v>
      </c>
      <c r="N1082" s="75">
        <v>0</v>
      </c>
      <c r="O1082" s="75">
        <v>0</v>
      </c>
      <c r="P1082" s="75">
        <v>0</v>
      </c>
      <c r="Q1082" s="75">
        <v>0</v>
      </c>
      <c r="R1082" s="75">
        <v>0</v>
      </c>
      <c r="S1082" s="75">
        <v>0</v>
      </c>
      <c r="T1082" s="75">
        <v>0</v>
      </c>
      <c r="U1082" s="75">
        <v>0</v>
      </c>
      <c r="V1082" s="75">
        <v>0</v>
      </c>
      <c r="W1082" s="75">
        <v>0</v>
      </c>
      <c r="X1082" s="75">
        <v>0</v>
      </c>
      <c r="Y1082" s="75">
        <v>0</v>
      </c>
      <c r="Z1082" s="75">
        <v>0</v>
      </c>
      <c r="AA1082" s="75">
        <v>0</v>
      </c>
      <c r="AB1082" s="75">
        <v>0</v>
      </c>
      <c r="AC1082" s="75">
        <v>0</v>
      </c>
      <c r="AD1082" s="75">
        <v>0</v>
      </c>
      <c r="AE1082" s="75">
        <v>0</v>
      </c>
      <c r="AF1082" s="75">
        <v>0</v>
      </c>
      <c r="AG1082" s="75">
        <v>0</v>
      </c>
      <c r="AH1082" s="75">
        <v>0</v>
      </c>
      <c r="AI1082" s="75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74"/>
      <c r="B1083" s="74" t="s">
        <v>34</v>
      </c>
      <c r="C1083" s="75">
        <v>0</v>
      </c>
      <c r="D1083" s="75">
        <v>0</v>
      </c>
      <c r="E1083" s="75">
        <v>0</v>
      </c>
      <c r="F1083" s="75">
        <v>0</v>
      </c>
      <c r="G1083" s="75">
        <v>0</v>
      </c>
      <c r="H1083" s="75">
        <v>0</v>
      </c>
      <c r="I1083" s="75">
        <v>0</v>
      </c>
      <c r="J1083" s="75">
        <v>0</v>
      </c>
      <c r="K1083" s="75">
        <v>0</v>
      </c>
      <c r="L1083" s="75">
        <v>0</v>
      </c>
      <c r="M1083" s="75">
        <v>0</v>
      </c>
      <c r="N1083" s="75">
        <v>0</v>
      </c>
      <c r="O1083" s="75">
        <v>0</v>
      </c>
      <c r="P1083" s="75">
        <v>0</v>
      </c>
      <c r="Q1083" s="75">
        <v>0</v>
      </c>
      <c r="R1083" s="75">
        <v>0</v>
      </c>
      <c r="S1083" s="75">
        <v>0</v>
      </c>
      <c r="T1083" s="75">
        <v>0</v>
      </c>
      <c r="U1083" s="75">
        <v>0</v>
      </c>
      <c r="V1083" s="75">
        <v>0</v>
      </c>
      <c r="W1083" s="75">
        <v>0</v>
      </c>
      <c r="X1083" s="75">
        <v>0</v>
      </c>
      <c r="Y1083" s="75">
        <v>0</v>
      </c>
      <c r="Z1083" s="75">
        <v>0</v>
      </c>
      <c r="AA1083" s="75">
        <v>0</v>
      </c>
      <c r="AB1083" s="75">
        <v>0</v>
      </c>
      <c r="AC1083" s="75">
        <v>0</v>
      </c>
      <c r="AD1083" s="75">
        <v>0</v>
      </c>
      <c r="AE1083" s="75">
        <v>0</v>
      </c>
      <c r="AF1083" s="75">
        <v>0</v>
      </c>
      <c r="AG1083" s="75">
        <v>0</v>
      </c>
      <c r="AH1083" s="75">
        <v>0</v>
      </c>
      <c r="AI1083" s="75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14"/>
      <c r="B1084" s="14" t="s">
        <v>35</v>
      </c>
      <c r="C1084" s="75">
        <v>0</v>
      </c>
      <c r="D1084" s="75">
        <v>0</v>
      </c>
      <c r="E1084" s="75">
        <v>0</v>
      </c>
      <c r="F1084" s="75">
        <v>0</v>
      </c>
      <c r="G1084" s="75">
        <v>0</v>
      </c>
      <c r="H1084" s="75">
        <v>0</v>
      </c>
      <c r="I1084" s="75">
        <v>0</v>
      </c>
      <c r="J1084" s="75">
        <v>0</v>
      </c>
      <c r="K1084" s="75">
        <v>0</v>
      </c>
      <c r="L1084" s="75">
        <v>0</v>
      </c>
      <c r="M1084" s="75">
        <v>0</v>
      </c>
      <c r="N1084" s="75">
        <v>0</v>
      </c>
      <c r="O1084" s="75">
        <v>0</v>
      </c>
      <c r="P1084" s="75">
        <v>0</v>
      </c>
      <c r="Q1084" s="75">
        <v>0</v>
      </c>
      <c r="R1084" s="75">
        <v>0</v>
      </c>
      <c r="S1084" s="75">
        <v>0</v>
      </c>
      <c r="T1084" s="75">
        <v>0</v>
      </c>
      <c r="U1084" s="75">
        <v>0</v>
      </c>
      <c r="V1084" s="75">
        <v>0</v>
      </c>
      <c r="W1084" s="75">
        <v>0</v>
      </c>
      <c r="X1084" s="75">
        <v>0</v>
      </c>
      <c r="Y1084" s="75">
        <v>0</v>
      </c>
      <c r="Z1084" s="75">
        <v>0</v>
      </c>
      <c r="AA1084" s="75">
        <v>0</v>
      </c>
      <c r="AB1084" s="75">
        <v>0</v>
      </c>
      <c r="AC1084" s="75">
        <v>0</v>
      </c>
      <c r="AD1084" s="75">
        <v>0</v>
      </c>
      <c r="AE1084" s="75">
        <v>0</v>
      </c>
      <c r="AF1084" s="75">
        <v>0</v>
      </c>
      <c r="AG1084" s="75">
        <v>0</v>
      </c>
      <c r="AH1084" s="75">
        <v>0</v>
      </c>
      <c r="AI1084" s="75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4"/>
      <c r="B1085" s="4" t="s">
        <v>4</v>
      </c>
      <c r="C1085" s="75">
        <v>0</v>
      </c>
      <c r="D1085" s="75">
        <v>0</v>
      </c>
      <c r="E1085" s="75">
        <v>0</v>
      </c>
      <c r="F1085" s="75">
        <v>0</v>
      </c>
      <c r="G1085" s="75">
        <v>0</v>
      </c>
      <c r="H1085" s="75">
        <v>0</v>
      </c>
      <c r="I1085" s="75">
        <v>0</v>
      </c>
      <c r="J1085" s="75">
        <v>0</v>
      </c>
      <c r="K1085" s="75">
        <v>0</v>
      </c>
      <c r="L1085" s="75">
        <v>0</v>
      </c>
      <c r="M1085" s="75">
        <v>0</v>
      </c>
      <c r="N1085" s="75">
        <v>0</v>
      </c>
      <c r="O1085" s="75">
        <v>0</v>
      </c>
      <c r="P1085" s="75">
        <v>0</v>
      </c>
      <c r="Q1085" s="75">
        <v>0</v>
      </c>
      <c r="R1085" s="75">
        <v>0</v>
      </c>
      <c r="S1085" s="75">
        <v>0</v>
      </c>
      <c r="T1085" s="75">
        <v>0</v>
      </c>
      <c r="U1085" s="75">
        <v>0</v>
      </c>
      <c r="V1085" s="75">
        <v>0</v>
      </c>
      <c r="W1085" s="75">
        <v>0</v>
      </c>
      <c r="X1085" s="75">
        <v>0</v>
      </c>
      <c r="Y1085" s="75">
        <v>0</v>
      </c>
      <c r="Z1085" s="75">
        <v>0</v>
      </c>
      <c r="AA1085" s="75">
        <v>0</v>
      </c>
      <c r="AB1085" s="75">
        <v>0</v>
      </c>
      <c r="AC1085" s="75">
        <v>0</v>
      </c>
      <c r="AD1085" s="75">
        <v>0</v>
      </c>
      <c r="AE1085" s="75">
        <v>0</v>
      </c>
      <c r="AF1085" s="75">
        <v>0</v>
      </c>
      <c r="AG1085" s="75">
        <v>0</v>
      </c>
      <c r="AH1085" s="75">
        <v>0</v>
      </c>
      <c r="AI1085" s="7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74" t="s">
        <v>1</v>
      </c>
      <c r="B1086" s="74" t="s">
        <v>3</v>
      </c>
      <c r="C1086" s="75">
        <v>0</v>
      </c>
      <c r="D1086" s="75">
        <v>0</v>
      </c>
      <c r="E1086" s="75">
        <v>0</v>
      </c>
      <c r="F1086" s="75">
        <v>0</v>
      </c>
      <c r="G1086" s="75">
        <v>0</v>
      </c>
      <c r="H1086" s="75">
        <v>0</v>
      </c>
      <c r="I1086" s="75">
        <v>0</v>
      </c>
      <c r="J1086" s="75">
        <v>0</v>
      </c>
      <c r="K1086" s="75">
        <v>0</v>
      </c>
      <c r="L1086" s="75">
        <v>0</v>
      </c>
      <c r="M1086" s="75">
        <v>0</v>
      </c>
      <c r="N1086" s="75">
        <v>0</v>
      </c>
      <c r="O1086" s="75">
        <v>0</v>
      </c>
      <c r="P1086" s="75">
        <v>0</v>
      </c>
      <c r="Q1086" s="75">
        <v>0</v>
      </c>
      <c r="R1086" s="75">
        <v>0</v>
      </c>
      <c r="S1086" s="75">
        <v>0</v>
      </c>
      <c r="T1086" s="75">
        <v>0</v>
      </c>
      <c r="U1086" s="75">
        <v>0</v>
      </c>
      <c r="V1086" s="75">
        <v>0</v>
      </c>
      <c r="W1086" s="75">
        <v>0</v>
      </c>
      <c r="X1086" s="75">
        <v>0</v>
      </c>
      <c r="Y1086" s="75">
        <v>0</v>
      </c>
      <c r="Z1086" s="75">
        <v>0</v>
      </c>
      <c r="AA1086" s="75">
        <v>0</v>
      </c>
      <c r="AB1086" s="75">
        <v>0</v>
      </c>
      <c r="AC1086" s="75">
        <v>0</v>
      </c>
      <c r="AD1086" s="75">
        <v>0</v>
      </c>
      <c r="AE1086" s="75">
        <v>0</v>
      </c>
      <c r="AF1086" s="75">
        <v>0</v>
      </c>
      <c r="AG1086" s="75">
        <v>0</v>
      </c>
      <c r="AH1086" s="75">
        <v>0</v>
      </c>
      <c r="AI1086" s="75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74"/>
      <c r="B1087" s="74" t="s">
        <v>34</v>
      </c>
      <c r="C1087" s="75">
        <v>0</v>
      </c>
      <c r="D1087" s="75">
        <v>0</v>
      </c>
      <c r="E1087" s="75">
        <v>0</v>
      </c>
      <c r="F1087" s="75">
        <v>0</v>
      </c>
      <c r="G1087" s="75">
        <v>0</v>
      </c>
      <c r="H1087" s="75">
        <v>0</v>
      </c>
      <c r="I1087" s="75">
        <v>0</v>
      </c>
      <c r="J1087" s="75">
        <v>0</v>
      </c>
      <c r="K1087" s="75">
        <v>0</v>
      </c>
      <c r="L1087" s="75">
        <v>0</v>
      </c>
      <c r="M1087" s="75">
        <v>0</v>
      </c>
      <c r="N1087" s="75">
        <v>0</v>
      </c>
      <c r="O1087" s="75">
        <v>0</v>
      </c>
      <c r="P1087" s="75">
        <v>0</v>
      </c>
      <c r="Q1087" s="75">
        <v>0</v>
      </c>
      <c r="R1087" s="75">
        <v>0</v>
      </c>
      <c r="S1087" s="75">
        <v>0</v>
      </c>
      <c r="T1087" s="75">
        <v>0</v>
      </c>
      <c r="U1087" s="75">
        <v>0</v>
      </c>
      <c r="V1087" s="75">
        <v>0</v>
      </c>
      <c r="W1087" s="75">
        <v>0</v>
      </c>
      <c r="X1087" s="75">
        <v>0</v>
      </c>
      <c r="Y1087" s="75">
        <v>0</v>
      </c>
      <c r="Z1087" s="75">
        <v>0</v>
      </c>
      <c r="AA1087" s="75">
        <v>0</v>
      </c>
      <c r="AB1087" s="75">
        <v>0</v>
      </c>
      <c r="AC1087" s="75">
        <v>0</v>
      </c>
      <c r="AD1087" s="75">
        <v>0</v>
      </c>
      <c r="AE1087" s="75">
        <v>0</v>
      </c>
      <c r="AF1087" s="75">
        <v>0</v>
      </c>
      <c r="AG1087" s="75">
        <v>0</v>
      </c>
      <c r="AH1087" s="75">
        <v>0</v>
      </c>
      <c r="AI1087" s="75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14"/>
      <c r="B1088" s="14" t="s">
        <v>35</v>
      </c>
      <c r="C1088" s="75">
        <v>0</v>
      </c>
      <c r="D1088" s="75">
        <v>0</v>
      </c>
      <c r="E1088" s="75">
        <v>0</v>
      </c>
      <c r="F1088" s="75">
        <v>0</v>
      </c>
      <c r="G1088" s="75">
        <v>0</v>
      </c>
      <c r="H1088" s="75">
        <v>0</v>
      </c>
      <c r="I1088" s="75">
        <v>0</v>
      </c>
      <c r="J1088" s="75">
        <v>0</v>
      </c>
      <c r="K1088" s="75">
        <v>0</v>
      </c>
      <c r="L1088" s="75">
        <v>0</v>
      </c>
      <c r="M1088" s="75">
        <v>0</v>
      </c>
      <c r="N1088" s="75">
        <v>0</v>
      </c>
      <c r="O1088" s="75">
        <v>0</v>
      </c>
      <c r="P1088" s="75">
        <v>0</v>
      </c>
      <c r="Q1088" s="75">
        <v>0</v>
      </c>
      <c r="R1088" s="75">
        <v>0</v>
      </c>
      <c r="S1088" s="75">
        <v>0</v>
      </c>
      <c r="T1088" s="75">
        <v>0</v>
      </c>
      <c r="U1088" s="75">
        <v>0</v>
      </c>
      <c r="V1088" s="75">
        <v>0</v>
      </c>
      <c r="W1088" s="75">
        <v>0</v>
      </c>
      <c r="X1088" s="75">
        <v>0</v>
      </c>
      <c r="Y1088" s="75">
        <v>0</v>
      </c>
      <c r="Z1088" s="75">
        <v>0</v>
      </c>
      <c r="AA1088" s="75">
        <v>0</v>
      </c>
      <c r="AB1088" s="75">
        <v>0</v>
      </c>
      <c r="AC1088" s="75">
        <v>0</v>
      </c>
      <c r="AD1088" s="75">
        <v>0</v>
      </c>
      <c r="AE1088" s="75">
        <v>0</v>
      </c>
      <c r="AF1088" s="75">
        <v>0</v>
      </c>
      <c r="AG1088" s="75">
        <v>0</v>
      </c>
      <c r="AH1088" s="75">
        <v>0</v>
      </c>
      <c r="AI1088" s="75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4"/>
      <c r="B1089" s="4" t="s">
        <v>4</v>
      </c>
      <c r="C1089" s="75">
        <v>0</v>
      </c>
      <c r="D1089" s="75">
        <v>0</v>
      </c>
      <c r="E1089" s="75">
        <v>0</v>
      </c>
      <c r="F1089" s="75">
        <v>0</v>
      </c>
      <c r="G1089" s="75">
        <v>0</v>
      </c>
      <c r="H1089" s="75">
        <v>0</v>
      </c>
      <c r="I1089" s="75">
        <v>0</v>
      </c>
      <c r="J1089" s="75">
        <v>0</v>
      </c>
      <c r="K1089" s="75">
        <v>0</v>
      </c>
      <c r="L1089" s="75">
        <v>0</v>
      </c>
      <c r="M1089" s="75">
        <v>0</v>
      </c>
      <c r="N1089" s="75">
        <v>0</v>
      </c>
      <c r="O1089" s="75">
        <v>0</v>
      </c>
      <c r="P1089" s="75">
        <v>0</v>
      </c>
      <c r="Q1089" s="75">
        <v>0</v>
      </c>
      <c r="R1089" s="75">
        <v>0</v>
      </c>
      <c r="S1089" s="75">
        <v>0</v>
      </c>
      <c r="T1089" s="75">
        <v>0</v>
      </c>
      <c r="U1089" s="75">
        <v>0</v>
      </c>
      <c r="V1089" s="75">
        <v>0</v>
      </c>
      <c r="W1089" s="75">
        <v>0</v>
      </c>
      <c r="X1089" s="75">
        <v>0</v>
      </c>
      <c r="Y1089" s="75">
        <v>0</v>
      </c>
      <c r="Z1089" s="75">
        <v>0</v>
      </c>
      <c r="AA1089" s="75">
        <v>0</v>
      </c>
      <c r="AB1089" s="75">
        <v>0</v>
      </c>
      <c r="AC1089" s="75">
        <v>0</v>
      </c>
      <c r="AD1089" s="75">
        <v>0</v>
      </c>
      <c r="AE1089" s="75">
        <v>0</v>
      </c>
      <c r="AF1089" s="75">
        <v>0</v>
      </c>
      <c r="AG1089" s="75">
        <v>0</v>
      </c>
      <c r="AH1089" s="75">
        <v>0</v>
      </c>
      <c r="AI1089" s="75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>
      <c r="A1090" s="14" t="s">
        <v>5</v>
      </c>
      <c r="B1090" s="14" t="s">
        <v>3</v>
      </c>
      <c r="C1090" s="75">
        <v>0</v>
      </c>
      <c r="D1090" s="75">
        <v>0</v>
      </c>
      <c r="E1090" s="75">
        <v>0</v>
      </c>
      <c r="F1090" s="75">
        <v>0</v>
      </c>
      <c r="G1090" s="75">
        <v>0</v>
      </c>
      <c r="H1090" s="75">
        <v>0</v>
      </c>
      <c r="I1090" s="75">
        <v>0</v>
      </c>
      <c r="J1090" s="75">
        <v>0</v>
      </c>
      <c r="K1090" s="75">
        <v>0</v>
      </c>
      <c r="L1090" s="75">
        <v>0</v>
      </c>
      <c r="M1090" s="75">
        <v>0</v>
      </c>
      <c r="N1090" s="75">
        <v>0</v>
      </c>
      <c r="O1090" s="75">
        <v>0</v>
      </c>
      <c r="P1090" s="75">
        <v>0</v>
      </c>
      <c r="Q1090" s="75">
        <v>0</v>
      </c>
      <c r="R1090" s="75">
        <v>0</v>
      </c>
      <c r="S1090" s="75">
        <v>0</v>
      </c>
      <c r="T1090" s="75">
        <v>0</v>
      </c>
      <c r="U1090" s="75">
        <v>0</v>
      </c>
      <c r="V1090" s="75">
        <v>0</v>
      </c>
      <c r="W1090" s="75">
        <v>0</v>
      </c>
      <c r="X1090" s="75">
        <v>0</v>
      </c>
      <c r="Y1090" s="75">
        <v>0</v>
      </c>
      <c r="Z1090" s="75">
        <v>0</v>
      </c>
      <c r="AA1090" s="75">
        <v>0</v>
      </c>
      <c r="AB1090" s="75">
        <v>0</v>
      </c>
      <c r="AC1090" s="75">
        <v>0</v>
      </c>
      <c r="AD1090" s="75">
        <v>0</v>
      </c>
      <c r="AE1090" s="75">
        <v>0</v>
      </c>
      <c r="AF1090" s="75">
        <v>0</v>
      </c>
      <c r="AG1090" s="75">
        <v>0</v>
      </c>
      <c r="AH1090" s="75">
        <v>0</v>
      </c>
      <c r="AI1090" s="75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>
      <c r="A1091" s="5"/>
      <c r="B1091" s="5" t="s">
        <v>4</v>
      </c>
      <c r="C1091" s="75">
        <v>0</v>
      </c>
      <c r="D1091" s="75">
        <v>0</v>
      </c>
      <c r="E1091" s="75">
        <v>0</v>
      </c>
      <c r="F1091" s="75">
        <v>0</v>
      </c>
      <c r="G1091" s="75">
        <v>0</v>
      </c>
      <c r="H1091" s="75">
        <v>0</v>
      </c>
      <c r="I1091" s="75">
        <v>0</v>
      </c>
      <c r="J1091" s="75">
        <v>0</v>
      </c>
      <c r="K1091" s="75">
        <v>0</v>
      </c>
      <c r="L1091" s="75">
        <v>0</v>
      </c>
      <c r="M1091" s="75">
        <v>0</v>
      </c>
      <c r="N1091" s="75">
        <v>0</v>
      </c>
      <c r="O1091" s="75">
        <v>0</v>
      </c>
      <c r="P1091" s="75">
        <v>0</v>
      </c>
      <c r="Q1091" s="75">
        <v>0</v>
      </c>
      <c r="R1091" s="75">
        <v>0</v>
      </c>
      <c r="S1091" s="75">
        <v>0</v>
      </c>
      <c r="T1091" s="75">
        <v>0</v>
      </c>
      <c r="U1091" s="75">
        <v>0</v>
      </c>
      <c r="V1091" s="75">
        <v>0</v>
      </c>
      <c r="W1091" s="75">
        <v>0</v>
      </c>
      <c r="X1091" s="75">
        <v>0</v>
      </c>
      <c r="Y1091" s="75">
        <v>0</v>
      </c>
      <c r="Z1091" s="75">
        <v>0</v>
      </c>
      <c r="AA1091" s="75">
        <v>0</v>
      </c>
      <c r="AB1091" s="75">
        <v>0</v>
      </c>
      <c r="AC1091" s="75">
        <v>0</v>
      </c>
      <c r="AD1091" s="75">
        <v>0</v>
      </c>
      <c r="AE1091" s="75">
        <v>0</v>
      </c>
      <c r="AF1091" s="75">
        <v>0</v>
      </c>
      <c r="AG1091" s="75">
        <v>0</v>
      </c>
      <c r="AH1091" s="75">
        <v>0</v>
      </c>
      <c r="AI1091" s="75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>
      <c r="A1092" s="5" t="s">
        <v>2</v>
      </c>
      <c r="B1092" s="5" t="s">
        <v>3</v>
      </c>
      <c r="C1092" s="75">
        <v>0</v>
      </c>
      <c r="D1092" s="75">
        <v>0</v>
      </c>
      <c r="E1092" s="75">
        <v>0</v>
      </c>
      <c r="F1092" s="75">
        <v>0</v>
      </c>
      <c r="G1092" s="75">
        <v>0</v>
      </c>
      <c r="H1092" s="75">
        <v>0</v>
      </c>
      <c r="I1092" s="75">
        <v>0</v>
      </c>
      <c r="J1092" s="75">
        <v>0</v>
      </c>
      <c r="K1092" s="75">
        <v>0</v>
      </c>
      <c r="L1092" s="75">
        <v>0</v>
      </c>
      <c r="M1092" s="75">
        <v>0</v>
      </c>
      <c r="N1092" s="75">
        <v>0</v>
      </c>
      <c r="O1092" s="75">
        <v>0</v>
      </c>
      <c r="P1092" s="75">
        <v>0</v>
      </c>
      <c r="Q1092" s="75">
        <v>0</v>
      </c>
      <c r="R1092" s="75">
        <v>0</v>
      </c>
      <c r="S1092" s="75">
        <v>0</v>
      </c>
      <c r="T1092" s="75">
        <v>0</v>
      </c>
      <c r="U1092" s="75">
        <v>0</v>
      </c>
      <c r="V1092" s="75">
        <v>0</v>
      </c>
      <c r="W1092" s="75">
        <v>0</v>
      </c>
      <c r="X1092" s="75">
        <v>0</v>
      </c>
      <c r="Y1092" s="75">
        <v>0</v>
      </c>
      <c r="Z1092" s="75">
        <v>0</v>
      </c>
      <c r="AA1092" s="75">
        <v>0</v>
      </c>
      <c r="AB1092" s="75">
        <v>0</v>
      </c>
      <c r="AC1092" s="75">
        <v>0</v>
      </c>
      <c r="AD1092" s="75">
        <v>0</v>
      </c>
      <c r="AE1092" s="75">
        <v>0</v>
      </c>
      <c r="AF1092" s="75">
        <v>0</v>
      </c>
      <c r="AG1092" s="75">
        <v>0</v>
      </c>
      <c r="AH1092" s="75">
        <v>0</v>
      </c>
      <c r="AI1092" s="75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>
      <c r="A1093" s="4"/>
      <c r="B1093" s="4" t="s">
        <v>4</v>
      </c>
      <c r="C1093" s="75">
        <v>0</v>
      </c>
      <c r="D1093" s="75">
        <v>0</v>
      </c>
      <c r="E1093" s="75">
        <v>0</v>
      </c>
      <c r="F1093" s="75">
        <v>0</v>
      </c>
      <c r="G1093" s="75">
        <v>0</v>
      </c>
      <c r="H1093" s="75">
        <v>0</v>
      </c>
      <c r="I1093" s="75">
        <v>0</v>
      </c>
      <c r="J1093" s="75">
        <v>0</v>
      </c>
      <c r="K1093" s="75">
        <v>0</v>
      </c>
      <c r="L1093" s="75">
        <v>0</v>
      </c>
      <c r="M1093" s="75">
        <v>0</v>
      </c>
      <c r="N1093" s="75">
        <v>0</v>
      </c>
      <c r="O1093" s="75">
        <v>0</v>
      </c>
      <c r="P1093" s="75">
        <v>0</v>
      </c>
      <c r="Q1093" s="75">
        <v>0</v>
      </c>
      <c r="R1093" s="75">
        <v>0</v>
      </c>
      <c r="S1093" s="75">
        <v>0</v>
      </c>
      <c r="T1093" s="75">
        <v>0</v>
      </c>
      <c r="U1093" s="75">
        <v>0</v>
      </c>
      <c r="V1093" s="75">
        <v>0</v>
      </c>
      <c r="W1093" s="75">
        <v>0</v>
      </c>
      <c r="X1093" s="75">
        <v>0</v>
      </c>
      <c r="Y1093" s="75">
        <v>0</v>
      </c>
      <c r="Z1093" s="75">
        <v>0</v>
      </c>
      <c r="AA1093" s="75">
        <v>0</v>
      </c>
      <c r="AB1093" s="75">
        <v>0</v>
      </c>
      <c r="AC1093" s="75">
        <v>0</v>
      </c>
      <c r="AD1093" s="75">
        <v>0</v>
      </c>
      <c r="AE1093" s="75">
        <v>0</v>
      </c>
      <c r="AF1093" s="75">
        <v>0</v>
      </c>
      <c r="AG1093" s="75">
        <v>0</v>
      </c>
      <c r="AH1093" s="75">
        <v>0</v>
      </c>
      <c r="AI1093" s="75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>
      <c r="A1094" s="14" t="s">
        <v>7</v>
      </c>
      <c r="B1094" s="14" t="s">
        <v>3</v>
      </c>
      <c r="C1094" s="75">
        <v>0</v>
      </c>
      <c r="D1094" s="75">
        <v>0</v>
      </c>
      <c r="E1094" s="75">
        <v>0</v>
      </c>
      <c r="F1094" s="75">
        <v>0</v>
      </c>
      <c r="G1094" s="75">
        <v>0</v>
      </c>
      <c r="H1094" s="75">
        <v>0</v>
      </c>
      <c r="I1094" s="75">
        <v>0</v>
      </c>
      <c r="J1094" s="75">
        <v>0</v>
      </c>
      <c r="K1094" s="75">
        <v>0</v>
      </c>
      <c r="L1094" s="75">
        <v>0</v>
      </c>
      <c r="M1094" s="75">
        <v>0</v>
      </c>
      <c r="N1094" s="75">
        <v>0</v>
      </c>
      <c r="O1094" s="75">
        <v>0</v>
      </c>
      <c r="P1094" s="75">
        <v>0</v>
      </c>
      <c r="Q1094" s="75">
        <v>0</v>
      </c>
      <c r="R1094" s="75">
        <v>0</v>
      </c>
      <c r="S1094" s="75">
        <v>0</v>
      </c>
      <c r="T1094" s="75">
        <v>0</v>
      </c>
      <c r="U1094" s="75">
        <v>0</v>
      </c>
      <c r="V1094" s="75">
        <v>0</v>
      </c>
      <c r="W1094" s="75">
        <v>0</v>
      </c>
      <c r="X1094" s="75">
        <v>0</v>
      </c>
      <c r="Y1094" s="75">
        <v>0</v>
      </c>
      <c r="Z1094" s="75">
        <v>0</v>
      </c>
      <c r="AA1094" s="75">
        <v>0</v>
      </c>
      <c r="AB1094" s="75">
        <v>0</v>
      </c>
      <c r="AC1094" s="75">
        <v>0</v>
      </c>
      <c r="AD1094" s="75">
        <v>0</v>
      </c>
      <c r="AE1094" s="75">
        <v>0</v>
      </c>
      <c r="AF1094" s="75">
        <v>0</v>
      </c>
      <c r="AG1094" s="75">
        <v>0</v>
      </c>
      <c r="AH1094" s="75">
        <v>0</v>
      </c>
      <c r="AI1094" s="75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>
      <c r="A1095" s="4"/>
      <c r="B1095" s="4" t="s">
        <v>4</v>
      </c>
      <c r="C1095" s="75">
        <v>0</v>
      </c>
      <c r="D1095" s="75">
        <v>0</v>
      </c>
      <c r="E1095" s="75">
        <v>0</v>
      </c>
      <c r="F1095" s="75">
        <v>0</v>
      </c>
      <c r="G1095" s="75">
        <v>0</v>
      </c>
      <c r="H1095" s="75">
        <v>0</v>
      </c>
      <c r="I1095" s="75">
        <v>0</v>
      </c>
      <c r="J1095" s="75">
        <v>0</v>
      </c>
      <c r="K1095" s="75">
        <v>0</v>
      </c>
      <c r="L1095" s="75">
        <v>0</v>
      </c>
      <c r="M1095" s="75">
        <v>0</v>
      </c>
      <c r="N1095" s="75">
        <v>0</v>
      </c>
      <c r="O1095" s="75">
        <v>0</v>
      </c>
      <c r="P1095" s="75">
        <v>0</v>
      </c>
      <c r="Q1095" s="75">
        <v>0</v>
      </c>
      <c r="R1095" s="75">
        <v>0</v>
      </c>
      <c r="S1095" s="75">
        <v>0</v>
      </c>
      <c r="T1095" s="75">
        <v>0</v>
      </c>
      <c r="U1095" s="75">
        <v>0</v>
      </c>
      <c r="V1095" s="75">
        <v>0</v>
      </c>
      <c r="W1095" s="75">
        <v>0</v>
      </c>
      <c r="X1095" s="75">
        <v>0</v>
      </c>
      <c r="Y1095" s="75">
        <v>0</v>
      </c>
      <c r="Z1095" s="75">
        <v>0</v>
      </c>
      <c r="AA1095" s="75">
        <v>0</v>
      </c>
      <c r="AB1095" s="75">
        <v>0</v>
      </c>
      <c r="AC1095" s="75">
        <v>0</v>
      </c>
      <c r="AD1095" s="75">
        <v>0</v>
      </c>
      <c r="AE1095" s="75">
        <v>0</v>
      </c>
      <c r="AF1095" s="75">
        <v>0</v>
      </c>
      <c r="AG1095" s="75">
        <v>0</v>
      </c>
      <c r="AH1095" s="75">
        <v>0</v>
      </c>
      <c r="AI1095" s="7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>
      <c r="A1096" s="14" t="s">
        <v>6</v>
      </c>
      <c r="B1096" s="14" t="s">
        <v>3</v>
      </c>
      <c r="C1096" s="75">
        <v>0</v>
      </c>
      <c r="D1096" s="75">
        <v>0</v>
      </c>
      <c r="E1096" s="75">
        <v>0</v>
      </c>
      <c r="F1096" s="75">
        <v>0</v>
      </c>
      <c r="G1096" s="75">
        <v>0</v>
      </c>
      <c r="H1096" s="75">
        <v>0</v>
      </c>
      <c r="I1096" s="75">
        <v>0</v>
      </c>
      <c r="J1096" s="75">
        <v>0</v>
      </c>
      <c r="K1096" s="75">
        <v>0</v>
      </c>
      <c r="L1096" s="75">
        <v>0</v>
      </c>
      <c r="M1096" s="75">
        <v>0</v>
      </c>
      <c r="N1096" s="75">
        <v>0</v>
      </c>
      <c r="O1096" s="75">
        <v>0</v>
      </c>
      <c r="P1096" s="75">
        <v>0</v>
      </c>
      <c r="Q1096" s="75">
        <v>0</v>
      </c>
      <c r="R1096" s="75">
        <v>0</v>
      </c>
      <c r="S1096" s="75">
        <v>0</v>
      </c>
      <c r="T1096" s="75">
        <v>0</v>
      </c>
      <c r="U1096" s="75">
        <v>0</v>
      </c>
      <c r="V1096" s="75">
        <v>0</v>
      </c>
      <c r="W1096" s="75">
        <v>0</v>
      </c>
      <c r="X1096" s="75">
        <v>0</v>
      </c>
      <c r="Y1096" s="75">
        <v>0</v>
      </c>
      <c r="Z1096" s="75">
        <v>0</v>
      </c>
      <c r="AA1096" s="75">
        <v>0</v>
      </c>
      <c r="AB1096" s="75">
        <v>0</v>
      </c>
      <c r="AC1096" s="75">
        <v>0</v>
      </c>
      <c r="AD1096" s="75">
        <v>0</v>
      </c>
      <c r="AE1096" s="75">
        <v>0</v>
      </c>
      <c r="AF1096" s="75">
        <v>0</v>
      </c>
      <c r="AG1096" s="75">
        <v>0</v>
      </c>
      <c r="AH1096" s="75">
        <v>0</v>
      </c>
      <c r="AI1096" s="75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>
      <c r="A1097" s="5"/>
      <c r="B1097" s="5" t="s">
        <v>4</v>
      </c>
      <c r="C1097" s="75">
        <v>0</v>
      </c>
      <c r="D1097" s="75">
        <v>0</v>
      </c>
      <c r="E1097" s="75">
        <v>0</v>
      </c>
      <c r="F1097" s="75">
        <v>0</v>
      </c>
      <c r="G1097" s="75">
        <v>0</v>
      </c>
      <c r="H1097" s="75">
        <v>0</v>
      </c>
      <c r="I1097" s="75">
        <v>0</v>
      </c>
      <c r="J1097" s="75">
        <v>0</v>
      </c>
      <c r="K1097" s="75">
        <v>0</v>
      </c>
      <c r="L1097" s="75">
        <v>0</v>
      </c>
      <c r="M1097" s="75">
        <v>0</v>
      </c>
      <c r="N1097" s="75">
        <v>0</v>
      </c>
      <c r="O1097" s="75">
        <v>0</v>
      </c>
      <c r="P1097" s="75">
        <v>0</v>
      </c>
      <c r="Q1097" s="75">
        <v>0</v>
      </c>
      <c r="R1097" s="75">
        <v>0</v>
      </c>
      <c r="S1097" s="75">
        <v>0</v>
      </c>
      <c r="T1097" s="75">
        <v>0</v>
      </c>
      <c r="U1097" s="75">
        <v>0</v>
      </c>
      <c r="V1097" s="75">
        <v>0</v>
      </c>
      <c r="W1097" s="75">
        <v>0</v>
      </c>
      <c r="X1097" s="75">
        <v>0</v>
      </c>
      <c r="Y1097" s="75">
        <v>0</v>
      </c>
      <c r="Z1097" s="75">
        <v>0</v>
      </c>
      <c r="AA1097" s="75">
        <v>0</v>
      </c>
      <c r="AB1097" s="75">
        <v>0</v>
      </c>
      <c r="AC1097" s="75">
        <v>0</v>
      </c>
      <c r="AD1097" s="75">
        <v>0</v>
      </c>
      <c r="AE1097" s="75">
        <v>0</v>
      </c>
      <c r="AF1097" s="75">
        <v>0</v>
      </c>
      <c r="AG1097" s="75">
        <v>0</v>
      </c>
      <c r="AH1097" s="75">
        <v>0</v>
      </c>
      <c r="AI1097" s="75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>
      <c r="A1098" s="5" t="s">
        <v>8</v>
      </c>
      <c r="B1098" s="5" t="s">
        <v>3</v>
      </c>
      <c r="C1098" s="75">
        <v>0</v>
      </c>
      <c r="D1098" s="75">
        <v>0</v>
      </c>
      <c r="E1098" s="75">
        <v>0</v>
      </c>
      <c r="F1098" s="75">
        <v>0</v>
      </c>
      <c r="G1098" s="75">
        <v>0</v>
      </c>
      <c r="H1098" s="75">
        <v>0</v>
      </c>
      <c r="I1098" s="75">
        <v>0</v>
      </c>
      <c r="J1098" s="75">
        <v>0</v>
      </c>
      <c r="K1098" s="75">
        <v>0</v>
      </c>
      <c r="L1098" s="75">
        <v>0</v>
      </c>
      <c r="M1098" s="75">
        <v>0</v>
      </c>
      <c r="N1098" s="75">
        <v>0</v>
      </c>
      <c r="O1098" s="75">
        <v>0</v>
      </c>
      <c r="P1098" s="75">
        <v>0</v>
      </c>
      <c r="Q1098" s="75">
        <v>0</v>
      </c>
      <c r="R1098" s="75">
        <v>0</v>
      </c>
      <c r="S1098" s="75">
        <v>0</v>
      </c>
      <c r="T1098" s="75">
        <v>0</v>
      </c>
      <c r="U1098" s="75">
        <v>0</v>
      </c>
      <c r="V1098" s="75">
        <v>0</v>
      </c>
      <c r="W1098" s="75">
        <v>0</v>
      </c>
      <c r="X1098" s="75">
        <v>0</v>
      </c>
      <c r="Y1098" s="75">
        <v>0</v>
      </c>
      <c r="Z1098" s="75">
        <v>0</v>
      </c>
      <c r="AA1098" s="75">
        <v>0</v>
      </c>
      <c r="AB1098" s="75">
        <v>0</v>
      </c>
      <c r="AC1098" s="75">
        <v>0</v>
      </c>
      <c r="AD1098" s="75">
        <v>0</v>
      </c>
      <c r="AE1098" s="75">
        <v>0</v>
      </c>
      <c r="AF1098" s="75">
        <v>0</v>
      </c>
      <c r="AG1098" s="75">
        <v>0</v>
      </c>
      <c r="AH1098" s="75">
        <v>0</v>
      </c>
      <c r="AI1098" s="75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>
      <c r="A1099" s="4"/>
      <c r="B1099" s="4" t="s">
        <v>37</v>
      </c>
      <c r="C1099" s="75">
        <v>0</v>
      </c>
      <c r="D1099" s="75">
        <v>0</v>
      </c>
      <c r="E1099" s="75">
        <v>0</v>
      </c>
      <c r="F1099" s="75">
        <v>0</v>
      </c>
      <c r="G1099" s="75">
        <v>0</v>
      </c>
      <c r="H1099" s="75">
        <v>0</v>
      </c>
      <c r="I1099" s="75">
        <v>0</v>
      </c>
      <c r="J1099" s="75">
        <v>0</v>
      </c>
      <c r="K1099" s="75">
        <v>0</v>
      </c>
      <c r="L1099" s="75">
        <v>0</v>
      </c>
      <c r="M1099" s="75">
        <v>0</v>
      </c>
      <c r="N1099" s="75">
        <v>0</v>
      </c>
      <c r="O1099" s="75">
        <v>0</v>
      </c>
      <c r="P1099" s="75">
        <v>0</v>
      </c>
      <c r="Q1099" s="75">
        <v>0</v>
      </c>
      <c r="R1099" s="75">
        <v>0</v>
      </c>
      <c r="S1099" s="75">
        <v>0</v>
      </c>
      <c r="T1099" s="75">
        <v>0</v>
      </c>
      <c r="U1099" s="75">
        <v>0</v>
      </c>
      <c r="V1099" s="75">
        <v>0</v>
      </c>
      <c r="W1099" s="75">
        <v>0</v>
      </c>
      <c r="X1099" s="75">
        <v>0</v>
      </c>
      <c r="Y1099" s="75">
        <v>0</v>
      </c>
      <c r="Z1099" s="75">
        <v>0</v>
      </c>
      <c r="AA1099" s="75">
        <v>0</v>
      </c>
      <c r="AB1099" s="75">
        <v>0</v>
      </c>
      <c r="AC1099" s="75">
        <v>0</v>
      </c>
      <c r="AD1099" s="75">
        <v>0</v>
      </c>
      <c r="AE1099" s="75">
        <v>0</v>
      </c>
      <c r="AF1099" s="75">
        <v>0</v>
      </c>
      <c r="AG1099" s="75">
        <v>0</v>
      </c>
      <c r="AH1099" s="75">
        <v>0</v>
      </c>
      <c r="AI1099" s="75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>
      <c r="A1100" s="14" t="s">
        <v>36</v>
      </c>
      <c r="B1100" s="14" t="s">
        <v>38</v>
      </c>
      <c r="C1100" s="75">
        <v>0</v>
      </c>
      <c r="D1100" s="75">
        <v>0</v>
      </c>
      <c r="E1100" s="75">
        <v>0</v>
      </c>
      <c r="F1100" s="75">
        <v>0</v>
      </c>
      <c r="G1100" s="75">
        <v>0</v>
      </c>
      <c r="H1100" s="75">
        <v>0</v>
      </c>
      <c r="I1100" s="75">
        <v>0</v>
      </c>
      <c r="J1100" s="75">
        <v>0</v>
      </c>
      <c r="K1100" s="75">
        <v>0</v>
      </c>
      <c r="L1100" s="75">
        <v>0</v>
      </c>
      <c r="M1100" s="75">
        <v>0</v>
      </c>
      <c r="N1100" s="75">
        <v>0</v>
      </c>
      <c r="O1100" s="75">
        <v>0</v>
      </c>
      <c r="P1100" s="75">
        <v>0</v>
      </c>
      <c r="Q1100" s="75">
        <v>0</v>
      </c>
      <c r="R1100" s="75">
        <v>0</v>
      </c>
      <c r="S1100" s="75">
        <v>0</v>
      </c>
      <c r="T1100" s="75">
        <v>0</v>
      </c>
      <c r="U1100" s="75">
        <v>0</v>
      </c>
      <c r="V1100" s="75">
        <v>0</v>
      </c>
      <c r="W1100" s="75">
        <v>0</v>
      </c>
      <c r="X1100" s="75">
        <v>0</v>
      </c>
      <c r="Y1100" s="75">
        <v>0</v>
      </c>
      <c r="Z1100" s="75">
        <v>0</v>
      </c>
      <c r="AA1100" s="75">
        <v>0</v>
      </c>
      <c r="AB1100" s="75">
        <v>0</v>
      </c>
      <c r="AC1100" s="75">
        <v>0</v>
      </c>
      <c r="AD1100" s="75">
        <v>0</v>
      </c>
      <c r="AE1100" s="75">
        <v>0</v>
      </c>
      <c r="AF1100" s="75">
        <v>0</v>
      </c>
      <c r="AG1100" s="75">
        <v>0</v>
      </c>
      <c r="AH1100" s="75">
        <v>0</v>
      </c>
      <c r="AI1100" s="75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5"/>
      <c r="B1101" s="5" t="s">
        <v>213</v>
      </c>
      <c r="C1101" s="73">
        <v>0</v>
      </c>
      <c r="D1101" s="73">
        <v>0</v>
      </c>
      <c r="E1101" s="73">
        <v>0</v>
      </c>
      <c r="F1101" s="73">
        <v>0</v>
      </c>
      <c r="G1101" s="73">
        <v>0</v>
      </c>
      <c r="H1101" s="73">
        <v>0</v>
      </c>
      <c r="I1101" s="73">
        <v>0</v>
      </c>
      <c r="J1101" s="73">
        <v>0</v>
      </c>
      <c r="K1101" s="73">
        <v>0</v>
      </c>
      <c r="L1101" s="73">
        <v>0</v>
      </c>
      <c r="M1101" s="73">
        <v>0</v>
      </c>
      <c r="N1101" s="73">
        <v>0</v>
      </c>
      <c r="O1101" s="73">
        <v>0</v>
      </c>
      <c r="P1101" s="73">
        <v>0</v>
      </c>
      <c r="Q1101" s="73">
        <v>0</v>
      </c>
      <c r="R1101" s="73">
        <v>0</v>
      </c>
      <c r="S1101" s="73">
        <v>0</v>
      </c>
      <c r="T1101" s="73">
        <v>0</v>
      </c>
      <c r="U1101" s="73">
        <v>0</v>
      </c>
      <c r="V1101" s="73">
        <v>0</v>
      </c>
      <c r="W1101" s="73">
        <v>0</v>
      </c>
      <c r="X1101" s="73">
        <v>0</v>
      </c>
      <c r="Y1101" s="73">
        <v>0</v>
      </c>
      <c r="Z1101" s="73">
        <v>0</v>
      </c>
      <c r="AA1101" s="73">
        <v>0</v>
      </c>
      <c r="AB1101" s="73">
        <v>0</v>
      </c>
      <c r="AC1101" s="73">
        <v>0</v>
      </c>
      <c r="AD1101" s="73">
        <v>0</v>
      </c>
      <c r="AE1101" s="73">
        <v>0</v>
      </c>
      <c r="AF1101" s="73">
        <v>0</v>
      </c>
      <c r="AG1101" s="73">
        <v>0</v>
      </c>
      <c r="AH1101" s="73">
        <v>0</v>
      </c>
      <c r="AI1101" s="73">
        <v>0</v>
      </c>
    </row>
    <row r="1102" spans="1:85">
      <c r="A1102" s="1" t="str">
        <f>LOOKUP(B1102,[1]Regions!$A$4:$A$98,[1]Regions!$B$4:$B$98)</f>
        <v>ASEAN</v>
      </c>
      <c r="B1102" s="2">
        <v>51</v>
      </c>
      <c r="C1102" s="72">
        <v>2018</v>
      </c>
      <c r="D1102" s="72">
        <v>2019</v>
      </c>
      <c r="E1102" s="72">
        <v>2020</v>
      </c>
      <c r="F1102" s="72">
        <v>2021</v>
      </c>
      <c r="G1102" s="72">
        <v>2022</v>
      </c>
      <c r="H1102" s="72">
        <v>2023</v>
      </c>
      <c r="I1102" s="72">
        <v>2024</v>
      </c>
      <c r="J1102" s="72">
        <v>2025</v>
      </c>
      <c r="K1102" s="72">
        <v>2026</v>
      </c>
      <c r="L1102" s="72">
        <v>2027</v>
      </c>
      <c r="M1102" s="72">
        <v>2028</v>
      </c>
      <c r="N1102" s="72">
        <v>2029</v>
      </c>
      <c r="O1102" s="72">
        <v>2030</v>
      </c>
      <c r="P1102" s="72">
        <v>2031</v>
      </c>
      <c r="Q1102" s="72">
        <v>2032</v>
      </c>
      <c r="R1102" s="72">
        <v>2033</v>
      </c>
      <c r="S1102" s="72">
        <v>2034</v>
      </c>
      <c r="T1102" s="72">
        <v>2035</v>
      </c>
      <c r="U1102" s="72">
        <v>2036</v>
      </c>
      <c r="V1102" s="72">
        <v>2037</v>
      </c>
      <c r="W1102" s="72">
        <v>2038</v>
      </c>
      <c r="X1102" s="72">
        <v>2039</v>
      </c>
      <c r="Y1102" s="72">
        <v>2040</v>
      </c>
      <c r="Z1102" s="72">
        <v>2041</v>
      </c>
      <c r="AA1102" s="72">
        <v>2042</v>
      </c>
      <c r="AB1102" s="72">
        <v>2043</v>
      </c>
      <c r="AC1102" s="72">
        <v>2044</v>
      </c>
      <c r="AD1102" s="72">
        <v>2045</v>
      </c>
      <c r="AE1102" s="72">
        <v>2046</v>
      </c>
      <c r="AF1102" s="72">
        <v>2047</v>
      </c>
      <c r="AG1102" s="72">
        <v>2048</v>
      </c>
      <c r="AH1102" s="72">
        <v>2049</v>
      </c>
      <c r="AI1102" s="72">
        <v>2050</v>
      </c>
      <c r="AJ1102">
        <v>2051</v>
      </c>
      <c r="AK1102">
        <v>2052</v>
      </c>
      <c r="AL1102">
        <v>2053</v>
      </c>
      <c r="AM1102">
        <v>2054</v>
      </c>
      <c r="AN1102">
        <v>2055</v>
      </c>
      <c r="AO1102">
        <v>2056</v>
      </c>
      <c r="AP1102">
        <v>2057</v>
      </c>
      <c r="AQ1102">
        <v>2058</v>
      </c>
      <c r="AR1102">
        <v>2059</v>
      </c>
      <c r="AS1102">
        <v>2060</v>
      </c>
      <c r="AT1102">
        <v>2061</v>
      </c>
      <c r="AU1102">
        <v>2062</v>
      </c>
      <c r="AV1102">
        <v>2063</v>
      </c>
      <c r="AW1102">
        <v>2064</v>
      </c>
      <c r="AX1102">
        <v>2065</v>
      </c>
      <c r="AY1102">
        <v>2066</v>
      </c>
      <c r="AZ1102">
        <v>2067</v>
      </c>
      <c r="BA1102">
        <v>2068</v>
      </c>
      <c r="BB1102">
        <v>2069</v>
      </c>
      <c r="BC1102">
        <v>2070</v>
      </c>
      <c r="BD1102">
        <v>2071</v>
      </c>
      <c r="BE1102">
        <v>2072</v>
      </c>
      <c r="BF1102">
        <v>2073</v>
      </c>
      <c r="BG1102">
        <v>2074</v>
      </c>
      <c r="BH1102">
        <v>2075</v>
      </c>
      <c r="BI1102">
        <v>2076</v>
      </c>
      <c r="BJ1102">
        <v>2077</v>
      </c>
      <c r="BK1102">
        <v>2078</v>
      </c>
      <c r="BL1102">
        <v>2079</v>
      </c>
      <c r="BM1102">
        <v>2080</v>
      </c>
      <c r="BN1102">
        <v>2081</v>
      </c>
      <c r="BO1102">
        <v>2082</v>
      </c>
      <c r="BP1102">
        <v>2083</v>
      </c>
      <c r="BQ1102">
        <v>2084</v>
      </c>
      <c r="BR1102">
        <v>2085</v>
      </c>
      <c r="BS1102">
        <v>2086</v>
      </c>
      <c r="BT1102">
        <v>2087</v>
      </c>
      <c r="BU1102">
        <v>2088</v>
      </c>
      <c r="BV1102">
        <v>2089</v>
      </c>
      <c r="BW1102">
        <v>2090</v>
      </c>
      <c r="BX1102">
        <v>2091</v>
      </c>
      <c r="BY1102">
        <v>2092</v>
      </c>
      <c r="BZ1102">
        <v>2093</v>
      </c>
      <c r="CA1102">
        <v>2094</v>
      </c>
      <c r="CB1102">
        <v>2095</v>
      </c>
      <c r="CC1102">
        <v>2096</v>
      </c>
      <c r="CD1102">
        <v>2097</v>
      </c>
      <c r="CE1102">
        <v>2098</v>
      </c>
      <c r="CF1102">
        <v>2099</v>
      </c>
      <c r="CG1102">
        <v>2100</v>
      </c>
    </row>
    <row r="1103" spans="1:85">
      <c r="A1103" s="74"/>
      <c r="B1103" s="74" t="s">
        <v>4</v>
      </c>
      <c r="C1103" s="75">
        <v>0</v>
      </c>
      <c r="D1103" s="75">
        <v>0</v>
      </c>
      <c r="E1103" s="75">
        <v>0</v>
      </c>
      <c r="F1103" s="75">
        <v>0</v>
      </c>
      <c r="G1103" s="75">
        <v>0</v>
      </c>
      <c r="H1103" s="75">
        <v>0</v>
      </c>
      <c r="I1103" s="75">
        <v>0</v>
      </c>
      <c r="J1103" s="75">
        <v>0</v>
      </c>
      <c r="K1103" s="75">
        <v>0</v>
      </c>
      <c r="L1103" s="75">
        <v>0</v>
      </c>
      <c r="M1103" s="75">
        <v>0</v>
      </c>
      <c r="N1103" s="75">
        <v>0</v>
      </c>
      <c r="O1103" s="75">
        <v>0</v>
      </c>
      <c r="P1103" s="75">
        <v>0</v>
      </c>
      <c r="Q1103" s="75">
        <v>0</v>
      </c>
      <c r="R1103" s="75">
        <v>0</v>
      </c>
      <c r="S1103" s="75">
        <v>0</v>
      </c>
      <c r="T1103" s="75">
        <v>0</v>
      </c>
      <c r="U1103" s="75">
        <v>0</v>
      </c>
      <c r="V1103" s="75">
        <v>0</v>
      </c>
      <c r="W1103" s="75">
        <v>0</v>
      </c>
      <c r="X1103" s="75">
        <v>0</v>
      </c>
      <c r="Y1103" s="75">
        <v>0</v>
      </c>
      <c r="Z1103" s="75">
        <v>0</v>
      </c>
      <c r="AA1103" s="75">
        <v>0</v>
      </c>
      <c r="AB1103" s="75">
        <v>0</v>
      </c>
      <c r="AC1103" s="75">
        <v>0</v>
      </c>
      <c r="AD1103" s="75">
        <v>0</v>
      </c>
      <c r="AE1103" s="75">
        <v>0</v>
      </c>
      <c r="AF1103" s="75">
        <v>0</v>
      </c>
      <c r="AG1103" s="75">
        <v>0</v>
      </c>
      <c r="AH1103" s="75">
        <v>0</v>
      </c>
      <c r="AI1103" s="75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74" t="s">
        <v>0</v>
      </c>
      <c r="B1104" s="74" t="s">
        <v>3</v>
      </c>
      <c r="C1104" s="75">
        <v>0</v>
      </c>
      <c r="D1104" s="75">
        <v>0</v>
      </c>
      <c r="E1104" s="75">
        <v>0</v>
      </c>
      <c r="F1104" s="75">
        <v>0</v>
      </c>
      <c r="G1104" s="75">
        <v>0</v>
      </c>
      <c r="H1104" s="75">
        <v>0</v>
      </c>
      <c r="I1104" s="75">
        <v>0</v>
      </c>
      <c r="J1104" s="75">
        <v>0</v>
      </c>
      <c r="K1104" s="75">
        <v>0</v>
      </c>
      <c r="L1104" s="75">
        <v>0</v>
      </c>
      <c r="M1104" s="75">
        <v>0</v>
      </c>
      <c r="N1104" s="75">
        <v>0</v>
      </c>
      <c r="O1104" s="75">
        <v>0</v>
      </c>
      <c r="P1104" s="75">
        <v>0</v>
      </c>
      <c r="Q1104" s="75">
        <v>0</v>
      </c>
      <c r="R1104" s="75">
        <v>0</v>
      </c>
      <c r="S1104" s="75">
        <v>0</v>
      </c>
      <c r="T1104" s="75">
        <v>0</v>
      </c>
      <c r="U1104" s="75">
        <v>0</v>
      </c>
      <c r="V1104" s="75">
        <v>0</v>
      </c>
      <c r="W1104" s="75">
        <v>0</v>
      </c>
      <c r="X1104" s="75">
        <v>0</v>
      </c>
      <c r="Y1104" s="75">
        <v>0</v>
      </c>
      <c r="Z1104" s="75">
        <v>0</v>
      </c>
      <c r="AA1104" s="75">
        <v>0</v>
      </c>
      <c r="AB1104" s="75">
        <v>0</v>
      </c>
      <c r="AC1104" s="75">
        <v>0</v>
      </c>
      <c r="AD1104" s="75">
        <v>0</v>
      </c>
      <c r="AE1104" s="75">
        <v>0</v>
      </c>
      <c r="AF1104" s="75">
        <v>0</v>
      </c>
      <c r="AG1104" s="75">
        <v>0</v>
      </c>
      <c r="AH1104" s="75">
        <v>0</v>
      </c>
      <c r="AI1104" s="75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74"/>
      <c r="B1105" s="74" t="s">
        <v>34</v>
      </c>
      <c r="C1105" s="75">
        <v>0</v>
      </c>
      <c r="D1105" s="75">
        <v>0</v>
      </c>
      <c r="E1105" s="75">
        <v>0</v>
      </c>
      <c r="F1105" s="75">
        <v>0</v>
      </c>
      <c r="G1105" s="75">
        <v>0</v>
      </c>
      <c r="H1105" s="75">
        <v>0</v>
      </c>
      <c r="I1105" s="75">
        <v>0</v>
      </c>
      <c r="J1105" s="75">
        <v>0</v>
      </c>
      <c r="K1105" s="75">
        <v>0</v>
      </c>
      <c r="L1105" s="75">
        <v>0</v>
      </c>
      <c r="M1105" s="75">
        <v>0</v>
      </c>
      <c r="N1105" s="75">
        <v>0</v>
      </c>
      <c r="O1105" s="75">
        <v>0</v>
      </c>
      <c r="P1105" s="75">
        <v>0</v>
      </c>
      <c r="Q1105" s="75">
        <v>0</v>
      </c>
      <c r="R1105" s="75">
        <v>0</v>
      </c>
      <c r="S1105" s="75">
        <v>0</v>
      </c>
      <c r="T1105" s="75">
        <v>0</v>
      </c>
      <c r="U1105" s="75">
        <v>0</v>
      </c>
      <c r="V1105" s="75">
        <v>0</v>
      </c>
      <c r="W1105" s="75">
        <v>0</v>
      </c>
      <c r="X1105" s="75">
        <v>0</v>
      </c>
      <c r="Y1105" s="75">
        <v>0</v>
      </c>
      <c r="Z1105" s="75">
        <v>0</v>
      </c>
      <c r="AA1105" s="75">
        <v>0</v>
      </c>
      <c r="AB1105" s="75">
        <v>0</v>
      </c>
      <c r="AC1105" s="75">
        <v>0</v>
      </c>
      <c r="AD1105" s="75">
        <v>0</v>
      </c>
      <c r="AE1105" s="75">
        <v>0</v>
      </c>
      <c r="AF1105" s="75">
        <v>0</v>
      </c>
      <c r="AG1105" s="75">
        <v>0</v>
      </c>
      <c r="AH1105" s="75">
        <v>0</v>
      </c>
      <c r="AI1105" s="7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14"/>
      <c r="B1106" s="14" t="s">
        <v>35</v>
      </c>
      <c r="C1106" s="75">
        <v>0</v>
      </c>
      <c r="D1106" s="75">
        <v>0</v>
      </c>
      <c r="E1106" s="75">
        <v>0</v>
      </c>
      <c r="F1106" s="75">
        <v>0</v>
      </c>
      <c r="G1106" s="75">
        <v>0</v>
      </c>
      <c r="H1106" s="75">
        <v>0</v>
      </c>
      <c r="I1106" s="75">
        <v>0</v>
      </c>
      <c r="J1106" s="75">
        <v>0</v>
      </c>
      <c r="K1106" s="75">
        <v>0</v>
      </c>
      <c r="L1106" s="75">
        <v>0</v>
      </c>
      <c r="M1106" s="75">
        <v>0</v>
      </c>
      <c r="N1106" s="75">
        <v>0</v>
      </c>
      <c r="O1106" s="75">
        <v>0</v>
      </c>
      <c r="P1106" s="75">
        <v>0</v>
      </c>
      <c r="Q1106" s="75">
        <v>0</v>
      </c>
      <c r="R1106" s="75">
        <v>0</v>
      </c>
      <c r="S1106" s="75">
        <v>0</v>
      </c>
      <c r="T1106" s="75">
        <v>0</v>
      </c>
      <c r="U1106" s="75">
        <v>0</v>
      </c>
      <c r="V1106" s="75">
        <v>0</v>
      </c>
      <c r="W1106" s="75">
        <v>0</v>
      </c>
      <c r="X1106" s="75">
        <v>0</v>
      </c>
      <c r="Y1106" s="75">
        <v>0</v>
      </c>
      <c r="Z1106" s="75">
        <v>0</v>
      </c>
      <c r="AA1106" s="75">
        <v>0</v>
      </c>
      <c r="AB1106" s="75">
        <v>0</v>
      </c>
      <c r="AC1106" s="75">
        <v>0</v>
      </c>
      <c r="AD1106" s="75">
        <v>0</v>
      </c>
      <c r="AE1106" s="75">
        <v>0</v>
      </c>
      <c r="AF1106" s="75">
        <v>0</v>
      </c>
      <c r="AG1106" s="75">
        <v>0</v>
      </c>
      <c r="AH1106" s="75">
        <v>0</v>
      </c>
      <c r="AI1106" s="75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4"/>
      <c r="B1107" s="4" t="s">
        <v>4</v>
      </c>
      <c r="C1107" s="75">
        <v>0</v>
      </c>
      <c r="D1107" s="75">
        <v>0</v>
      </c>
      <c r="E1107" s="75">
        <v>0</v>
      </c>
      <c r="F1107" s="75">
        <v>0</v>
      </c>
      <c r="G1107" s="75">
        <v>0</v>
      </c>
      <c r="H1107" s="75">
        <v>0</v>
      </c>
      <c r="I1107" s="75">
        <v>0</v>
      </c>
      <c r="J1107" s="75">
        <v>0</v>
      </c>
      <c r="K1107" s="75">
        <v>0</v>
      </c>
      <c r="L1107" s="75">
        <v>0</v>
      </c>
      <c r="M1107" s="75">
        <v>0</v>
      </c>
      <c r="N1107" s="75">
        <v>0</v>
      </c>
      <c r="O1107" s="75">
        <v>0</v>
      </c>
      <c r="P1107" s="75">
        <v>0</v>
      </c>
      <c r="Q1107" s="75">
        <v>0</v>
      </c>
      <c r="R1107" s="75">
        <v>0</v>
      </c>
      <c r="S1107" s="75">
        <v>0</v>
      </c>
      <c r="T1107" s="75">
        <v>0</v>
      </c>
      <c r="U1107" s="75">
        <v>0</v>
      </c>
      <c r="V1107" s="75">
        <v>0</v>
      </c>
      <c r="W1107" s="75">
        <v>0</v>
      </c>
      <c r="X1107" s="75">
        <v>0</v>
      </c>
      <c r="Y1107" s="75">
        <v>0</v>
      </c>
      <c r="Z1107" s="75">
        <v>0</v>
      </c>
      <c r="AA1107" s="75">
        <v>0</v>
      </c>
      <c r="AB1107" s="75">
        <v>0</v>
      </c>
      <c r="AC1107" s="75">
        <v>0</v>
      </c>
      <c r="AD1107" s="75">
        <v>0</v>
      </c>
      <c r="AE1107" s="75">
        <v>0</v>
      </c>
      <c r="AF1107" s="75">
        <v>0</v>
      </c>
      <c r="AG1107" s="75">
        <v>0</v>
      </c>
      <c r="AH1107" s="75">
        <v>0</v>
      </c>
      <c r="AI1107" s="75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74" t="s">
        <v>1</v>
      </c>
      <c r="B1108" s="74" t="s">
        <v>3</v>
      </c>
      <c r="C1108" s="75">
        <v>0</v>
      </c>
      <c r="D1108" s="75">
        <v>0</v>
      </c>
      <c r="E1108" s="75">
        <v>0</v>
      </c>
      <c r="F1108" s="75">
        <v>0</v>
      </c>
      <c r="G1108" s="75">
        <v>0</v>
      </c>
      <c r="H1108" s="75">
        <v>0</v>
      </c>
      <c r="I1108" s="75">
        <v>0</v>
      </c>
      <c r="J1108" s="75">
        <v>0</v>
      </c>
      <c r="K1108" s="75">
        <v>0</v>
      </c>
      <c r="L1108" s="75">
        <v>0</v>
      </c>
      <c r="M1108" s="75">
        <v>0</v>
      </c>
      <c r="N1108" s="75">
        <v>0</v>
      </c>
      <c r="O1108" s="75">
        <v>0</v>
      </c>
      <c r="P1108" s="75">
        <v>0</v>
      </c>
      <c r="Q1108" s="75">
        <v>0</v>
      </c>
      <c r="R1108" s="75">
        <v>0</v>
      </c>
      <c r="S1108" s="75">
        <v>0</v>
      </c>
      <c r="T1108" s="75">
        <v>0</v>
      </c>
      <c r="U1108" s="75">
        <v>0</v>
      </c>
      <c r="V1108" s="75">
        <v>0</v>
      </c>
      <c r="W1108" s="75">
        <v>0</v>
      </c>
      <c r="X1108" s="75">
        <v>0</v>
      </c>
      <c r="Y1108" s="75">
        <v>0</v>
      </c>
      <c r="Z1108" s="75">
        <v>0</v>
      </c>
      <c r="AA1108" s="75">
        <v>0</v>
      </c>
      <c r="AB1108" s="75">
        <v>0</v>
      </c>
      <c r="AC1108" s="75">
        <v>0</v>
      </c>
      <c r="AD1108" s="75">
        <v>0</v>
      </c>
      <c r="AE1108" s="75">
        <v>0</v>
      </c>
      <c r="AF1108" s="75">
        <v>0</v>
      </c>
      <c r="AG1108" s="75">
        <v>0</v>
      </c>
      <c r="AH1108" s="75">
        <v>0</v>
      </c>
      <c r="AI1108" s="75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74"/>
      <c r="B1109" s="74" t="s">
        <v>34</v>
      </c>
      <c r="C1109" s="75">
        <v>0</v>
      </c>
      <c r="D1109" s="75">
        <v>0</v>
      </c>
      <c r="E1109" s="75">
        <v>0</v>
      </c>
      <c r="F1109" s="75">
        <v>0</v>
      </c>
      <c r="G1109" s="75">
        <v>0</v>
      </c>
      <c r="H1109" s="75">
        <v>0</v>
      </c>
      <c r="I1109" s="75">
        <v>0</v>
      </c>
      <c r="J1109" s="75">
        <v>0</v>
      </c>
      <c r="K1109" s="75">
        <v>0</v>
      </c>
      <c r="L1109" s="75">
        <v>0</v>
      </c>
      <c r="M1109" s="75">
        <v>0</v>
      </c>
      <c r="N1109" s="75">
        <v>0</v>
      </c>
      <c r="O1109" s="75">
        <v>0</v>
      </c>
      <c r="P1109" s="75">
        <v>0</v>
      </c>
      <c r="Q1109" s="75">
        <v>0</v>
      </c>
      <c r="R1109" s="75">
        <v>0</v>
      </c>
      <c r="S1109" s="75">
        <v>0</v>
      </c>
      <c r="T1109" s="75">
        <v>0</v>
      </c>
      <c r="U1109" s="75">
        <v>0</v>
      </c>
      <c r="V1109" s="75">
        <v>0</v>
      </c>
      <c r="W1109" s="75">
        <v>0</v>
      </c>
      <c r="X1109" s="75">
        <v>0</v>
      </c>
      <c r="Y1109" s="75">
        <v>0</v>
      </c>
      <c r="Z1109" s="75">
        <v>0</v>
      </c>
      <c r="AA1109" s="75">
        <v>0</v>
      </c>
      <c r="AB1109" s="75">
        <v>0</v>
      </c>
      <c r="AC1109" s="75">
        <v>0</v>
      </c>
      <c r="AD1109" s="75">
        <v>0</v>
      </c>
      <c r="AE1109" s="75">
        <v>0</v>
      </c>
      <c r="AF1109" s="75">
        <v>0</v>
      </c>
      <c r="AG1109" s="75">
        <v>0</v>
      </c>
      <c r="AH1109" s="75">
        <v>0</v>
      </c>
      <c r="AI1109" s="75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14"/>
      <c r="B1110" s="14" t="s">
        <v>35</v>
      </c>
      <c r="C1110" s="75">
        <v>0</v>
      </c>
      <c r="D1110" s="75">
        <v>0</v>
      </c>
      <c r="E1110" s="75">
        <v>0</v>
      </c>
      <c r="F1110" s="75">
        <v>0</v>
      </c>
      <c r="G1110" s="75">
        <v>0</v>
      </c>
      <c r="H1110" s="75">
        <v>0</v>
      </c>
      <c r="I1110" s="75">
        <v>0</v>
      </c>
      <c r="J1110" s="75">
        <v>0</v>
      </c>
      <c r="K1110" s="75">
        <v>0</v>
      </c>
      <c r="L1110" s="75">
        <v>0</v>
      </c>
      <c r="M1110" s="75">
        <v>0</v>
      </c>
      <c r="N1110" s="75">
        <v>0</v>
      </c>
      <c r="O1110" s="75">
        <v>0</v>
      </c>
      <c r="P1110" s="75">
        <v>0</v>
      </c>
      <c r="Q1110" s="75">
        <v>0</v>
      </c>
      <c r="R1110" s="75">
        <v>0</v>
      </c>
      <c r="S1110" s="75">
        <v>0</v>
      </c>
      <c r="T1110" s="75">
        <v>0</v>
      </c>
      <c r="U1110" s="75">
        <v>0</v>
      </c>
      <c r="V1110" s="75">
        <v>0</v>
      </c>
      <c r="W1110" s="75">
        <v>0</v>
      </c>
      <c r="X1110" s="75">
        <v>0</v>
      </c>
      <c r="Y1110" s="75">
        <v>0</v>
      </c>
      <c r="Z1110" s="75">
        <v>0</v>
      </c>
      <c r="AA1110" s="75">
        <v>0</v>
      </c>
      <c r="AB1110" s="75">
        <v>0</v>
      </c>
      <c r="AC1110" s="75">
        <v>0</v>
      </c>
      <c r="AD1110" s="75">
        <v>0</v>
      </c>
      <c r="AE1110" s="75">
        <v>0</v>
      </c>
      <c r="AF1110" s="75">
        <v>0</v>
      </c>
      <c r="AG1110" s="75">
        <v>0</v>
      </c>
      <c r="AH1110" s="75">
        <v>0</v>
      </c>
      <c r="AI1110" s="75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4"/>
      <c r="B1111" s="4" t="s">
        <v>4</v>
      </c>
      <c r="C1111" s="75">
        <v>0</v>
      </c>
      <c r="D1111" s="75">
        <v>0</v>
      </c>
      <c r="E1111" s="75">
        <v>0</v>
      </c>
      <c r="F1111" s="75">
        <v>0</v>
      </c>
      <c r="G1111" s="75">
        <v>0</v>
      </c>
      <c r="H1111" s="75">
        <v>0</v>
      </c>
      <c r="I1111" s="75">
        <v>0</v>
      </c>
      <c r="J1111" s="75">
        <v>0</v>
      </c>
      <c r="K1111" s="75">
        <v>0</v>
      </c>
      <c r="L1111" s="75">
        <v>0</v>
      </c>
      <c r="M1111" s="75">
        <v>0</v>
      </c>
      <c r="N1111" s="75">
        <v>0</v>
      </c>
      <c r="O1111" s="75">
        <v>0</v>
      </c>
      <c r="P1111" s="75">
        <v>0</v>
      </c>
      <c r="Q1111" s="75">
        <v>0</v>
      </c>
      <c r="R1111" s="75">
        <v>0</v>
      </c>
      <c r="S1111" s="75">
        <v>0</v>
      </c>
      <c r="T1111" s="75">
        <v>0</v>
      </c>
      <c r="U1111" s="75">
        <v>0</v>
      </c>
      <c r="V1111" s="75">
        <v>0</v>
      </c>
      <c r="W1111" s="75">
        <v>0</v>
      </c>
      <c r="X1111" s="75">
        <v>0</v>
      </c>
      <c r="Y1111" s="75">
        <v>0</v>
      </c>
      <c r="Z1111" s="75">
        <v>0</v>
      </c>
      <c r="AA1111" s="75">
        <v>0</v>
      </c>
      <c r="AB1111" s="75">
        <v>0</v>
      </c>
      <c r="AC1111" s="75">
        <v>0</v>
      </c>
      <c r="AD1111" s="75">
        <v>0</v>
      </c>
      <c r="AE1111" s="75">
        <v>0</v>
      </c>
      <c r="AF1111" s="75">
        <v>0</v>
      </c>
      <c r="AG1111" s="75">
        <v>0</v>
      </c>
      <c r="AH1111" s="75">
        <v>0</v>
      </c>
      <c r="AI1111" s="75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14" t="s">
        <v>5</v>
      </c>
      <c r="B1112" s="14" t="s">
        <v>3</v>
      </c>
      <c r="C1112" s="75">
        <v>0</v>
      </c>
      <c r="D1112" s="75">
        <v>0</v>
      </c>
      <c r="E1112" s="75">
        <v>0</v>
      </c>
      <c r="F1112" s="75">
        <v>0</v>
      </c>
      <c r="G1112" s="75">
        <v>0</v>
      </c>
      <c r="H1112" s="75">
        <v>0</v>
      </c>
      <c r="I1112" s="75">
        <v>0</v>
      </c>
      <c r="J1112" s="75">
        <v>0</v>
      </c>
      <c r="K1112" s="75">
        <v>0</v>
      </c>
      <c r="L1112" s="75">
        <v>0</v>
      </c>
      <c r="M1112" s="75">
        <v>0</v>
      </c>
      <c r="N1112" s="75">
        <v>0</v>
      </c>
      <c r="O1112" s="75">
        <v>0</v>
      </c>
      <c r="P1112" s="75">
        <v>0</v>
      </c>
      <c r="Q1112" s="75">
        <v>0</v>
      </c>
      <c r="R1112" s="75">
        <v>0</v>
      </c>
      <c r="S1112" s="75">
        <v>0</v>
      </c>
      <c r="T1112" s="75">
        <v>0</v>
      </c>
      <c r="U1112" s="75">
        <v>0</v>
      </c>
      <c r="V1112" s="75">
        <v>0</v>
      </c>
      <c r="W1112" s="75">
        <v>0</v>
      </c>
      <c r="X1112" s="75">
        <v>0</v>
      </c>
      <c r="Y1112" s="75">
        <v>0</v>
      </c>
      <c r="Z1112" s="75">
        <v>0</v>
      </c>
      <c r="AA1112" s="75">
        <v>0</v>
      </c>
      <c r="AB1112" s="75">
        <v>0</v>
      </c>
      <c r="AC1112" s="75">
        <v>0</v>
      </c>
      <c r="AD1112" s="75">
        <v>0</v>
      </c>
      <c r="AE1112" s="75">
        <v>0</v>
      </c>
      <c r="AF1112" s="75">
        <v>0</v>
      </c>
      <c r="AG1112" s="75">
        <v>0</v>
      </c>
      <c r="AH1112" s="75">
        <v>0</v>
      </c>
      <c r="AI1112" s="75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5"/>
      <c r="B1113" s="5" t="s">
        <v>4</v>
      </c>
      <c r="C1113" s="75">
        <v>0</v>
      </c>
      <c r="D1113" s="75">
        <v>0</v>
      </c>
      <c r="E1113" s="75">
        <v>0</v>
      </c>
      <c r="F1113" s="75">
        <v>0</v>
      </c>
      <c r="G1113" s="75">
        <v>0</v>
      </c>
      <c r="H1113" s="75">
        <v>0</v>
      </c>
      <c r="I1113" s="75">
        <v>0</v>
      </c>
      <c r="J1113" s="75">
        <v>0</v>
      </c>
      <c r="K1113" s="75">
        <v>0</v>
      </c>
      <c r="L1113" s="75">
        <v>0</v>
      </c>
      <c r="M1113" s="75">
        <v>0</v>
      </c>
      <c r="N1113" s="75">
        <v>0</v>
      </c>
      <c r="O1113" s="75">
        <v>0</v>
      </c>
      <c r="P1113" s="75">
        <v>0</v>
      </c>
      <c r="Q1113" s="75">
        <v>0</v>
      </c>
      <c r="R1113" s="75">
        <v>0</v>
      </c>
      <c r="S1113" s="75">
        <v>0</v>
      </c>
      <c r="T1113" s="75">
        <v>0</v>
      </c>
      <c r="U1113" s="75">
        <v>0</v>
      </c>
      <c r="V1113" s="75">
        <v>0</v>
      </c>
      <c r="W1113" s="75">
        <v>0</v>
      </c>
      <c r="X1113" s="75">
        <v>0</v>
      </c>
      <c r="Y1113" s="75">
        <v>0</v>
      </c>
      <c r="Z1113" s="75">
        <v>0</v>
      </c>
      <c r="AA1113" s="75">
        <v>0</v>
      </c>
      <c r="AB1113" s="75">
        <v>0</v>
      </c>
      <c r="AC1113" s="75">
        <v>0</v>
      </c>
      <c r="AD1113" s="75">
        <v>0</v>
      </c>
      <c r="AE1113" s="75">
        <v>0</v>
      </c>
      <c r="AF1113" s="75">
        <v>0</v>
      </c>
      <c r="AG1113" s="75">
        <v>0</v>
      </c>
      <c r="AH1113" s="75">
        <v>0</v>
      </c>
      <c r="AI1113" s="75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>
      <c r="A1114" s="5" t="s">
        <v>2</v>
      </c>
      <c r="B1114" s="5" t="s">
        <v>3</v>
      </c>
      <c r="C1114" s="75">
        <v>0</v>
      </c>
      <c r="D1114" s="75">
        <v>0</v>
      </c>
      <c r="E1114" s="75">
        <v>0</v>
      </c>
      <c r="F1114" s="75">
        <v>0</v>
      </c>
      <c r="G1114" s="75">
        <v>0</v>
      </c>
      <c r="H1114" s="75">
        <v>0</v>
      </c>
      <c r="I1114" s="75">
        <v>0</v>
      </c>
      <c r="J1114" s="75">
        <v>0</v>
      </c>
      <c r="K1114" s="75">
        <v>0</v>
      </c>
      <c r="L1114" s="75">
        <v>0</v>
      </c>
      <c r="M1114" s="75">
        <v>0</v>
      </c>
      <c r="N1114" s="75">
        <v>0</v>
      </c>
      <c r="O1114" s="75">
        <v>0</v>
      </c>
      <c r="P1114" s="75">
        <v>0</v>
      </c>
      <c r="Q1114" s="75">
        <v>0</v>
      </c>
      <c r="R1114" s="75">
        <v>0</v>
      </c>
      <c r="S1114" s="75">
        <v>0</v>
      </c>
      <c r="T1114" s="75">
        <v>0</v>
      </c>
      <c r="U1114" s="75">
        <v>0</v>
      </c>
      <c r="V1114" s="75">
        <v>0</v>
      </c>
      <c r="W1114" s="75">
        <v>0</v>
      </c>
      <c r="X1114" s="75">
        <v>0</v>
      </c>
      <c r="Y1114" s="75">
        <v>0</v>
      </c>
      <c r="Z1114" s="75">
        <v>0</v>
      </c>
      <c r="AA1114" s="75">
        <v>0</v>
      </c>
      <c r="AB1114" s="75">
        <v>0</v>
      </c>
      <c r="AC1114" s="75">
        <v>0</v>
      </c>
      <c r="AD1114" s="75">
        <v>0</v>
      </c>
      <c r="AE1114" s="75">
        <v>0</v>
      </c>
      <c r="AF1114" s="75">
        <v>0</v>
      </c>
      <c r="AG1114" s="75">
        <v>0</v>
      </c>
      <c r="AH1114" s="75">
        <v>0</v>
      </c>
      <c r="AI1114" s="75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>
      <c r="A1115" s="4"/>
      <c r="B1115" s="4" t="s">
        <v>4</v>
      </c>
      <c r="C1115" s="75">
        <v>0</v>
      </c>
      <c r="D1115" s="75">
        <v>0</v>
      </c>
      <c r="E1115" s="75">
        <v>0</v>
      </c>
      <c r="F1115" s="75">
        <v>0</v>
      </c>
      <c r="G1115" s="75">
        <v>0</v>
      </c>
      <c r="H1115" s="75">
        <v>0</v>
      </c>
      <c r="I1115" s="75">
        <v>0</v>
      </c>
      <c r="J1115" s="75">
        <v>0</v>
      </c>
      <c r="K1115" s="75">
        <v>0</v>
      </c>
      <c r="L1115" s="75">
        <v>0</v>
      </c>
      <c r="M1115" s="75">
        <v>0</v>
      </c>
      <c r="N1115" s="75">
        <v>0</v>
      </c>
      <c r="O1115" s="75">
        <v>0</v>
      </c>
      <c r="P1115" s="75">
        <v>0</v>
      </c>
      <c r="Q1115" s="75">
        <v>0</v>
      </c>
      <c r="R1115" s="75">
        <v>0</v>
      </c>
      <c r="S1115" s="75">
        <v>0</v>
      </c>
      <c r="T1115" s="75">
        <v>0</v>
      </c>
      <c r="U1115" s="75">
        <v>0</v>
      </c>
      <c r="V1115" s="75">
        <v>0</v>
      </c>
      <c r="W1115" s="75">
        <v>0</v>
      </c>
      <c r="X1115" s="75">
        <v>0</v>
      </c>
      <c r="Y1115" s="75">
        <v>0</v>
      </c>
      <c r="Z1115" s="75">
        <v>0</v>
      </c>
      <c r="AA1115" s="75">
        <v>0</v>
      </c>
      <c r="AB1115" s="75">
        <v>0</v>
      </c>
      <c r="AC1115" s="75">
        <v>0</v>
      </c>
      <c r="AD1115" s="75">
        <v>0</v>
      </c>
      <c r="AE1115" s="75">
        <v>0</v>
      </c>
      <c r="AF1115" s="75">
        <v>0</v>
      </c>
      <c r="AG1115" s="75">
        <v>0</v>
      </c>
      <c r="AH1115" s="75">
        <v>0</v>
      </c>
      <c r="AI1115" s="7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>
      <c r="A1116" s="14" t="s">
        <v>7</v>
      </c>
      <c r="B1116" s="14" t="s">
        <v>3</v>
      </c>
      <c r="C1116" s="75">
        <v>0</v>
      </c>
      <c r="D1116" s="75">
        <v>0</v>
      </c>
      <c r="E1116" s="75">
        <v>0</v>
      </c>
      <c r="F1116" s="75">
        <v>0</v>
      </c>
      <c r="G1116" s="75">
        <v>0</v>
      </c>
      <c r="H1116" s="75">
        <v>0</v>
      </c>
      <c r="I1116" s="75">
        <v>0</v>
      </c>
      <c r="J1116" s="75">
        <v>0</v>
      </c>
      <c r="K1116" s="75">
        <v>0</v>
      </c>
      <c r="L1116" s="75">
        <v>0</v>
      </c>
      <c r="M1116" s="75">
        <v>0</v>
      </c>
      <c r="N1116" s="75">
        <v>0</v>
      </c>
      <c r="O1116" s="75">
        <v>0</v>
      </c>
      <c r="P1116" s="75">
        <v>0</v>
      </c>
      <c r="Q1116" s="75">
        <v>0</v>
      </c>
      <c r="R1116" s="75">
        <v>0</v>
      </c>
      <c r="S1116" s="75">
        <v>0</v>
      </c>
      <c r="T1116" s="75">
        <v>0</v>
      </c>
      <c r="U1116" s="75">
        <v>0</v>
      </c>
      <c r="V1116" s="75">
        <v>0</v>
      </c>
      <c r="W1116" s="75">
        <v>0</v>
      </c>
      <c r="X1116" s="75">
        <v>0</v>
      </c>
      <c r="Y1116" s="75">
        <v>0</v>
      </c>
      <c r="Z1116" s="75">
        <v>0</v>
      </c>
      <c r="AA1116" s="75">
        <v>0</v>
      </c>
      <c r="AB1116" s="75">
        <v>0</v>
      </c>
      <c r="AC1116" s="75">
        <v>0</v>
      </c>
      <c r="AD1116" s="75">
        <v>0</v>
      </c>
      <c r="AE1116" s="75">
        <v>0</v>
      </c>
      <c r="AF1116" s="75">
        <v>0</v>
      </c>
      <c r="AG1116" s="75">
        <v>0</v>
      </c>
      <c r="AH1116" s="75">
        <v>0</v>
      </c>
      <c r="AI1116" s="75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>
      <c r="A1117" s="4"/>
      <c r="B1117" s="4" t="s">
        <v>4</v>
      </c>
      <c r="C1117" s="75">
        <v>0</v>
      </c>
      <c r="D1117" s="75">
        <v>0</v>
      </c>
      <c r="E1117" s="75">
        <v>0</v>
      </c>
      <c r="F1117" s="75">
        <v>0</v>
      </c>
      <c r="G1117" s="75">
        <v>0</v>
      </c>
      <c r="H1117" s="75">
        <v>0</v>
      </c>
      <c r="I1117" s="75">
        <v>0</v>
      </c>
      <c r="J1117" s="75">
        <v>0</v>
      </c>
      <c r="K1117" s="75">
        <v>0</v>
      </c>
      <c r="L1117" s="75">
        <v>0</v>
      </c>
      <c r="M1117" s="75">
        <v>0</v>
      </c>
      <c r="N1117" s="75">
        <v>0</v>
      </c>
      <c r="O1117" s="75">
        <v>0</v>
      </c>
      <c r="P1117" s="75">
        <v>0</v>
      </c>
      <c r="Q1117" s="75">
        <v>0</v>
      </c>
      <c r="R1117" s="75">
        <v>0</v>
      </c>
      <c r="S1117" s="75">
        <v>0</v>
      </c>
      <c r="T1117" s="75">
        <v>0</v>
      </c>
      <c r="U1117" s="75">
        <v>0</v>
      </c>
      <c r="V1117" s="75">
        <v>0</v>
      </c>
      <c r="W1117" s="75">
        <v>0</v>
      </c>
      <c r="X1117" s="75">
        <v>0</v>
      </c>
      <c r="Y1117" s="75">
        <v>0</v>
      </c>
      <c r="Z1117" s="75">
        <v>0</v>
      </c>
      <c r="AA1117" s="75">
        <v>0</v>
      </c>
      <c r="AB1117" s="75">
        <v>0</v>
      </c>
      <c r="AC1117" s="75">
        <v>0</v>
      </c>
      <c r="AD1117" s="75">
        <v>0</v>
      </c>
      <c r="AE1117" s="75">
        <v>0</v>
      </c>
      <c r="AF1117" s="75">
        <v>0</v>
      </c>
      <c r="AG1117" s="75">
        <v>0</v>
      </c>
      <c r="AH1117" s="75">
        <v>0</v>
      </c>
      <c r="AI1117" s="75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>
      <c r="A1118" s="14" t="s">
        <v>6</v>
      </c>
      <c r="B1118" s="14" t="s">
        <v>3</v>
      </c>
      <c r="C1118" s="75">
        <v>0</v>
      </c>
      <c r="D1118" s="75">
        <v>0</v>
      </c>
      <c r="E1118" s="75">
        <v>0</v>
      </c>
      <c r="F1118" s="75">
        <v>0</v>
      </c>
      <c r="G1118" s="75">
        <v>0</v>
      </c>
      <c r="H1118" s="75">
        <v>0</v>
      </c>
      <c r="I1118" s="75">
        <v>0</v>
      </c>
      <c r="J1118" s="75">
        <v>0</v>
      </c>
      <c r="K1118" s="75">
        <v>0</v>
      </c>
      <c r="L1118" s="75">
        <v>0</v>
      </c>
      <c r="M1118" s="75">
        <v>0</v>
      </c>
      <c r="N1118" s="75">
        <v>0</v>
      </c>
      <c r="O1118" s="75">
        <v>0</v>
      </c>
      <c r="P1118" s="75">
        <v>0</v>
      </c>
      <c r="Q1118" s="75">
        <v>0</v>
      </c>
      <c r="R1118" s="75">
        <v>0</v>
      </c>
      <c r="S1118" s="75">
        <v>0</v>
      </c>
      <c r="T1118" s="75">
        <v>0</v>
      </c>
      <c r="U1118" s="75">
        <v>0</v>
      </c>
      <c r="V1118" s="75">
        <v>0</v>
      </c>
      <c r="W1118" s="75">
        <v>0</v>
      </c>
      <c r="X1118" s="75">
        <v>0</v>
      </c>
      <c r="Y1118" s="75">
        <v>0</v>
      </c>
      <c r="Z1118" s="75">
        <v>0</v>
      </c>
      <c r="AA1118" s="75">
        <v>0</v>
      </c>
      <c r="AB1118" s="75">
        <v>0</v>
      </c>
      <c r="AC1118" s="75">
        <v>0</v>
      </c>
      <c r="AD1118" s="75">
        <v>0</v>
      </c>
      <c r="AE1118" s="75">
        <v>0</v>
      </c>
      <c r="AF1118" s="75">
        <v>0</v>
      </c>
      <c r="AG1118" s="75">
        <v>0</v>
      </c>
      <c r="AH1118" s="75">
        <v>0</v>
      </c>
      <c r="AI1118" s="75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>
      <c r="A1119" s="5"/>
      <c r="B1119" s="5" t="s">
        <v>4</v>
      </c>
      <c r="C1119" s="75">
        <v>0</v>
      </c>
      <c r="D1119" s="75">
        <v>0</v>
      </c>
      <c r="E1119" s="75">
        <v>0</v>
      </c>
      <c r="F1119" s="75">
        <v>0</v>
      </c>
      <c r="G1119" s="75">
        <v>0</v>
      </c>
      <c r="H1119" s="75">
        <v>0</v>
      </c>
      <c r="I1119" s="75">
        <v>0</v>
      </c>
      <c r="J1119" s="75">
        <v>0</v>
      </c>
      <c r="K1119" s="75">
        <v>0</v>
      </c>
      <c r="L1119" s="75">
        <v>0</v>
      </c>
      <c r="M1119" s="75">
        <v>0</v>
      </c>
      <c r="N1119" s="75">
        <v>0</v>
      </c>
      <c r="O1119" s="75">
        <v>0</v>
      </c>
      <c r="P1119" s="75">
        <v>0</v>
      </c>
      <c r="Q1119" s="75">
        <v>0</v>
      </c>
      <c r="R1119" s="75">
        <v>0</v>
      </c>
      <c r="S1119" s="75">
        <v>0</v>
      </c>
      <c r="T1119" s="75">
        <v>0</v>
      </c>
      <c r="U1119" s="75">
        <v>0</v>
      </c>
      <c r="V1119" s="75">
        <v>0</v>
      </c>
      <c r="W1119" s="75">
        <v>0</v>
      </c>
      <c r="X1119" s="75">
        <v>0</v>
      </c>
      <c r="Y1119" s="75">
        <v>0</v>
      </c>
      <c r="Z1119" s="75">
        <v>0</v>
      </c>
      <c r="AA1119" s="75">
        <v>0</v>
      </c>
      <c r="AB1119" s="75">
        <v>0</v>
      </c>
      <c r="AC1119" s="75">
        <v>0</v>
      </c>
      <c r="AD1119" s="75">
        <v>0</v>
      </c>
      <c r="AE1119" s="75">
        <v>0</v>
      </c>
      <c r="AF1119" s="75">
        <v>0</v>
      </c>
      <c r="AG1119" s="75">
        <v>0</v>
      </c>
      <c r="AH1119" s="75">
        <v>0</v>
      </c>
      <c r="AI1119" s="75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>
      <c r="A1120" s="5" t="s">
        <v>8</v>
      </c>
      <c r="B1120" s="5" t="s">
        <v>3</v>
      </c>
      <c r="C1120" s="75">
        <v>0</v>
      </c>
      <c r="D1120" s="75">
        <v>0</v>
      </c>
      <c r="E1120" s="75">
        <v>0</v>
      </c>
      <c r="F1120" s="75">
        <v>0</v>
      </c>
      <c r="G1120" s="75">
        <v>0</v>
      </c>
      <c r="H1120" s="75">
        <v>0</v>
      </c>
      <c r="I1120" s="75">
        <v>0</v>
      </c>
      <c r="J1120" s="75">
        <v>0</v>
      </c>
      <c r="K1120" s="75">
        <v>0</v>
      </c>
      <c r="L1120" s="75">
        <v>0</v>
      </c>
      <c r="M1120" s="75">
        <v>0</v>
      </c>
      <c r="N1120" s="75">
        <v>0</v>
      </c>
      <c r="O1120" s="75">
        <v>0</v>
      </c>
      <c r="P1120" s="75">
        <v>0</v>
      </c>
      <c r="Q1120" s="75">
        <v>0</v>
      </c>
      <c r="R1120" s="75">
        <v>0</v>
      </c>
      <c r="S1120" s="75">
        <v>0</v>
      </c>
      <c r="T1120" s="75">
        <v>0</v>
      </c>
      <c r="U1120" s="75">
        <v>0</v>
      </c>
      <c r="V1120" s="75">
        <v>0</v>
      </c>
      <c r="W1120" s="75">
        <v>0</v>
      </c>
      <c r="X1120" s="75">
        <v>0</v>
      </c>
      <c r="Y1120" s="75">
        <v>0</v>
      </c>
      <c r="Z1120" s="75">
        <v>0</v>
      </c>
      <c r="AA1120" s="75">
        <v>0</v>
      </c>
      <c r="AB1120" s="75">
        <v>0</v>
      </c>
      <c r="AC1120" s="75">
        <v>0</v>
      </c>
      <c r="AD1120" s="75">
        <v>0</v>
      </c>
      <c r="AE1120" s="75">
        <v>0</v>
      </c>
      <c r="AF1120" s="75">
        <v>0</v>
      </c>
      <c r="AG1120" s="75">
        <v>0</v>
      </c>
      <c r="AH1120" s="75">
        <v>0</v>
      </c>
      <c r="AI1120" s="75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>
      <c r="A1121" s="4"/>
      <c r="B1121" s="4" t="s">
        <v>37</v>
      </c>
      <c r="C1121" s="75">
        <v>0</v>
      </c>
      <c r="D1121" s="75">
        <v>0</v>
      </c>
      <c r="E1121" s="75">
        <v>0</v>
      </c>
      <c r="F1121" s="75">
        <v>0</v>
      </c>
      <c r="G1121" s="75">
        <v>0</v>
      </c>
      <c r="H1121" s="75">
        <v>0</v>
      </c>
      <c r="I1121" s="75">
        <v>0</v>
      </c>
      <c r="J1121" s="75">
        <v>0</v>
      </c>
      <c r="K1121" s="75">
        <v>0</v>
      </c>
      <c r="L1121" s="75">
        <v>0</v>
      </c>
      <c r="M1121" s="75">
        <v>0</v>
      </c>
      <c r="N1121" s="75">
        <v>0</v>
      </c>
      <c r="O1121" s="75">
        <v>0</v>
      </c>
      <c r="P1121" s="75">
        <v>0</v>
      </c>
      <c r="Q1121" s="75">
        <v>0</v>
      </c>
      <c r="R1121" s="75">
        <v>0</v>
      </c>
      <c r="S1121" s="75">
        <v>0</v>
      </c>
      <c r="T1121" s="75">
        <v>0</v>
      </c>
      <c r="U1121" s="75">
        <v>0</v>
      </c>
      <c r="V1121" s="75">
        <v>0</v>
      </c>
      <c r="W1121" s="75">
        <v>0</v>
      </c>
      <c r="X1121" s="75">
        <v>0</v>
      </c>
      <c r="Y1121" s="75">
        <v>0</v>
      </c>
      <c r="Z1121" s="75">
        <v>0</v>
      </c>
      <c r="AA1121" s="75">
        <v>0</v>
      </c>
      <c r="AB1121" s="75">
        <v>0</v>
      </c>
      <c r="AC1121" s="75">
        <v>0</v>
      </c>
      <c r="AD1121" s="75">
        <v>0</v>
      </c>
      <c r="AE1121" s="75">
        <v>0</v>
      </c>
      <c r="AF1121" s="75">
        <v>0</v>
      </c>
      <c r="AG1121" s="75">
        <v>0</v>
      </c>
      <c r="AH1121" s="75">
        <v>0</v>
      </c>
      <c r="AI1121" s="75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>
      <c r="A1122" s="14" t="s">
        <v>36</v>
      </c>
      <c r="B1122" s="14" t="s">
        <v>38</v>
      </c>
      <c r="C1122" s="75">
        <v>0</v>
      </c>
      <c r="D1122" s="75">
        <v>0</v>
      </c>
      <c r="E1122" s="75">
        <v>0</v>
      </c>
      <c r="F1122" s="75">
        <v>0</v>
      </c>
      <c r="G1122" s="75">
        <v>0</v>
      </c>
      <c r="H1122" s="75">
        <v>0</v>
      </c>
      <c r="I1122" s="75">
        <v>0</v>
      </c>
      <c r="J1122" s="75">
        <v>0</v>
      </c>
      <c r="K1122" s="75">
        <v>0</v>
      </c>
      <c r="L1122" s="75">
        <v>0</v>
      </c>
      <c r="M1122" s="75">
        <v>0</v>
      </c>
      <c r="N1122" s="75">
        <v>0</v>
      </c>
      <c r="O1122" s="75">
        <v>0</v>
      </c>
      <c r="P1122" s="75">
        <v>0</v>
      </c>
      <c r="Q1122" s="75">
        <v>0</v>
      </c>
      <c r="R1122" s="75">
        <v>0</v>
      </c>
      <c r="S1122" s="75">
        <v>0</v>
      </c>
      <c r="T1122" s="75">
        <v>0</v>
      </c>
      <c r="U1122" s="75">
        <v>0</v>
      </c>
      <c r="V1122" s="75">
        <v>0</v>
      </c>
      <c r="W1122" s="75">
        <v>0</v>
      </c>
      <c r="X1122" s="75">
        <v>0</v>
      </c>
      <c r="Y1122" s="75">
        <v>0</v>
      </c>
      <c r="Z1122" s="75">
        <v>0</v>
      </c>
      <c r="AA1122" s="75">
        <v>0</v>
      </c>
      <c r="AB1122" s="75">
        <v>0</v>
      </c>
      <c r="AC1122" s="75">
        <v>0</v>
      </c>
      <c r="AD1122" s="75">
        <v>0</v>
      </c>
      <c r="AE1122" s="75">
        <v>0</v>
      </c>
      <c r="AF1122" s="75">
        <v>0</v>
      </c>
      <c r="AG1122" s="75">
        <v>0</v>
      </c>
      <c r="AH1122" s="75">
        <v>0</v>
      </c>
      <c r="AI1122" s="75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>
      <c r="A1123" s="5"/>
      <c r="B1123" s="5" t="s">
        <v>213</v>
      </c>
      <c r="C1123" s="73">
        <v>0</v>
      </c>
      <c r="D1123" s="73">
        <v>0</v>
      </c>
      <c r="E1123" s="73">
        <v>0</v>
      </c>
      <c r="F1123" s="73">
        <v>0</v>
      </c>
      <c r="G1123" s="73">
        <v>0</v>
      </c>
      <c r="H1123" s="73">
        <v>0</v>
      </c>
      <c r="I1123" s="73">
        <v>0</v>
      </c>
      <c r="J1123" s="73">
        <v>0</v>
      </c>
      <c r="K1123" s="73">
        <v>0</v>
      </c>
      <c r="L1123" s="73">
        <v>0</v>
      </c>
      <c r="M1123" s="73">
        <v>0</v>
      </c>
      <c r="N1123" s="73">
        <v>0</v>
      </c>
      <c r="O1123" s="73">
        <v>0</v>
      </c>
      <c r="P1123" s="73">
        <v>0</v>
      </c>
      <c r="Q1123" s="73">
        <v>0</v>
      </c>
      <c r="R1123" s="73">
        <v>0</v>
      </c>
      <c r="S1123" s="73">
        <v>0</v>
      </c>
      <c r="T1123" s="73">
        <v>0</v>
      </c>
      <c r="U1123" s="73">
        <v>0</v>
      </c>
      <c r="V1123" s="73">
        <v>0</v>
      </c>
      <c r="W1123" s="73">
        <v>0</v>
      </c>
      <c r="X1123" s="73">
        <v>0</v>
      </c>
      <c r="Y1123" s="73">
        <v>0</v>
      </c>
      <c r="Z1123" s="73">
        <v>0</v>
      </c>
      <c r="AA1123" s="73">
        <v>0</v>
      </c>
      <c r="AB1123" s="73">
        <v>0</v>
      </c>
      <c r="AC1123" s="73">
        <v>0</v>
      </c>
      <c r="AD1123" s="73">
        <v>0</v>
      </c>
      <c r="AE1123" s="73">
        <v>0</v>
      </c>
      <c r="AF1123" s="73">
        <v>0</v>
      </c>
      <c r="AG1123" s="73">
        <v>0</v>
      </c>
      <c r="AH1123" s="73">
        <v>0</v>
      </c>
      <c r="AI1123" s="73">
        <v>0</v>
      </c>
    </row>
    <row r="1124" spans="1:85">
      <c r="A1124" s="1" t="str">
        <f>LOOKUP(B1124,[1]Regions!$A$4:$A$98,[1]Regions!$B$4:$B$98)</f>
        <v>OPEC (excl Venezuela)</v>
      </c>
      <c r="B1124" s="2">
        <v>52</v>
      </c>
      <c r="C1124" s="72">
        <v>2018</v>
      </c>
      <c r="D1124" s="72">
        <v>2019</v>
      </c>
      <c r="E1124" s="72">
        <v>2020</v>
      </c>
      <c r="F1124" s="72">
        <v>2021</v>
      </c>
      <c r="G1124" s="72">
        <v>2022</v>
      </c>
      <c r="H1124" s="72">
        <v>2023</v>
      </c>
      <c r="I1124" s="72">
        <v>2024</v>
      </c>
      <c r="J1124" s="72">
        <v>2025</v>
      </c>
      <c r="K1124" s="72">
        <v>2026</v>
      </c>
      <c r="L1124" s="72">
        <v>2027</v>
      </c>
      <c r="M1124" s="72">
        <v>2028</v>
      </c>
      <c r="N1124" s="72">
        <v>2029</v>
      </c>
      <c r="O1124" s="72">
        <v>2030</v>
      </c>
      <c r="P1124" s="72">
        <v>2031</v>
      </c>
      <c r="Q1124" s="72">
        <v>2032</v>
      </c>
      <c r="R1124" s="72">
        <v>2033</v>
      </c>
      <c r="S1124" s="72">
        <v>2034</v>
      </c>
      <c r="T1124" s="72">
        <v>2035</v>
      </c>
      <c r="U1124" s="72">
        <v>2036</v>
      </c>
      <c r="V1124" s="72">
        <v>2037</v>
      </c>
      <c r="W1124" s="72">
        <v>2038</v>
      </c>
      <c r="X1124" s="72">
        <v>2039</v>
      </c>
      <c r="Y1124" s="72">
        <v>2040</v>
      </c>
      <c r="Z1124" s="72">
        <v>2041</v>
      </c>
      <c r="AA1124" s="72">
        <v>2042</v>
      </c>
      <c r="AB1124" s="72">
        <v>2043</v>
      </c>
      <c r="AC1124" s="72">
        <v>2044</v>
      </c>
      <c r="AD1124" s="72">
        <v>2045</v>
      </c>
      <c r="AE1124" s="72">
        <v>2046</v>
      </c>
      <c r="AF1124" s="72">
        <v>2047</v>
      </c>
      <c r="AG1124" s="72">
        <v>2048</v>
      </c>
      <c r="AH1124" s="72">
        <v>2049</v>
      </c>
      <c r="AI1124" s="72">
        <v>2050</v>
      </c>
      <c r="AJ1124">
        <v>2051</v>
      </c>
      <c r="AK1124">
        <v>2052</v>
      </c>
      <c r="AL1124">
        <v>2053</v>
      </c>
      <c r="AM1124">
        <v>2054</v>
      </c>
      <c r="AN1124">
        <v>2055</v>
      </c>
      <c r="AO1124">
        <v>2056</v>
      </c>
      <c r="AP1124">
        <v>2057</v>
      </c>
      <c r="AQ1124">
        <v>2058</v>
      </c>
      <c r="AR1124">
        <v>2059</v>
      </c>
      <c r="AS1124">
        <v>2060</v>
      </c>
      <c r="AT1124">
        <v>2061</v>
      </c>
      <c r="AU1124">
        <v>2062</v>
      </c>
      <c r="AV1124">
        <v>2063</v>
      </c>
      <c r="AW1124">
        <v>2064</v>
      </c>
      <c r="AX1124">
        <v>2065</v>
      </c>
      <c r="AY1124">
        <v>2066</v>
      </c>
      <c r="AZ1124">
        <v>2067</v>
      </c>
      <c r="BA1124">
        <v>2068</v>
      </c>
      <c r="BB1124">
        <v>2069</v>
      </c>
      <c r="BC1124">
        <v>2070</v>
      </c>
      <c r="BD1124">
        <v>2071</v>
      </c>
      <c r="BE1124">
        <v>2072</v>
      </c>
      <c r="BF1124">
        <v>2073</v>
      </c>
      <c r="BG1124">
        <v>2074</v>
      </c>
      <c r="BH1124">
        <v>2075</v>
      </c>
      <c r="BI1124">
        <v>2076</v>
      </c>
      <c r="BJ1124">
        <v>2077</v>
      </c>
      <c r="BK1124">
        <v>2078</v>
      </c>
      <c r="BL1124">
        <v>2079</v>
      </c>
      <c r="BM1124">
        <v>2080</v>
      </c>
      <c r="BN1124">
        <v>2081</v>
      </c>
      <c r="BO1124">
        <v>2082</v>
      </c>
      <c r="BP1124">
        <v>2083</v>
      </c>
      <c r="BQ1124">
        <v>2084</v>
      </c>
      <c r="BR1124">
        <v>2085</v>
      </c>
      <c r="BS1124">
        <v>2086</v>
      </c>
      <c r="BT1124">
        <v>2087</v>
      </c>
      <c r="BU1124">
        <v>2088</v>
      </c>
      <c r="BV1124">
        <v>2089</v>
      </c>
      <c r="BW1124">
        <v>2090</v>
      </c>
      <c r="BX1124">
        <v>2091</v>
      </c>
      <c r="BY1124">
        <v>2092</v>
      </c>
      <c r="BZ1124">
        <v>2093</v>
      </c>
      <c r="CA1124">
        <v>2094</v>
      </c>
      <c r="CB1124">
        <v>2095</v>
      </c>
      <c r="CC1124">
        <v>2096</v>
      </c>
      <c r="CD1124">
        <v>2097</v>
      </c>
      <c r="CE1124">
        <v>2098</v>
      </c>
      <c r="CF1124">
        <v>2099</v>
      </c>
      <c r="CG1124">
        <v>2100</v>
      </c>
    </row>
    <row r="1125" spans="1:85">
      <c r="A1125" s="74"/>
      <c r="B1125" s="74" t="s">
        <v>4</v>
      </c>
      <c r="C1125" s="75">
        <v>0</v>
      </c>
      <c r="D1125" s="75">
        <v>0</v>
      </c>
      <c r="E1125" s="75">
        <v>0</v>
      </c>
      <c r="F1125" s="75">
        <v>0</v>
      </c>
      <c r="G1125" s="75">
        <v>0</v>
      </c>
      <c r="H1125" s="75">
        <v>0</v>
      </c>
      <c r="I1125" s="75">
        <v>0</v>
      </c>
      <c r="J1125" s="75">
        <v>0</v>
      </c>
      <c r="K1125" s="75">
        <v>0</v>
      </c>
      <c r="L1125" s="75">
        <v>0</v>
      </c>
      <c r="M1125" s="75">
        <v>0</v>
      </c>
      <c r="N1125" s="75">
        <v>0</v>
      </c>
      <c r="O1125" s="75">
        <v>0</v>
      </c>
      <c r="P1125" s="75">
        <v>0</v>
      </c>
      <c r="Q1125" s="75">
        <v>0</v>
      </c>
      <c r="R1125" s="75">
        <v>0</v>
      </c>
      <c r="S1125" s="75">
        <v>0</v>
      </c>
      <c r="T1125" s="75">
        <v>0</v>
      </c>
      <c r="U1125" s="75">
        <v>0</v>
      </c>
      <c r="V1125" s="75">
        <v>0</v>
      </c>
      <c r="W1125" s="75">
        <v>0</v>
      </c>
      <c r="X1125" s="75">
        <v>0</v>
      </c>
      <c r="Y1125" s="75">
        <v>0</v>
      </c>
      <c r="Z1125" s="75">
        <v>0</v>
      </c>
      <c r="AA1125" s="75">
        <v>0</v>
      </c>
      <c r="AB1125" s="75">
        <v>0</v>
      </c>
      <c r="AC1125" s="75">
        <v>0</v>
      </c>
      <c r="AD1125" s="75">
        <v>0</v>
      </c>
      <c r="AE1125" s="75">
        <v>0</v>
      </c>
      <c r="AF1125" s="75">
        <v>0</v>
      </c>
      <c r="AG1125" s="75">
        <v>0</v>
      </c>
      <c r="AH1125" s="75">
        <v>0</v>
      </c>
      <c r="AI1125" s="7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74" t="s">
        <v>0</v>
      </c>
      <c r="B1126" s="74" t="s">
        <v>3</v>
      </c>
      <c r="C1126" s="75">
        <v>0</v>
      </c>
      <c r="D1126" s="75">
        <v>0</v>
      </c>
      <c r="E1126" s="75">
        <v>0</v>
      </c>
      <c r="F1126" s="75">
        <v>0</v>
      </c>
      <c r="G1126" s="75">
        <v>0</v>
      </c>
      <c r="H1126" s="75">
        <v>0</v>
      </c>
      <c r="I1126" s="75">
        <v>0</v>
      </c>
      <c r="J1126" s="75">
        <v>0</v>
      </c>
      <c r="K1126" s="75">
        <v>0</v>
      </c>
      <c r="L1126" s="75">
        <v>0</v>
      </c>
      <c r="M1126" s="75">
        <v>0</v>
      </c>
      <c r="N1126" s="75">
        <v>0</v>
      </c>
      <c r="O1126" s="75">
        <v>0</v>
      </c>
      <c r="P1126" s="75">
        <v>0</v>
      </c>
      <c r="Q1126" s="75">
        <v>0</v>
      </c>
      <c r="R1126" s="75">
        <v>0</v>
      </c>
      <c r="S1126" s="75">
        <v>0</v>
      </c>
      <c r="T1126" s="75">
        <v>0</v>
      </c>
      <c r="U1126" s="75">
        <v>0</v>
      </c>
      <c r="V1126" s="75">
        <v>0</v>
      </c>
      <c r="W1126" s="75">
        <v>0</v>
      </c>
      <c r="X1126" s="75">
        <v>0</v>
      </c>
      <c r="Y1126" s="75">
        <v>0</v>
      </c>
      <c r="Z1126" s="75">
        <v>0</v>
      </c>
      <c r="AA1126" s="75">
        <v>0</v>
      </c>
      <c r="AB1126" s="75">
        <v>0</v>
      </c>
      <c r="AC1126" s="75">
        <v>0</v>
      </c>
      <c r="AD1126" s="75">
        <v>0</v>
      </c>
      <c r="AE1126" s="75">
        <v>0</v>
      </c>
      <c r="AF1126" s="75">
        <v>0</v>
      </c>
      <c r="AG1126" s="75">
        <v>0</v>
      </c>
      <c r="AH1126" s="75">
        <v>0</v>
      </c>
      <c r="AI1126" s="75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74"/>
      <c r="B1127" s="74" t="s">
        <v>34</v>
      </c>
      <c r="C1127" s="75">
        <v>0</v>
      </c>
      <c r="D1127" s="75">
        <v>0</v>
      </c>
      <c r="E1127" s="75">
        <v>0</v>
      </c>
      <c r="F1127" s="75">
        <v>0</v>
      </c>
      <c r="G1127" s="75">
        <v>0</v>
      </c>
      <c r="H1127" s="75">
        <v>0</v>
      </c>
      <c r="I1127" s="75">
        <v>0</v>
      </c>
      <c r="J1127" s="75">
        <v>0</v>
      </c>
      <c r="K1127" s="75">
        <v>0</v>
      </c>
      <c r="L1127" s="75">
        <v>0</v>
      </c>
      <c r="M1127" s="75">
        <v>0</v>
      </c>
      <c r="N1127" s="75">
        <v>0</v>
      </c>
      <c r="O1127" s="75">
        <v>0</v>
      </c>
      <c r="P1127" s="75">
        <v>0</v>
      </c>
      <c r="Q1127" s="75">
        <v>0</v>
      </c>
      <c r="R1127" s="75">
        <v>0</v>
      </c>
      <c r="S1127" s="75">
        <v>0</v>
      </c>
      <c r="T1127" s="75">
        <v>0</v>
      </c>
      <c r="U1127" s="75">
        <v>0</v>
      </c>
      <c r="V1127" s="75">
        <v>0</v>
      </c>
      <c r="W1127" s="75">
        <v>0</v>
      </c>
      <c r="X1127" s="75">
        <v>0</v>
      </c>
      <c r="Y1127" s="75">
        <v>0</v>
      </c>
      <c r="Z1127" s="75">
        <v>0</v>
      </c>
      <c r="AA1127" s="75">
        <v>0</v>
      </c>
      <c r="AB1127" s="75">
        <v>0</v>
      </c>
      <c r="AC1127" s="75">
        <v>0</v>
      </c>
      <c r="AD1127" s="75">
        <v>0</v>
      </c>
      <c r="AE1127" s="75">
        <v>0</v>
      </c>
      <c r="AF1127" s="75">
        <v>0</v>
      </c>
      <c r="AG1127" s="75">
        <v>0</v>
      </c>
      <c r="AH1127" s="75">
        <v>0</v>
      </c>
      <c r="AI1127" s="75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14"/>
      <c r="B1128" s="14" t="s">
        <v>35</v>
      </c>
      <c r="C1128" s="75">
        <v>0</v>
      </c>
      <c r="D1128" s="75">
        <v>0</v>
      </c>
      <c r="E1128" s="75">
        <v>0</v>
      </c>
      <c r="F1128" s="75">
        <v>0</v>
      </c>
      <c r="G1128" s="75">
        <v>0</v>
      </c>
      <c r="H1128" s="75">
        <v>0</v>
      </c>
      <c r="I1128" s="75">
        <v>0</v>
      </c>
      <c r="J1128" s="75">
        <v>0</v>
      </c>
      <c r="K1128" s="75">
        <v>0</v>
      </c>
      <c r="L1128" s="75">
        <v>0</v>
      </c>
      <c r="M1128" s="75">
        <v>0</v>
      </c>
      <c r="N1128" s="75">
        <v>0</v>
      </c>
      <c r="O1128" s="75">
        <v>0</v>
      </c>
      <c r="P1128" s="75">
        <v>0</v>
      </c>
      <c r="Q1128" s="75">
        <v>0</v>
      </c>
      <c r="R1128" s="75">
        <v>0</v>
      </c>
      <c r="S1128" s="75">
        <v>0</v>
      </c>
      <c r="T1128" s="75">
        <v>0</v>
      </c>
      <c r="U1128" s="75">
        <v>0</v>
      </c>
      <c r="V1128" s="75">
        <v>0</v>
      </c>
      <c r="W1128" s="75">
        <v>0</v>
      </c>
      <c r="X1128" s="75">
        <v>0</v>
      </c>
      <c r="Y1128" s="75">
        <v>0</v>
      </c>
      <c r="Z1128" s="75">
        <v>0</v>
      </c>
      <c r="AA1128" s="75">
        <v>0</v>
      </c>
      <c r="AB1128" s="75">
        <v>0</v>
      </c>
      <c r="AC1128" s="75">
        <v>0</v>
      </c>
      <c r="AD1128" s="75">
        <v>0</v>
      </c>
      <c r="AE1128" s="75">
        <v>0</v>
      </c>
      <c r="AF1128" s="75">
        <v>0</v>
      </c>
      <c r="AG1128" s="75">
        <v>0</v>
      </c>
      <c r="AH1128" s="75">
        <v>0</v>
      </c>
      <c r="AI1128" s="75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4"/>
      <c r="B1129" s="4" t="s">
        <v>4</v>
      </c>
      <c r="C1129" s="75">
        <v>0</v>
      </c>
      <c r="D1129" s="75">
        <v>0</v>
      </c>
      <c r="E1129" s="75">
        <v>0</v>
      </c>
      <c r="F1129" s="75">
        <v>0</v>
      </c>
      <c r="G1129" s="75">
        <v>0</v>
      </c>
      <c r="H1129" s="75">
        <v>0</v>
      </c>
      <c r="I1129" s="75">
        <v>0</v>
      </c>
      <c r="J1129" s="75">
        <v>0</v>
      </c>
      <c r="K1129" s="75">
        <v>0</v>
      </c>
      <c r="L1129" s="75">
        <v>0</v>
      </c>
      <c r="M1129" s="75">
        <v>0</v>
      </c>
      <c r="N1129" s="75">
        <v>0</v>
      </c>
      <c r="O1129" s="75">
        <v>0</v>
      </c>
      <c r="P1129" s="75">
        <v>0</v>
      </c>
      <c r="Q1129" s="75">
        <v>0</v>
      </c>
      <c r="R1129" s="75">
        <v>0</v>
      </c>
      <c r="S1129" s="75">
        <v>0</v>
      </c>
      <c r="T1129" s="75">
        <v>0</v>
      </c>
      <c r="U1129" s="75">
        <v>0</v>
      </c>
      <c r="V1129" s="75">
        <v>0</v>
      </c>
      <c r="W1129" s="75">
        <v>0</v>
      </c>
      <c r="X1129" s="75">
        <v>0</v>
      </c>
      <c r="Y1129" s="75">
        <v>0</v>
      </c>
      <c r="Z1129" s="75">
        <v>0</v>
      </c>
      <c r="AA1129" s="75">
        <v>0</v>
      </c>
      <c r="AB1129" s="75">
        <v>0</v>
      </c>
      <c r="AC1129" s="75">
        <v>0</v>
      </c>
      <c r="AD1129" s="75">
        <v>0</v>
      </c>
      <c r="AE1129" s="75">
        <v>0</v>
      </c>
      <c r="AF1129" s="75">
        <v>0</v>
      </c>
      <c r="AG1129" s="75">
        <v>0</v>
      </c>
      <c r="AH1129" s="75">
        <v>0</v>
      </c>
      <c r="AI1129" s="75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74" t="s">
        <v>1</v>
      </c>
      <c r="B1130" s="74" t="s">
        <v>3</v>
      </c>
      <c r="C1130" s="75">
        <v>0</v>
      </c>
      <c r="D1130" s="75">
        <v>0</v>
      </c>
      <c r="E1130" s="75">
        <v>0</v>
      </c>
      <c r="F1130" s="75">
        <v>0</v>
      </c>
      <c r="G1130" s="75">
        <v>0</v>
      </c>
      <c r="H1130" s="75">
        <v>0</v>
      </c>
      <c r="I1130" s="75">
        <v>0</v>
      </c>
      <c r="J1130" s="75">
        <v>0</v>
      </c>
      <c r="K1130" s="75">
        <v>0</v>
      </c>
      <c r="L1130" s="75">
        <v>0</v>
      </c>
      <c r="M1130" s="75">
        <v>0</v>
      </c>
      <c r="N1130" s="75">
        <v>0</v>
      </c>
      <c r="O1130" s="75">
        <v>0</v>
      </c>
      <c r="P1130" s="75">
        <v>0</v>
      </c>
      <c r="Q1130" s="75">
        <v>0</v>
      </c>
      <c r="R1130" s="75">
        <v>0</v>
      </c>
      <c r="S1130" s="75">
        <v>0</v>
      </c>
      <c r="T1130" s="75">
        <v>0</v>
      </c>
      <c r="U1130" s="75">
        <v>0</v>
      </c>
      <c r="V1130" s="75">
        <v>0</v>
      </c>
      <c r="W1130" s="75">
        <v>0</v>
      </c>
      <c r="X1130" s="75">
        <v>0</v>
      </c>
      <c r="Y1130" s="75">
        <v>0</v>
      </c>
      <c r="Z1130" s="75">
        <v>0</v>
      </c>
      <c r="AA1130" s="75">
        <v>0</v>
      </c>
      <c r="AB1130" s="75">
        <v>0</v>
      </c>
      <c r="AC1130" s="75">
        <v>0</v>
      </c>
      <c r="AD1130" s="75">
        <v>0</v>
      </c>
      <c r="AE1130" s="75">
        <v>0</v>
      </c>
      <c r="AF1130" s="75">
        <v>0</v>
      </c>
      <c r="AG1130" s="75">
        <v>0</v>
      </c>
      <c r="AH1130" s="75">
        <v>0</v>
      </c>
      <c r="AI1130" s="75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74"/>
      <c r="B1131" s="74" t="s">
        <v>34</v>
      </c>
      <c r="C1131" s="75">
        <v>0</v>
      </c>
      <c r="D1131" s="75">
        <v>0</v>
      </c>
      <c r="E1131" s="75">
        <v>0</v>
      </c>
      <c r="F1131" s="75">
        <v>0</v>
      </c>
      <c r="G1131" s="75">
        <v>0</v>
      </c>
      <c r="H1131" s="75">
        <v>0</v>
      </c>
      <c r="I1131" s="75">
        <v>0</v>
      </c>
      <c r="J1131" s="75">
        <v>0</v>
      </c>
      <c r="K1131" s="75">
        <v>0</v>
      </c>
      <c r="L1131" s="75">
        <v>0</v>
      </c>
      <c r="M1131" s="75">
        <v>0</v>
      </c>
      <c r="N1131" s="75">
        <v>0</v>
      </c>
      <c r="O1131" s="75">
        <v>0</v>
      </c>
      <c r="P1131" s="75">
        <v>0</v>
      </c>
      <c r="Q1131" s="75">
        <v>0</v>
      </c>
      <c r="R1131" s="75">
        <v>0</v>
      </c>
      <c r="S1131" s="75">
        <v>0</v>
      </c>
      <c r="T1131" s="75">
        <v>0</v>
      </c>
      <c r="U1131" s="75">
        <v>0</v>
      </c>
      <c r="V1131" s="75">
        <v>0</v>
      </c>
      <c r="W1131" s="75">
        <v>0</v>
      </c>
      <c r="X1131" s="75">
        <v>0</v>
      </c>
      <c r="Y1131" s="75">
        <v>0</v>
      </c>
      <c r="Z1131" s="75">
        <v>0</v>
      </c>
      <c r="AA1131" s="75">
        <v>0</v>
      </c>
      <c r="AB1131" s="75">
        <v>0</v>
      </c>
      <c r="AC1131" s="75">
        <v>0</v>
      </c>
      <c r="AD1131" s="75">
        <v>0</v>
      </c>
      <c r="AE1131" s="75">
        <v>0</v>
      </c>
      <c r="AF1131" s="75">
        <v>0</v>
      </c>
      <c r="AG1131" s="75">
        <v>0</v>
      </c>
      <c r="AH1131" s="75">
        <v>0</v>
      </c>
      <c r="AI1131" s="75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14"/>
      <c r="B1132" s="14" t="s">
        <v>35</v>
      </c>
      <c r="C1132" s="75">
        <v>0</v>
      </c>
      <c r="D1132" s="75">
        <v>0</v>
      </c>
      <c r="E1132" s="75">
        <v>0</v>
      </c>
      <c r="F1132" s="75">
        <v>0</v>
      </c>
      <c r="G1132" s="75">
        <v>0</v>
      </c>
      <c r="H1132" s="75">
        <v>0</v>
      </c>
      <c r="I1132" s="75">
        <v>0</v>
      </c>
      <c r="J1132" s="75">
        <v>0</v>
      </c>
      <c r="K1132" s="75">
        <v>0</v>
      </c>
      <c r="L1132" s="75">
        <v>0</v>
      </c>
      <c r="M1132" s="75">
        <v>0</v>
      </c>
      <c r="N1132" s="75">
        <v>0</v>
      </c>
      <c r="O1132" s="75">
        <v>0</v>
      </c>
      <c r="P1132" s="75">
        <v>0</v>
      </c>
      <c r="Q1132" s="75">
        <v>0</v>
      </c>
      <c r="R1132" s="75">
        <v>0</v>
      </c>
      <c r="S1132" s="75">
        <v>0</v>
      </c>
      <c r="T1132" s="75">
        <v>0</v>
      </c>
      <c r="U1132" s="75">
        <v>0</v>
      </c>
      <c r="V1132" s="75">
        <v>0</v>
      </c>
      <c r="W1132" s="75">
        <v>0</v>
      </c>
      <c r="X1132" s="75">
        <v>0</v>
      </c>
      <c r="Y1132" s="75">
        <v>0</v>
      </c>
      <c r="Z1132" s="75">
        <v>0</v>
      </c>
      <c r="AA1132" s="75">
        <v>0</v>
      </c>
      <c r="AB1132" s="75">
        <v>0</v>
      </c>
      <c r="AC1132" s="75">
        <v>0</v>
      </c>
      <c r="AD1132" s="75">
        <v>0</v>
      </c>
      <c r="AE1132" s="75">
        <v>0</v>
      </c>
      <c r="AF1132" s="75">
        <v>0</v>
      </c>
      <c r="AG1132" s="75">
        <v>0</v>
      </c>
      <c r="AH1132" s="75">
        <v>0</v>
      </c>
      <c r="AI1132" s="75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4"/>
      <c r="B1133" s="4" t="s">
        <v>4</v>
      </c>
      <c r="C1133" s="75">
        <v>0</v>
      </c>
      <c r="D1133" s="75">
        <v>0</v>
      </c>
      <c r="E1133" s="75">
        <v>0</v>
      </c>
      <c r="F1133" s="75">
        <v>0</v>
      </c>
      <c r="G1133" s="75">
        <v>0</v>
      </c>
      <c r="H1133" s="75">
        <v>0</v>
      </c>
      <c r="I1133" s="75">
        <v>0</v>
      </c>
      <c r="J1133" s="75">
        <v>0</v>
      </c>
      <c r="K1133" s="75">
        <v>0</v>
      </c>
      <c r="L1133" s="75">
        <v>0</v>
      </c>
      <c r="M1133" s="75">
        <v>0</v>
      </c>
      <c r="N1133" s="75">
        <v>0</v>
      </c>
      <c r="O1133" s="75">
        <v>0</v>
      </c>
      <c r="P1133" s="75">
        <v>0</v>
      </c>
      <c r="Q1133" s="75">
        <v>0</v>
      </c>
      <c r="R1133" s="75">
        <v>0</v>
      </c>
      <c r="S1133" s="75">
        <v>0</v>
      </c>
      <c r="T1133" s="75">
        <v>0</v>
      </c>
      <c r="U1133" s="75">
        <v>0</v>
      </c>
      <c r="V1133" s="75">
        <v>0</v>
      </c>
      <c r="W1133" s="75">
        <v>0</v>
      </c>
      <c r="X1133" s="75">
        <v>0</v>
      </c>
      <c r="Y1133" s="75">
        <v>0</v>
      </c>
      <c r="Z1133" s="75">
        <v>0</v>
      </c>
      <c r="AA1133" s="75">
        <v>0</v>
      </c>
      <c r="AB1133" s="75">
        <v>0</v>
      </c>
      <c r="AC1133" s="75">
        <v>0</v>
      </c>
      <c r="AD1133" s="75">
        <v>0</v>
      </c>
      <c r="AE1133" s="75">
        <v>0</v>
      </c>
      <c r="AF1133" s="75">
        <v>0</v>
      </c>
      <c r="AG1133" s="75">
        <v>0</v>
      </c>
      <c r="AH1133" s="75">
        <v>0</v>
      </c>
      <c r="AI1133" s="75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14" t="s">
        <v>5</v>
      </c>
      <c r="B1134" s="14" t="s">
        <v>3</v>
      </c>
      <c r="C1134" s="75">
        <v>0</v>
      </c>
      <c r="D1134" s="75">
        <v>0</v>
      </c>
      <c r="E1134" s="75">
        <v>0</v>
      </c>
      <c r="F1134" s="75">
        <v>0</v>
      </c>
      <c r="G1134" s="75">
        <v>0</v>
      </c>
      <c r="H1134" s="75">
        <v>0</v>
      </c>
      <c r="I1134" s="75">
        <v>0</v>
      </c>
      <c r="J1134" s="75">
        <v>0</v>
      </c>
      <c r="K1134" s="75">
        <v>0</v>
      </c>
      <c r="L1134" s="75">
        <v>0</v>
      </c>
      <c r="M1134" s="75">
        <v>0</v>
      </c>
      <c r="N1134" s="75">
        <v>0</v>
      </c>
      <c r="O1134" s="75">
        <v>0</v>
      </c>
      <c r="P1134" s="75">
        <v>0</v>
      </c>
      <c r="Q1134" s="75">
        <v>0</v>
      </c>
      <c r="R1134" s="75">
        <v>0</v>
      </c>
      <c r="S1134" s="75">
        <v>0</v>
      </c>
      <c r="T1134" s="75">
        <v>0</v>
      </c>
      <c r="U1134" s="75">
        <v>0</v>
      </c>
      <c r="V1134" s="75">
        <v>0</v>
      </c>
      <c r="W1134" s="75">
        <v>0</v>
      </c>
      <c r="X1134" s="75">
        <v>0</v>
      </c>
      <c r="Y1134" s="75">
        <v>0</v>
      </c>
      <c r="Z1134" s="75">
        <v>0</v>
      </c>
      <c r="AA1134" s="75">
        <v>0</v>
      </c>
      <c r="AB1134" s="75">
        <v>0</v>
      </c>
      <c r="AC1134" s="75">
        <v>0</v>
      </c>
      <c r="AD1134" s="75">
        <v>0</v>
      </c>
      <c r="AE1134" s="75">
        <v>0</v>
      </c>
      <c r="AF1134" s="75">
        <v>0</v>
      </c>
      <c r="AG1134" s="75">
        <v>0</v>
      </c>
      <c r="AH1134" s="75">
        <v>0</v>
      </c>
      <c r="AI1134" s="75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5"/>
      <c r="B1135" s="5" t="s">
        <v>4</v>
      </c>
      <c r="C1135" s="75">
        <v>0</v>
      </c>
      <c r="D1135" s="75">
        <v>0</v>
      </c>
      <c r="E1135" s="75">
        <v>0</v>
      </c>
      <c r="F1135" s="75">
        <v>0</v>
      </c>
      <c r="G1135" s="75">
        <v>0</v>
      </c>
      <c r="H1135" s="75">
        <v>0</v>
      </c>
      <c r="I1135" s="75">
        <v>0</v>
      </c>
      <c r="J1135" s="75">
        <v>0</v>
      </c>
      <c r="K1135" s="75">
        <v>0</v>
      </c>
      <c r="L1135" s="75">
        <v>0</v>
      </c>
      <c r="M1135" s="75">
        <v>0</v>
      </c>
      <c r="N1135" s="75">
        <v>0</v>
      </c>
      <c r="O1135" s="75">
        <v>0</v>
      </c>
      <c r="P1135" s="75">
        <v>0</v>
      </c>
      <c r="Q1135" s="75">
        <v>0</v>
      </c>
      <c r="R1135" s="75">
        <v>0</v>
      </c>
      <c r="S1135" s="75">
        <v>0</v>
      </c>
      <c r="T1135" s="75">
        <v>0</v>
      </c>
      <c r="U1135" s="75">
        <v>0</v>
      </c>
      <c r="V1135" s="75">
        <v>0</v>
      </c>
      <c r="W1135" s="75">
        <v>0</v>
      </c>
      <c r="X1135" s="75">
        <v>0</v>
      </c>
      <c r="Y1135" s="75">
        <v>0</v>
      </c>
      <c r="Z1135" s="75">
        <v>0</v>
      </c>
      <c r="AA1135" s="75">
        <v>0</v>
      </c>
      <c r="AB1135" s="75">
        <v>0</v>
      </c>
      <c r="AC1135" s="75">
        <v>0</v>
      </c>
      <c r="AD1135" s="75">
        <v>0</v>
      </c>
      <c r="AE1135" s="75">
        <v>0</v>
      </c>
      <c r="AF1135" s="75">
        <v>0</v>
      </c>
      <c r="AG1135" s="75">
        <v>0</v>
      </c>
      <c r="AH1135" s="75">
        <v>0</v>
      </c>
      <c r="AI1135" s="7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5" t="s">
        <v>2</v>
      </c>
      <c r="B1136" s="5" t="s">
        <v>3</v>
      </c>
      <c r="C1136" s="75">
        <v>0</v>
      </c>
      <c r="D1136" s="75">
        <v>0</v>
      </c>
      <c r="E1136" s="75">
        <v>0</v>
      </c>
      <c r="F1136" s="75">
        <v>0</v>
      </c>
      <c r="G1136" s="75">
        <v>0</v>
      </c>
      <c r="H1136" s="75">
        <v>0</v>
      </c>
      <c r="I1136" s="75">
        <v>0</v>
      </c>
      <c r="J1136" s="75">
        <v>0</v>
      </c>
      <c r="K1136" s="75">
        <v>0</v>
      </c>
      <c r="L1136" s="75">
        <v>0</v>
      </c>
      <c r="M1136" s="75">
        <v>0</v>
      </c>
      <c r="N1136" s="75">
        <v>0</v>
      </c>
      <c r="O1136" s="75">
        <v>0</v>
      </c>
      <c r="P1136" s="75">
        <v>0</v>
      </c>
      <c r="Q1136" s="75">
        <v>0</v>
      </c>
      <c r="R1136" s="75">
        <v>0</v>
      </c>
      <c r="S1136" s="75">
        <v>0</v>
      </c>
      <c r="T1136" s="75">
        <v>0</v>
      </c>
      <c r="U1136" s="75">
        <v>0</v>
      </c>
      <c r="V1136" s="75">
        <v>0</v>
      </c>
      <c r="W1136" s="75">
        <v>0</v>
      </c>
      <c r="X1136" s="75">
        <v>0</v>
      </c>
      <c r="Y1136" s="75">
        <v>0</v>
      </c>
      <c r="Z1136" s="75">
        <v>0</v>
      </c>
      <c r="AA1136" s="75">
        <v>0</v>
      </c>
      <c r="AB1136" s="75">
        <v>0</v>
      </c>
      <c r="AC1136" s="75">
        <v>0</v>
      </c>
      <c r="AD1136" s="75">
        <v>0</v>
      </c>
      <c r="AE1136" s="75">
        <v>0</v>
      </c>
      <c r="AF1136" s="75">
        <v>0</v>
      </c>
      <c r="AG1136" s="75">
        <v>0</v>
      </c>
      <c r="AH1136" s="75">
        <v>0</v>
      </c>
      <c r="AI1136" s="75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4"/>
      <c r="B1137" s="4" t="s">
        <v>4</v>
      </c>
      <c r="C1137" s="75">
        <v>0</v>
      </c>
      <c r="D1137" s="75">
        <v>0</v>
      </c>
      <c r="E1137" s="75">
        <v>0</v>
      </c>
      <c r="F1137" s="75">
        <v>0</v>
      </c>
      <c r="G1137" s="75">
        <v>0</v>
      </c>
      <c r="H1137" s="75">
        <v>0</v>
      </c>
      <c r="I1137" s="75">
        <v>0</v>
      </c>
      <c r="J1137" s="75">
        <v>0</v>
      </c>
      <c r="K1137" s="75">
        <v>0</v>
      </c>
      <c r="L1137" s="75">
        <v>0</v>
      </c>
      <c r="M1137" s="75">
        <v>0</v>
      </c>
      <c r="N1137" s="75">
        <v>0</v>
      </c>
      <c r="O1137" s="75">
        <v>0</v>
      </c>
      <c r="P1137" s="75">
        <v>0</v>
      </c>
      <c r="Q1137" s="75">
        <v>0</v>
      </c>
      <c r="R1137" s="75">
        <v>0</v>
      </c>
      <c r="S1137" s="75">
        <v>0</v>
      </c>
      <c r="T1137" s="75">
        <v>0</v>
      </c>
      <c r="U1137" s="75">
        <v>0</v>
      </c>
      <c r="V1137" s="75">
        <v>0</v>
      </c>
      <c r="W1137" s="75">
        <v>0</v>
      </c>
      <c r="X1137" s="75">
        <v>0</v>
      </c>
      <c r="Y1137" s="75">
        <v>0</v>
      </c>
      <c r="Z1137" s="75">
        <v>0</v>
      </c>
      <c r="AA1137" s="75">
        <v>0</v>
      </c>
      <c r="AB1137" s="75">
        <v>0</v>
      </c>
      <c r="AC1137" s="75">
        <v>0</v>
      </c>
      <c r="AD1137" s="75">
        <v>0</v>
      </c>
      <c r="AE1137" s="75">
        <v>0</v>
      </c>
      <c r="AF1137" s="75">
        <v>0</v>
      </c>
      <c r="AG1137" s="75">
        <v>0</v>
      </c>
      <c r="AH1137" s="75">
        <v>0</v>
      </c>
      <c r="AI1137" s="75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>
      <c r="A1138" s="14" t="s">
        <v>7</v>
      </c>
      <c r="B1138" s="14" t="s">
        <v>3</v>
      </c>
      <c r="C1138" s="75">
        <v>0</v>
      </c>
      <c r="D1138" s="75">
        <v>0</v>
      </c>
      <c r="E1138" s="75">
        <v>0</v>
      </c>
      <c r="F1138" s="75">
        <v>0</v>
      </c>
      <c r="G1138" s="75">
        <v>0</v>
      </c>
      <c r="H1138" s="75">
        <v>0</v>
      </c>
      <c r="I1138" s="75">
        <v>0</v>
      </c>
      <c r="J1138" s="75">
        <v>0</v>
      </c>
      <c r="K1138" s="75">
        <v>0</v>
      </c>
      <c r="L1138" s="75">
        <v>0</v>
      </c>
      <c r="M1138" s="75">
        <v>0</v>
      </c>
      <c r="N1138" s="75">
        <v>0</v>
      </c>
      <c r="O1138" s="75">
        <v>0</v>
      </c>
      <c r="P1138" s="75">
        <v>0</v>
      </c>
      <c r="Q1138" s="75">
        <v>0</v>
      </c>
      <c r="R1138" s="75">
        <v>0</v>
      </c>
      <c r="S1138" s="75">
        <v>0</v>
      </c>
      <c r="T1138" s="75">
        <v>0</v>
      </c>
      <c r="U1138" s="75">
        <v>0</v>
      </c>
      <c r="V1138" s="75">
        <v>0</v>
      </c>
      <c r="W1138" s="75">
        <v>0</v>
      </c>
      <c r="X1138" s="75">
        <v>0</v>
      </c>
      <c r="Y1138" s="75">
        <v>0</v>
      </c>
      <c r="Z1138" s="75">
        <v>0</v>
      </c>
      <c r="AA1138" s="75">
        <v>0</v>
      </c>
      <c r="AB1138" s="75">
        <v>0</v>
      </c>
      <c r="AC1138" s="75">
        <v>0</v>
      </c>
      <c r="AD1138" s="75">
        <v>0</v>
      </c>
      <c r="AE1138" s="75">
        <v>0</v>
      </c>
      <c r="AF1138" s="75">
        <v>0</v>
      </c>
      <c r="AG1138" s="75">
        <v>0</v>
      </c>
      <c r="AH1138" s="75">
        <v>0</v>
      </c>
      <c r="AI1138" s="75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>
      <c r="A1139" s="4"/>
      <c r="B1139" s="4" t="s">
        <v>4</v>
      </c>
      <c r="C1139" s="75">
        <v>0</v>
      </c>
      <c r="D1139" s="75">
        <v>0</v>
      </c>
      <c r="E1139" s="75">
        <v>0</v>
      </c>
      <c r="F1139" s="75">
        <v>0</v>
      </c>
      <c r="G1139" s="75">
        <v>0</v>
      </c>
      <c r="H1139" s="75">
        <v>0</v>
      </c>
      <c r="I1139" s="75">
        <v>0</v>
      </c>
      <c r="J1139" s="75">
        <v>0</v>
      </c>
      <c r="K1139" s="75">
        <v>0</v>
      </c>
      <c r="L1139" s="75">
        <v>0</v>
      </c>
      <c r="M1139" s="75">
        <v>0</v>
      </c>
      <c r="N1139" s="75">
        <v>0</v>
      </c>
      <c r="O1139" s="75">
        <v>0</v>
      </c>
      <c r="P1139" s="75">
        <v>0</v>
      </c>
      <c r="Q1139" s="75">
        <v>0</v>
      </c>
      <c r="R1139" s="75">
        <v>0</v>
      </c>
      <c r="S1139" s="75">
        <v>0</v>
      </c>
      <c r="T1139" s="75">
        <v>0</v>
      </c>
      <c r="U1139" s="75">
        <v>0</v>
      </c>
      <c r="V1139" s="75">
        <v>0</v>
      </c>
      <c r="W1139" s="75">
        <v>0</v>
      </c>
      <c r="X1139" s="75">
        <v>0</v>
      </c>
      <c r="Y1139" s="75">
        <v>0</v>
      </c>
      <c r="Z1139" s="75">
        <v>0</v>
      </c>
      <c r="AA1139" s="75">
        <v>0</v>
      </c>
      <c r="AB1139" s="75">
        <v>0</v>
      </c>
      <c r="AC1139" s="75">
        <v>0</v>
      </c>
      <c r="AD1139" s="75">
        <v>0</v>
      </c>
      <c r="AE1139" s="75">
        <v>0</v>
      </c>
      <c r="AF1139" s="75">
        <v>0</v>
      </c>
      <c r="AG1139" s="75">
        <v>0</v>
      </c>
      <c r="AH1139" s="75">
        <v>0</v>
      </c>
      <c r="AI1139" s="75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>
      <c r="A1140" s="14" t="s">
        <v>6</v>
      </c>
      <c r="B1140" s="14" t="s">
        <v>3</v>
      </c>
      <c r="C1140" s="75">
        <v>0</v>
      </c>
      <c r="D1140" s="75">
        <v>0</v>
      </c>
      <c r="E1140" s="75">
        <v>0</v>
      </c>
      <c r="F1140" s="75">
        <v>0</v>
      </c>
      <c r="G1140" s="75">
        <v>0</v>
      </c>
      <c r="H1140" s="75">
        <v>0</v>
      </c>
      <c r="I1140" s="75">
        <v>0</v>
      </c>
      <c r="J1140" s="75">
        <v>0</v>
      </c>
      <c r="K1140" s="75">
        <v>0</v>
      </c>
      <c r="L1140" s="75">
        <v>0</v>
      </c>
      <c r="M1140" s="75">
        <v>0</v>
      </c>
      <c r="N1140" s="75">
        <v>0</v>
      </c>
      <c r="O1140" s="75">
        <v>0</v>
      </c>
      <c r="P1140" s="75">
        <v>0</v>
      </c>
      <c r="Q1140" s="75">
        <v>0</v>
      </c>
      <c r="R1140" s="75">
        <v>0</v>
      </c>
      <c r="S1140" s="75">
        <v>0</v>
      </c>
      <c r="T1140" s="75">
        <v>0</v>
      </c>
      <c r="U1140" s="75">
        <v>0</v>
      </c>
      <c r="V1140" s="75">
        <v>0</v>
      </c>
      <c r="W1140" s="75">
        <v>0</v>
      </c>
      <c r="X1140" s="75">
        <v>0</v>
      </c>
      <c r="Y1140" s="75">
        <v>0</v>
      </c>
      <c r="Z1140" s="75">
        <v>0</v>
      </c>
      <c r="AA1140" s="75">
        <v>0</v>
      </c>
      <c r="AB1140" s="75">
        <v>0</v>
      </c>
      <c r="AC1140" s="75">
        <v>0</v>
      </c>
      <c r="AD1140" s="75">
        <v>0</v>
      </c>
      <c r="AE1140" s="75">
        <v>0</v>
      </c>
      <c r="AF1140" s="75">
        <v>0</v>
      </c>
      <c r="AG1140" s="75">
        <v>0</v>
      </c>
      <c r="AH1140" s="75">
        <v>0</v>
      </c>
      <c r="AI1140" s="75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>
      <c r="A1141" s="5"/>
      <c r="B1141" s="5" t="s">
        <v>4</v>
      </c>
      <c r="C1141" s="75">
        <v>0</v>
      </c>
      <c r="D1141" s="75">
        <v>0</v>
      </c>
      <c r="E1141" s="75">
        <v>0</v>
      </c>
      <c r="F1141" s="75">
        <v>0</v>
      </c>
      <c r="G1141" s="75">
        <v>0</v>
      </c>
      <c r="H1141" s="75">
        <v>0</v>
      </c>
      <c r="I1141" s="75">
        <v>0</v>
      </c>
      <c r="J1141" s="75">
        <v>0</v>
      </c>
      <c r="K1141" s="75">
        <v>0</v>
      </c>
      <c r="L1141" s="75">
        <v>0</v>
      </c>
      <c r="M1141" s="75">
        <v>0</v>
      </c>
      <c r="N1141" s="75">
        <v>0</v>
      </c>
      <c r="O1141" s="75">
        <v>0</v>
      </c>
      <c r="P1141" s="75">
        <v>0</v>
      </c>
      <c r="Q1141" s="75">
        <v>0</v>
      </c>
      <c r="R1141" s="75">
        <v>0</v>
      </c>
      <c r="S1141" s="75">
        <v>0</v>
      </c>
      <c r="T1141" s="75">
        <v>0</v>
      </c>
      <c r="U1141" s="75">
        <v>0</v>
      </c>
      <c r="V1141" s="75">
        <v>0</v>
      </c>
      <c r="W1141" s="75">
        <v>0</v>
      </c>
      <c r="X1141" s="75">
        <v>0</v>
      </c>
      <c r="Y1141" s="75">
        <v>0</v>
      </c>
      <c r="Z1141" s="75">
        <v>0</v>
      </c>
      <c r="AA1141" s="75">
        <v>0</v>
      </c>
      <c r="AB1141" s="75">
        <v>0</v>
      </c>
      <c r="AC1141" s="75">
        <v>0</v>
      </c>
      <c r="AD1141" s="75">
        <v>0</v>
      </c>
      <c r="AE1141" s="75">
        <v>0</v>
      </c>
      <c r="AF1141" s="75">
        <v>0</v>
      </c>
      <c r="AG1141" s="75">
        <v>0</v>
      </c>
      <c r="AH1141" s="75">
        <v>0</v>
      </c>
      <c r="AI1141" s="75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>
      <c r="A1142" s="5" t="s">
        <v>8</v>
      </c>
      <c r="B1142" s="5" t="s">
        <v>3</v>
      </c>
      <c r="C1142" s="75">
        <v>0</v>
      </c>
      <c r="D1142" s="75">
        <v>0</v>
      </c>
      <c r="E1142" s="75">
        <v>0</v>
      </c>
      <c r="F1142" s="75">
        <v>0</v>
      </c>
      <c r="G1142" s="75">
        <v>0</v>
      </c>
      <c r="H1142" s="75">
        <v>0</v>
      </c>
      <c r="I1142" s="75">
        <v>0</v>
      </c>
      <c r="J1142" s="75">
        <v>0</v>
      </c>
      <c r="K1142" s="75">
        <v>0</v>
      </c>
      <c r="L1142" s="75">
        <v>0</v>
      </c>
      <c r="M1142" s="75">
        <v>0</v>
      </c>
      <c r="N1142" s="75">
        <v>0</v>
      </c>
      <c r="O1142" s="75">
        <v>0</v>
      </c>
      <c r="P1142" s="75">
        <v>0</v>
      </c>
      <c r="Q1142" s="75">
        <v>0</v>
      </c>
      <c r="R1142" s="75">
        <v>0</v>
      </c>
      <c r="S1142" s="75">
        <v>0</v>
      </c>
      <c r="T1142" s="75">
        <v>0</v>
      </c>
      <c r="U1142" s="75">
        <v>0</v>
      </c>
      <c r="V1142" s="75">
        <v>0</v>
      </c>
      <c r="W1142" s="75">
        <v>0</v>
      </c>
      <c r="X1142" s="75">
        <v>0</v>
      </c>
      <c r="Y1142" s="75">
        <v>0</v>
      </c>
      <c r="Z1142" s="75">
        <v>0</v>
      </c>
      <c r="AA1142" s="75">
        <v>0</v>
      </c>
      <c r="AB1142" s="75">
        <v>0</v>
      </c>
      <c r="AC1142" s="75">
        <v>0</v>
      </c>
      <c r="AD1142" s="75">
        <v>0</v>
      </c>
      <c r="AE1142" s="75">
        <v>0</v>
      </c>
      <c r="AF1142" s="75">
        <v>0</v>
      </c>
      <c r="AG1142" s="75">
        <v>0</v>
      </c>
      <c r="AH1142" s="75">
        <v>0</v>
      </c>
      <c r="AI1142" s="75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>
      <c r="A1143" s="4"/>
      <c r="B1143" s="4" t="s">
        <v>37</v>
      </c>
      <c r="C1143" s="75">
        <v>0</v>
      </c>
      <c r="D1143" s="75">
        <v>0</v>
      </c>
      <c r="E1143" s="75">
        <v>0</v>
      </c>
      <c r="F1143" s="75">
        <v>0</v>
      </c>
      <c r="G1143" s="75">
        <v>0</v>
      </c>
      <c r="H1143" s="75">
        <v>0</v>
      </c>
      <c r="I1143" s="75">
        <v>0</v>
      </c>
      <c r="J1143" s="75">
        <v>0</v>
      </c>
      <c r="K1143" s="75">
        <v>0</v>
      </c>
      <c r="L1143" s="75">
        <v>0</v>
      </c>
      <c r="M1143" s="75">
        <v>0</v>
      </c>
      <c r="N1143" s="75">
        <v>0</v>
      </c>
      <c r="O1143" s="75">
        <v>0</v>
      </c>
      <c r="P1143" s="75">
        <v>0</v>
      </c>
      <c r="Q1143" s="75">
        <v>0</v>
      </c>
      <c r="R1143" s="75">
        <v>0</v>
      </c>
      <c r="S1143" s="75">
        <v>0</v>
      </c>
      <c r="T1143" s="75">
        <v>0</v>
      </c>
      <c r="U1143" s="75">
        <v>0</v>
      </c>
      <c r="V1143" s="75">
        <v>0</v>
      </c>
      <c r="W1143" s="75">
        <v>0</v>
      </c>
      <c r="X1143" s="75">
        <v>0</v>
      </c>
      <c r="Y1143" s="75">
        <v>0</v>
      </c>
      <c r="Z1143" s="75">
        <v>0</v>
      </c>
      <c r="AA1143" s="75">
        <v>0</v>
      </c>
      <c r="AB1143" s="75">
        <v>0</v>
      </c>
      <c r="AC1143" s="75">
        <v>0</v>
      </c>
      <c r="AD1143" s="75">
        <v>0</v>
      </c>
      <c r="AE1143" s="75">
        <v>0</v>
      </c>
      <c r="AF1143" s="75">
        <v>0</v>
      </c>
      <c r="AG1143" s="75">
        <v>0</v>
      </c>
      <c r="AH1143" s="75">
        <v>0</v>
      </c>
      <c r="AI1143" s="75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>
      <c r="A1144" s="14" t="s">
        <v>36</v>
      </c>
      <c r="B1144" s="14" t="s">
        <v>38</v>
      </c>
      <c r="C1144" s="75">
        <v>0</v>
      </c>
      <c r="D1144" s="75">
        <v>0</v>
      </c>
      <c r="E1144" s="75">
        <v>0</v>
      </c>
      <c r="F1144" s="75">
        <v>0</v>
      </c>
      <c r="G1144" s="75">
        <v>0</v>
      </c>
      <c r="H1144" s="75">
        <v>0</v>
      </c>
      <c r="I1144" s="75">
        <v>0</v>
      </c>
      <c r="J1144" s="75">
        <v>0</v>
      </c>
      <c r="K1144" s="75">
        <v>0</v>
      </c>
      <c r="L1144" s="75">
        <v>0</v>
      </c>
      <c r="M1144" s="75">
        <v>0</v>
      </c>
      <c r="N1144" s="75">
        <v>0</v>
      </c>
      <c r="O1144" s="75">
        <v>0</v>
      </c>
      <c r="P1144" s="75">
        <v>0</v>
      </c>
      <c r="Q1144" s="75">
        <v>0</v>
      </c>
      <c r="R1144" s="75">
        <v>0</v>
      </c>
      <c r="S1144" s="75">
        <v>0</v>
      </c>
      <c r="T1144" s="75">
        <v>0</v>
      </c>
      <c r="U1144" s="75">
        <v>0</v>
      </c>
      <c r="V1144" s="75">
        <v>0</v>
      </c>
      <c r="W1144" s="75">
        <v>0</v>
      </c>
      <c r="X1144" s="75">
        <v>0</v>
      </c>
      <c r="Y1144" s="75">
        <v>0</v>
      </c>
      <c r="Z1144" s="75">
        <v>0</v>
      </c>
      <c r="AA1144" s="75">
        <v>0</v>
      </c>
      <c r="AB1144" s="75">
        <v>0</v>
      </c>
      <c r="AC1144" s="75">
        <v>0</v>
      </c>
      <c r="AD1144" s="75">
        <v>0</v>
      </c>
      <c r="AE1144" s="75">
        <v>0</v>
      </c>
      <c r="AF1144" s="75">
        <v>0</v>
      </c>
      <c r="AG1144" s="75">
        <v>0</v>
      </c>
      <c r="AH1144" s="75">
        <v>0</v>
      </c>
      <c r="AI1144" s="75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>
      <c r="A1145" s="5"/>
      <c r="B1145" s="5" t="s">
        <v>213</v>
      </c>
      <c r="C1145" s="73">
        <v>0</v>
      </c>
      <c r="D1145" s="73">
        <v>0</v>
      </c>
      <c r="E1145" s="73">
        <v>0</v>
      </c>
      <c r="F1145" s="73">
        <v>0</v>
      </c>
      <c r="G1145" s="73">
        <v>0</v>
      </c>
      <c r="H1145" s="73">
        <v>0</v>
      </c>
      <c r="I1145" s="73">
        <v>0</v>
      </c>
      <c r="J1145" s="73">
        <v>0</v>
      </c>
      <c r="K1145" s="73">
        <v>0</v>
      </c>
      <c r="L1145" s="73">
        <v>0</v>
      </c>
      <c r="M1145" s="73">
        <v>0</v>
      </c>
      <c r="N1145" s="73">
        <v>0</v>
      </c>
      <c r="O1145" s="73">
        <v>0</v>
      </c>
      <c r="P1145" s="73">
        <v>0</v>
      </c>
      <c r="Q1145" s="73">
        <v>0</v>
      </c>
      <c r="R1145" s="73">
        <v>0</v>
      </c>
      <c r="S1145" s="73">
        <v>0</v>
      </c>
      <c r="T1145" s="73">
        <v>0</v>
      </c>
      <c r="U1145" s="73">
        <v>0</v>
      </c>
      <c r="V1145" s="73">
        <v>0</v>
      </c>
      <c r="W1145" s="73">
        <v>0</v>
      </c>
      <c r="X1145" s="73">
        <v>0</v>
      </c>
      <c r="Y1145" s="73">
        <v>0</v>
      </c>
      <c r="Z1145" s="73">
        <v>0</v>
      </c>
      <c r="AA1145" s="73">
        <v>0</v>
      </c>
      <c r="AB1145" s="73">
        <v>0</v>
      </c>
      <c r="AC1145" s="73">
        <v>0</v>
      </c>
      <c r="AD1145" s="73">
        <v>0</v>
      </c>
      <c r="AE1145" s="73">
        <v>0</v>
      </c>
      <c r="AF1145" s="73">
        <v>0</v>
      </c>
      <c r="AG1145" s="73">
        <v>0</v>
      </c>
      <c r="AH1145" s="73">
        <v>0</v>
      </c>
      <c r="AI1145" s="73">
        <v>0</v>
      </c>
    </row>
    <row r="1146" spans="1:85">
      <c r="A1146" s="1" t="str">
        <f>LOOKUP(B1146,[1]Regions!$A$4:$A$98,[1]Regions!$B$4:$B$98)</f>
        <v>Rest of world</v>
      </c>
      <c r="B1146" s="2">
        <v>53</v>
      </c>
      <c r="C1146" s="72">
        <v>2018</v>
      </c>
      <c r="D1146" s="72">
        <v>2019</v>
      </c>
      <c r="E1146" s="72">
        <v>2020</v>
      </c>
      <c r="F1146" s="72">
        <v>2021</v>
      </c>
      <c r="G1146" s="72">
        <v>2022</v>
      </c>
      <c r="H1146" s="72">
        <v>2023</v>
      </c>
      <c r="I1146" s="72">
        <v>2024</v>
      </c>
      <c r="J1146" s="72">
        <v>2025</v>
      </c>
      <c r="K1146" s="72">
        <v>2026</v>
      </c>
      <c r="L1146" s="72">
        <v>2027</v>
      </c>
      <c r="M1146" s="72">
        <v>2028</v>
      </c>
      <c r="N1146" s="72">
        <v>2029</v>
      </c>
      <c r="O1146" s="72">
        <v>2030</v>
      </c>
      <c r="P1146" s="72">
        <v>2031</v>
      </c>
      <c r="Q1146" s="72">
        <v>2032</v>
      </c>
      <c r="R1146" s="72">
        <v>2033</v>
      </c>
      <c r="S1146" s="72">
        <v>2034</v>
      </c>
      <c r="T1146" s="72">
        <v>2035</v>
      </c>
      <c r="U1146" s="72">
        <v>2036</v>
      </c>
      <c r="V1146" s="72">
        <v>2037</v>
      </c>
      <c r="W1146" s="72">
        <v>2038</v>
      </c>
      <c r="X1146" s="72">
        <v>2039</v>
      </c>
      <c r="Y1146" s="72">
        <v>2040</v>
      </c>
      <c r="Z1146" s="72">
        <v>2041</v>
      </c>
      <c r="AA1146" s="72">
        <v>2042</v>
      </c>
      <c r="AB1146" s="72">
        <v>2043</v>
      </c>
      <c r="AC1146" s="72">
        <v>2044</v>
      </c>
      <c r="AD1146" s="72">
        <v>2045</v>
      </c>
      <c r="AE1146" s="72">
        <v>2046</v>
      </c>
      <c r="AF1146" s="72">
        <v>2047</v>
      </c>
      <c r="AG1146" s="72">
        <v>2048</v>
      </c>
      <c r="AH1146" s="72">
        <v>2049</v>
      </c>
      <c r="AI1146" s="72">
        <v>2050</v>
      </c>
      <c r="AJ1146">
        <v>2051</v>
      </c>
      <c r="AK1146">
        <v>2052</v>
      </c>
      <c r="AL1146">
        <v>2053</v>
      </c>
      <c r="AM1146">
        <v>2054</v>
      </c>
      <c r="AN1146">
        <v>2055</v>
      </c>
      <c r="AO1146">
        <v>2056</v>
      </c>
      <c r="AP1146">
        <v>2057</v>
      </c>
      <c r="AQ1146">
        <v>2058</v>
      </c>
      <c r="AR1146">
        <v>2059</v>
      </c>
      <c r="AS1146">
        <v>2060</v>
      </c>
      <c r="AT1146">
        <v>2061</v>
      </c>
      <c r="AU1146">
        <v>2062</v>
      </c>
      <c r="AV1146">
        <v>2063</v>
      </c>
      <c r="AW1146">
        <v>2064</v>
      </c>
      <c r="AX1146">
        <v>2065</v>
      </c>
      <c r="AY1146">
        <v>2066</v>
      </c>
      <c r="AZ1146">
        <v>2067</v>
      </c>
      <c r="BA1146">
        <v>2068</v>
      </c>
      <c r="BB1146">
        <v>2069</v>
      </c>
      <c r="BC1146">
        <v>2070</v>
      </c>
      <c r="BD1146">
        <v>2071</v>
      </c>
      <c r="BE1146">
        <v>2072</v>
      </c>
      <c r="BF1146">
        <v>2073</v>
      </c>
      <c r="BG1146">
        <v>2074</v>
      </c>
      <c r="BH1146">
        <v>2075</v>
      </c>
      <c r="BI1146">
        <v>2076</v>
      </c>
      <c r="BJ1146">
        <v>2077</v>
      </c>
      <c r="BK1146">
        <v>2078</v>
      </c>
      <c r="BL1146">
        <v>2079</v>
      </c>
      <c r="BM1146">
        <v>2080</v>
      </c>
      <c r="BN1146">
        <v>2081</v>
      </c>
      <c r="BO1146">
        <v>2082</v>
      </c>
      <c r="BP1146">
        <v>2083</v>
      </c>
      <c r="BQ1146">
        <v>2084</v>
      </c>
      <c r="BR1146">
        <v>2085</v>
      </c>
      <c r="BS1146">
        <v>2086</v>
      </c>
      <c r="BT1146">
        <v>2087</v>
      </c>
      <c r="BU1146">
        <v>2088</v>
      </c>
      <c r="BV1146">
        <v>2089</v>
      </c>
      <c r="BW1146">
        <v>2090</v>
      </c>
      <c r="BX1146">
        <v>2091</v>
      </c>
      <c r="BY1146">
        <v>2092</v>
      </c>
      <c r="BZ1146">
        <v>2093</v>
      </c>
      <c r="CA1146">
        <v>2094</v>
      </c>
      <c r="CB1146">
        <v>2095</v>
      </c>
      <c r="CC1146">
        <v>2096</v>
      </c>
      <c r="CD1146">
        <v>2097</v>
      </c>
      <c r="CE1146">
        <v>2098</v>
      </c>
      <c r="CF1146">
        <v>2099</v>
      </c>
      <c r="CG1146">
        <v>2100</v>
      </c>
    </row>
    <row r="1147" spans="1:85">
      <c r="A1147" s="74"/>
      <c r="B1147" s="74" t="s">
        <v>4</v>
      </c>
      <c r="C1147" s="75">
        <v>0</v>
      </c>
      <c r="D1147" s="75">
        <v>0</v>
      </c>
      <c r="E1147" s="75">
        <v>0</v>
      </c>
      <c r="F1147" s="75">
        <v>0</v>
      </c>
      <c r="G1147" s="75">
        <v>0</v>
      </c>
      <c r="H1147" s="75">
        <v>0</v>
      </c>
      <c r="I1147" s="75">
        <v>0</v>
      </c>
      <c r="J1147" s="75">
        <v>0</v>
      </c>
      <c r="K1147" s="75">
        <v>0</v>
      </c>
      <c r="L1147" s="75">
        <v>0</v>
      </c>
      <c r="M1147" s="75">
        <v>0</v>
      </c>
      <c r="N1147" s="75">
        <v>0</v>
      </c>
      <c r="O1147" s="75">
        <v>0</v>
      </c>
      <c r="P1147" s="75">
        <v>0</v>
      </c>
      <c r="Q1147" s="75">
        <v>0</v>
      </c>
      <c r="R1147" s="75">
        <v>0</v>
      </c>
      <c r="S1147" s="75">
        <v>0</v>
      </c>
      <c r="T1147" s="75">
        <v>0</v>
      </c>
      <c r="U1147" s="75">
        <v>0</v>
      </c>
      <c r="V1147" s="75">
        <v>0</v>
      </c>
      <c r="W1147" s="75">
        <v>0</v>
      </c>
      <c r="X1147" s="75">
        <v>0</v>
      </c>
      <c r="Y1147" s="75">
        <v>0</v>
      </c>
      <c r="Z1147" s="75">
        <v>0</v>
      </c>
      <c r="AA1147" s="75">
        <v>0</v>
      </c>
      <c r="AB1147" s="75">
        <v>0</v>
      </c>
      <c r="AC1147" s="75">
        <v>0</v>
      </c>
      <c r="AD1147" s="75">
        <v>0</v>
      </c>
      <c r="AE1147" s="75">
        <v>0</v>
      </c>
      <c r="AF1147" s="75">
        <v>0</v>
      </c>
      <c r="AG1147" s="75">
        <v>0</v>
      </c>
      <c r="AH1147" s="75">
        <v>0</v>
      </c>
      <c r="AI1147" s="75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>
      <c r="A1148" s="74" t="s">
        <v>0</v>
      </c>
      <c r="B1148" s="74" t="s">
        <v>3</v>
      </c>
      <c r="C1148" s="75">
        <v>0</v>
      </c>
      <c r="D1148" s="75">
        <v>0</v>
      </c>
      <c r="E1148" s="75">
        <v>0</v>
      </c>
      <c r="F1148" s="75">
        <v>0</v>
      </c>
      <c r="G1148" s="75">
        <v>0</v>
      </c>
      <c r="H1148" s="75">
        <v>0</v>
      </c>
      <c r="I1148" s="75">
        <v>0</v>
      </c>
      <c r="J1148" s="75">
        <v>0</v>
      </c>
      <c r="K1148" s="75">
        <v>0</v>
      </c>
      <c r="L1148" s="75">
        <v>0</v>
      </c>
      <c r="M1148" s="75">
        <v>0</v>
      </c>
      <c r="N1148" s="75">
        <v>0</v>
      </c>
      <c r="O1148" s="75">
        <v>0</v>
      </c>
      <c r="P1148" s="75">
        <v>0</v>
      </c>
      <c r="Q1148" s="75">
        <v>0</v>
      </c>
      <c r="R1148" s="75">
        <v>0</v>
      </c>
      <c r="S1148" s="75">
        <v>0</v>
      </c>
      <c r="T1148" s="75">
        <v>0</v>
      </c>
      <c r="U1148" s="75">
        <v>0</v>
      </c>
      <c r="V1148" s="75">
        <v>0</v>
      </c>
      <c r="W1148" s="75">
        <v>0</v>
      </c>
      <c r="X1148" s="75">
        <v>0</v>
      </c>
      <c r="Y1148" s="75">
        <v>0</v>
      </c>
      <c r="Z1148" s="75">
        <v>0</v>
      </c>
      <c r="AA1148" s="75">
        <v>0</v>
      </c>
      <c r="AB1148" s="75">
        <v>0</v>
      </c>
      <c r="AC1148" s="75">
        <v>0</v>
      </c>
      <c r="AD1148" s="75">
        <v>0</v>
      </c>
      <c r="AE1148" s="75">
        <v>0</v>
      </c>
      <c r="AF1148" s="75">
        <v>0</v>
      </c>
      <c r="AG1148" s="75">
        <v>0</v>
      </c>
      <c r="AH1148" s="75">
        <v>0</v>
      </c>
      <c r="AI1148" s="75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74"/>
      <c r="B1149" s="74" t="s">
        <v>34</v>
      </c>
      <c r="C1149" s="75">
        <v>0</v>
      </c>
      <c r="D1149" s="75">
        <v>0</v>
      </c>
      <c r="E1149" s="75">
        <v>0</v>
      </c>
      <c r="F1149" s="75">
        <v>0</v>
      </c>
      <c r="G1149" s="75">
        <v>0</v>
      </c>
      <c r="H1149" s="75">
        <v>0</v>
      </c>
      <c r="I1149" s="75">
        <v>0</v>
      </c>
      <c r="J1149" s="75">
        <v>0</v>
      </c>
      <c r="K1149" s="75">
        <v>0</v>
      </c>
      <c r="L1149" s="75">
        <v>0</v>
      </c>
      <c r="M1149" s="75">
        <v>0</v>
      </c>
      <c r="N1149" s="75">
        <v>0</v>
      </c>
      <c r="O1149" s="75">
        <v>0</v>
      </c>
      <c r="P1149" s="75">
        <v>0</v>
      </c>
      <c r="Q1149" s="75">
        <v>0</v>
      </c>
      <c r="R1149" s="75">
        <v>0</v>
      </c>
      <c r="S1149" s="75">
        <v>0</v>
      </c>
      <c r="T1149" s="75">
        <v>0</v>
      </c>
      <c r="U1149" s="75">
        <v>0</v>
      </c>
      <c r="V1149" s="75">
        <v>0</v>
      </c>
      <c r="W1149" s="75">
        <v>0</v>
      </c>
      <c r="X1149" s="75">
        <v>0</v>
      </c>
      <c r="Y1149" s="75">
        <v>0</v>
      </c>
      <c r="Z1149" s="75">
        <v>0</v>
      </c>
      <c r="AA1149" s="75">
        <v>0</v>
      </c>
      <c r="AB1149" s="75">
        <v>0</v>
      </c>
      <c r="AC1149" s="75">
        <v>0</v>
      </c>
      <c r="AD1149" s="75">
        <v>0</v>
      </c>
      <c r="AE1149" s="75">
        <v>0</v>
      </c>
      <c r="AF1149" s="75">
        <v>0</v>
      </c>
      <c r="AG1149" s="75">
        <v>0</v>
      </c>
      <c r="AH1149" s="75">
        <v>0</v>
      </c>
      <c r="AI1149" s="75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14"/>
      <c r="B1150" s="14" t="s">
        <v>35</v>
      </c>
      <c r="C1150" s="75">
        <v>0</v>
      </c>
      <c r="D1150" s="75">
        <v>0</v>
      </c>
      <c r="E1150" s="75">
        <v>0</v>
      </c>
      <c r="F1150" s="75">
        <v>0</v>
      </c>
      <c r="G1150" s="75">
        <v>0</v>
      </c>
      <c r="H1150" s="75">
        <v>0</v>
      </c>
      <c r="I1150" s="75">
        <v>0</v>
      </c>
      <c r="J1150" s="75">
        <v>0</v>
      </c>
      <c r="K1150" s="75">
        <v>0</v>
      </c>
      <c r="L1150" s="75">
        <v>0</v>
      </c>
      <c r="M1150" s="75">
        <v>0</v>
      </c>
      <c r="N1150" s="75">
        <v>0</v>
      </c>
      <c r="O1150" s="75">
        <v>0</v>
      </c>
      <c r="P1150" s="75">
        <v>0</v>
      </c>
      <c r="Q1150" s="75">
        <v>0</v>
      </c>
      <c r="R1150" s="75">
        <v>0</v>
      </c>
      <c r="S1150" s="75">
        <v>0</v>
      </c>
      <c r="T1150" s="75">
        <v>0</v>
      </c>
      <c r="U1150" s="75">
        <v>0</v>
      </c>
      <c r="V1150" s="75">
        <v>0</v>
      </c>
      <c r="W1150" s="75">
        <v>0</v>
      </c>
      <c r="X1150" s="75">
        <v>0</v>
      </c>
      <c r="Y1150" s="75">
        <v>0</v>
      </c>
      <c r="Z1150" s="75">
        <v>0</v>
      </c>
      <c r="AA1150" s="75">
        <v>0</v>
      </c>
      <c r="AB1150" s="75">
        <v>0</v>
      </c>
      <c r="AC1150" s="75">
        <v>0</v>
      </c>
      <c r="AD1150" s="75">
        <v>0</v>
      </c>
      <c r="AE1150" s="75">
        <v>0</v>
      </c>
      <c r="AF1150" s="75">
        <v>0</v>
      </c>
      <c r="AG1150" s="75">
        <v>0</v>
      </c>
      <c r="AH1150" s="75">
        <v>0</v>
      </c>
      <c r="AI1150" s="75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4"/>
      <c r="B1151" s="4" t="s">
        <v>4</v>
      </c>
      <c r="C1151" s="75">
        <v>0</v>
      </c>
      <c r="D1151" s="75">
        <v>0</v>
      </c>
      <c r="E1151" s="75">
        <v>0</v>
      </c>
      <c r="F1151" s="75">
        <v>0</v>
      </c>
      <c r="G1151" s="75">
        <v>0</v>
      </c>
      <c r="H1151" s="75">
        <v>0</v>
      </c>
      <c r="I1151" s="75">
        <v>0</v>
      </c>
      <c r="J1151" s="75">
        <v>0</v>
      </c>
      <c r="K1151" s="75">
        <v>0</v>
      </c>
      <c r="L1151" s="75">
        <v>0</v>
      </c>
      <c r="M1151" s="75">
        <v>0</v>
      </c>
      <c r="N1151" s="75">
        <v>0</v>
      </c>
      <c r="O1151" s="75">
        <v>0</v>
      </c>
      <c r="P1151" s="75">
        <v>0</v>
      </c>
      <c r="Q1151" s="75">
        <v>0</v>
      </c>
      <c r="R1151" s="75">
        <v>0</v>
      </c>
      <c r="S1151" s="75">
        <v>0</v>
      </c>
      <c r="T1151" s="75">
        <v>0</v>
      </c>
      <c r="U1151" s="75">
        <v>0</v>
      </c>
      <c r="V1151" s="75">
        <v>0</v>
      </c>
      <c r="W1151" s="75">
        <v>0</v>
      </c>
      <c r="X1151" s="75">
        <v>0</v>
      </c>
      <c r="Y1151" s="75">
        <v>0</v>
      </c>
      <c r="Z1151" s="75">
        <v>0</v>
      </c>
      <c r="AA1151" s="75">
        <v>0</v>
      </c>
      <c r="AB1151" s="75">
        <v>0</v>
      </c>
      <c r="AC1151" s="75">
        <v>0</v>
      </c>
      <c r="AD1151" s="75">
        <v>0</v>
      </c>
      <c r="AE1151" s="75">
        <v>0</v>
      </c>
      <c r="AF1151" s="75">
        <v>0</v>
      </c>
      <c r="AG1151" s="75">
        <v>0</v>
      </c>
      <c r="AH1151" s="75">
        <v>0</v>
      </c>
      <c r="AI1151" s="75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74" t="s">
        <v>1</v>
      </c>
      <c r="B1152" s="74" t="s">
        <v>3</v>
      </c>
      <c r="C1152" s="75">
        <v>0</v>
      </c>
      <c r="D1152" s="75">
        <v>0</v>
      </c>
      <c r="E1152" s="75">
        <v>0</v>
      </c>
      <c r="F1152" s="75">
        <v>0</v>
      </c>
      <c r="G1152" s="75">
        <v>0</v>
      </c>
      <c r="H1152" s="75">
        <v>0</v>
      </c>
      <c r="I1152" s="75">
        <v>0</v>
      </c>
      <c r="J1152" s="75">
        <v>0</v>
      </c>
      <c r="K1152" s="75">
        <v>0</v>
      </c>
      <c r="L1152" s="75">
        <v>0</v>
      </c>
      <c r="M1152" s="75">
        <v>0</v>
      </c>
      <c r="N1152" s="75">
        <v>0</v>
      </c>
      <c r="O1152" s="75">
        <v>0</v>
      </c>
      <c r="P1152" s="75">
        <v>0</v>
      </c>
      <c r="Q1152" s="75">
        <v>0</v>
      </c>
      <c r="R1152" s="75">
        <v>0</v>
      </c>
      <c r="S1152" s="75">
        <v>0</v>
      </c>
      <c r="T1152" s="75">
        <v>0</v>
      </c>
      <c r="U1152" s="75">
        <v>0</v>
      </c>
      <c r="V1152" s="75">
        <v>0</v>
      </c>
      <c r="W1152" s="75">
        <v>0</v>
      </c>
      <c r="X1152" s="75">
        <v>0</v>
      </c>
      <c r="Y1152" s="75">
        <v>0</v>
      </c>
      <c r="Z1152" s="75">
        <v>0</v>
      </c>
      <c r="AA1152" s="75">
        <v>0</v>
      </c>
      <c r="AB1152" s="75">
        <v>0</v>
      </c>
      <c r="AC1152" s="75">
        <v>0</v>
      </c>
      <c r="AD1152" s="75">
        <v>0</v>
      </c>
      <c r="AE1152" s="75">
        <v>0</v>
      </c>
      <c r="AF1152" s="75">
        <v>0</v>
      </c>
      <c r="AG1152" s="75">
        <v>0</v>
      </c>
      <c r="AH1152" s="75">
        <v>0</v>
      </c>
      <c r="AI1152" s="75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74"/>
      <c r="B1153" s="74" t="s">
        <v>34</v>
      </c>
      <c r="C1153" s="75">
        <v>0</v>
      </c>
      <c r="D1153" s="75">
        <v>0</v>
      </c>
      <c r="E1153" s="75">
        <v>0</v>
      </c>
      <c r="F1153" s="75">
        <v>0</v>
      </c>
      <c r="G1153" s="75">
        <v>0</v>
      </c>
      <c r="H1153" s="75">
        <v>0</v>
      </c>
      <c r="I1153" s="75">
        <v>0</v>
      </c>
      <c r="J1153" s="75">
        <v>0</v>
      </c>
      <c r="K1153" s="75">
        <v>0</v>
      </c>
      <c r="L1153" s="75">
        <v>0</v>
      </c>
      <c r="M1153" s="75">
        <v>0</v>
      </c>
      <c r="N1153" s="75">
        <v>0</v>
      </c>
      <c r="O1153" s="75">
        <v>0</v>
      </c>
      <c r="P1153" s="75">
        <v>0</v>
      </c>
      <c r="Q1153" s="75">
        <v>0</v>
      </c>
      <c r="R1153" s="75">
        <v>0</v>
      </c>
      <c r="S1153" s="75">
        <v>0</v>
      </c>
      <c r="T1153" s="75">
        <v>0</v>
      </c>
      <c r="U1153" s="75">
        <v>0</v>
      </c>
      <c r="V1153" s="75">
        <v>0</v>
      </c>
      <c r="W1153" s="75">
        <v>0</v>
      </c>
      <c r="X1153" s="75">
        <v>0</v>
      </c>
      <c r="Y1153" s="75">
        <v>0</v>
      </c>
      <c r="Z1153" s="75">
        <v>0</v>
      </c>
      <c r="AA1153" s="75">
        <v>0</v>
      </c>
      <c r="AB1153" s="75">
        <v>0</v>
      </c>
      <c r="AC1153" s="75">
        <v>0</v>
      </c>
      <c r="AD1153" s="75">
        <v>0</v>
      </c>
      <c r="AE1153" s="75">
        <v>0</v>
      </c>
      <c r="AF1153" s="75">
        <v>0</v>
      </c>
      <c r="AG1153" s="75">
        <v>0</v>
      </c>
      <c r="AH1153" s="75">
        <v>0</v>
      </c>
      <c r="AI1153" s="75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14"/>
      <c r="B1154" s="14" t="s">
        <v>35</v>
      </c>
      <c r="C1154" s="75">
        <v>0</v>
      </c>
      <c r="D1154" s="75">
        <v>0</v>
      </c>
      <c r="E1154" s="75">
        <v>0</v>
      </c>
      <c r="F1154" s="75">
        <v>0</v>
      </c>
      <c r="G1154" s="75">
        <v>0</v>
      </c>
      <c r="H1154" s="75">
        <v>0</v>
      </c>
      <c r="I1154" s="75">
        <v>0</v>
      </c>
      <c r="J1154" s="75">
        <v>0</v>
      </c>
      <c r="K1154" s="75">
        <v>0</v>
      </c>
      <c r="L1154" s="75">
        <v>0</v>
      </c>
      <c r="M1154" s="75">
        <v>0</v>
      </c>
      <c r="N1154" s="75">
        <v>0</v>
      </c>
      <c r="O1154" s="75">
        <v>0</v>
      </c>
      <c r="P1154" s="75">
        <v>0</v>
      </c>
      <c r="Q1154" s="75">
        <v>0</v>
      </c>
      <c r="R1154" s="75">
        <v>0</v>
      </c>
      <c r="S1154" s="75">
        <v>0</v>
      </c>
      <c r="T1154" s="75">
        <v>0</v>
      </c>
      <c r="U1154" s="75">
        <v>0</v>
      </c>
      <c r="V1154" s="75">
        <v>0</v>
      </c>
      <c r="W1154" s="75">
        <v>0</v>
      </c>
      <c r="X1154" s="75">
        <v>0</v>
      </c>
      <c r="Y1154" s="75">
        <v>0</v>
      </c>
      <c r="Z1154" s="75">
        <v>0</v>
      </c>
      <c r="AA1154" s="75">
        <v>0</v>
      </c>
      <c r="AB1154" s="75">
        <v>0</v>
      </c>
      <c r="AC1154" s="75">
        <v>0</v>
      </c>
      <c r="AD1154" s="75">
        <v>0</v>
      </c>
      <c r="AE1154" s="75">
        <v>0</v>
      </c>
      <c r="AF1154" s="75">
        <v>0</v>
      </c>
      <c r="AG1154" s="75">
        <v>0</v>
      </c>
      <c r="AH1154" s="75">
        <v>0</v>
      </c>
      <c r="AI1154" s="75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4"/>
      <c r="B1155" s="4" t="s">
        <v>4</v>
      </c>
      <c r="C1155" s="75">
        <v>0</v>
      </c>
      <c r="D1155" s="75">
        <v>0</v>
      </c>
      <c r="E1155" s="75">
        <v>0</v>
      </c>
      <c r="F1155" s="75">
        <v>0</v>
      </c>
      <c r="G1155" s="75">
        <v>0</v>
      </c>
      <c r="H1155" s="75">
        <v>0</v>
      </c>
      <c r="I1155" s="75">
        <v>0</v>
      </c>
      <c r="J1155" s="75">
        <v>0</v>
      </c>
      <c r="K1155" s="75">
        <v>0</v>
      </c>
      <c r="L1155" s="75">
        <v>0</v>
      </c>
      <c r="M1155" s="75">
        <v>0</v>
      </c>
      <c r="N1155" s="75">
        <v>0</v>
      </c>
      <c r="O1155" s="75">
        <v>0</v>
      </c>
      <c r="P1155" s="75">
        <v>0</v>
      </c>
      <c r="Q1155" s="75">
        <v>0</v>
      </c>
      <c r="R1155" s="75">
        <v>0</v>
      </c>
      <c r="S1155" s="75">
        <v>0</v>
      </c>
      <c r="T1155" s="75">
        <v>0</v>
      </c>
      <c r="U1155" s="75">
        <v>0</v>
      </c>
      <c r="V1155" s="75">
        <v>0</v>
      </c>
      <c r="W1155" s="75">
        <v>0</v>
      </c>
      <c r="X1155" s="75">
        <v>0</v>
      </c>
      <c r="Y1155" s="75">
        <v>0</v>
      </c>
      <c r="Z1155" s="75">
        <v>0</v>
      </c>
      <c r="AA1155" s="75">
        <v>0</v>
      </c>
      <c r="AB1155" s="75">
        <v>0</v>
      </c>
      <c r="AC1155" s="75">
        <v>0</v>
      </c>
      <c r="AD1155" s="75">
        <v>0</v>
      </c>
      <c r="AE1155" s="75">
        <v>0</v>
      </c>
      <c r="AF1155" s="75">
        <v>0</v>
      </c>
      <c r="AG1155" s="75">
        <v>0</v>
      </c>
      <c r="AH1155" s="75">
        <v>0</v>
      </c>
      <c r="AI1155" s="7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14" t="s">
        <v>5</v>
      </c>
      <c r="B1156" s="14" t="s">
        <v>3</v>
      </c>
      <c r="C1156" s="75">
        <v>0</v>
      </c>
      <c r="D1156" s="75">
        <v>0</v>
      </c>
      <c r="E1156" s="75">
        <v>0</v>
      </c>
      <c r="F1156" s="75">
        <v>0</v>
      </c>
      <c r="G1156" s="75">
        <v>0</v>
      </c>
      <c r="H1156" s="75">
        <v>0</v>
      </c>
      <c r="I1156" s="75">
        <v>0</v>
      </c>
      <c r="J1156" s="75">
        <v>0</v>
      </c>
      <c r="K1156" s="75">
        <v>0</v>
      </c>
      <c r="L1156" s="75">
        <v>0</v>
      </c>
      <c r="M1156" s="75">
        <v>0</v>
      </c>
      <c r="N1156" s="75">
        <v>0</v>
      </c>
      <c r="O1156" s="75">
        <v>0</v>
      </c>
      <c r="P1156" s="75">
        <v>0</v>
      </c>
      <c r="Q1156" s="75">
        <v>0</v>
      </c>
      <c r="R1156" s="75">
        <v>0</v>
      </c>
      <c r="S1156" s="75">
        <v>0</v>
      </c>
      <c r="T1156" s="75">
        <v>0</v>
      </c>
      <c r="U1156" s="75">
        <v>0</v>
      </c>
      <c r="V1156" s="75">
        <v>0</v>
      </c>
      <c r="W1156" s="75">
        <v>0</v>
      </c>
      <c r="X1156" s="75">
        <v>0</v>
      </c>
      <c r="Y1156" s="75">
        <v>0</v>
      </c>
      <c r="Z1156" s="75">
        <v>0</v>
      </c>
      <c r="AA1156" s="75">
        <v>0</v>
      </c>
      <c r="AB1156" s="75">
        <v>0</v>
      </c>
      <c r="AC1156" s="75">
        <v>0</v>
      </c>
      <c r="AD1156" s="75">
        <v>0</v>
      </c>
      <c r="AE1156" s="75">
        <v>0</v>
      </c>
      <c r="AF1156" s="75">
        <v>0</v>
      </c>
      <c r="AG1156" s="75">
        <v>0</v>
      </c>
      <c r="AH1156" s="75">
        <v>0</v>
      </c>
      <c r="AI1156" s="75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5"/>
      <c r="B1157" s="5" t="s">
        <v>4</v>
      </c>
      <c r="C1157" s="75">
        <v>0</v>
      </c>
      <c r="D1157" s="75">
        <v>0</v>
      </c>
      <c r="E1157" s="75">
        <v>0</v>
      </c>
      <c r="F1157" s="75">
        <v>0</v>
      </c>
      <c r="G1157" s="75">
        <v>0</v>
      </c>
      <c r="H1157" s="75">
        <v>0</v>
      </c>
      <c r="I1157" s="75">
        <v>0</v>
      </c>
      <c r="J1157" s="75">
        <v>0</v>
      </c>
      <c r="K1157" s="75">
        <v>0</v>
      </c>
      <c r="L1157" s="75">
        <v>0</v>
      </c>
      <c r="M1157" s="75">
        <v>0</v>
      </c>
      <c r="N1157" s="75">
        <v>0</v>
      </c>
      <c r="O1157" s="75">
        <v>0</v>
      </c>
      <c r="P1157" s="75">
        <v>0</v>
      </c>
      <c r="Q1157" s="75">
        <v>0</v>
      </c>
      <c r="R1157" s="75">
        <v>0</v>
      </c>
      <c r="S1157" s="75">
        <v>0</v>
      </c>
      <c r="T1157" s="75">
        <v>0</v>
      </c>
      <c r="U1157" s="75">
        <v>0</v>
      </c>
      <c r="V1157" s="75">
        <v>0</v>
      </c>
      <c r="W1157" s="75">
        <v>0</v>
      </c>
      <c r="X1157" s="75">
        <v>0</v>
      </c>
      <c r="Y1157" s="75">
        <v>0</v>
      </c>
      <c r="Z1157" s="75">
        <v>0</v>
      </c>
      <c r="AA1157" s="75">
        <v>0</v>
      </c>
      <c r="AB1157" s="75">
        <v>0</v>
      </c>
      <c r="AC1157" s="75">
        <v>0</v>
      </c>
      <c r="AD1157" s="75">
        <v>0</v>
      </c>
      <c r="AE1157" s="75">
        <v>0</v>
      </c>
      <c r="AF1157" s="75">
        <v>0</v>
      </c>
      <c r="AG1157" s="75">
        <v>0</v>
      </c>
      <c r="AH1157" s="75">
        <v>0</v>
      </c>
      <c r="AI1157" s="75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5" t="s">
        <v>2</v>
      </c>
      <c r="B1158" s="5" t="s">
        <v>3</v>
      </c>
      <c r="C1158" s="75">
        <v>0</v>
      </c>
      <c r="D1158" s="75">
        <v>0</v>
      </c>
      <c r="E1158" s="75">
        <v>0</v>
      </c>
      <c r="F1158" s="75">
        <v>0</v>
      </c>
      <c r="G1158" s="75">
        <v>0</v>
      </c>
      <c r="H1158" s="75">
        <v>0</v>
      </c>
      <c r="I1158" s="75">
        <v>0</v>
      </c>
      <c r="J1158" s="75">
        <v>0</v>
      </c>
      <c r="K1158" s="75">
        <v>0</v>
      </c>
      <c r="L1158" s="75">
        <v>0</v>
      </c>
      <c r="M1158" s="75">
        <v>0</v>
      </c>
      <c r="N1158" s="75">
        <v>0</v>
      </c>
      <c r="O1158" s="75">
        <v>0</v>
      </c>
      <c r="P1158" s="75">
        <v>0</v>
      </c>
      <c r="Q1158" s="75">
        <v>0</v>
      </c>
      <c r="R1158" s="75">
        <v>0</v>
      </c>
      <c r="S1158" s="75">
        <v>0</v>
      </c>
      <c r="T1158" s="75">
        <v>0</v>
      </c>
      <c r="U1158" s="75">
        <v>0</v>
      </c>
      <c r="V1158" s="75">
        <v>0</v>
      </c>
      <c r="W1158" s="75">
        <v>0</v>
      </c>
      <c r="X1158" s="75">
        <v>0</v>
      </c>
      <c r="Y1158" s="75">
        <v>0</v>
      </c>
      <c r="Z1158" s="75">
        <v>0</v>
      </c>
      <c r="AA1158" s="75">
        <v>0</v>
      </c>
      <c r="AB1158" s="75">
        <v>0</v>
      </c>
      <c r="AC1158" s="75">
        <v>0</v>
      </c>
      <c r="AD1158" s="75">
        <v>0</v>
      </c>
      <c r="AE1158" s="75">
        <v>0</v>
      </c>
      <c r="AF1158" s="75">
        <v>0</v>
      </c>
      <c r="AG1158" s="75">
        <v>0</v>
      </c>
      <c r="AH1158" s="75">
        <v>0</v>
      </c>
      <c r="AI1158" s="75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4"/>
      <c r="B1159" s="4" t="s">
        <v>4</v>
      </c>
      <c r="C1159" s="75">
        <v>0</v>
      </c>
      <c r="D1159" s="75">
        <v>0</v>
      </c>
      <c r="E1159" s="75">
        <v>0</v>
      </c>
      <c r="F1159" s="75">
        <v>0</v>
      </c>
      <c r="G1159" s="75">
        <v>0</v>
      </c>
      <c r="H1159" s="75">
        <v>0</v>
      </c>
      <c r="I1159" s="75">
        <v>0</v>
      </c>
      <c r="J1159" s="75">
        <v>0</v>
      </c>
      <c r="K1159" s="75">
        <v>0</v>
      </c>
      <c r="L1159" s="75">
        <v>0</v>
      </c>
      <c r="M1159" s="75">
        <v>0</v>
      </c>
      <c r="N1159" s="75">
        <v>0</v>
      </c>
      <c r="O1159" s="75">
        <v>0</v>
      </c>
      <c r="P1159" s="75">
        <v>0</v>
      </c>
      <c r="Q1159" s="75">
        <v>0</v>
      </c>
      <c r="R1159" s="75">
        <v>0</v>
      </c>
      <c r="S1159" s="75">
        <v>0</v>
      </c>
      <c r="T1159" s="75">
        <v>0</v>
      </c>
      <c r="U1159" s="75">
        <v>0</v>
      </c>
      <c r="V1159" s="75">
        <v>0</v>
      </c>
      <c r="W1159" s="75">
        <v>0</v>
      </c>
      <c r="X1159" s="75">
        <v>0</v>
      </c>
      <c r="Y1159" s="75">
        <v>0</v>
      </c>
      <c r="Z1159" s="75">
        <v>0</v>
      </c>
      <c r="AA1159" s="75">
        <v>0</v>
      </c>
      <c r="AB1159" s="75">
        <v>0</v>
      </c>
      <c r="AC1159" s="75">
        <v>0</v>
      </c>
      <c r="AD1159" s="75">
        <v>0</v>
      </c>
      <c r="AE1159" s="75">
        <v>0</v>
      </c>
      <c r="AF1159" s="75">
        <v>0</v>
      </c>
      <c r="AG1159" s="75">
        <v>0</v>
      </c>
      <c r="AH1159" s="75">
        <v>0</v>
      </c>
      <c r="AI1159" s="75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14" t="s">
        <v>7</v>
      </c>
      <c r="B1160" s="14" t="s">
        <v>3</v>
      </c>
      <c r="C1160" s="75">
        <v>0</v>
      </c>
      <c r="D1160" s="75">
        <v>0</v>
      </c>
      <c r="E1160" s="75">
        <v>0</v>
      </c>
      <c r="F1160" s="75">
        <v>0</v>
      </c>
      <c r="G1160" s="75">
        <v>0</v>
      </c>
      <c r="H1160" s="75">
        <v>0</v>
      </c>
      <c r="I1160" s="75">
        <v>0</v>
      </c>
      <c r="J1160" s="75">
        <v>0</v>
      </c>
      <c r="K1160" s="75">
        <v>0</v>
      </c>
      <c r="L1160" s="75">
        <v>0</v>
      </c>
      <c r="M1160" s="75">
        <v>0</v>
      </c>
      <c r="N1160" s="75">
        <v>0</v>
      </c>
      <c r="O1160" s="75">
        <v>0</v>
      </c>
      <c r="P1160" s="75">
        <v>0</v>
      </c>
      <c r="Q1160" s="75">
        <v>0</v>
      </c>
      <c r="R1160" s="75">
        <v>0</v>
      </c>
      <c r="S1160" s="75">
        <v>0</v>
      </c>
      <c r="T1160" s="75">
        <v>0</v>
      </c>
      <c r="U1160" s="75">
        <v>0</v>
      </c>
      <c r="V1160" s="75">
        <v>0</v>
      </c>
      <c r="W1160" s="75">
        <v>0</v>
      </c>
      <c r="X1160" s="75">
        <v>0</v>
      </c>
      <c r="Y1160" s="75">
        <v>0</v>
      </c>
      <c r="Z1160" s="75">
        <v>0</v>
      </c>
      <c r="AA1160" s="75">
        <v>0</v>
      </c>
      <c r="AB1160" s="75">
        <v>0</v>
      </c>
      <c r="AC1160" s="75">
        <v>0</v>
      </c>
      <c r="AD1160" s="75">
        <v>0</v>
      </c>
      <c r="AE1160" s="75">
        <v>0</v>
      </c>
      <c r="AF1160" s="75">
        <v>0</v>
      </c>
      <c r="AG1160" s="75">
        <v>0</v>
      </c>
      <c r="AH1160" s="75">
        <v>0</v>
      </c>
      <c r="AI1160" s="75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4"/>
      <c r="B1161" s="4" t="s">
        <v>4</v>
      </c>
      <c r="C1161" s="75">
        <v>0</v>
      </c>
      <c r="D1161" s="75">
        <v>0</v>
      </c>
      <c r="E1161" s="75">
        <v>0</v>
      </c>
      <c r="F1161" s="75">
        <v>0</v>
      </c>
      <c r="G1161" s="75">
        <v>0</v>
      </c>
      <c r="H1161" s="75">
        <v>0</v>
      </c>
      <c r="I1161" s="75">
        <v>0</v>
      </c>
      <c r="J1161" s="75">
        <v>0</v>
      </c>
      <c r="K1161" s="75">
        <v>0</v>
      </c>
      <c r="L1161" s="75">
        <v>0</v>
      </c>
      <c r="M1161" s="75">
        <v>0</v>
      </c>
      <c r="N1161" s="75">
        <v>0</v>
      </c>
      <c r="O1161" s="75">
        <v>0</v>
      </c>
      <c r="P1161" s="75">
        <v>0</v>
      </c>
      <c r="Q1161" s="75">
        <v>0</v>
      </c>
      <c r="R1161" s="75">
        <v>0</v>
      </c>
      <c r="S1161" s="75">
        <v>0</v>
      </c>
      <c r="T1161" s="75">
        <v>0</v>
      </c>
      <c r="U1161" s="75">
        <v>0</v>
      </c>
      <c r="V1161" s="75">
        <v>0</v>
      </c>
      <c r="W1161" s="75">
        <v>0</v>
      </c>
      <c r="X1161" s="75">
        <v>0</v>
      </c>
      <c r="Y1161" s="75">
        <v>0</v>
      </c>
      <c r="Z1161" s="75">
        <v>0</v>
      </c>
      <c r="AA1161" s="75">
        <v>0</v>
      </c>
      <c r="AB1161" s="75">
        <v>0</v>
      </c>
      <c r="AC1161" s="75">
        <v>0</v>
      </c>
      <c r="AD1161" s="75">
        <v>0</v>
      </c>
      <c r="AE1161" s="75">
        <v>0</v>
      </c>
      <c r="AF1161" s="75">
        <v>0</v>
      </c>
      <c r="AG1161" s="75">
        <v>0</v>
      </c>
      <c r="AH1161" s="75">
        <v>0</v>
      </c>
      <c r="AI1161" s="75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>
      <c r="A1162" s="14" t="s">
        <v>6</v>
      </c>
      <c r="B1162" s="14" t="s">
        <v>3</v>
      </c>
      <c r="C1162" s="75">
        <v>0</v>
      </c>
      <c r="D1162" s="75">
        <v>0</v>
      </c>
      <c r="E1162" s="75">
        <v>0</v>
      </c>
      <c r="F1162" s="75">
        <v>0</v>
      </c>
      <c r="G1162" s="75">
        <v>0</v>
      </c>
      <c r="H1162" s="75">
        <v>0</v>
      </c>
      <c r="I1162" s="75">
        <v>0</v>
      </c>
      <c r="J1162" s="75">
        <v>0</v>
      </c>
      <c r="K1162" s="75">
        <v>0</v>
      </c>
      <c r="L1162" s="75">
        <v>0</v>
      </c>
      <c r="M1162" s="75">
        <v>0</v>
      </c>
      <c r="N1162" s="75">
        <v>0</v>
      </c>
      <c r="O1162" s="75">
        <v>0</v>
      </c>
      <c r="P1162" s="75">
        <v>0</v>
      </c>
      <c r="Q1162" s="75">
        <v>0</v>
      </c>
      <c r="R1162" s="75">
        <v>0</v>
      </c>
      <c r="S1162" s="75">
        <v>0</v>
      </c>
      <c r="T1162" s="75">
        <v>0</v>
      </c>
      <c r="U1162" s="75">
        <v>0</v>
      </c>
      <c r="V1162" s="75">
        <v>0</v>
      </c>
      <c r="W1162" s="75">
        <v>0</v>
      </c>
      <c r="X1162" s="75">
        <v>0</v>
      </c>
      <c r="Y1162" s="75">
        <v>0</v>
      </c>
      <c r="Z1162" s="75">
        <v>0</v>
      </c>
      <c r="AA1162" s="75">
        <v>0</v>
      </c>
      <c r="AB1162" s="75">
        <v>0</v>
      </c>
      <c r="AC1162" s="75">
        <v>0</v>
      </c>
      <c r="AD1162" s="75">
        <v>0</v>
      </c>
      <c r="AE1162" s="75">
        <v>0</v>
      </c>
      <c r="AF1162" s="75">
        <v>0</v>
      </c>
      <c r="AG1162" s="75">
        <v>0</v>
      </c>
      <c r="AH1162" s="75">
        <v>0</v>
      </c>
      <c r="AI1162" s="75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>
      <c r="A1163" s="5"/>
      <c r="B1163" s="5" t="s">
        <v>4</v>
      </c>
      <c r="C1163" s="75">
        <v>0</v>
      </c>
      <c r="D1163" s="75">
        <v>0</v>
      </c>
      <c r="E1163" s="75">
        <v>0</v>
      </c>
      <c r="F1163" s="75">
        <v>0</v>
      </c>
      <c r="G1163" s="75">
        <v>0</v>
      </c>
      <c r="H1163" s="75">
        <v>0</v>
      </c>
      <c r="I1163" s="75">
        <v>0</v>
      </c>
      <c r="J1163" s="75">
        <v>0</v>
      </c>
      <c r="K1163" s="75">
        <v>0</v>
      </c>
      <c r="L1163" s="75">
        <v>0</v>
      </c>
      <c r="M1163" s="75">
        <v>0</v>
      </c>
      <c r="N1163" s="75">
        <v>0</v>
      </c>
      <c r="O1163" s="75">
        <v>0</v>
      </c>
      <c r="P1163" s="75">
        <v>0</v>
      </c>
      <c r="Q1163" s="75">
        <v>0</v>
      </c>
      <c r="R1163" s="75">
        <v>0</v>
      </c>
      <c r="S1163" s="75">
        <v>0</v>
      </c>
      <c r="T1163" s="75">
        <v>0</v>
      </c>
      <c r="U1163" s="75">
        <v>0</v>
      </c>
      <c r="V1163" s="75">
        <v>0</v>
      </c>
      <c r="W1163" s="75">
        <v>0</v>
      </c>
      <c r="X1163" s="75">
        <v>0</v>
      </c>
      <c r="Y1163" s="75">
        <v>0</v>
      </c>
      <c r="Z1163" s="75">
        <v>0</v>
      </c>
      <c r="AA1163" s="75">
        <v>0</v>
      </c>
      <c r="AB1163" s="75">
        <v>0</v>
      </c>
      <c r="AC1163" s="75">
        <v>0</v>
      </c>
      <c r="AD1163" s="75">
        <v>0</v>
      </c>
      <c r="AE1163" s="75">
        <v>0</v>
      </c>
      <c r="AF1163" s="75">
        <v>0</v>
      </c>
      <c r="AG1163" s="75">
        <v>0</v>
      </c>
      <c r="AH1163" s="75">
        <v>0</v>
      </c>
      <c r="AI1163" s="75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>
      <c r="A1164" s="5" t="s">
        <v>8</v>
      </c>
      <c r="B1164" s="5" t="s">
        <v>3</v>
      </c>
      <c r="C1164" s="75">
        <v>0</v>
      </c>
      <c r="D1164" s="75">
        <v>0</v>
      </c>
      <c r="E1164" s="75">
        <v>0</v>
      </c>
      <c r="F1164" s="75">
        <v>0</v>
      </c>
      <c r="G1164" s="75">
        <v>0</v>
      </c>
      <c r="H1164" s="75">
        <v>0</v>
      </c>
      <c r="I1164" s="75">
        <v>0</v>
      </c>
      <c r="J1164" s="75">
        <v>0</v>
      </c>
      <c r="K1164" s="75">
        <v>0</v>
      </c>
      <c r="L1164" s="75">
        <v>0</v>
      </c>
      <c r="M1164" s="75">
        <v>0</v>
      </c>
      <c r="N1164" s="75">
        <v>0</v>
      </c>
      <c r="O1164" s="75">
        <v>0</v>
      </c>
      <c r="P1164" s="75">
        <v>0</v>
      </c>
      <c r="Q1164" s="75">
        <v>0</v>
      </c>
      <c r="R1164" s="75">
        <v>0</v>
      </c>
      <c r="S1164" s="75">
        <v>0</v>
      </c>
      <c r="T1164" s="75">
        <v>0</v>
      </c>
      <c r="U1164" s="75">
        <v>0</v>
      </c>
      <c r="V1164" s="75">
        <v>0</v>
      </c>
      <c r="W1164" s="75">
        <v>0</v>
      </c>
      <c r="X1164" s="75">
        <v>0</v>
      </c>
      <c r="Y1164" s="75">
        <v>0</v>
      </c>
      <c r="Z1164" s="75">
        <v>0</v>
      </c>
      <c r="AA1164" s="75">
        <v>0</v>
      </c>
      <c r="AB1164" s="75">
        <v>0</v>
      </c>
      <c r="AC1164" s="75">
        <v>0</v>
      </c>
      <c r="AD1164" s="75">
        <v>0</v>
      </c>
      <c r="AE1164" s="75">
        <v>0</v>
      </c>
      <c r="AF1164" s="75">
        <v>0</v>
      </c>
      <c r="AG1164" s="75">
        <v>0</v>
      </c>
      <c r="AH1164" s="75">
        <v>0</v>
      </c>
      <c r="AI1164" s="75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>
      <c r="A1165" s="4"/>
      <c r="B1165" s="4" t="s">
        <v>37</v>
      </c>
      <c r="C1165" s="75">
        <v>0</v>
      </c>
      <c r="D1165" s="75">
        <v>0</v>
      </c>
      <c r="E1165" s="75">
        <v>0</v>
      </c>
      <c r="F1165" s="75">
        <v>0</v>
      </c>
      <c r="G1165" s="75">
        <v>0</v>
      </c>
      <c r="H1165" s="75">
        <v>0</v>
      </c>
      <c r="I1165" s="75">
        <v>0</v>
      </c>
      <c r="J1165" s="75">
        <v>0</v>
      </c>
      <c r="K1165" s="75">
        <v>0</v>
      </c>
      <c r="L1165" s="75">
        <v>0</v>
      </c>
      <c r="M1165" s="75">
        <v>0</v>
      </c>
      <c r="N1165" s="75">
        <v>0</v>
      </c>
      <c r="O1165" s="75">
        <v>0</v>
      </c>
      <c r="P1165" s="75">
        <v>0</v>
      </c>
      <c r="Q1165" s="75">
        <v>0</v>
      </c>
      <c r="R1165" s="75">
        <v>0</v>
      </c>
      <c r="S1165" s="75">
        <v>0</v>
      </c>
      <c r="T1165" s="75">
        <v>0</v>
      </c>
      <c r="U1165" s="75">
        <v>0</v>
      </c>
      <c r="V1165" s="75">
        <v>0</v>
      </c>
      <c r="W1165" s="75">
        <v>0</v>
      </c>
      <c r="X1165" s="75">
        <v>0</v>
      </c>
      <c r="Y1165" s="75">
        <v>0</v>
      </c>
      <c r="Z1165" s="75">
        <v>0</v>
      </c>
      <c r="AA1165" s="75">
        <v>0</v>
      </c>
      <c r="AB1165" s="75">
        <v>0</v>
      </c>
      <c r="AC1165" s="75">
        <v>0</v>
      </c>
      <c r="AD1165" s="75">
        <v>0</v>
      </c>
      <c r="AE1165" s="75">
        <v>0</v>
      </c>
      <c r="AF1165" s="75">
        <v>0</v>
      </c>
      <c r="AG1165" s="75">
        <v>0</v>
      </c>
      <c r="AH1165" s="75">
        <v>0</v>
      </c>
      <c r="AI1165" s="7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>
      <c r="A1166" s="14" t="s">
        <v>36</v>
      </c>
      <c r="B1166" s="14" t="s">
        <v>38</v>
      </c>
      <c r="C1166" s="75">
        <v>0</v>
      </c>
      <c r="D1166" s="75">
        <v>0</v>
      </c>
      <c r="E1166" s="75">
        <v>0</v>
      </c>
      <c r="F1166" s="75">
        <v>0</v>
      </c>
      <c r="G1166" s="75">
        <v>0</v>
      </c>
      <c r="H1166" s="75">
        <v>0</v>
      </c>
      <c r="I1166" s="75">
        <v>0</v>
      </c>
      <c r="J1166" s="75">
        <v>0</v>
      </c>
      <c r="K1166" s="75">
        <v>0</v>
      </c>
      <c r="L1166" s="75">
        <v>0</v>
      </c>
      <c r="M1166" s="75">
        <v>0</v>
      </c>
      <c r="N1166" s="75">
        <v>0</v>
      </c>
      <c r="O1166" s="75">
        <v>0</v>
      </c>
      <c r="P1166" s="75">
        <v>0</v>
      </c>
      <c r="Q1166" s="75">
        <v>0</v>
      </c>
      <c r="R1166" s="75">
        <v>0</v>
      </c>
      <c r="S1166" s="75">
        <v>0</v>
      </c>
      <c r="T1166" s="75">
        <v>0</v>
      </c>
      <c r="U1166" s="75">
        <v>0</v>
      </c>
      <c r="V1166" s="75">
        <v>0</v>
      </c>
      <c r="W1166" s="75">
        <v>0</v>
      </c>
      <c r="X1166" s="75">
        <v>0</v>
      </c>
      <c r="Y1166" s="75">
        <v>0</v>
      </c>
      <c r="Z1166" s="75">
        <v>0</v>
      </c>
      <c r="AA1166" s="75">
        <v>0</v>
      </c>
      <c r="AB1166" s="75">
        <v>0</v>
      </c>
      <c r="AC1166" s="75">
        <v>0</v>
      </c>
      <c r="AD1166" s="75">
        <v>0</v>
      </c>
      <c r="AE1166" s="75">
        <v>0</v>
      </c>
      <c r="AF1166" s="75">
        <v>0</v>
      </c>
      <c r="AG1166" s="75">
        <v>0</v>
      </c>
      <c r="AH1166" s="75">
        <v>0</v>
      </c>
      <c r="AI1166" s="75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>
      <c r="A1167" s="5"/>
      <c r="B1167" s="5" t="s">
        <v>213</v>
      </c>
      <c r="C1167" s="73">
        <v>0</v>
      </c>
      <c r="D1167" s="73">
        <v>0</v>
      </c>
      <c r="E1167" s="73">
        <v>0</v>
      </c>
      <c r="F1167" s="73">
        <v>0</v>
      </c>
      <c r="G1167" s="73">
        <v>0</v>
      </c>
      <c r="H1167" s="73">
        <v>0</v>
      </c>
      <c r="I1167" s="73">
        <v>0</v>
      </c>
      <c r="J1167" s="73">
        <v>0</v>
      </c>
      <c r="K1167" s="73">
        <v>0</v>
      </c>
      <c r="L1167" s="73">
        <v>0</v>
      </c>
      <c r="M1167" s="73">
        <v>0</v>
      </c>
      <c r="N1167" s="73">
        <v>0</v>
      </c>
      <c r="O1167" s="73">
        <v>0</v>
      </c>
      <c r="P1167" s="73">
        <v>0</v>
      </c>
      <c r="Q1167" s="73">
        <v>0</v>
      </c>
      <c r="R1167" s="73">
        <v>0</v>
      </c>
      <c r="S1167" s="73">
        <v>0</v>
      </c>
      <c r="T1167" s="73">
        <v>0</v>
      </c>
      <c r="U1167" s="73">
        <v>0</v>
      </c>
      <c r="V1167" s="73">
        <v>0</v>
      </c>
      <c r="W1167" s="73">
        <v>0</v>
      </c>
      <c r="X1167" s="73">
        <v>0</v>
      </c>
      <c r="Y1167" s="73">
        <v>0</v>
      </c>
      <c r="Z1167" s="73">
        <v>0</v>
      </c>
      <c r="AA1167" s="73">
        <v>0</v>
      </c>
      <c r="AB1167" s="73">
        <v>0</v>
      </c>
      <c r="AC1167" s="73">
        <v>0</v>
      </c>
      <c r="AD1167" s="73">
        <v>0</v>
      </c>
      <c r="AE1167" s="73">
        <v>0</v>
      </c>
      <c r="AF1167" s="73">
        <v>0</v>
      </c>
      <c r="AG1167" s="73">
        <v>0</v>
      </c>
      <c r="AH1167" s="73">
        <v>0</v>
      </c>
      <c r="AI1167" s="73">
        <v>0</v>
      </c>
    </row>
    <row r="1168" spans="1:85">
      <c r="A1168" s="1" t="str">
        <f>LOOKUP(B1168,[1]Regions!$A$4:$A$98,[1]Regions!$B$4:$B$98)</f>
        <v>Ukraine</v>
      </c>
      <c r="B1168" s="2">
        <v>54</v>
      </c>
      <c r="C1168" s="72">
        <v>2018</v>
      </c>
      <c r="D1168" s="72">
        <v>2019</v>
      </c>
      <c r="E1168" s="72">
        <v>2020</v>
      </c>
      <c r="F1168" s="72">
        <v>2021</v>
      </c>
      <c r="G1168" s="72">
        <v>2022</v>
      </c>
      <c r="H1168" s="72">
        <v>2023</v>
      </c>
      <c r="I1168" s="72">
        <v>2024</v>
      </c>
      <c r="J1168" s="72">
        <v>2025</v>
      </c>
      <c r="K1168" s="72">
        <v>2026</v>
      </c>
      <c r="L1168" s="72">
        <v>2027</v>
      </c>
      <c r="M1168" s="72">
        <v>2028</v>
      </c>
      <c r="N1168" s="72">
        <v>2029</v>
      </c>
      <c r="O1168" s="72">
        <v>2030</v>
      </c>
      <c r="P1168" s="72">
        <v>2031</v>
      </c>
      <c r="Q1168" s="72">
        <v>2032</v>
      </c>
      <c r="R1168" s="72">
        <v>2033</v>
      </c>
      <c r="S1168" s="72">
        <v>2034</v>
      </c>
      <c r="T1168" s="72">
        <v>2035</v>
      </c>
      <c r="U1168" s="72">
        <v>2036</v>
      </c>
      <c r="V1168" s="72">
        <v>2037</v>
      </c>
      <c r="W1168" s="72">
        <v>2038</v>
      </c>
      <c r="X1168" s="72">
        <v>2039</v>
      </c>
      <c r="Y1168" s="72">
        <v>2040</v>
      </c>
      <c r="Z1168" s="72">
        <v>2041</v>
      </c>
      <c r="AA1168" s="72">
        <v>2042</v>
      </c>
      <c r="AB1168" s="72">
        <v>2043</v>
      </c>
      <c r="AC1168" s="72">
        <v>2044</v>
      </c>
      <c r="AD1168" s="72">
        <v>2045</v>
      </c>
      <c r="AE1168" s="72">
        <v>2046</v>
      </c>
      <c r="AF1168" s="72">
        <v>2047</v>
      </c>
      <c r="AG1168" s="72">
        <v>2048</v>
      </c>
      <c r="AH1168" s="72">
        <v>2049</v>
      </c>
      <c r="AI1168" s="72">
        <v>2050</v>
      </c>
      <c r="AJ1168">
        <v>2051</v>
      </c>
      <c r="AK1168">
        <v>2052</v>
      </c>
      <c r="AL1168">
        <v>2053</v>
      </c>
      <c r="AM1168">
        <v>2054</v>
      </c>
      <c r="AN1168">
        <v>2055</v>
      </c>
      <c r="AO1168">
        <v>2056</v>
      </c>
      <c r="AP1168">
        <v>2057</v>
      </c>
      <c r="AQ1168">
        <v>2058</v>
      </c>
      <c r="AR1168">
        <v>2059</v>
      </c>
      <c r="AS1168">
        <v>2060</v>
      </c>
      <c r="AT1168">
        <v>2061</v>
      </c>
      <c r="AU1168">
        <v>2062</v>
      </c>
      <c r="AV1168">
        <v>2063</v>
      </c>
      <c r="AW1168">
        <v>2064</v>
      </c>
      <c r="AX1168">
        <v>2065</v>
      </c>
      <c r="AY1168">
        <v>2066</v>
      </c>
      <c r="AZ1168">
        <v>2067</v>
      </c>
      <c r="BA1168">
        <v>2068</v>
      </c>
      <c r="BB1168">
        <v>2069</v>
      </c>
      <c r="BC1168">
        <v>2070</v>
      </c>
      <c r="BD1168">
        <v>2071</v>
      </c>
      <c r="BE1168">
        <v>2072</v>
      </c>
      <c r="BF1168">
        <v>2073</v>
      </c>
      <c r="BG1168">
        <v>2074</v>
      </c>
      <c r="BH1168">
        <v>2075</v>
      </c>
      <c r="BI1168">
        <v>2076</v>
      </c>
      <c r="BJ1168">
        <v>2077</v>
      </c>
      <c r="BK1168">
        <v>2078</v>
      </c>
      <c r="BL1168">
        <v>2079</v>
      </c>
      <c r="BM1168">
        <v>2080</v>
      </c>
      <c r="BN1168">
        <v>2081</v>
      </c>
      <c r="BO1168">
        <v>2082</v>
      </c>
      <c r="BP1168">
        <v>2083</v>
      </c>
      <c r="BQ1168">
        <v>2084</v>
      </c>
      <c r="BR1168">
        <v>2085</v>
      </c>
      <c r="BS1168">
        <v>2086</v>
      </c>
      <c r="BT1168">
        <v>2087</v>
      </c>
      <c r="BU1168">
        <v>2088</v>
      </c>
      <c r="BV1168">
        <v>2089</v>
      </c>
      <c r="BW1168">
        <v>2090</v>
      </c>
      <c r="BX1168">
        <v>2091</v>
      </c>
      <c r="BY1168">
        <v>2092</v>
      </c>
      <c r="BZ1168">
        <v>2093</v>
      </c>
      <c r="CA1168">
        <v>2094</v>
      </c>
      <c r="CB1168">
        <v>2095</v>
      </c>
      <c r="CC1168">
        <v>2096</v>
      </c>
      <c r="CD1168">
        <v>2097</v>
      </c>
      <c r="CE1168">
        <v>2098</v>
      </c>
      <c r="CF1168">
        <v>2099</v>
      </c>
      <c r="CG1168">
        <v>2100</v>
      </c>
    </row>
    <row r="1169" spans="1:85">
      <c r="A1169" s="74"/>
      <c r="B1169" s="74" t="s">
        <v>4</v>
      </c>
      <c r="C1169" s="75">
        <v>0</v>
      </c>
      <c r="D1169" s="75">
        <v>0</v>
      </c>
      <c r="E1169" s="75">
        <v>0</v>
      </c>
      <c r="F1169" s="75">
        <v>0</v>
      </c>
      <c r="G1169" s="75">
        <v>0</v>
      </c>
      <c r="H1169" s="75">
        <v>0</v>
      </c>
      <c r="I1169" s="75">
        <v>0</v>
      </c>
      <c r="J1169" s="75">
        <v>0</v>
      </c>
      <c r="K1169" s="75">
        <v>0</v>
      </c>
      <c r="L1169" s="75">
        <v>0</v>
      </c>
      <c r="M1169" s="75">
        <v>0</v>
      </c>
      <c r="N1169" s="75">
        <v>0</v>
      </c>
      <c r="O1169" s="75">
        <v>0</v>
      </c>
      <c r="P1169" s="75">
        <v>0</v>
      </c>
      <c r="Q1169" s="75">
        <v>0</v>
      </c>
      <c r="R1169" s="75">
        <v>0</v>
      </c>
      <c r="S1169" s="75">
        <v>0</v>
      </c>
      <c r="T1169" s="75">
        <v>0</v>
      </c>
      <c r="U1169" s="75">
        <v>0</v>
      </c>
      <c r="V1169" s="75">
        <v>0</v>
      </c>
      <c r="W1169" s="75">
        <v>0</v>
      </c>
      <c r="X1169" s="75">
        <v>0</v>
      </c>
      <c r="Y1169" s="75">
        <v>0</v>
      </c>
      <c r="Z1169" s="75">
        <v>0</v>
      </c>
      <c r="AA1169" s="75">
        <v>0</v>
      </c>
      <c r="AB1169" s="75">
        <v>0</v>
      </c>
      <c r="AC1169" s="75">
        <v>0</v>
      </c>
      <c r="AD1169" s="75">
        <v>0</v>
      </c>
      <c r="AE1169" s="75">
        <v>0</v>
      </c>
      <c r="AF1169" s="75">
        <v>0</v>
      </c>
      <c r="AG1169" s="75">
        <v>0</v>
      </c>
      <c r="AH1169" s="75">
        <v>0</v>
      </c>
      <c r="AI1169" s="75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>
      <c r="A1170" s="74" t="s">
        <v>0</v>
      </c>
      <c r="B1170" s="74" t="s">
        <v>3</v>
      </c>
      <c r="C1170" s="75">
        <v>0</v>
      </c>
      <c r="D1170" s="75">
        <v>0</v>
      </c>
      <c r="E1170" s="75">
        <v>0</v>
      </c>
      <c r="F1170" s="75">
        <v>0</v>
      </c>
      <c r="G1170" s="75">
        <v>0</v>
      </c>
      <c r="H1170" s="75">
        <v>0</v>
      </c>
      <c r="I1170" s="75">
        <v>0</v>
      </c>
      <c r="J1170" s="75">
        <v>0</v>
      </c>
      <c r="K1170" s="75">
        <v>0</v>
      </c>
      <c r="L1170" s="75">
        <v>0</v>
      </c>
      <c r="M1170" s="75">
        <v>0</v>
      </c>
      <c r="N1170" s="75">
        <v>0</v>
      </c>
      <c r="O1170" s="75">
        <v>0</v>
      </c>
      <c r="P1170" s="75">
        <v>0</v>
      </c>
      <c r="Q1170" s="75">
        <v>0</v>
      </c>
      <c r="R1170" s="75">
        <v>0</v>
      </c>
      <c r="S1170" s="75">
        <v>0</v>
      </c>
      <c r="T1170" s="75">
        <v>0</v>
      </c>
      <c r="U1170" s="75">
        <v>0</v>
      </c>
      <c r="V1170" s="75">
        <v>0</v>
      </c>
      <c r="W1170" s="75">
        <v>0</v>
      </c>
      <c r="X1170" s="75">
        <v>0</v>
      </c>
      <c r="Y1170" s="75">
        <v>0</v>
      </c>
      <c r="Z1170" s="75">
        <v>0</v>
      </c>
      <c r="AA1170" s="75">
        <v>0</v>
      </c>
      <c r="AB1170" s="75">
        <v>0</v>
      </c>
      <c r="AC1170" s="75">
        <v>0</v>
      </c>
      <c r="AD1170" s="75">
        <v>0</v>
      </c>
      <c r="AE1170" s="75">
        <v>0</v>
      </c>
      <c r="AF1170" s="75">
        <v>0</v>
      </c>
      <c r="AG1170" s="75">
        <v>0</v>
      </c>
      <c r="AH1170" s="75">
        <v>0</v>
      </c>
      <c r="AI1170" s="75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>
      <c r="A1171" s="74"/>
      <c r="B1171" s="74" t="s">
        <v>34</v>
      </c>
      <c r="C1171" s="75">
        <v>0</v>
      </c>
      <c r="D1171" s="75">
        <v>0</v>
      </c>
      <c r="E1171" s="75">
        <v>0</v>
      </c>
      <c r="F1171" s="75">
        <v>0</v>
      </c>
      <c r="G1171" s="75">
        <v>0</v>
      </c>
      <c r="H1171" s="75">
        <v>0</v>
      </c>
      <c r="I1171" s="75">
        <v>0</v>
      </c>
      <c r="J1171" s="75">
        <v>0</v>
      </c>
      <c r="K1171" s="75">
        <v>0</v>
      </c>
      <c r="L1171" s="75">
        <v>0</v>
      </c>
      <c r="M1171" s="75">
        <v>0</v>
      </c>
      <c r="N1171" s="75">
        <v>0</v>
      </c>
      <c r="O1171" s="75">
        <v>0</v>
      </c>
      <c r="P1171" s="75">
        <v>0</v>
      </c>
      <c r="Q1171" s="75">
        <v>0</v>
      </c>
      <c r="R1171" s="75">
        <v>0</v>
      </c>
      <c r="S1171" s="75">
        <v>0</v>
      </c>
      <c r="T1171" s="75">
        <v>0</v>
      </c>
      <c r="U1171" s="75">
        <v>0</v>
      </c>
      <c r="V1171" s="75">
        <v>0</v>
      </c>
      <c r="W1171" s="75">
        <v>0</v>
      </c>
      <c r="X1171" s="75">
        <v>0</v>
      </c>
      <c r="Y1171" s="75">
        <v>0</v>
      </c>
      <c r="Z1171" s="75">
        <v>0</v>
      </c>
      <c r="AA1171" s="75">
        <v>0</v>
      </c>
      <c r="AB1171" s="75">
        <v>0</v>
      </c>
      <c r="AC1171" s="75">
        <v>0</v>
      </c>
      <c r="AD1171" s="75">
        <v>0</v>
      </c>
      <c r="AE1171" s="75">
        <v>0</v>
      </c>
      <c r="AF1171" s="75">
        <v>0</v>
      </c>
      <c r="AG1171" s="75">
        <v>0</v>
      </c>
      <c r="AH1171" s="75">
        <v>0</v>
      </c>
      <c r="AI1171" s="75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>
      <c r="A1172" s="14"/>
      <c r="B1172" s="14" t="s">
        <v>35</v>
      </c>
      <c r="C1172" s="75">
        <v>0</v>
      </c>
      <c r="D1172" s="75">
        <v>0</v>
      </c>
      <c r="E1172" s="75">
        <v>0</v>
      </c>
      <c r="F1172" s="75">
        <v>0</v>
      </c>
      <c r="G1172" s="75">
        <v>0</v>
      </c>
      <c r="H1172" s="75">
        <v>0</v>
      </c>
      <c r="I1172" s="75">
        <v>0</v>
      </c>
      <c r="J1172" s="75">
        <v>0</v>
      </c>
      <c r="K1172" s="75">
        <v>0</v>
      </c>
      <c r="L1172" s="75">
        <v>0</v>
      </c>
      <c r="M1172" s="75">
        <v>0</v>
      </c>
      <c r="N1172" s="75">
        <v>0</v>
      </c>
      <c r="O1172" s="75">
        <v>0</v>
      </c>
      <c r="P1172" s="75">
        <v>0</v>
      </c>
      <c r="Q1172" s="75">
        <v>0</v>
      </c>
      <c r="R1172" s="75">
        <v>0</v>
      </c>
      <c r="S1172" s="75">
        <v>0</v>
      </c>
      <c r="T1172" s="75">
        <v>0</v>
      </c>
      <c r="U1172" s="75">
        <v>0</v>
      </c>
      <c r="V1172" s="75">
        <v>0</v>
      </c>
      <c r="W1172" s="75">
        <v>0</v>
      </c>
      <c r="X1172" s="75">
        <v>0</v>
      </c>
      <c r="Y1172" s="75">
        <v>0</v>
      </c>
      <c r="Z1172" s="75">
        <v>0</v>
      </c>
      <c r="AA1172" s="75">
        <v>0</v>
      </c>
      <c r="AB1172" s="75">
        <v>0</v>
      </c>
      <c r="AC1172" s="75">
        <v>0</v>
      </c>
      <c r="AD1172" s="75">
        <v>0</v>
      </c>
      <c r="AE1172" s="75">
        <v>0</v>
      </c>
      <c r="AF1172" s="75">
        <v>0</v>
      </c>
      <c r="AG1172" s="75">
        <v>0</v>
      </c>
      <c r="AH1172" s="75">
        <v>0</v>
      </c>
      <c r="AI1172" s="75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4"/>
      <c r="B1173" s="4" t="s">
        <v>4</v>
      </c>
      <c r="C1173" s="75">
        <v>0</v>
      </c>
      <c r="D1173" s="75">
        <v>0</v>
      </c>
      <c r="E1173" s="75">
        <v>0</v>
      </c>
      <c r="F1173" s="75">
        <v>0</v>
      </c>
      <c r="G1173" s="75">
        <v>0</v>
      </c>
      <c r="H1173" s="75">
        <v>0</v>
      </c>
      <c r="I1173" s="75">
        <v>0</v>
      </c>
      <c r="J1173" s="75">
        <v>0</v>
      </c>
      <c r="K1173" s="75">
        <v>0</v>
      </c>
      <c r="L1173" s="75">
        <v>0</v>
      </c>
      <c r="M1173" s="75">
        <v>0</v>
      </c>
      <c r="N1173" s="75">
        <v>0</v>
      </c>
      <c r="O1173" s="75">
        <v>0</v>
      </c>
      <c r="P1173" s="75">
        <v>0</v>
      </c>
      <c r="Q1173" s="75">
        <v>0</v>
      </c>
      <c r="R1173" s="75">
        <v>0</v>
      </c>
      <c r="S1173" s="75">
        <v>0</v>
      </c>
      <c r="T1173" s="75">
        <v>0</v>
      </c>
      <c r="U1173" s="75">
        <v>0</v>
      </c>
      <c r="V1173" s="75">
        <v>0</v>
      </c>
      <c r="W1173" s="75">
        <v>0</v>
      </c>
      <c r="X1173" s="75">
        <v>0</v>
      </c>
      <c r="Y1173" s="75">
        <v>0</v>
      </c>
      <c r="Z1173" s="75">
        <v>0</v>
      </c>
      <c r="AA1173" s="75">
        <v>0</v>
      </c>
      <c r="AB1173" s="75">
        <v>0</v>
      </c>
      <c r="AC1173" s="75">
        <v>0</v>
      </c>
      <c r="AD1173" s="75">
        <v>0</v>
      </c>
      <c r="AE1173" s="75">
        <v>0</v>
      </c>
      <c r="AF1173" s="75">
        <v>0</v>
      </c>
      <c r="AG1173" s="75">
        <v>0</v>
      </c>
      <c r="AH1173" s="75">
        <v>0</v>
      </c>
      <c r="AI1173" s="75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74" t="s">
        <v>1</v>
      </c>
      <c r="B1174" s="74" t="s">
        <v>3</v>
      </c>
      <c r="C1174" s="75">
        <v>0</v>
      </c>
      <c r="D1174" s="75">
        <v>0</v>
      </c>
      <c r="E1174" s="75">
        <v>0</v>
      </c>
      <c r="F1174" s="75">
        <v>0</v>
      </c>
      <c r="G1174" s="75">
        <v>0</v>
      </c>
      <c r="H1174" s="75">
        <v>0</v>
      </c>
      <c r="I1174" s="75">
        <v>0</v>
      </c>
      <c r="J1174" s="75">
        <v>0</v>
      </c>
      <c r="K1174" s="75">
        <v>0</v>
      </c>
      <c r="L1174" s="75">
        <v>0</v>
      </c>
      <c r="M1174" s="75">
        <v>0</v>
      </c>
      <c r="N1174" s="75">
        <v>0</v>
      </c>
      <c r="O1174" s="75">
        <v>0</v>
      </c>
      <c r="P1174" s="75">
        <v>0</v>
      </c>
      <c r="Q1174" s="75">
        <v>0</v>
      </c>
      <c r="R1174" s="75">
        <v>0</v>
      </c>
      <c r="S1174" s="75">
        <v>0</v>
      </c>
      <c r="T1174" s="75">
        <v>0</v>
      </c>
      <c r="U1174" s="75">
        <v>0</v>
      </c>
      <c r="V1174" s="75">
        <v>0</v>
      </c>
      <c r="W1174" s="75">
        <v>0</v>
      </c>
      <c r="X1174" s="75">
        <v>0</v>
      </c>
      <c r="Y1174" s="75">
        <v>0</v>
      </c>
      <c r="Z1174" s="75">
        <v>0</v>
      </c>
      <c r="AA1174" s="75">
        <v>0</v>
      </c>
      <c r="AB1174" s="75">
        <v>0</v>
      </c>
      <c r="AC1174" s="75">
        <v>0</v>
      </c>
      <c r="AD1174" s="75">
        <v>0</v>
      </c>
      <c r="AE1174" s="75">
        <v>0</v>
      </c>
      <c r="AF1174" s="75">
        <v>0</v>
      </c>
      <c r="AG1174" s="75">
        <v>0</v>
      </c>
      <c r="AH1174" s="75">
        <v>0</v>
      </c>
      <c r="AI1174" s="75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74"/>
      <c r="B1175" s="74" t="s">
        <v>34</v>
      </c>
      <c r="C1175" s="75">
        <v>0</v>
      </c>
      <c r="D1175" s="75">
        <v>0</v>
      </c>
      <c r="E1175" s="75">
        <v>0</v>
      </c>
      <c r="F1175" s="75">
        <v>0</v>
      </c>
      <c r="G1175" s="75">
        <v>0</v>
      </c>
      <c r="H1175" s="75">
        <v>0</v>
      </c>
      <c r="I1175" s="75">
        <v>0</v>
      </c>
      <c r="J1175" s="75">
        <v>0</v>
      </c>
      <c r="K1175" s="75">
        <v>0</v>
      </c>
      <c r="L1175" s="75">
        <v>0</v>
      </c>
      <c r="M1175" s="75">
        <v>0</v>
      </c>
      <c r="N1175" s="75">
        <v>0</v>
      </c>
      <c r="O1175" s="75">
        <v>0</v>
      </c>
      <c r="P1175" s="75">
        <v>0</v>
      </c>
      <c r="Q1175" s="75">
        <v>0</v>
      </c>
      <c r="R1175" s="75">
        <v>0</v>
      </c>
      <c r="S1175" s="75">
        <v>0</v>
      </c>
      <c r="T1175" s="75">
        <v>0</v>
      </c>
      <c r="U1175" s="75">
        <v>0</v>
      </c>
      <c r="V1175" s="75">
        <v>0</v>
      </c>
      <c r="W1175" s="75">
        <v>0</v>
      </c>
      <c r="X1175" s="75">
        <v>0</v>
      </c>
      <c r="Y1175" s="75">
        <v>0</v>
      </c>
      <c r="Z1175" s="75">
        <v>0</v>
      </c>
      <c r="AA1175" s="75">
        <v>0</v>
      </c>
      <c r="AB1175" s="75">
        <v>0</v>
      </c>
      <c r="AC1175" s="75">
        <v>0</v>
      </c>
      <c r="AD1175" s="75">
        <v>0</v>
      </c>
      <c r="AE1175" s="75">
        <v>0</v>
      </c>
      <c r="AF1175" s="75">
        <v>0</v>
      </c>
      <c r="AG1175" s="75">
        <v>0</v>
      </c>
      <c r="AH1175" s="75">
        <v>0</v>
      </c>
      <c r="AI1175" s="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14"/>
      <c r="B1176" s="14" t="s">
        <v>35</v>
      </c>
      <c r="C1176" s="75">
        <v>0</v>
      </c>
      <c r="D1176" s="75">
        <v>0</v>
      </c>
      <c r="E1176" s="75">
        <v>0</v>
      </c>
      <c r="F1176" s="75">
        <v>0</v>
      </c>
      <c r="G1176" s="75">
        <v>0</v>
      </c>
      <c r="H1176" s="75">
        <v>0</v>
      </c>
      <c r="I1176" s="75">
        <v>0</v>
      </c>
      <c r="J1176" s="75">
        <v>0</v>
      </c>
      <c r="K1176" s="75">
        <v>0</v>
      </c>
      <c r="L1176" s="75">
        <v>0</v>
      </c>
      <c r="M1176" s="75">
        <v>0</v>
      </c>
      <c r="N1176" s="75">
        <v>0</v>
      </c>
      <c r="O1176" s="75">
        <v>0</v>
      </c>
      <c r="P1176" s="75">
        <v>0</v>
      </c>
      <c r="Q1176" s="75">
        <v>0</v>
      </c>
      <c r="R1176" s="75">
        <v>0</v>
      </c>
      <c r="S1176" s="75">
        <v>0</v>
      </c>
      <c r="T1176" s="75">
        <v>0</v>
      </c>
      <c r="U1176" s="75">
        <v>0</v>
      </c>
      <c r="V1176" s="75">
        <v>0</v>
      </c>
      <c r="W1176" s="75">
        <v>0</v>
      </c>
      <c r="X1176" s="75">
        <v>0</v>
      </c>
      <c r="Y1176" s="75">
        <v>0</v>
      </c>
      <c r="Z1176" s="75">
        <v>0</v>
      </c>
      <c r="AA1176" s="75">
        <v>0</v>
      </c>
      <c r="AB1176" s="75">
        <v>0</v>
      </c>
      <c r="AC1176" s="75">
        <v>0</v>
      </c>
      <c r="AD1176" s="75">
        <v>0</v>
      </c>
      <c r="AE1176" s="75">
        <v>0</v>
      </c>
      <c r="AF1176" s="75">
        <v>0</v>
      </c>
      <c r="AG1176" s="75">
        <v>0</v>
      </c>
      <c r="AH1176" s="75">
        <v>0</v>
      </c>
      <c r="AI1176" s="75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4"/>
      <c r="B1177" s="4" t="s">
        <v>4</v>
      </c>
      <c r="C1177" s="75">
        <v>0</v>
      </c>
      <c r="D1177" s="75">
        <v>0</v>
      </c>
      <c r="E1177" s="75">
        <v>0</v>
      </c>
      <c r="F1177" s="75">
        <v>0</v>
      </c>
      <c r="G1177" s="75">
        <v>0</v>
      </c>
      <c r="H1177" s="75">
        <v>0</v>
      </c>
      <c r="I1177" s="75">
        <v>0</v>
      </c>
      <c r="J1177" s="75">
        <v>0</v>
      </c>
      <c r="K1177" s="75">
        <v>0</v>
      </c>
      <c r="L1177" s="75">
        <v>0</v>
      </c>
      <c r="M1177" s="75">
        <v>0</v>
      </c>
      <c r="N1177" s="75">
        <v>0</v>
      </c>
      <c r="O1177" s="75">
        <v>0</v>
      </c>
      <c r="P1177" s="75">
        <v>0</v>
      </c>
      <c r="Q1177" s="75">
        <v>0</v>
      </c>
      <c r="R1177" s="75">
        <v>0</v>
      </c>
      <c r="S1177" s="75">
        <v>0</v>
      </c>
      <c r="T1177" s="75">
        <v>0</v>
      </c>
      <c r="U1177" s="75">
        <v>0</v>
      </c>
      <c r="V1177" s="75">
        <v>0</v>
      </c>
      <c r="W1177" s="75">
        <v>0</v>
      </c>
      <c r="X1177" s="75">
        <v>0</v>
      </c>
      <c r="Y1177" s="75">
        <v>0</v>
      </c>
      <c r="Z1177" s="75">
        <v>0</v>
      </c>
      <c r="AA1177" s="75">
        <v>0</v>
      </c>
      <c r="AB1177" s="75">
        <v>0</v>
      </c>
      <c r="AC1177" s="75">
        <v>0</v>
      </c>
      <c r="AD1177" s="75">
        <v>0</v>
      </c>
      <c r="AE1177" s="75">
        <v>0</v>
      </c>
      <c r="AF1177" s="75">
        <v>0</v>
      </c>
      <c r="AG1177" s="75">
        <v>0</v>
      </c>
      <c r="AH1177" s="75">
        <v>0</v>
      </c>
      <c r="AI1177" s="75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14" t="s">
        <v>5</v>
      </c>
      <c r="B1178" s="14" t="s">
        <v>3</v>
      </c>
      <c r="C1178" s="75">
        <v>0</v>
      </c>
      <c r="D1178" s="75">
        <v>0</v>
      </c>
      <c r="E1178" s="75">
        <v>0</v>
      </c>
      <c r="F1178" s="75">
        <v>0</v>
      </c>
      <c r="G1178" s="75">
        <v>0</v>
      </c>
      <c r="H1178" s="75">
        <v>0</v>
      </c>
      <c r="I1178" s="75">
        <v>0</v>
      </c>
      <c r="J1178" s="75">
        <v>0</v>
      </c>
      <c r="K1178" s="75">
        <v>0</v>
      </c>
      <c r="L1178" s="75">
        <v>0</v>
      </c>
      <c r="M1178" s="75">
        <v>0</v>
      </c>
      <c r="N1178" s="75">
        <v>0</v>
      </c>
      <c r="O1178" s="75">
        <v>0</v>
      </c>
      <c r="P1178" s="75">
        <v>0</v>
      </c>
      <c r="Q1178" s="75">
        <v>0</v>
      </c>
      <c r="R1178" s="75">
        <v>0</v>
      </c>
      <c r="S1178" s="75">
        <v>0</v>
      </c>
      <c r="T1178" s="75">
        <v>0</v>
      </c>
      <c r="U1178" s="75">
        <v>0</v>
      </c>
      <c r="V1178" s="75">
        <v>0</v>
      </c>
      <c r="W1178" s="75">
        <v>0</v>
      </c>
      <c r="X1178" s="75">
        <v>0</v>
      </c>
      <c r="Y1178" s="75">
        <v>0</v>
      </c>
      <c r="Z1178" s="75">
        <v>0</v>
      </c>
      <c r="AA1178" s="75">
        <v>0</v>
      </c>
      <c r="AB1178" s="75">
        <v>0</v>
      </c>
      <c r="AC1178" s="75">
        <v>0</v>
      </c>
      <c r="AD1178" s="75">
        <v>0</v>
      </c>
      <c r="AE1178" s="75">
        <v>0</v>
      </c>
      <c r="AF1178" s="75">
        <v>0</v>
      </c>
      <c r="AG1178" s="75">
        <v>0</v>
      </c>
      <c r="AH1178" s="75">
        <v>0</v>
      </c>
      <c r="AI1178" s="75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5"/>
      <c r="B1179" s="5" t="s">
        <v>4</v>
      </c>
      <c r="C1179" s="75">
        <v>0</v>
      </c>
      <c r="D1179" s="75">
        <v>0</v>
      </c>
      <c r="E1179" s="75">
        <v>0</v>
      </c>
      <c r="F1179" s="75">
        <v>0</v>
      </c>
      <c r="G1179" s="75">
        <v>0</v>
      </c>
      <c r="H1179" s="75">
        <v>0</v>
      </c>
      <c r="I1179" s="75">
        <v>0</v>
      </c>
      <c r="J1179" s="75">
        <v>0</v>
      </c>
      <c r="K1179" s="75">
        <v>0</v>
      </c>
      <c r="L1179" s="75">
        <v>0</v>
      </c>
      <c r="M1179" s="75">
        <v>0</v>
      </c>
      <c r="N1179" s="75">
        <v>0</v>
      </c>
      <c r="O1179" s="75">
        <v>0</v>
      </c>
      <c r="P1179" s="75">
        <v>0</v>
      </c>
      <c r="Q1179" s="75">
        <v>0</v>
      </c>
      <c r="R1179" s="75">
        <v>0</v>
      </c>
      <c r="S1179" s="75">
        <v>0</v>
      </c>
      <c r="T1179" s="75">
        <v>0</v>
      </c>
      <c r="U1179" s="75">
        <v>0</v>
      </c>
      <c r="V1179" s="75">
        <v>0</v>
      </c>
      <c r="W1179" s="75">
        <v>0</v>
      </c>
      <c r="X1179" s="75">
        <v>0</v>
      </c>
      <c r="Y1179" s="75">
        <v>0</v>
      </c>
      <c r="Z1179" s="75">
        <v>0</v>
      </c>
      <c r="AA1179" s="75">
        <v>0</v>
      </c>
      <c r="AB1179" s="75">
        <v>0</v>
      </c>
      <c r="AC1179" s="75">
        <v>0</v>
      </c>
      <c r="AD1179" s="75">
        <v>0</v>
      </c>
      <c r="AE1179" s="75">
        <v>0</v>
      </c>
      <c r="AF1179" s="75">
        <v>0</v>
      </c>
      <c r="AG1179" s="75">
        <v>0</v>
      </c>
      <c r="AH1179" s="75">
        <v>0</v>
      </c>
      <c r="AI1179" s="75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5" t="s">
        <v>2</v>
      </c>
      <c r="B1180" s="5" t="s">
        <v>3</v>
      </c>
      <c r="C1180" s="75">
        <v>0</v>
      </c>
      <c r="D1180" s="75">
        <v>0</v>
      </c>
      <c r="E1180" s="75">
        <v>0</v>
      </c>
      <c r="F1180" s="75">
        <v>0</v>
      </c>
      <c r="G1180" s="75">
        <v>0</v>
      </c>
      <c r="H1180" s="75">
        <v>0</v>
      </c>
      <c r="I1180" s="75">
        <v>0</v>
      </c>
      <c r="J1180" s="75">
        <v>0</v>
      </c>
      <c r="K1180" s="75">
        <v>0</v>
      </c>
      <c r="L1180" s="75">
        <v>0</v>
      </c>
      <c r="M1180" s="75">
        <v>0</v>
      </c>
      <c r="N1180" s="75">
        <v>0</v>
      </c>
      <c r="O1180" s="75">
        <v>0</v>
      </c>
      <c r="P1180" s="75">
        <v>0</v>
      </c>
      <c r="Q1180" s="75">
        <v>0</v>
      </c>
      <c r="R1180" s="75">
        <v>0</v>
      </c>
      <c r="S1180" s="75">
        <v>0</v>
      </c>
      <c r="T1180" s="75">
        <v>0</v>
      </c>
      <c r="U1180" s="75">
        <v>0</v>
      </c>
      <c r="V1180" s="75">
        <v>0</v>
      </c>
      <c r="W1180" s="75">
        <v>0</v>
      </c>
      <c r="X1180" s="75">
        <v>0</v>
      </c>
      <c r="Y1180" s="75">
        <v>0</v>
      </c>
      <c r="Z1180" s="75">
        <v>0</v>
      </c>
      <c r="AA1180" s="75">
        <v>0</v>
      </c>
      <c r="AB1180" s="75">
        <v>0</v>
      </c>
      <c r="AC1180" s="75">
        <v>0</v>
      </c>
      <c r="AD1180" s="75">
        <v>0</v>
      </c>
      <c r="AE1180" s="75">
        <v>0</v>
      </c>
      <c r="AF1180" s="75">
        <v>0</v>
      </c>
      <c r="AG1180" s="75">
        <v>0</v>
      </c>
      <c r="AH1180" s="75">
        <v>0</v>
      </c>
      <c r="AI1180" s="75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4"/>
      <c r="B1181" s="4" t="s">
        <v>4</v>
      </c>
      <c r="C1181" s="75">
        <v>0</v>
      </c>
      <c r="D1181" s="75">
        <v>0</v>
      </c>
      <c r="E1181" s="75">
        <v>0</v>
      </c>
      <c r="F1181" s="75">
        <v>0</v>
      </c>
      <c r="G1181" s="75">
        <v>0</v>
      </c>
      <c r="H1181" s="75">
        <v>0</v>
      </c>
      <c r="I1181" s="75">
        <v>0</v>
      </c>
      <c r="J1181" s="75">
        <v>0</v>
      </c>
      <c r="K1181" s="75">
        <v>0</v>
      </c>
      <c r="L1181" s="75">
        <v>0</v>
      </c>
      <c r="M1181" s="75">
        <v>0</v>
      </c>
      <c r="N1181" s="75">
        <v>0</v>
      </c>
      <c r="O1181" s="75">
        <v>0</v>
      </c>
      <c r="P1181" s="75">
        <v>0</v>
      </c>
      <c r="Q1181" s="75">
        <v>0</v>
      </c>
      <c r="R1181" s="75">
        <v>0</v>
      </c>
      <c r="S1181" s="75">
        <v>0</v>
      </c>
      <c r="T1181" s="75">
        <v>0</v>
      </c>
      <c r="U1181" s="75">
        <v>0</v>
      </c>
      <c r="V1181" s="75">
        <v>0</v>
      </c>
      <c r="W1181" s="75">
        <v>0</v>
      </c>
      <c r="X1181" s="75">
        <v>0</v>
      </c>
      <c r="Y1181" s="75">
        <v>0</v>
      </c>
      <c r="Z1181" s="75">
        <v>0</v>
      </c>
      <c r="AA1181" s="75">
        <v>0</v>
      </c>
      <c r="AB1181" s="75">
        <v>0</v>
      </c>
      <c r="AC1181" s="75">
        <v>0</v>
      </c>
      <c r="AD1181" s="75">
        <v>0</v>
      </c>
      <c r="AE1181" s="75">
        <v>0</v>
      </c>
      <c r="AF1181" s="75">
        <v>0</v>
      </c>
      <c r="AG1181" s="75">
        <v>0</v>
      </c>
      <c r="AH1181" s="75">
        <v>0</v>
      </c>
      <c r="AI1181" s="75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14" t="s">
        <v>7</v>
      </c>
      <c r="B1182" s="14" t="s">
        <v>3</v>
      </c>
      <c r="C1182" s="75">
        <v>0</v>
      </c>
      <c r="D1182" s="75">
        <v>0</v>
      </c>
      <c r="E1182" s="75">
        <v>0</v>
      </c>
      <c r="F1182" s="75">
        <v>0</v>
      </c>
      <c r="G1182" s="75">
        <v>0</v>
      </c>
      <c r="H1182" s="75">
        <v>0</v>
      </c>
      <c r="I1182" s="75">
        <v>0</v>
      </c>
      <c r="J1182" s="75">
        <v>0</v>
      </c>
      <c r="K1182" s="75">
        <v>0</v>
      </c>
      <c r="L1182" s="75">
        <v>0</v>
      </c>
      <c r="M1182" s="75">
        <v>0</v>
      </c>
      <c r="N1182" s="75">
        <v>0</v>
      </c>
      <c r="O1182" s="75">
        <v>0</v>
      </c>
      <c r="P1182" s="75">
        <v>0</v>
      </c>
      <c r="Q1182" s="75">
        <v>0</v>
      </c>
      <c r="R1182" s="75">
        <v>0</v>
      </c>
      <c r="S1182" s="75">
        <v>0</v>
      </c>
      <c r="T1182" s="75">
        <v>0</v>
      </c>
      <c r="U1182" s="75">
        <v>0</v>
      </c>
      <c r="V1182" s="75">
        <v>0</v>
      </c>
      <c r="W1182" s="75">
        <v>0</v>
      </c>
      <c r="X1182" s="75">
        <v>0</v>
      </c>
      <c r="Y1182" s="75">
        <v>0</v>
      </c>
      <c r="Z1182" s="75">
        <v>0</v>
      </c>
      <c r="AA1182" s="75">
        <v>0</v>
      </c>
      <c r="AB1182" s="75">
        <v>0</v>
      </c>
      <c r="AC1182" s="75">
        <v>0</v>
      </c>
      <c r="AD1182" s="75">
        <v>0</v>
      </c>
      <c r="AE1182" s="75">
        <v>0</v>
      </c>
      <c r="AF1182" s="75">
        <v>0</v>
      </c>
      <c r="AG1182" s="75">
        <v>0</v>
      </c>
      <c r="AH1182" s="75">
        <v>0</v>
      </c>
      <c r="AI1182" s="75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4"/>
      <c r="B1183" s="4" t="s">
        <v>4</v>
      </c>
      <c r="C1183" s="75">
        <v>0</v>
      </c>
      <c r="D1183" s="75">
        <v>0</v>
      </c>
      <c r="E1183" s="75">
        <v>0</v>
      </c>
      <c r="F1183" s="75">
        <v>0</v>
      </c>
      <c r="G1183" s="75">
        <v>0</v>
      </c>
      <c r="H1183" s="75">
        <v>0</v>
      </c>
      <c r="I1183" s="75">
        <v>0</v>
      </c>
      <c r="J1183" s="75">
        <v>0</v>
      </c>
      <c r="K1183" s="75">
        <v>0</v>
      </c>
      <c r="L1183" s="75">
        <v>0</v>
      </c>
      <c r="M1183" s="75">
        <v>0</v>
      </c>
      <c r="N1183" s="75">
        <v>0</v>
      </c>
      <c r="O1183" s="75">
        <v>0</v>
      </c>
      <c r="P1183" s="75">
        <v>0</v>
      </c>
      <c r="Q1183" s="75">
        <v>0</v>
      </c>
      <c r="R1183" s="75">
        <v>0</v>
      </c>
      <c r="S1183" s="75">
        <v>0</v>
      </c>
      <c r="T1183" s="75">
        <v>0</v>
      </c>
      <c r="U1183" s="75">
        <v>0</v>
      </c>
      <c r="V1183" s="75">
        <v>0</v>
      </c>
      <c r="W1183" s="75">
        <v>0</v>
      </c>
      <c r="X1183" s="75">
        <v>0</v>
      </c>
      <c r="Y1183" s="75">
        <v>0</v>
      </c>
      <c r="Z1183" s="75">
        <v>0</v>
      </c>
      <c r="AA1183" s="75">
        <v>0</v>
      </c>
      <c r="AB1183" s="75">
        <v>0</v>
      </c>
      <c r="AC1183" s="75">
        <v>0</v>
      </c>
      <c r="AD1183" s="75">
        <v>0</v>
      </c>
      <c r="AE1183" s="75">
        <v>0</v>
      </c>
      <c r="AF1183" s="75">
        <v>0</v>
      </c>
      <c r="AG1183" s="75">
        <v>0</v>
      </c>
      <c r="AH1183" s="75">
        <v>0</v>
      </c>
      <c r="AI1183" s="75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14" t="s">
        <v>6</v>
      </c>
      <c r="B1184" s="14" t="s">
        <v>3</v>
      </c>
      <c r="C1184" s="75">
        <v>0</v>
      </c>
      <c r="D1184" s="75">
        <v>0</v>
      </c>
      <c r="E1184" s="75">
        <v>0</v>
      </c>
      <c r="F1184" s="75">
        <v>0</v>
      </c>
      <c r="G1184" s="75">
        <v>0</v>
      </c>
      <c r="H1184" s="75">
        <v>0</v>
      </c>
      <c r="I1184" s="75">
        <v>0</v>
      </c>
      <c r="J1184" s="75">
        <v>0</v>
      </c>
      <c r="K1184" s="75">
        <v>0</v>
      </c>
      <c r="L1184" s="75">
        <v>0</v>
      </c>
      <c r="M1184" s="75">
        <v>0</v>
      </c>
      <c r="N1184" s="75">
        <v>0</v>
      </c>
      <c r="O1184" s="75">
        <v>0</v>
      </c>
      <c r="P1184" s="75">
        <v>0</v>
      </c>
      <c r="Q1184" s="75">
        <v>0</v>
      </c>
      <c r="R1184" s="75">
        <v>0</v>
      </c>
      <c r="S1184" s="75">
        <v>0</v>
      </c>
      <c r="T1184" s="75">
        <v>0</v>
      </c>
      <c r="U1184" s="75">
        <v>0</v>
      </c>
      <c r="V1184" s="75">
        <v>0</v>
      </c>
      <c r="W1184" s="75">
        <v>0</v>
      </c>
      <c r="X1184" s="75">
        <v>0</v>
      </c>
      <c r="Y1184" s="75">
        <v>0</v>
      </c>
      <c r="Z1184" s="75">
        <v>0</v>
      </c>
      <c r="AA1184" s="75">
        <v>0</v>
      </c>
      <c r="AB1184" s="75">
        <v>0</v>
      </c>
      <c r="AC1184" s="75">
        <v>0</v>
      </c>
      <c r="AD1184" s="75">
        <v>0</v>
      </c>
      <c r="AE1184" s="75">
        <v>0</v>
      </c>
      <c r="AF1184" s="75">
        <v>0</v>
      </c>
      <c r="AG1184" s="75">
        <v>0</v>
      </c>
      <c r="AH1184" s="75">
        <v>0</v>
      </c>
      <c r="AI1184" s="75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5"/>
      <c r="B1185" s="5" t="s">
        <v>4</v>
      </c>
      <c r="C1185" s="75">
        <v>0</v>
      </c>
      <c r="D1185" s="75">
        <v>0</v>
      </c>
      <c r="E1185" s="75">
        <v>0</v>
      </c>
      <c r="F1185" s="75">
        <v>0</v>
      </c>
      <c r="G1185" s="75">
        <v>0</v>
      </c>
      <c r="H1185" s="75">
        <v>0</v>
      </c>
      <c r="I1185" s="75">
        <v>0</v>
      </c>
      <c r="J1185" s="75">
        <v>0</v>
      </c>
      <c r="K1185" s="75">
        <v>0</v>
      </c>
      <c r="L1185" s="75">
        <v>0</v>
      </c>
      <c r="M1185" s="75">
        <v>0</v>
      </c>
      <c r="N1185" s="75">
        <v>0</v>
      </c>
      <c r="O1185" s="75">
        <v>0</v>
      </c>
      <c r="P1185" s="75">
        <v>0</v>
      </c>
      <c r="Q1185" s="75">
        <v>0</v>
      </c>
      <c r="R1185" s="75">
        <v>0</v>
      </c>
      <c r="S1185" s="75">
        <v>0</v>
      </c>
      <c r="T1185" s="75">
        <v>0</v>
      </c>
      <c r="U1185" s="75">
        <v>0</v>
      </c>
      <c r="V1185" s="75">
        <v>0</v>
      </c>
      <c r="W1185" s="75">
        <v>0</v>
      </c>
      <c r="X1185" s="75">
        <v>0</v>
      </c>
      <c r="Y1185" s="75">
        <v>0</v>
      </c>
      <c r="Z1185" s="75">
        <v>0</v>
      </c>
      <c r="AA1185" s="75">
        <v>0</v>
      </c>
      <c r="AB1185" s="75">
        <v>0</v>
      </c>
      <c r="AC1185" s="75">
        <v>0</v>
      </c>
      <c r="AD1185" s="75">
        <v>0</v>
      </c>
      <c r="AE1185" s="75">
        <v>0</v>
      </c>
      <c r="AF1185" s="75">
        <v>0</v>
      </c>
      <c r="AG1185" s="75">
        <v>0</v>
      </c>
      <c r="AH1185" s="75">
        <v>0</v>
      </c>
      <c r="AI1185" s="7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>
      <c r="A1186" s="5" t="s">
        <v>8</v>
      </c>
      <c r="B1186" s="5" t="s">
        <v>3</v>
      </c>
      <c r="C1186" s="75">
        <v>0</v>
      </c>
      <c r="D1186" s="75">
        <v>0</v>
      </c>
      <c r="E1186" s="75">
        <v>0</v>
      </c>
      <c r="F1186" s="75">
        <v>0</v>
      </c>
      <c r="G1186" s="75">
        <v>0</v>
      </c>
      <c r="H1186" s="75">
        <v>0</v>
      </c>
      <c r="I1186" s="75">
        <v>0</v>
      </c>
      <c r="J1186" s="75">
        <v>0</v>
      </c>
      <c r="K1186" s="75">
        <v>0</v>
      </c>
      <c r="L1186" s="75">
        <v>0</v>
      </c>
      <c r="M1186" s="75">
        <v>0</v>
      </c>
      <c r="N1186" s="75">
        <v>0</v>
      </c>
      <c r="O1186" s="75">
        <v>0</v>
      </c>
      <c r="P1186" s="75">
        <v>0</v>
      </c>
      <c r="Q1186" s="75">
        <v>0</v>
      </c>
      <c r="R1186" s="75">
        <v>0</v>
      </c>
      <c r="S1186" s="75">
        <v>0</v>
      </c>
      <c r="T1186" s="75">
        <v>0</v>
      </c>
      <c r="U1186" s="75">
        <v>0</v>
      </c>
      <c r="V1186" s="75">
        <v>0</v>
      </c>
      <c r="W1186" s="75">
        <v>0</v>
      </c>
      <c r="X1186" s="75">
        <v>0</v>
      </c>
      <c r="Y1186" s="75">
        <v>0</v>
      </c>
      <c r="Z1186" s="75">
        <v>0</v>
      </c>
      <c r="AA1186" s="75">
        <v>0</v>
      </c>
      <c r="AB1186" s="75">
        <v>0</v>
      </c>
      <c r="AC1186" s="75">
        <v>0</v>
      </c>
      <c r="AD1186" s="75">
        <v>0</v>
      </c>
      <c r="AE1186" s="75">
        <v>0</v>
      </c>
      <c r="AF1186" s="75">
        <v>0</v>
      </c>
      <c r="AG1186" s="75">
        <v>0</v>
      </c>
      <c r="AH1186" s="75">
        <v>0</v>
      </c>
      <c r="AI1186" s="75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>
      <c r="A1187" s="4"/>
      <c r="B1187" s="4" t="s">
        <v>37</v>
      </c>
      <c r="C1187" s="75">
        <v>0</v>
      </c>
      <c r="D1187" s="75">
        <v>0</v>
      </c>
      <c r="E1187" s="75">
        <v>0</v>
      </c>
      <c r="F1187" s="75">
        <v>0</v>
      </c>
      <c r="G1187" s="75">
        <v>0</v>
      </c>
      <c r="H1187" s="75">
        <v>0</v>
      </c>
      <c r="I1187" s="75">
        <v>0</v>
      </c>
      <c r="J1187" s="75">
        <v>0</v>
      </c>
      <c r="K1187" s="75">
        <v>0</v>
      </c>
      <c r="L1187" s="75">
        <v>0</v>
      </c>
      <c r="M1187" s="75">
        <v>0</v>
      </c>
      <c r="N1187" s="75">
        <v>0</v>
      </c>
      <c r="O1187" s="75">
        <v>0</v>
      </c>
      <c r="P1187" s="75">
        <v>0</v>
      </c>
      <c r="Q1187" s="75">
        <v>0</v>
      </c>
      <c r="R1187" s="75">
        <v>0</v>
      </c>
      <c r="S1187" s="75">
        <v>0</v>
      </c>
      <c r="T1187" s="75">
        <v>0</v>
      </c>
      <c r="U1187" s="75">
        <v>0</v>
      </c>
      <c r="V1187" s="75">
        <v>0</v>
      </c>
      <c r="W1187" s="75">
        <v>0</v>
      </c>
      <c r="X1187" s="75">
        <v>0</v>
      </c>
      <c r="Y1187" s="75">
        <v>0</v>
      </c>
      <c r="Z1187" s="75">
        <v>0</v>
      </c>
      <c r="AA1187" s="75">
        <v>0</v>
      </c>
      <c r="AB1187" s="75">
        <v>0</v>
      </c>
      <c r="AC1187" s="75">
        <v>0</v>
      </c>
      <c r="AD1187" s="75">
        <v>0</v>
      </c>
      <c r="AE1187" s="75">
        <v>0</v>
      </c>
      <c r="AF1187" s="75">
        <v>0</v>
      </c>
      <c r="AG1187" s="75">
        <v>0</v>
      </c>
      <c r="AH1187" s="75">
        <v>0</v>
      </c>
      <c r="AI1187" s="75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>
      <c r="A1188" s="14" t="s">
        <v>36</v>
      </c>
      <c r="B1188" s="14" t="s">
        <v>38</v>
      </c>
      <c r="C1188" s="75">
        <v>0</v>
      </c>
      <c r="D1188" s="75">
        <v>0</v>
      </c>
      <c r="E1188" s="75">
        <v>0</v>
      </c>
      <c r="F1188" s="75">
        <v>0</v>
      </c>
      <c r="G1188" s="75">
        <v>0</v>
      </c>
      <c r="H1188" s="75">
        <v>0</v>
      </c>
      <c r="I1188" s="75">
        <v>0</v>
      </c>
      <c r="J1188" s="75">
        <v>0</v>
      </c>
      <c r="K1188" s="75">
        <v>0</v>
      </c>
      <c r="L1188" s="75">
        <v>0</v>
      </c>
      <c r="M1188" s="75">
        <v>0</v>
      </c>
      <c r="N1188" s="75">
        <v>0</v>
      </c>
      <c r="O1188" s="75">
        <v>0</v>
      </c>
      <c r="P1188" s="75">
        <v>0</v>
      </c>
      <c r="Q1188" s="75">
        <v>0</v>
      </c>
      <c r="R1188" s="75">
        <v>0</v>
      </c>
      <c r="S1188" s="75">
        <v>0</v>
      </c>
      <c r="T1188" s="75">
        <v>0</v>
      </c>
      <c r="U1188" s="75">
        <v>0</v>
      </c>
      <c r="V1188" s="75">
        <v>0</v>
      </c>
      <c r="W1188" s="75">
        <v>0</v>
      </c>
      <c r="X1188" s="75">
        <v>0</v>
      </c>
      <c r="Y1188" s="75">
        <v>0</v>
      </c>
      <c r="Z1188" s="75">
        <v>0</v>
      </c>
      <c r="AA1188" s="75">
        <v>0</v>
      </c>
      <c r="AB1188" s="75">
        <v>0</v>
      </c>
      <c r="AC1188" s="75">
        <v>0</v>
      </c>
      <c r="AD1188" s="75">
        <v>0</v>
      </c>
      <c r="AE1188" s="75">
        <v>0</v>
      </c>
      <c r="AF1188" s="75">
        <v>0</v>
      </c>
      <c r="AG1188" s="75">
        <v>0</v>
      </c>
      <c r="AH1188" s="75">
        <v>0</v>
      </c>
      <c r="AI1188" s="75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>
      <c r="A1189" s="5"/>
      <c r="B1189" s="5" t="s">
        <v>213</v>
      </c>
      <c r="C1189" s="73">
        <v>0</v>
      </c>
      <c r="D1189" s="73">
        <v>0</v>
      </c>
      <c r="E1189" s="73">
        <v>0</v>
      </c>
      <c r="F1189" s="73">
        <v>0</v>
      </c>
      <c r="G1189" s="73">
        <v>0</v>
      </c>
      <c r="H1189" s="73">
        <v>0</v>
      </c>
      <c r="I1189" s="73">
        <v>0</v>
      </c>
      <c r="J1189" s="73">
        <v>0</v>
      </c>
      <c r="K1189" s="73">
        <v>0</v>
      </c>
      <c r="L1189" s="73">
        <v>0</v>
      </c>
      <c r="M1189" s="73">
        <v>0</v>
      </c>
      <c r="N1189" s="73">
        <v>0</v>
      </c>
      <c r="O1189" s="73">
        <v>0</v>
      </c>
      <c r="P1189" s="73">
        <v>0</v>
      </c>
      <c r="Q1189" s="73">
        <v>0</v>
      </c>
      <c r="R1189" s="73">
        <v>0</v>
      </c>
      <c r="S1189" s="73">
        <v>0</v>
      </c>
      <c r="T1189" s="73">
        <v>0</v>
      </c>
      <c r="U1189" s="73">
        <v>0</v>
      </c>
      <c r="V1189" s="73">
        <v>0</v>
      </c>
      <c r="W1189" s="73">
        <v>0</v>
      </c>
      <c r="X1189" s="73">
        <v>0</v>
      </c>
      <c r="Y1189" s="73">
        <v>0</v>
      </c>
      <c r="Z1189" s="73">
        <v>0</v>
      </c>
      <c r="AA1189" s="73">
        <v>0</v>
      </c>
      <c r="AB1189" s="73">
        <v>0</v>
      </c>
      <c r="AC1189" s="73">
        <v>0</v>
      </c>
      <c r="AD1189" s="73">
        <v>0</v>
      </c>
      <c r="AE1189" s="73">
        <v>0</v>
      </c>
      <c r="AF1189" s="73">
        <v>0</v>
      </c>
      <c r="AG1189" s="73">
        <v>0</v>
      </c>
      <c r="AH1189" s="73">
        <v>0</v>
      </c>
      <c r="AI1189" s="73">
        <v>0</v>
      </c>
    </row>
    <row r="1190" spans="1:85">
      <c r="A1190" s="1" t="str">
        <f>LOOKUP(B1190,[1]Regions!$A$4:$A$98,[1]Regions!$B$4:$B$98)</f>
        <v>Saudi Arabia</v>
      </c>
      <c r="B1190" s="2">
        <v>55</v>
      </c>
      <c r="C1190" s="72">
        <v>2018</v>
      </c>
      <c r="D1190" s="72">
        <v>2019</v>
      </c>
      <c r="E1190" s="72">
        <v>2020</v>
      </c>
      <c r="F1190" s="72">
        <v>2021</v>
      </c>
      <c r="G1190" s="72">
        <v>2022</v>
      </c>
      <c r="H1190" s="72">
        <v>2023</v>
      </c>
      <c r="I1190" s="72">
        <v>2024</v>
      </c>
      <c r="J1190" s="72">
        <v>2025</v>
      </c>
      <c r="K1190" s="72">
        <v>2026</v>
      </c>
      <c r="L1190" s="72">
        <v>2027</v>
      </c>
      <c r="M1190" s="72">
        <v>2028</v>
      </c>
      <c r="N1190" s="72">
        <v>2029</v>
      </c>
      <c r="O1190" s="72">
        <v>2030</v>
      </c>
      <c r="P1190" s="72">
        <v>2031</v>
      </c>
      <c r="Q1190" s="72">
        <v>2032</v>
      </c>
      <c r="R1190" s="72">
        <v>2033</v>
      </c>
      <c r="S1190" s="72">
        <v>2034</v>
      </c>
      <c r="T1190" s="72">
        <v>2035</v>
      </c>
      <c r="U1190" s="72">
        <v>2036</v>
      </c>
      <c r="V1190" s="72">
        <v>2037</v>
      </c>
      <c r="W1190" s="72">
        <v>2038</v>
      </c>
      <c r="X1190" s="72">
        <v>2039</v>
      </c>
      <c r="Y1190" s="72">
        <v>2040</v>
      </c>
      <c r="Z1190" s="72">
        <v>2041</v>
      </c>
      <c r="AA1190" s="72">
        <v>2042</v>
      </c>
      <c r="AB1190" s="72">
        <v>2043</v>
      </c>
      <c r="AC1190" s="72">
        <v>2044</v>
      </c>
      <c r="AD1190" s="72">
        <v>2045</v>
      </c>
      <c r="AE1190" s="72">
        <v>2046</v>
      </c>
      <c r="AF1190" s="72">
        <v>2047</v>
      </c>
      <c r="AG1190" s="72">
        <v>2048</v>
      </c>
      <c r="AH1190" s="72">
        <v>2049</v>
      </c>
      <c r="AI1190" s="72">
        <v>2050</v>
      </c>
      <c r="AJ1190">
        <v>2051</v>
      </c>
      <c r="AK1190">
        <v>2052</v>
      </c>
      <c r="AL1190">
        <v>2053</v>
      </c>
      <c r="AM1190">
        <v>2054</v>
      </c>
      <c r="AN1190">
        <v>2055</v>
      </c>
      <c r="AO1190">
        <v>2056</v>
      </c>
      <c r="AP1190">
        <v>2057</v>
      </c>
      <c r="AQ1190">
        <v>2058</v>
      </c>
      <c r="AR1190">
        <v>2059</v>
      </c>
      <c r="AS1190">
        <v>2060</v>
      </c>
      <c r="AT1190">
        <v>2061</v>
      </c>
      <c r="AU1190">
        <v>2062</v>
      </c>
      <c r="AV1190">
        <v>2063</v>
      </c>
      <c r="AW1190">
        <v>2064</v>
      </c>
      <c r="AX1190">
        <v>2065</v>
      </c>
      <c r="AY1190">
        <v>2066</v>
      </c>
      <c r="AZ1190">
        <v>2067</v>
      </c>
      <c r="BA1190">
        <v>2068</v>
      </c>
      <c r="BB1190">
        <v>2069</v>
      </c>
      <c r="BC1190">
        <v>2070</v>
      </c>
      <c r="BD1190">
        <v>2071</v>
      </c>
      <c r="BE1190">
        <v>2072</v>
      </c>
      <c r="BF1190">
        <v>2073</v>
      </c>
      <c r="BG1190">
        <v>2074</v>
      </c>
      <c r="BH1190">
        <v>2075</v>
      </c>
      <c r="BI1190">
        <v>2076</v>
      </c>
      <c r="BJ1190">
        <v>2077</v>
      </c>
      <c r="BK1190">
        <v>2078</v>
      </c>
      <c r="BL1190">
        <v>2079</v>
      </c>
      <c r="BM1190">
        <v>2080</v>
      </c>
      <c r="BN1190">
        <v>2081</v>
      </c>
      <c r="BO1190">
        <v>2082</v>
      </c>
      <c r="BP1190">
        <v>2083</v>
      </c>
      <c r="BQ1190">
        <v>2084</v>
      </c>
      <c r="BR1190">
        <v>2085</v>
      </c>
      <c r="BS1190">
        <v>2086</v>
      </c>
      <c r="BT1190">
        <v>2087</v>
      </c>
      <c r="BU1190">
        <v>2088</v>
      </c>
      <c r="BV1190">
        <v>2089</v>
      </c>
      <c r="BW1190">
        <v>2090</v>
      </c>
      <c r="BX1190">
        <v>2091</v>
      </c>
      <c r="BY1190">
        <v>2092</v>
      </c>
      <c r="BZ1190">
        <v>2093</v>
      </c>
      <c r="CA1190">
        <v>2094</v>
      </c>
      <c r="CB1190">
        <v>2095</v>
      </c>
      <c r="CC1190">
        <v>2096</v>
      </c>
      <c r="CD1190">
        <v>2097</v>
      </c>
      <c r="CE1190">
        <v>2098</v>
      </c>
      <c r="CF1190">
        <v>2099</v>
      </c>
      <c r="CG1190">
        <v>2100</v>
      </c>
    </row>
    <row r="1191" spans="1:85">
      <c r="A1191" s="74"/>
      <c r="B1191" s="74" t="s">
        <v>4</v>
      </c>
      <c r="C1191" s="75">
        <v>0</v>
      </c>
      <c r="D1191" s="75">
        <v>0</v>
      </c>
      <c r="E1191" s="75">
        <v>0</v>
      </c>
      <c r="F1191" s="75">
        <v>0</v>
      </c>
      <c r="G1191" s="75">
        <v>0</v>
      </c>
      <c r="H1191" s="75">
        <v>0</v>
      </c>
      <c r="I1191" s="75">
        <v>0</v>
      </c>
      <c r="J1191" s="75">
        <v>0</v>
      </c>
      <c r="K1191" s="75">
        <v>0</v>
      </c>
      <c r="L1191" s="75">
        <v>0</v>
      </c>
      <c r="M1191" s="75">
        <v>0</v>
      </c>
      <c r="N1191" s="75">
        <v>0</v>
      </c>
      <c r="O1191" s="75">
        <v>0</v>
      </c>
      <c r="P1191" s="75">
        <v>0</v>
      </c>
      <c r="Q1191" s="75">
        <v>0</v>
      </c>
      <c r="R1191" s="75">
        <v>0</v>
      </c>
      <c r="S1191" s="75">
        <v>0</v>
      </c>
      <c r="T1191" s="75">
        <v>0</v>
      </c>
      <c r="U1191" s="75">
        <v>0</v>
      </c>
      <c r="V1191" s="75">
        <v>0</v>
      </c>
      <c r="W1191" s="75">
        <v>0</v>
      </c>
      <c r="X1191" s="75">
        <v>0</v>
      </c>
      <c r="Y1191" s="75">
        <v>0</v>
      </c>
      <c r="Z1191" s="75">
        <v>0</v>
      </c>
      <c r="AA1191" s="75">
        <v>0</v>
      </c>
      <c r="AB1191" s="75">
        <v>0</v>
      </c>
      <c r="AC1191" s="75">
        <v>0</v>
      </c>
      <c r="AD1191" s="75">
        <v>0</v>
      </c>
      <c r="AE1191" s="75">
        <v>0</v>
      </c>
      <c r="AF1191" s="75">
        <v>0</v>
      </c>
      <c r="AG1191" s="75">
        <v>0</v>
      </c>
      <c r="AH1191" s="75">
        <v>0</v>
      </c>
      <c r="AI1191" s="75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>
      <c r="A1192" s="74" t="s">
        <v>0</v>
      </c>
      <c r="B1192" s="74" t="s">
        <v>3</v>
      </c>
      <c r="C1192" s="75">
        <v>0</v>
      </c>
      <c r="D1192" s="75">
        <v>0</v>
      </c>
      <c r="E1192" s="75">
        <v>0</v>
      </c>
      <c r="F1192" s="75">
        <v>0</v>
      </c>
      <c r="G1192" s="75">
        <v>0</v>
      </c>
      <c r="H1192" s="75">
        <v>0</v>
      </c>
      <c r="I1192" s="75">
        <v>0</v>
      </c>
      <c r="J1192" s="75">
        <v>0</v>
      </c>
      <c r="K1192" s="75">
        <v>0</v>
      </c>
      <c r="L1192" s="75">
        <v>0</v>
      </c>
      <c r="M1192" s="75">
        <v>0</v>
      </c>
      <c r="N1192" s="75">
        <v>0</v>
      </c>
      <c r="O1192" s="75">
        <v>0</v>
      </c>
      <c r="P1192" s="75">
        <v>0</v>
      </c>
      <c r="Q1192" s="75">
        <v>0</v>
      </c>
      <c r="R1192" s="75">
        <v>0</v>
      </c>
      <c r="S1192" s="75">
        <v>0</v>
      </c>
      <c r="T1192" s="75">
        <v>0</v>
      </c>
      <c r="U1192" s="75">
        <v>0</v>
      </c>
      <c r="V1192" s="75">
        <v>0</v>
      </c>
      <c r="W1192" s="75">
        <v>0</v>
      </c>
      <c r="X1192" s="75">
        <v>0</v>
      </c>
      <c r="Y1192" s="75">
        <v>0</v>
      </c>
      <c r="Z1192" s="75">
        <v>0</v>
      </c>
      <c r="AA1192" s="75">
        <v>0</v>
      </c>
      <c r="AB1192" s="75">
        <v>0</v>
      </c>
      <c r="AC1192" s="75">
        <v>0</v>
      </c>
      <c r="AD1192" s="75">
        <v>0</v>
      </c>
      <c r="AE1192" s="75">
        <v>0</v>
      </c>
      <c r="AF1192" s="75">
        <v>0</v>
      </c>
      <c r="AG1192" s="75">
        <v>0</v>
      </c>
      <c r="AH1192" s="75">
        <v>0</v>
      </c>
      <c r="AI1192" s="75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>
      <c r="A1193" s="74"/>
      <c r="B1193" s="74" t="s">
        <v>34</v>
      </c>
      <c r="C1193" s="75">
        <v>0</v>
      </c>
      <c r="D1193" s="75">
        <v>0</v>
      </c>
      <c r="E1193" s="75">
        <v>0</v>
      </c>
      <c r="F1193" s="75">
        <v>0</v>
      </c>
      <c r="G1193" s="75">
        <v>0</v>
      </c>
      <c r="H1193" s="75">
        <v>0</v>
      </c>
      <c r="I1193" s="75">
        <v>0</v>
      </c>
      <c r="J1193" s="75">
        <v>0</v>
      </c>
      <c r="K1193" s="75">
        <v>0</v>
      </c>
      <c r="L1193" s="75">
        <v>0</v>
      </c>
      <c r="M1193" s="75">
        <v>0</v>
      </c>
      <c r="N1193" s="75">
        <v>0</v>
      </c>
      <c r="O1193" s="75">
        <v>0</v>
      </c>
      <c r="P1193" s="75">
        <v>0</v>
      </c>
      <c r="Q1193" s="75">
        <v>0</v>
      </c>
      <c r="R1193" s="75">
        <v>0</v>
      </c>
      <c r="S1193" s="75">
        <v>0</v>
      </c>
      <c r="T1193" s="75">
        <v>0</v>
      </c>
      <c r="U1193" s="75">
        <v>0</v>
      </c>
      <c r="V1193" s="75">
        <v>0</v>
      </c>
      <c r="W1193" s="75">
        <v>0</v>
      </c>
      <c r="X1193" s="75">
        <v>0</v>
      </c>
      <c r="Y1193" s="75">
        <v>0</v>
      </c>
      <c r="Z1193" s="75">
        <v>0</v>
      </c>
      <c r="AA1193" s="75">
        <v>0</v>
      </c>
      <c r="AB1193" s="75">
        <v>0</v>
      </c>
      <c r="AC1193" s="75">
        <v>0</v>
      </c>
      <c r="AD1193" s="75">
        <v>0</v>
      </c>
      <c r="AE1193" s="75">
        <v>0</v>
      </c>
      <c r="AF1193" s="75">
        <v>0</v>
      </c>
      <c r="AG1193" s="75">
        <v>0</v>
      </c>
      <c r="AH1193" s="75">
        <v>0</v>
      </c>
      <c r="AI1193" s="75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14"/>
      <c r="B1194" s="14" t="s">
        <v>35</v>
      </c>
      <c r="C1194" s="75">
        <v>0</v>
      </c>
      <c r="D1194" s="75">
        <v>0</v>
      </c>
      <c r="E1194" s="75">
        <v>0</v>
      </c>
      <c r="F1194" s="75">
        <v>0</v>
      </c>
      <c r="G1194" s="75">
        <v>0</v>
      </c>
      <c r="H1194" s="75">
        <v>0</v>
      </c>
      <c r="I1194" s="75">
        <v>0</v>
      </c>
      <c r="J1194" s="75">
        <v>0</v>
      </c>
      <c r="K1194" s="75">
        <v>0</v>
      </c>
      <c r="L1194" s="75">
        <v>0</v>
      </c>
      <c r="M1194" s="75">
        <v>0</v>
      </c>
      <c r="N1194" s="75">
        <v>0</v>
      </c>
      <c r="O1194" s="75">
        <v>0</v>
      </c>
      <c r="P1194" s="75">
        <v>0</v>
      </c>
      <c r="Q1194" s="75">
        <v>0</v>
      </c>
      <c r="R1194" s="75">
        <v>0</v>
      </c>
      <c r="S1194" s="75">
        <v>0</v>
      </c>
      <c r="T1194" s="75">
        <v>0</v>
      </c>
      <c r="U1194" s="75">
        <v>0</v>
      </c>
      <c r="V1194" s="75">
        <v>0</v>
      </c>
      <c r="W1194" s="75">
        <v>0</v>
      </c>
      <c r="X1194" s="75">
        <v>0</v>
      </c>
      <c r="Y1194" s="75">
        <v>0</v>
      </c>
      <c r="Z1194" s="75">
        <v>0</v>
      </c>
      <c r="AA1194" s="75">
        <v>0</v>
      </c>
      <c r="AB1194" s="75">
        <v>0</v>
      </c>
      <c r="AC1194" s="75">
        <v>0</v>
      </c>
      <c r="AD1194" s="75">
        <v>0</v>
      </c>
      <c r="AE1194" s="75">
        <v>0</v>
      </c>
      <c r="AF1194" s="75">
        <v>0</v>
      </c>
      <c r="AG1194" s="75">
        <v>0</v>
      </c>
      <c r="AH1194" s="75">
        <v>0</v>
      </c>
      <c r="AI1194" s="75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>
      <c r="A1195" s="4"/>
      <c r="B1195" s="4" t="s">
        <v>4</v>
      </c>
      <c r="C1195" s="75">
        <v>0</v>
      </c>
      <c r="D1195" s="75">
        <v>0</v>
      </c>
      <c r="E1195" s="75">
        <v>0</v>
      </c>
      <c r="F1195" s="75">
        <v>0</v>
      </c>
      <c r="G1195" s="75">
        <v>0</v>
      </c>
      <c r="H1195" s="75">
        <v>0</v>
      </c>
      <c r="I1195" s="75">
        <v>0</v>
      </c>
      <c r="J1195" s="75">
        <v>0</v>
      </c>
      <c r="K1195" s="75">
        <v>0</v>
      </c>
      <c r="L1195" s="75">
        <v>0</v>
      </c>
      <c r="M1195" s="75">
        <v>0</v>
      </c>
      <c r="N1195" s="75">
        <v>0</v>
      </c>
      <c r="O1195" s="75">
        <v>0</v>
      </c>
      <c r="P1195" s="75">
        <v>0</v>
      </c>
      <c r="Q1195" s="75">
        <v>0</v>
      </c>
      <c r="R1195" s="75">
        <v>0</v>
      </c>
      <c r="S1195" s="75">
        <v>0</v>
      </c>
      <c r="T1195" s="75">
        <v>0</v>
      </c>
      <c r="U1195" s="75">
        <v>0</v>
      </c>
      <c r="V1195" s="75">
        <v>0</v>
      </c>
      <c r="W1195" s="75">
        <v>0</v>
      </c>
      <c r="X1195" s="75">
        <v>0</v>
      </c>
      <c r="Y1195" s="75">
        <v>0</v>
      </c>
      <c r="Z1195" s="75">
        <v>0</v>
      </c>
      <c r="AA1195" s="75">
        <v>0</v>
      </c>
      <c r="AB1195" s="75">
        <v>0</v>
      </c>
      <c r="AC1195" s="75">
        <v>0</v>
      </c>
      <c r="AD1195" s="75">
        <v>0</v>
      </c>
      <c r="AE1195" s="75">
        <v>0</v>
      </c>
      <c r="AF1195" s="75">
        <v>0</v>
      </c>
      <c r="AG1195" s="75">
        <v>0</v>
      </c>
      <c r="AH1195" s="75">
        <v>0</v>
      </c>
      <c r="AI1195" s="7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>
      <c r="A1196" s="74" t="s">
        <v>1</v>
      </c>
      <c r="B1196" s="74" t="s">
        <v>3</v>
      </c>
      <c r="C1196" s="75">
        <v>0</v>
      </c>
      <c r="D1196" s="75">
        <v>0</v>
      </c>
      <c r="E1196" s="75">
        <v>0</v>
      </c>
      <c r="F1196" s="75">
        <v>0</v>
      </c>
      <c r="G1196" s="75">
        <v>0</v>
      </c>
      <c r="H1196" s="75">
        <v>0</v>
      </c>
      <c r="I1196" s="75">
        <v>0</v>
      </c>
      <c r="J1196" s="75">
        <v>0</v>
      </c>
      <c r="K1196" s="75">
        <v>0</v>
      </c>
      <c r="L1196" s="75">
        <v>0</v>
      </c>
      <c r="M1196" s="75">
        <v>0</v>
      </c>
      <c r="N1196" s="75">
        <v>0</v>
      </c>
      <c r="O1196" s="75">
        <v>0</v>
      </c>
      <c r="P1196" s="75">
        <v>0</v>
      </c>
      <c r="Q1196" s="75">
        <v>0</v>
      </c>
      <c r="R1196" s="75">
        <v>0</v>
      </c>
      <c r="S1196" s="75">
        <v>0</v>
      </c>
      <c r="T1196" s="75">
        <v>0</v>
      </c>
      <c r="U1196" s="75">
        <v>0</v>
      </c>
      <c r="V1196" s="75">
        <v>0</v>
      </c>
      <c r="W1196" s="75">
        <v>0</v>
      </c>
      <c r="X1196" s="75">
        <v>0</v>
      </c>
      <c r="Y1196" s="75">
        <v>0</v>
      </c>
      <c r="Z1196" s="75">
        <v>0</v>
      </c>
      <c r="AA1196" s="75">
        <v>0</v>
      </c>
      <c r="AB1196" s="75">
        <v>0</v>
      </c>
      <c r="AC1196" s="75">
        <v>0</v>
      </c>
      <c r="AD1196" s="75">
        <v>0</v>
      </c>
      <c r="AE1196" s="75">
        <v>0</v>
      </c>
      <c r="AF1196" s="75">
        <v>0</v>
      </c>
      <c r="AG1196" s="75">
        <v>0</v>
      </c>
      <c r="AH1196" s="75">
        <v>0</v>
      </c>
      <c r="AI1196" s="75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74"/>
      <c r="B1197" s="74" t="s">
        <v>34</v>
      </c>
      <c r="C1197" s="75">
        <v>0</v>
      </c>
      <c r="D1197" s="75">
        <v>0</v>
      </c>
      <c r="E1197" s="75">
        <v>0</v>
      </c>
      <c r="F1197" s="75">
        <v>0</v>
      </c>
      <c r="G1197" s="75">
        <v>0</v>
      </c>
      <c r="H1197" s="75">
        <v>0</v>
      </c>
      <c r="I1197" s="75">
        <v>0</v>
      </c>
      <c r="J1197" s="75">
        <v>0</v>
      </c>
      <c r="K1197" s="75">
        <v>0</v>
      </c>
      <c r="L1197" s="75">
        <v>0</v>
      </c>
      <c r="M1197" s="75">
        <v>0</v>
      </c>
      <c r="N1197" s="75">
        <v>0</v>
      </c>
      <c r="O1197" s="75">
        <v>0</v>
      </c>
      <c r="P1197" s="75">
        <v>0</v>
      </c>
      <c r="Q1197" s="75">
        <v>0</v>
      </c>
      <c r="R1197" s="75">
        <v>0</v>
      </c>
      <c r="S1197" s="75">
        <v>0</v>
      </c>
      <c r="T1197" s="75">
        <v>0</v>
      </c>
      <c r="U1197" s="75">
        <v>0</v>
      </c>
      <c r="V1197" s="75">
        <v>0</v>
      </c>
      <c r="W1197" s="75">
        <v>0</v>
      </c>
      <c r="X1197" s="75">
        <v>0</v>
      </c>
      <c r="Y1197" s="75">
        <v>0</v>
      </c>
      <c r="Z1197" s="75">
        <v>0</v>
      </c>
      <c r="AA1197" s="75">
        <v>0</v>
      </c>
      <c r="AB1197" s="75">
        <v>0</v>
      </c>
      <c r="AC1197" s="75">
        <v>0</v>
      </c>
      <c r="AD1197" s="75">
        <v>0</v>
      </c>
      <c r="AE1197" s="75">
        <v>0</v>
      </c>
      <c r="AF1197" s="75">
        <v>0</v>
      </c>
      <c r="AG1197" s="75">
        <v>0</v>
      </c>
      <c r="AH1197" s="75">
        <v>0</v>
      </c>
      <c r="AI1197" s="75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14"/>
      <c r="B1198" s="14" t="s">
        <v>35</v>
      </c>
      <c r="C1198" s="75">
        <v>0</v>
      </c>
      <c r="D1198" s="75">
        <v>0</v>
      </c>
      <c r="E1198" s="75">
        <v>0</v>
      </c>
      <c r="F1198" s="75">
        <v>0</v>
      </c>
      <c r="G1198" s="75">
        <v>0</v>
      </c>
      <c r="H1198" s="75">
        <v>0</v>
      </c>
      <c r="I1198" s="75">
        <v>0</v>
      </c>
      <c r="J1198" s="75">
        <v>0</v>
      </c>
      <c r="K1198" s="75">
        <v>0</v>
      </c>
      <c r="L1198" s="75">
        <v>0</v>
      </c>
      <c r="M1198" s="75">
        <v>0</v>
      </c>
      <c r="N1198" s="75">
        <v>0</v>
      </c>
      <c r="O1198" s="75">
        <v>0</v>
      </c>
      <c r="P1198" s="75">
        <v>0</v>
      </c>
      <c r="Q1198" s="75">
        <v>0</v>
      </c>
      <c r="R1198" s="75">
        <v>0</v>
      </c>
      <c r="S1198" s="75">
        <v>0</v>
      </c>
      <c r="T1198" s="75">
        <v>0</v>
      </c>
      <c r="U1198" s="75">
        <v>0</v>
      </c>
      <c r="V1198" s="75">
        <v>0</v>
      </c>
      <c r="W1198" s="75">
        <v>0</v>
      </c>
      <c r="X1198" s="75">
        <v>0</v>
      </c>
      <c r="Y1198" s="75">
        <v>0</v>
      </c>
      <c r="Z1198" s="75">
        <v>0</v>
      </c>
      <c r="AA1198" s="75">
        <v>0</v>
      </c>
      <c r="AB1198" s="75">
        <v>0</v>
      </c>
      <c r="AC1198" s="75">
        <v>0</v>
      </c>
      <c r="AD1198" s="75">
        <v>0</v>
      </c>
      <c r="AE1198" s="75">
        <v>0</v>
      </c>
      <c r="AF1198" s="75">
        <v>0</v>
      </c>
      <c r="AG1198" s="75">
        <v>0</v>
      </c>
      <c r="AH1198" s="75">
        <v>0</v>
      </c>
      <c r="AI1198" s="75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4"/>
      <c r="B1199" s="4" t="s">
        <v>4</v>
      </c>
      <c r="C1199" s="75">
        <v>0</v>
      </c>
      <c r="D1199" s="75">
        <v>0</v>
      </c>
      <c r="E1199" s="75">
        <v>0</v>
      </c>
      <c r="F1199" s="75">
        <v>0</v>
      </c>
      <c r="G1199" s="75">
        <v>0</v>
      </c>
      <c r="H1199" s="75">
        <v>0</v>
      </c>
      <c r="I1199" s="75">
        <v>0</v>
      </c>
      <c r="J1199" s="75">
        <v>0</v>
      </c>
      <c r="K1199" s="75">
        <v>0</v>
      </c>
      <c r="L1199" s="75">
        <v>0</v>
      </c>
      <c r="M1199" s="75">
        <v>0</v>
      </c>
      <c r="N1199" s="75">
        <v>0</v>
      </c>
      <c r="O1199" s="75">
        <v>0</v>
      </c>
      <c r="P1199" s="75">
        <v>0</v>
      </c>
      <c r="Q1199" s="75">
        <v>0</v>
      </c>
      <c r="R1199" s="75">
        <v>0</v>
      </c>
      <c r="S1199" s="75">
        <v>0</v>
      </c>
      <c r="T1199" s="75">
        <v>0</v>
      </c>
      <c r="U1199" s="75">
        <v>0</v>
      </c>
      <c r="V1199" s="75">
        <v>0</v>
      </c>
      <c r="W1199" s="75">
        <v>0</v>
      </c>
      <c r="X1199" s="75">
        <v>0</v>
      </c>
      <c r="Y1199" s="75">
        <v>0</v>
      </c>
      <c r="Z1199" s="75">
        <v>0</v>
      </c>
      <c r="AA1199" s="75">
        <v>0</v>
      </c>
      <c r="AB1199" s="75">
        <v>0</v>
      </c>
      <c r="AC1199" s="75">
        <v>0</v>
      </c>
      <c r="AD1199" s="75">
        <v>0</v>
      </c>
      <c r="AE1199" s="75">
        <v>0</v>
      </c>
      <c r="AF1199" s="75">
        <v>0</v>
      </c>
      <c r="AG1199" s="75">
        <v>0</v>
      </c>
      <c r="AH1199" s="75">
        <v>0</v>
      </c>
      <c r="AI1199" s="75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14" t="s">
        <v>5</v>
      </c>
      <c r="B1200" s="14" t="s">
        <v>3</v>
      </c>
      <c r="C1200" s="75">
        <v>0</v>
      </c>
      <c r="D1200" s="75">
        <v>0</v>
      </c>
      <c r="E1200" s="75">
        <v>0</v>
      </c>
      <c r="F1200" s="75">
        <v>0</v>
      </c>
      <c r="G1200" s="75">
        <v>0</v>
      </c>
      <c r="H1200" s="75">
        <v>0</v>
      </c>
      <c r="I1200" s="75">
        <v>0</v>
      </c>
      <c r="J1200" s="75">
        <v>0</v>
      </c>
      <c r="K1200" s="75">
        <v>0</v>
      </c>
      <c r="L1200" s="75">
        <v>0</v>
      </c>
      <c r="M1200" s="75">
        <v>0</v>
      </c>
      <c r="N1200" s="75">
        <v>0</v>
      </c>
      <c r="O1200" s="75">
        <v>0</v>
      </c>
      <c r="P1200" s="75">
        <v>0</v>
      </c>
      <c r="Q1200" s="75">
        <v>0</v>
      </c>
      <c r="R1200" s="75">
        <v>0</v>
      </c>
      <c r="S1200" s="75">
        <v>0</v>
      </c>
      <c r="T1200" s="75">
        <v>0</v>
      </c>
      <c r="U1200" s="75">
        <v>0</v>
      </c>
      <c r="V1200" s="75">
        <v>0</v>
      </c>
      <c r="W1200" s="75">
        <v>0</v>
      </c>
      <c r="X1200" s="75">
        <v>0</v>
      </c>
      <c r="Y1200" s="75">
        <v>0</v>
      </c>
      <c r="Z1200" s="75">
        <v>0</v>
      </c>
      <c r="AA1200" s="75">
        <v>0</v>
      </c>
      <c r="AB1200" s="75">
        <v>0</v>
      </c>
      <c r="AC1200" s="75">
        <v>0</v>
      </c>
      <c r="AD1200" s="75">
        <v>0</v>
      </c>
      <c r="AE1200" s="75">
        <v>0</v>
      </c>
      <c r="AF1200" s="75">
        <v>0</v>
      </c>
      <c r="AG1200" s="75">
        <v>0</v>
      </c>
      <c r="AH1200" s="75">
        <v>0</v>
      </c>
      <c r="AI1200" s="75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5"/>
      <c r="B1201" s="5" t="s">
        <v>4</v>
      </c>
      <c r="C1201" s="75">
        <v>0</v>
      </c>
      <c r="D1201" s="75">
        <v>0</v>
      </c>
      <c r="E1201" s="75">
        <v>0</v>
      </c>
      <c r="F1201" s="75">
        <v>0</v>
      </c>
      <c r="G1201" s="75">
        <v>0</v>
      </c>
      <c r="H1201" s="75">
        <v>0</v>
      </c>
      <c r="I1201" s="75">
        <v>0</v>
      </c>
      <c r="J1201" s="75">
        <v>0</v>
      </c>
      <c r="K1201" s="75">
        <v>0</v>
      </c>
      <c r="L1201" s="75">
        <v>0</v>
      </c>
      <c r="M1201" s="75">
        <v>0</v>
      </c>
      <c r="N1201" s="75">
        <v>0</v>
      </c>
      <c r="O1201" s="75">
        <v>0</v>
      </c>
      <c r="P1201" s="75">
        <v>0</v>
      </c>
      <c r="Q1201" s="75">
        <v>0</v>
      </c>
      <c r="R1201" s="75">
        <v>0</v>
      </c>
      <c r="S1201" s="75">
        <v>0</v>
      </c>
      <c r="T1201" s="75">
        <v>0</v>
      </c>
      <c r="U1201" s="75">
        <v>0</v>
      </c>
      <c r="V1201" s="75">
        <v>0</v>
      </c>
      <c r="W1201" s="75">
        <v>0</v>
      </c>
      <c r="X1201" s="75">
        <v>0</v>
      </c>
      <c r="Y1201" s="75">
        <v>0</v>
      </c>
      <c r="Z1201" s="75">
        <v>0</v>
      </c>
      <c r="AA1201" s="75">
        <v>0</v>
      </c>
      <c r="AB1201" s="75">
        <v>0</v>
      </c>
      <c r="AC1201" s="75">
        <v>0</v>
      </c>
      <c r="AD1201" s="75">
        <v>0</v>
      </c>
      <c r="AE1201" s="75">
        <v>0</v>
      </c>
      <c r="AF1201" s="75">
        <v>0</v>
      </c>
      <c r="AG1201" s="75">
        <v>0</v>
      </c>
      <c r="AH1201" s="75">
        <v>0</v>
      </c>
      <c r="AI1201" s="75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5" t="s">
        <v>2</v>
      </c>
      <c r="B1202" s="5" t="s">
        <v>3</v>
      </c>
      <c r="C1202" s="75">
        <v>0</v>
      </c>
      <c r="D1202" s="75">
        <v>0</v>
      </c>
      <c r="E1202" s="75">
        <v>0</v>
      </c>
      <c r="F1202" s="75">
        <v>0</v>
      </c>
      <c r="G1202" s="75">
        <v>0</v>
      </c>
      <c r="H1202" s="75">
        <v>0</v>
      </c>
      <c r="I1202" s="75">
        <v>0</v>
      </c>
      <c r="J1202" s="75">
        <v>0</v>
      </c>
      <c r="K1202" s="75">
        <v>0</v>
      </c>
      <c r="L1202" s="75">
        <v>0</v>
      </c>
      <c r="M1202" s="75">
        <v>0</v>
      </c>
      <c r="N1202" s="75">
        <v>0</v>
      </c>
      <c r="O1202" s="75">
        <v>0</v>
      </c>
      <c r="P1202" s="75">
        <v>0</v>
      </c>
      <c r="Q1202" s="75">
        <v>0</v>
      </c>
      <c r="R1202" s="75">
        <v>0</v>
      </c>
      <c r="S1202" s="75">
        <v>0</v>
      </c>
      <c r="T1202" s="75">
        <v>0</v>
      </c>
      <c r="U1202" s="75">
        <v>0</v>
      </c>
      <c r="V1202" s="75">
        <v>0</v>
      </c>
      <c r="W1202" s="75">
        <v>0</v>
      </c>
      <c r="X1202" s="75">
        <v>0</v>
      </c>
      <c r="Y1202" s="75">
        <v>0</v>
      </c>
      <c r="Z1202" s="75">
        <v>0</v>
      </c>
      <c r="AA1202" s="75">
        <v>0</v>
      </c>
      <c r="AB1202" s="75">
        <v>0</v>
      </c>
      <c r="AC1202" s="75">
        <v>0</v>
      </c>
      <c r="AD1202" s="75">
        <v>0</v>
      </c>
      <c r="AE1202" s="75">
        <v>0</v>
      </c>
      <c r="AF1202" s="75">
        <v>0</v>
      </c>
      <c r="AG1202" s="75">
        <v>0</v>
      </c>
      <c r="AH1202" s="75">
        <v>0</v>
      </c>
      <c r="AI1202" s="75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4"/>
      <c r="B1203" s="4" t="s">
        <v>4</v>
      </c>
      <c r="C1203" s="75">
        <v>0</v>
      </c>
      <c r="D1203" s="75">
        <v>0</v>
      </c>
      <c r="E1203" s="75">
        <v>0</v>
      </c>
      <c r="F1203" s="75">
        <v>0</v>
      </c>
      <c r="G1203" s="75">
        <v>0</v>
      </c>
      <c r="H1203" s="75">
        <v>0</v>
      </c>
      <c r="I1203" s="75">
        <v>0</v>
      </c>
      <c r="J1203" s="75">
        <v>0</v>
      </c>
      <c r="K1203" s="75">
        <v>0</v>
      </c>
      <c r="L1203" s="75">
        <v>0</v>
      </c>
      <c r="M1203" s="75">
        <v>0</v>
      </c>
      <c r="N1203" s="75">
        <v>0</v>
      </c>
      <c r="O1203" s="75">
        <v>0</v>
      </c>
      <c r="P1203" s="75">
        <v>0</v>
      </c>
      <c r="Q1203" s="75">
        <v>0</v>
      </c>
      <c r="R1203" s="75">
        <v>0</v>
      </c>
      <c r="S1203" s="75">
        <v>0</v>
      </c>
      <c r="T1203" s="75">
        <v>0</v>
      </c>
      <c r="U1203" s="75">
        <v>0</v>
      </c>
      <c r="V1203" s="75">
        <v>0</v>
      </c>
      <c r="W1203" s="75">
        <v>0</v>
      </c>
      <c r="X1203" s="75">
        <v>0</v>
      </c>
      <c r="Y1203" s="75">
        <v>0</v>
      </c>
      <c r="Z1203" s="75">
        <v>0</v>
      </c>
      <c r="AA1203" s="75">
        <v>0</v>
      </c>
      <c r="AB1203" s="75">
        <v>0</v>
      </c>
      <c r="AC1203" s="75">
        <v>0</v>
      </c>
      <c r="AD1203" s="75">
        <v>0</v>
      </c>
      <c r="AE1203" s="75">
        <v>0</v>
      </c>
      <c r="AF1203" s="75">
        <v>0</v>
      </c>
      <c r="AG1203" s="75">
        <v>0</v>
      </c>
      <c r="AH1203" s="75">
        <v>0</v>
      </c>
      <c r="AI1203" s="75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14" t="s">
        <v>7</v>
      </c>
      <c r="B1204" s="14" t="s">
        <v>3</v>
      </c>
      <c r="C1204" s="75">
        <v>0</v>
      </c>
      <c r="D1204" s="75">
        <v>0</v>
      </c>
      <c r="E1204" s="75">
        <v>0</v>
      </c>
      <c r="F1204" s="75">
        <v>0</v>
      </c>
      <c r="G1204" s="75">
        <v>0</v>
      </c>
      <c r="H1204" s="75">
        <v>0</v>
      </c>
      <c r="I1204" s="75">
        <v>0</v>
      </c>
      <c r="J1204" s="75">
        <v>0</v>
      </c>
      <c r="K1204" s="75">
        <v>0</v>
      </c>
      <c r="L1204" s="75">
        <v>0</v>
      </c>
      <c r="M1204" s="75">
        <v>0</v>
      </c>
      <c r="N1204" s="75">
        <v>0</v>
      </c>
      <c r="O1204" s="75">
        <v>0</v>
      </c>
      <c r="P1204" s="75">
        <v>0</v>
      </c>
      <c r="Q1204" s="75">
        <v>0</v>
      </c>
      <c r="R1204" s="75">
        <v>0</v>
      </c>
      <c r="S1204" s="75">
        <v>0</v>
      </c>
      <c r="T1204" s="75">
        <v>0</v>
      </c>
      <c r="U1204" s="75">
        <v>0</v>
      </c>
      <c r="V1204" s="75">
        <v>0</v>
      </c>
      <c r="W1204" s="75">
        <v>0</v>
      </c>
      <c r="X1204" s="75">
        <v>0</v>
      </c>
      <c r="Y1204" s="75">
        <v>0</v>
      </c>
      <c r="Z1204" s="75">
        <v>0</v>
      </c>
      <c r="AA1204" s="75">
        <v>0</v>
      </c>
      <c r="AB1204" s="75">
        <v>0</v>
      </c>
      <c r="AC1204" s="75">
        <v>0</v>
      </c>
      <c r="AD1204" s="75">
        <v>0</v>
      </c>
      <c r="AE1204" s="75">
        <v>0</v>
      </c>
      <c r="AF1204" s="75">
        <v>0</v>
      </c>
      <c r="AG1204" s="75">
        <v>0</v>
      </c>
      <c r="AH1204" s="75">
        <v>0</v>
      </c>
      <c r="AI1204" s="75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4"/>
      <c r="B1205" s="4" t="s">
        <v>4</v>
      </c>
      <c r="C1205" s="75">
        <v>0</v>
      </c>
      <c r="D1205" s="75">
        <v>0</v>
      </c>
      <c r="E1205" s="75">
        <v>0</v>
      </c>
      <c r="F1205" s="75">
        <v>0</v>
      </c>
      <c r="G1205" s="75">
        <v>0</v>
      </c>
      <c r="H1205" s="75">
        <v>0</v>
      </c>
      <c r="I1205" s="75">
        <v>0</v>
      </c>
      <c r="J1205" s="75">
        <v>0</v>
      </c>
      <c r="K1205" s="75">
        <v>0</v>
      </c>
      <c r="L1205" s="75">
        <v>0</v>
      </c>
      <c r="M1205" s="75">
        <v>0</v>
      </c>
      <c r="N1205" s="75">
        <v>0</v>
      </c>
      <c r="O1205" s="75">
        <v>0</v>
      </c>
      <c r="P1205" s="75">
        <v>0</v>
      </c>
      <c r="Q1205" s="75">
        <v>0</v>
      </c>
      <c r="R1205" s="75">
        <v>0</v>
      </c>
      <c r="S1205" s="75">
        <v>0</v>
      </c>
      <c r="T1205" s="75">
        <v>0</v>
      </c>
      <c r="U1205" s="75">
        <v>0</v>
      </c>
      <c r="V1205" s="75">
        <v>0</v>
      </c>
      <c r="W1205" s="75">
        <v>0</v>
      </c>
      <c r="X1205" s="75">
        <v>0</v>
      </c>
      <c r="Y1205" s="75">
        <v>0</v>
      </c>
      <c r="Z1205" s="75">
        <v>0</v>
      </c>
      <c r="AA1205" s="75">
        <v>0</v>
      </c>
      <c r="AB1205" s="75">
        <v>0</v>
      </c>
      <c r="AC1205" s="75">
        <v>0</v>
      </c>
      <c r="AD1205" s="75">
        <v>0</v>
      </c>
      <c r="AE1205" s="75">
        <v>0</v>
      </c>
      <c r="AF1205" s="75">
        <v>0</v>
      </c>
      <c r="AG1205" s="75">
        <v>0</v>
      </c>
      <c r="AH1205" s="75">
        <v>0</v>
      </c>
      <c r="AI1205" s="7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14" t="s">
        <v>6</v>
      </c>
      <c r="B1206" s="14" t="s">
        <v>3</v>
      </c>
      <c r="C1206" s="75">
        <v>0</v>
      </c>
      <c r="D1206" s="75">
        <v>0</v>
      </c>
      <c r="E1206" s="75">
        <v>0</v>
      </c>
      <c r="F1206" s="75">
        <v>0</v>
      </c>
      <c r="G1206" s="75">
        <v>0</v>
      </c>
      <c r="H1206" s="75">
        <v>0</v>
      </c>
      <c r="I1206" s="75">
        <v>0</v>
      </c>
      <c r="J1206" s="75">
        <v>0</v>
      </c>
      <c r="K1206" s="75">
        <v>0</v>
      </c>
      <c r="L1206" s="75">
        <v>0</v>
      </c>
      <c r="M1206" s="75">
        <v>0</v>
      </c>
      <c r="N1206" s="75">
        <v>0</v>
      </c>
      <c r="O1206" s="75">
        <v>0</v>
      </c>
      <c r="P1206" s="75">
        <v>0</v>
      </c>
      <c r="Q1206" s="75">
        <v>0</v>
      </c>
      <c r="R1206" s="75">
        <v>0</v>
      </c>
      <c r="S1206" s="75">
        <v>0</v>
      </c>
      <c r="T1206" s="75">
        <v>0</v>
      </c>
      <c r="U1206" s="75">
        <v>0</v>
      </c>
      <c r="V1206" s="75">
        <v>0</v>
      </c>
      <c r="W1206" s="75">
        <v>0</v>
      </c>
      <c r="X1206" s="75">
        <v>0</v>
      </c>
      <c r="Y1206" s="75">
        <v>0</v>
      </c>
      <c r="Z1206" s="75">
        <v>0</v>
      </c>
      <c r="AA1206" s="75">
        <v>0</v>
      </c>
      <c r="AB1206" s="75">
        <v>0</v>
      </c>
      <c r="AC1206" s="75">
        <v>0</v>
      </c>
      <c r="AD1206" s="75">
        <v>0</v>
      </c>
      <c r="AE1206" s="75">
        <v>0</v>
      </c>
      <c r="AF1206" s="75">
        <v>0</v>
      </c>
      <c r="AG1206" s="75">
        <v>0</v>
      </c>
      <c r="AH1206" s="75">
        <v>0</v>
      </c>
      <c r="AI1206" s="75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5"/>
      <c r="B1207" s="5" t="s">
        <v>4</v>
      </c>
      <c r="C1207" s="75">
        <v>0</v>
      </c>
      <c r="D1207" s="75">
        <v>0</v>
      </c>
      <c r="E1207" s="75">
        <v>0</v>
      </c>
      <c r="F1207" s="75">
        <v>0</v>
      </c>
      <c r="G1207" s="75">
        <v>0</v>
      </c>
      <c r="H1207" s="75">
        <v>0</v>
      </c>
      <c r="I1207" s="75">
        <v>0</v>
      </c>
      <c r="J1207" s="75">
        <v>0</v>
      </c>
      <c r="K1207" s="75">
        <v>0</v>
      </c>
      <c r="L1207" s="75">
        <v>0</v>
      </c>
      <c r="M1207" s="75">
        <v>0</v>
      </c>
      <c r="N1207" s="75">
        <v>0</v>
      </c>
      <c r="O1207" s="75">
        <v>0</v>
      </c>
      <c r="P1207" s="75">
        <v>0</v>
      </c>
      <c r="Q1207" s="75">
        <v>0</v>
      </c>
      <c r="R1207" s="75">
        <v>0</v>
      </c>
      <c r="S1207" s="75">
        <v>0</v>
      </c>
      <c r="T1207" s="75">
        <v>0</v>
      </c>
      <c r="U1207" s="75">
        <v>0</v>
      </c>
      <c r="V1207" s="75">
        <v>0</v>
      </c>
      <c r="W1207" s="75">
        <v>0</v>
      </c>
      <c r="X1207" s="75">
        <v>0</v>
      </c>
      <c r="Y1207" s="75">
        <v>0</v>
      </c>
      <c r="Z1207" s="75">
        <v>0</v>
      </c>
      <c r="AA1207" s="75">
        <v>0</v>
      </c>
      <c r="AB1207" s="75">
        <v>0</v>
      </c>
      <c r="AC1207" s="75">
        <v>0</v>
      </c>
      <c r="AD1207" s="75">
        <v>0</v>
      </c>
      <c r="AE1207" s="75">
        <v>0</v>
      </c>
      <c r="AF1207" s="75">
        <v>0</v>
      </c>
      <c r="AG1207" s="75">
        <v>0</v>
      </c>
      <c r="AH1207" s="75">
        <v>0</v>
      </c>
      <c r="AI1207" s="75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5" t="s">
        <v>8</v>
      </c>
      <c r="B1208" s="5" t="s">
        <v>3</v>
      </c>
      <c r="C1208" s="75">
        <v>0</v>
      </c>
      <c r="D1208" s="75">
        <v>0</v>
      </c>
      <c r="E1208" s="75">
        <v>0</v>
      </c>
      <c r="F1208" s="75">
        <v>0</v>
      </c>
      <c r="G1208" s="75">
        <v>0</v>
      </c>
      <c r="H1208" s="75">
        <v>0</v>
      </c>
      <c r="I1208" s="75">
        <v>0</v>
      </c>
      <c r="J1208" s="75">
        <v>0</v>
      </c>
      <c r="K1208" s="75">
        <v>0</v>
      </c>
      <c r="L1208" s="75">
        <v>0</v>
      </c>
      <c r="M1208" s="75">
        <v>0</v>
      </c>
      <c r="N1208" s="75">
        <v>0</v>
      </c>
      <c r="O1208" s="75">
        <v>0</v>
      </c>
      <c r="P1208" s="75">
        <v>0</v>
      </c>
      <c r="Q1208" s="75">
        <v>0</v>
      </c>
      <c r="R1208" s="75">
        <v>0</v>
      </c>
      <c r="S1208" s="75">
        <v>0</v>
      </c>
      <c r="T1208" s="75">
        <v>0</v>
      </c>
      <c r="U1208" s="75">
        <v>0</v>
      </c>
      <c r="V1208" s="75">
        <v>0</v>
      </c>
      <c r="W1208" s="75">
        <v>0</v>
      </c>
      <c r="X1208" s="75">
        <v>0</v>
      </c>
      <c r="Y1208" s="75">
        <v>0</v>
      </c>
      <c r="Z1208" s="75">
        <v>0</v>
      </c>
      <c r="AA1208" s="75">
        <v>0</v>
      </c>
      <c r="AB1208" s="75">
        <v>0</v>
      </c>
      <c r="AC1208" s="75">
        <v>0</v>
      </c>
      <c r="AD1208" s="75">
        <v>0</v>
      </c>
      <c r="AE1208" s="75">
        <v>0</v>
      </c>
      <c r="AF1208" s="75">
        <v>0</v>
      </c>
      <c r="AG1208" s="75">
        <v>0</v>
      </c>
      <c r="AH1208" s="75">
        <v>0</v>
      </c>
      <c r="AI1208" s="75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4"/>
      <c r="B1209" s="4" t="s">
        <v>37</v>
      </c>
      <c r="C1209" s="75">
        <v>0</v>
      </c>
      <c r="D1209" s="75">
        <v>0</v>
      </c>
      <c r="E1209" s="75">
        <v>0</v>
      </c>
      <c r="F1209" s="75">
        <v>0</v>
      </c>
      <c r="G1209" s="75">
        <v>0</v>
      </c>
      <c r="H1209" s="75">
        <v>0</v>
      </c>
      <c r="I1209" s="75">
        <v>0</v>
      </c>
      <c r="J1209" s="75">
        <v>0</v>
      </c>
      <c r="K1209" s="75">
        <v>0</v>
      </c>
      <c r="L1209" s="75">
        <v>0</v>
      </c>
      <c r="M1209" s="75">
        <v>0</v>
      </c>
      <c r="N1209" s="75">
        <v>0</v>
      </c>
      <c r="O1209" s="75">
        <v>0</v>
      </c>
      <c r="P1209" s="75">
        <v>0</v>
      </c>
      <c r="Q1209" s="75">
        <v>0</v>
      </c>
      <c r="R1209" s="75">
        <v>0</v>
      </c>
      <c r="S1209" s="75">
        <v>0</v>
      </c>
      <c r="T1209" s="75">
        <v>0</v>
      </c>
      <c r="U1209" s="75">
        <v>0</v>
      </c>
      <c r="V1209" s="75">
        <v>0</v>
      </c>
      <c r="W1209" s="75">
        <v>0</v>
      </c>
      <c r="X1209" s="75">
        <v>0</v>
      </c>
      <c r="Y1209" s="75">
        <v>0</v>
      </c>
      <c r="Z1209" s="75">
        <v>0</v>
      </c>
      <c r="AA1209" s="75">
        <v>0</v>
      </c>
      <c r="AB1209" s="75">
        <v>0</v>
      </c>
      <c r="AC1209" s="75">
        <v>0</v>
      </c>
      <c r="AD1209" s="75">
        <v>0</v>
      </c>
      <c r="AE1209" s="75">
        <v>0</v>
      </c>
      <c r="AF1209" s="75">
        <v>0</v>
      </c>
      <c r="AG1209" s="75">
        <v>0</v>
      </c>
      <c r="AH1209" s="75">
        <v>0</v>
      </c>
      <c r="AI1209" s="75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>
      <c r="A1210" s="14" t="s">
        <v>36</v>
      </c>
      <c r="B1210" s="14" t="s">
        <v>38</v>
      </c>
      <c r="C1210" s="75">
        <v>0</v>
      </c>
      <c r="D1210" s="75">
        <v>0</v>
      </c>
      <c r="E1210" s="75">
        <v>0</v>
      </c>
      <c r="F1210" s="75">
        <v>0</v>
      </c>
      <c r="G1210" s="75">
        <v>0</v>
      </c>
      <c r="H1210" s="75">
        <v>0</v>
      </c>
      <c r="I1210" s="75">
        <v>0</v>
      </c>
      <c r="J1210" s="75">
        <v>0</v>
      </c>
      <c r="K1210" s="75">
        <v>0</v>
      </c>
      <c r="L1210" s="75">
        <v>0</v>
      </c>
      <c r="M1210" s="75">
        <v>0</v>
      </c>
      <c r="N1210" s="75">
        <v>0</v>
      </c>
      <c r="O1210" s="75">
        <v>0</v>
      </c>
      <c r="P1210" s="75">
        <v>0</v>
      </c>
      <c r="Q1210" s="75">
        <v>0</v>
      </c>
      <c r="R1210" s="75">
        <v>0</v>
      </c>
      <c r="S1210" s="75">
        <v>0</v>
      </c>
      <c r="T1210" s="75">
        <v>0</v>
      </c>
      <c r="U1210" s="75">
        <v>0</v>
      </c>
      <c r="V1210" s="75">
        <v>0</v>
      </c>
      <c r="W1210" s="75">
        <v>0</v>
      </c>
      <c r="X1210" s="75">
        <v>0</v>
      </c>
      <c r="Y1210" s="75">
        <v>0</v>
      </c>
      <c r="Z1210" s="75">
        <v>0</v>
      </c>
      <c r="AA1210" s="75">
        <v>0</v>
      </c>
      <c r="AB1210" s="75">
        <v>0</v>
      </c>
      <c r="AC1210" s="75">
        <v>0</v>
      </c>
      <c r="AD1210" s="75">
        <v>0</v>
      </c>
      <c r="AE1210" s="75">
        <v>0</v>
      </c>
      <c r="AF1210" s="75">
        <v>0</v>
      </c>
      <c r="AG1210" s="75">
        <v>0</v>
      </c>
      <c r="AH1210" s="75">
        <v>0</v>
      </c>
      <c r="AI1210" s="75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>
      <c r="A1211" s="5"/>
      <c r="B1211" s="5" t="s">
        <v>213</v>
      </c>
      <c r="C1211" s="73">
        <v>0</v>
      </c>
      <c r="D1211" s="73">
        <v>0</v>
      </c>
      <c r="E1211" s="73">
        <v>0</v>
      </c>
      <c r="F1211" s="73">
        <v>0</v>
      </c>
      <c r="G1211" s="73">
        <v>0</v>
      </c>
      <c r="H1211" s="73">
        <v>0</v>
      </c>
      <c r="I1211" s="73">
        <v>0</v>
      </c>
      <c r="J1211" s="73">
        <v>0</v>
      </c>
      <c r="K1211" s="73">
        <v>0</v>
      </c>
      <c r="L1211" s="73">
        <v>0</v>
      </c>
      <c r="M1211" s="73">
        <v>0</v>
      </c>
      <c r="N1211" s="73">
        <v>0</v>
      </c>
      <c r="O1211" s="73">
        <v>0</v>
      </c>
      <c r="P1211" s="73">
        <v>0</v>
      </c>
      <c r="Q1211" s="73">
        <v>0</v>
      </c>
      <c r="R1211" s="73">
        <v>0</v>
      </c>
      <c r="S1211" s="73">
        <v>0</v>
      </c>
      <c r="T1211" s="73">
        <v>0</v>
      </c>
      <c r="U1211" s="73">
        <v>0</v>
      </c>
      <c r="V1211" s="73">
        <v>0</v>
      </c>
      <c r="W1211" s="73">
        <v>0</v>
      </c>
      <c r="X1211" s="73">
        <v>0</v>
      </c>
      <c r="Y1211" s="73">
        <v>0</v>
      </c>
      <c r="Z1211" s="73">
        <v>0</v>
      </c>
      <c r="AA1211" s="73">
        <v>0</v>
      </c>
      <c r="AB1211" s="73">
        <v>0</v>
      </c>
      <c r="AC1211" s="73">
        <v>0</v>
      </c>
      <c r="AD1211" s="73">
        <v>0</v>
      </c>
      <c r="AE1211" s="73">
        <v>0</v>
      </c>
      <c r="AF1211" s="73">
        <v>0</v>
      </c>
      <c r="AG1211" s="73">
        <v>0</v>
      </c>
      <c r="AH1211" s="73">
        <v>0</v>
      </c>
      <c r="AI1211" s="73">
        <v>0</v>
      </c>
    </row>
    <row r="1212" spans="1:85">
      <c r="A1212" s="1" t="str">
        <f>LOOKUP(B1212,[1]Regions!$A$4:$A$98,[1]Regions!$B$4:$B$98)</f>
        <v>Nigeria</v>
      </c>
      <c r="B1212" s="2">
        <v>56</v>
      </c>
      <c r="C1212" s="72">
        <v>2018</v>
      </c>
      <c r="D1212" s="72">
        <v>2019</v>
      </c>
      <c r="E1212" s="72">
        <v>2020</v>
      </c>
      <c r="F1212" s="72">
        <v>2021</v>
      </c>
      <c r="G1212" s="72">
        <v>2022</v>
      </c>
      <c r="H1212" s="72">
        <v>2023</v>
      </c>
      <c r="I1212" s="72">
        <v>2024</v>
      </c>
      <c r="J1212" s="72">
        <v>2025</v>
      </c>
      <c r="K1212" s="72">
        <v>2026</v>
      </c>
      <c r="L1212" s="72">
        <v>2027</v>
      </c>
      <c r="M1212" s="72">
        <v>2028</v>
      </c>
      <c r="N1212" s="72">
        <v>2029</v>
      </c>
      <c r="O1212" s="72">
        <v>2030</v>
      </c>
      <c r="P1212" s="72">
        <v>2031</v>
      </c>
      <c r="Q1212" s="72">
        <v>2032</v>
      </c>
      <c r="R1212" s="72">
        <v>2033</v>
      </c>
      <c r="S1212" s="72">
        <v>2034</v>
      </c>
      <c r="T1212" s="72">
        <v>2035</v>
      </c>
      <c r="U1212" s="72">
        <v>2036</v>
      </c>
      <c r="V1212" s="72">
        <v>2037</v>
      </c>
      <c r="W1212" s="72">
        <v>2038</v>
      </c>
      <c r="X1212" s="72">
        <v>2039</v>
      </c>
      <c r="Y1212" s="72">
        <v>2040</v>
      </c>
      <c r="Z1212" s="72">
        <v>2041</v>
      </c>
      <c r="AA1212" s="72">
        <v>2042</v>
      </c>
      <c r="AB1212" s="72">
        <v>2043</v>
      </c>
      <c r="AC1212" s="72">
        <v>2044</v>
      </c>
      <c r="AD1212" s="72">
        <v>2045</v>
      </c>
      <c r="AE1212" s="72">
        <v>2046</v>
      </c>
      <c r="AF1212" s="72">
        <v>2047</v>
      </c>
      <c r="AG1212" s="72">
        <v>2048</v>
      </c>
      <c r="AH1212" s="72">
        <v>2049</v>
      </c>
      <c r="AI1212" s="72">
        <v>2050</v>
      </c>
      <c r="AJ1212">
        <v>2051</v>
      </c>
      <c r="AK1212">
        <v>2052</v>
      </c>
      <c r="AL1212">
        <v>2053</v>
      </c>
      <c r="AM1212">
        <v>2054</v>
      </c>
      <c r="AN1212">
        <v>2055</v>
      </c>
      <c r="AO1212">
        <v>2056</v>
      </c>
      <c r="AP1212">
        <v>2057</v>
      </c>
      <c r="AQ1212">
        <v>2058</v>
      </c>
      <c r="AR1212">
        <v>2059</v>
      </c>
      <c r="AS1212">
        <v>2060</v>
      </c>
      <c r="AT1212">
        <v>2061</v>
      </c>
      <c r="AU1212">
        <v>2062</v>
      </c>
      <c r="AV1212">
        <v>2063</v>
      </c>
      <c r="AW1212">
        <v>2064</v>
      </c>
      <c r="AX1212">
        <v>2065</v>
      </c>
      <c r="AY1212">
        <v>2066</v>
      </c>
      <c r="AZ1212">
        <v>2067</v>
      </c>
      <c r="BA1212">
        <v>2068</v>
      </c>
      <c r="BB1212">
        <v>2069</v>
      </c>
      <c r="BC1212">
        <v>2070</v>
      </c>
      <c r="BD1212">
        <v>2071</v>
      </c>
      <c r="BE1212">
        <v>2072</v>
      </c>
      <c r="BF1212">
        <v>2073</v>
      </c>
      <c r="BG1212">
        <v>2074</v>
      </c>
      <c r="BH1212">
        <v>2075</v>
      </c>
      <c r="BI1212">
        <v>2076</v>
      </c>
      <c r="BJ1212">
        <v>2077</v>
      </c>
      <c r="BK1212">
        <v>2078</v>
      </c>
      <c r="BL1212">
        <v>2079</v>
      </c>
      <c r="BM1212">
        <v>2080</v>
      </c>
      <c r="BN1212">
        <v>2081</v>
      </c>
      <c r="BO1212">
        <v>2082</v>
      </c>
      <c r="BP1212">
        <v>2083</v>
      </c>
      <c r="BQ1212">
        <v>2084</v>
      </c>
      <c r="BR1212">
        <v>2085</v>
      </c>
      <c r="BS1212">
        <v>2086</v>
      </c>
      <c r="BT1212">
        <v>2087</v>
      </c>
      <c r="BU1212">
        <v>2088</v>
      </c>
      <c r="BV1212">
        <v>2089</v>
      </c>
      <c r="BW1212">
        <v>2090</v>
      </c>
      <c r="BX1212">
        <v>2091</v>
      </c>
      <c r="BY1212">
        <v>2092</v>
      </c>
      <c r="BZ1212">
        <v>2093</v>
      </c>
      <c r="CA1212">
        <v>2094</v>
      </c>
      <c r="CB1212">
        <v>2095</v>
      </c>
      <c r="CC1212">
        <v>2096</v>
      </c>
      <c r="CD1212">
        <v>2097</v>
      </c>
      <c r="CE1212">
        <v>2098</v>
      </c>
      <c r="CF1212">
        <v>2099</v>
      </c>
      <c r="CG1212">
        <v>2100</v>
      </c>
    </row>
    <row r="1213" spans="1:85">
      <c r="A1213" s="74"/>
      <c r="B1213" s="74" t="s">
        <v>4</v>
      </c>
      <c r="C1213" s="75">
        <v>0</v>
      </c>
      <c r="D1213" s="75">
        <v>0</v>
      </c>
      <c r="E1213" s="75">
        <v>0</v>
      </c>
      <c r="F1213" s="75">
        <v>0</v>
      </c>
      <c r="G1213" s="75">
        <v>0</v>
      </c>
      <c r="H1213" s="75">
        <v>0</v>
      </c>
      <c r="I1213" s="75">
        <v>0</v>
      </c>
      <c r="J1213" s="75">
        <v>0</v>
      </c>
      <c r="K1213" s="75">
        <v>0</v>
      </c>
      <c r="L1213" s="75">
        <v>0</v>
      </c>
      <c r="M1213" s="75">
        <v>0</v>
      </c>
      <c r="N1213" s="75">
        <v>0</v>
      </c>
      <c r="O1213" s="75">
        <v>0</v>
      </c>
      <c r="P1213" s="75">
        <v>0</v>
      </c>
      <c r="Q1213" s="75">
        <v>0</v>
      </c>
      <c r="R1213" s="75">
        <v>0</v>
      </c>
      <c r="S1213" s="75">
        <v>0</v>
      </c>
      <c r="T1213" s="75">
        <v>0</v>
      </c>
      <c r="U1213" s="75">
        <v>0</v>
      </c>
      <c r="V1213" s="75">
        <v>0</v>
      </c>
      <c r="W1213" s="75">
        <v>0</v>
      </c>
      <c r="X1213" s="75">
        <v>0</v>
      </c>
      <c r="Y1213" s="75">
        <v>0</v>
      </c>
      <c r="Z1213" s="75">
        <v>0</v>
      </c>
      <c r="AA1213" s="75">
        <v>0</v>
      </c>
      <c r="AB1213" s="75">
        <v>0</v>
      </c>
      <c r="AC1213" s="75">
        <v>0</v>
      </c>
      <c r="AD1213" s="75">
        <v>0</v>
      </c>
      <c r="AE1213" s="75">
        <v>0</v>
      </c>
      <c r="AF1213" s="75">
        <v>0</v>
      </c>
      <c r="AG1213" s="75">
        <v>0</v>
      </c>
      <c r="AH1213" s="75">
        <v>0</v>
      </c>
      <c r="AI1213" s="75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>
      <c r="A1214" s="74" t="s">
        <v>0</v>
      </c>
      <c r="B1214" s="74" t="s">
        <v>3</v>
      </c>
      <c r="C1214" s="75">
        <v>0</v>
      </c>
      <c r="D1214" s="75">
        <v>0</v>
      </c>
      <c r="E1214" s="75">
        <v>0</v>
      </c>
      <c r="F1214" s="75">
        <v>0</v>
      </c>
      <c r="G1214" s="75">
        <v>0</v>
      </c>
      <c r="H1214" s="75">
        <v>0</v>
      </c>
      <c r="I1214" s="75">
        <v>0</v>
      </c>
      <c r="J1214" s="75">
        <v>0</v>
      </c>
      <c r="K1214" s="75">
        <v>0</v>
      </c>
      <c r="L1214" s="75">
        <v>0</v>
      </c>
      <c r="M1214" s="75">
        <v>0</v>
      </c>
      <c r="N1214" s="75">
        <v>0</v>
      </c>
      <c r="O1214" s="75">
        <v>0</v>
      </c>
      <c r="P1214" s="75">
        <v>0</v>
      </c>
      <c r="Q1214" s="75">
        <v>0</v>
      </c>
      <c r="R1214" s="75">
        <v>0</v>
      </c>
      <c r="S1214" s="75">
        <v>0</v>
      </c>
      <c r="T1214" s="75">
        <v>0</v>
      </c>
      <c r="U1214" s="75">
        <v>0</v>
      </c>
      <c r="V1214" s="75">
        <v>0</v>
      </c>
      <c r="W1214" s="75">
        <v>0</v>
      </c>
      <c r="X1214" s="75">
        <v>0</v>
      </c>
      <c r="Y1214" s="75">
        <v>0</v>
      </c>
      <c r="Z1214" s="75">
        <v>0</v>
      </c>
      <c r="AA1214" s="75">
        <v>0</v>
      </c>
      <c r="AB1214" s="75">
        <v>0</v>
      </c>
      <c r="AC1214" s="75">
        <v>0</v>
      </c>
      <c r="AD1214" s="75">
        <v>0</v>
      </c>
      <c r="AE1214" s="75">
        <v>0</v>
      </c>
      <c r="AF1214" s="75">
        <v>0</v>
      </c>
      <c r="AG1214" s="75">
        <v>0</v>
      </c>
      <c r="AH1214" s="75">
        <v>0</v>
      </c>
      <c r="AI1214" s="75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>
      <c r="A1215" s="74"/>
      <c r="B1215" s="74" t="s">
        <v>34</v>
      </c>
      <c r="C1215" s="75">
        <v>0</v>
      </c>
      <c r="D1215" s="75">
        <v>0</v>
      </c>
      <c r="E1215" s="75">
        <v>0</v>
      </c>
      <c r="F1215" s="75">
        <v>0</v>
      </c>
      <c r="G1215" s="75">
        <v>0</v>
      </c>
      <c r="H1215" s="75">
        <v>0</v>
      </c>
      <c r="I1215" s="75">
        <v>0</v>
      </c>
      <c r="J1215" s="75">
        <v>0</v>
      </c>
      <c r="K1215" s="75">
        <v>0</v>
      </c>
      <c r="L1215" s="75">
        <v>0</v>
      </c>
      <c r="M1215" s="75">
        <v>0</v>
      </c>
      <c r="N1215" s="75">
        <v>0</v>
      </c>
      <c r="O1215" s="75">
        <v>0</v>
      </c>
      <c r="P1215" s="75">
        <v>0</v>
      </c>
      <c r="Q1215" s="75">
        <v>0</v>
      </c>
      <c r="R1215" s="75">
        <v>0</v>
      </c>
      <c r="S1215" s="75">
        <v>0</v>
      </c>
      <c r="T1215" s="75">
        <v>0</v>
      </c>
      <c r="U1215" s="75">
        <v>0</v>
      </c>
      <c r="V1215" s="75">
        <v>0</v>
      </c>
      <c r="W1215" s="75">
        <v>0</v>
      </c>
      <c r="X1215" s="75">
        <v>0</v>
      </c>
      <c r="Y1215" s="75">
        <v>0</v>
      </c>
      <c r="Z1215" s="75">
        <v>0</v>
      </c>
      <c r="AA1215" s="75">
        <v>0</v>
      </c>
      <c r="AB1215" s="75">
        <v>0</v>
      </c>
      <c r="AC1215" s="75">
        <v>0</v>
      </c>
      <c r="AD1215" s="75">
        <v>0</v>
      </c>
      <c r="AE1215" s="75">
        <v>0</v>
      </c>
      <c r="AF1215" s="75">
        <v>0</v>
      </c>
      <c r="AG1215" s="75">
        <v>0</v>
      </c>
      <c r="AH1215" s="75">
        <v>0</v>
      </c>
      <c r="AI1215" s="7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>
      <c r="A1216" s="14"/>
      <c r="B1216" s="14" t="s">
        <v>35</v>
      </c>
      <c r="C1216" s="75">
        <v>0</v>
      </c>
      <c r="D1216" s="75">
        <v>0</v>
      </c>
      <c r="E1216" s="75">
        <v>0</v>
      </c>
      <c r="F1216" s="75">
        <v>0</v>
      </c>
      <c r="G1216" s="75">
        <v>0</v>
      </c>
      <c r="H1216" s="75">
        <v>0</v>
      </c>
      <c r="I1216" s="75">
        <v>0</v>
      </c>
      <c r="J1216" s="75">
        <v>0</v>
      </c>
      <c r="K1216" s="75">
        <v>0</v>
      </c>
      <c r="L1216" s="75">
        <v>0</v>
      </c>
      <c r="M1216" s="75">
        <v>0</v>
      </c>
      <c r="N1216" s="75">
        <v>0</v>
      </c>
      <c r="O1216" s="75">
        <v>0</v>
      </c>
      <c r="P1216" s="75">
        <v>0</v>
      </c>
      <c r="Q1216" s="75">
        <v>0</v>
      </c>
      <c r="R1216" s="75">
        <v>0</v>
      </c>
      <c r="S1216" s="75">
        <v>0</v>
      </c>
      <c r="T1216" s="75">
        <v>0</v>
      </c>
      <c r="U1216" s="75">
        <v>0</v>
      </c>
      <c r="V1216" s="75">
        <v>0</v>
      </c>
      <c r="W1216" s="75">
        <v>0</v>
      </c>
      <c r="X1216" s="75">
        <v>0</v>
      </c>
      <c r="Y1216" s="75">
        <v>0</v>
      </c>
      <c r="Z1216" s="75">
        <v>0</v>
      </c>
      <c r="AA1216" s="75">
        <v>0</v>
      </c>
      <c r="AB1216" s="75">
        <v>0</v>
      </c>
      <c r="AC1216" s="75">
        <v>0</v>
      </c>
      <c r="AD1216" s="75">
        <v>0</v>
      </c>
      <c r="AE1216" s="75">
        <v>0</v>
      </c>
      <c r="AF1216" s="75">
        <v>0</v>
      </c>
      <c r="AG1216" s="75">
        <v>0</v>
      </c>
      <c r="AH1216" s="75">
        <v>0</v>
      </c>
      <c r="AI1216" s="75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4"/>
      <c r="B1217" s="4" t="s">
        <v>4</v>
      </c>
      <c r="C1217" s="75">
        <v>0</v>
      </c>
      <c r="D1217" s="75">
        <v>0</v>
      </c>
      <c r="E1217" s="75">
        <v>0</v>
      </c>
      <c r="F1217" s="75">
        <v>0</v>
      </c>
      <c r="G1217" s="75">
        <v>0</v>
      </c>
      <c r="H1217" s="75">
        <v>0</v>
      </c>
      <c r="I1217" s="75">
        <v>0</v>
      </c>
      <c r="J1217" s="75">
        <v>0</v>
      </c>
      <c r="K1217" s="75">
        <v>0</v>
      </c>
      <c r="L1217" s="75">
        <v>0</v>
      </c>
      <c r="M1217" s="75">
        <v>0</v>
      </c>
      <c r="N1217" s="75">
        <v>0</v>
      </c>
      <c r="O1217" s="75">
        <v>0</v>
      </c>
      <c r="P1217" s="75">
        <v>0</v>
      </c>
      <c r="Q1217" s="75">
        <v>0</v>
      </c>
      <c r="R1217" s="75">
        <v>0</v>
      </c>
      <c r="S1217" s="75">
        <v>0</v>
      </c>
      <c r="T1217" s="75">
        <v>0</v>
      </c>
      <c r="U1217" s="75">
        <v>0</v>
      </c>
      <c r="V1217" s="75">
        <v>0</v>
      </c>
      <c r="W1217" s="75">
        <v>0</v>
      </c>
      <c r="X1217" s="75">
        <v>0</v>
      </c>
      <c r="Y1217" s="75">
        <v>0</v>
      </c>
      <c r="Z1217" s="75">
        <v>0</v>
      </c>
      <c r="AA1217" s="75">
        <v>0</v>
      </c>
      <c r="AB1217" s="75">
        <v>0</v>
      </c>
      <c r="AC1217" s="75">
        <v>0</v>
      </c>
      <c r="AD1217" s="75">
        <v>0</v>
      </c>
      <c r="AE1217" s="75">
        <v>0</v>
      </c>
      <c r="AF1217" s="75">
        <v>0</v>
      </c>
      <c r="AG1217" s="75">
        <v>0</v>
      </c>
      <c r="AH1217" s="75">
        <v>0</v>
      </c>
      <c r="AI1217" s="75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>
      <c r="A1218" s="74" t="s">
        <v>1</v>
      </c>
      <c r="B1218" s="74" t="s">
        <v>3</v>
      </c>
      <c r="C1218" s="75">
        <v>0</v>
      </c>
      <c r="D1218" s="75">
        <v>0</v>
      </c>
      <c r="E1218" s="75">
        <v>0</v>
      </c>
      <c r="F1218" s="75">
        <v>0</v>
      </c>
      <c r="G1218" s="75">
        <v>0</v>
      </c>
      <c r="H1218" s="75">
        <v>0</v>
      </c>
      <c r="I1218" s="75">
        <v>0</v>
      </c>
      <c r="J1218" s="75">
        <v>0</v>
      </c>
      <c r="K1218" s="75">
        <v>0</v>
      </c>
      <c r="L1218" s="75">
        <v>0</v>
      </c>
      <c r="M1218" s="75">
        <v>0</v>
      </c>
      <c r="N1218" s="75">
        <v>0</v>
      </c>
      <c r="O1218" s="75">
        <v>0</v>
      </c>
      <c r="P1218" s="75">
        <v>0</v>
      </c>
      <c r="Q1218" s="75">
        <v>0</v>
      </c>
      <c r="R1218" s="75">
        <v>0</v>
      </c>
      <c r="S1218" s="75">
        <v>0</v>
      </c>
      <c r="T1218" s="75">
        <v>0</v>
      </c>
      <c r="U1218" s="75">
        <v>0</v>
      </c>
      <c r="V1218" s="75">
        <v>0</v>
      </c>
      <c r="W1218" s="75">
        <v>0</v>
      </c>
      <c r="X1218" s="75">
        <v>0</v>
      </c>
      <c r="Y1218" s="75">
        <v>0</v>
      </c>
      <c r="Z1218" s="75">
        <v>0</v>
      </c>
      <c r="AA1218" s="75">
        <v>0</v>
      </c>
      <c r="AB1218" s="75">
        <v>0</v>
      </c>
      <c r="AC1218" s="75">
        <v>0</v>
      </c>
      <c r="AD1218" s="75">
        <v>0</v>
      </c>
      <c r="AE1218" s="75">
        <v>0</v>
      </c>
      <c r="AF1218" s="75">
        <v>0</v>
      </c>
      <c r="AG1218" s="75">
        <v>0</v>
      </c>
      <c r="AH1218" s="75">
        <v>0</v>
      </c>
      <c r="AI1218" s="75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>
      <c r="A1219" s="74"/>
      <c r="B1219" s="74" t="s">
        <v>34</v>
      </c>
      <c r="C1219" s="75">
        <v>0</v>
      </c>
      <c r="D1219" s="75">
        <v>0</v>
      </c>
      <c r="E1219" s="75">
        <v>0</v>
      </c>
      <c r="F1219" s="75">
        <v>0</v>
      </c>
      <c r="G1219" s="75">
        <v>0</v>
      </c>
      <c r="H1219" s="75">
        <v>0</v>
      </c>
      <c r="I1219" s="75">
        <v>0</v>
      </c>
      <c r="J1219" s="75">
        <v>0</v>
      </c>
      <c r="K1219" s="75">
        <v>0</v>
      </c>
      <c r="L1219" s="75">
        <v>0</v>
      </c>
      <c r="M1219" s="75">
        <v>0</v>
      </c>
      <c r="N1219" s="75">
        <v>0</v>
      </c>
      <c r="O1219" s="75">
        <v>0</v>
      </c>
      <c r="P1219" s="75">
        <v>0</v>
      </c>
      <c r="Q1219" s="75">
        <v>0</v>
      </c>
      <c r="R1219" s="75">
        <v>0</v>
      </c>
      <c r="S1219" s="75">
        <v>0</v>
      </c>
      <c r="T1219" s="75">
        <v>0</v>
      </c>
      <c r="U1219" s="75">
        <v>0</v>
      </c>
      <c r="V1219" s="75">
        <v>0</v>
      </c>
      <c r="W1219" s="75">
        <v>0</v>
      </c>
      <c r="X1219" s="75">
        <v>0</v>
      </c>
      <c r="Y1219" s="75">
        <v>0</v>
      </c>
      <c r="Z1219" s="75">
        <v>0</v>
      </c>
      <c r="AA1219" s="75">
        <v>0</v>
      </c>
      <c r="AB1219" s="75">
        <v>0</v>
      </c>
      <c r="AC1219" s="75">
        <v>0</v>
      </c>
      <c r="AD1219" s="75">
        <v>0</v>
      </c>
      <c r="AE1219" s="75">
        <v>0</v>
      </c>
      <c r="AF1219" s="75">
        <v>0</v>
      </c>
      <c r="AG1219" s="75">
        <v>0</v>
      </c>
      <c r="AH1219" s="75">
        <v>0</v>
      </c>
      <c r="AI1219" s="75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>
      <c r="A1220" s="14"/>
      <c r="B1220" s="14" t="s">
        <v>35</v>
      </c>
      <c r="C1220" s="75">
        <v>0</v>
      </c>
      <c r="D1220" s="75">
        <v>0</v>
      </c>
      <c r="E1220" s="75">
        <v>0</v>
      </c>
      <c r="F1220" s="75">
        <v>0</v>
      </c>
      <c r="G1220" s="75">
        <v>0</v>
      </c>
      <c r="H1220" s="75">
        <v>0</v>
      </c>
      <c r="I1220" s="75">
        <v>0</v>
      </c>
      <c r="J1220" s="75">
        <v>0</v>
      </c>
      <c r="K1220" s="75">
        <v>0</v>
      </c>
      <c r="L1220" s="75">
        <v>0</v>
      </c>
      <c r="M1220" s="75">
        <v>0</v>
      </c>
      <c r="N1220" s="75">
        <v>0</v>
      </c>
      <c r="O1220" s="75">
        <v>0</v>
      </c>
      <c r="P1220" s="75">
        <v>0</v>
      </c>
      <c r="Q1220" s="75">
        <v>0</v>
      </c>
      <c r="R1220" s="75">
        <v>0</v>
      </c>
      <c r="S1220" s="75">
        <v>0</v>
      </c>
      <c r="T1220" s="75">
        <v>0</v>
      </c>
      <c r="U1220" s="75">
        <v>0</v>
      </c>
      <c r="V1220" s="75">
        <v>0</v>
      </c>
      <c r="W1220" s="75">
        <v>0</v>
      </c>
      <c r="X1220" s="75">
        <v>0</v>
      </c>
      <c r="Y1220" s="75">
        <v>0</v>
      </c>
      <c r="Z1220" s="75">
        <v>0</v>
      </c>
      <c r="AA1220" s="75">
        <v>0</v>
      </c>
      <c r="AB1220" s="75">
        <v>0</v>
      </c>
      <c r="AC1220" s="75">
        <v>0</v>
      </c>
      <c r="AD1220" s="75">
        <v>0</v>
      </c>
      <c r="AE1220" s="75">
        <v>0</v>
      </c>
      <c r="AF1220" s="75">
        <v>0</v>
      </c>
      <c r="AG1220" s="75">
        <v>0</v>
      </c>
      <c r="AH1220" s="75">
        <v>0</v>
      </c>
      <c r="AI1220" s="75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4"/>
      <c r="B1221" s="4" t="s">
        <v>4</v>
      </c>
      <c r="C1221" s="75">
        <v>0</v>
      </c>
      <c r="D1221" s="75">
        <v>0</v>
      </c>
      <c r="E1221" s="75">
        <v>0</v>
      </c>
      <c r="F1221" s="75">
        <v>0</v>
      </c>
      <c r="G1221" s="75">
        <v>0</v>
      </c>
      <c r="H1221" s="75">
        <v>0</v>
      </c>
      <c r="I1221" s="75">
        <v>0</v>
      </c>
      <c r="J1221" s="75">
        <v>0</v>
      </c>
      <c r="K1221" s="75">
        <v>0</v>
      </c>
      <c r="L1221" s="75">
        <v>0</v>
      </c>
      <c r="M1221" s="75">
        <v>0</v>
      </c>
      <c r="N1221" s="75">
        <v>0</v>
      </c>
      <c r="O1221" s="75">
        <v>0</v>
      </c>
      <c r="P1221" s="75">
        <v>0</v>
      </c>
      <c r="Q1221" s="75">
        <v>0</v>
      </c>
      <c r="R1221" s="75">
        <v>0</v>
      </c>
      <c r="S1221" s="75">
        <v>0</v>
      </c>
      <c r="T1221" s="75">
        <v>0</v>
      </c>
      <c r="U1221" s="75">
        <v>0</v>
      </c>
      <c r="V1221" s="75">
        <v>0</v>
      </c>
      <c r="W1221" s="75">
        <v>0</v>
      </c>
      <c r="X1221" s="75">
        <v>0</v>
      </c>
      <c r="Y1221" s="75">
        <v>0</v>
      </c>
      <c r="Z1221" s="75">
        <v>0</v>
      </c>
      <c r="AA1221" s="75">
        <v>0</v>
      </c>
      <c r="AB1221" s="75">
        <v>0</v>
      </c>
      <c r="AC1221" s="75">
        <v>0</v>
      </c>
      <c r="AD1221" s="75">
        <v>0</v>
      </c>
      <c r="AE1221" s="75">
        <v>0</v>
      </c>
      <c r="AF1221" s="75">
        <v>0</v>
      </c>
      <c r="AG1221" s="75">
        <v>0</v>
      </c>
      <c r="AH1221" s="75">
        <v>0</v>
      </c>
      <c r="AI1221" s="75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14" t="s">
        <v>5</v>
      </c>
      <c r="B1222" s="14" t="s">
        <v>3</v>
      </c>
      <c r="C1222" s="75">
        <v>0</v>
      </c>
      <c r="D1222" s="75">
        <v>0</v>
      </c>
      <c r="E1222" s="75">
        <v>0</v>
      </c>
      <c r="F1222" s="75">
        <v>0</v>
      </c>
      <c r="G1222" s="75">
        <v>0</v>
      </c>
      <c r="H1222" s="75">
        <v>0</v>
      </c>
      <c r="I1222" s="75">
        <v>0</v>
      </c>
      <c r="J1222" s="75">
        <v>0</v>
      </c>
      <c r="K1222" s="75">
        <v>0</v>
      </c>
      <c r="L1222" s="75">
        <v>0</v>
      </c>
      <c r="M1222" s="75">
        <v>0</v>
      </c>
      <c r="N1222" s="75">
        <v>0</v>
      </c>
      <c r="O1222" s="75">
        <v>0</v>
      </c>
      <c r="P1222" s="75">
        <v>0</v>
      </c>
      <c r="Q1222" s="75">
        <v>0</v>
      </c>
      <c r="R1222" s="75">
        <v>0</v>
      </c>
      <c r="S1222" s="75">
        <v>0</v>
      </c>
      <c r="T1222" s="75">
        <v>0</v>
      </c>
      <c r="U1222" s="75">
        <v>0</v>
      </c>
      <c r="V1222" s="75">
        <v>0</v>
      </c>
      <c r="W1222" s="75">
        <v>0</v>
      </c>
      <c r="X1222" s="75">
        <v>0</v>
      </c>
      <c r="Y1222" s="75">
        <v>0</v>
      </c>
      <c r="Z1222" s="75">
        <v>0</v>
      </c>
      <c r="AA1222" s="75">
        <v>0</v>
      </c>
      <c r="AB1222" s="75">
        <v>0</v>
      </c>
      <c r="AC1222" s="75">
        <v>0</v>
      </c>
      <c r="AD1222" s="75">
        <v>0</v>
      </c>
      <c r="AE1222" s="75">
        <v>0</v>
      </c>
      <c r="AF1222" s="75">
        <v>0</v>
      </c>
      <c r="AG1222" s="75">
        <v>0</v>
      </c>
      <c r="AH1222" s="75">
        <v>0</v>
      </c>
      <c r="AI1222" s="75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5"/>
      <c r="B1223" s="5" t="s">
        <v>4</v>
      </c>
      <c r="C1223" s="75">
        <v>0</v>
      </c>
      <c r="D1223" s="75">
        <v>0</v>
      </c>
      <c r="E1223" s="75">
        <v>0</v>
      </c>
      <c r="F1223" s="75">
        <v>0</v>
      </c>
      <c r="G1223" s="75">
        <v>0</v>
      </c>
      <c r="H1223" s="75">
        <v>0</v>
      </c>
      <c r="I1223" s="75">
        <v>0</v>
      </c>
      <c r="J1223" s="75">
        <v>0</v>
      </c>
      <c r="K1223" s="75">
        <v>0</v>
      </c>
      <c r="L1223" s="75">
        <v>0</v>
      </c>
      <c r="M1223" s="75">
        <v>0</v>
      </c>
      <c r="N1223" s="75">
        <v>0</v>
      </c>
      <c r="O1223" s="75">
        <v>0</v>
      </c>
      <c r="P1223" s="75">
        <v>0</v>
      </c>
      <c r="Q1223" s="75">
        <v>0</v>
      </c>
      <c r="R1223" s="75">
        <v>0</v>
      </c>
      <c r="S1223" s="75">
        <v>0</v>
      </c>
      <c r="T1223" s="75">
        <v>0</v>
      </c>
      <c r="U1223" s="75">
        <v>0</v>
      </c>
      <c r="V1223" s="75">
        <v>0</v>
      </c>
      <c r="W1223" s="75">
        <v>0</v>
      </c>
      <c r="X1223" s="75">
        <v>0</v>
      </c>
      <c r="Y1223" s="75">
        <v>0</v>
      </c>
      <c r="Z1223" s="75">
        <v>0</v>
      </c>
      <c r="AA1223" s="75">
        <v>0</v>
      </c>
      <c r="AB1223" s="75">
        <v>0</v>
      </c>
      <c r="AC1223" s="75">
        <v>0</v>
      </c>
      <c r="AD1223" s="75">
        <v>0</v>
      </c>
      <c r="AE1223" s="75">
        <v>0</v>
      </c>
      <c r="AF1223" s="75">
        <v>0</v>
      </c>
      <c r="AG1223" s="75">
        <v>0</v>
      </c>
      <c r="AH1223" s="75">
        <v>0</v>
      </c>
      <c r="AI1223" s="75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5" t="s">
        <v>2</v>
      </c>
      <c r="B1224" s="5" t="s">
        <v>3</v>
      </c>
      <c r="C1224" s="75">
        <v>0</v>
      </c>
      <c r="D1224" s="75">
        <v>0</v>
      </c>
      <c r="E1224" s="75">
        <v>0</v>
      </c>
      <c r="F1224" s="75">
        <v>0</v>
      </c>
      <c r="G1224" s="75">
        <v>0</v>
      </c>
      <c r="H1224" s="75">
        <v>0</v>
      </c>
      <c r="I1224" s="75">
        <v>0</v>
      </c>
      <c r="J1224" s="75">
        <v>0</v>
      </c>
      <c r="K1224" s="75">
        <v>0</v>
      </c>
      <c r="L1224" s="75">
        <v>0</v>
      </c>
      <c r="M1224" s="75">
        <v>0</v>
      </c>
      <c r="N1224" s="75">
        <v>0</v>
      </c>
      <c r="O1224" s="75">
        <v>0</v>
      </c>
      <c r="P1224" s="75">
        <v>0</v>
      </c>
      <c r="Q1224" s="75">
        <v>0</v>
      </c>
      <c r="R1224" s="75">
        <v>0</v>
      </c>
      <c r="S1224" s="75">
        <v>0</v>
      </c>
      <c r="T1224" s="75">
        <v>0</v>
      </c>
      <c r="U1224" s="75">
        <v>0</v>
      </c>
      <c r="V1224" s="75">
        <v>0</v>
      </c>
      <c r="W1224" s="75">
        <v>0</v>
      </c>
      <c r="X1224" s="75">
        <v>0</v>
      </c>
      <c r="Y1224" s="75">
        <v>0</v>
      </c>
      <c r="Z1224" s="75">
        <v>0</v>
      </c>
      <c r="AA1224" s="75">
        <v>0</v>
      </c>
      <c r="AB1224" s="75">
        <v>0</v>
      </c>
      <c r="AC1224" s="75">
        <v>0</v>
      </c>
      <c r="AD1224" s="75">
        <v>0</v>
      </c>
      <c r="AE1224" s="75">
        <v>0</v>
      </c>
      <c r="AF1224" s="75">
        <v>0</v>
      </c>
      <c r="AG1224" s="75">
        <v>0</v>
      </c>
      <c r="AH1224" s="75">
        <v>0</v>
      </c>
      <c r="AI1224" s="75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4"/>
      <c r="B1225" s="4" t="s">
        <v>4</v>
      </c>
      <c r="C1225" s="75">
        <v>0</v>
      </c>
      <c r="D1225" s="75">
        <v>0</v>
      </c>
      <c r="E1225" s="75">
        <v>0</v>
      </c>
      <c r="F1225" s="75">
        <v>0</v>
      </c>
      <c r="G1225" s="75">
        <v>0</v>
      </c>
      <c r="H1225" s="75">
        <v>0</v>
      </c>
      <c r="I1225" s="75">
        <v>0</v>
      </c>
      <c r="J1225" s="75">
        <v>0</v>
      </c>
      <c r="K1225" s="75">
        <v>0</v>
      </c>
      <c r="L1225" s="75">
        <v>0</v>
      </c>
      <c r="M1225" s="75">
        <v>0</v>
      </c>
      <c r="N1225" s="75">
        <v>0</v>
      </c>
      <c r="O1225" s="75">
        <v>0</v>
      </c>
      <c r="P1225" s="75">
        <v>0</v>
      </c>
      <c r="Q1225" s="75">
        <v>0</v>
      </c>
      <c r="R1225" s="75">
        <v>0</v>
      </c>
      <c r="S1225" s="75">
        <v>0</v>
      </c>
      <c r="T1225" s="75">
        <v>0</v>
      </c>
      <c r="U1225" s="75">
        <v>0</v>
      </c>
      <c r="V1225" s="75">
        <v>0</v>
      </c>
      <c r="W1225" s="75">
        <v>0</v>
      </c>
      <c r="X1225" s="75">
        <v>0</v>
      </c>
      <c r="Y1225" s="75">
        <v>0</v>
      </c>
      <c r="Z1225" s="75">
        <v>0</v>
      </c>
      <c r="AA1225" s="75">
        <v>0</v>
      </c>
      <c r="AB1225" s="75">
        <v>0</v>
      </c>
      <c r="AC1225" s="75">
        <v>0</v>
      </c>
      <c r="AD1225" s="75">
        <v>0</v>
      </c>
      <c r="AE1225" s="75">
        <v>0</v>
      </c>
      <c r="AF1225" s="75">
        <v>0</v>
      </c>
      <c r="AG1225" s="75">
        <v>0</v>
      </c>
      <c r="AH1225" s="75">
        <v>0</v>
      </c>
      <c r="AI1225" s="7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14" t="s">
        <v>7</v>
      </c>
      <c r="B1226" s="14" t="s">
        <v>3</v>
      </c>
      <c r="C1226" s="75">
        <v>0</v>
      </c>
      <c r="D1226" s="75">
        <v>0</v>
      </c>
      <c r="E1226" s="75">
        <v>0</v>
      </c>
      <c r="F1226" s="75">
        <v>0</v>
      </c>
      <c r="G1226" s="75">
        <v>0</v>
      </c>
      <c r="H1226" s="75">
        <v>0</v>
      </c>
      <c r="I1226" s="75">
        <v>0</v>
      </c>
      <c r="J1226" s="75">
        <v>0</v>
      </c>
      <c r="K1226" s="75">
        <v>0</v>
      </c>
      <c r="L1226" s="75">
        <v>0</v>
      </c>
      <c r="M1226" s="75">
        <v>0</v>
      </c>
      <c r="N1226" s="75">
        <v>0</v>
      </c>
      <c r="O1226" s="75">
        <v>0</v>
      </c>
      <c r="P1226" s="75">
        <v>0</v>
      </c>
      <c r="Q1226" s="75">
        <v>0</v>
      </c>
      <c r="R1226" s="75">
        <v>0</v>
      </c>
      <c r="S1226" s="75">
        <v>0</v>
      </c>
      <c r="T1226" s="75">
        <v>0</v>
      </c>
      <c r="U1226" s="75">
        <v>0</v>
      </c>
      <c r="V1226" s="75">
        <v>0</v>
      </c>
      <c r="W1226" s="75">
        <v>0</v>
      </c>
      <c r="X1226" s="75">
        <v>0</v>
      </c>
      <c r="Y1226" s="75">
        <v>0</v>
      </c>
      <c r="Z1226" s="75">
        <v>0</v>
      </c>
      <c r="AA1226" s="75">
        <v>0</v>
      </c>
      <c r="AB1226" s="75">
        <v>0</v>
      </c>
      <c r="AC1226" s="75">
        <v>0</v>
      </c>
      <c r="AD1226" s="75">
        <v>0</v>
      </c>
      <c r="AE1226" s="75">
        <v>0</v>
      </c>
      <c r="AF1226" s="75">
        <v>0</v>
      </c>
      <c r="AG1226" s="75">
        <v>0</v>
      </c>
      <c r="AH1226" s="75">
        <v>0</v>
      </c>
      <c r="AI1226" s="75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4"/>
      <c r="B1227" s="4" t="s">
        <v>4</v>
      </c>
      <c r="C1227" s="75">
        <v>0</v>
      </c>
      <c r="D1227" s="75">
        <v>0</v>
      </c>
      <c r="E1227" s="75">
        <v>0</v>
      </c>
      <c r="F1227" s="75">
        <v>0</v>
      </c>
      <c r="G1227" s="75">
        <v>0</v>
      </c>
      <c r="H1227" s="75">
        <v>0</v>
      </c>
      <c r="I1227" s="75">
        <v>0</v>
      </c>
      <c r="J1227" s="75">
        <v>0</v>
      </c>
      <c r="K1227" s="75">
        <v>0</v>
      </c>
      <c r="L1227" s="75">
        <v>0</v>
      </c>
      <c r="M1227" s="75">
        <v>0</v>
      </c>
      <c r="N1227" s="75">
        <v>0</v>
      </c>
      <c r="O1227" s="75">
        <v>0</v>
      </c>
      <c r="P1227" s="75">
        <v>0</v>
      </c>
      <c r="Q1227" s="75">
        <v>0</v>
      </c>
      <c r="R1227" s="75">
        <v>0</v>
      </c>
      <c r="S1227" s="75">
        <v>0</v>
      </c>
      <c r="T1227" s="75">
        <v>0</v>
      </c>
      <c r="U1227" s="75">
        <v>0</v>
      </c>
      <c r="V1227" s="75">
        <v>0</v>
      </c>
      <c r="W1227" s="75">
        <v>0</v>
      </c>
      <c r="X1227" s="75">
        <v>0</v>
      </c>
      <c r="Y1227" s="75">
        <v>0</v>
      </c>
      <c r="Z1227" s="75">
        <v>0</v>
      </c>
      <c r="AA1227" s="75">
        <v>0</v>
      </c>
      <c r="AB1227" s="75">
        <v>0</v>
      </c>
      <c r="AC1227" s="75">
        <v>0</v>
      </c>
      <c r="AD1227" s="75">
        <v>0</v>
      </c>
      <c r="AE1227" s="75">
        <v>0</v>
      </c>
      <c r="AF1227" s="75">
        <v>0</v>
      </c>
      <c r="AG1227" s="75">
        <v>0</v>
      </c>
      <c r="AH1227" s="75">
        <v>0</v>
      </c>
      <c r="AI1227" s="75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14" t="s">
        <v>6</v>
      </c>
      <c r="B1228" s="14" t="s">
        <v>3</v>
      </c>
      <c r="C1228" s="75">
        <v>0</v>
      </c>
      <c r="D1228" s="75">
        <v>0</v>
      </c>
      <c r="E1228" s="75">
        <v>0</v>
      </c>
      <c r="F1228" s="75">
        <v>0</v>
      </c>
      <c r="G1228" s="75">
        <v>0</v>
      </c>
      <c r="H1228" s="75">
        <v>0</v>
      </c>
      <c r="I1228" s="75">
        <v>0</v>
      </c>
      <c r="J1228" s="75">
        <v>0</v>
      </c>
      <c r="K1228" s="75">
        <v>0</v>
      </c>
      <c r="L1228" s="75">
        <v>0</v>
      </c>
      <c r="M1228" s="75">
        <v>0</v>
      </c>
      <c r="N1228" s="75">
        <v>0</v>
      </c>
      <c r="O1228" s="75">
        <v>0</v>
      </c>
      <c r="P1228" s="75">
        <v>0</v>
      </c>
      <c r="Q1228" s="75">
        <v>0</v>
      </c>
      <c r="R1228" s="75">
        <v>0</v>
      </c>
      <c r="S1228" s="75">
        <v>0</v>
      </c>
      <c r="T1228" s="75">
        <v>0</v>
      </c>
      <c r="U1228" s="75">
        <v>0</v>
      </c>
      <c r="V1228" s="75">
        <v>0</v>
      </c>
      <c r="W1228" s="75">
        <v>0</v>
      </c>
      <c r="X1228" s="75">
        <v>0</v>
      </c>
      <c r="Y1228" s="75">
        <v>0</v>
      </c>
      <c r="Z1228" s="75">
        <v>0</v>
      </c>
      <c r="AA1228" s="75">
        <v>0</v>
      </c>
      <c r="AB1228" s="75">
        <v>0</v>
      </c>
      <c r="AC1228" s="75">
        <v>0</v>
      </c>
      <c r="AD1228" s="75">
        <v>0</v>
      </c>
      <c r="AE1228" s="75">
        <v>0</v>
      </c>
      <c r="AF1228" s="75">
        <v>0</v>
      </c>
      <c r="AG1228" s="75">
        <v>0</v>
      </c>
      <c r="AH1228" s="75">
        <v>0</v>
      </c>
      <c r="AI1228" s="75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5"/>
      <c r="B1229" s="5" t="s">
        <v>4</v>
      </c>
      <c r="C1229" s="75">
        <v>0</v>
      </c>
      <c r="D1229" s="75">
        <v>0</v>
      </c>
      <c r="E1229" s="75">
        <v>0</v>
      </c>
      <c r="F1229" s="75">
        <v>0</v>
      </c>
      <c r="G1229" s="75">
        <v>0</v>
      </c>
      <c r="H1229" s="75">
        <v>0</v>
      </c>
      <c r="I1229" s="75">
        <v>0</v>
      </c>
      <c r="J1229" s="75">
        <v>0</v>
      </c>
      <c r="K1229" s="75">
        <v>0</v>
      </c>
      <c r="L1229" s="75">
        <v>0</v>
      </c>
      <c r="M1229" s="75">
        <v>0</v>
      </c>
      <c r="N1229" s="75">
        <v>0</v>
      </c>
      <c r="O1229" s="75">
        <v>0</v>
      </c>
      <c r="P1229" s="75">
        <v>0</v>
      </c>
      <c r="Q1229" s="75">
        <v>0</v>
      </c>
      <c r="R1229" s="75">
        <v>0</v>
      </c>
      <c r="S1229" s="75">
        <v>0</v>
      </c>
      <c r="T1229" s="75">
        <v>0</v>
      </c>
      <c r="U1229" s="75">
        <v>0</v>
      </c>
      <c r="V1229" s="75">
        <v>0</v>
      </c>
      <c r="W1229" s="75">
        <v>0</v>
      </c>
      <c r="X1229" s="75">
        <v>0</v>
      </c>
      <c r="Y1229" s="75">
        <v>0</v>
      </c>
      <c r="Z1229" s="75">
        <v>0</v>
      </c>
      <c r="AA1229" s="75">
        <v>0</v>
      </c>
      <c r="AB1229" s="75">
        <v>0</v>
      </c>
      <c r="AC1229" s="75">
        <v>0</v>
      </c>
      <c r="AD1229" s="75">
        <v>0</v>
      </c>
      <c r="AE1229" s="75">
        <v>0</v>
      </c>
      <c r="AF1229" s="75">
        <v>0</v>
      </c>
      <c r="AG1229" s="75">
        <v>0</v>
      </c>
      <c r="AH1229" s="75">
        <v>0</v>
      </c>
      <c r="AI1229" s="75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5" t="s">
        <v>8</v>
      </c>
      <c r="B1230" s="5" t="s">
        <v>3</v>
      </c>
      <c r="C1230" s="75">
        <v>0</v>
      </c>
      <c r="D1230" s="75">
        <v>0</v>
      </c>
      <c r="E1230" s="75">
        <v>0</v>
      </c>
      <c r="F1230" s="75">
        <v>0</v>
      </c>
      <c r="G1230" s="75">
        <v>0</v>
      </c>
      <c r="H1230" s="75">
        <v>0</v>
      </c>
      <c r="I1230" s="75">
        <v>0</v>
      </c>
      <c r="J1230" s="75">
        <v>0</v>
      </c>
      <c r="K1230" s="75">
        <v>0</v>
      </c>
      <c r="L1230" s="75">
        <v>0</v>
      </c>
      <c r="M1230" s="75">
        <v>0</v>
      </c>
      <c r="N1230" s="75">
        <v>0</v>
      </c>
      <c r="O1230" s="75">
        <v>0</v>
      </c>
      <c r="P1230" s="75">
        <v>0</v>
      </c>
      <c r="Q1230" s="75">
        <v>0</v>
      </c>
      <c r="R1230" s="75">
        <v>0</v>
      </c>
      <c r="S1230" s="75">
        <v>0</v>
      </c>
      <c r="T1230" s="75">
        <v>0</v>
      </c>
      <c r="U1230" s="75">
        <v>0</v>
      </c>
      <c r="V1230" s="75">
        <v>0</v>
      </c>
      <c r="W1230" s="75">
        <v>0</v>
      </c>
      <c r="X1230" s="75">
        <v>0</v>
      </c>
      <c r="Y1230" s="75">
        <v>0</v>
      </c>
      <c r="Z1230" s="75">
        <v>0</v>
      </c>
      <c r="AA1230" s="75">
        <v>0</v>
      </c>
      <c r="AB1230" s="75">
        <v>0</v>
      </c>
      <c r="AC1230" s="75">
        <v>0</v>
      </c>
      <c r="AD1230" s="75">
        <v>0</v>
      </c>
      <c r="AE1230" s="75">
        <v>0</v>
      </c>
      <c r="AF1230" s="75">
        <v>0</v>
      </c>
      <c r="AG1230" s="75">
        <v>0</v>
      </c>
      <c r="AH1230" s="75">
        <v>0</v>
      </c>
      <c r="AI1230" s="75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4"/>
      <c r="B1231" s="4" t="s">
        <v>37</v>
      </c>
      <c r="C1231" s="75">
        <v>0</v>
      </c>
      <c r="D1231" s="75">
        <v>0</v>
      </c>
      <c r="E1231" s="75">
        <v>0</v>
      </c>
      <c r="F1231" s="75">
        <v>0</v>
      </c>
      <c r="G1231" s="75">
        <v>0</v>
      </c>
      <c r="H1231" s="75">
        <v>0</v>
      </c>
      <c r="I1231" s="75">
        <v>0</v>
      </c>
      <c r="J1231" s="75">
        <v>0</v>
      </c>
      <c r="K1231" s="75">
        <v>0</v>
      </c>
      <c r="L1231" s="75">
        <v>0</v>
      </c>
      <c r="M1231" s="75">
        <v>0</v>
      </c>
      <c r="N1231" s="75">
        <v>0</v>
      </c>
      <c r="O1231" s="75">
        <v>0</v>
      </c>
      <c r="P1231" s="75">
        <v>0</v>
      </c>
      <c r="Q1231" s="75">
        <v>0</v>
      </c>
      <c r="R1231" s="75">
        <v>0</v>
      </c>
      <c r="S1231" s="75">
        <v>0</v>
      </c>
      <c r="T1231" s="75">
        <v>0</v>
      </c>
      <c r="U1231" s="75">
        <v>0</v>
      </c>
      <c r="V1231" s="75">
        <v>0</v>
      </c>
      <c r="W1231" s="75">
        <v>0</v>
      </c>
      <c r="X1231" s="75">
        <v>0</v>
      </c>
      <c r="Y1231" s="75">
        <v>0</v>
      </c>
      <c r="Z1231" s="75">
        <v>0</v>
      </c>
      <c r="AA1231" s="75">
        <v>0</v>
      </c>
      <c r="AB1231" s="75">
        <v>0</v>
      </c>
      <c r="AC1231" s="75">
        <v>0</v>
      </c>
      <c r="AD1231" s="75">
        <v>0</v>
      </c>
      <c r="AE1231" s="75">
        <v>0</v>
      </c>
      <c r="AF1231" s="75">
        <v>0</v>
      </c>
      <c r="AG1231" s="75">
        <v>0</v>
      </c>
      <c r="AH1231" s="75">
        <v>0</v>
      </c>
      <c r="AI1231" s="75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14" t="s">
        <v>36</v>
      </c>
      <c r="B1232" s="14" t="s">
        <v>38</v>
      </c>
      <c r="C1232" s="75">
        <v>0</v>
      </c>
      <c r="D1232" s="75">
        <v>0</v>
      </c>
      <c r="E1232" s="75">
        <v>0</v>
      </c>
      <c r="F1232" s="75">
        <v>0</v>
      </c>
      <c r="G1232" s="75">
        <v>0</v>
      </c>
      <c r="H1232" s="75">
        <v>0</v>
      </c>
      <c r="I1232" s="75">
        <v>0</v>
      </c>
      <c r="J1232" s="75">
        <v>0</v>
      </c>
      <c r="K1232" s="75">
        <v>0</v>
      </c>
      <c r="L1232" s="75">
        <v>0</v>
      </c>
      <c r="M1232" s="75">
        <v>0</v>
      </c>
      <c r="N1232" s="75">
        <v>0</v>
      </c>
      <c r="O1232" s="75">
        <v>0</v>
      </c>
      <c r="P1232" s="75">
        <v>0</v>
      </c>
      <c r="Q1232" s="75">
        <v>0</v>
      </c>
      <c r="R1232" s="75">
        <v>0</v>
      </c>
      <c r="S1232" s="75">
        <v>0</v>
      </c>
      <c r="T1232" s="75">
        <v>0</v>
      </c>
      <c r="U1232" s="75">
        <v>0</v>
      </c>
      <c r="V1232" s="75">
        <v>0</v>
      </c>
      <c r="W1232" s="75">
        <v>0</v>
      </c>
      <c r="X1232" s="75">
        <v>0</v>
      </c>
      <c r="Y1232" s="75">
        <v>0</v>
      </c>
      <c r="Z1232" s="75">
        <v>0</v>
      </c>
      <c r="AA1232" s="75">
        <v>0</v>
      </c>
      <c r="AB1232" s="75">
        <v>0</v>
      </c>
      <c r="AC1232" s="75">
        <v>0</v>
      </c>
      <c r="AD1232" s="75">
        <v>0</v>
      </c>
      <c r="AE1232" s="75">
        <v>0</v>
      </c>
      <c r="AF1232" s="75">
        <v>0</v>
      </c>
      <c r="AG1232" s="75">
        <v>0</v>
      </c>
      <c r="AH1232" s="75">
        <v>0</v>
      </c>
      <c r="AI1232" s="75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>
      <c r="A1233" s="5"/>
      <c r="B1233" s="5" t="s">
        <v>213</v>
      </c>
      <c r="C1233" s="73">
        <v>0</v>
      </c>
      <c r="D1233" s="73">
        <v>0</v>
      </c>
      <c r="E1233" s="73">
        <v>0</v>
      </c>
      <c r="F1233" s="73">
        <v>0</v>
      </c>
      <c r="G1233" s="73">
        <v>0</v>
      </c>
      <c r="H1233" s="73">
        <v>0</v>
      </c>
      <c r="I1233" s="73">
        <v>0</v>
      </c>
      <c r="J1233" s="73">
        <v>0</v>
      </c>
      <c r="K1233" s="73">
        <v>0</v>
      </c>
      <c r="L1233" s="73">
        <v>0</v>
      </c>
      <c r="M1233" s="73">
        <v>0</v>
      </c>
      <c r="N1233" s="73">
        <v>0</v>
      </c>
      <c r="O1233" s="73">
        <v>0</v>
      </c>
      <c r="P1233" s="73">
        <v>0</v>
      </c>
      <c r="Q1233" s="73">
        <v>0</v>
      </c>
      <c r="R1233" s="73">
        <v>0</v>
      </c>
      <c r="S1233" s="73">
        <v>0</v>
      </c>
      <c r="T1233" s="73">
        <v>0</v>
      </c>
      <c r="U1233" s="73">
        <v>0</v>
      </c>
      <c r="V1233" s="73">
        <v>0</v>
      </c>
      <c r="W1233" s="73">
        <v>0</v>
      </c>
      <c r="X1233" s="73">
        <v>0</v>
      </c>
      <c r="Y1233" s="73">
        <v>0</v>
      </c>
      <c r="Z1233" s="73">
        <v>0</v>
      </c>
      <c r="AA1233" s="73">
        <v>0</v>
      </c>
      <c r="AB1233" s="73">
        <v>0</v>
      </c>
      <c r="AC1233" s="73">
        <v>0</v>
      </c>
      <c r="AD1233" s="73">
        <v>0</v>
      </c>
      <c r="AE1233" s="73">
        <v>0</v>
      </c>
      <c r="AF1233" s="73">
        <v>0</v>
      </c>
      <c r="AG1233" s="73">
        <v>0</v>
      </c>
      <c r="AH1233" s="73">
        <v>0</v>
      </c>
      <c r="AI1233" s="73">
        <v>0</v>
      </c>
    </row>
    <row r="1234" spans="1:85">
      <c r="A1234" s="1" t="str">
        <f>LOOKUP(B1234,[1]Regions!$A$4:$A$98,[1]Regions!$B$4:$B$98)</f>
        <v>South Africa</v>
      </c>
      <c r="B1234" s="2">
        <v>57</v>
      </c>
      <c r="C1234" s="72">
        <v>2018</v>
      </c>
      <c r="D1234" s="72">
        <v>2019</v>
      </c>
      <c r="E1234" s="72">
        <v>2020</v>
      </c>
      <c r="F1234" s="72">
        <v>2021</v>
      </c>
      <c r="G1234" s="72">
        <v>2022</v>
      </c>
      <c r="H1234" s="72">
        <v>2023</v>
      </c>
      <c r="I1234" s="72">
        <v>2024</v>
      </c>
      <c r="J1234" s="72">
        <v>2025</v>
      </c>
      <c r="K1234" s="72">
        <v>2026</v>
      </c>
      <c r="L1234" s="72">
        <v>2027</v>
      </c>
      <c r="M1234" s="72">
        <v>2028</v>
      </c>
      <c r="N1234" s="72">
        <v>2029</v>
      </c>
      <c r="O1234" s="72">
        <v>2030</v>
      </c>
      <c r="P1234" s="72">
        <v>2031</v>
      </c>
      <c r="Q1234" s="72">
        <v>2032</v>
      </c>
      <c r="R1234" s="72">
        <v>2033</v>
      </c>
      <c r="S1234" s="72">
        <v>2034</v>
      </c>
      <c r="T1234" s="72">
        <v>2035</v>
      </c>
      <c r="U1234" s="72">
        <v>2036</v>
      </c>
      <c r="V1234" s="72">
        <v>2037</v>
      </c>
      <c r="W1234" s="72">
        <v>2038</v>
      </c>
      <c r="X1234" s="72">
        <v>2039</v>
      </c>
      <c r="Y1234" s="72">
        <v>2040</v>
      </c>
      <c r="Z1234" s="72">
        <v>2041</v>
      </c>
      <c r="AA1234" s="72">
        <v>2042</v>
      </c>
      <c r="AB1234" s="72">
        <v>2043</v>
      </c>
      <c r="AC1234" s="72">
        <v>2044</v>
      </c>
      <c r="AD1234" s="72">
        <v>2045</v>
      </c>
      <c r="AE1234" s="72">
        <v>2046</v>
      </c>
      <c r="AF1234" s="72">
        <v>2047</v>
      </c>
      <c r="AG1234" s="72">
        <v>2048</v>
      </c>
      <c r="AH1234" s="72">
        <v>2049</v>
      </c>
      <c r="AI1234" s="72">
        <v>2050</v>
      </c>
      <c r="AJ1234">
        <v>2051</v>
      </c>
      <c r="AK1234">
        <v>2052</v>
      </c>
      <c r="AL1234">
        <v>2053</v>
      </c>
      <c r="AM1234">
        <v>2054</v>
      </c>
      <c r="AN1234">
        <v>2055</v>
      </c>
      <c r="AO1234">
        <v>2056</v>
      </c>
      <c r="AP1234">
        <v>2057</v>
      </c>
      <c r="AQ1234">
        <v>2058</v>
      </c>
      <c r="AR1234">
        <v>2059</v>
      </c>
      <c r="AS1234">
        <v>2060</v>
      </c>
      <c r="AT1234">
        <v>2061</v>
      </c>
      <c r="AU1234">
        <v>2062</v>
      </c>
      <c r="AV1234">
        <v>2063</v>
      </c>
      <c r="AW1234">
        <v>2064</v>
      </c>
      <c r="AX1234">
        <v>2065</v>
      </c>
      <c r="AY1234">
        <v>2066</v>
      </c>
      <c r="AZ1234">
        <v>2067</v>
      </c>
      <c r="BA1234">
        <v>2068</v>
      </c>
      <c r="BB1234">
        <v>2069</v>
      </c>
      <c r="BC1234">
        <v>2070</v>
      </c>
      <c r="BD1234">
        <v>2071</v>
      </c>
      <c r="BE1234">
        <v>2072</v>
      </c>
      <c r="BF1234">
        <v>2073</v>
      </c>
      <c r="BG1234">
        <v>2074</v>
      </c>
      <c r="BH1234">
        <v>2075</v>
      </c>
      <c r="BI1234">
        <v>2076</v>
      </c>
      <c r="BJ1234">
        <v>2077</v>
      </c>
      <c r="BK1234">
        <v>2078</v>
      </c>
      <c r="BL1234">
        <v>2079</v>
      </c>
      <c r="BM1234">
        <v>2080</v>
      </c>
      <c r="BN1234">
        <v>2081</v>
      </c>
      <c r="BO1234">
        <v>2082</v>
      </c>
      <c r="BP1234">
        <v>2083</v>
      </c>
      <c r="BQ1234">
        <v>2084</v>
      </c>
      <c r="BR1234">
        <v>2085</v>
      </c>
      <c r="BS1234">
        <v>2086</v>
      </c>
      <c r="BT1234">
        <v>2087</v>
      </c>
      <c r="BU1234">
        <v>2088</v>
      </c>
      <c r="BV1234">
        <v>2089</v>
      </c>
      <c r="BW1234">
        <v>2090</v>
      </c>
      <c r="BX1234">
        <v>2091</v>
      </c>
      <c r="BY1234">
        <v>2092</v>
      </c>
      <c r="BZ1234">
        <v>2093</v>
      </c>
      <c r="CA1234">
        <v>2094</v>
      </c>
      <c r="CB1234">
        <v>2095</v>
      </c>
      <c r="CC1234">
        <v>2096</v>
      </c>
      <c r="CD1234">
        <v>2097</v>
      </c>
      <c r="CE1234">
        <v>2098</v>
      </c>
      <c r="CF1234">
        <v>2099</v>
      </c>
      <c r="CG1234">
        <v>2100</v>
      </c>
    </row>
    <row r="1235" spans="1:85">
      <c r="A1235" s="74"/>
      <c r="B1235" s="74" t="s">
        <v>4</v>
      </c>
      <c r="C1235" s="75">
        <v>0</v>
      </c>
      <c r="D1235" s="75">
        <v>0</v>
      </c>
      <c r="E1235" s="75">
        <v>0</v>
      </c>
      <c r="F1235" s="75">
        <v>0</v>
      </c>
      <c r="G1235" s="75">
        <v>0</v>
      </c>
      <c r="H1235" s="75">
        <v>0</v>
      </c>
      <c r="I1235" s="75">
        <v>0</v>
      </c>
      <c r="J1235" s="75">
        <v>0</v>
      </c>
      <c r="K1235" s="75">
        <v>0</v>
      </c>
      <c r="L1235" s="75">
        <v>0</v>
      </c>
      <c r="M1235" s="75">
        <v>0</v>
      </c>
      <c r="N1235" s="75">
        <v>0</v>
      </c>
      <c r="O1235" s="75">
        <v>0</v>
      </c>
      <c r="P1235" s="75">
        <v>0</v>
      </c>
      <c r="Q1235" s="75">
        <v>0</v>
      </c>
      <c r="R1235" s="75">
        <v>0</v>
      </c>
      <c r="S1235" s="75">
        <v>0</v>
      </c>
      <c r="T1235" s="75">
        <v>0</v>
      </c>
      <c r="U1235" s="75">
        <v>0</v>
      </c>
      <c r="V1235" s="75">
        <v>0</v>
      </c>
      <c r="W1235" s="75">
        <v>0</v>
      </c>
      <c r="X1235" s="75">
        <v>0</v>
      </c>
      <c r="Y1235" s="75">
        <v>0</v>
      </c>
      <c r="Z1235" s="75">
        <v>0</v>
      </c>
      <c r="AA1235" s="75">
        <v>0</v>
      </c>
      <c r="AB1235" s="75">
        <v>0</v>
      </c>
      <c r="AC1235" s="75">
        <v>0</v>
      </c>
      <c r="AD1235" s="75">
        <v>0</v>
      </c>
      <c r="AE1235" s="75">
        <v>0</v>
      </c>
      <c r="AF1235" s="75">
        <v>0</v>
      </c>
      <c r="AG1235" s="75">
        <v>0</v>
      </c>
      <c r="AH1235" s="75">
        <v>0</v>
      </c>
      <c r="AI1235" s="7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>
      <c r="A1236" s="74" t="s">
        <v>0</v>
      </c>
      <c r="B1236" s="74" t="s">
        <v>3</v>
      </c>
      <c r="C1236" s="75">
        <v>0</v>
      </c>
      <c r="D1236" s="75">
        <v>0</v>
      </c>
      <c r="E1236" s="75">
        <v>0</v>
      </c>
      <c r="F1236" s="75">
        <v>0</v>
      </c>
      <c r="G1236" s="75">
        <v>0</v>
      </c>
      <c r="H1236" s="75">
        <v>0</v>
      </c>
      <c r="I1236" s="75">
        <v>0</v>
      </c>
      <c r="J1236" s="75">
        <v>0</v>
      </c>
      <c r="K1236" s="75">
        <v>0</v>
      </c>
      <c r="L1236" s="75">
        <v>0</v>
      </c>
      <c r="M1236" s="75">
        <v>0</v>
      </c>
      <c r="N1236" s="75">
        <v>0</v>
      </c>
      <c r="O1236" s="75">
        <v>0</v>
      </c>
      <c r="P1236" s="75">
        <v>0</v>
      </c>
      <c r="Q1236" s="75">
        <v>0</v>
      </c>
      <c r="R1236" s="75">
        <v>0</v>
      </c>
      <c r="S1236" s="75">
        <v>0</v>
      </c>
      <c r="T1236" s="75">
        <v>0</v>
      </c>
      <c r="U1236" s="75">
        <v>0</v>
      </c>
      <c r="V1236" s="75">
        <v>0</v>
      </c>
      <c r="W1236" s="75">
        <v>0</v>
      </c>
      <c r="X1236" s="75">
        <v>0</v>
      </c>
      <c r="Y1236" s="75">
        <v>0</v>
      </c>
      <c r="Z1236" s="75">
        <v>0</v>
      </c>
      <c r="AA1236" s="75">
        <v>0</v>
      </c>
      <c r="AB1236" s="75">
        <v>0</v>
      </c>
      <c r="AC1236" s="75">
        <v>0</v>
      </c>
      <c r="AD1236" s="75">
        <v>0</v>
      </c>
      <c r="AE1236" s="75">
        <v>0</v>
      </c>
      <c r="AF1236" s="75">
        <v>0</v>
      </c>
      <c r="AG1236" s="75">
        <v>0</v>
      </c>
      <c r="AH1236" s="75">
        <v>0</v>
      </c>
      <c r="AI1236" s="75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>
      <c r="A1237" s="74"/>
      <c r="B1237" s="74" t="s">
        <v>34</v>
      </c>
      <c r="C1237" s="75">
        <v>0</v>
      </c>
      <c r="D1237" s="75">
        <v>0</v>
      </c>
      <c r="E1237" s="75">
        <v>0</v>
      </c>
      <c r="F1237" s="75">
        <v>0</v>
      </c>
      <c r="G1237" s="75">
        <v>0</v>
      </c>
      <c r="H1237" s="75">
        <v>0</v>
      </c>
      <c r="I1237" s="75">
        <v>0</v>
      </c>
      <c r="J1237" s="75">
        <v>0</v>
      </c>
      <c r="K1237" s="75">
        <v>0</v>
      </c>
      <c r="L1237" s="75">
        <v>0</v>
      </c>
      <c r="M1237" s="75">
        <v>0</v>
      </c>
      <c r="N1237" s="75">
        <v>0</v>
      </c>
      <c r="O1237" s="75">
        <v>0</v>
      </c>
      <c r="P1237" s="75">
        <v>0</v>
      </c>
      <c r="Q1237" s="75">
        <v>0</v>
      </c>
      <c r="R1237" s="75">
        <v>0</v>
      </c>
      <c r="S1237" s="75">
        <v>0</v>
      </c>
      <c r="T1237" s="75">
        <v>0</v>
      </c>
      <c r="U1237" s="75">
        <v>0</v>
      </c>
      <c r="V1237" s="75">
        <v>0</v>
      </c>
      <c r="W1237" s="75">
        <v>0</v>
      </c>
      <c r="X1237" s="75">
        <v>0</v>
      </c>
      <c r="Y1237" s="75">
        <v>0</v>
      </c>
      <c r="Z1237" s="75">
        <v>0</v>
      </c>
      <c r="AA1237" s="75">
        <v>0</v>
      </c>
      <c r="AB1237" s="75">
        <v>0</v>
      </c>
      <c r="AC1237" s="75">
        <v>0</v>
      </c>
      <c r="AD1237" s="75">
        <v>0</v>
      </c>
      <c r="AE1237" s="75">
        <v>0</v>
      </c>
      <c r="AF1237" s="75">
        <v>0</v>
      </c>
      <c r="AG1237" s="75">
        <v>0</v>
      </c>
      <c r="AH1237" s="75">
        <v>0</v>
      </c>
      <c r="AI1237" s="75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>
      <c r="A1238" s="14"/>
      <c r="B1238" s="14" t="s">
        <v>35</v>
      </c>
      <c r="C1238" s="75">
        <v>0</v>
      </c>
      <c r="D1238" s="75">
        <v>0</v>
      </c>
      <c r="E1238" s="75">
        <v>0</v>
      </c>
      <c r="F1238" s="75">
        <v>0</v>
      </c>
      <c r="G1238" s="75">
        <v>0</v>
      </c>
      <c r="H1238" s="75">
        <v>0</v>
      </c>
      <c r="I1238" s="75">
        <v>0</v>
      </c>
      <c r="J1238" s="75">
        <v>0</v>
      </c>
      <c r="K1238" s="75">
        <v>0</v>
      </c>
      <c r="L1238" s="75">
        <v>0</v>
      </c>
      <c r="M1238" s="75">
        <v>0</v>
      </c>
      <c r="N1238" s="75">
        <v>0</v>
      </c>
      <c r="O1238" s="75">
        <v>0</v>
      </c>
      <c r="P1238" s="75">
        <v>0</v>
      </c>
      <c r="Q1238" s="75">
        <v>0</v>
      </c>
      <c r="R1238" s="75">
        <v>0</v>
      </c>
      <c r="S1238" s="75">
        <v>0</v>
      </c>
      <c r="T1238" s="75">
        <v>0</v>
      </c>
      <c r="U1238" s="75">
        <v>0</v>
      </c>
      <c r="V1238" s="75">
        <v>0</v>
      </c>
      <c r="W1238" s="75">
        <v>0</v>
      </c>
      <c r="X1238" s="75">
        <v>0</v>
      </c>
      <c r="Y1238" s="75">
        <v>0</v>
      </c>
      <c r="Z1238" s="75">
        <v>0</v>
      </c>
      <c r="AA1238" s="75">
        <v>0</v>
      </c>
      <c r="AB1238" s="75">
        <v>0</v>
      </c>
      <c r="AC1238" s="75">
        <v>0</v>
      </c>
      <c r="AD1238" s="75">
        <v>0</v>
      </c>
      <c r="AE1238" s="75">
        <v>0</v>
      </c>
      <c r="AF1238" s="75">
        <v>0</v>
      </c>
      <c r="AG1238" s="75">
        <v>0</v>
      </c>
      <c r="AH1238" s="75">
        <v>0</v>
      </c>
      <c r="AI1238" s="75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>
      <c r="A1239" s="4"/>
      <c r="B1239" s="4" t="s">
        <v>4</v>
      </c>
      <c r="C1239" s="75">
        <v>0</v>
      </c>
      <c r="D1239" s="75">
        <v>0</v>
      </c>
      <c r="E1239" s="75">
        <v>0</v>
      </c>
      <c r="F1239" s="75">
        <v>0</v>
      </c>
      <c r="G1239" s="75">
        <v>0</v>
      </c>
      <c r="H1239" s="75">
        <v>0</v>
      </c>
      <c r="I1239" s="75">
        <v>0</v>
      </c>
      <c r="J1239" s="75">
        <v>0</v>
      </c>
      <c r="K1239" s="75">
        <v>0</v>
      </c>
      <c r="L1239" s="75">
        <v>0</v>
      </c>
      <c r="M1239" s="75">
        <v>0</v>
      </c>
      <c r="N1239" s="75">
        <v>0</v>
      </c>
      <c r="O1239" s="75">
        <v>0</v>
      </c>
      <c r="P1239" s="75">
        <v>0</v>
      </c>
      <c r="Q1239" s="75">
        <v>0</v>
      </c>
      <c r="R1239" s="75">
        <v>0</v>
      </c>
      <c r="S1239" s="75">
        <v>0</v>
      </c>
      <c r="T1239" s="75">
        <v>0</v>
      </c>
      <c r="U1239" s="75">
        <v>0</v>
      </c>
      <c r="V1239" s="75">
        <v>0</v>
      </c>
      <c r="W1239" s="75">
        <v>0</v>
      </c>
      <c r="X1239" s="75">
        <v>0</v>
      </c>
      <c r="Y1239" s="75">
        <v>0</v>
      </c>
      <c r="Z1239" s="75">
        <v>0</v>
      </c>
      <c r="AA1239" s="75">
        <v>0</v>
      </c>
      <c r="AB1239" s="75">
        <v>0</v>
      </c>
      <c r="AC1239" s="75">
        <v>0</v>
      </c>
      <c r="AD1239" s="75">
        <v>0</v>
      </c>
      <c r="AE1239" s="75">
        <v>0</v>
      </c>
      <c r="AF1239" s="75">
        <v>0</v>
      </c>
      <c r="AG1239" s="75">
        <v>0</v>
      </c>
      <c r="AH1239" s="75">
        <v>0</v>
      </c>
      <c r="AI1239" s="75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>
      <c r="A1240" s="74" t="s">
        <v>1</v>
      </c>
      <c r="B1240" s="74" t="s">
        <v>3</v>
      </c>
      <c r="C1240" s="75">
        <v>0</v>
      </c>
      <c r="D1240" s="75">
        <v>0</v>
      </c>
      <c r="E1240" s="75">
        <v>0</v>
      </c>
      <c r="F1240" s="75">
        <v>0</v>
      </c>
      <c r="G1240" s="75">
        <v>0</v>
      </c>
      <c r="H1240" s="75">
        <v>0</v>
      </c>
      <c r="I1240" s="75">
        <v>0</v>
      </c>
      <c r="J1240" s="75">
        <v>0</v>
      </c>
      <c r="K1240" s="75">
        <v>0</v>
      </c>
      <c r="L1240" s="75">
        <v>0</v>
      </c>
      <c r="M1240" s="75">
        <v>0</v>
      </c>
      <c r="N1240" s="75">
        <v>0</v>
      </c>
      <c r="O1240" s="75">
        <v>0</v>
      </c>
      <c r="P1240" s="75">
        <v>0</v>
      </c>
      <c r="Q1240" s="75">
        <v>0</v>
      </c>
      <c r="R1240" s="75">
        <v>0</v>
      </c>
      <c r="S1240" s="75">
        <v>0</v>
      </c>
      <c r="T1240" s="75">
        <v>0</v>
      </c>
      <c r="U1240" s="75">
        <v>0</v>
      </c>
      <c r="V1240" s="75">
        <v>0</v>
      </c>
      <c r="W1240" s="75">
        <v>0</v>
      </c>
      <c r="X1240" s="75">
        <v>0</v>
      </c>
      <c r="Y1240" s="75">
        <v>0</v>
      </c>
      <c r="Z1240" s="75">
        <v>0</v>
      </c>
      <c r="AA1240" s="75">
        <v>0</v>
      </c>
      <c r="AB1240" s="75">
        <v>0</v>
      </c>
      <c r="AC1240" s="75">
        <v>0</v>
      </c>
      <c r="AD1240" s="75">
        <v>0</v>
      </c>
      <c r="AE1240" s="75">
        <v>0</v>
      </c>
      <c r="AF1240" s="75">
        <v>0</v>
      </c>
      <c r="AG1240" s="75">
        <v>0</v>
      </c>
      <c r="AH1240" s="75">
        <v>0</v>
      </c>
      <c r="AI1240" s="75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>
      <c r="A1241" s="74"/>
      <c r="B1241" s="74" t="s">
        <v>34</v>
      </c>
      <c r="C1241" s="75">
        <v>0</v>
      </c>
      <c r="D1241" s="75">
        <v>0</v>
      </c>
      <c r="E1241" s="75">
        <v>0</v>
      </c>
      <c r="F1241" s="75">
        <v>0</v>
      </c>
      <c r="G1241" s="75">
        <v>0</v>
      </c>
      <c r="H1241" s="75">
        <v>0</v>
      </c>
      <c r="I1241" s="75">
        <v>0</v>
      </c>
      <c r="J1241" s="75">
        <v>0</v>
      </c>
      <c r="K1241" s="75">
        <v>0</v>
      </c>
      <c r="L1241" s="75">
        <v>0</v>
      </c>
      <c r="M1241" s="75">
        <v>0</v>
      </c>
      <c r="N1241" s="75">
        <v>0</v>
      </c>
      <c r="O1241" s="75">
        <v>0</v>
      </c>
      <c r="P1241" s="75">
        <v>0</v>
      </c>
      <c r="Q1241" s="75">
        <v>0</v>
      </c>
      <c r="R1241" s="75">
        <v>0</v>
      </c>
      <c r="S1241" s="75">
        <v>0</v>
      </c>
      <c r="T1241" s="75">
        <v>0</v>
      </c>
      <c r="U1241" s="75">
        <v>0</v>
      </c>
      <c r="V1241" s="75">
        <v>0</v>
      </c>
      <c r="W1241" s="75">
        <v>0</v>
      </c>
      <c r="X1241" s="75">
        <v>0</v>
      </c>
      <c r="Y1241" s="75">
        <v>0</v>
      </c>
      <c r="Z1241" s="75">
        <v>0</v>
      </c>
      <c r="AA1241" s="75">
        <v>0</v>
      </c>
      <c r="AB1241" s="75">
        <v>0</v>
      </c>
      <c r="AC1241" s="75">
        <v>0</v>
      </c>
      <c r="AD1241" s="75">
        <v>0</v>
      </c>
      <c r="AE1241" s="75">
        <v>0</v>
      </c>
      <c r="AF1241" s="75">
        <v>0</v>
      </c>
      <c r="AG1241" s="75">
        <v>0</v>
      </c>
      <c r="AH1241" s="75">
        <v>0</v>
      </c>
      <c r="AI1241" s="75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>
      <c r="A1242" s="14"/>
      <c r="B1242" s="14" t="s">
        <v>35</v>
      </c>
      <c r="C1242" s="75">
        <v>0</v>
      </c>
      <c r="D1242" s="75">
        <v>0</v>
      </c>
      <c r="E1242" s="75">
        <v>0</v>
      </c>
      <c r="F1242" s="75">
        <v>0</v>
      </c>
      <c r="G1242" s="75">
        <v>0</v>
      </c>
      <c r="H1242" s="75">
        <v>0</v>
      </c>
      <c r="I1242" s="75">
        <v>0</v>
      </c>
      <c r="J1242" s="75">
        <v>0</v>
      </c>
      <c r="K1242" s="75">
        <v>0</v>
      </c>
      <c r="L1242" s="75">
        <v>0</v>
      </c>
      <c r="M1242" s="75">
        <v>0</v>
      </c>
      <c r="N1242" s="75">
        <v>0</v>
      </c>
      <c r="O1242" s="75">
        <v>0</v>
      </c>
      <c r="P1242" s="75">
        <v>0</v>
      </c>
      <c r="Q1242" s="75">
        <v>0</v>
      </c>
      <c r="R1242" s="75">
        <v>0</v>
      </c>
      <c r="S1242" s="75">
        <v>0</v>
      </c>
      <c r="T1242" s="75">
        <v>0</v>
      </c>
      <c r="U1242" s="75">
        <v>0</v>
      </c>
      <c r="V1242" s="75">
        <v>0</v>
      </c>
      <c r="W1242" s="75">
        <v>0</v>
      </c>
      <c r="X1242" s="75">
        <v>0</v>
      </c>
      <c r="Y1242" s="75">
        <v>0</v>
      </c>
      <c r="Z1242" s="75">
        <v>0</v>
      </c>
      <c r="AA1242" s="75">
        <v>0</v>
      </c>
      <c r="AB1242" s="75">
        <v>0</v>
      </c>
      <c r="AC1242" s="75">
        <v>0</v>
      </c>
      <c r="AD1242" s="75">
        <v>0</v>
      </c>
      <c r="AE1242" s="75">
        <v>0</v>
      </c>
      <c r="AF1242" s="75">
        <v>0</v>
      </c>
      <c r="AG1242" s="75">
        <v>0</v>
      </c>
      <c r="AH1242" s="75">
        <v>0</v>
      </c>
      <c r="AI1242" s="75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>
      <c r="A1243" s="4"/>
      <c r="B1243" s="4" t="s">
        <v>4</v>
      </c>
      <c r="C1243" s="75">
        <v>0</v>
      </c>
      <c r="D1243" s="75">
        <v>0</v>
      </c>
      <c r="E1243" s="75">
        <v>0</v>
      </c>
      <c r="F1243" s="75">
        <v>0</v>
      </c>
      <c r="G1243" s="75">
        <v>0</v>
      </c>
      <c r="H1243" s="75">
        <v>0</v>
      </c>
      <c r="I1243" s="75">
        <v>0</v>
      </c>
      <c r="J1243" s="75">
        <v>0</v>
      </c>
      <c r="K1243" s="75">
        <v>0</v>
      </c>
      <c r="L1243" s="75">
        <v>0</v>
      </c>
      <c r="M1243" s="75">
        <v>0</v>
      </c>
      <c r="N1243" s="75">
        <v>0</v>
      </c>
      <c r="O1243" s="75">
        <v>0</v>
      </c>
      <c r="P1243" s="75">
        <v>0</v>
      </c>
      <c r="Q1243" s="75">
        <v>0</v>
      </c>
      <c r="R1243" s="75">
        <v>0</v>
      </c>
      <c r="S1243" s="75">
        <v>0</v>
      </c>
      <c r="T1243" s="75">
        <v>0</v>
      </c>
      <c r="U1243" s="75">
        <v>0</v>
      </c>
      <c r="V1243" s="75">
        <v>0</v>
      </c>
      <c r="W1243" s="75">
        <v>0</v>
      </c>
      <c r="X1243" s="75">
        <v>0</v>
      </c>
      <c r="Y1243" s="75">
        <v>0</v>
      </c>
      <c r="Z1243" s="75">
        <v>0</v>
      </c>
      <c r="AA1243" s="75">
        <v>0</v>
      </c>
      <c r="AB1243" s="75">
        <v>0</v>
      </c>
      <c r="AC1243" s="75">
        <v>0</v>
      </c>
      <c r="AD1243" s="75">
        <v>0</v>
      </c>
      <c r="AE1243" s="75">
        <v>0</v>
      </c>
      <c r="AF1243" s="75">
        <v>0</v>
      </c>
      <c r="AG1243" s="75">
        <v>0</v>
      </c>
      <c r="AH1243" s="75">
        <v>0</v>
      </c>
      <c r="AI1243" s="75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>
      <c r="A1244" s="14" t="s">
        <v>5</v>
      </c>
      <c r="B1244" s="14" t="s">
        <v>3</v>
      </c>
      <c r="C1244" s="75">
        <v>0</v>
      </c>
      <c r="D1244" s="75">
        <v>0</v>
      </c>
      <c r="E1244" s="75">
        <v>0</v>
      </c>
      <c r="F1244" s="75">
        <v>0</v>
      </c>
      <c r="G1244" s="75">
        <v>0</v>
      </c>
      <c r="H1244" s="75">
        <v>0</v>
      </c>
      <c r="I1244" s="75">
        <v>0</v>
      </c>
      <c r="J1244" s="75">
        <v>0</v>
      </c>
      <c r="K1244" s="75">
        <v>0</v>
      </c>
      <c r="L1244" s="75">
        <v>0</v>
      </c>
      <c r="M1244" s="75">
        <v>0</v>
      </c>
      <c r="N1244" s="75">
        <v>0</v>
      </c>
      <c r="O1244" s="75">
        <v>0</v>
      </c>
      <c r="P1244" s="75">
        <v>0</v>
      </c>
      <c r="Q1244" s="75">
        <v>0</v>
      </c>
      <c r="R1244" s="75">
        <v>0</v>
      </c>
      <c r="S1244" s="75">
        <v>0</v>
      </c>
      <c r="T1244" s="75">
        <v>0</v>
      </c>
      <c r="U1244" s="75">
        <v>0</v>
      </c>
      <c r="V1244" s="75">
        <v>0</v>
      </c>
      <c r="W1244" s="75">
        <v>0</v>
      </c>
      <c r="X1244" s="75">
        <v>0</v>
      </c>
      <c r="Y1244" s="75">
        <v>0</v>
      </c>
      <c r="Z1244" s="75">
        <v>0</v>
      </c>
      <c r="AA1244" s="75">
        <v>0</v>
      </c>
      <c r="AB1244" s="75">
        <v>0</v>
      </c>
      <c r="AC1244" s="75">
        <v>0</v>
      </c>
      <c r="AD1244" s="75">
        <v>0</v>
      </c>
      <c r="AE1244" s="75">
        <v>0</v>
      </c>
      <c r="AF1244" s="75">
        <v>0</v>
      </c>
      <c r="AG1244" s="75">
        <v>0</v>
      </c>
      <c r="AH1244" s="75">
        <v>0</v>
      </c>
      <c r="AI1244" s="75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5"/>
      <c r="B1245" s="5" t="s">
        <v>4</v>
      </c>
      <c r="C1245" s="75">
        <v>0</v>
      </c>
      <c r="D1245" s="75">
        <v>0</v>
      </c>
      <c r="E1245" s="75">
        <v>0</v>
      </c>
      <c r="F1245" s="75">
        <v>0</v>
      </c>
      <c r="G1245" s="75">
        <v>0</v>
      </c>
      <c r="H1245" s="75">
        <v>0</v>
      </c>
      <c r="I1245" s="75">
        <v>0</v>
      </c>
      <c r="J1245" s="75">
        <v>0</v>
      </c>
      <c r="K1245" s="75">
        <v>0</v>
      </c>
      <c r="L1245" s="75">
        <v>0</v>
      </c>
      <c r="M1245" s="75">
        <v>0</v>
      </c>
      <c r="N1245" s="75">
        <v>0</v>
      </c>
      <c r="O1245" s="75">
        <v>0</v>
      </c>
      <c r="P1245" s="75">
        <v>0</v>
      </c>
      <c r="Q1245" s="75">
        <v>0</v>
      </c>
      <c r="R1245" s="75">
        <v>0</v>
      </c>
      <c r="S1245" s="75">
        <v>0</v>
      </c>
      <c r="T1245" s="75">
        <v>0</v>
      </c>
      <c r="U1245" s="75">
        <v>0</v>
      </c>
      <c r="V1245" s="75">
        <v>0</v>
      </c>
      <c r="W1245" s="75">
        <v>0</v>
      </c>
      <c r="X1245" s="75">
        <v>0</v>
      </c>
      <c r="Y1245" s="75">
        <v>0</v>
      </c>
      <c r="Z1245" s="75">
        <v>0</v>
      </c>
      <c r="AA1245" s="75">
        <v>0</v>
      </c>
      <c r="AB1245" s="75">
        <v>0</v>
      </c>
      <c r="AC1245" s="75">
        <v>0</v>
      </c>
      <c r="AD1245" s="75">
        <v>0</v>
      </c>
      <c r="AE1245" s="75">
        <v>0</v>
      </c>
      <c r="AF1245" s="75">
        <v>0</v>
      </c>
      <c r="AG1245" s="75">
        <v>0</v>
      </c>
      <c r="AH1245" s="75">
        <v>0</v>
      </c>
      <c r="AI1245" s="7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5" t="s">
        <v>2</v>
      </c>
      <c r="B1246" s="5" t="s">
        <v>3</v>
      </c>
      <c r="C1246" s="75">
        <v>0</v>
      </c>
      <c r="D1246" s="75">
        <v>0</v>
      </c>
      <c r="E1246" s="75">
        <v>0</v>
      </c>
      <c r="F1246" s="75">
        <v>0</v>
      </c>
      <c r="G1246" s="75">
        <v>0</v>
      </c>
      <c r="H1246" s="75">
        <v>0</v>
      </c>
      <c r="I1246" s="75">
        <v>0</v>
      </c>
      <c r="J1246" s="75">
        <v>0</v>
      </c>
      <c r="K1246" s="75">
        <v>0</v>
      </c>
      <c r="L1246" s="75">
        <v>0</v>
      </c>
      <c r="M1246" s="75">
        <v>0</v>
      </c>
      <c r="N1246" s="75">
        <v>0</v>
      </c>
      <c r="O1246" s="75">
        <v>0</v>
      </c>
      <c r="P1246" s="75">
        <v>0</v>
      </c>
      <c r="Q1246" s="75">
        <v>0</v>
      </c>
      <c r="R1246" s="75">
        <v>0</v>
      </c>
      <c r="S1246" s="75">
        <v>0</v>
      </c>
      <c r="T1246" s="75">
        <v>0</v>
      </c>
      <c r="U1246" s="75">
        <v>0</v>
      </c>
      <c r="V1246" s="75">
        <v>0</v>
      </c>
      <c r="W1246" s="75">
        <v>0</v>
      </c>
      <c r="X1246" s="75">
        <v>0</v>
      </c>
      <c r="Y1246" s="75">
        <v>0</v>
      </c>
      <c r="Z1246" s="75">
        <v>0</v>
      </c>
      <c r="AA1246" s="75">
        <v>0</v>
      </c>
      <c r="AB1246" s="75">
        <v>0</v>
      </c>
      <c r="AC1246" s="75">
        <v>0</v>
      </c>
      <c r="AD1246" s="75">
        <v>0</v>
      </c>
      <c r="AE1246" s="75">
        <v>0</v>
      </c>
      <c r="AF1246" s="75">
        <v>0</v>
      </c>
      <c r="AG1246" s="75">
        <v>0</v>
      </c>
      <c r="AH1246" s="75">
        <v>0</v>
      </c>
      <c r="AI1246" s="75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4"/>
      <c r="B1247" s="4" t="s">
        <v>4</v>
      </c>
      <c r="C1247" s="75">
        <v>0</v>
      </c>
      <c r="D1247" s="75">
        <v>0</v>
      </c>
      <c r="E1247" s="75">
        <v>0</v>
      </c>
      <c r="F1247" s="75">
        <v>0</v>
      </c>
      <c r="G1247" s="75">
        <v>0</v>
      </c>
      <c r="H1247" s="75">
        <v>0</v>
      </c>
      <c r="I1247" s="75">
        <v>0</v>
      </c>
      <c r="J1247" s="75">
        <v>0</v>
      </c>
      <c r="K1247" s="75">
        <v>0</v>
      </c>
      <c r="L1247" s="75">
        <v>0</v>
      </c>
      <c r="M1247" s="75">
        <v>0</v>
      </c>
      <c r="N1247" s="75">
        <v>0</v>
      </c>
      <c r="O1247" s="75">
        <v>0</v>
      </c>
      <c r="P1247" s="75">
        <v>0</v>
      </c>
      <c r="Q1247" s="75">
        <v>0</v>
      </c>
      <c r="R1247" s="75">
        <v>0</v>
      </c>
      <c r="S1247" s="75">
        <v>0</v>
      </c>
      <c r="T1247" s="75">
        <v>0</v>
      </c>
      <c r="U1247" s="75">
        <v>0</v>
      </c>
      <c r="V1247" s="75">
        <v>0</v>
      </c>
      <c r="W1247" s="75">
        <v>0</v>
      </c>
      <c r="X1247" s="75">
        <v>0</v>
      </c>
      <c r="Y1247" s="75">
        <v>0</v>
      </c>
      <c r="Z1247" s="75">
        <v>0</v>
      </c>
      <c r="AA1247" s="75">
        <v>0</v>
      </c>
      <c r="AB1247" s="75">
        <v>0</v>
      </c>
      <c r="AC1247" s="75">
        <v>0</v>
      </c>
      <c r="AD1247" s="75">
        <v>0</v>
      </c>
      <c r="AE1247" s="75">
        <v>0</v>
      </c>
      <c r="AF1247" s="75">
        <v>0</v>
      </c>
      <c r="AG1247" s="75">
        <v>0</v>
      </c>
      <c r="AH1247" s="75">
        <v>0</v>
      </c>
      <c r="AI1247" s="75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14" t="s">
        <v>7</v>
      </c>
      <c r="B1248" s="14" t="s">
        <v>3</v>
      </c>
      <c r="C1248" s="75">
        <v>0</v>
      </c>
      <c r="D1248" s="75">
        <v>0</v>
      </c>
      <c r="E1248" s="75">
        <v>0</v>
      </c>
      <c r="F1248" s="75">
        <v>0</v>
      </c>
      <c r="G1248" s="75">
        <v>0</v>
      </c>
      <c r="H1248" s="75">
        <v>0</v>
      </c>
      <c r="I1248" s="75">
        <v>0</v>
      </c>
      <c r="J1248" s="75">
        <v>0</v>
      </c>
      <c r="K1248" s="75">
        <v>0</v>
      </c>
      <c r="L1248" s="75">
        <v>0</v>
      </c>
      <c r="M1248" s="75">
        <v>0</v>
      </c>
      <c r="N1248" s="75">
        <v>0</v>
      </c>
      <c r="O1248" s="75">
        <v>0</v>
      </c>
      <c r="P1248" s="75">
        <v>0</v>
      </c>
      <c r="Q1248" s="75">
        <v>0</v>
      </c>
      <c r="R1248" s="75">
        <v>0</v>
      </c>
      <c r="S1248" s="75">
        <v>0</v>
      </c>
      <c r="T1248" s="75">
        <v>0</v>
      </c>
      <c r="U1248" s="75">
        <v>0</v>
      </c>
      <c r="V1248" s="75">
        <v>0</v>
      </c>
      <c r="W1248" s="75">
        <v>0</v>
      </c>
      <c r="X1248" s="75">
        <v>0</v>
      </c>
      <c r="Y1248" s="75">
        <v>0</v>
      </c>
      <c r="Z1248" s="75">
        <v>0</v>
      </c>
      <c r="AA1248" s="75">
        <v>0</v>
      </c>
      <c r="AB1248" s="75">
        <v>0</v>
      </c>
      <c r="AC1248" s="75">
        <v>0</v>
      </c>
      <c r="AD1248" s="75">
        <v>0</v>
      </c>
      <c r="AE1248" s="75">
        <v>0</v>
      </c>
      <c r="AF1248" s="75">
        <v>0</v>
      </c>
      <c r="AG1248" s="75">
        <v>0</v>
      </c>
      <c r="AH1248" s="75">
        <v>0</v>
      </c>
      <c r="AI1248" s="75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4"/>
      <c r="B1249" s="4" t="s">
        <v>4</v>
      </c>
      <c r="C1249" s="75">
        <v>0</v>
      </c>
      <c r="D1249" s="75">
        <v>0</v>
      </c>
      <c r="E1249" s="75">
        <v>0</v>
      </c>
      <c r="F1249" s="75">
        <v>0</v>
      </c>
      <c r="G1249" s="75">
        <v>0</v>
      </c>
      <c r="H1249" s="75">
        <v>0</v>
      </c>
      <c r="I1249" s="75">
        <v>0</v>
      </c>
      <c r="J1249" s="75">
        <v>0</v>
      </c>
      <c r="K1249" s="75">
        <v>0</v>
      </c>
      <c r="L1249" s="75">
        <v>0</v>
      </c>
      <c r="M1249" s="75">
        <v>0</v>
      </c>
      <c r="N1249" s="75">
        <v>0</v>
      </c>
      <c r="O1249" s="75">
        <v>0</v>
      </c>
      <c r="P1249" s="75">
        <v>0</v>
      </c>
      <c r="Q1249" s="75">
        <v>0</v>
      </c>
      <c r="R1249" s="75">
        <v>0</v>
      </c>
      <c r="S1249" s="75">
        <v>0</v>
      </c>
      <c r="T1249" s="75">
        <v>0</v>
      </c>
      <c r="U1249" s="75">
        <v>0</v>
      </c>
      <c r="V1249" s="75">
        <v>0</v>
      </c>
      <c r="W1249" s="75">
        <v>0</v>
      </c>
      <c r="X1249" s="75">
        <v>0</v>
      </c>
      <c r="Y1249" s="75">
        <v>0</v>
      </c>
      <c r="Z1249" s="75">
        <v>0</v>
      </c>
      <c r="AA1249" s="75">
        <v>0</v>
      </c>
      <c r="AB1249" s="75">
        <v>0</v>
      </c>
      <c r="AC1249" s="75">
        <v>0</v>
      </c>
      <c r="AD1249" s="75">
        <v>0</v>
      </c>
      <c r="AE1249" s="75">
        <v>0</v>
      </c>
      <c r="AF1249" s="75">
        <v>0</v>
      </c>
      <c r="AG1249" s="75">
        <v>0</v>
      </c>
      <c r="AH1249" s="75">
        <v>0</v>
      </c>
      <c r="AI1249" s="75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14" t="s">
        <v>6</v>
      </c>
      <c r="B1250" s="14" t="s">
        <v>3</v>
      </c>
      <c r="C1250" s="75">
        <v>0</v>
      </c>
      <c r="D1250" s="75">
        <v>0</v>
      </c>
      <c r="E1250" s="75">
        <v>0</v>
      </c>
      <c r="F1250" s="75">
        <v>0</v>
      </c>
      <c r="G1250" s="75">
        <v>0</v>
      </c>
      <c r="H1250" s="75">
        <v>0</v>
      </c>
      <c r="I1250" s="75">
        <v>0</v>
      </c>
      <c r="J1250" s="75">
        <v>0</v>
      </c>
      <c r="K1250" s="75">
        <v>0</v>
      </c>
      <c r="L1250" s="75">
        <v>0</v>
      </c>
      <c r="M1250" s="75">
        <v>0</v>
      </c>
      <c r="N1250" s="75">
        <v>0</v>
      </c>
      <c r="O1250" s="75">
        <v>0</v>
      </c>
      <c r="P1250" s="75">
        <v>0</v>
      </c>
      <c r="Q1250" s="75">
        <v>0</v>
      </c>
      <c r="R1250" s="75">
        <v>0</v>
      </c>
      <c r="S1250" s="75">
        <v>0</v>
      </c>
      <c r="T1250" s="75">
        <v>0</v>
      </c>
      <c r="U1250" s="75">
        <v>0</v>
      </c>
      <c r="V1250" s="75">
        <v>0</v>
      </c>
      <c r="W1250" s="75">
        <v>0</v>
      </c>
      <c r="X1250" s="75">
        <v>0</v>
      </c>
      <c r="Y1250" s="75">
        <v>0</v>
      </c>
      <c r="Z1250" s="75">
        <v>0</v>
      </c>
      <c r="AA1250" s="75">
        <v>0</v>
      </c>
      <c r="AB1250" s="75">
        <v>0</v>
      </c>
      <c r="AC1250" s="75">
        <v>0</v>
      </c>
      <c r="AD1250" s="75">
        <v>0</v>
      </c>
      <c r="AE1250" s="75">
        <v>0</v>
      </c>
      <c r="AF1250" s="75">
        <v>0</v>
      </c>
      <c r="AG1250" s="75">
        <v>0</v>
      </c>
      <c r="AH1250" s="75">
        <v>0</v>
      </c>
      <c r="AI1250" s="75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5"/>
      <c r="B1251" s="5" t="s">
        <v>4</v>
      </c>
      <c r="C1251" s="75">
        <v>0</v>
      </c>
      <c r="D1251" s="75">
        <v>0</v>
      </c>
      <c r="E1251" s="75">
        <v>0</v>
      </c>
      <c r="F1251" s="75">
        <v>0</v>
      </c>
      <c r="G1251" s="75">
        <v>0</v>
      </c>
      <c r="H1251" s="75">
        <v>0</v>
      </c>
      <c r="I1251" s="75">
        <v>0</v>
      </c>
      <c r="J1251" s="75">
        <v>0</v>
      </c>
      <c r="K1251" s="75">
        <v>0</v>
      </c>
      <c r="L1251" s="75">
        <v>0</v>
      </c>
      <c r="M1251" s="75">
        <v>0</v>
      </c>
      <c r="N1251" s="75">
        <v>0</v>
      </c>
      <c r="O1251" s="75">
        <v>0</v>
      </c>
      <c r="P1251" s="75">
        <v>0</v>
      </c>
      <c r="Q1251" s="75">
        <v>0</v>
      </c>
      <c r="R1251" s="75">
        <v>0</v>
      </c>
      <c r="S1251" s="75">
        <v>0</v>
      </c>
      <c r="T1251" s="75">
        <v>0</v>
      </c>
      <c r="U1251" s="75">
        <v>0</v>
      </c>
      <c r="V1251" s="75">
        <v>0</v>
      </c>
      <c r="W1251" s="75">
        <v>0</v>
      </c>
      <c r="X1251" s="75">
        <v>0</v>
      </c>
      <c r="Y1251" s="75">
        <v>0</v>
      </c>
      <c r="Z1251" s="75">
        <v>0</v>
      </c>
      <c r="AA1251" s="75">
        <v>0</v>
      </c>
      <c r="AB1251" s="75">
        <v>0</v>
      </c>
      <c r="AC1251" s="75">
        <v>0</v>
      </c>
      <c r="AD1251" s="75">
        <v>0</v>
      </c>
      <c r="AE1251" s="75">
        <v>0</v>
      </c>
      <c r="AF1251" s="75">
        <v>0</v>
      </c>
      <c r="AG1251" s="75">
        <v>0</v>
      </c>
      <c r="AH1251" s="75">
        <v>0</v>
      </c>
      <c r="AI1251" s="75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5" t="s">
        <v>8</v>
      </c>
      <c r="B1252" s="5" t="s">
        <v>3</v>
      </c>
      <c r="C1252" s="75">
        <v>0</v>
      </c>
      <c r="D1252" s="75">
        <v>0</v>
      </c>
      <c r="E1252" s="75">
        <v>0</v>
      </c>
      <c r="F1252" s="75">
        <v>0</v>
      </c>
      <c r="G1252" s="75">
        <v>0</v>
      </c>
      <c r="H1252" s="75">
        <v>0</v>
      </c>
      <c r="I1252" s="75">
        <v>0</v>
      </c>
      <c r="J1252" s="75">
        <v>0</v>
      </c>
      <c r="K1252" s="75">
        <v>0</v>
      </c>
      <c r="L1252" s="75">
        <v>0</v>
      </c>
      <c r="M1252" s="75">
        <v>0</v>
      </c>
      <c r="N1252" s="75">
        <v>0</v>
      </c>
      <c r="O1252" s="75">
        <v>0</v>
      </c>
      <c r="P1252" s="75">
        <v>0</v>
      </c>
      <c r="Q1252" s="75">
        <v>0</v>
      </c>
      <c r="R1252" s="75">
        <v>0</v>
      </c>
      <c r="S1252" s="75">
        <v>0</v>
      </c>
      <c r="T1252" s="75">
        <v>0</v>
      </c>
      <c r="U1252" s="75">
        <v>0</v>
      </c>
      <c r="V1252" s="75">
        <v>0</v>
      </c>
      <c r="W1252" s="75">
        <v>0</v>
      </c>
      <c r="X1252" s="75">
        <v>0</v>
      </c>
      <c r="Y1252" s="75">
        <v>0</v>
      </c>
      <c r="Z1252" s="75">
        <v>0</v>
      </c>
      <c r="AA1252" s="75">
        <v>0</v>
      </c>
      <c r="AB1252" s="75">
        <v>0</v>
      </c>
      <c r="AC1252" s="75">
        <v>0</v>
      </c>
      <c r="AD1252" s="75">
        <v>0</v>
      </c>
      <c r="AE1252" s="75">
        <v>0</v>
      </c>
      <c r="AF1252" s="75">
        <v>0</v>
      </c>
      <c r="AG1252" s="75">
        <v>0</v>
      </c>
      <c r="AH1252" s="75">
        <v>0</v>
      </c>
      <c r="AI1252" s="75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4"/>
      <c r="B1253" s="4" t="s">
        <v>37</v>
      </c>
      <c r="C1253" s="75">
        <v>0</v>
      </c>
      <c r="D1253" s="75">
        <v>0</v>
      </c>
      <c r="E1253" s="75">
        <v>0</v>
      </c>
      <c r="F1253" s="75">
        <v>0</v>
      </c>
      <c r="G1253" s="75">
        <v>0</v>
      </c>
      <c r="H1253" s="75">
        <v>0</v>
      </c>
      <c r="I1253" s="75">
        <v>0</v>
      </c>
      <c r="J1253" s="75">
        <v>0</v>
      </c>
      <c r="K1253" s="75">
        <v>0</v>
      </c>
      <c r="L1253" s="75">
        <v>0</v>
      </c>
      <c r="M1253" s="75">
        <v>0</v>
      </c>
      <c r="N1253" s="75">
        <v>0</v>
      </c>
      <c r="O1253" s="75">
        <v>0</v>
      </c>
      <c r="P1253" s="75">
        <v>0</v>
      </c>
      <c r="Q1253" s="75">
        <v>0</v>
      </c>
      <c r="R1253" s="75">
        <v>0</v>
      </c>
      <c r="S1253" s="75">
        <v>0</v>
      </c>
      <c r="T1253" s="75">
        <v>0</v>
      </c>
      <c r="U1253" s="75">
        <v>0</v>
      </c>
      <c r="V1253" s="75">
        <v>0</v>
      </c>
      <c r="W1253" s="75">
        <v>0</v>
      </c>
      <c r="X1253" s="75">
        <v>0</v>
      </c>
      <c r="Y1253" s="75">
        <v>0</v>
      </c>
      <c r="Z1253" s="75">
        <v>0</v>
      </c>
      <c r="AA1253" s="75">
        <v>0</v>
      </c>
      <c r="AB1253" s="75">
        <v>0</v>
      </c>
      <c r="AC1253" s="75">
        <v>0</v>
      </c>
      <c r="AD1253" s="75">
        <v>0</v>
      </c>
      <c r="AE1253" s="75">
        <v>0</v>
      </c>
      <c r="AF1253" s="75">
        <v>0</v>
      </c>
      <c r="AG1253" s="75">
        <v>0</v>
      </c>
      <c r="AH1253" s="75">
        <v>0</v>
      </c>
      <c r="AI1253" s="75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14" t="s">
        <v>36</v>
      </c>
      <c r="B1254" s="14" t="s">
        <v>38</v>
      </c>
      <c r="C1254" s="75">
        <v>0</v>
      </c>
      <c r="D1254" s="75">
        <v>0</v>
      </c>
      <c r="E1254" s="75">
        <v>0</v>
      </c>
      <c r="F1254" s="75">
        <v>0</v>
      </c>
      <c r="G1254" s="75">
        <v>0</v>
      </c>
      <c r="H1254" s="75">
        <v>0</v>
      </c>
      <c r="I1254" s="75">
        <v>0</v>
      </c>
      <c r="J1254" s="75">
        <v>0</v>
      </c>
      <c r="K1254" s="75">
        <v>0</v>
      </c>
      <c r="L1254" s="75">
        <v>0</v>
      </c>
      <c r="M1254" s="75">
        <v>0</v>
      </c>
      <c r="N1254" s="75">
        <v>0</v>
      </c>
      <c r="O1254" s="75">
        <v>0</v>
      </c>
      <c r="P1254" s="75">
        <v>0</v>
      </c>
      <c r="Q1254" s="75">
        <v>0</v>
      </c>
      <c r="R1254" s="75">
        <v>0</v>
      </c>
      <c r="S1254" s="75">
        <v>0</v>
      </c>
      <c r="T1254" s="75">
        <v>0</v>
      </c>
      <c r="U1254" s="75">
        <v>0</v>
      </c>
      <c r="V1254" s="75">
        <v>0</v>
      </c>
      <c r="W1254" s="75">
        <v>0</v>
      </c>
      <c r="X1254" s="75">
        <v>0</v>
      </c>
      <c r="Y1254" s="75">
        <v>0</v>
      </c>
      <c r="Z1254" s="75">
        <v>0</v>
      </c>
      <c r="AA1254" s="75">
        <v>0</v>
      </c>
      <c r="AB1254" s="75">
        <v>0</v>
      </c>
      <c r="AC1254" s="75">
        <v>0</v>
      </c>
      <c r="AD1254" s="75">
        <v>0</v>
      </c>
      <c r="AE1254" s="75">
        <v>0</v>
      </c>
      <c r="AF1254" s="75">
        <v>0</v>
      </c>
      <c r="AG1254" s="75">
        <v>0</v>
      </c>
      <c r="AH1254" s="75">
        <v>0</v>
      </c>
      <c r="AI1254" s="75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5"/>
      <c r="B1255" s="5" t="s">
        <v>213</v>
      </c>
      <c r="C1255" s="73">
        <v>0</v>
      </c>
      <c r="D1255" s="73">
        <v>0</v>
      </c>
      <c r="E1255" s="73">
        <v>0</v>
      </c>
      <c r="F1255" s="73">
        <v>0</v>
      </c>
      <c r="G1255" s="73">
        <v>0</v>
      </c>
      <c r="H1255" s="73">
        <v>0</v>
      </c>
      <c r="I1255" s="73">
        <v>0</v>
      </c>
      <c r="J1255" s="73">
        <v>0</v>
      </c>
      <c r="K1255" s="73">
        <v>0</v>
      </c>
      <c r="L1255" s="73">
        <v>0</v>
      </c>
      <c r="M1255" s="73">
        <v>0</v>
      </c>
      <c r="N1255" s="73">
        <v>0</v>
      </c>
      <c r="O1255" s="73">
        <v>0</v>
      </c>
      <c r="P1255" s="73">
        <v>0</v>
      </c>
      <c r="Q1255" s="73">
        <v>0</v>
      </c>
      <c r="R1255" s="73">
        <v>0</v>
      </c>
      <c r="S1255" s="73">
        <v>0</v>
      </c>
      <c r="T1255" s="73">
        <v>0</v>
      </c>
      <c r="U1255" s="73">
        <v>0</v>
      </c>
      <c r="V1255" s="73">
        <v>0</v>
      </c>
      <c r="W1255" s="73">
        <v>0</v>
      </c>
      <c r="X1255" s="73">
        <v>0</v>
      </c>
      <c r="Y1255" s="73">
        <v>0</v>
      </c>
      <c r="Z1255" s="73">
        <v>0</v>
      </c>
      <c r="AA1255" s="73">
        <v>0</v>
      </c>
      <c r="AB1255" s="73">
        <v>0</v>
      </c>
      <c r="AC1255" s="73">
        <v>0</v>
      </c>
      <c r="AD1255" s="73">
        <v>0</v>
      </c>
      <c r="AE1255" s="73">
        <v>0</v>
      </c>
      <c r="AF1255" s="73">
        <v>0</v>
      </c>
      <c r="AG1255" s="73">
        <v>0</v>
      </c>
      <c r="AH1255" s="73">
        <v>0</v>
      </c>
      <c r="AI1255" s="73">
        <v>0</v>
      </c>
    </row>
    <row r="1256" spans="1:85">
      <c r="A1256" s="1" t="str">
        <f>LOOKUP(B1256,[1]Regions!$A$4:$A$98,[1]Regions!$B$4:$B$98)</f>
        <v>Rest of Africa</v>
      </c>
      <c r="B1256" s="2">
        <v>58</v>
      </c>
      <c r="C1256" s="72">
        <v>2018</v>
      </c>
      <c r="D1256" s="72">
        <v>2019</v>
      </c>
      <c r="E1256" s="72">
        <v>2020</v>
      </c>
      <c r="F1256" s="72">
        <v>2021</v>
      </c>
      <c r="G1256" s="72">
        <v>2022</v>
      </c>
      <c r="H1256" s="72">
        <v>2023</v>
      </c>
      <c r="I1256" s="72">
        <v>2024</v>
      </c>
      <c r="J1256" s="72">
        <v>2025</v>
      </c>
      <c r="K1256" s="72">
        <v>2026</v>
      </c>
      <c r="L1256" s="72">
        <v>2027</v>
      </c>
      <c r="M1256" s="72">
        <v>2028</v>
      </c>
      <c r="N1256" s="72">
        <v>2029</v>
      </c>
      <c r="O1256" s="72">
        <v>2030</v>
      </c>
      <c r="P1256" s="72">
        <v>2031</v>
      </c>
      <c r="Q1256" s="72">
        <v>2032</v>
      </c>
      <c r="R1256" s="72">
        <v>2033</v>
      </c>
      <c r="S1256" s="72">
        <v>2034</v>
      </c>
      <c r="T1256" s="72">
        <v>2035</v>
      </c>
      <c r="U1256" s="72">
        <v>2036</v>
      </c>
      <c r="V1256" s="72">
        <v>2037</v>
      </c>
      <c r="W1256" s="72">
        <v>2038</v>
      </c>
      <c r="X1256" s="72">
        <v>2039</v>
      </c>
      <c r="Y1256" s="72">
        <v>2040</v>
      </c>
      <c r="Z1256" s="72">
        <v>2041</v>
      </c>
      <c r="AA1256" s="72">
        <v>2042</v>
      </c>
      <c r="AB1256" s="72">
        <v>2043</v>
      </c>
      <c r="AC1256" s="72">
        <v>2044</v>
      </c>
      <c r="AD1256" s="72">
        <v>2045</v>
      </c>
      <c r="AE1256" s="72">
        <v>2046</v>
      </c>
      <c r="AF1256" s="72">
        <v>2047</v>
      </c>
      <c r="AG1256" s="72">
        <v>2048</v>
      </c>
      <c r="AH1256" s="72">
        <v>2049</v>
      </c>
      <c r="AI1256" s="72">
        <v>2050</v>
      </c>
      <c r="AJ1256">
        <v>2051</v>
      </c>
      <c r="AK1256">
        <v>2052</v>
      </c>
      <c r="AL1256">
        <v>2053</v>
      </c>
      <c r="AM1256">
        <v>2054</v>
      </c>
      <c r="AN1256">
        <v>2055</v>
      </c>
      <c r="AO1256">
        <v>2056</v>
      </c>
      <c r="AP1256">
        <v>2057</v>
      </c>
      <c r="AQ1256">
        <v>2058</v>
      </c>
      <c r="AR1256">
        <v>2059</v>
      </c>
      <c r="AS1256">
        <v>2060</v>
      </c>
      <c r="AT1256">
        <v>2061</v>
      </c>
      <c r="AU1256">
        <v>2062</v>
      </c>
      <c r="AV1256">
        <v>2063</v>
      </c>
      <c r="AW1256">
        <v>2064</v>
      </c>
      <c r="AX1256">
        <v>2065</v>
      </c>
      <c r="AY1256">
        <v>2066</v>
      </c>
      <c r="AZ1256">
        <v>2067</v>
      </c>
      <c r="BA1256">
        <v>2068</v>
      </c>
      <c r="BB1256">
        <v>2069</v>
      </c>
      <c r="BC1256">
        <v>2070</v>
      </c>
      <c r="BD1256">
        <v>2071</v>
      </c>
      <c r="BE1256">
        <v>2072</v>
      </c>
      <c r="BF1256">
        <v>2073</v>
      </c>
      <c r="BG1256">
        <v>2074</v>
      </c>
      <c r="BH1256">
        <v>2075</v>
      </c>
      <c r="BI1256">
        <v>2076</v>
      </c>
      <c r="BJ1256">
        <v>2077</v>
      </c>
      <c r="BK1256">
        <v>2078</v>
      </c>
      <c r="BL1256">
        <v>2079</v>
      </c>
      <c r="BM1256">
        <v>2080</v>
      </c>
      <c r="BN1256">
        <v>2081</v>
      </c>
      <c r="BO1256">
        <v>2082</v>
      </c>
      <c r="BP1256">
        <v>2083</v>
      </c>
      <c r="BQ1256">
        <v>2084</v>
      </c>
      <c r="BR1256">
        <v>2085</v>
      </c>
      <c r="BS1256">
        <v>2086</v>
      </c>
      <c r="BT1256">
        <v>2087</v>
      </c>
      <c r="BU1256">
        <v>2088</v>
      </c>
      <c r="BV1256">
        <v>2089</v>
      </c>
      <c r="BW1256">
        <v>2090</v>
      </c>
      <c r="BX1256">
        <v>2091</v>
      </c>
      <c r="BY1256">
        <v>2092</v>
      </c>
      <c r="BZ1256">
        <v>2093</v>
      </c>
      <c r="CA1256">
        <v>2094</v>
      </c>
      <c r="CB1256">
        <v>2095</v>
      </c>
      <c r="CC1256">
        <v>2096</v>
      </c>
      <c r="CD1256">
        <v>2097</v>
      </c>
      <c r="CE1256">
        <v>2098</v>
      </c>
      <c r="CF1256">
        <v>2099</v>
      </c>
      <c r="CG1256">
        <v>2100</v>
      </c>
    </row>
    <row r="1257" spans="1:85">
      <c r="A1257" s="74"/>
      <c r="B1257" s="74" t="s">
        <v>4</v>
      </c>
      <c r="C1257" s="75">
        <v>0</v>
      </c>
      <c r="D1257" s="75">
        <v>0</v>
      </c>
      <c r="E1257" s="75">
        <v>0</v>
      </c>
      <c r="F1257" s="75">
        <v>0</v>
      </c>
      <c r="G1257" s="75">
        <v>0</v>
      </c>
      <c r="H1257" s="75">
        <v>0</v>
      </c>
      <c r="I1257" s="75">
        <v>0</v>
      </c>
      <c r="J1257" s="75">
        <v>0</v>
      </c>
      <c r="K1257" s="75">
        <v>0</v>
      </c>
      <c r="L1257" s="75">
        <v>0</v>
      </c>
      <c r="M1257" s="75">
        <v>0</v>
      </c>
      <c r="N1257" s="75">
        <v>0</v>
      </c>
      <c r="O1257" s="75">
        <v>0</v>
      </c>
      <c r="P1257" s="75">
        <v>0</v>
      </c>
      <c r="Q1257" s="75">
        <v>0</v>
      </c>
      <c r="R1257" s="75">
        <v>0</v>
      </c>
      <c r="S1257" s="75">
        <v>0</v>
      </c>
      <c r="T1257" s="75">
        <v>0</v>
      </c>
      <c r="U1257" s="75">
        <v>0</v>
      </c>
      <c r="V1257" s="75">
        <v>0</v>
      </c>
      <c r="W1257" s="75">
        <v>0</v>
      </c>
      <c r="X1257" s="75">
        <v>0</v>
      </c>
      <c r="Y1257" s="75">
        <v>0</v>
      </c>
      <c r="Z1257" s="75">
        <v>0</v>
      </c>
      <c r="AA1257" s="75">
        <v>0</v>
      </c>
      <c r="AB1257" s="75">
        <v>0</v>
      </c>
      <c r="AC1257" s="75">
        <v>0</v>
      </c>
      <c r="AD1257" s="75">
        <v>0</v>
      </c>
      <c r="AE1257" s="75">
        <v>0</v>
      </c>
      <c r="AF1257" s="75">
        <v>0</v>
      </c>
      <c r="AG1257" s="75">
        <v>0</v>
      </c>
      <c r="AH1257" s="75">
        <v>0</v>
      </c>
      <c r="AI1257" s="75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>
      <c r="A1258" s="74" t="s">
        <v>0</v>
      </c>
      <c r="B1258" s="74" t="s">
        <v>3</v>
      </c>
      <c r="C1258" s="75">
        <v>0</v>
      </c>
      <c r="D1258" s="75">
        <v>0</v>
      </c>
      <c r="E1258" s="75">
        <v>0</v>
      </c>
      <c r="F1258" s="75">
        <v>0</v>
      </c>
      <c r="G1258" s="75">
        <v>0</v>
      </c>
      <c r="H1258" s="75">
        <v>0</v>
      </c>
      <c r="I1258" s="75">
        <v>0</v>
      </c>
      <c r="J1258" s="75">
        <v>0</v>
      </c>
      <c r="K1258" s="75">
        <v>0</v>
      </c>
      <c r="L1258" s="75">
        <v>0</v>
      </c>
      <c r="M1258" s="75">
        <v>0</v>
      </c>
      <c r="N1258" s="75">
        <v>0</v>
      </c>
      <c r="O1258" s="75">
        <v>0</v>
      </c>
      <c r="P1258" s="75">
        <v>0</v>
      </c>
      <c r="Q1258" s="75">
        <v>0</v>
      </c>
      <c r="R1258" s="75">
        <v>0</v>
      </c>
      <c r="S1258" s="75">
        <v>0</v>
      </c>
      <c r="T1258" s="75">
        <v>0</v>
      </c>
      <c r="U1258" s="75">
        <v>0</v>
      </c>
      <c r="V1258" s="75">
        <v>0</v>
      </c>
      <c r="W1258" s="75">
        <v>0</v>
      </c>
      <c r="X1258" s="75">
        <v>0</v>
      </c>
      <c r="Y1258" s="75">
        <v>0</v>
      </c>
      <c r="Z1258" s="75">
        <v>0</v>
      </c>
      <c r="AA1258" s="75">
        <v>0</v>
      </c>
      <c r="AB1258" s="75">
        <v>0</v>
      </c>
      <c r="AC1258" s="75">
        <v>0</v>
      </c>
      <c r="AD1258" s="75">
        <v>0</v>
      </c>
      <c r="AE1258" s="75">
        <v>0</v>
      </c>
      <c r="AF1258" s="75">
        <v>0</v>
      </c>
      <c r="AG1258" s="75">
        <v>0</v>
      </c>
      <c r="AH1258" s="75">
        <v>0</v>
      </c>
      <c r="AI1258" s="75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>
      <c r="A1259" s="74"/>
      <c r="B1259" s="74" t="s">
        <v>34</v>
      </c>
      <c r="C1259" s="75">
        <v>0</v>
      </c>
      <c r="D1259" s="75">
        <v>0</v>
      </c>
      <c r="E1259" s="75">
        <v>0</v>
      </c>
      <c r="F1259" s="75">
        <v>0</v>
      </c>
      <c r="G1259" s="75">
        <v>0</v>
      </c>
      <c r="H1259" s="75">
        <v>0</v>
      </c>
      <c r="I1259" s="75">
        <v>0</v>
      </c>
      <c r="J1259" s="75">
        <v>0</v>
      </c>
      <c r="K1259" s="75">
        <v>0</v>
      </c>
      <c r="L1259" s="75">
        <v>0</v>
      </c>
      <c r="M1259" s="75">
        <v>0</v>
      </c>
      <c r="N1259" s="75">
        <v>0</v>
      </c>
      <c r="O1259" s="75">
        <v>0</v>
      </c>
      <c r="P1259" s="75">
        <v>0</v>
      </c>
      <c r="Q1259" s="75">
        <v>0</v>
      </c>
      <c r="R1259" s="75">
        <v>0</v>
      </c>
      <c r="S1259" s="75">
        <v>0</v>
      </c>
      <c r="T1259" s="75">
        <v>0</v>
      </c>
      <c r="U1259" s="75">
        <v>0</v>
      </c>
      <c r="V1259" s="75">
        <v>0</v>
      </c>
      <c r="W1259" s="75">
        <v>0</v>
      </c>
      <c r="X1259" s="75">
        <v>0</v>
      </c>
      <c r="Y1259" s="75">
        <v>0</v>
      </c>
      <c r="Z1259" s="75">
        <v>0</v>
      </c>
      <c r="AA1259" s="75">
        <v>0</v>
      </c>
      <c r="AB1259" s="75">
        <v>0</v>
      </c>
      <c r="AC1259" s="75">
        <v>0</v>
      </c>
      <c r="AD1259" s="75">
        <v>0</v>
      </c>
      <c r="AE1259" s="75">
        <v>0</v>
      </c>
      <c r="AF1259" s="75">
        <v>0</v>
      </c>
      <c r="AG1259" s="75">
        <v>0</v>
      </c>
      <c r="AH1259" s="75">
        <v>0</v>
      </c>
      <c r="AI1259" s="75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>
      <c r="A1260" s="14"/>
      <c r="B1260" s="14" t="s">
        <v>35</v>
      </c>
      <c r="C1260" s="75">
        <v>0</v>
      </c>
      <c r="D1260" s="75">
        <v>0</v>
      </c>
      <c r="E1260" s="75">
        <v>0</v>
      </c>
      <c r="F1260" s="75">
        <v>0</v>
      </c>
      <c r="G1260" s="75">
        <v>0</v>
      </c>
      <c r="H1260" s="75">
        <v>0</v>
      </c>
      <c r="I1260" s="75">
        <v>0</v>
      </c>
      <c r="J1260" s="75">
        <v>0</v>
      </c>
      <c r="K1260" s="75">
        <v>0</v>
      </c>
      <c r="L1260" s="75">
        <v>0</v>
      </c>
      <c r="M1260" s="75">
        <v>0</v>
      </c>
      <c r="N1260" s="75">
        <v>0</v>
      </c>
      <c r="O1260" s="75">
        <v>0</v>
      </c>
      <c r="P1260" s="75">
        <v>0</v>
      </c>
      <c r="Q1260" s="75">
        <v>0</v>
      </c>
      <c r="R1260" s="75">
        <v>0</v>
      </c>
      <c r="S1260" s="75">
        <v>0</v>
      </c>
      <c r="T1260" s="75">
        <v>0</v>
      </c>
      <c r="U1260" s="75">
        <v>0</v>
      </c>
      <c r="V1260" s="75">
        <v>0</v>
      </c>
      <c r="W1260" s="75">
        <v>0</v>
      </c>
      <c r="X1260" s="75">
        <v>0</v>
      </c>
      <c r="Y1260" s="75">
        <v>0</v>
      </c>
      <c r="Z1260" s="75">
        <v>0</v>
      </c>
      <c r="AA1260" s="75">
        <v>0</v>
      </c>
      <c r="AB1260" s="75">
        <v>0</v>
      </c>
      <c r="AC1260" s="75">
        <v>0</v>
      </c>
      <c r="AD1260" s="75">
        <v>0</v>
      </c>
      <c r="AE1260" s="75">
        <v>0</v>
      </c>
      <c r="AF1260" s="75">
        <v>0</v>
      </c>
      <c r="AG1260" s="75">
        <v>0</v>
      </c>
      <c r="AH1260" s="75">
        <v>0</v>
      </c>
      <c r="AI1260" s="75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>
      <c r="A1261" s="4"/>
      <c r="B1261" s="4" t="s">
        <v>4</v>
      </c>
      <c r="C1261" s="75">
        <v>0</v>
      </c>
      <c r="D1261" s="75">
        <v>0</v>
      </c>
      <c r="E1261" s="75">
        <v>0</v>
      </c>
      <c r="F1261" s="75">
        <v>0</v>
      </c>
      <c r="G1261" s="75">
        <v>0</v>
      </c>
      <c r="H1261" s="75">
        <v>0</v>
      </c>
      <c r="I1261" s="75">
        <v>0</v>
      </c>
      <c r="J1261" s="75">
        <v>0</v>
      </c>
      <c r="K1261" s="75">
        <v>0</v>
      </c>
      <c r="L1261" s="75">
        <v>0</v>
      </c>
      <c r="M1261" s="75">
        <v>0</v>
      </c>
      <c r="N1261" s="75">
        <v>0</v>
      </c>
      <c r="O1261" s="75">
        <v>0</v>
      </c>
      <c r="P1261" s="75">
        <v>0</v>
      </c>
      <c r="Q1261" s="75">
        <v>0</v>
      </c>
      <c r="R1261" s="75">
        <v>0</v>
      </c>
      <c r="S1261" s="75">
        <v>0</v>
      </c>
      <c r="T1261" s="75">
        <v>0</v>
      </c>
      <c r="U1261" s="75">
        <v>0</v>
      </c>
      <c r="V1261" s="75">
        <v>0</v>
      </c>
      <c r="W1261" s="75">
        <v>0</v>
      </c>
      <c r="X1261" s="75">
        <v>0</v>
      </c>
      <c r="Y1261" s="75">
        <v>0</v>
      </c>
      <c r="Z1261" s="75">
        <v>0</v>
      </c>
      <c r="AA1261" s="75">
        <v>0</v>
      </c>
      <c r="AB1261" s="75">
        <v>0</v>
      </c>
      <c r="AC1261" s="75">
        <v>0</v>
      </c>
      <c r="AD1261" s="75">
        <v>0</v>
      </c>
      <c r="AE1261" s="75">
        <v>0</v>
      </c>
      <c r="AF1261" s="75">
        <v>0</v>
      </c>
      <c r="AG1261" s="75">
        <v>0</v>
      </c>
      <c r="AH1261" s="75">
        <v>0</v>
      </c>
      <c r="AI1261" s="75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>
      <c r="A1262" s="74" t="s">
        <v>1</v>
      </c>
      <c r="B1262" s="74" t="s">
        <v>3</v>
      </c>
      <c r="C1262" s="75">
        <v>0</v>
      </c>
      <c r="D1262" s="75">
        <v>0</v>
      </c>
      <c r="E1262" s="75">
        <v>0</v>
      </c>
      <c r="F1262" s="75">
        <v>0</v>
      </c>
      <c r="G1262" s="75">
        <v>0</v>
      </c>
      <c r="H1262" s="75">
        <v>0</v>
      </c>
      <c r="I1262" s="75">
        <v>0</v>
      </c>
      <c r="J1262" s="75">
        <v>0</v>
      </c>
      <c r="K1262" s="75">
        <v>0</v>
      </c>
      <c r="L1262" s="75">
        <v>0</v>
      </c>
      <c r="M1262" s="75">
        <v>0</v>
      </c>
      <c r="N1262" s="75">
        <v>0</v>
      </c>
      <c r="O1262" s="75">
        <v>0</v>
      </c>
      <c r="P1262" s="75">
        <v>0</v>
      </c>
      <c r="Q1262" s="75">
        <v>0</v>
      </c>
      <c r="R1262" s="75">
        <v>0</v>
      </c>
      <c r="S1262" s="75">
        <v>0</v>
      </c>
      <c r="T1262" s="75">
        <v>0</v>
      </c>
      <c r="U1262" s="75">
        <v>0</v>
      </c>
      <c r="V1262" s="75">
        <v>0</v>
      </c>
      <c r="W1262" s="75">
        <v>0</v>
      </c>
      <c r="X1262" s="75">
        <v>0</v>
      </c>
      <c r="Y1262" s="75">
        <v>0</v>
      </c>
      <c r="Z1262" s="75">
        <v>0</v>
      </c>
      <c r="AA1262" s="75">
        <v>0</v>
      </c>
      <c r="AB1262" s="75">
        <v>0</v>
      </c>
      <c r="AC1262" s="75">
        <v>0</v>
      </c>
      <c r="AD1262" s="75">
        <v>0</v>
      </c>
      <c r="AE1262" s="75">
        <v>0</v>
      </c>
      <c r="AF1262" s="75">
        <v>0</v>
      </c>
      <c r="AG1262" s="75">
        <v>0</v>
      </c>
      <c r="AH1262" s="75">
        <v>0</v>
      </c>
      <c r="AI1262" s="75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>
      <c r="A1263" s="74"/>
      <c r="B1263" s="74" t="s">
        <v>34</v>
      </c>
      <c r="C1263" s="75">
        <v>0</v>
      </c>
      <c r="D1263" s="75">
        <v>0</v>
      </c>
      <c r="E1263" s="75">
        <v>0</v>
      </c>
      <c r="F1263" s="75">
        <v>0</v>
      </c>
      <c r="G1263" s="75">
        <v>0</v>
      </c>
      <c r="H1263" s="75">
        <v>0</v>
      </c>
      <c r="I1263" s="75">
        <v>0</v>
      </c>
      <c r="J1263" s="75">
        <v>0</v>
      </c>
      <c r="K1263" s="75">
        <v>0</v>
      </c>
      <c r="L1263" s="75">
        <v>0</v>
      </c>
      <c r="M1263" s="75">
        <v>0</v>
      </c>
      <c r="N1263" s="75">
        <v>0</v>
      </c>
      <c r="O1263" s="75">
        <v>0</v>
      </c>
      <c r="P1263" s="75">
        <v>0</v>
      </c>
      <c r="Q1263" s="75">
        <v>0</v>
      </c>
      <c r="R1263" s="75">
        <v>0</v>
      </c>
      <c r="S1263" s="75">
        <v>0</v>
      </c>
      <c r="T1263" s="75">
        <v>0</v>
      </c>
      <c r="U1263" s="75">
        <v>0</v>
      </c>
      <c r="V1263" s="75">
        <v>0</v>
      </c>
      <c r="W1263" s="75">
        <v>0</v>
      </c>
      <c r="X1263" s="75">
        <v>0</v>
      </c>
      <c r="Y1263" s="75">
        <v>0</v>
      </c>
      <c r="Z1263" s="75">
        <v>0</v>
      </c>
      <c r="AA1263" s="75">
        <v>0</v>
      </c>
      <c r="AB1263" s="75">
        <v>0</v>
      </c>
      <c r="AC1263" s="75">
        <v>0</v>
      </c>
      <c r="AD1263" s="75">
        <v>0</v>
      </c>
      <c r="AE1263" s="75">
        <v>0</v>
      </c>
      <c r="AF1263" s="75">
        <v>0</v>
      </c>
      <c r="AG1263" s="75">
        <v>0</v>
      </c>
      <c r="AH1263" s="75">
        <v>0</v>
      </c>
      <c r="AI1263" s="75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14"/>
      <c r="B1264" s="14" t="s">
        <v>35</v>
      </c>
      <c r="C1264" s="75">
        <v>0</v>
      </c>
      <c r="D1264" s="75">
        <v>0</v>
      </c>
      <c r="E1264" s="75">
        <v>0</v>
      </c>
      <c r="F1264" s="75">
        <v>0</v>
      </c>
      <c r="G1264" s="75">
        <v>0</v>
      </c>
      <c r="H1264" s="75">
        <v>0</v>
      </c>
      <c r="I1264" s="75">
        <v>0</v>
      </c>
      <c r="J1264" s="75">
        <v>0</v>
      </c>
      <c r="K1264" s="75">
        <v>0</v>
      </c>
      <c r="L1264" s="75">
        <v>0</v>
      </c>
      <c r="M1264" s="75">
        <v>0</v>
      </c>
      <c r="N1264" s="75">
        <v>0</v>
      </c>
      <c r="O1264" s="75">
        <v>0</v>
      </c>
      <c r="P1264" s="75">
        <v>0</v>
      </c>
      <c r="Q1264" s="75">
        <v>0</v>
      </c>
      <c r="R1264" s="75">
        <v>0</v>
      </c>
      <c r="S1264" s="75">
        <v>0</v>
      </c>
      <c r="T1264" s="75">
        <v>0</v>
      </c>
      <c r="U1264" s="75">
        <v>0</v>
      </c>
      <c r="V1264" s="75">
        <v>0</v>
      </c>
      <c r="W1264" s="75">
        <v>0</v>
      </c>
      <c r="X1264" s="75">
        <v>0</v>
      </c>
      <c r="Y1264" s="75">
        <v>0</v>
      </c>
      <c r="Z1264" s="75">
        <v>0</v>
      </c>
      <c r="AA1264" s="75">
        <v>0</v>
      </c>
      <c r="AB1264" s="75">
        <v>0</v>
      </c>
      <c r="AC1264" s="75">
        <v>0</v>
      </c>
      <c r="AD1264" s="75">
        <v>0</v>
      </c>
      <c r="AE1264" s="75">
        <v>0</v>
      </c>
      <c r="AF1264" s="75">
        <v>0</v>
      </c>
      <c r="AG1264" s="75">
        <v>0</v>
      </c>
      <c r="AH1264" s="75">
        <v>0</v>
      </c>
      <c r="AI1264" s="75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>
      <c r="A1265" s="4"/>
      <c r="B1265" s="4" t="s">
        <v>4</v>
      </c>
      <c r="C1265" s="75">
        <v>0</v>
      </c>
      <c r="D1265" s="75">
        <v>0</v>
      </c>
      <c r="E1265" s="75">
        <v>0</v>
      </c>
      <c r="F1265" s="75">
        <v>0</v>
      </c>
      <c r="G1265" s="75">
        <v>0</v>
      </c>
      <c r="H1265" s="75">
        <v>0</v>
      </c>
      <c r="I1265" s="75">
        <v>0</v>
      </c>
      <c r="J1265" s="75">
        <v>0</v>
      </c>
      <c r="K1265" s="75">
        <v>0</v>
      </c>
      <c r="L1265" s="75">
        <v>0</v>
      </c>
      <c r="M1265" s="75">
        <v>0</v>
      </c>
      <c r="N1265" s="75">
        <v>0</v>
      </c>
      <c r="O1265" s="75">
        <v>0</v>
      </c>
      <c r="P1265" s="75">
        <v>0</v>
      </c>
      <c r="Q1265" s="75">
        <v>0</v>
      </c>
      <c r="R1265" s="75">
        <v>0</v>
      </c>
      <c r="S1265" s="75">
        <v>0</v>
      </c>
      <c r="T1265" s="75">
        <v>0</v>
      </c>
      <c r="U1265" s="75">
        <v>0</v>
      </c>
      <c r="V1265" s="75">
        <v>0</v>
      </c>
      <c r="W1265" s="75">
        <v>0</v>
      </c>
      <c r="X1265" s="75">
        <v>0</v>
      </c>
      <c r="Y1265" s="75">
        <v>0</v>
      </c>
      <c r="Z1265" s="75">
        <v>0</v>
      </c>
      <c r="AA1265" s="75">
        <v>0</v>
      </c>
      <c r="AB1265" s="75">
        <v>0</v>
      </c>
      <c r="AC1265" s="75">
        <v>0</v>
      </c>
      <c r="AD1265" s="75">
        <v>0</v>
      </c>
      <c r="AE1265" s="75">
        <v>0</v>
      </c>
      <c r="AF1265" s="75">
        <v>0</v>
      </c>
      <c r="AG1265" s="75">
        <v>0</v>
      </c>
      <c r="AH1265" s="75">
        <v>0</v>
      </c>
      <c r="AI1265" s="7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>
      <c r="A1266" s="14" t="s">
        <v>5</v>
      </c>
      <c r="B1266" s="14" t="s">
        <v>3</v>
      </c>
      <c r="C1266" s="75">
        <v>0</v>
      </c>
      <c r="D1266" s="75">
        <v>0</v>
      </c>
      <c r="E1266" s="75">
        <v>0</v>
      </c>
      <c r="F1266" s="75">
        <v>0</v>
      </c>
      <c r="G1266" s="75">
        <v>0</v>
      </c>
      <c r="H1266" s="75">
        <v>0</v>
      </c>
      <c r="I1266" s="75">
        <v>0</v>
      </c>
      <c r="J1266" s="75">
        <v>0</v>
      </c>
      <c r="K1266" s="75">
        <v>0</v>
      </c>
      <c r="L1266" s="75">
        <v>0</v>
      </c>
      <c r="M1266" s="75">
        <v>0</v>
      </c>
      <c r="N1266" s="75">
        <v>0</v>
      </c>
      <c r="O1266" s="75">
        <v>0</v>
      </c>
      <c r="P1266" s="75">
        <v>0</v>
      </c>
      <c r="Q1266" s="75">
        <v>0</v>
      </c>
      <c r="R1266" s="75">
        <v>0</v>
      </c>
      <c r="S1266" s="75">
        <v>0</v>
      </c>
      <c r="T1266" s="75">
        <v>0</v>
      </c>
      <c r="U1266" s="75">
        <v>0</v>
      </c>
      <c r="V1266" s="75">
        <v>0</v>
      </c>
      <c r="W1266" s="75">
        <v>0</v>
      </c>
      <c r="X1266" s="75">
        <v>0</v>
      </c>
      <c r="Y1266" s="75">
        <v>0</v>
      </c>
      <c r="Z1266" s="75">
        <v>0</v>
      </c>
      <c r="AA1266" s="75">
        <v>0</v>
      </c>
      <c r="AB1266" s="75">
        <v>0</v>
      </c>
      <c r="AC1266" s="75">
        <v>0</v>
      </c>
      <c r="AD1266" s="75">
        <v>0</v>
      </c>
      <c r="AE1266" s="75">
        <v>0</v>
      </c>
      <c r="AF1266" s="75">
        <v>0</v>
      </c>
      <c r="AG1266" s="75">
        <v>0</v>
      </c>
      <c r="AH1266" s="75">
        <v>0</v>
      </c>
      <c r="AI1266" s="75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>
      <c r="A1267" s="5"/>
      <c r="B1267" s="5" t="s">
        <v>4</v>
      </c>
      <c r="C1267" s="75">
        <v>0</v>
      </c>
      <c r="D1267" s="75">
        <v>0</v>
      </c>
      <c r="E1267" s="75">
        <v>0</v>
      </c>
      <c r="F1267" s="75">
        <v>0</v>
      </c>
      <c r="G1267" s="75">
        <v>0</v>
      </c>
      <c r="H1267" s="75">
        <v>0</v>
      </c>
      <c r="I1267" s="75">
        <v>0</v>
      </c>
      <c r="J1267" s="75">
        <v>0</v>
      </c>
      <c r="K1267" s="75">
        <v>0</v>
      </c>
      <c r="L1267" s="75">
        <v>0</v>
      </c>
      <c r="M1267" s="75">
        <v>0</v>
      </c>
      <c r="N1267" s="75">
        <v>0</v>
      </c>
      <c r="O1267" s="75">
        <v>0</v>
      </c>
      <c r="P1267" s="75">
        <v>0</v>
      </c>
      <c r="Q1267" s="75">
        <v>0</v>
      </c>
      <c r="R1267" s="75">
        <v>0</v>
      </c>
      <c r="S1267" s="75">
        <v>0</v>
      </c>
      <c r="T1267" s="75">
        <v>0</v>
      </c>
      <c r="U1267" s="75">
        <v>0</v>
      </c>
      <c r="V1267" s="75">
        <v>0</v>
      </c>
      <c r="W1267" s="75">
        <v>0</v>
      </c>
      <c r="X1267" s="75">
        <v>0</v>
      </c>
      <c r="Y1267" s="75">
        <v>0</v>
      </c>
      <c r="Z1267" s="75">
        <v>0</v>
      </c>
      <c r="AA1267" s="75">
        <v>0</v>
      </c>
      <c r="AB1267" s="75">
        <v>0</v>
      </c>
      <c r="AC1267" s="75">
        <v>0</v>
      </c>
      <c r="AD1267" s="75">
        <v>0</v>
      </c>
      <c r="AE1267" s="75">
        <v>0</v>
      </c>
      <c r="AF1267" s="75">
        <v>0</v>
      </c>
      <c r="AG1267" s="75">
        <v>0</v>
      </c>
      <c r="AH1267" s="75">
        <v>0</v>
      </c>
      <c r="AI1267" s="75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>
      <c r="A1268" s="5" t="s">
        <v>2</v>
      </c>
      <c r="B1268" s="5" t="s">
        <v>3</v>
      </c>
      <c r="C1268" s="75">
        <v>0</v>
      </c>
      <c r="D1268" s="75">
        <v>0</v>
      </c>
      <c r="E1268" s="75">
        <v>0</v>
      </c>
      <c r="F1268" s="75">
        <v>0</v>
      </c>
      <c r="G1268" s="75">
        <v>0</v>
      </c>
      <c r="H1268" s="75">
        <v>0</v>
      </c>
      <c r="I1268" s="75">
        <v>0</v>
      </c>
      <c r="J1268" s="75">
        <v>0</v>
      </c>
      <c r="K1268" s="75">
        <v>0</v>
      </c>
      <c r="L1268" s="75">
        <v>0</v>
      </c>
      <c r="M1268" s="75">
        <v>0</v>
      </c>
      <c r="N1268" s="75">
        <v>0</v>
      </c>
      <c r="O1268" s="75">
        <v>0</v>
      </c>
      <c r="P1268" s="75">
        <v>0</v>
      </c>
      <c r="Q1268" s="75">
        <v>0</v>
      </c>
      <c r="R1268" s="75">
        <v>0</v>
      </c>
      <c r="S1268" s="75">
        <v>0</v>
      </c>
      <c r="T1268" s="75">
        <v>0</v>
      </c>
      <c r="U1268" s="75">
        <v>0</v>
      </c>
      <c r="V1268" s="75">
        <v>0</v>
      </c>
      <c r="W1268" s="75">
        <v>0</v>
      </c>
      <c r="X1268" s="75">
        <v>0</v>
      </c>
      <c r="Y1268" s="75">
        <v>0</v>
      </c>
      <c r="Z1268" s="75">
        <v>0</v>
      </c>
      <c r="AA1268" s="75">
        <v>0</v>
      </c>
      <c r="AB1268" s="75">
        <v>0</v>
      </c>
      <c r="AC1268" s="75">
        <v>0</v>
      </c>
      <c r="AD1268" s="75">
        <v>0</v>
      </c>
      <c r="AE1268" s="75">
        <v>0</v>
      </c>
      <c r="AF1268" s="75">
        <v>0</v>
      </c>
      <c r="AG1268" s="75">
        <v>0</v>
      </c>
      <c r="AH1268" s="75">
        <v>0</v>
      </c>
      <c r="AI1268" s="75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4"/>
      <c r="B1269" s="4" t="s">
        <v>4</v>
      </c>
      <c r="C1269" s="75">
        <v>0</v>
      </c>
      <c r="D1269" s="75">
        <v>0</v>
      </c>
      <c r="E1269" s="75">
        <v>0</v>
      </c>
      <c r="F1269" s="75">
        <v>0</v>
      </c>
      <c r="G1269" s="75">
        <v>0</v>
      </c>
      <c r="H1269" s="75">
        <v>0</v>
      </c>
      <c r="I1269" s="75">
        <v>0</v>
      </c>
      <c r="J1269" s="75">
        <v>0</v>
      </c>
      <c r="K1269" s="75">
        <v>0</v>
      </c>
      <c r="L1269" s="75">
        <v>0</v>
      </c>
      <c r="M1269" s="75">
        <v>0</v>
      </c>
      <c r="N1269" s="75">
        <v>0</v>
      </c>
      <c r="O1269" s="75">
        <v>0</v>
      </c>
      <c r="P1269" s="75">
        <v>0</v>
      </c>
      <c r="Q1269" s="75">
        <v>0</v>
      </c>
      <c r="R1269" s="75">
        <v>0</v>
      </c>
      <c r="S1269" s="75">
        <v>0</v>
      </c>
      <c r="T1269" s="75">
        <v>0</v>
      </c>
      <c r="U1269" s="75">
        <v>0</v>
      </c>
      <c r="V1269" s="75">
        <v>0</v>
      </c>
      <c r="W1269" s="75">
        <v>0</v>
      </c>
      <c r="X1269" s="75">
        <v>0</v>
      </c>
      <c r="Y1269" s="75">
        <v>0</v>
      </c>
      <c r="Z1269" s="75">
        <v>0</v>
      </c>
      <c r="AA1269" s="75">
        <v>0</v>
      </c>
      <c r="AB1269" s="75">
        <v>0</v>
      </c>
      <c r="AC1269" s="75">
        <v>0</v>
      </c>
      <c r="AD1269" s="75">
        <v>0</v>
      </c>
      <c r="AE1269" s="75">
        <v>0</v>
      </c>
      <c r="AF1269" s="75">
        <v>0</v>
      </c>
      <c r="AG1269" s="75">
        <v>0</v>
      </c>
      <c r="AH1269" s="75">
        <v>0</v>
      </c>
      <c r="AI1269" s="75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14" t="s">
        <v>7</v>
      </c>
      <c r="B1270" s="14" t="s">
        <v>3</v>
      </c>
      <c r="C1270" s="75">
        <v>0</v>
      </c>
      <c r="D1270" s="75">
        <v>0</v>
      </c>
      <c r="E1270" s="75">
        <v>0</v>
      </c>
      <c r="F1270" s="75">
        <v>0</v>
      </c>
      <c r="G1270" s="75">
        <v>0</v>
      </c>
      <c r="H1270" s="75">
        <v>0</v>
      </c>
      <c r="I1270" s="75">
        <v>0</v>
      </c>
      <c r="J1270" s="75">
        <v>0</v>
      </c>
      <c r="K1270" s="75">
        <v>0</v>
      </c>
      <c r="L1270" s="75">
        <v>0</v>
      </c>
      <c r="M1270" s="75">
        <v>0</v>
      </c>
      <c r="N1270" s="75">
        <v>0</v>
      </c>
      <c r="O1270" s="75">
        <v>0</v>
      </c>
      <c r="P1270" s="75">
        <v>0</v>
      </c>
      <c r="Q1270" s="75">
        <v>0</v>
      </c>
      <c r="R1270" s="75">
        <v>0</v>
      </c>
      <c r="S1270" s="75">
        <v>0</v>
      </c>
      <c r="T1270" s="75">
        <v>0</v>
      </c>
      <c r="U1270" s="75">
        <v>0</v>
      </c>
      <c r="V1270" s="75">
        <v>0</v>
      </c>
      <c r="W1270" s="75">
        <v>0</v>
      </c>
      <c r="X1270" s="75">
        <v>0</v>
      </c>
      <c r="Y1270" s="75">
        <v>0</v>
      </c>
      <c r="Z1270" s="75">
        <v>0</v>
      </c>
      <c r="AA1270" s="75">
        <v>0</v>
      </c>
      <c r="AB1270" s="75">
        <v>0</v>
      </c>
      <c r="AC1270" s="75">
        <v>0</v>
      </c>
      <c r="AD1270" s="75">
        <v>0</v>
      </c>
      <c r="AE1270" s="75">
        <v>0</v>
      </c>
      <c r="AF1270" s="75">
        <v>0</v>
      </c>
      <c r="AG1270" s="75">
        <v>0</v>
      </c>
      <c r="AH1270" s="75">
        <v>0</v>
      </c>
      <c r="AI1270" s="75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4"/>
      <c r="B1271" s="4" t="s">
        <v>4</v>
      </c>
      <c r="C1271" s="75">
        <v>0</v>
      </c>
      <c r="D1271" s="75">
        <v>0</v>
      </c>
      <c r="E1271" s="75">
        <v>0</v>
      </c>
      <c r="F1271" s="75">
        <v>0</v>
      </c>
      <c r="G1271" s="75">
        <v>0</v>
      </c>
      <c r="H1271" s="75">
        <v>0</v>
      </c>
      <c r="I1271" s="75">
        <v>0</v>
      </c>
      <c r="J1271" s="75">
        <v>0</v>
      </c>
      <c r="K1271" s="75">
        <v>0</v>
      </c>
      <c r="L1271" s="75">
        <v>0</v>
      </c>
      <c r="M1271" s="75">
        <v>0</v>
      </c>
      <c r="N1271" s="75">
        <v>0</v>
      </c>
      <c r="O1271" s="75">
        <v>0</v>
      </c>
      <c r="P1271" s="75">
        <v>0</v>
      </c>
      <c r="Q1271" s="75">
        <v>0</v>
      </c>
      <c r="R1271" s="75">
        <v>0</v>
      </c>
      <c r="S1271" s="75">
        <v>0</v>
      </c>
      <c r="T1271" s="75">
        <v>0</v>
      </c>
      <c r="U1271" s="75">
        <v>0</v>
      </c>
      <c r="V1271" s="75">
        <v>0</v>
      </c>
      <c r="W1271" s="75">
        <v>0</v>
      </c>
      <c r="X1271" s="75">
        <v>0</v>
      </c>
      <c r="Y1271" s="75">
        <v>0</v>
      </c>
      <c r="Z1271" s="75">
        <v>0</v>
      </c>
      <c r="AA1271" s="75">
        <v>0</v>
      </c>
      <c r="AB1271" s="75">
        <v>0</v>
      </c>
      <c r="AC1271" s="75">
        <v>0</v>
      </c>
      <c r="AD1271" s="75">
        <v>0</v>
      </c>
      <c r="AE1271" s="75">
        <v>0</v>
      </c>
      <c r="AF1271" s="75">
        <v>0</v>
      </c>
      <c r="AG1271" s="75">
        <v>0</v>
      </c>
      <c r="AH1271" s="75">
        <v>0</v>
      </c>
      <c r="AI1271" s="75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14" t="s">
        <v>6</v>
      </c>
      <c r="B1272" s="14" t="s">
        <v>3</v>
      </c>
      <c r="C1272" s="75">
        <v>0</v>
      </c>
      <c r="D1272" s="75">
        <v>0</v>
      </c>
      <c r="E1272" s="75">
        <v>0</v>
      </c>
      <c r="F1272" s="75">
        <v>0</v>
      </c>
      <c r="G1272" s="75">
        <v>0</v>
      </c>
      <c r="H1272" s="75">
        <v>0</v>
      </c>
      <c r="I1272" s="75">
        <v>0</v>
      </c>
      <c r="J1272" s="75">
        <v>0</v>
      </c>
      <c r="K1272" s="75">
        <v>0</v>
      </c>
      <c r="L1272" s="75">
        <v>0</v>
      </c>
      <c r="M1272" s="75">
        <v>0</v>
      </c>
      <c r="N1272" s="75">
        <v>0</v>
      </c>
      <c r="O1272" s="75">
        <v>0</v>
      </c>
      <c r="P1272" s="75">
        <v>0</v>
      </c>
      <c r="Q1272" s="75">
        <v>0</v>
      </c>
      <c r="R1272" s="75">
        <v>0</v>
      </c>
      <c r="S1272" s="75">
        <v>0</v>
      </c>
      <c r="T1272" s="75">
        <v>0</v>
      </c>
      <c r="U1272" s="75">
        <v>0</v>
      </c>
      <c r="V1272" s="75">
        <v>0</v>
      </c>
      <c r="W1272" s="75">
        <v>0</v>
      </c>
      <c r="X1272" s="75">
        <v>0</v>
      </c>
      <c r="Y1272" s="75">
        <v>0</v>
      </c>
      <c r="Z1272" s="75">
        <v>0</v>
      </c>
      <c r="AA1272" s="75">
        <v>0</v>
      </c>
      <c r="AB1272" s="75">
        <v>0</v>
      </c>
      <c r="AC1272" s="75">
        <v>0</v>
      </c>
      <c r="AD1272" s="75">
        <v>0</v>
      </c>
      <c r="AE1272" s="75">
        <v>0</v>
      </c>
      <c r="AF1272" s="75">
        <v>0</v>
      </c>
      <c r="AG1272" s="75">
        <v>0</v>
      </c>
      <c r="AH1272" s="75">
        <v>0</v>
      </c>
      <c r="AI1272" s="75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5"/>
      <c r="B1273" s="5" t="s">
        <v>4</v>
      </c>
      <c r="C1273" s="75">
        <v>0</v>
      </c>
      <c r="D1273" s="75">
        <v>0</v>
      </c>
      <c r="E1273" s="75">
        <v>0</v>
      </c>
      <c r="F1273" s="75">
        <v>0</v>
      </c>
      <c r="G1273" s="75">
        <v>0</v>
      </c>
      <c r="H1273" s="75">
        <v>0</v>
      </c>
      <c r="I1273" s="75">
        <v>0</v>
      </c>
      <c r="J1273" s="75">
        <v>0</v>
      </c>
      <c r="K1273" s="75">
        <v>0</v>
      </c>
      <c r="L1273" s="75">
        <v>0</v>
      </c>
      <c r="M1273" s="75">
        <v>0</v>
      </c>
      <c r="N1273" s="75">
        <v>0</v>
      </c>
      <c r="O1273" s="75">
        <v>0</v>
      </c>
      <c r="P1273" s="75">
        <v>0</v>
      </c>
      <c r="Q1273" s="75">
        <v>0</v>
      </c>
      <c r="R1273" s="75">
        <v>0</v>
      </c>
      <c r="S1273" s="75">
        <v>0</v>
      </c>
      <c r="T1273" s="75">
        <v>0</v>
      </c>
      <c r="U1273" s="75">
        <v>0</v>
      </c>
      <c r="V1273" s="75">
        <v>0</v>
      </c>
      <c r="W1273" s="75">
        <v>0</v>
      </c>
      <c r="X1273" s="75">
        <v>0</v>
      </c>
      <c r="Y1273" s="75">
        <v>0</v>
      </c>
      <c r="Z1273" s="75">
        <v>0</v>
      </c>
      <c r="AA1273" s="75">
        <v>0</v>
      </c>
      <c r="AB1273" s="75">
        <v>0</v>
      </c>
      <c r="AC1273" s="75">
        <v>0</v>
      </c>
      <c r="AD1273" s="75">
        <v>0</v>
      </c>
      <c r="AE1273" s="75">
        <v>0</v>
      </c>
      <c r="AF1273" s="75">
        <v>0</v>
      </c>
      <c r="AG1273" s="75">
        <v>0</v>
      </c>
      <c r="AH1273" s="75">
        <v>0</v>
      </c>
      <c r="AI1273" s="75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5" t="s">
        <v>8</v>
      </c>
      <c r="B1274" s="5" t="s">
        <v>3</v>
      </c>
      <c r="C1274" s="75">
        <v>0</v>
      </c>
      <c r="D1274" s="75">
        <v>0</v>
      </c>
      <c r="E1274" s="75">
        <v>0</v>
      </c>
      <c r="F1274" s="75">
        <v>0</v>
      </c>
      <c r="G1274" s="75">
        <v>0</v>
      </c>
      <c r="H1274" s="75">
        <v>0</v>
      </c>
      <c r="I1274" s="75">
        <v>0</v>
      </c>
      <c r="J1274" s="75">
        <v>0</v>
      </c>
      <c r="K1274" s="75">
        <v>0</v>
      </c>
      <c r="L1274" s="75">
        <v>0</v>
      </c>
      <c r="M1274" s="75">
        <v>0</v>
      </c>
      <c r="N1274" s="75">
        <v>0</v>
      </c>
      <c r="O1274" s="75">
        <v>0</v>
      </c>
      <c r="P1274" s="75">
        <v>0</v>
      </c>
      <c r="Q1274" s="75">
        <v>0</v>
      </c>
      <c r="R1274" s="75">
        <v>0</v>
      </c>
      <c r="S1274" s="75">
        <v>0</v>
      </c>
      <c r="T1274" s="75">
        <v>0</v>
      </c>
      <c r="U1274" s="75">
        <v>0</v>
      </c>
      <c r="V1274" s="75">
        <v>0</v>
      </c>
      <c r="W1274" s="75">
        <v>0</v>
      </c>
      <c r="X1274" s="75">
        <v>0</v>
      </c>
      <c r="Y1274" s="75">
        <v>0</v>
      </c>
      <c r="Z1274" s="75">
        <v>0</v>
      </c>
      <c r="AA1274" s="75">
        <v>0</v>
      </c>
      <c r="AB1274" s="75">
        <v>0</v>
      </c>
      <c r="AC1274" s="75">
        <v>0</v>
      </c>
      <c r="AD1274" s="75">
        <v>0</v>
      </c>
      <c r="AE1274" s="75">
        <v>0</v>
      </c>
      <c r="AF1274" s="75">
        <v>0</v>
      </c>
      <c r="AG1274" s="75">
        <v>0</v>
      </c>
      <c r="AH1274" s="75">
        <v>0</v>
      </c>
      <c r="AI1274" s="75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4"/>
      <c r="B1275" s="4" t="s">
        <v>37</v>
      </c>
      <c r="C1275" s="75">
        <v>0</v>
      </c>
      <c r="D1275" s="75">
        <v>0</v>
      </c>
      <c r="E1275" s="75">
        <v>0</v>
      </c>
      <c r="F1275" s="75">
        <v>0</v>
      </c>
      <c r="G1275" s="75">
        <v>0</v>
      </c>
      <c r="H1275" s="75">
        <v>0</v>
      </c>
      <c r="I1275" s="75">
        <v>0</v>
      </c>
      <c r="J1275" s="75">
        <v>0</v>
      </c>
      <c r="K1275" s="75">
        <v>0</v>
      </c>
      <c r="L1275" s="75">
        <v>0</v>
      </c>
      <c r="M1275" s="75">
        <v>0</v>
      </c>
      <c r="N1275" s="75">
        <v>0</v>
      </c>
      <c r="O1275" s="75">
        <v>0</v>
      </c>
      <c r="P1275" s="75">
        <v>0</v>
      </c>
      <c r="Q1275" s="75">
        <v>0</v>
      </c>
      <c r="R1275" s="75">
        <v>0</v>
      </c>
      <c r="S1275" s="75">
        <v>0</v>
      </c>
      <c r="T1275" s="75">
        <v>0</v>
      </c>
      <c r="U1275" s="75">
        <v>0</v>
      </c>
      <c r="V1275" s="75">
        <v>0</v>
      </c>
      <c r="W1275" s="75">
        <v>0</v>
      </c>
      <c r="X1275" s="75">
        <v>0</v>
      </c>
      <c r="Y1275" s="75">
        <v>0</v>
      </c>
      <c r="Z1275" s="75">
        <v>0</v>
      </c>
      <c r="AA1275" s="75">
        <v>0</v>
      </c>
      <c r="AB1275" s="75">
        <v>0</v>
      </c>
      <c r="AC1275" s="75">
        <v>0</v>
      </c>
      <c r="AD1275" s="75">
        <v>0</v>
      </c>
      <c r="AE1275" s="75">
        <v>0</v>
      </c>
      <c r="AF1275" s="75">
        <v>0</v>
      </c>
      <c r="AG1275" s="75">
        <v>0</v>
      </c>
      <c r="AH1275" s="75">
        <v>0</v>
      </c>
      <c r="AI1275" s="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14" t="s">
        <v>36</v>
      </c>
      <c r="B1276" s="14" t="s">
        <v>38</v>
      </c>
      <c r="C1276" s="75">
        <v>0</v>
      </c>
      <c r="D1276" s="75">
        <v>0</v>
      </c>
      <c r="E1276" s="75">
        <v>0</v>
      </c>
      <c r="F1276" s="75">
        <v>0</v>
      </c>
      <c r="G1276" s="75">
        <v>0</v>
      </c>
      <c r="H1276" s="75">
        <v>0</v>
      </c>
      <c r="I1276" s="75">
        <v>0</v>
      </c>
      <c r="J1276" s="75">
        <v>0</v>
      </c>
      <c r="K1276" s="75">
        <v>0</v>
      </c>
      <c r="L1276" s="75">
        <v>0</v>
      </c>
      <c r="M1276" s="75">
        <v>0</v>
      </c>
      <c r="N1276" s="75">
        <v>0</v>
      </c>
      <c r="O1276" s="75">
        <v>0</v>
      </c>
      <c r="P1276" s="75">
        <v>0</v>
      </c>
      <c r="Q1276" s="75">
        <v>0</v>
      </c>
      <c r="R1276" s="75">
        <v>0</v>
      </c>
      <c r="S1276" s="75">
        <v>0</v>
      </c>
      <c r="T1276" s="75">
        <v>0</v>
      </c>
      <c r="U1276" s="75">
        <v>0</v>
      </c>
      <c r="V1276" s="75">
        <v>0</v>
      </c>
      <c r="W1276" s="75">
        <v>0</v>
      </c>
      <c r="X1276" s="75">
        <v>0</v>
      </c>
      <c r="Y1276" s="75">
        <v>0</v>
      </c>
      <c r="Z1276" s="75">
        <v>0</v>
      </c>
      <c r="AA1276" s="75">
        <v>0</v>
      </c>
      <c r="AB1276" s="75">
        <v>0</v>
      </c>
      <c r="AC1276" s="75">
        <v>0</v>
      </c>
      <c r="AD1276" s="75">
        <v>0</v>
      </c>
      <c r="AE1276" s="75">
        <v>0</v>
      </c>
      <c r="AF1276" s="75">
        <v>0</v>
      </c>
      <c r="AG1276" s="75">
        <v>0</v>
      </c>
      <c r="AH1276" s="75">
        <v>0</v>
      </c>
      <c r="AI1276" s="75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5"/>
      <c r="B1277" s="5" t="s">
        <v>213</v>
      </c>
      <c r="C1277" s="73">
        <v>0</v>
      </c>
      <c r="D1277" s="73">
        <v>0</v>
      </c>
      <c r="E1277" s="73">
        <v>0</v>
      </c>
      <c r="F1277" s="73">
        <v>0</v>
      </c>
      <c r="G1277" s="73">
        <v>0</v>
      </c>
      <c r="H1277" s="73">
        <v>0</v>
      </c>
      <c r="I1277" s="73">
        <v>0</v>
      </c>
      <c r="J1277" s="73">
        <v>0</v>
      </c>
      <c r="K1277" s="73">
        <v>0</v>
      </c>
      <c r="L1277" s="73">
        <v>0</v>
      </c>
      <c r="M1277" s="73">
        <v>0</v>
      </c>
      <c r="N1277" s="73">
        <v>0</v>
      </c>
      <c r="O1277" s="73">
        <v>0</v>
      </c>
      <c r="P1277" s="73">
        <v>0</v>
      </c>
      <c r="Q1277" s="73">
        <v>0</v>
      </c>
      <c r="R1277" s="73">
        <v>0</v>
      </c>
      <c r="S1277" s="73">
        <v>0</v>
      </c>
      <c r="T1277" s="73">
        <v>0</v>
      </c>
      <c r="U1277" s="73">
        <v>0</v>
      </c>
      <c r="V1277" s="73">
        <v>0</v>
      </c>
      <c r="W1277" s="73">
        <v>0</v>
      </c>
      <c r="X1277" s="73">
        <v>0</v>
      </c>
      <c r="Y1277" s="73">
        <v>0</v>
      </c>
      <c r="Z1277" s="73">
        <v>0</v>
      </c>
      <c r="AA1277" s="73">
        <v>0</v>
      </c>
      <c r="AB1277" s="73">
        <v>0</v>
      </c>
      <c r="AC1277" s="73">
        <v>0</v>
      </c>
      <c r="AD1277" s="73">
        <v>0</v>
      </c>
      <c r="AE1277" s="73">
        <v>0</v>
      </c>
      <c r="AF1277" s="73">
        <v>0</v>
      </c>
      <c r="AG1277" s="73">
        <v>0</v>
      </c>
      <c r="AH1277" s="73">
        <v>0</v>
      </c>
      <c r="AI1277" s="73">
        <v>0</v>
      </c>
    </row>
    <row r="1278" spans="1:85">
      <c r="A1278" s="1" t="str">
        <f>LOOKUP(B1278,[1]Regions!$A$4:$A$98,[1]Regions!$B$4:$B$98)</f>
        <v>Africa OPEC</v>
      </c>
      <c r="B1278" s="2">
        <v>59</v>
      </c>
      <c r="C1278" s="72">
        <v>2018</v>
      </c>
      <c r="D1278" s="72">
        <v>2019</v>
      </c>
      <c r="E1278" s="72">
        <v>2020</v>
      </c>
      <c r="F1278" s="72">
        <v>2021</v>
      </c>
      <c r="G1278" s="72">
        <v>2022</v>
      </c>
      <c r="H1278" s="72">
        <v>2023</v>
      </c>
      <c r="I1278" s="72">
        <v>2024</v>
      </c>
      <c r="J1278" s="72">
        <v>2025</v>
      </c>
      <c r="K1278" s="72">
        <v>2026</v>
      </c>
      <c r="L1278" s="72">
        <v>2027</v>
      </c>
      <c r="M1278" s="72">
        <v>2028</v>
      </c>
      <c r="N1278" s="72">
        <v>2029</v>
      </c>
      <c r="O1278" s="72">
        <v>2030</v>
      </c>
      <c r="P1278" s="72">
        <v>2031</v>
      </c>
      <c r="Q1278" s="72">
        <v>2032</v>
      </c>
      <c r="R1278" s="72">
        <v>2033</v>
      </c>
      <c r="S1278" s="72">
        <v>2034</v>
      </c>
      <c r="T1278" s="72">
        <v>2035</v>
      </c>
      <c r="U1278" s="72">
        <v>2036</v>
      </c>
      <c r="V1278" s="72">
        <v>2037</v>
      </c>
      <c r="W1278" s="72">
        <v>2038</v>
      </c>
      <c r="X1278" s="72">
        <v>2039</v>
      </c>
      <c r="Y1278" s="72">
        <v>2040</v>
      </c>
      <c r="Z1278" s="72">
        <v>2041</v>
      </c>
      <c r="AA1278" s="72">
        <v>2042</v>
      </c>
      <c r="AB1278" s="72">
        <v>2043</v>
      </c>
      <c r="AC1278" s="72">
        <v>2044</v>
      </c>
      <c r="AD1278" s="72">
        <v>2045</v>
      </c>
      <c r="AE1278" s="72">
        <v>2046</v>
      </c>
      <c r="AF1278" s="72">
        <v>2047</v>
      </c>
      <c r="AG1278" s="72">
        <v>2048</v>
      </c>
      <c r="AH1278" s="72">
        <v>2049</v>
      </c>
      <c r="AI1278" s="72">
        <v>2050</v>
      </c>
      <c r="AJ1278">
        <v>2051</v>
      </c>
      <c r="AK1278">
        <v>2052</v>
      </c>
      <c r="AL1278">
        <v>2053</v>
      </c>
      <c r="AM1278">
        <v>2054</v>
      </c>
      <c r="AN1278">
        <v>2055</v>
      </c>
      <c r="AO1278">
        <v>2056</v>
      </c>
      <c r="AP1278">
        <v>2057</v>
      </c>
      <c r="AQ1278">
        <v>2058</v>
      </c>
      <c r="AR1278">
        <v>2059</v>
      </c>
      <c r="AS1278">
        <v>2060</v>
      </c>
      <c r="AT1278">
        <v>2061</v>
      </c>
      <c r="AU1278">
        <v>2062</v>
      </c>
      <c r="AV1278">
        <v>2063</v>
      </c>
      <c r="AW1278">
        <v>2064</v>
      </c>
      <c r="AX1278">
        <v>2065</v>
      </c>
      <c r="AY1278">
        <v>2066</v>
      </c>
      <c r="AZ1278">
        <v>2067</v>
      </c>
      <c r="BA1278">
        <v>2068</v>
      </c>
      <c r="BB1278">
        <v>2069</v>
      </c>
      <c r="BC1278">
        <v>2070</v>
      </c>
      <c r="BD1278">
        <v>2071</v>
      </c>
      <c r="BE1278">
        <v>2072</v>
      </c>
      <c r="BF1278">
        <v>2073</v>
      </c>
      <c r="BG1278">
        <v>2074</v>
      </c>
      <c r="BH1278">
        <v>2075</v>
      </c>
      <c r="BI1278">
        <v>2076</v>
      </c>
      <c r="BJ1278">
        <v>2077</v>
      </c>
      <c r="BK1278">
        <v>2078</v>
      </c>
      <c r="BL1278">
        <v>2079</v>
      </c>
      <c r="BM1278">
        <v>2080</v>
      </c>
      <c r="BN1278">
        <v>2081</v>
      </c>
      <c r="BO1278">
        <v>2082</v>
      </c>
      <c r="BP1278">
        <v>2083</v>
      </c>
      <c r="BQ1278">
        <v>2084</v>
      </c>
      <c r="BR1278">
        <v>2085</v>
      </c>
      <c r="BS1278">
        <v>2086</v>
      </c>
      <c r="BT1278">
        <v>2087</v>
      </c>
      <c r="BU1278">
        <v>2088</v>
      </c>
      <c r="BV1278">
        <v>2089</v>
      </c>
      <c r="BW1278">
        <v>2090</v>
      </c>
      <c r="BX1278">
        <v>2091</v>
      </c>
      <c r="BY1278">
        <v>2092</v>
      </c>
      <c r="BZ1278">
        <v>2093</v>
      </c>
      <c r="CA1278">
        <v>2094</v>
      </c>
      <c r="CB1278">
        <v>2095</v>
      </c>
      <c r="CC1278">
        <v>2096</v>
      </c>
      <c r="CD1278">
        <v>2097</v>
      </c>
      <c r="CE1278">
        <v>2098</v>
      </c>
      <c r="CF1278">
        <v>2099</v>
      </c>
      <c r="CG1278">
        <v>2100</v>
      </c>
    </row>
    <row r="1279" spans="1:85">
      <c r="A1279" s="74"/>
      <c r="B1279" s="74" t="s">
        <v>4</v>
      </c>
      <c r="C1279" s="75">
        <v>0</v>
      </c>
      <c r="D1279" s="75">
        <v>0</v>
      </c>
      <c r="E1279" s="75">
        <v>0</v>
      </c>
      <c r="F1279" s="75">
        <v>0</v>
      </c>
      <c r="G1279" s="75">
        <v>0</v>
      </c>
      <c r="H1279" s="75">
        <v>0</v>
      </c>
      <c r="I1279" s="75">
        <v>0</v>
      </c>
      <c r="J1279" s="75">
        <v>0</v>
      </c>
      <c r="K1279" s="75">
        <v>0</v>
      </c>
      <c r="L1279" s="75">
        <v>0</v>
      </c>
      <c r="M1279" s="75">
        <v>0</v>
      </c>
      <c r="N1279" s="75">
        <v>0</v>
      </c>
      <c r="O1279" s="75">
        <v>0</v>
      </c>
      <c r="P1279" s="75">
        <v>0</v>
      </c>
      <c r="Q1279" s="75">
        <v>0</v>
      </c>
      <c r="R1279" s="75">
        <v>0</v>
      </c>
      <c r="S1279" s="75">
        <v>0</v>
      </c>
      <c r="T1279" s="75">
        <v>0</v>
      </c>
      <c r="U1279" s="75">
        <v>0</v>
      </c>
      <c r="V1279" s="75">
        <v>0</v>
      </c>
      <c r="W1279" s="75">
        <v>0</v>
      </c>
      <c r="X1279" s="75">
        <v>0</v>
      </c>
      <c r="Y1279" s="75">
        <v>0</v>
      </c>
      <c r="Z1279" s="75">
        <v>0</v>
      </c>
      <c r="AA1279" s="75">
        <v>0</v>
      </c>
      <c r="AB1279" s="75">
        <v>0</v>
      </c>
      <c r="AC1279" s="75">
        <v>0</v>
      </c>
      <c r="AD1279" s="75">
        <v>0</v>
      </c>
      <c r="AE1279" s="75">
        <v>0</v>
      </c>
      <c r="AF1279" s="75">
        <v>0</v>
      </c>
      <c r="AG1279" s="75">
        <v>0</v>
      </c>
      <c r="AH1279" s="75">
        <v>0</v>
      </c>
      <c r="AI1279" s="75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74" t="s">
        <v>0</v>
      </c>
      <c r="B1280" s="74" t="s">
        <v>3</v>
      </c>
      <c r="C1280" s="75">
        <v>0</v>
      </c>
      <c r="D1280" s="75">
        <v>0</v>
      </c>
      <c r="E1280" s="75">
        <v>0</v>
      </c>
      <c r="F1280" s="75">
        <v>0</v>
      </c>
      <c r="G1280" s="75">
        <v>0</v>
      </c>
      <c r="H1280" s="75">
        <v>0</v>
      </c>
      <c r="I1280" s="75">
        <v>0</v>
      </c>
      <c r="J1280" s="75">
        <v>0</v>
      </c>
      <c r="K1280" s="75">
        <v>0</v>
      </c>
      <c r="L1280" s="75">
        <v>0</v>
      </c>
      <c r="M1280" s="75">
        <v>0</v>
      </c>
      <c r="N1280" s="75">
        <v>0</v>
      </c>
      <c r="O1280" s="75">
        <v>0</v>
      </c>
      <c r="P1280" s="75">
        <v>0</v>
      </c>
      <c r="Q1280" s="75">
        <v>0</v>
      </c>
      <c r="R1280" s="75">
        <v>0</v>
      </c>
      <c r="S1280" s="75">
        <v>0</v>
      </c>
      <c r="T1280" s="75">
        <v>0</v>
      </c>
      <c r="U1280" s="75">
        <v>0</v>
      </c>
      <c r="V1280" s="75">
        <v>0</v>
      </c>
      <c r="W1280" s="75">
        <v>0</v>
      </c>
      <c r="X1280" s="75">
        <v>0</v>
      </c>
      <c r="Y1280" s="75">
        <v>0</v>
      </c>
      <c r="Z1280" s="75">
        <v>0</v>
      </c>
      <c r="AA1280" s="75">
        <v>0</v>
      </c>
      <c r="AB1280" s="75">
        <v>0</v>
      </c>
      <c r="AC1280" s="75">
        <v>0</v>
      </c>
      <c r="AD1280" s="75">
        <v>0</v>
      </c>
      <c r="AE1280" s="75">
        <v>0</v>
      </c>
      <c r="AF1280" s="75">
        <v>0</v>
      </c>
      <c r="AG1280" s="75">
        <v>0</v>
      </c>
      <c r="AH1280" s="75">
        <v>0</v>
      </c>
      <c r="AI1280" s="75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74"/>
      <c r="B1281" s="74" t="s">
        <v>34</v>
      </c>
      <c r="C1281" s="75">
        <v>0</v>
      </c>
      <c r="D1281" s="75">
        <v>0</v>
      </c>
      <c r="E1281" s="75">
        <v>0</v>
      </c>
      <c r="F1281" s="75">
        <v>0</v>
      </c>
      <c r="G1281" s="75">
        <v>0</v>
      </c>
      <c r="H1281" s="75">
        <v>0</v>
      </c>
      <c r="I1281" s="75">
        <v>0</v>
      </c>
      <c r="J1281" s="75">
        <v>0</v>
      </c>
      <c r="K1281" s="75">
        <v>0</v>
      </c>
      <c r="L1281" s="75">
        <v>0</v>
      </c>
      <c r="M1281" s="75">
        <v>0</v>
      </c>
      <c r="N1281" s="75">
        <v>0</v>
      </c>
      <c r="O1281" s="75">
        <v>0</v>
      </c>
      <c r="P1281" s="75">
        <v>0</v>
      </c>
      <c r="Q1281" s="75">
        <v>0</v>
      </c>
      <c r="R1281" s="75">
        <v>0</v>
      </c>
      <c r="S1281" s="75">
        <v>0</v>
      </c>
      <c r="T1281" s="75">
        <v>0</v>
      </c>
      <c r="U1281" s="75">
        <v>0</v>
      </c>
      <c r="V1281" s="75">
        <v>0</v>
      </c>
      <c r="W1281" s="75">
        <v>0</v>
      </c>
      <c r="X1281" s="75">
        <v>0</v>
      </c>
      <c r="Y1281" s="75">
        <v>0</v>
      </c>
      <c r="Z1281" s="75">
        <v>0</v>
      </c>
      <c r="AA1281" s="75">
        <v>0</v>
      </c>
      <c r="AB1281" s="75">
        <v>0</v>
      </c>
      <c r="AC1281" s="75">
        <v>0</v>
      </c>
      <c r="AD1281" s="75">
        <v>0</v>
      </c>
      <c r="AE1281" s="75">
        <v>0</v>
      </c>
      <c r="AF1281" s="75">
        <v>0</v>
      </c>
      <c r="AG1281" s="75">
        <v>0</v>
      </c>
      <c r="AH1281" s="75">
        <v>0</v>
      </c>
      <c r="AI1281" s="75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>
      <c r="A1282" s="14"/>
      <c r="B1282" s="14" t="s">
        <v>35</v>
      </c>
      <c r="C1282" s="75">
        <v>0</v>
      </c>
      <c r="D1282" s="75">
        <v>0</v>
      </c>
      <c r="E1282" s="75">
        <v>0</v>
      </c>
      <c r="F1282" s="75">
        <v>0</v>
      </c>
      <c r="G1282" s="75">
        <v>0</v>
      </c>
      <c r="H1282" s="75">
        <v>0</v>
      </c>
      <c r="I1282" s="75">
        <v>0</v>
      </c>
      <c r="J1282" s="75">
        <v>0</v>
      </c>
      <c r="K1282" s="75">
        <v>0</v>
      </c>
      <c r="L1282" s="75">
        <v>0</v>
      </c>
      <c r="M1282" s="75">
        <v>0</v>
      </c>
      <c r="N1282" s="75">
        <v>0</v>
      </c>
      <c r="O1282" s="75">
        <v>0</v>
      </c>
      <c r="P1282" s="75">
        <v>0</v>
      </c>
      <c r="Q1282" s="75">
        <v>0</v>
      </c>
      <c r="R1282" s="75">
        <v>0</v>
      </c>
      <c r="S1282" s="75">
        <v>0</v>
      </c>
      <c r="T1282" s="75">
        <v>0</v>
      </c>
      <c r="U1282" s="75">
        <v>0</v>
      </c>
      <c r="V1282" s="75">
        <v>0</v>
      </c>
      <c r="W1282" s="75">
        <v>0</v>
      </c>
      <c r="X1282" s="75">
        <v>0</v>
      </c>
      <c r="Y1282" s="75">
        <v>0</v>
      </c>
      <c r="Z1282" s="75">
        <v>0</v>
      </c>
      <c r="AA1282" s="75">
        <v>0</v>
      </c>
      <c r="AB1282" s="75">
        <v>0</v>
      </c>
      <c r="AC1282" s="75">
        <v>0</v>
      </c>
      <c r="AD1282" s="75">
        <v>0</v>
      </c>
      <c r="AE1282" s="75">
        <v>0</v>
      </c>
      <c r="AF1282" s="75">
        <v>0</v>
      </c>
      <c r="AG1282" s="75">
        <v>0</v>
      </c>
      <c r="AH1282" s="75">
        <v>0</v>
      </c>
      <c r="AI1282" s="75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>
      <c r="A1283" s="4"/>
      <c r="B1283" s="4" t="s">
        <v>4</v>
      </c>
      <c r="C1283" s="75">
        <v>0</v>
      </c>
      <c r="D1283" s="75">
        <v>0</v>
      </c>
      <c r="E1283" s="75">
        <v>0</v>
      </c>
      <c r="F1283" s="75">
        <v>0</v>
      </c>
      <c r="G1283" s="75">
        <v>0</v>
      </c>
      <c r="H1283" s="75">
        <v>0</v>
      </c>
      <c r="I1283" s="75">
        <v>0</v>
      </c>
      <c r="J1283" s="75">
        <v>0</v>
      </c>
      <c r="K1283" s="75">
        <v>0</v>
      </c>
      <c r="L1283" s="75">
        <v>0</v>
      </c>
      <c r="M1283" s="75">
        <v>0</v>
      </c>
      <c r="N1283" s="75">
        <v>0</v>
      </c>
      <c r="O1283" s="75">
        <v>0</v>
      </c>
      <c r="P1283" s="75">
        <v>0</v>
      </c>
      <c r="Q1283" s="75">
        <v>0</v>
      </c>
      <c r="R1283" s="75">
        <v>0</v>
      </c>
      <c r="S1283" s="75">
        <v>0</v>
      </c>
      <c r="T1283" s="75">
        <v>0</v>
      </c>
      <c r="U1283" s="75">
        <v>0</v>
      </c>
      <c r="V1283" s="75">
        <v>0</v>
      </c>
      <c r="W1283" s="75">
        <v>0</v>
      </c>
      <c r="X1283" s="75">
        <v>0</v>
      </c>
      <c r="Y1283" s="75">
        <v>0</v>
      </c>
      <c r="Z1283" s="75">
        <v>0</v>
      </c>
      <c r="AA1283" s="75">
        <v>0</v>
      </c>
      <c r="AB1283" s="75">
        <v>0</v>
      </c>
      <c r="AC1283" s="75">
        <v>0</v>
      </c>
      <c r="AD1283" s="75">
        <v>0</v>
      </c>
      <c r="AE1283" s="75">
        <v>0</v>
      </c>
      <c r="AF1283" s="75">
        <v>0</v>
      </c>
      <c r="AG1283" s="75">
        <v>0</v>
      </c>
      <c r="AH1283" s="75">
        <v>0</v>
      </c>
      <c r="AI1283" s="75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>
      <c r="A1284" s="74" t="s">
        <v>1</v>
      </c>
      <c r="B1284" s="74" t="s">
        <v>3</v>
      </c>
      <c r="C1284" s="75">
        <v>0</v>
      </c>
      <c r="D1284" s="75">
        <v>0</v>
      </c>
      <c r="E1284" s="75">
        <v>0</v>
      </c>
      <c r="F1284" s="75">
        <v>0</v>
      </c>
      <c r="G1284" s="75">
        <v>0</v>
      </c>
      <c r="H1284" s="75">
        <v>0</v>
      </c>
      <c r="I1284" s="75">
        <v>0</v>
      </c>
      <c r="J1284" s="75">
        <v>0</v>
      </c>
      <c r="K1284" s="75">
        <v>0</v>
      </c>
      <c r="L1284" s="75">
        <v>0</v>
      </c>
      <c r="M1284" s="75">
        <v>0</v>
      </c>
      <c r="N1284" s="75">
        <v>0</v>
      </c>
      <c r="O1284" s="75">
        <v>0</v>
      </c>
      <c r="P1284" s="75">
        <v>0</v>
      </c>
      <c r="Q1284" s="75">
        <v>0</v>
      </c>
      <c r="R1284" s="75">
        <v>0</v>
      </c>
      <c r="S1284" s="75">
        <v>0</v>
      </c>
      <c r="T1284" s="75">
        <v>0</v>
      </c>
      <c r="U1284" s="75">
        <v>0</v>
      </c>
      <c r="V1284" s="75">
        <v>0</v>
      </c>
      <c r="W1284" s="75">
        <v>0</v>
      </c>
      <c r="X1284" s="75">
        <v>0</v>
      </c>
      <c r="Y1284" s="75">
        <v>0</v>
      </c>
      <c r="Z1284" s="75">
        <v>0</v>
      </c>
      <c r="AA1284" s="75">
        <v>0</v>
      </c>
      <c r="AB1284" s="75">
        <v>0</v>
      </c>
      <c r="AC1284" s="75">
        <v>0</v>
      </c>
      <c r="AD1284" s="75">
        <v>0</v>
      </c>
      <c r="AE1284" s="75">
        <v>0</v>
      </c>
      <c r="AF1284" s="75">
        <v>0</v>
      </c>
      <c r="AG1284" s="75">
        <v>0</v>
      </c>
      <c r="AH1284" s="75">
        <v>0</v>
      </c>
      <c r="AI1284" s="75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>
      <c r="A1285" s="74"/>
      <c r="B1285" s="74" t="s">
        <v>34</v>
      </c>
      <c r="C1285" s="75">
        <v>0</v>
      </c>
      <c r="D1285" s="75">
        <v>0</v>
      </c>
      <c r="E1285" s="75">
        <v>0</v>
      </c>
      <c r="F1285" s="75">
        <v>0</v>
      </c>
      <c r="G1285" s="75">
        <v>0</v>
      </c>
      <c r="H1285" s="75">
        <v>0</v>
      </c>
      <c r="I1285" s="75">
        <v>0</v>
      </c>
      <c r="J1285" s="75">
        <v>0</v>
      </c>
      <c r="K1285" s="75">
        <v>0</v>
      </c>
      <c r="L1285" s="75">
        <v>0</v>
      </c>
      <c r="M1285" s="75">
        <v>0</v>
      </c>
      <c r="N1285" s="75">
        <v>0</v>
      </c>
      <c r="O1285" s="75">
        <v>0</v>
      </c>
      <c r="P1285" s="75">
        <v>0</v>
      </c>
      <c r="Q1285" s="75">
        <v>0</v>
      </c>
      <c r="R1285" s="75">
        <v>0</v>
      </c>
      <c r="S1285" s="75">
        <v>0</v>
      </c>
      <c r="T1285" s="75">
        <v>0</v>
      </c>
      <c r="U1285" s="75">
        <v>0</v>
      </c>
      <c r="V1285" s="75">
        <v>0</v>
      </c>
      <c r="W1285" s="75">
        <v>0</v>
      </c>
      <c r="X1285" s="75">
        <v>0</v>
      </c>
      <c r="Y1285" s="75">
        <v>0</v>
      </c>
      <c r="Z1285" s="75">
        <v>0</v>
      </c>
      <c r="AA1285" s="75">
        <v>0</v>
      </c>
      <c r="AB1285" s="75">
        <v>0</v>
      </c>
      <c r="AC1285" s="75">
        <v>0</v>
      </c>
      <c r="AD1285" s="75">
        <v>0</v>
      </c>
      <c r="AE1285" s="75">
        <v>0</v>
      </c>
      <c r="AF1285" s="75">
        <v>0</v>
      </c>
      <c r="AG1285" s="75">
        <v>0</v>
      </c>
      <c r="AH1285" s="75">
        <v>0</v>
      </c>
      <c r="AI1285" s="7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>
      <c r="A1286" s="14"/>
      <c r="B1286" s="14" t="s">
        <v>35</v>
      </c>
      <c r="C1286" s="75">
        <v>0</v>
      </c>
      <c r="D1286" s="75">
        <v>0</v>
      </c>
      <c r="E1286" s="75">
        <v>0</v>
      </c>
      <c r="F1286" s="75">
        <v>0</v>
      </c>
      <c r="G1286" s="75">
        <v>0</v>
      </c>
      <c r="H1286" s="75">
        <v>0</v>
      </c>
      <c r="I1286" s="75">
        <v>0</v>
      </c>
      <c r="J1286" s="75">
        <v>0</v>
      </c>
      <c r="K1286" s="75">
        <v>0</v>
      </c>
      <c r="L1286" s="75">
        <v>0</v>
      </c>
      <c r="M1286" s="75">
        <v>0</v>
      </c>
      <c r="N1286" s="75">
        <v>0</v>
      </c>
      <c r="O1286" s="75">
        <v>0</v>
      </c>
      <c r="P1286" s="75">
        <v>0</v>
      </c>
      <c r="Q1286" s="75">
        <v>0</v>
      </c>
      <c r="R1286" s="75">
        <v>0</v>
      </c>
      <c r="S1286" s="75">
        <v>0</v>
      </c>
      <c r="T1286" s="75">
        <v>0</v>
      </c>
      <c r="U1286" s="75">
        <v>0</v>
      </c>
      <c r="V1286" s="75">
        <v>0</v>
      </c>
      <c r="W1286" s="75">
        <v>0</v>
      </c>
      <c r="X1286" s="75">
        <v>0</v>
      </c>
      <c r="Y1286" s="75">
        <v>0</v>
      </c>
      <c r="Z1286" s="75">
        <v>0</v>
      </c>
      <c r="AA1286" s="75">
        <v>0</v>
      </c>
      <c r="AB1286" s="75">
        <v>0</v>
      </c>
      <c r="AC1286" s="75">
        <v>0</v>
      </c>
      <c r="AD1286" s="75">
        <v>0</v>
      </c>
      <c r="AE1286" s="75">
        <v>0</v>
      </c>
      <c r="AF1286" s="75">
        <v>0</v>
      </c>
      <c r="AG1286" s="75">
        <v>0</v>
      </c>
      <c r="AH1286" s="75">
        <v>0</v>
      </c>
      <c r="AI1286" s="75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>
      <c r="A1287" s="4"/>
      <c r="B1287" s="4" t="s">
        <v>4</v>
      </c>
      <c r="C1287" s="75">
        <v>0</v>
      </c>
      <c r="D1287" s="75">
        <v>0</v>
      </c>
      <c r="E1287" s="75">
        <v>0</v>
      </c>
      <c r="F1287" s="75">
        <v>0</v>
      </c>
      <c r="G1287" s="75">
        <v>0</v>
      </c>
      <c r="H1287" s="75">
        <v>0</v>
      </c>
      <c r="I1287" s="75">
        <v>0</v>
      </c>
      <c r="J1287" s="75">
        <v>0</v>
      </c>
      <c r="K1287" s="75">
        <v>0</v>
      </c>
      <c r="L1287" s="75">
        <v>0</v>
      </c>
      <c r="M1287" s="75">
        <v>0</v>
      </c>
      <c r="N1287" s="75">
        <v>0</v>
      </c>
      <c r="O1287" s="75">
        <v>0</v>
      </c>
      <c r="P1287" s="75">
        <v>0</v>
      </c>
      <c r="Q1287" s="75">
        <v>0</v>
      </c>
      <c r="R1287" s="75">
        <v>0</v>
      </c>
      <c r="S1287" s="75">
        <v>0</v>
      </c>
      <c r="T1287" s="75">
        <v>0</v>
      </c>
      <c r="U1287" s="75">
        <v>0</v>
      </c>
      <c r="V1287" s="75">
        <v>0</v>
      </c>
      <c r="W1287" s="75">
        <v>0</v>
      </c>
      <c r="X1287" s="75">
        <v>0</v>
      </c>
      <c r="Y1287" s="75">
        <v>0</v>
      </c>
      <c r="Z1287" s="75">
        <v>0</v>
      </c>
      <c r="AA1287" s="75">
        <v>0</v>
      </c>
      <c r="AB1287" s="75">
        <v>0</v>
      </c>
      <c r="AC1287" s="75">
        <v>0</v>
      </c>
      <c r="AD1287" s="75">
        <v>0</v>
      </c>
      <c r="AE1287" s="75">
        <v>0</v>
      </c>
      <c r="AF1287" s="75">
        <v>0</v>
      </c>
      <c r="AG1287" s="75">
        <v>0</v>
      </c>
      <c r="AH1287" s="75">
        <v>0</v>
      </c>
      <c r="AI1287" s="75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>
      <c r="A1288" s="14" t="s">
        <v>5</v>
      </c>
      <c r="B1288" s="14" t="s">
        <v>3</v>
      </c>
      <c r="C1288" s="75">
        <v>0</v>
      </c>
      <c r="D1288" s="75">
        <v>0</v>
      </c>
      <c r="E1288" s="75">
        <v>0</v>
      </c>
      <c r="F1288" s="75">
        <v>0</v>
      </c>
      <c r="G1288" s="75">
        <v>0</v>
      </c>
      <c r="H1288" s="75">
        <v>0</v>
      </c>
      <c r="I1288" s="75">
        <v>0</v>
      </c>
      <c r="J1288" s="75">
        <v>0</v>
      </c>
      <c r="K1288" s="75">
        <v>0</v>
      </c>
      <c r="L1288" s="75">
        <v>0</v>
      </c>
      <c r="M1288" s="75">
        <v>0</v>
      </c>
      <c r="N1288" s="75">
        <v>0</v>
      </c>
      <c r="O1288" s="75">
        <v>0</v>
      </c>
      <c r="P1288" s="75">
        <v>0</v>
      </c>
      <c r="Q1288" s="75">
        <v>0</v>
      </c>
      <c r="R1288" s="75">
        <v>0</v>
      </c>
      <c r="S1288" s="75">
        <v>0</v>
      </c>
      <c r="T1288" s="75">
        <v>0</v>
      </c>
      <c r="U1288" s="75">
        <v>0</v>
      </c>
      <c r="V1288" s="75">
        <v>0</v>
      </c>
      <c r="W1288" s="75">
        <v>0</v>
      </c>
      <c r="X1288" s="75">
        <v>0</v>
      </c>
      <c r="Y1288" s="75">
        <v>0</v>
      </c>
      <c r="Z1288" s="75">
        <v>0</v>
      </c>
      <c r="AA1288" s="75">
        <v>0</v>
      </c>
      <c r="AB1288" s="75">
        <v>0</v>
      </c>
      <c r="AC1288" s="75">
        <v>0</v>
      </c>
      <c r="AD1288" s="75">
        <v>0</v>
      </c>
      <c r="AE1288" s="75">
        <v>0</v>
      </c>
      <c r="AF1288" s="75">
        <v>0</v>
      </c>
      <c r="AG1288" s="75">
        <v>0</v>
      </c>
      <c r="AH1288" s="75">
        <v>0</v>
      </c>
      <c r="AI1288" s="75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>
      <c r="A1289" s="5"/>
      <c r="B1289" s="5" t="s">
        <v>4</v>
      </c>
      <c r="C1289" s="75">
        <v>0</v>
      </c>
      <c r="D1289" s="75">
        <v>0</v>
      </c>
      <c r="E1289" s="75">
        <v>0</v>
      </c>
      <c r="F1289" s="75">
        <v>0</v>
      </c>
      <c r="G1289" s="75">
        <v>0</v>
      </c>
      <c r="H1289" s="75">
        <v>0</v>
      </c>
      <c r="I1289" s="75">
        <v>0</v>
      </c>
      <c r="J1289" s="75">
        <v>0</v>
      </c>
      <c r="K1289" s="75">
        <v>0</v>
      </c>
      <c r="L1289" s="75">
        <v>0</v>
      </c>
      <c r="M1289" s="75">
        <v>0</v>
      </c>
      <c r="N1289" s="75">
        <v>0</v>
      </c>
      <c r="O1289" s="75">
        <v>0</v>
      </c>
      <c r="P1289" s="75">
        <v>0</v>
      </c>
      <c r="Q1289" s="75">
        <v>0</v>
      </c>
      <c r="R1289" s="75">
        <v>0</v>
      </c>
      <c r="S1289" s="75">
        <v>0</v>
      </c>
      <c r="T1289" s="75">
        <v>0</v>
      </c>
      <c r="U1289" s="75">
        <v>0</v>
      </c>
      <c r="V1289" s="75">
        <v>0</v>
      </c>
      <c r="W1289" s="75">
        <v>0</v>
      </c>
      <c r="X1289" s="75">
        <v>0</v>
      </c>
      <c r="Y1289" s="75">
        <v>0</v>
      </c>
      <c r="Z1289" s="75">
        <v>0</v>
      </c>
      <c r="AA1289" s="75">
        <v>0</v>
      </c>
      <c r="AB1289" s="75">
        <v>0</v>
      </c>
      <c r="AC1289" s="75">
        <v>0</v>
      </c>
      <c r="AD1289" s="75">
        <v>0</v>
      </c>
      <c r="AE1289" s="75">
        <v>0</v>
      </c>
      <c r="AF1289" s="75">
        <v>0</v>
      </c>
      <c r="AG1289" s="75">
        <v>0</v>
      </c>
      <c r="AH1289" s="75">
        <v>0</v>
      </c>
      <c r="AI1289" s="75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>
      <c r="A1290" s="5" t="s">
        <v>2</v>
      </c>
      <c r="B1290" s="5" t="s">
        <v>3</v>
      </c>
      <c r="C1290" s="75">
        <v>0</v>
      </c>
      <c r="D1290" s="75">
        <v>0</v>
      </c>
      <c r="E1290" s="75">
        <v>0</v>
      </c>
      <c r="F1290" s="75">
        <v>0</v>
      </c>
      <c r="G1290" s="75">
        <v>0</v>
      </c>
      <c r="H1290" s="75">
        <v>0</v>
      </c>
      <c r="I1290" s="75">
        <v>0</v>
      </c>
      <c r="J1290" s="75">
        <v>0</v>
      </c>
      <c r="K1290" s="75">
        <v>0</v>
      </c>
      <c r="L1290" s="75">
        <v>0</v>
      </c>
      <c r="M1290" s="75">
        <v>0</v>
      </c>
      <c r="N1290" s="75">
        <v>0</v>
      </c>
      <c r="O1290" s="75">
        <v>0</v>
      </c>
      <c r="P1290" s="75">
        <v>0</v>
      </c>
      <c r="Q1290" s="75">
        <v>0</v>
      </c>
      <c r="R1290" s="75">
        <v>0</v>
      </c>
      <c r="S1290" s="75">
        <v>0</v>
      </c>
      <c r="T1290" s="75">
        <v>0</v>
      </c>
      <c r="U1290" s="75">
        <v>0</v>
      </c>
      <c r="V1290" s="75">
        <v>0</v>
      </c>
      <c r="W1290" s="75">
        <v>0</v>
      </c>
      <c r="X1290" s="75">
        <v>0</v>
      </c>
      <c r="Y1290" s="75">
        <v>0</v>
      </c>
      <c r="Z1290" s="75">
        <v>0</v>
      </c>
      <c r="AA1290" s="75">
        <v>0</v>
      </c>
      <c r="AB1290" s="75">
        <v>0</v>
      </c>
      <c r="AC1290" s="75">
        <v>0</v>
      </c>
      <c r="AD1290" s="75">
        <v>0</v>
      </c>
      <c r="AE1290" s="75">
        <v>0</v>
      </c>
      <c r="AF1290" s="75">
        <v>0</v>
      </c>
      <c r="AG1290" s="75">
        <v>0</v>
      </c>
      <c r="AH1290" s="75">
        <v>0</v>
      </c>
      <c r="AI1290" s="75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>
      <c r="A1291" s="4"/>
      <c r="B1291" s="4" t="s">
        <v>4</v>
      </c>
      <c r="C1291" s="75">
        <v>0</v>
      </c>
      <c r="D1291" s="75">
        <v>0</v>
      </c>
      <c r="E1291" s="75">
        <v>0</v>
      </c>
      <c r="F1291" s="75">
        <v>0</v>
      </c>
      <c r="G1291" s="75">
        <v>0</v>
      </c>
      <c r="H1291" s="75">
        <v>0</v>
      </c>
      <c r="I1291" s="75">
        <v>0</v>
      </c>
      <c r="J1291" s="75">
        <v>0</v>
      </c>
      <c r="K1291" s="75">
        <v>0</v>
      </c>
      <c r="L1291" s="75">
        <v>0</v>
      </c>
      <c r="M1291" s="75">
        <v>0</v>
      </c>
      <c r="N1291" s="75">
        <v>0</v>
      </c>
      <c r="O1291" s="75">
        <v>0</v>
      </c>
      <c r="P1291" s="75">
        <v>0</v>
      </c>
      <c r="Q1291" s="75">
        <v>0</v>
      </c>
      <c r="R1291" s="75">
        <v>0</v>
      </c>
      <c r="S1291" s="75">
        <v>0</v>
      </c>
      <c r="T1291" s="75">
        <v>0</v>
      </c>
      <c r="U1291" s="75">
        <v>0</v>
      </c>
      <c r="V1291" s="75">
        <v>0</v>
      </c>
      <c r="W1291" s="75">
        <v>0</v>
      </c>
      <c r="X1291" s="75">
        <v>0</v>
      </c>
      <c r="Y1291" s="75">
        <v>0</v>
      </c>
      <c r="Z1291" s="75">
        <v>0</v>
      </c>
      <c r="AA1291" s="75">
        <v>0</v>
      </c>
      <c r="AB1291" s="75">
        <v>0</v>
      </c>
      <c r="AC1291" s="75">
        <v>0</v>
      </c>
      <c r="AD1291" s="75">
        <v>0</v>
      </c>
      <c r="AE1291" s="75">
        <v>0</v>
      </c>
      <c r="AF1291" s="75">
        <v>0</v>
      </c>
      <c r="AG1291" s="75">
        <v>0</v>
      </c>
      <c r="AH1291" s="75">
        <v>0</v>
      </c>
      <c r="AI1291" s="75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>
      <c r="A1292" s="14" t="s">
        <v>7</v>
      </c>
      <c r="B1292" s="14" t="s">
        <v>3</v>
      </c>
      <c r="C1292" s="75">
        <v>0</v>
      </c>
      <c r="D1292" s="75">
        <v>0</v>
      </c>
      <c r="E1292" s="75">
        <v>0</v>
      </c>
      <c r="F1292" s="75">
        <v>0</v>
      </c>
      <c r="G1292" s="75">
        <v>0</v>
      </c>
      <c r="H1292" s="75">
        <v>0</v>
      </c>
      <c r="I1292" s="75">
        <v>0</v>
      </c>
      <c r="J1292" s="75">
        <v>0</v>
      </c>
      <c r="K1292" s="75">
        <v>0</v>
      </c>
      <c r="L1292" s="75">
        <v>0</v>
      </c>
      <c r="M1292" s="75">
        <v>0</v>
      </c>
      <c r="N1292" s="75">
        <v>0</v>
      </c>
      <c r="O1292" s="75">
        <v>0</v>
      </c>
      <c r="P1292" s="75">
        <v>0</v>
      </c>
      <c r="Q1292" s="75">
        <v>0</v>
      </c>
      <c r="R1292" s="75">
        <v>0</v>
      </c>
      <c r="S1292" s="75">
        <v>0</v>
      </c>
      <c r="T1292" s="75">
        <v>0</v>
      </c>
      <c r="U1292" s="75">
        <v>0</v>
      </c>
      <c r="V1292" s="75">
        <v>0</v>
      </c>
      <c r="W1292" s="75">
        <v>0</v>
      </c>
      <c r="X1292" s="75">
        <v>0</v>
      </c>
      <c r="Y1292" s="75">
        <v>0</v>
      </c>
      <c r="Z1292" s="75">
        <v>0</v>
      </c>
      <c r="AA1292" s="75">
        <v>0</v>
      </c>
      <c r="AB1292" s="75">
        <v>0</v>
      </c>
      <c r="AC1292" s="75">
        <v>0</v>
      </c>
      <c r="AD1292" s="75">
        <v>0</v>
      </c>
      <c r="AE1292" s="75">
        <v>0</v>
      </c>
      <c r="AF1292" s="75">
        <v>0</v>
      </c>
      <c r="AG1292" s="75">
        <v>0</v>
      </c>
      <c r="AH1292" s="75">
        <v>0</v>
      </c>
      <c r="AI1292" s="75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4"/>
      <c r="B1293" s="4" t="s">
        <v>4</v>
      </c>
      <c r="C1293" s="75">
        <v>0</v>
      </c>
      <c r="D1293" s="75">
        <v>0</v>
      </c>
      <c r="E1293" s="75">
        <v>0</v>
      </c>
      <c r="F1293" s="75">
        <v>0</v>
      </c>
      <c r="G1293" s="75">
        <v>0</v>
      </c>
      <c r="H1293" s="75">
        <v>0</v>
      </c>
      <c r="I1293" s="75">
        <v>0</v>
      </c>
      <c r="J1293" s="75">
        <v>0</v>
      </c>
      <c r="K1293" s="75">
        <v>0</v>
      </c>
      <c r="L1293" s="75">
        <v>0</v>
      </c>
      <c r="M1293" s="75">
        <v>0</v>
      </c>
      <c r="N1293" s="75">
        <v>0</v>
      </c>
      <c r="O1293" s="75">
        <v>0</v>
      </c>
      <c r="P1293" s="75">
        <v>0</v>
      </c>
      <c r="Q1293" s="75">
        <v>0</v>
      </c>
      <c r="R1293" s="75">
        <v>0</v>
      </c>
      <c r="S1293" s="75">
        <v>0</v>
      </c>
      <c r="T1293" s="75">
        <v>0</v>
      </c>
      <c r="U1293" s="75">
        <v>0</v>
      </c>
      <c r="V1293" s="75">
        <v>0</v>
      </c>
      <c r="W1293" s="75">
        <v>0</v>
      </c>
      <c r="X1293" s="75">
        <v>0</v>
      </c>
      <c r="Y1293" s="75">
        <v>0</v>
      </c>
      <c r="Z1293" s="75">
        <v>0</v>
      </c>
      <c r="AA1293" s="75">
        <v>0</v>
      </c>
      <c r="AB1293" s="75">
        <v>0</v>
      </c>
      <c r="AC1293" s="75">
        <v>0</v>
      </c>
      <c r="AD1293" s="75">
        <v>0</v>
      </c>
      <c r="AE1293" s="75">
        <v>0</v>
      </c>
      <c r="AF1293" s="75">
        <v>0</v>
      </c>
      <c r="AG1293" s="75">
        <v>0</v>
      </c>
      <c r="AH1293" s="75">
        <v>0</v>
      </c>
      <c r="AI1293" s="75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14" t="s">
        <v>6</v>
      </c>
      <c r="B1294" s="14" t="s">
        <v>3</v>
      </c>
      <c r="C1294" s="75">
        <v>0</v>
      </c>
      <c r="D1294" s="75">
        <v>0</v>
      </c>
      <c r="E1294" s="75">
        <v>0</v>
      </c>
      <c r="F1294" s="75">
        <v>0</v>
      </c>
      <c r="G1294" s="75">
        <v>0</v>
      </c>
      <c r="H1294" s="75">
        <v>0</v>
      </c>
      <c r="I1294" s="75">
        <v>0</v>
      </c>
      <c r="J1294" s="75">
        <v>0</v>
      </c>
      <c r="K1294" s="75">
        <v>0</v>
      </c>
      <c r="L1294" s="75">
        <v>0</v>
      </c>
      <c r="M1294" s="75">
        <v>0</v>
      </c>
      <c r="N1294" s="75">
        <v>0</v>
      </c>
      <c r="O1294" s="75">
        <v>0</v>
      </c>
      <c r="P1294" s="75">
        <v>0</v>
      </c>
      <c r="Q1294" s="75">
        <v>0</v>
      </c>
      <c r="R1294" s="75">
        <v>0</v>
      </c>
      <c r="S1294" s="75">
        <v>0</v>
      </c>
      <c r="T1294" s="75">
        <v>0</v>
      </c>
      <c r="U1294" s="75">
        <v>0</v>
      </c>
      <c r="V1294" s="75">
        <v>0</v>
      </c>
      <c r="W1294" s="75">
        <v>0</v>
      </c>
      <c r="X1294" s="75">
        <v>0</v>
      </c>
      <c r="Y1294" s="75">
        <v>0</v>
      </c>
      <c r="Z1294" s="75">
        <v>0</v>
      </c>
      <c r="AA1294" s="75">
        <v>0</v>
      </c>
      <c r="AB1294" s="75">
        <v>0</v>
      </c>
      <c r="AC1294" s="75">
        <v>0</v>
      </c>
      <c r="AD1294" s="75">
        <v>0</v>
      </c>
      <c r="AE1294" s="75">
        <v>0</v>
      </c>
      <c r="AF1294" s="75">
        <v>0</v>
      </c>
      <c r="AG1294" s="75">
        <v>0</v>
      </c>
      <c r="AH1294" s="75">
        <v>0</v>
      </c>
      <c r="AI1294" s="75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5"/>
      <c r="B1295" s="5" t="s">
        <v>4</v>
      </c>
      <c r="C1295" s="75">
        <v>0</v>
      </c>
      <c r="D1295" s="75">
        <v>0</v>
      </c>
      <c r="E1295" s="75">
        <v>0</v>
      </c>
      <c r="F1295" s="75">
        <v>0</v>
      </c>
      <c r="G1295" s="75">
        <v>0</v>
      </c>
      <c r="H1295" s="75">
        <v>0</v>
      </c>
      <c r="I1295" s="75">
        <v>0</v>
      </c>
      <c r="J1295" s="75">
        <v>0</v>
      </c>
      <c r="K1295" s="75">
        <v>0</v>
      </c>
      <c r="L1295" s="75">
        <v>0</v>
      </c>
      <c r="M1295" s="75">
        <v>0</v>
      </c>
      <c r="N1295" s="75">
        <v>0</v>
      </c>
      <c r="O1295" s="75">
        <v>0</v>
      </c>
      <c r="P1295" s="75">
        <v>0</v>
      </c>
      <c r="Q1295" s="75">
        <v>0</v>
      </c>
      <c r="R1295" s="75">
        <v>0</v>
      </c>
      <c r="S1295" s="75">
        <v>0</v>
      </c>
      <c r="T1295" s="75">
        <v>0</v>
      </c>
      <c r="U1295" s="75">
        <v>0</v>
      </c>
      <c r="V1295" s="75">
        <v>0</v>
      </c>
      <c r="W1295" s="75">
        <v>0</v>
      </c>
      <c r="X1295" s="75">
        <v>0</v>
      </c>
      <c r="Y1295" s="75">
        <v>0</v>
      </c>
      <c r="Z1295" s="75">
        <v>0</v>
      </c>
      <c r="AA1295" s="75">
        <v>0</v>
      </c>
      <c r="AB1295" s="75">
        <v>0</v>
      </c>
      <c r="AC1295" s="75">
        <v>0</v>
      </c>
      <c r="AD1295" s="75">
        <v>0</v>
      </c>
      <c r="AE1295" s="75">
        <v>0</v>
      </c>
      <c r="AF1295" s="75">
        <v>0</v>
      </c>
      <c r="AG1295" s="75">
        <v>0</v>
      </c>
      <c r="AH1295" s="75">
        <v>0</v>
      </c>
      <c r="AI1295" s="7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5" t="s">
        <v>8</v>
      </c>
      <c r="B1296" s="5" t="s">
        <v>3</v>
      </c>
      <c r="C1296" s="75">
        <v>0</v>
      </c>
      <c r="D1296" s="75">
        <v>0</v>
      </c>
      <c r="E1296" s="75">
        <v>0</v>
      </c>
      <c r="F1296" s="75">
        <v>0</v>
      </c>
      <c r="G1296" s="75">
        <v>0</v>
      </c>
      <c r="H1296" s="75">
        <v>0</v>
      </c>
      <c r="I1296" s="75">
        <v>0</v>
      </c>
      <c r="J1296" s="75">
        <v>0</v>
      </c>
      <c r="K1296" s="75">
        <v>0</v>
      </c>
      <c r="L1296" s="75">
        <v>0</v>
      </c>
      <c r="M1296" s="75">
        <v>0</v>
      </c>
      <c r="N1296" s="75">
        <v>0</v>
      </c>
      <c r="O1296" s="75">
        <v>0</v>
      </c>
      <c r="P1296" s="75">
        <v>0</v>
      </c>
      <c r="Q1296" s="75">
        <v>0</v>
      </c>
      <c r="R1296" s="75">
        <v>0</v>
      </c>
      <c r="S1296" s="75">
        <v>0</v>
      </c>
      <c r="T1296" s="75">
        <v>0</v>
      </c>
      <c r="U1296" s="75">
        <v>0</v>
      </c>
      <c r="V1296" s="75">
        <v>0</v>
      </c>
      <c r="W1296" s="75">
        <v>0</v>
      </c>
      <c r="X1296" s="75">
        <v>0</v>
      </c>
      <c r="Y1296" s="75">
        <v>0</v>
      </c>
      <c r="Z1296" s="75">
        <v>0</v>
      </c>
      <c r="AA1296" s="75">
        <v>0</v>
      </c>
      <c r="AB1296" s="75">
        <v>0</v>
      </c>
      <c r="AC1296" s="75">
        <v>0</v>
      </c>
      <c r="AD1296" s="75">
        <v>0</v>
      </c>
      <c r="AE1296" s="75">
        <v>0</v>
      </c>
      <c r="AF1296" s="75">
        <v>0</v>
      </c>
      <c r="AG1296" s="75">
        <v>0</v>
      </c>
      <c r="AH1296" s="75">
        <v>0</v>
      </c>
      <c r="AI1296" s="75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4"/>
      <c r="B1297" s="4" t="s">
        <v>37</v>
      </c>
      <c r="C1297" s="75">
        <v>0</v>
      </c>
      <c r="D1297" s="75">
        <v>0</v>
      </c>
      <c r="E1297" s="75">
        <v>0</v>
      </c>
      <c r="F1297" s="75">
        <v>0</v>
      </c>
      <c r="G1297" s="75">
        <v>0</v>
      </c>
      <c r="H1297" s="75">
        <v>0</v>
      </c>
      <c r="I1297" s="75">
        <v>0</v>
      </c>
      <c r="J1297" s="75">
        <v>0</v>
      </c>
      <c r="K1297" s="75">
        <v>0</v>
      </c>
      <c r="L1297" s="75">
        <v>0</v>
      </c>
      <c r="M1297" s="75">
        <v>0</v>
      </c>
      <c r="N1297" s="75">
        <v>0</v>
      </c>
      <c r="O1297" s="75">
        <v>0</v>
      </c>
      <c r="P1297" s="75">
        <v>0</v>
      </c>
      <c r="Q1297" s="75">
        <v>0</v>
      </c>
      <c r="R1297" s="75">
        <v>0</v>
      </c>
      <c r="S1297" s="75">
        <v>0</v>
      </c>
      <c r="T1297" s="75">
        <v>0</v>
      </c>
      <c r="U1297" s="75">
        <v>0</v>
      </c>
      <c r="V1297" s="75">
        <v>0</v>
      </c>
      <c r="W1297" s="75">
        <v>0</v>
      </c>
      <c r="X1297" s="75">
        <v>0</v>
      </c>
      <c r="Y1297" s="75">
        <v>0</v>
      </c>
      <c r="Z1297" s="75">
        <v>0</v>
      </c>
      <c r="AA1297" s="75">
        <v>0</v>
      </c>
      <c r="AB1297" s="75">
        <v>0</v>
      </c>
      <c r="AC1297" s="75">
        <v>0</v>
      </c>
      <c r="AD1297" s="75">
        <v>0</v>
      </c>
      <c r="AE1297" s="75">
        <v>0</v>
      </c>
      <c r="AF1297" s="75">
        <v>0</v>
      </c>
      <c r="AG1297" s="75">
        <v>0</v>
      </c>
      <c r="AH1297" s="75">
        <v>0</v>
      </c>
      <c r="AI1297" s="75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14" t="s">
        <v>36</v>
      </c>
      <c r="B1298" s="14" t="s">
        <v>38</v>
      </c>
      <c r="C1298" s="75">
        <v>0</v>
      </c>
      <c r="D1298" s="75">
        <v>0</v>
      </c>
      <c r="E1298" s="75">
        <v>0</v>
      </c>
      <c r="F1298" s="75">
        <v>0</v>
      </c>
      <c r="G1298" s="75">
        <v>0</v>
      </c>
      <c r="H1298" s="75">
        <v>0</v>
      </c>
      <c r="I1298" s="75">
        <v>0</v>
      </c>
      <c r="J1298" s="75">
        <v>0</v>
      </c>
      <c r="K1298" s="75">
        <v>0</v>
      </c>
      <c r="L1298" s="75">
        <v>0</v>
      </c>
      <c r="M1298" s="75">
        <v>0</v>
      </c>
      <c r="N1298" s="75">
        <v>0</v>
      </c>
      <c r="O1298" s="75">
        <v>0</v>
      </c>
      <c r="P1298" s="75">
        <v>0</v>
      </c>
      <c r="Q1298" s="75">
        <v>0</v>
      </c>
      <c r="R1298" s="75">
        <v>0</v>
      </c>
      <c r="S1298" s="75">
        <v>0</v>
      </c>
      <c r="T1298" s="75">
        <v>0</v>
      </c>
      <c r="U1298" s="75">
        <v>0</v>
      </c>
      <c r="V1298" s="75">
        <v>0</v>
      </c>
      <c r="W1298" s="75">
        <v>0</v>
      </c>
      <c r="X1298" s="75">
        <v>0</v>
      </c>
      <c r="Y1298" s="75">
        <v>0</v>
      </c>
      <c r="Z1298" s="75">
        <v>0</v>
      </c>
      <c r="AA1298" s="75">
        <v>0</v>
      </c>
      <c r="AB1298" s="75">
        <v>0</v>
      </c>
      <c r="AC1298" s="75">
        <v>0</v>
      </c>
      <c r="AD1298" s="75">
        <v>0</v>
      </c>
      <c r="AE1298" s="75">
        <v>0</v>
      </c>
      <c r="AF1298" s="75">
        <v>0</v>
      </c>
      <c r="AG1298" s="75">
        <v>0</v>
      </c>
      <c r="AH1298" s="75">
        <v>0</v>
      </c>
      <c r="AI1298" s="75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5"/>
      <c r="B1299" s="5" t="s">
        <v>213</v>
      </c>
      <c r="C1299" s="73">
        <v>0</v>
      </c>
      <c r="D1299" s="73">
        <v>0</v>
      </c>
      <c r="E1299" s="73">
        <v>0</v>
      </c>
      <c r="F1299" s="73">
        <v>0</v>
      </c>
      <c r="G1299" s="73">
        <v>0</v>
      </c>
      <c r="H1299" s="73">
        <v>0</v>
      </c>
      <c r="I1299" s="73">
        <v>0</v>
      </c>
      <c r="J1299" s="73">
        <v>0</v>
      </c>
      <c r="K1299" s="73">
        <v>0</v>
      </c>
      <c r="L1299" s="73">
        <v>0</v>
      </c>
      <c r="M1299" s="73">
        <v>0</v>
      </c>
      <c r="N1299" s="73">
        <v>0</v>
      </c>
      <c r="O1299" s="73">
        <v>0</v>
      </c>
      <c r="P1299" s="73">
        <v>0</v>
      </c>
      <c r="Q1299" s="73">
        <v>0</v>
      </c>
      <c r="R1299" s="73">
        <v>0</v>
      </c>
      <c r="S1299" s="73">
        <v>0</v>
      </c>
      <c r="T1299" s="73">
        <v>0</v>
      </c>
      <c r="U1299" s="73">
        <v>0</v>
      </c>
      <c r="V1299" s="73">
        <v>0</v>
      </c>
      <c r="W1299" s="73">
        <v>0</v>
      </c>
      <c r="X1299" s="73">
        <v>0</v>
      </c>
      <c r="Y1299" s="73">
        <v>0</v>
      </c>
      <c r="Z1299" s="73">
        <v>0</v>
      </c>
      <c r="AA1299" s="73">
        <v>0</v>
      </c>
      <c r="AB1299" s="73">
        <v>0</v>
      </c>
      <c r="AC1299" s="73">
        <v>0</v>
      </c>
      <c r="AD1299" s="73">
        <v>0</v>
      </c>
      <c r="AE1299" s="73">
        <v>0</v>
      </c>
      <c r="AF1299" s="73">
        <v>0</v>
      </c>
      <c r="AG1299" s="73">
        <v>0</v>
      </c>
      <c r="AH1299" s="73">
        <v>0</v>
      </c>
      <c r="AI1299" s="73">
        <v>0</v>
      </c>
    </row>
    <row r="1302" spans="1:85">
      <c r="B1302" s="5" t="s">
        <v>214</v>
      </c>
      <c r="C1302" s="6">
        <f t="shared" ref="C1302:AI1302" si="0">SUM(C2:C1299) - 59*C1278</f>
        <v>0</v>
      </c>
      <c r="D1302" s="6">
        <f t="shared" si="0"/>
        <v>0</v>
      </c>
      <c r="E1302" s="6">
        <f t="shared" si="0"/>
        <v>0</v>
      </c>
      <c r="F1302" s="6">
        <f t="shared" si="0"/>
        <v>0</v>
      </c>
      <c r="G1302" s="6">
        <f t="shared" si="0"/>
        <v>0</v>
      </c>
      <c r="H1302" s="6">
        <f t="shared" si="0"/>
        <v>0</v>
      </c>
      <c r="I1302" s="6">
        <f t="shared" si="0"/>
        <v>0</v>
      </c>
      <c r="J1302" s="6">
        <f t="shared" si="0"/>
        <v>0</v>
      </c>
      <c r="K1302" s="6">
        <f t="shared" si="0"/>
        <v>0</v>
      </c>
      <c r="L1302" s="6">
        <f t="shared" si="0"/>
        <v>0</v>
      </c>
      <c r="M1302" s="6">
        <f t="shared" si="0"/>
        <v>0</v>
      </c>
      <c r="N1302" s="6">
        <f t="shared" si="0"/>
        <v>0</v>
      </c>
      <c r="O1302" s="6">
        <f t="shared" si="0"/>
        <v>0</v>
      </c>
      <c r="P1302" s="6">
        <f t="shared" si="0"/>
        <v>0</v>
      </c>
      <c r="Q1302" s="6">
        <f t="shared" si="0"/>
        <v>0</v>
      </c>
      <c r="R1302" s="6">
        <f t="shared" si="0"/>
        <v>0</v>
      </c>
      <c r="S1302" s="6">
        <f t="shared" si="0"/>
        <v>0</v>
      </c>
      <c r="T1302" s="6">
        <f t="shared" si="0"/>
        <v>0</v>
      </c>
      <c r="U1302" s="6">
        <f t="shared" si="0"/>
        <v>0</v>
      </c>
      <c r="V1302" s="6">
        <f t="shared" si="0"/>
        <v>0</v>
      </c>
      <c r="W1302" s="6">
        <f t="shared" si="0"/>
        <v>0</v>
      </c>
      <c r="X1302" s="6">
        <f t="shared" si="0"/>
        <v>0</v>
      </c>
      <c r="Y1302" s="6">
        <f t="shared" si="0"/>
        <v>0</v>
      </c>
      <c r="Z1302" s="6">
        <f t="shared" si="0"/>
        <v>0</v>
      </c>
      <c r="AA1302" s="6">
        <f t="shared" si="0"/>
        <v>0</v>
      </c>
      <c r="AB1302" s="6">
        <f t="shared" si="0"/>
        <v>0</v>
      </c>
      <c r="AC1302" s="6">
        <f t="shared" si="0"/>
        <v>0</v>
      </c>
      <c r="AD1302" s="6">
        <f t="shared" si="0"/>
        <v>0</v>
      </c>
      <c r="AE1302" s="6">
        <f t="shared" si="0"/>
        <v>0</v>
      </c>
      <c r="AF1302" s="6">
        <f t="shared" si="0"/>
        <v>0</v>
      </c>
      <c r="AG1302" s="6">
        <f t="shared" si="0"/>
        <v>0</v>
      </c>
      <c r="AH1302" s="6">
        <f t="shared" si="0"/>
        <v>0</v>
      </c>
      <c r="AI1302" s="6">
        <f t="shared" si="0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8623-2B32-42A1-9A6C-5F36EE769380}">
  <dimension ref="A1:CG1302"/>
  <sheetViews>
    <sheetView zoomScale="79" zoomScaleNormal="79" workbookViewId="0">
      <selection activeCell="A1273" sqref="A1:XFD1048576"/>
    </sheetView>
  </sheetViews>
  <sheetFormatPr defaultColWidth="11" defaultRowHeight="15.75"/>
  <sheetData>
    <row r="1" spans="1:85">
      <c r="A1">
        <v>0</v>
      </c>
      <c r="B1" s="71" t="s">
        <v>215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 s="87">
        <v>36</v>
      </c>
      <c r="AK1" s="87">
        <v>37</v>
      </c>
      <c r="AL1" s="87">
        <v>38</v>
      </c>
      <c r="AM1" s="87">
        <v>39</v>
      </c>
      <c r="AN1" s="87">
        <v>40</v>
      </c>
      <c r="AO1" s="87">
        <v>41</v>
      </c>
      <c r="AP1" s="87">
        <v>42</v>
      </c>
      <c r="AQ1" s="87">
        <v>43</v>
      </c>
      <c r="AR1" s="87">
        <v>44</v>
      </c>
      <c r="AS1" s="87">
        <v>45</v>
      </c>
      <c r="AT1" s="87">
        <v>46</v>
      </c>
      <c r="AU1" s="87">
        <v>47</v>
      </c>
      <c r="AV1" s="87">
        <v>48</v>
      </c>
      <c r="AW1" s="87">
        <v>49</v>
      </c>
      <c r="AX1" s="87">
        <v>50</v>
      </c>
      <c r="AY1" s="87">
        <v>51</v>
      </c>
      <c r="AZ1" s="87">
        <v>52</v>
      </c>
      <c r="BA1" s="87">
        <v>53</v>
      </c>
      <c r="BB1" s="87">
        <v>54</v>
      </c>
      <c r="BC1" s="87">
        <v>55</v>
      </c>
      <c r="BD1" s="87">
        <v>56</v>
      </c>
      <c r="BE1" s="87">
        <v>57</v>
      </c>
      <c r="BF1" s="87">
        <v>58</v>
      </c>
      <c r="BG1" s="87">
        <v>59</v>
      </c>
      <c r="BH1" s="87">
        <v>60</v>
      </c>
      <c r="BI1" s="87">
        <v>61</v>
      </c>
      <c r="BJ1" s="87">
        <v>62</v>
      </c>
      <c r="BK1" s="87">
        <v>63</v>
      </c>
      <c r="BL1" s="87">
        <v>64</v>
      </c>
      <c r="BM1" s="87">
        <v>65</v>
      </c>
      <c r="BN1" s="87">
        <v>66</v>
      </c>
      <c r="BO1" s="87">
        <v>67</v>
      </c>
      <c r="BP1" s="87">
        <v>68</v>
      </c>
      <c r="BQ1" s="87">
        <v>69</v>
      </c>
      <c r="BR1" s="87">
        <v>70</v>
      </c>
      <c r="BS1" s="87">
        <v>71</v>
      </c>
      <c r="BT1" s="87">
        <v>72</v>
      </c>
      <c r="BU1" s="87">
        <v>73</v>
      </c>
      <c r="BV1" s="87">
        <v>74</v>
      </c>
      <c r="BW1" s="87">
        <v>75</v>
      </c>
      <c r="BX1" s="87">
        <v>76</v>
      </c>
      <c r="BY1" s="87">
        <v>77</v>
      </c>
      <c r="BZ1" s="87">
        <v>78</v>
      </c>
      <c r="CA1" s="87">
        <v>79</v>
      </c>
      <c r="CB1" s="87">
        <v>80</v>
      </c>
      <c r="CC1" s="87">
        <v>81</v>
      </c>
      <c r="CD1" s="87">
        <v>82</v>
      </c>
      <c r="CE1" s="87">
        <v>83</v>
      </c>
      <c r="CF1" s="87">
        <v>84</v>
      </c>
      <c r="CG1" s="87">
        <v>85</v>
      </c>
    </row>
    <row r="2" spans="1:85">
      <c r="A2" s="1" t="str">
        <f>LOOKUP(B2,[1]Regions!$A$4:$A$98,[1]Regions!$B$4:$B$98)</f>
        <v xml:space="preserve">Belgium </v>
      </c>
      <c r="B2" s="2">
        <v>1</v>
      </c>
      <c r="C2" s="72">
        <v>2018</v>
      </c>
      <c r="D2" s="72">
        <v>2019</v>
      </c>
      <c r="E2" s="72">
        <v>2020</v>
      </c>
      <c r="F2" s="72">
        <v>2021</v>
      </c>
      <c r="G2" s="72">
        <v>2022</v>
      </c>
      <c r="H2" s="72">
        <v>2023</v>
      </c>
      <c r="I2" s="72">
        <v>2024</v>
      </c>
      <c r="J2" s="72">
        <v>2025</v>
      </c>
      <c r="K2" s="72">
        <v>2026</v>
      </c>
      <c r="L2" s="72">
        <v>2027</v>
      </c>
      <c r="M2" s="72">
        <v>2028</v>
      </c>
      <c r="N2" s="72">
        <v>2029</v>
      </c>
      <c r="O2" s="72">
        <v>2030</v>
      </c>
      <c r="P2" s="72">
        <v>2031</v>
      </c>
      <c r="Q2" s="72">
        <v>2032</v>
      </c>
      <c r="R2" s="72">
        <v>2033</v>
      </c>
      <c r="S2" s="72">
        <v>2034</v>
      </c>
      <c r="T2" s="72">
        <v>2035</v>
      </c>
      <c r="U2" s="72">
        <v>2036</v>
      </c>
      <c r="V2" s="72">
        <v>2037</v>
      </c>
      <c r="W2" s="72">
        <v>2038</v>
      </c>
      <c r="X2" s="72">
        <v>2039</v>
      </c>
      <c r="Y2" s="72">
        <v>2040</v>
      </c>
      <c r="Z2" s="72">
        <v>2041</v>
      </c>
      <c r="AA2" s="72">
        <v>2042</v>
      </c>
      <c r="AB2" s="72">
        <v>2043</v>
      </c>
      <c r="AC2" s="72">
        <v>2044</v>
      </c>
      <c r="AD2" s="72">
        <v>2045</v>
      </c>
      <c r="AE2" s="72">
        <v>2046</v>
      </c>
      <c r="AF2" s="72">
        <v>2047</v>
      </c>
      <c r="AG2" s="72">
        <v>2048</v>
      </c>
      <c r="AH2" s="72">
        <v>2049</v>
      </c>
      <c r="AI2" s="72">
        <v>2050</v>
      </c>
      <c r="AJ2" s="72">
        <v>2051</v>
      </c>
      <c r="AK2" s="72">
        <v>2052</v>
      </c>
      <c r="AL2" s="72">
        <v>2053</v>
      </c>
      <c r="AM2" s="72">
        <v>2054</v>
      </c>
      <c r="AN2" s="72">
        <v>2055</v>
      </c>
      <c r="AO2" s="72">
        <v>2056</v>
      </c>
      <c r="AP2" s="72">
        <v>2057</v>
      </c>
      <c r="AQ2" s="72">
        <v>2058</v>
      </c>
      <c r="AR2" s="72">
        <v>2059</v>
      </c>
      <c r="AS2" s="72">
        <v>2060</v>
      </c>
      <c r="AT2" s="72">
        <v>2061</v>
      </c>
      <c r="AU2" s="72">
        <v>2062</v>
      </c>
      <c r="AV2" s="72">
        <v>2063</v>
      </c>
      <c r="AW2" s="72">
        <v>2064</v>
      </c>
      <c r="AX2" s="72">
        <v>2065</v>
      </c>
      <c r="AY2" s="72">
        <v>2066</v>
      </c>
      <c r="AZ2" s="72">
        <v>2067</v>
      </c>
      <c r="BA2" s="72">
        <v>2068</v>
      </c>
      <c r="BB2" s="72">
        <v>2069</v>
      </c>
      <c r="BC2" s="72">
        <v>2070</v>
      </c>
      <c r="BD2" s="72">
        <v>2071</v>
      </c>
      <c r="BE2" s="72">
        <v>2072</v>
      </c>
      <c r="BF2" s="72">
        <v>2073</v>
      </c>
      <c r="BG2" s="72">
        <v>2074</v>
      </c>
      <c r="BH2" s="72">
        <v>2075</v>
      </c>
      <c r="BI2" s="72">
        <v>2076</v>
      </c>
      <c r="BJ2" s="72">
        <v>2077</v>
      </c>
      <c r="BK2" s="72">
        <v>2078</v>
      </c>
      <c r="BL2" s="72">
        <v>2079</v>
      </c>
      <c r="BM2" s="72">
        <v>2080</v>
      </c>
      <c r="BN2" s="72">
        <v>2081</v>
      </c>
      <c r="BO2" s="72">
        <v>2082</v>
      </c>
      <c r="BP2" s="72">
        <v>2083</v>
      </c>
      <c r="BQ2" s="72">
        <v>2084</v>
      </c>
      <c r="BR2" s="72">
        <v>2085</v>
      </c>
      <c r="BS2" s="72">
        <v>2086</v>
      </c>
      <c r="BT2" s="72">
        <v>2087</v>
      </c>
      <c r="BU2" s="72">
        <v>2088</v>
      </c>
      <c r="BV2" s="72">
        <v>2089</v>
      </c>
      <c r="BW2" s="72">
        <v>2090</v>
      </c>
      <c r="BX2" s="72">
        <v>2091</v>
      </c>
      <c r="BY2" s="72">
        <v>2092</v>
      </c>
      <c r="BZ2" s="72">
        <v>2093</v>
      </c>
      <c r="CA2" s="72">
        <v>2094</v>
      </c>
      <c r="CB2" s="72">
        <v>2095</v>
      </c>
      <c r="CC2" s="72">
        <v>2096</v>
      </c>
      <c r="CD2" s="72">
        <v>2097</v>
      </c>
      <c r="CE2" s="72">
        <v>2098</v>
      </c>
      <c r="CF2" s="72">
        <v>2099</v>
      </c>
      <c r="CG2" s="72">
        <v>2100</v>
      </c>
    </row>
    <row r="3" spans="1:85">
      <c r="A3" s="74"/>
      <c r="B3" s="74" t="s">
        <v>4</v>
      </c>
      <c r="C3" s="73">
        <v>0</v>
      </c>
      <c r="D3" s="73">
        <v>0</v>
      </c>
      <c r="E3" s="73">
        <v>0</v>
      </c>
      <c r="F3" s="73">
        <v>0</v>
      </c>
      <c r="G3" s="73">
        <v>0</v>
      </c>
      <c r="H3" s="73">
        <v>0</v>
      </c>
      <c r="I3" s="73">
        <v>0</v>
      </c>
      <c r="J3" s="73">
        <v>0</v>
      </c>
      <c r="K3" s="73">
        <v>0</v>
      </c>
      <c r="L3" s="73">
        <v>0</v>
      </c>
      <c r="M3" s="73">
        <v>0</v>
      </c>
      <c r="N3" s="73">
        <v>0</v>
      </c>
      <c r="O3" s="73">
        <v>0</v>
      </c>
      <c r="P3" s="73">
        <v>0</v>
      </c>
      <c r="Q3" s="73">
        <v>0</v>
      </c>
      <c r="R3" s="73">
        <v>0</v>
      </c>
      <c r="S3" s="73">
        <v>0</v>
      </c>
      <c r="T3" s="73">
        <v>0</v>
      </c>
      <c r="U3" s="73">
        <v>0</v>
      </c>
      <c r="V3" s="73">
        <v>0</v>
      </c>
      <c r="W3" s="73">
        <v>0</v>
      </c>
      <c r="X3" s="73">
        <v>0</v>
      </c>
      <c r="Y3" s="73">
        <v>0</v>
      </c>
      <c r="Z3" s="73">
        <v>0</v>
      </c>
      <c r="AA3" s="73">
        <v>0</v>
      </c>
      <c r="AB3" s="73">
        <v>0</v>
      </c>
      <c r="AC3" s="73">
        <v>0</v>
      </c>
      <c r="AD3" s="73">
        <v>0</v>
      </c>
      <c r="AE3" s="73">
        <v>0</v>
      </c>
      <c r="AF3" s="73">
        <v>0</v>
      </c>
      <c r="AG3" s="73">
        <v>0</v>
      </c>
      <c r="AH3" s="73">
        <v>0</v>
      </c>
      <c r="AI3" s="73">
        <v>0</v>
      </c>
      <c r="AJ3" s="73">
        <v>0</v>
      </c>
      <c r="AK3" s="73">
        <v>0</v>
      </c>
      <c r="AL3" s="73">
        <v>0</v>
      </c>
      <c r="AM3" s="73">
        <v>0</v>
      </c>
      <c r="AN3" s="73">
        <v>0</v>
      </c>
      <c r="AO3" s="73">
        <v>0</v>
      </c>
      <c r="AP3" s="73">
        <v>0</v>
      </c>
      <c r="AQ3" s="73">
        <v>0</v>
      </c>
      <c r="AR3" s="73">
        <v>0</v>
      </c>
      <c r="AS3" s="73">
        <v>0</v>
      </c>
      <c r="AT3" s="73">
        <v>0</v>
      </c>
      <c r="AU3" s="73">
        <v>0</v>
      </c>
      <c r="AV3" s="73">
        <v>0</v>
      </c>
      <c r="AW3" s="73">
        <v>0</v>
      </c>
      <c r="AX3" s="73">
        <v>0</v>
      </c>
      <c r="AY3" s="73">
        <v>0</v>
      </c>
      <c r="AZ3" s="73">
        <v>0</v>
      </c>
      <c r="BA3" s="73">
        <v>0</v>
      </c>
      <c r="BB3" s="73">
        <v>0</v>
      </c>
      <c r="BC3" s="73">
        <v>0</v>
      </c>
      <c r="BD3" s="73">
        <v>0</v>
      </c>
      <c r="BE3" s="73">
        <v>0</v>
      </c>
      <c r="BF3" s="73">
        <v>0</v>
      </c>
      <c r="BG3" s="73">
        <v>0</v>
      </c>
      <c r="BH3" s="73">
        <v>0</v>
      </c>
      <c r="BI3" s="73">
        <v>0</v>
      </c>
      <c r="BJ3" s="73">
        <v>0</v>
      </c>
      <c r="BK3" s="73">
        <v>0</v>
      </c>
      <c r="BL3" s="73">
        <v>0</v>
      </c>
      <c r="BM3" s="73">
        <v>0</v>
      </c>
      <c r="BN3" s="73">
        <v>0</v>
      </c>
      <c r="BO3" s="73">
        <v>0</v>
      </c>
      <c r="BP3" s="73">
        <v>0</v>
      </c>
      <c r="BQ3" s="73">
        <v>0</v>
      </c>
      <c r="BR3" s="73">
        <v>0</v>
      </c>
      <c r="BS3" s="73">
        <v>0</v>
      </c>
      <c r="BT3" s="73">
        <v>0</v>
      </c>
      <c r="BU3" s="73">
        <v>0</v>
      </c>
      <c r="BV3" s="73">
        <v>0</v>
      </c>
      <c r="BW3" s="73">
        <v>0</v>
      </c>
      <c r="BX3" s="73">
        <v>0</v>
      </c>
      <c r="BY3" s="73">
        <v>0</v>
      </c>
      <c r="BZ3" s="73">
        <v>0</v>
      </c>
      <c r="CA3" s="73">
        <v>0</v>
      </c>
      <c r="CB3" s="73">
        <v>0</v>
      </c>
      <c r="CC3" s="73">
        <v>0</v>
      </c>
      <c r="CD3" s="73">
        <v>0</v>
      </c>
      <c r="CE3" s="73">
        <v>0</v>
      </c>
      <c r="CF3" s="73">
        <v>0</v>
      </c>
      <c r="CG3" s="73">
        <v>0</v>
      </c>
    </row>
    <row r="4" spans="1:85">
      <c r="A4" s="74" t="s">
        <v>0</v>
      </c>
      <c r="B4" s="74" t="s">
        <v>3</v>
      </c>
      <c r="C4" s="73">
        <v>0</v>
      </c>
      <c r="D4" s="73">
        <v>0</v>
      </c>
      <c r="E4" s="73">
        <v>0</v>
      </c>
      <c r="F4" s="73">
        <v>0</v>
      </c>
      <c r="G4" s="73">
        <v>0</v>
      </c>
      <c r="H4" s="73">
        <v>0</v>
      </c>
      <c r="I4" s="73">
        <v>0</v>
      </c>
      <c r="J4" s="73">
        <v>0</v>
      </c>
      <c r="K4" s="73">
        <v>0</v>
      </c>
      <c r="L4" s="73">
        <v>0</v>
      </c>
      <c r="M4" s="73">
        <v>0</v>
      </c>
      <c r="N4" s="73">
        <v>0</v>
      </c>
      <c r="O4" s="73">
        <v>0</v>
      </c>
      <c r="P4" s="73">
        <v>0</v>
      </c>
      <c r="Q4" s="73">
        <v>0</v>
      </c>
      <c r="R4" s="73">
        <v>0</v>
      </c>
      <c r="S4" s="73">
        <v>0</v>
      </c>
      <c r="T4" s="73">
        <v>0</v>
      </c>
      <c r="U4" s="73">
        <v>0</v>
      </c>
      <c r="V4" s="73">
        <v>0</v>
      </c>
      <c r="W4" s="73">
        <v>0</v>
      </c>
      <c r="X4" s="73">
        <v>0</v>
      </c>
      <c r="Y4" s="73">
        <v>0</v>
      </c>
      <c r="Z4" s="73">
        <v>0</v>
      </c>
      <c r="AA4" s="73">
        <v>0</v>
      </c>
      <c r="AB4" s="73">
        <v>0</v>
      </c>
      <c r="AC4" s="73">
        <v>0</v>
      </c>
      <c r="AD4" s="73">
        <v>0</v>
      </c>
      <c r="AE4" s="73">
        <v>0</v>
      </c>
      <c r="AF4" s="73">
        <v>0</v>
      </c>
      <c r="AG4" s="73">
        <v>0</v>
      </c>
      <c r="AH4" s="73">
        <v>0</v>
      </c>
      <c r="AI4" s="73">
        <v>0</v>
      </c>
      <c r="AJ4" s="73">
        <v>0</v>
      </c>
      <c r="AK4" s="73">
        <v>0</v>
      </c>
      <c r="AL4" s="73">
        <v>0</v>
      </c>
      <c r="AM4" s="73">
        <v>0</v>
      </c>
      <c r="AN4" s="73">
        <v>0</v>
      </c>
      <c r="AO4" s="73">
        <v>0</v>
      </c>
      <c r="AP4" s="73">
        <v>0</v>
      </c>
      <c r="AQ4" s="73">
        <v>0</v>
      </c>
      <c r="AR4" s="73">
        <v>0</v>
      </c>
      <c r="AS4" s="73">
        <v>0</v>
      </c>
      <c r="AT4" s="73">
        <v>0</v>
      </c>
      <c r="AU4" s="73">
        <v>0</v>
      </c>
      <c r="AV4" s="73">
        <v>0</v>
      </c>
      <c r="AW4" s="73">
        <v>0</v>
      </c>
      <c r="AX4" s="73">
        <v>0</v>
      </c>
      <c r="AY4" s="73">
        <v>0</v>
      </c>
      <c r="AZ4" s="73">
        <v>0</v>
      </c>
      <c r="BA4" s="73">
        <v>0</v>
      </c>
      <c r="BB4" s="73">
        <v>0</v>
      </c>
      <c r="BC4" s="73">
        <v>0</v>
      </c>
      <c r="BD4" s="73">
        <v>0</v>
      </c>
      <c r="BE4" s="73">
        <v>0</v>
      </c>
      <c r="BF4" s="73">
        <v>0</v>
      </c>
      <c r="BG4" s="73">
        <v>0</v>
      </c>
      <c r="BH4" s="73">
        <v>0</v>
      </c>
      <c r="BI4" s="73">
        <v>0</v>
      </c>
      <c r="BJ4" s="73">
        <v>0</v>
      </c>
      <c r="BK4" s="73">
        <v>0</v>
      </c>
      <c r="BL4" s="73">
        <v>0</v>
      </c>
      <c r="BM4" s="73">
        <v>0</v>
      </c>
      <c r="BN4" s="73">
        <v>0</v>
      </c>
      <c r="BO4" s="73">
        <v>0</v>
      </c>
      <c r="BP4" s="73">
        <v>0</v>
      </c>
      <c r="BQ4" s="73">
        <v>0</v>
      </c>
      <c r="BR4" s="73">
        <v>0</v>
      </c>
      <c r="BS4" s="73">
        <v>0</v>
      </c>
      <c r="BT4" s="73">
        <v>0</v>
      </c>
      <c r="BU4" s="73">
        <v>0</v>
      </c>
      <c r="BV4" s="73">
        <v>0</v>
      </c>
      <c r="BW4" s="73">
        <v>0</v>
      </c>
      <c r="BX4" s="73">
        <v>0</v>
      </c>
      <c r="BY4" s="73">
        <v>0</v>
      </c>
      <c r="BZ4" s="73">
        <v>0</v>
      </c>
      <c r="CA4" s="73">
        <v>0</v>
      </c>
      <c r="CB4" s="73">
        <v>0</v>
      </c>
      <c r="CC4" s="73">
        <v>0</v>
      </c>
      <c r="CD4" s="73">
        <v>0</v>
      </c>
      <c r="CE4" s="73">
        <v>0</v>
      </c>
      <c r="CF4" s="73">
        <v>0</v>
      </c>
      <c r="CG4" s="73">
        <v>0</v>
      </c>
    </row>
    <row r="5" spans="1:85">
      <c r="A5" s="74"/>
      <c r="B5" s="74" t="s">
        <v>34</v>
      </c>
      <c r="C5" s="73">
        <v>0</v>
      </c>
      <c r="D5" s="73">
        <v>0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0</v>
      </c>
      <c r="K5" s="73">
        <v>0</v>
      </c>
      <c r="L5" s="73">
        <v>0</v>
      </c>
      <c r="M5" s="73">
        <v>0</v>
      </c>
      <c r="N5" s="73">
        <v>0</v>
      </c>
      <c r="O5" s="73">
        <v>0</v>
      </c>
      <c r="P5" s="73">
        <v>0</v>
      </c>
      <c r="Q5" s="73">
        <v>0</v>
      </c>
      <c r="R5" s="73">
        <v>0</v>
      </c>
      <c r="S5" s="73">
        <v>0</v>
      </c>
      <c r="T5" s="73">
        <v>0</v>
      </c>
      <c r="U5" s="73">
        <v>0</v>
      </c>
      <c r="V5" s="73">
        <v>0</v>
      </c>
      <c r="W5" s="73">
        <v>0</v>
      </c>
      <c r="X5" s="73">
        <v>0</v>
      </c>
      <c r="Y5" s="73">
        <v>0</v>
      </c>
      <c r="Z5" s="73">
        <v>0</v>
      </c>
      <c r="AA5" s="73">
        <v>0</v>
      </c>
      <c r="AB5" s="73">
        <v>0</v>
      </c>
      <c r="AC5" s="73">
        <v>0</v>
      </c>
      <c r="AD5" s="73">
        <v>0</v>
      </c>
      <c r="AE5" s="73">
        <v>0</v>
      </c>
      <c r="AF5" s="73">
        <v>0</v>
      </c>
      <c r="AG5" s="73">
        <v>0</v>
      </c>
      <c r="AH5" s="73">
        <v>0</v>
      </c>
      <c r="AI5" s="73">
        <v>0</v>
      </c>
      <c r="AJ5" s="73">
        <v>0</v>
      </c>
      <c r="AK5" s="73">
        <v>0</v>
      </c>
      <c r="AL5" s="73">
        <v>0</v>
      </c>
      <c r="AM5" s="73">
        <v>0</v>
      </c>
      <c r="AN5" s="73">
        <v>0</v>
      </c>
      <c r="AO5" s="73">
        <v>0</v>
      </c>
      <c r="AP5" s="73">
        <v>0</v>
      </c>
      <c r="AQ5" s="73">
        <v>0</v>
      </c>
      <c r="AR5" s="73">
        <v>0</v>
      </c>
      <c r="AS5" s="73">
        <v>0</v>
      </c>
      <c r="AT5" s="73">
        <v>0</v>
      </c>
      <c r="AU5" s="73">
        <v>0</v>
      </c>
      <c r="AV5" s="73">
        <v>0</v>
      </c>
      <c r="AW5" s="73">
        <v>0</v>
      </c>
      <c r="AX5" s="73">
        <v>0</v>
      </c>
      <c r="AY5" s="73">
        <v>0</v>
      </c>
      <c r="AZ5" s="73">
        <v>0</v>
      </c>
      <c r="BA5" s="73">
        <v>0</v>
      </c>
      <c r="BB5" s="73">
        <v>0</v>
      </c>
      <c r="BC5" s="73">
        <v>0</v>
      </c>
      <c r="BD5" s="73">
        <v>0</v>
      </c>
      <c r="BE5" s="73">
        <v>0</v>
      </c>
      <c r="BF5" s="73">
        <v>0</v>
      </c>
      <c r="BG5" s="73">
        <v>0</v>
      </c>
      <c r="BH5" s="73">
        <v>0</v>
      </c>
      <c r="BI5" s="73">
        <v>0</v>
      </c>
      <c r="BJ5" s="73">
        <v>0</v>
      </c>
      <c r="BK5" s="73">
        <v>0</v>
      </c>
      <c r="BL5" s="73">
        <v>0</v>
      </c>
      <c r="BM5" s="73">
        <v>0</v>
      </c>
      <c r="BN5" s="73">
        <v>0</v>
      </c>
      <c r="BO5" s="73">
        <v>0</v>
      </c>
      <c r="BP5" s="73">
        <v>0</v>
      </c>
      <c r="BQ5" s="73">
        <v>0</v>
      </c>
      <c r="BR5" s="73">
        <v>0</v>
      </c>
      <c r="BS5" s="73">
        <v>0</v>
      </c>
      <c r="BT5" s="73">
        <v>0</v>
      </c>
      <c r="BU5" s="73">
        <v>0</v>
      </c>
      <c r="BV5" s="73">
        <v>0</v>
      </c>
      <c r="BW5" s="73">
        <v>0</v>
      </c>
      <c r="BX5" s="73">
        <v>0</v>
      </c>
      <c r="BY5" s="73">
        <v>0</v>
      </c>
      <c r="BZ5" s="73">
        <v>0</v>
      </c>
      <c r="CA5" s="73">
        <v>0</v>
      </c>
      <c r="CB5" s="73">
        <v>0</v>
      </c>
      <c r="CC5" s="73">
        <v>0</v>
      </c>
      <c r="CD5" s="73">
        <v>0</v>
      </c>
      <c r="CE5" s="73">
        <v>0</v>
      </c>
      <c r="CF5" s="73">
        <v>0</v>
      </c>
      <c r="CG5" s="73">
        <v>0</v>
      </c>
    </row>
    <row r="6" spans="1:85">
      <c r="A6" s="14"/>
      <c r="B6" s="14" t="s">
        <v>35</v>
      </c>
      <c r="C6" s="73">
        <v>0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v>0</v>
      </c>
      <c r="U6" s="73">
        <v>0</v>
      </c>
      <c r="V6" s="73">
        <v>0</v>
      </c>
      <c r="W6" s="73">
        <v>0</v>
      </c>
      <c r="X6" s="73">
        <v>0</v>
      </c>
      <c r="Y6" s="73">
        <v>0</v>
      </c>
      <c r="Z6" s="73">
        <v>0</v>
      </c>
      <c r="AA6" s="73">
        <v>0</v>
      </c>
      <c r="AB6" s="73">
        <v>0</v>
      </c>
      <c r="AC6" s="73">
        <v>0</v>
      </c>
      <c r="AD6" s="73">
        <v>0</v>
      </c>
      <c r="AE6" s="73">
        <v>0</v>
      </c>
      <c r="AF6" s="73">
        <v>0</v>
      </c>
      <c r="AG6" s="73">
        <v>0</v>
      </c>
      <c r="AH6" s="73">
        <v>0</v>
      </c>
      <c r="AI6" s="73">
        <v>0</v>
      </c>
      <c r="AJ6" s="73">
        <v>0</v>
      </c>
      <c r="AK6" s="73">
        <v>0</v>
      </c>
      <c r="AL6" s="73">
        <v>0</v>
      </c>
      <c r="AM6" s="73">
        <v>0</v>
      </c>
      <c r="AN6" s="73">
        <v>0</v>
      </c>
      <c r="AO6" s="73">
        <v>0</v>
      </c>
      <c r="AP6" s="73">
        <v>0</v>
      </c>
      <c r="AQ6" s="73">
        <v>0</v>
      </c>
      <c r="AR6" s="73">
        <v>0</v>
      </c>
      <c r="AS6" s="73">
        <v>0</v>
      </c>
      <c r="AT6" s="73">
        <v>0</v>
      </c>
      <c r="AU6" s="73">
        <v>0</v>
      </c>
      <c r="AV6" s="73">
        <v>0</v>
      </c>
      <c r="AW6" s="73">
        <v>0</v>
      </c>
      <c r="AX6" s="73">
        <v>0</v>
      </c>
      <c r="AY6" s="73">
        <v>0</v>
      </c>
      <c r="AZ6" s="73">
        <v>0</v>
      </c>
      <c r="BA6" s="73">
        <v>0</v>
      </c>
      <c r="BB6" s="73">
        <v>0</v>
      </c>
      <c r="BC6" s="73">
        <v>0</v>
      </c>
      <c r="BD6" s="73">
        <v>0</v>
      </c>
      <c r="BE6" s="73">
        <v>0</v>
      </c>
      <c r="BF6" s="73">
        <v>0</v>
      </c>
      <c r="BG6" s="73">
        <v>0</v>
      </c>
      <c r="BH6" s="73">
        <v>0</v>
      </c>
      <c r="BI6" s="73">
        <v>0</v>
      </c>
      <c r="BJ6" s="73">
        <v>0</v>
      </c>
      <c r="BK6" s="73">
        <v>0</v>
      </c>
      <c r="BL6" s="73">
        <v>0</v>
      </c>
      <c r="BM6" s="73">
        <v>0</v>
      </c>
      <c r="BN6" s="73">
        <v>0</v>
      </c>
      <c r="BO6" s="73">
        <v>0</v>
      </c>
      <c r="BP6" s="73">
        <v>0</v>
      </c>
      <c r="BQ6" s="73">
        <v>0</v>
      </c>
      <c r="BR6" s="73">
        <v>0</v>
      </c>
      <c r="BS6" s="73">
        <v>0</v>
      </c>
      <c r="BT6" s="73">
        <v>0</v>
      </c>
      <c r="BU6" s="73">
        <v>0</v>
      </c>
      <c r="BV6" s="73">
        <v>0</v>
      </c>
      <c r="BW6" s="73">
        <v>0</v>
      </c>
      <c r="BX6" s="73">
        <v>0</v>
      </c>
      <c r="BY6" s="73">
        <v>0</v>
      </c>
      <c r="BZ6" s="73">
        <v>0</v>
      </c>
      <c r="CA6" s="73">
        <v>0</v>
      </c>
      <c r="CB6" s="73">
        <v>0</v>
      </c>
      <c r="CC6" s="73">
        <v>0</v>
      </c>
      <c r="CD6" s="73">
        <v>0</v>
      </c>
      <c r="CE6" s="73">
        <v>0</v>
      </c>
      <c r="CF6" s="73">
        <v>0</v>
      </c>
      <c r="CG6" s="73">
        <v>0</v>
      </c>
    </row>
    <row r="7" spans="1:85">
      <c r="A7" s="4"/>
      <c r="B7" s="4" t="s">
        <v>4</v>
      </c>
      <c r="C7" s="73">
        <v>0</v>
      </c>
      <c r="D7" s="73">
        <v>0</v>
      </c>
      <c r="E7" s="73">
        <v>0</v>
      </c>
      <c r="F7" s="73">
        <v>0</v>
      </c>
      <c r="G7" s="73">
        <v>0</v>
      </c>
      <c r="H7" s="73">
        <v>0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0</v>
      </c>
      <c r="AB7" s="73">
        <v>0</v>
      </c>
      <c r="AC7" s="73">
        <v>0</v>
      </c>
      <c r="AD7" s="73">
        <v>0</v>
      </c>
      <c r="AE7" s="73">
        <v>0</v>
      </c>
      <c r="AF7" s="73">
        <v>0</v>
      </c>
      <c r="AG7" s="73">
        <v>0</v>
      </c>
      <c r="AH7" s="73">
        <v>0</v>
      </c>
      <c r="AI7" s="73">
        <v>0</v>
      </c>
      <c r="AJ7" s="73">
        <v>0</v>
      </c>
      <c r="AK7" s="73">
        <v>0</v>
      </c>
      <c r="AL7" s="73">
        <v>0</v>
      </c>
      <c r="AM7" s="73">
        <v>0</v>
      </c>
      <c r="AN7" s="73">
        <v>0</v>
      </c>
      <c r="AO7" s="73">
        <v>0</v>
      </c>
      <c r="AP7" s="73">
        <v>0</v>
      </c>
      <c r="AQ7" s="73">
        <v>0</v>
      </c>
      <c r="AR7" s="73">
        <v>0</v>
      </c>
      <c r="AS7" s="73">
        <v>0</v>
      </c>
      <c r="AT7" s="73">
        <v>0</v>
      </c>
      <c r="AU7" s="73">
        <v>0</v>
      </c>
      <c r="AV7" s="73">
        <v>0</v>
      </c>
      <c r="AW7" s="73">
        <v>0</v>
      </c>
      <c r="AX7" s="73">
        <v>0</v>
      </c>
      <c r="AY7" s="73">
        <v>0</v>
      </c>
      <c r="AZ7" s="73">
        <v>0</v>
      </c>
      <c r="BA7" s="73">
        <v>0</v>
      </c>
      <c r="BB7" s="73">
        <v>0</v>
      </c>
      <c r="BC7" s="73">
        <v>0</v>
      </c>
      <c r="BD7" s="73">
        <v>0</v>
      </c>
      <c r="BE7" s="73">
        <v>0</v>
      </c>
      <c r="BF7" s="73">
        <v>0</v>
      </c>
      <c r="BG7" s="73">
        <v>0</v>
      </c>
      <c r="BH7" s="73">
        <v>0</v>
      </c>
      <c r="BI7" s="73">
        <v>0</v>
      </c>
      <c r="BJ7" s="73">
        <v>0</v>
      </c>
      <c r="BK7" s="73">
        <v>0</v>
      </c>
      <c r="BL7" s="73">
        <v>0</v>
      </c>
      <c r="BM7" s="73">
        <v>0</v>
      </c>
      <c r="BN7" s="73">
        <v>0</v>
      </c>
      <c r="BO7" s="73">
        <v>0</v>
      </c>
      <c r="BP7" s="73">
        <v>0</v>
      </c>
      <c r="BQ7" s="73">
        <v>0</v>
      </c>
      <c r="BR7" s="73">
        <v>0</v>
      </c>
      <c r="BS7" s="73">
        <v>0</v>
      </c>
      <c r="BT7" s="73">
        <v>0</v>
      </c>
      <c r="BU7" s="73">
        <v>0</v>
      </c>
      <c r="BV7" s="73">
        <v>0</v>
      </c>
      <c r="BW7" s="73">
        <v>0</v>
      </c>
      <c r="BX7" s="73">
        <v>0</v>
      </c>
      <c r="BY7" s="73">
        <v>0</v>
      </c>
      <c r="BZ7" s="73">
        <v>0</v>
      </c>
      <c r="CA7" s="73">
        <v>0</v>
      </c>
      <c r="CB7" s="73">
        <v>0</v>
      </c>
      <c r="CC7" s="73">
        <v>0</v>
      </c>
      <c r="CD7" s="73">
        <v>0</v>
      </c>
      <c r="CE7" s="73">
        <v>0</v>
      </c>
      <c r="CF7" s="73">
        <v>0</v>
      </c>
      <c r="CG7" s="73">
        <v>0</v>
      </c>
    </row>
    <row r="8" spans="1:85">
      <c r="A8" s="74" t="s">
        <v>1</v>
      </c>
      <c r="B8" s="74" t="s">
        <v>3</v>
      </c>
      <c r="C8" s="73">
        <v>0</v>
      </c>
      <c r="D8" s="73">
        <v>0</v>
      </c>
      <c r="E8" s="73">
        <v>0</v>
      </c>
      <c r="F8" s="73">
        <v>0</v>
      </c>
      <c r="G8" s="73">
        <v>0</v>
      </c>
      <c r="H8" s="73">
        <v>0</v>
      </c>
      <c r="I8" s="73">
        <v>0</v>
      </c>
      <c r="J8" s="73">
        <v>0</v>
      </c>
      <c r="K8" s="73">
        <v>0</v>
      </c>
      <c r="L8" s="73">
        <v>0</v>
      </c>
      <c r="M8" s="73">
        <v>0</v>
      </c>
      <c r="N8" s="73">
        <v>0</v>
      </c>
      <c r="O8" s="73">
        <v>0</v>
      </c>
      <c r="P8" s="73">
        <v>0</v>
      </c>
      <c r="Q8" s="73">
        <v>0</v>
      </c>
      <c r="R8" s="73">
        <v>0</v>
      </c>
      <c r="S8" s="73">
        <v>0</v>
      </c>
      <c r="T8" s="73">
        <v>0</v>
      </c>
      <c r="U8" s="73">
        <v>0</v>
      </c>
      <c r="V8" s="73">
        <v>0</v>
      </c>
      <c r="W8" s="73">
        <v>0</v>
      </c>
      <c r="X8" s="73">
        <v>0</v>
      </c>
      <c r="Y8" s="73">
        <v>0</v>
      </c>
      <c r="Z8" s="73">
        <v>0</v>
      </c>
      <c r="AA8" s="73">
        <v>0</v>
      </c>
      <c r="AB8" s="73">
        <v>0</v>
      </c>
      <c r="AC8" s="73">
        <v>0</v>
      </c>
      <c r="AD8" s="73">
        <v>0</v>
      </c>
      <c r="AE8" s="73">
        <v>0</v>
      </c>
      <c r="AF8" s="73">
        <v>0</v>
      </c>
      <c r="AG8" s="73">
        <v>0</v>
      </c>
      <c r="AH8" s="73">
        <v>0</v>
      </c>
      <c r="AI8" s="73">
        <v>0</v>
      </c>
      <c r="AJ8" s="73">
        <v>0</v>
      </c>
      <c r="AK8" s="73">
        <v>0</v>
      </c>
      <c r="AL8" s="73">
        <v>0</v>
      </c>
      <c r="AM8" s="73">
        <v>0</v>
      </c>
      <c r="AN8" s="73">
        <v>0</v>
      </c>
      <c r="AO8" s="73">
        <v>0</v>
      </c>
      <c r="AP8" s="73">
        <v>0</v>
      </c>
      <c r="AQ8" s="73">
        <v>0</v>
      </c>
      <c r="AR8" s="73">
        <v>0</v>
      </c>
      <c r="AS8" s="73">
        <v>0</v>
      </c>
      <c r="AT8" s="73">
        <v>0</v>
      </c>
      <c r="AU8" s="73">
        <v>0</v>
      </c>
      <c r="AV8" s="73">
        <v>0</v>
      </c>
      <c r="AW8" s="73">
        <v>0</v>
      </c>
      <c r="AX8" s="73">
        <v>0</v>
      </c>
      <c r="AY8" s="73">
        <v>0</v>
      </c>
      <c r="AZ8" s="73">
        <v>0</v>
      </c>
      <c r="BA8" s="73">
        <v>0</v>
      </c>
      <c r="BB8" s="73">
        <v>0</v>
      </c>
      <c r="BC8" s="73">
        <v>0</v>
      </c>
      <c r="BD8" s="73">
        <v>0</v>
      </c>
      <c r="BE8" s="73">
        <v>0</v>
      </c>
      <c r="BF8" s="73">
        <v>0</v>
      </c>
      <c r="BG8" s="73">
        <v>0</v>
      </c>
      <c r="BH8" s="73">
        <v>0</v>
      </c>
      <c r="BI8" s="73">
        <v>0</v>
      </c>
      <c r="BJ8" s="73">
        <v>0</v>
      </c>
      <c r="BK8" s="73">
        <v>0</v>
      </c>
      <c r="BL8" s="73">
        <v>0</v>
      </c>
      <c r="BM8" s="73">
        <v>0</v>
      </c>
      <c r="BN8" s="73">
        <v>0</v>
      </c>
      <c r="BO8" s="73">
        <v>0</v>
      </c>
      <c r="BP8" s="73">
        <v>0</v>
      </c>
      <c r="BQ8" s="73">
        <v>0</v>
      </c>
      <c r="BR8" s="73">
        <v>0</v>
      </c>
      <c r="BS8" s="73">
        <v>0</v>
      </c>
      <c r="BT8" s="73">
        <v>0</v>
      </c>
      <c r="BU8" s="73">
        <v>0</v>
      </c>
      <c r="BV8" s="73">
        <v>0</v>
      </c>
      <c r="BW8" s="73">
        <v>0</v>
      </c>
      <c r="BX8" s="73">
        <v>0</v>
      </c>
      <c r="BY8" s="73">
        <v>0</v>
      </c>
      <c r="BZ8" s="73">
        <v>0</v>
      </c>
      <c r="CA8" s="73">
        <v>0</v>
      </c>
      <c r="CB8" s="73">
        <v>0</v>
      </c>
      <c r="CC8" s="73">
        <v>0</v>
      </c>
      <c r="CD8" s="73">
        <v>0</v>
      </c>
      <c r="CE8" s="73">
        <v>0</v>
      </c>
      <c r="CF8" s="73">
        <v>0</v>
      </c>
      <c r="CG8" s="73">
        <v>0</v>
      </c>
    </row>
    <row r="9" spans="1:85">
      <c r="A9" s="74"/>
      <c r="B9" s="74" t="s">
        <v>34</v>
      </c>
      <c r="C9" s="73">
        <v>0</v>
      </c>
      <c r="D9" s="73">
        <v>0</v>
      </c>
      <c r="E9" s="73">
        <v>0</v>
      </c>
      <c r="F9" s="73">
        <v>0</v>
      </c>
      <c r="G9" s="73">
        <v>0</v>
      </c>
      <c r="H9" s="73">
        <v>0</v>
      </c>
      <c r="I9" s="73">
        <v>0</v>
      </c>
      <c r="J9" s="73">
        <v>0</v>
      </c>
      <c r="K9" s="73">
        <v>0</v>
      </c>
      <c r="L9" s="73">
        <v>0</v>
      </c>
      <c r="M9" s="73">
        <v>0</v>
      </c>
      <c r="N9" s="73">
        <v>0</v>
      </c>
      <c r="O9" s="73">
        <v>0</v>
      </c>
      <c r="P9" s="73">
        <v>0</v>
      </c>
      <c r="Q9" s="73">
        <v>0</v>
      </c>
      <c r="R9" s="73">
        <v>0</v>
      </c>
      <c r="S9" s="73">
        <v>0</v>
      </c>
      <c r="T9" s="73">
        <v>0</v>
      </c>
      <c r="U9" s="73">
        <v>0</v>
      </c>
      <c r="V9" s="73">
        <v>0</v>
      </c>
      <c r="W9" s="73">
        <v>0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0</v>
      </c>
      <c r="AD9" s="73">
        <v>0</v>
      </c>
      <c r="AE9" s="73">
        <v>0</v>
      </c>
      <c r="AF9" s="73">
        <v>0</v>
      </c>
      <c r="AG9" s="73">
        <v>0</v>
      </c>
      <c r="AH9" s="73">
        <v>0</v>
      </c>
      <c r="AI9" s="73">
        <v>0</v>
      </c>
      <c r="AJ9" s="73">
        <v>0</v>
      </c>
      <c r="AK9" s="73">
        <v>0</v>
      </c>
      <c r="AL9" s="73">
        <v>0</v>
      </c>
      <c r="AM9" s="73">
        <v>0</v>
      </c>
      <c r="AN9" s="73">
        <v>0</v>
      </c>
      <c r="AO9" s="73">
        <v>0</v>
      </c>
      <c r="AP9" s="73">
        <v>0</v>
      </c>
      <c r="AQ9" s="73">
        <v>0</v>
      </c>
      <c r="AR9" s="73">
        <v>0</v>
      </c>
      <c r="AS9" s="73">
        <v>0</v>
      </c>
      <c r="AT9" s="73">
        <v>0</v>
      </c>
      <c r="AU9" s="73">
        <v>0</v>
      </c>
      <c r="AV9" s="73">
        <v>0</v>
      </c>
      <c r="AW9" s="73">
        <v>0</v>
      </c>
      <c r="AX9" s="73">
        <v>0</v>
      </c>
      <c r="AY9" s="73">
        <v>0</v>
      </c>
      <c r="AZ9" s="73">
        <v>0</v>
      </c>
      <c r="BA9" s="73">
        <v>0</v>
      </c>
      <c r="BB9" s="73">
        <v>0</v>
      </c>
      <c r="BC9" s="73">
        <v>0</v>
      </c>
      <c r="BD9" s="73">
        <v>0</v>
      </c>
      <c r="BE9" s="73">
        <v>0</v>
      </c>
      <c r="BF9" s="73">
        <v>0</v>
      </c>
      <c r="BG9" s="73">
        <v>0</v>
      </c>
      <c r="BH9" s="73">
        <v>0</v>
      </c>
      <c r="BI9" s="73">
        <v>0</v>
      </c>
      <c r="BJ9" s="73">
        <v>0</v>
      </c>
      <c r="BK9" s="73">
        <v>0</v>
      </c>
      <c r="BL9" s="73">
        <v>0</v>
      </c>
      <c r="BM9" s="73">
        <v>0</v>
      </c>
      <c r="BN9" s="73">
        <v>0</v>
      </c>
      <c r="BO9" s="73">
        <v>0</v>
      </c>
      <c r="BP9" s="73">
        <v>0</v>
      </c>
      <c r="BQ9" s="73">
        <v>0</v>
      </c>
      <c r="BR9" s="73">
        <v>0</v>
      </c>
      <c r="BS9" s="73">
        <v>0</v>
      </c>
      <c r="BT9" s="73">
        <v>0</v>
      </c>
      <c r="BU9" s="73">
        <v>0</v>
      </c>
      <c r="BV9" s="73">
        <v>0</v>
      </c>
      <c r="BW9" s="73">
        <v>0</v>
      </c>
      <c r="BX9" s="73">
        <v>0</v>
      </c>
      <c r="BY9" s="73">
        <v>0</v>
      </c>
      <c r="BZ9" s="73">
        <v>0</v>
      </c>
      <c r="CA9" s="73">
        <v>0</v>
      </c>
      <c r="CB9" s="73">
        <v>0</v>
      </c>
      <c r="CC9" s="73">
        <v>0</v>
      </c>
      <c r="CD9" s="73">
        <v>0</v>
      </c>
      <c r="CE9" s="73">
        <v>0</v>
      </c>
      <c r="CF9" s="73">
        <v>0</v>
      </c>
      <c r="CG9" s="73">
        <v>0</v>
      </c>
    </row>
    <row r="10" spans="1:85">
      <c r="A10" s="14"/>
      <c r="B10" s="14" t="s">
        <v>35</v>
      </c>
      <c r="C10" s="73">
        <v>0</v>
      </c>
      <c r="D10" s="73">
        <v>0</v>
      </c>
      <c r="E10" s="73">
        <v>0</v>
      </c>
      <c r="F10" s="73">
        <v>0</v>
      </c>
      <c r="G10" s="73">
        <v>0</v>
      </c>
      <c r="H10" s="73">
        <v>0</v>
      </c>
      <c r="I10" s="73">
        <v>0</v>
      </c>
      <c r="J10" s="73">
        <v>0</v>
      </c>
      <c r="K10" s="73">
        <v>0</v>
      </c>
      <c r="L10" s="73">
        <v>0</v>
      </c>
      <c r="M10" s="73">
        <v>0</v>
      </c>
      <c r="N10" s="73">
        <v>0</v>
      </c>
      <c r="O10" s="73">
        <v>0</v>
      </c>
      <c r="P10" s="73">
        <v>0</v>
      </c>
      <c r="Q10" s="73">
        <v>0</v>
      </c>
      <c r="R10" s="73">
        <v>0</v>
      </c>
      <c r="S10" s="73">
        <v>0</v>
      </c>
      <c r="T10" s="73">
        <v>0</v>
      </c>
      <c r="U10" s="73">
        <v>0</v>
      </c>
      <c r="V10" s="73">
        <v>0</v>
      </c>
      <c r="W10" s="73">
        <v>0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>
        <v>0</v>
      </c>
      <c r="AE10" s="73">
        <v>0</v>
      </c>
      <c r="AF10" s="73">
        <v>0</v>
      </c>
      <c r="AG10" s="73">
        <v>0</v>
      </c>
      <c r="AH10" s="73">
        <v>0</v>
      </c>
      <c r="AI10" s="73">
        <v>0</v>
      </c>
      <c r="AJ10" s="73">
        <v>0</v>
      </c>
      <c r="AK10" s="73">
        <v>0</v>
      </c>
      <c r="AL10" s="73">
        <v>0</v>
      </c>
      <c r="AM10" s="73">
        <v>0</v>
      </c>
      <c r="AN10" s="73">
        <v>0</v>
      </c>
      <c r="AO10" s="73">
        <v>0</v>
      </c>
      <c r="AP10" s="73">
        <v>0</v>
      </c>
      <c r="AQ10" s="73">
        <v>0</v>
      </c>
      <c r="AR10" s="73">
        <v>0</v>
      </c>
      <c r="AS10" s="73">
        <v>0</v>
      </c>
      <c r="AT10" s="73">
        <v>0</v>
      </c>
      <c r="AU10" s="73">
        <v>0</v>
      </c>
      <c r="AV10" s="73">
        <v>0</v>
      </c>
      <c r="AW10" s="73">
        <v>0</v>
      </c>
      <c r="AX10" s="73">
        <v>0</v>
      </c>
      <c r="AY10" s="73">
        <v>0</v>
      </c>
      <c r="AZ10" s="73">
        <v>0</v>
      </c>
      <c r="BA10" s="73">
        <v>0</v>
      </c>
      <c r="BB10" s="73">
        <v>0</v>
      </c>
      <c r="BC10" s="73">
        <v>0</v>
      </c>
      <c r="BD10" s="73">
        <v>0</v>
      </c>
      <c r="BE10" s="73">
        <v>0</v>
      </c>
      <c r="BF10" s="73">
        <v>0</v>
      </c>
      <c r="BG10" s="73">
        <v>0</v>
      </c>
      <c r="BH10" s="73">
        <v>0</v>
      </c>
      <c r="BI10" s="73">
        <v>0</v>
      </c>
      <c r="BJ10" s="73">
        <v>0</v>
      </c>
      <c r="BK10" s="73">
        <v>0</v>
      </c>
      <c r="BL10" s="73">
        <v>0</v>
      </c>
      <c r="BM10" s="73">
        <v>0</v>
      </c>
      <c r="BN10" s="73">
        <v>0</v>
      </c>
      <c r="BO10" s="73">
        <v>0</v>
      </c>
      <c r="BP10" s="73">
        <v>0</v>
      </c>
      <c r="BQ10" s="73">
        <v>0</v>
      </c>
      <c r="BR10" s="73">
        <v>0</v>
      </c>
      <c r="BS10" s="73">
        <v>0</v>
      </c>
      <c r="BT10" s="73">
        <v>0</v>
      </c>
      <c r="BU10" s="73">
        <v>0</v>
      </c>
      <c r="BV10" s="73">
        <v>0</v>
      </c>
      <c r="BW10" s="73">
        <v>0</v>
      </c>
      <c r="BX10" s="73">
        <v>0</v>
      </c>
      <c r="BY10" s="73">
        <v>0</v>
      </c>
      <c r="BZ10" s="73">
        <v>0</v>
      </c>
      <c r="CA10" s="73">
        <v>0</v>
      </c>
      <c r="CB10" s="73">
        <v>0</v>
      </c>
      <c r="CC10" s="73">
        <v>0</v>
      </c>
      <c r="CD10" s="73">
        <v>0</v>
      </c>
      <c r="CE10" s="73">
        <v>0</v>
      </c>
      <c r="CF10" s="73">
        <v>0</v>
      </c>
      <c r="CG10" s="73">
        <v>0</v>
      </c>
    </row>
    <row r="11" spans="1:85">
      <c r="A11" s="4"/>
      <c r="B11" s="4" t="s">
        <v>4</v>
      </c>
      <c r="C11" s="73">
        <v>0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O11" s="73">
        <v>0</v>
      </c>
      <c r="P11" s="73">
        <v>0</v>
      </c>
      <c r="Q11" s="73">
        <v>0</v>
      </c>
      <c r="R11" s="73">
        <v>0</v>
      </c>
      <c r="S11" s="73">
        <v>0</v>
      </c>
      <c r="T11" s="73">
        <v>0</v>
      </c>
      <c r="U11" s="73">
        <v>0</v>
      </c>
      <c r="V11" s="73">
        <v>0</v>
      </c>
      <c r="W11" s="73">
        <v>0</v>
      </c>
      <c r="X11" s="73">
        <v>0</v>
      </c>
      <c r="Y11" s="73">
        <v>0</v>
      </c>
      <c r="Z11" s="73">
        <v>0</v>
      </c>
      <c r="AA11" s="73">
        <v>0</v>
      </c>
      <c r="AB11" s="73">
        <v>0</v>
      </c>
      <c r="AC11" s="73">
        <v>0</v>
      </c>
      <c r="AD11" s="73">
        <v>0</v>
      </c>
      <c r="AE11" s="73">
        <v>0</v>
      </c>
      <c r="AF11" s="73">
        <v>0</v>
      </c>
      <c r="AG11" s="73">
        <v>0</v>
      </c>
      <c r="AH11" s="73">
        <v>0</v>
      </c>
      <c r="AI11" s="73">
        <v>0</v>
      </c>
      <c r="AJ11" s="73">
        <v>0</v>
      </c>
      <c r="AK11" s="73">
        <v>0</v>
      </c>
      <c r="AL11" s="73">
        <v>0</v>
      </c>
      <c r="AM11" s="73">
        <v>0</v>
      </c>
      <c r="AN11" s="73">
        <v>0</v>
      </c>
      <c r="AO11" s="73">
        <v>0</v>
      </c>
      <c r="AP11" s="73">
        <v>0</v>
      </c>
      <c r="AQ11" s="73">
        <v>0</v>
      </c>
      <c r="AR11" s="73">
        <v>0</v>
      </c>
      <c r="AS11" s="73">
        <v>0</v>
      </c>
      <c r="AT11" s="73">
        <v>0</v>
      </c>
      <c r="AU11" s="73">
        <v>0</v>
      </c>
      <c r="AV11" s="73">
        <v>0</v>
      </c>
      <c r="AW11" s="73">
        <v>0</v>
      </c>
      <c r="AX11" s="73">
        <v>0</v>
      </c>
      <c r="AY11" s="73">
        <v>0</v>
      </c>
      <c r="AZ11" s="73">
        <v>0</v>
      </c>
      <c r="BA11" s="73">
        <v>0</v>
      </c>
      <c r="BB11" s="73">
        <v>0</v>
      </c>
      <c r="BC11" s="73">
        <v>0</v>
      </c>
      <c r="BD11" s="73">
        <v>0</v>
      </c>
      <c r="BE11" s="73">
        <v>0</v>
      </c>
      <c r="BF11" s="73">
        <v>0</v>
      </c>
      <c r="BG11" s="73">
        <v>0</v>
      </c>
      <c r="BH11" s="73">
        <v>0</v>
      </c>
      <c r="BI11" s="73">
        <v>0</v>
      </c>
      <c r="BJ11" s="73">
        <v>0</v>
      </c>
      <c r="BK11" s="73">
        <v>0</v>
      </c>
      <c r="BL11" s="73">
        <v>0</v>
      </c>
      <c r="BM11" s="73">
        <v>0</v>
      </c>
      <c r="BN11" s="73">
        <v>0</v>
      </c>
      <c r="BO11" s="73">
        <v>0</v>
      </c>
      <c r="BP11" s="73">
        <v>0</v>
      </c>
      <c r="BQ11" s="73">
        <v>0</v>
      </c>
      <c r="BR11" s="73">
        <v>0</v>
      </c>
      <c r="BS11" s="73">
        <v>0</v>
      </c>
      <c r="BT11" s="73">
        <v>0</v>
      </c>
      <c r="BU11" s="73">
        <v>0</v>
      </c>
      <c r="BV11" s="73">
        <v>0</v>
      </c>
      <c r="BW11" s="73">
        <v>0</v>
      </c>
      <c r="BX11" s="73">
        <v>0</v>
      </c>
      <c r="BY11" s="73">
        <v>0</v>
      </c>
      <c r="BZ11" s="73">
        <v>0</v>
      </c>
      <c r="CA11" s="73">
        <v>0</v>
      </c>
      <c r="CB11" s="73">
        <v>0</v>
      </c>
      <c r="CC11" s="73">
        <v>0</v>
      </c>
      <c r="CD11" s="73">
        <v>0</v>
      </c>
      <c r="CE11" s="73">
        <v>0</v>
      </c>
      <c r="CF11" s="73">
        <v>0</v>
      </c>
      <c r="CG11" s="73">
        <v>0</v>
      </c>
    </row>
    <row r="12" spans="1:85">
      <c r="A12" s="14" t="s">
        <v>5</v>
      </c>
      <c r="B12" s="14" t="s">
        <v>3</v>
      </c>
      <c r="C12" s="73">
        <v>0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O12" s="73">
        <v>0</v>
      </c>
      <c r="P12" s="73">
        <v>0</v>
      </c>
      <c r="Q12" s="73">
        <v>0</v>
      </c>
      <c r="R12" s="73">
        <v>0</v>
      </c>
      <c r="S12" s="73">
        <v>0</v>
      </c>
      <c r="T12" s="73">
        <v>0</v>
      </c>
      <c r="U12" s="73">
        <v>0</v>
      </c>
      <c r="V12" s="73">
        <v>0</v>
      </c>
      <c r="W12" s="73">
        <v>0</v>
      </c>
      <c r="X12" s="73">
        <v>0</v>
      </c>
      <c r="Y12" s="73">
        <v>0</v>
      </c>
      <c r="Z12" s="73">
        <v>0</v>
      </c>
      <c r="AA12" s="73">
        <v>0</v>
      </c>
      <c r="AB12" s="73">
        <v>0</v>
      </c>
      <c r="AC12" s="73">
        <v>0</v>
      </c>
      <c r="AD12" s="73">
        <v>0</v>
      </c>
      <c r="AE12" s="73">
        <v>0</v>
      </c>
      <c r="AF12" s="73">
        <v>0</v>
      </c>
      <c r="AG12" s="73">
        <v>0</v>
      </c>
      <c r="AH12" s="73">
        <v>0</v>
      </c>
      <c r="AI12" s="73">
        <v>0</v>
      </c>
      <c r="AJ12" s="73">
        <v>0</v>
      </c>
      <c r="AK12" s="73">
        <v>0</v>
      </c>
      <c r="AL12" s="73">
        <v>0</v>
      </c>
      <c r="AM12" s="73">
        <v>0</v>
      </c>
      <c r="AN12" s="73">
        <v>0</v>
      </c>
      <c r="AO12" s="73">
        <v>0</v>
      </c>
      <c r="AP12" s="73">
        <v>0</v>
      </c>
      <c r="AQ12" s="73">
        <v>0</v>
      </c>
      <c r="AR12" s="73">
        <v>0</v>
      </c>
      <c r="AS12" s="73">
        <v>0</v>
      </c>
      <c r="AT12" s="73">
        <v>0</v>
      </c>
      <c r="AU12" s="73">
        <v>0</v>
      </c>
      <c r="AV12" s="73">
        <v>0</v>
      </c>
      <c r="AW12" s="73">
        <v>0</v>
      </c>
      <c r="AX12" s="73">
        <v>0</v>
      </c>
      <c r="AY12" s="73">
        <v>0</v>
      </c>
      <c r="AZ12" s="73">
        <v>0</v>
      </c>
      <c r="BA12" s="73">
        <v>0</v>
      </c>
      <c r="BB12" s="73">
        <v>0</v>
      </c>
      <c r="BC12" s="73">
        <v>0</v>
      </c>
      <c r="BD12" s="73">
        <v>0</v>
      </c>
      <c r="BE12" s="73">
        <v>0</v>
      </c>
      <c r="BF12" s="73">
        <v>0</v>
      </c>
      <c r="BG12" s="73">
        <v>0</v>
      </c>
      <c r="BH12" s="73">
        <v>0</v>
      </c>
      <c r="BI12" s="73">
        <v>0</v>
      </c>
      <c r="BJ12" s="73">
        <v>0</v>
      </c>
      <c r="BK12" s="73">
        <v>0</v>
      </c>
      <c r="BL12" s="73">
        <v>0</v>
      </c>
      <c r="BM12" s="73">
        <v>0</v>
      </c>
      <c r="BN12" s="73">
        <v>0</v>
      </c>
      <c r="BO12" s="73">
        <v>0</v>
      </c>
      <c r="BP12" s="73">
        <v>0</v>
      </c>
      <c r="BQ12" s="73">
        <v>0</v>
      </c>
      <c r="BR12" s="73">
        <v>0</v>
      </c>
      <c r="BS12" s="73">
        <v>0</v>
      </c>
      <c r="BT12" s="73">
        <v>0</v>
      </c>
      <c r="BU12" s="73">
        <v>0</v>
      </c>
      <c r="BV12" s="73">
        <v>0</v>
      </c>
      <c r="BW12" s="73">
        <v>0</v>
      </c>
      <c r="BX12" s="73">
        <v>0</v>
      </c>
      <c r="BY12" s="73">
        <v>0</v>
      </c>
      <c r="BZ12" s="73">
        <v>0</v>
      </c>
      <c r="CA12" s="73">
        <v>0</v>
      </c>
      <c r="CB12" s="73">
        <v>0</v>
      </c>
      <c r="CC12" s="73">
        <v>0</v>
      </c>
      <c r="CD12" s="73">
        <v>0</v>
      </c>
      <c r="CE12" s="73">
        <v>0</v>
      </c>
      <c r="CF12" s="73">
        <v>0</v>
      </c>
      <c r="CG12" s="73">
        <v>0</v>
      </c>
    </row>
    <row r="13" spans="1:85">
      <c r="A13" s="5"/>
      <c r="B13" s="5" t="s">
        <v>4</v>
      </c>
      <c r="C13" s="73">
        <v>0</v>
      </c>
      <c r="D13" s="73">
        <v>0</v>
      </c>
      <c r="E13" s="73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0</v>
      </c>
      <c r="AJ13" s="73">
        <v>0</v>
      </c>
      <c r="AK13" s="73">
        <v>0</v>
      </c>
      <c r="AL13" s="73">
        <v>0</v>
      </c>
      <c r="AM13" s="73">
        <v>0</v>
      </c>
      <c r="AN13" s="73">
        <v>0</v>
      </c>
      <c r="AO13" s="73">
        <v>0</v>
      </c>
      <c r="AP13" s="73">
        <v>0</v>
      </c>
      <c r="AQ13" s="73">
        <v>0</v>
      </c>
      <c r="AR13" s="73">
        <v>0</v>
      </c>
      <c r="AS13" s="73">
        <v>0</v>
      </c>
      <c r="AT13" s="73">
        <v>0</v>
      </c>
      <c r="AU13" s="73">
        <v>0</v>
      </c>
      <c r="AV13" s="73">
        <v>0</v>
      </c>
      <c r="AW13" s="73">
        <v>0</v>
      </c>
      <c r="AX13" s="73">
        <v>0</v>
      </c>
      <c r="AY13" s="73">
        <v>0</v>
      </c>
      <c r="AZ13" s="73">
        <v>0</v>
      </c>
      <c r="BA13" s="73">
        <v>0</v>
      </c>
      <c r="BB13" s="73">
        <v>0</v>
      </c>
      <c r="BC13" s="73">
        <v>0</v>
      </c>
      <c r="BD13" s="73">
        <v>0</v>
      </c>
      <c r="BE13" s="73">
        <v>0</v>
      </c>
      <c r="BF13" s="73">
        <v>0</v>
      </c>
      <c r="BG13" s="73">
        <v>0</v>
      </c>
      <c r="BH13" s="73">
        <v>0</v>
      </c>
      <c r="BI13" s="73">
        <v>0</v>
      </c>
      <c r="BJ13" s="73">
        <v>0</v>
      </c>
      <c r="BK13" s="73">
        <v>0</v>
      </c>
      <c r="BL13" s="73">
        <v>0</v>
      </c>
      <c r="BM13" s="73">
        <v>0</v>
      </c>
      <c r="BN13" s="73">
        <v>0</v>
      </c>
      <c r="BO13" s="73">
        <v>0</v>
      </c>
      <c r="BP13" s="73">
        <v>0</v>
      </c>
      <c r="BQ13" s="73">
        <v>0</v>
      </c>
      <c r="BR13" s="73">
        <v>0</v>
      </c>
      <c r="BS13" s="73">
        <v>0</v>
      </c>
      <c r="BT13" s="73">
        <v>0</v>
      </c>
      <c r="BU13" s="73">
        <v>0</v>
      </c>
      <c r="BV13" s="73">
        <v>0</v>
      </c>
      <c r="BW13" s="73">
        <v>0</v>
      </c>
      <c r="BX13" s="73">
        <v>0</v>
      </c>
      <c r="BY13" s="73">
        <v>0</v>
      </c>
      <c r="BZ13" s="73">
        <v>0</v>
      </c>
      <c r="CA13" s="73">
        <v>0</v>
      </c>
      <c r="CB13" s="73">
        <v>0</v>
      </c>
      <c r="CC13" s="73">
        <v>0</v>
      </c>
      <c r="CD13" s="73">
        <v>0</v>
      </c>
      <c r="CE13" s="73">
        <v>0</v>
      </c>
      <c r="CF13" s="73">
        <v>0</v>
      </c>
      <c r="CG13" s="73">
        <v>0</v>
      </c>
    </row>
    <row r="14" spans="1:85">
      <c r="A14" s="5" t="s">
        <v>2</v>
      </c>
      <c r="B14" s="5" t="s">
        <v>3</v>
      </c>
      <c r="C14" s="73">
        <v>0</v>
      </c>
      <c r="D14" s="73">
        <v>0</v>
      </c>
      <c r="E14" s="73">
        <v>0</v>
      </c>
      <c r="F14" s="73">
        <v>0</v>
      </c>
      <c r="G14" s="73">
        <v>0</v>
      </c>
      <c r="H14" s="73">
        <v>0</v>
      </c>
      <c r="I14" s="73">
        <v>0</v>
      </c>
      <c r="J14" s="73">
        <v>0</v>
      </c>
      <c r="K14" s="73">
        <v>0</v>
      </c>
      <c r="L14" s="73">
        <v>0</v>
      </c>
      <c r="M14" s="73">
        <v>0</v>
      </c>
      <c r="N14" s="73">
        <v>0</v>
      </c>
      <c r="O14" s="73">
        <v>0</v>
      </c>
      <c r="P14" s="73">
        <v>0</v>
      </c>
      <c r="Q14" s="73">
        <v>0</v>
      </c>
      <c r="R14" s="73">
        <v>0</v>
      </c>
      <c r="S14" s="73">
        <v>0</v>
      </c>
      <c r="T14" s="73">
        <v>0</v>
      </c>
      <c r="U14" s="73">
        <v>0</v>
      </c>
      <c r="V14" s="73">
        <v>0</v>
      </c>
      <c r="W14" s="73">
        <v>0</v>
      </c>
      <c r="X14" s="73">
        <v>0</v>
      </c>
      <c r="Y14" s="73">
        <v>0</v>
      </c>
      <c r="Z14" s="73">
        <v>0</v>
      </c>
      <c r="AA14" s="73">
        <v>0</v>
      </c>
      <c r="AB14" s="73">
        <v>0</v>
      </c>
      <c r="AC14" s="73">
        <v>0</v>
      </c>
      <c r="AD14" s="73">
        <v>0</v>
      </c>
      <c r="AE14" s="73">
        <v>0</v>
      </c>
      <c r="AF14" s="73">
        <v>0</v>
      </c>
      <c r="AG14" s="73">
        <v>0</v>
      </c>
      <c r="AH14" s="73">
        <v>0</v>
      </c>
      <c r="AI14" s="73">
        <v>0</v>
      </c>
      <c r="AJ14" s="73">
        <v>0</v>
      </c>
      <c r="AK14" s="73">
        <v>0</v>
      </c>
      <c r="AL14" s="73">
        <v>0</v>
      </c>
      <c r="AM14" s="73">
        <v>0</v>
      </c>
      <c r="AN14" s="73">
        <v>0</v>
      </c>
      <c r="AO14" s="73">
        <v>0</v>
      </c>
      <c r="AP14" s="73">
        <v>0</v>
      </c>
      <c r="AQ14" s="73">
        <v>0</v>
      </c>
      <c r="AR14" s="73">
        <v>0</v>
      </c>
      <c r="AS14" s="73">
        <v>0</v>
      </c>
      <c r="AT14" s="73">
        <v>0</v>
      </c>
      <c r="AU14" s="73">
        <v>0</v>
      </c>
      <c r="AV14" s="73">
        <v>0</v>
      </c>
      <c r="AW14" s="73">
        <v>0</v>
      </c>
      <c r="AX14" s="73">
        <v>0</v>
      </c>
      <c r="AY14" s="73">
        <v>0</v>
      </c>
      <c r="AZ14" s="73">
        <v>0</v>
      </c>
      <c r="BA14" s="73">
        <v>0</v>
      </c>
      <c r="BB14" s="73">
        <v>0</v>
      </c>
      <c r="BC14" s="73">
        <v>0</v>
      </c>
      <c r="BD14" s="73">
        <v>0</v>
      </c>
      <c r="BE14" s="73">
        <v>0</v>
      </c>
      <c r="BF14" s="73">
        <v>0</v>
      </c>
      <c r="BG14" s="73">
        <v>0</v>
      </c>
      <c r="BH14" s="73">
        <v>0</v>
      </c>
      <c r="BI14" s="73">
        <v>0</v>
      </c>
      <c r="BJ14" s="73">
        <v>0</v>
      </c>
      <c r="BK14" s="73">
        <v>0</v>
      </c>
      <c r="BL14" s="73">
        <v>0</v>
      </c>
      <c r="BM14" s="73">
        <v>0</v>
      </c>
      <c r="BN14" s="73">
        <v>0</v>
      </c>
      <c r="BO14" s="73">
        <v>0</v>
      </c>
      <c r="BP14" s="73">
        <v>0</v>
      </c>
      <c r="BQ14" s="73">
        <v>0</v>
      </c>
      <c r="BR14" s="73">
        <v>0</v>
      </c>
      <c r="BS14" s="73">
        <v>0</v>
      </c>
      <c r="BT14" s="73">
        <v>0</v>
      </c>
      <c r="BU14" s="73">
        <v>0</v>
      </c>
      <c r="BV14" s="73">
        <v>0</v>
      </c>
      <c r="BW14" s="73">
        <v>0</v>
      </c>
      <c r="BX14" s="73">
        <v>0</v>
      </c>
      <c r="BY14" s="73">
        <v>0</v>
      </c>
      <c r="BZ14" s="73">
        <v>0</v>
      </c>
      <c r="CA14" s="73">
        <v>0</v>
      </c>
      <c r="CB14" s="73">
        <v>0</v>
      </c>
      <c r="CC14" s="73">
        <v>0</v>
      </c>
      <c r="CD14" s="73">
        <v>0</v>
      </c>
      <c r="CE14" s="73">
        <v>0</v>
      </c>
      <c r="CF14" s="73">
        <v>0</v>
      </c>
      <c r="CG14" s="73">
        <v>0</v>
      </c>
    </row>
    <row r="15" spans="1:85">
      <c r="A15" s="4"/>
      <c r="B15" s="4" t="s">
        <v>4</v>
      </c>
      <c r="C15" s="73">
        <v>0</v>
      </c>
      <c r="D15" s="73">
        <v>0</v>
      </c>
      <c r="E15" s="73">
        <v>0</v>
      </c>
      <c r="F15" s="73">
        <v>0</v>
      </c>
      <c r="G15" s="73">
        <v>0</v>
      </c>
      <c r="H15" s="73">
        <v>0</v>
      </c>
      <c r="I15" s="73">
        <v>0</v>
      </c>
      <c r="J15" s="73">
        <v>0</v>
      </c>
      <c r="K15" s="73">
        <v>0</v>
      </c>
      <c r="L15" s="73">
        <v>0</v>
      </c>
      <c r="M15" s="73">
        <v>0</v>
      </c>
      <c r="N15" s="73">
        <v>0</v>
      </c>
      <c r="O15" s="73">
        <v>0</v>
      </c>
      <c r="P15" s="73">
        <v>0</v>
      </c>
      <c r="Q15" s="73">
        <v>0</v>
      </c>
      <c r="R15" s="73">
        <v>0</v>
      </c>
      <c r="S15" s="73">
        <v>0</v>
      </c>
      <c r="T15" s="73">
        <v>0</v>
      </c>
      <c r="U15" s="73">
        <v>0</v>
      </c>
      <c r="V15" s="73">
        <v>0</v>
      </c>
      <c r="W15" s="73">
        <v>0</v>
      </c>
      <c r="X15" s="73">
        <v>0</v>
      </c>
      <c r="Y15" s="73">
        <v>0</v>
      </c>
      <c r="Z15" s="73">
        <v>0</v>
      </c>
      <c r="AA15" s="73">
        <v>0</v>
      </c>
      <c r="AB15" s="73">
        <v>0</v>
      </c>
      <c r="AC15" s="73">
        <v>0</v>
      </c>
      <c r="AD15" s="73">
        <v>0</v>
      </c>
      <c r="AE15" s="73">
        <v>0</v>
      </c>
      <c r="AF15" s="73">
        <v>0</v>
      </c>
      <c r="AG15" s="73">
        <v>0</v>
      </c>
      <c r="AH15" s="73">
        <v>0</v>
      </c>
      <c r="AI15" s="73">
        <v>0</v>
      </c>
      <c r="AJ15" s="73">
        <v>0</v>
      </c>
      <c r="AK15" s="73">
        <v>0</v>
      </c>
      <c r="AL15" s="73">
        <v>0</v>
      </c>
      <c r="AM15" s="73">
        <v>0</v>
      </c>
      <c r="AN15" s="73">
        <v>0</v>
      </c>
      <c r="AO15" s="73">
        <v>0</v>
      </c>
      <c r="AP15" s="73">
        <v>0</v>
      </c>
      <c r="AQ15" s="73">
        <v>0</v>
      </c>
      <c r="AR15" s="73">
        <v>0</v>
      </c>
      <c r="AS15" s="73">
        <v>0</v>
      </c>
      <c r="AT15" s="73">
        <v>0</v>
      </c>
      <c r="AU15" s="73">
        <v>0</v>
      </c>
      <c r="AV15" s="73">
        <v>0</v>
      </c>
      <c r="AW15" s="73">
        <v>0</v>
      </c>
      <c r="AX15" s="73">
        <v>0</v>
      </c>
      <c r="AY15" s="73">
        <v>0</v>
      </c>
      <c r="AZ15" s="73">
        <v>0</v>
      </c>
      <c r="BA15" s="73">
        <v>0</v>
      </c>
      <c r="BB15" s="73">
        <v>0</v>
      </c>
      <c r="BC15" s="73">
        <v>0</v>
      </c>
      <c r="BD15" s="73">
        <v>0</v>
      </c>
      <c r="BE15" s="73">
        <v>0</v>
      </c>
      <c r="BF15" s="73">
        <v>0</v>
      </c>
      <c r="BG15" s="73">
        <v>0</v>
      </c>
      <c r="BH15" s="73">
        <v>0</v>
      </c>
      <c r="BI15" s="73">
        <v>0</v>
      </c>
      <c r="BJ15" s="73">
        <v>0</v>
      </c>
      <c r="BK15" s="73">
        <v>0</v>
      </c>
      <c r="BL15" s="73">
        <v>0</v>
      </c>
      <c r="BM15" s="73">
        <v>0</v>
      </c>
      <c r="BN15" s="73">
        <v>0</v>
      </c>
      <c r="BO15" s="73">
        <v>0</v>
      </c>
      <c r="BP15" s="73">
        <v>0</v>
      </c>
      <c r="BQ15" s="73">
        <v>0</v>
      </c>
      <c r="BR15" s="73">
        <v>0</v>
      </c>
      <c r="BS15" s="73">
        <v>0</v>
      </c>
      <c r="BT15" s="73">
        <v>0</v>
      </c>
      <c r="BU15" s="73">
        <v>0</v>
      </c>
      <c r="BV15" s="73">
        <v>0</v>
      </c>
      <c r="BW15" s="73">
        <v>0</v>
      </c>
      <c r="BX15" s="73">
        <v>0</v>
      </c>
      <c r="BY15" s="73">
        <v>0</v>
      </c>
      <c r="BZ15" s="73">
        <v>0</v>
      </c>
      <c r="CA15" s="73">
        <v>0</v>
      </c>
      <c r="CB15" s="73">
        <v>0</v>
      </c>
      <c r="CC15" s="73">
        <v>0</v>
      </c>
      <c r="CD15" s="73">
        <v>0</v>
      </c>
      <c r="CE15" s="73">
        <v>0</v>
      </c>
      <c r="CF15" s="73">
        <v>0</v>
      </c>
      <c r="CG15" s="73">
        <v>0</v>
      </c>
    </row>
    <row r="16" spans="1:85">
      <c r="A16" s="14" t="s">
        <v>7</v>
      </c>
      <c r="B16" s="14" t="s">
        <v>3</v>
      </c>
      <c r="C16" s="73">
        <v>0</v>
      </c>
      <c r="D16" s="73">
        <v>0</v>
      </c>
      <c r="E16" s="73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3">
        <v>0</v>
      </c>
      <c r="AF16" s="73">
        <v>0</v>
      </c>
      <c r="AG16" s="73">
        <v>0</v>
      </c>
      <c r="AH16" s="73">
        <v>0</v>
      </c>
      <c r="AI16" s="73">
        <v>0</v>
      </c>
      <c r="AJ16" s="73">
        <v>0</v>
      </c>
      <c r="AK16" s="73">
        <v>0</v>
      </c>
      <c r="AL16" s="73">
        <v>0</v>
      </c>
      <c r="AM16" s="73">
        <v>0</v>
      </c>
      <c r="AN16" s="73">
        <v>0</v>
      </c>
      <c r="AO16" s="73">
        <v>0</v>
      </c>
      <c r="AP16" s="73">
        <v>0</v>
      </c>
      <c r="AQ16" s="73">
        <v>0</v>
      </c>
      <c r="AR16" s="73">
        <v>0</v>
      </c>
      <c r="AS16" s="73">
        <v>0</v>
      </c>
      <c r="AT16" s="73">
        <v>0</v>
      </c>
      <c r="AU16" s="73">
        <v>0</v>
      </c>
      <c r="AV16" s="73">
        <v>0</v>
      </c>
      <c r="AW16" s="73">
        <v>0</v>
      </c>
      <c r="AX16" s="73">
        <v>0</v>
      </c>
      <c r="AY16" s="73">
        <v>0</v>
      </c>
      <c r="AZ16" s="73">
        <v>0</v>
      </c>
      <c r="BA16" s="73">
        <v>0</v>
      </c>
      <c r="BB16" s="73">
        <v>0</v>
      </c>
      <c r="BC16" s="73">
        <v>0</v>
      </c>
      <c r="BD16" s="73">
        <v>0</v>
      </c>
      <c r="BE16" s="73">
        <v>0</v>
      </c>
      <c r="BF16" s="73">
        <v>0</v>
      </c>
      <c r="BG16" s="73">
        <v>0</v>
      </c>
      <c r="BH16" s="73">
        <v>0</v>
      </c>
      <c r="BI16" s="73">
        <v>0</v>
      </c>
      <c r="BJ16" s="73">
        <v>0</v>
      </c>
      <c r="BK16" s="73">
        <v>0</v>
      </c>
      <c r="BL16" s="73">
        <v>0</v>
      </c>
      <c r="BM16" s="73">
        <v>0</v>
      </c>
      <c r="BN16" s="73">
        <v>0</v>
      </c>
      <c r="BO16" s="73">
        <v>0</v>
      </c>
      <c r="BP16" s="73">
        <v>0</v>
      </c>
      <c r="BQ16" s="73">
        <v>0</v>
      </c>
      <c r="BR16" s="73">
        <v>0</v>
      </c>
      <c r="BS16" s="73">
        <v>0</v>
      </c>
      <c r="BT16" s="73">
        <v>0</v>
      </c>
      <c r="BU16" s="73">
        <v>0</v>
      </c>
      <c r="BV16" s="73">
        <v>0</v>
      </c>
      <c r="BW16" s="73">
        <v>0</v>
      </c>
      <c r="BX16" s="73">
        <v>0</v>
      </c>
      <c r="BY16" s="73">
        <v>0</v>
      </c>
      <c r="BZ16" s="73">
        <v>0</v>
      </c>
      <c r="CA16" s="73">
        <v>0</v>
      </c>
      <c r="CB16" s="73">
        <v>0</v>
      </c>
      <c r="CC16" s="73">
        <v>0</v>
      </c>
      <c r="CD16" s="73">
        <v>0</v>
      </c>
      <c r="CE16" s="73">
        <v>0</v>
      </c>
      <c r="CF16" s="73">
        <v>0</v>
      </c>
      <c r="CG16" s="73">
        <v>0</v>
      </c>
    </row>
    <row r="17" spans="1:85">
      <c r="A17" s="4"/>
      <c r="B17" s="4" t="s">
        <v>4</v>
      </c>
      <c r="C17" s="73">
        <v>0</v>
      </c>
      <c r="D17" s="73">
        <v>0</v>
      </c>
      <c r="E17" s="73">
        <v>0</v>
      </c>
      <c r="F17" s="73">
        <v>0</v>
      </c>
      <c r="G17" s="73">
        <v>0</v>
      </c>
      <c r="H17" s="73">
        <v>0</v>
      </c>
      <c r="I17" s="73">
        <v>0</v>
      </c>
      <c r="J17" s="73">
        <v>0</v>
      </c>
      <c r="K17" s="73">
        <v>0</v>
      </c>
      <c r="L17" s="73">
        <v>0</v>
      </c>
      <c r="M17" s="73">
        <v>0</v>
      </c>
      <c r="N17" s="73">
        <v>0</v>
      </c>
      <c r="O17" s="73">
        <v>0</v>
      </c>
      <c r="P17" s="73">
        <v>0</v>
      </c>
      <c r="Q17" s="73">
        <v>0</v>
      </c>
      <c r="R17" s="73">
        <v>0</v>
      </c>
      <c r="S17" s="73">
        <v>0</v>
      </c>
      <c r="T17" s="73">
        <v>0</v>
      </c>
      <c r="U17" s="73">
        <v>0</v>
      </c>
      <c r="V17" s="73">
        <v>0</v>
      </c>
      <c r="W17" s="73">
        <v>0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>
        <v>0</v>
      </c>
      <c r="AE17" s="73">
        <v>0</v>
      </c>
      <c r="AF17" s="73">
        <v>0</v>
      </c>
      <c r="AG17" s="73">
        <v>0</v>
      </c>
      <c r="AH17" s="73">
        <v>0</v>
      </c>
      <c r="AI17" s="73">
        <v>0</v>
      </c>
      <c r="AJ17" s="73">
        <v>0</v>
      </c>
      <c r="AK17" s="73">
        <v>0</v>
      </c>
      <c r="AL17" s="73">
        <v>0</v>
      </c>
      <c r="AM17" s="73">
        <v>0</v>
      </c>
      <c r="AN17" s="73">
        <v>0</v>
      </c>
      <c r="AO17" s="73">
        <v>0</v>
      </c>
      <c r="AP17" s="73">
        <v>0</v>
      </c>
      <c r="AQ17" s="73">
        <v>0</v>
      </c>
      <c r="AR17" s="73">
        <v>0</v>
      </c>
      <c r="AS17" s="73">
        <v>0</v>
      </c>
      <c r="AT17" s="73">
        <v>0</v>
      </c>
      <c r="AU17" s="73">
        <v>0</v>
      </c>
      <c r="AV17" s="73">
        <v>0</v>
      </c>
      <c r="AW17" s="73">
        <v>0</v>
      </c>
      <c r="AX17" s="73">
        <v>0</v>
      </c>
      <c r="AY17" s="73">
        <v>0</v>
      </c>
      <c r="AZ17" s="73">
        <v>0</v>
      </c>
      <c r="BA17" s="73">
        <v>0</v>
      </c>
      <c r="BB17" s="73">
        <v>0</v>
      </c>
      <c r="BC17" s="73">
        <v>0</v>
      </c>
      <c r="BD17" s="73">
        <v>0</v>
      </c>
      <c r="BE17" s="73">
        <v>0</v>
      </c>
      <c r="BF17" s="73">
        <v>0</v>
      </c>
      <c r="BG17" s="73">
        <v>0</v>
      </c>
      <c r="BH17" s="73">
        <v>0</v>
      </c>
      <c r="BI17" s="73">
        <v>0</v>
      </c>
      <c r="BJ17" s="73">
        <v>0</v>
      </c>
      <c r="BK17" s="73">
        <v>0</v>
      </c>
      <c r="BL17" s="73">
        <v>0</v>
      </c>
      <c r="BM17" s="73">
        <v>0</v>
      </c>
      <c r="BN17" s="73">
        <v>0</v>
      </c>
      <c r="BO17" s="73">
        <v>0</v>
      </c>
      <c r="BP17" s="73">
        <v>0</v>
      </c>
      <c r="BQ17" s="73">
        <v>0</v>
      </c>
      <c r="BR17" s="73">
        <v>0</v>
      </c>
      <c r="BS17" s="73">
        <v>0</v>
      </c>
      <c r="BT17" s="73">
        <v>0</v>
      </c>
      <c r="BU17" s="73">
        <v>0</v>
      </c>
      <c r="BV17" s="73">
        <v>0</v>
      </c>
      <c r="BW17" s="73">
        <v>0</v>
      </c>
      <c r="BX17" s="73">
        <v>0</v>
      </c>
      <c r="BY17" s="73">
        <v>0</v>
      </c>
      <c r="BZ17" s="73">
        <v>0</v>
      </c>
      <c r="CA17" s="73">
        <v>0</v>
      </c>
      <c r="CB17" s="73">
        <v>0</v>
      </c>
      <c r="CC17" s="73">
        <v>0</v>
      </c>
      <c r="CD17" s="73">
        <v>0</v>
      </c>
      <c r="CE17" s="73">
        <v>0</v>
      </c>
      <c r="CF17" s="73">
        <v>0</v>
      </c>
      <c r="CG17" s="73">
        <v>0</v>
      </c>
    </row>
    <row r="18" spans="1:85">
      <c r="A18" s="14" t="s">
        <v>6</v>
      </c>
      <c r="B18" s="14" t="s">
        <v>3</v>
      </c>
      <c r="C18" s="73">
        <v>0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O18" s="73">
        <v>0</v>
      </c>
      <c r="P18" s="73">
        <v>0</v>
      </c>
      <c r="Q18" s="73">
        <v>0</v>
      </c>
      <c r="R18" s="73">
        <v>0</v>
      </c>
      <c r="S18" s="73">
        <v>0</v>
      </c>
      <c r="T18" s="73">
        <v>0</v>
      </c>
      <c r="U18" s="73">
        <v>0</v>
      </c>
      <c r="V18" s="73">
        <v>0</v>
      </c>
      <c r="W18" s="73">
        <v>0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>
        <v>0</v>
      </c>
      <c r="AE18" s="73">
        <v>0</v>
      </c>
      <c r="AF18" s="73">
        <v>0</v>
      </c>
      <c r="AG18" s="73">
        <v>0</v>
      </c>
      <c r="AH18" s="73">
        <v>0</v>
      </c>
      <c r="AI18" s="73">
        <v>0</v>
      </c>
      <c r="AJ18" s="73">
        <v>0</v>
      </c>
      <c r="AK18" s="73">
        <v>0</v>
      </c>
      <c r="AL18" s="73">
        <v>0</v>
      </c>
      <c r="AM18" s="73">
        <v>0</v>
      </c>
      <c r="AN18" s="73">
        <v>0</v>
      </c>
      <c r="AO18" s="73">
        <v>0</v>
      </c>
      <c r="AP18" s="73">
        <v>0</v>
      </c>
      <c r="AQ18" s="73">
        <v>0</v>
      </c>
      <c r="AR18" s="73">
        <v>0</v>
      </c>
      <c r="AS18" s="73">
        <v>0</v>
      </c>
      <c r="AT18" s="73">
        <v>0</v>
      </c>
      <c r="AU18" s="73">
        <v>0</v>
      </c>
      <c r="AV18" s="73">
        <v>0</v>
      </c>
      <c r="AW18" s="73">
        <v>0</v>
      </c>
      <c r="AX18" s="73">
        <v>0</v>
      </c>
      <c r="AY18" s="73">
        <v>0</v>
      </c>
      <c r="AZ18" s="73">
        <v>0</v>
      </c>
      <c r="BA18" s="73">
        <v>0</v>
      </c>
      <c r="BB18" s="73">
        <v>0</v>
      </c>
      <c r="BC18" s="73">
        <v>0</v>
      </c>
      <c r="BD18" s="73">
        <v>0</v>
      </c>
      <c r="BE18" s="73">
        <v>0</v>
      </c>
      <c r="BF18" s="73">
        <v>0</v>
      </c>
      <c r="BG18" s="73">
        <v>0</v>
      </c>
      <c r="BH18" s="73">
        <v>0</v>
      </c>
      <c r="BI18" s="73">
        <v>0</v>
      </c>
      <c r="BJ18" s="73">
        <v>0</v>
      </c>
      <c r="BK18" s="73">
        <v>0</v>
      </c>
      <c r="BL18" s="73">
        <v>0</v>
      </c>
      <c r="BM18" s="73">
        <v>0</v>
      </c>
      <c r="BN18" s="73">
        <v>0</v>
      </c>
      <c r="BO18" s="73">
        <v>0</v>
      </c>
      <c r="BP18" s="73">
        <v>0</v>
      </c>
      <c r="BQ18" s="73">
        <v>0</v>
      </c>
      <c r="BR18" s="73">
        <v>0</v>
      </c>
      <c r="BS18" s="73">
        <v>0</v>
      </c>
      <c r="BT18" s="73">
        <v>0</v>
      </c>
      <c r="BU18" s="73">
        <v>0</v>
      </c>
      <c r="BV18" s="73">
        <v>0</v>
      </c>
      <c r="BW18" s="73">
        <v>0</v>
      </c>
      <c r="BX18" s="73">
        <v>0</v>
      </c>
      <c r="BY18" s="73">
        <v>0</v>
      </c>
      <c r="BZ18" s="73">
        <v>0</v>
      </c>
      <c r="CA18" s="73">
        <v>0</v>
      </c>
      <c r="CB18" s="73">
        <v>0</v>
      </c>
      <c r="CC18" s="73">
        <v>0</v>
      </c>
      <c r="CD18" s="73">
        <v>0</v>
      </c>
      <c r="CE18" s="73">
        <v>0</v>
      </c>
      <c r="CF18" s="73">
        <v>0</v>
      </c>
      <c r="CG18" s="73">
        <v>0</v>
      </c>
    </row>
    <row r="19" spans="1:85">
      <c r="A19" s="5"/>
      <c r="B19" s="5" t="s">
        <v>4</v>
      </c>
      <c r="C19" s="73">
        <v>0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0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>
        <v>0</v>
      </c>
      <c r="AG19" s="73">
        <v>0</v>
      </c>
      <c r="AH19" s="73">
        <v>0</v>
      </c>
      <c r="AI19" s="73">
        <v>0</v>
      </c>
      <c r="AJ19" s="73">
        <v>0</v>
      </c>
      <c r="AK19" s="73">
        <v>0</v>
      </c>
      <c r="AL19" s="73">
        <v>0</v>
      </c>
      <c r="AM19" s="73">
        <v>0</v>
      </c>
      <c r="AN19" s="73">
        <v>0</v>
      </c>
      <c r="AO19" s="73">
        <v>0</v>
      </c>
      <c r="AP19" s="73">
        <v>0</v>
      </c>
      <c r="AQ19" s="73">
        <v>0</v>
      </c>
      <c r="AR19" s="73">
        <v>0</v>
      </c>
      <c r="AS19" s="73">
        <v>0</v>
      </c>
      <c r="AT19" s="73">
        <v>0</v>
      </c>
      <c r="AU19" s="73">
        <v>0</v>
      </c>
      <c r="AV19" s="73">
        <v>0</v>
      </c>
      <c r="AW19" s="73">
        <v>0</v>
      </c>
      <c r="AX19" s="73">
        <v>0</v>
      </c>
      <c r="AY19" s="73">
        <v>0</v>
      </c>
      <c r="AZ19" s="73">
        <v>0</v>
      </c>
      <c r="BA19" s="73">
        <v>0</v>
      </c>
      <c r="BB19" s="73">
        <v>0</v>
      </c>
      <c r="BC19" s="73">
        <v>0</v>
      </c>
      <c r="BD19" s="73">
        <v>0</v>
      </c>
      <c r="BE19" s="73">
        <v>0</v>
      </c>
      <c r="BF19" s="73">
        <v>0</v>
      </c>
      <c r="BG19" s="73">
        <v>0</v>
      </c>
      <c r="BH19" s="73">
        <v>0</v>
      </c>
      <c r="BI19" s="73">
        <v>0</v>
      </c>
      <c r="BJ19" s="73">
        <v>0</v>
      </c>
      <c r="BK19" s="73">
        <v>0</v>
      </c>
      <c r="BL19" s="73">
        <v>0</v>
      </c>
      <c r="BM19" s="73">
        <v>0</v>
      </c>
      <c r="BN19" s="73">
        <v>0</v>
      </c>
      <c r="BO19" s="73">
        <v>0</v>
      </c>
      <c r="BP19" s="73">
        <v>0</v>
      </c>
      <c r="BQ19" s="73">
        <v>0</v>
      </c>
      <c r="BR19" s="73">
        <v>0</v>
      </c>
      <c r="BS19" s="73">
        <v>0</v>
      </c>
      <c r="BT19" s="73">
        <v>0</v>
      </c>
      <c r="BU19" s="73">
        <v>0</v>
      </c>
      <c r="BV19" s="73">
        <v>0</v>
      </c>
      <c r="BW19" s="73">
        <v>0</v>
      </c>
      <c r="BX19" s="73">
        <v>0</v>
      </c>
      <c r="BY19" s="73">
        <v>0</v>
      </c>
      <c r="BZ19" s="73">
        <v>0</v>
      </c>
      <c r="CA19" s="73">
        <v>0</v>
      </c>
      <c r="CB19" s="73">
        <v>0</v>
      </c>
      <c r="CC19" s="73">
        <v>0</v>
      </c>
      <c r="CD19" s="73">
        <v>0</v>
      </c>
      <c r="CE19" s="73">
        <v>0</v>
      </c>
      <c r="CF19" s="73">
        <v>0</v>
      </c>
      <c r="CG19" s="73">
        <v>0</v>
      </c>
    </row>
    <row r="20" spans="1:85">
      <c r="A20" s="5" t="s">
        <v>8</v>
      </c>
      <c r="B20" s="5" t="s">
        <v>3</v>
      </c>
      <c r="C20" s="73">
        <v>0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3">
        <v>0</v>
      </c>
      <c r="S20" s="73">
        <v>0</v>
      </c>
      <c r="T20" s="73">
        <v>0</v>
      </c>
      <c r="U20" s="73">
        <v>0</v>
      </c>
      <c r="V20" s="73">
        <v>0</v>
      </c>
      <c r="W20" s="73">
        <v>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73">
        <v>0</v>
      </c>
      <c r="AG20" s="73">
        <v>0</v>
      </c>
      <c r="AH20" s="73">
        <v>0</v>
      </c>
      <c r="AI20" s="73">
        <v>0</v>
      </c>
      <c r="AJ20" s="73">
        <v>0</v>
      </c>
      <c r="AK20" s="73">
        <v>0</v>
      </c>
      <c r="AL20" s="73">
        <v>0</v>
      </c>
      <c r="AM20" s="73">
        <v>0</v>
      </c>
      <c r="AN20" s="73">
        <v>0</v>
      </c>
      <c r="AO20" s="73">
        <v>0</v>
      </c>
      <c r="AP20" s="73">
        <v>0</v>
      </c>
      <c r="AQ20" s="73">
        <v>0</v>
      </c>
      <c r="AR20" s="73">
        <v>0</v>
      </c>
      <c r="AS20" s="73">
        <v>0</v>
      </c>
      <c r="AT20" s="73">
        <v>0</v>
      </c>
      <c r="AU20" s="73">
        <v>0</v>
      </c>
      <c r="AV20" s="73">
        <v>0</v>
      </c>
      <c r="AW20" s="73">
        <v>0</v>
      </c>
      <c r="AX20" s="73">
        <v>0</v>
      </c>
      <c r="AY20" s="73">
        <v>0</v>
      </c>
      <c r="AZ20" s="73">
        <v>0</v>
      </c>
      <c r="BA20" s="73">
        <v>0</v>
      </c>
      <c r="BB20" s="73">
        <v>0</v>
      </c>
      <c r="BC20" s="73">
        <v>0</v>
      </c>
      <c r="BD20" s="73">
        <v>0</v>
      </c>
      <c r="BE20" s="73">
        <v>0</v>
      </c>
      <c r="BF20" s="73">
        <v>0</v>
      </c>
      <c r="BG20" s="73">
        <v>0</v>
      </c>
      <c r="BH20" s="73">
        <v>0</v>
      </c>
      <c r="BI20" s="73">
        <v>0</v>
      </c>
      <c r="BJ20" s="73">
        <v>0</v>
      </c>
      <c r="BK20" s="73">
        <v>0</v>
      </c>
      <c r="BL20" s="73">
        <v>0</v>
      </c>
      <c r="BM20" s="73">
        <v>0</v>
      </c>
      <c r="BN20" s="73">
        <v>0</v>
      </c>
      <c r="BO20" s="73">
        <v>0</v>
      </c>
      <c r="BP20" s="73">
        <v>0</v>
      </c>
      <c r="BQ20" s="73">
        <v>0</v>
      </c>
      <c r="BR20" s="73">
        <v>0</v>
      </c>
      <c r="BS20" s="73">
        <v>0</v>
      </c>
      <c r="BT20" s="73">
        <v>0</v>
      </c>
      <c r="BU20" s="73">
        <v>0</v>
      </c>
      <c r="BV20" s="73">
        <v>0</v>
      </c>
      <c r="BW20" s="73">
        <v>0</v>
      </c>
      <c r="BX20" s="73">
        <v>0</v>
      </c>
      <c r="BY20" s="73">
        <v>0</v>
      </c>
      <c r="BZ20" s="73">
        <v>0</v>
      </c>
      <c r="CA20" s="73">
        <v>0</v>
      </c>
      <c r="CB20" s="73">
        <v>0</v>
      </c>
      <c r="CC20" s="73">
        <v>0</v>
      </c>
      <c r="CD20" s="73">
        <v>0</v>
      </c>
      <c r="CE20" s="73">
        <v>0</v>
      </c>
      <c r="CF20" s="73">
        <v>0</v>
      </c>
      <c r="CG20" s="73">
        <v>0</v>
      </c>
    </row>
    <row r="21" spans="1:85">
      <c r="A21" s="4"/>
      <c r="B21" s="4" t="s">
        <v>37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  <c r="AF21" s="73">
        <v>0</v>
      </c>
      <c r="AG21" s="73">
        <v>0</v>
      </c>
      <c r="AH21" s="73">
        <v>0</v>
      </c>
      <c r="AI21" s="73">
        <v>0</v>
      </c>
      <c r="AJ21" s="73">
        <v>0</v>
      </c>
      <c r="AK21" s="73">
        <v>0</v>
      </c>
      <c r="AL21" s="73">
        <v>0</v>
      </c>
      <c r="AM21" s="73">
        <v>0</v>
      </c>
      <c r="AN21" s="73">
        <v>0</v>
      </c>
      <c r="AO21" s="73">
        <v>0</v>
      </c>
      <c r="AP21" s="73">
        <v>0</v>
      </c>
      <c r="AQ21" s="73">
        <v>0</v>
      </c>
      <c r="AR21" s="73">
        <v>0</v>
      </c>
      <c r="AS21" s="73">
        <v>0</v>
      </c>
      <c r="AT21" s="73">
        <v>0</v>
      </c>
      <c r="AU21" s="73">
        <v>0</v>
      </c>
      <c r="AV21" s="73">
        <v>0</v>
      </c>
      <c r="AW21" s="73">
        <v>0</v>
      </c>
      <c r="AX21" s="73">
        <v>0</v>
      </c>
      <c r="AY21" s="73">
        <v>0</v>
      </c>
      <c r="AZ21" s="73">
        <v>0</v>
      </c>
      <c r="BA21" s="73">
        <v>0</v>
      </c>
      <c r="BB21" s="73">
        <v>0</v>
      </c>
      <c r="BC21" s="73">
        <v>0</v>
      </c>
      <c r="BD21" s="73">
        <v>0</v>
      </c>
      <c r="BE21" s="73">
        <v>0</v>
      </c>
      <c r="BF21" s="73">
        <v>0</v>
      </c>
      <c r="BG21" s="73">
        <v>0</v>
      </c>
      <c r="BH21" s="73">
        <v>0</v>
      </c>
      <c r="BI21" s="73">
        <v>0</v>
      </c>
      <c r="BJ21" s="73">
        <v>0</v>
      </c>
      <c r="BK21" s="73">
        <v>0</v>
      </c>
      <c r="BL21" s="73">
        <v>0</v>
      </c>
      <c r="BM21" s="73">
        <v>0</v>
      </c>
      <c r="BN21" s="73">
        <v>0</v>
      </c>
      <c r="BO21" s="73">
        <v>0</v>
      </c>
      <c r="BP21" s="73">
        <v>0</v>
      </c>
      <c r="BQ21" s="73">
        <v>0</v>
      </c>
      <c r="BR21" s="73">
        <v>0</v>
      </c>
      <c r="BS21" s="73">
        <v>0</v>
      </c>
      <c r="BT21" s="73">
        <v>0</v>
      </c>
      <c r="BU21" s="73">
        <v>0</v>
      </c>
      <c r="BV21" s="73">
        <v>0</v>
      </c>
      <c r="BW21" s="73">
        <v>0</v>
      </c>
      <c r="BX21" s="73">
        <v>0</v>
      </c>
      <c r="BY21" s="73">
        <v>0</v>
      </c>
      <c r="BZ21" s="73">
        <v>0</v>
      </c>
      <c r="CA21" s="73">
        <v>0</v>
      </c>
      <c r="CB21" s="73">
        <v>0</v>
      </c>
      <c r="CC21" s="73">
        <v>0</v>
      </c>
      <c r="CD21" s="73">
        <v>0</v>
      </c>
      <c r="CE21" s="73">
        <v>0</v>
      </c>
      <c r="CF21" s="73">
        <v>0</v>
      </c>
      <c r="CG21" s="73">
        <v>0</v>
      </c>
    </row>
    <row r="22" spans="1:85">
      <c r="A22" s="14" t="s">
        <v>36</v>
      </c>
      <c r="B22" s="14" t="s">
        <v>38</v>
      </c>
      <c r="C22" s="73">
        <v>0</v>
      </c>
      <c r="D22" s="73">
        <v>0</v>
      </c>
      <c r="E22" s="73">
        <v>0</v>
      </c>
      <c r="F22" s="73">
        <v>0</v>
      </c>
      <c r="G22" s="73">
        <v>0</v>
      </c>
      <c r="H22" s="73">
        <v>0</v>
      </c>
      <c r="I22" s="73">
        <v>0</v>
      </c>
      <c r="J22" s="73">
        <v>0</v>
      </c>
      <c r="K22" s="73">
        <v>0</v>
      </c>
      <c r="L22" s="73">
        <v>0</v>
      </c>
      <c r="M22" s="73">
        <v>0</v>
      </c>
      <c r="N22" s="73">
        <v>0</v>
      </c>
      <c r="O22" s="73">
        <v>0</v>
      </c>
      <c r="P22" s="73">
        <v>0</v>
      </c>
      <c r="Q22" s="73">
        <v>0</v>
      </c>
      <c r="R22" s="73">
        <v>0</v>
      </c>
      <c r="S22" s="73">
        <v>0</v>
      </c>
      <c r="T22" s="73">
        <v>0</v>
      </c>
      <c r="U22" s="73">
        <v>0</v>
      </c>
      <c r="V22" s="73">
        <v>0</v>
      </c>
      <c r="W22" s="73">
        <v>0</v>
      </c>
      <c r="X22" s="73">
        <v>0</v>
      </c>
      <c r="Y22" s="73">
        <v>0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  <c r="AF22" s="73">
        <v>0</v>
      </c>
      <c r="AG22" s="73">
        <v>0</v>
      </c>
      <c r="AH22" s="73">
        <v>0</v>
      </c>
      <c r="AI22" s="73">
        <v>0</v>
      </c>
      <c r="AJ22" s="73">
        <v>0</v>
      </c>
      <c r="AK22" s="73">
        <v>0</v>
      </c>
      <c r="AL22" s="73">
        <v>0</v>
      </c>
      <c r="AM22" s="73">
        <v>0</v>
      </c>
      <c r="AN22" s="73">
        <v>0</v>
      </c>
      <c r="AO22" s="73">
        <v>0</v>
      </c>
      <c r="AP22" s="73">
        <v>0</v>
      </c>
      <c r="AQ22" s="73">
        <v>0</v>
      </c>
      <c r="AR22" s="73">
        <v>0</v>
      </c>
      <c r="AS22" s="73">
        <v>0</v>
      </c>
      <c r="AT22" s="73">
        <v>0</v>
      </c>
      <c r="AU22" s="73">
        <v>0</v>
      </c>
      <c r="AV22" s="73">
        <v>0</v>
      </c>
      <c r="AW22" s="73">
        <v>0</v>
      </c>
      <c r="AX22" s="73">
        <v>0</v>
      </c>
      <c r="AY22" s="73">
        <v>0</v>
      </c>
      <c r="AZ22" s="73">
        <v>0</v>
      </c>
      <c r="BA22" s="73">
        <v>0</v>
      </c>
      <c r="BB22" s="73">
        <v>0</v>
      </c>
      <c r="BC22" s="73">
        <v>0</v>
      </c>
      <c r="BD22" s="73">
        <v>0</v>
      </c>
      <c r="BE22" s="73">
        <v>0</v>
      </c>
      <c r="BF22" s="73">
        <v>0</v>
      </c>
      <c r="BG22" s="73">
        <v>0</v>
      </c>
      <c r="BH22" s="73">
        <v>0</v>
      </c>
      <c r="BI22" s="73">
        <v>0</v>
      </c>
      <c r="BJ22" s="73">
        <v>0</v>
      </c>
      <c r="BK22" s="73">
        <v>0</v>
      </c>
      <c r="BL22" s="73">
        <v>0</v>
      </c>
      <c r="BM22" s="73">
        <v>0</v>
      </c>
      <c r="BN22" s="73">
        <v>0</v>
      </c>
      <c r="BO22" s="73">
        <v>0</v>
      </c>
      <c r="BP22" s="73">
        <v>0</v>
      </c>
      <c r="BQ22" s="73">
        <v>0</v>
      </c>
      <c r="BR22" s="73">
        <v>0</v>
      </c>
      <c r="BS22" s="73">
        <v>0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0</v>
      </c>
      <c r="BZ22" s="73">
        <v>0</v>
      </c>
      <c r="CA22" s="73">
        <v>0</v>
      </c>
      <c r="CB22" s="73">
        <v>0</v>
      </c>
      <c r="CC22" s="73">
        <v>0</v>
      </c>
      <c r="CD22" s="73">
        <v>0</v>
      </c>
      <c r="CE22" s="73">
        <v>0</v>
      </c>
      <c r="CF22" s="73">
        <v>0</v>
      </c>
      <c r="CG22" s="73">
        <v>0</v>
      </c>
    </row>
    <row r="23" spans="1:85">
      <c r="A23" s="5"/>
      <c r="B23" s="5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</row>
    <row r="24" spans="1:85">
      <c r="A24" s="1" t="str">
        <f>LOOKUP(B24,[1]Regions!$A$4:$A$98,[1]Regions!$B$4:$B$98)</f>
        <v>Denmark</v>
      </c>
      <c r="B24" s="2">
        <v>2</v>
      </c>
      <c r="C24" s="72">
        <v>2018</v>
      </c>
      <c r="D24" s="72">
        <v>2019</v>
      </c>
      <c r="E24" s="72">
        <v>2020</v>
      </c>
      <c r="F24" s="72">
        <v>2021</v>
      </c>
      <c r="G24" s="72">
        <v>2022</v>
      </c>
      <c r="H24" s="72">
        <v>2023</v>
      </c>
      <c r="I24" s="72">
        <v>2024</v>
      </c>
      <c r="J24" s="72">
        <v>2025</v>
      </c>
      <c r="K24" s="72">
        <v>2026</v>
      </c>
      <c r="L24" s="72">
        <v>2027</v>
      </c>
      <c r="M24" s="72">
        <v>2028</v>
      </c>
      <c r="N24" s="72">
        <v>2029</v>
      </c>
      <c r="O24" s="72">
        <v>2030</v>
      </c>
      <c r="P24" s="72">
        <v>2031</v>
      </c>
      <c r="Q24" s="72">
        <v>2032</v>
      </c>
      <c r="R24" s="72">
        <v>2033</v>
      </c>
      <c r="S24" s="72">
        <v>2034</v>
      </c>
      <c r="T24" s="72">
        <v>2035</v>
      </c>
      <c r="U24" s="72">
        <v>2036</v>
      </c>
      <c r="V24" s="72">
        <v>2037</v>
      </c>
      <c r="W24" s="72">
        <v>2038</v>
      </c>
      <c r="X24" s="72">
        <v>2039</v>
      </c>
      <c r="Y24" s="72">
        <v>2040</v>
      </c>
      <c r="Z24" s="72">
        <v>2041</v>
      </c>
      <c r="AA24" s="72">
        <v>2042</v>
      </c>
      <c r="AB24" s="72">
        <v>2043</v>
      </c>
      <c r="AC24" s="72">
        <v>2044</v>
      </c>
      <c r="AD24" s="72">
        <v>2045</v>
      </c>
      <c r="AE24" s="72">
        <v>2046</v>
      </c>
      <c r="AF24" s="72">
        <v>2047</v>
      </c>
      <c r="AG24" s="72">
        <v>2048</v>
      </c>
      <c r="AH24" s="72">
        <v>2049</v>
      </c>
      <c r="AI24" s="72">
        <v>2050</v>
      </c>
      <c r="AJ24">
        <v>2051</v>
      </c>
      <c r="AK24">
        <v>2052</v>
      </c>
      <c r="AL24">
        <v>2053</v>
      </c>
      <c r="AM24">
        <v>2054</v>
      </c>
      <c r="AN24">
        <v>2055</v>
      </c>
      <c r="AO24">
        <v>2056</v>
      </c>
      <c r="AP24">
        <v>2057</v>
      </c>
      <c r="AQ24">
        <v>2058</v>
      </c>
      <c r="AR24">
        <v>2059</v>
      </c>
      <c r="AS24">
        <v>2060</v>
      </c>
      <c r="AT24">
        <v>2061</v>
      </c>
      <c r="AU24">
        <v>2062</v>
      </c>
      <c r="AV24">
        <v>2063</v>
      </c>
      <c r="AW24">
        <v>2064</v>
      </c>
      <c r="AX24">
        <v>2065</v>
      </c>
      <c r="AY24">
        <v>2066</v>
      </c>
      <c r="AZ24">
        <v>2067</v>
      </c>
      <c r="BA24">
        <v>2068</v>
      </c>
      <c r="BB24">
        <v>2069</v>
      </c>
      <c r="BC24">
        <v>2070</v>
      </c>
      <c r="BD24">
        <v>2071</v>
      </c>
      <c r="BE24">
        <v>2072</v>
      </c>
      <c r="BF24">
        <v>2073</v>
      </c>
      <c r="BG24">
        <v>2074</v>
      </c>
      <c r="BH24">
        <v>2075</v>
      </c>
      <c r="BI24">
        <v>2076</v>
      </c>
      <c r="BJ24">
        <v>2077</v>
      </c>
      <c r="BK24">
        <v>2078</v>
      </c>
      <c r="BL24">
        <v>2079</v>
      </c>
      <c r="BM24">
        <v>2080</v>
      </c>
      <c r="BN24">
        <v>2081</v>
      </c>
      <c r="BO24">
        <v>2082</v>
      </c>
      <c r="BP24">
        <v>2083</v>
      </c>
      <c r="BQ24">
        <v>2084</v>
      </c>
      <c r="BR24">
        <v>2085</v>
      </c>
      <c r="BS24">
        <v>2086</v>
      </c>
      <c r="BT24">
        <v>2087</v>
      </c>
      <c r="BU24">
        <v>2088</v>
      </c>
      <c r="BV24">
        <v>2089</v>
      </c>
      <c r="BW24">
        <v>2090</v>
      </c>
      <c r="BX24">
        <v>2091</v>
      </c>
      <c r="BY24">
        <v>2092</v>
      </c>
      <c r="BZ24">
        <v>2093</v>
      </c>
      <c r="CA24">
        <v>2094</v>
      </c>
      <c r="CB24">
        <v>2095</v>
      </c>
      <c r="CC24">
        <v>2096</v>
      </c>
      <c r="CD24">
        <v>2097</v>
      </c>
      <c r="CE24">
        <v>2098</v>
      </c>
      <c r="CF24">
        <v>2099</v>
      </c>
      <c r="CG24">
        <v>2100</v>
      </c>
    </row>
    <row r="25" spans="1:85">
      <c r="A25" s="74"/>
      <c r="B25" s="74" t="s">
        <v>4</v>
      </c>
      <c r="C25" s="73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O25" s="73">
        <v>0</v>
      </c>
      <c r="P25" s="73">
        <v>0</v>
      </c>
      <c r="Q25" s="73">
        <v>0</v>
      </c>
      <c r="R25" s="73">
        <v>0</v>
      </c>
      <c r="S25" s="73">
        <v>0</v>
      </c>
      <c r="T25" s="73">
        <v>0</v>
      </c>
      <c r="U25" s="73">
        <v>0</v>
      </c>
      <c r="V25" s="73">
        <v>0</v>
      </c>
      <c r="W25" s="73">
        <v>0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>
        <v>0</v>
      </c>
      <c r="AG25" s="73">
        <v>0</v>
      </c>
      <c r="AH25" s="73">
        <v>0</v>
      </c>
      <c r="AI25" s="73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85">
      <c r="A26" s="74" t="s">
        <v>0</v>
      </c>
      <c r="B26" s="74" t="s">
        <v>3</v>
      </c>
      <c r="C26" s="73">
        <v>0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O26" s="73">
        <v>0</v>
      </c>
      <c r="P26" s="73">
        <v>0</v>
      </c>
      <c r="Q26" s="73">
        <v>0</v>
      </c>
      <c r="R26" s="73">
        <v>0</v>
      </c>
      <c r="S26" s="73">
        <v>0</v>
      </c>
      <c r="T26" s="73">
        <v>0</v>
      </c>
      <c r="U26" s="73">
        <v>0</v>
      </c>
      <c r="V26" s="73">
        <v>0</v>
      </c>
      <c r="W26" s="73">
        <v>0</v>
      </c>
      <c r="X26" s="73">
        <v>0</v>
      </c>
      <c r="Y26" s="73">
        <v>0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>
        <v>0</v>
      </c>
      <c r="AG26" s="73">
        <v>0</v>
      </c>
      <c r="AH26" s="73">
        <v>0</v>
      </c>
      <c r="AI26" s="73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85">
      <c r="A27" s="74"/>
      <c r="B27" s="74" t="s">
        <v>34</v>
      </c>
      <c r="C27" s="73">
        <v>0</v>
      </c>
      <c r="D27" s="73">
        <v>0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>
        <v>0</v>
      </c>
      <c r="L27" s="73">
        <v>0</v>
      </c>
      <c r="M27" s="73">
        <v>0</v>
      </c>
      <c r="N27" s="73">
        <v>0</v>
      </c>
      <c r="O27" s="73">
        <v>0</v>
      </c>
      <c r="P27" s="73">
        <v>0</v>
      </c>
      <c r="Q27" s="73">
        <v>0</v>
      </c>
      <c r="R27" s="73">
        <v>0</v>
      </c>
      <c r="S27" s="73">
        <v>0</v>
      </c>
      <c r="T27" s="73">
        <v>0</v>
      </c>
      <c r="U27" s="73">
        <v>0</v>
      </c>
      <c r="V27" s="73">
        <v>0</v>
      </c>
      <c r="W27" s="73">
        <v>0</v>
      </c>
      <c r="X27" s="73">
        <v>0</v>
      </c>
      <c r="Y27" s="73">
        <v>0</v>
      </c>
      <c r="Z27" s="73">
        <v>0</v>
      </c>
      <c r="AA27" s="73">
        <v>0</v>
      </c>
      <c r="AB27" s="73">
        <v>0</v>
      </c>
      <c r="AC27" s="73">
        <v>0</v>
      </c>
      <c r="AD27" s="73">
        <v>0</v>
      </c>
      <c r="AE27" s="73">
        <v>0</v>
      </c>
      <c r="AF27" s="73">
        <v>0</v>
      </c>
      <c r="AG27" s="73">
        <v>0</v>
      </c>
      <c r="AH27" s="73">
        <v>0</v>
      </c>
      <c r="AI27" s="73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85">
      <c r="A28" s="14"/>
      <c r="B28" s="14" t="s">
        <v>35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0</v>
      </c>
      <c r="L28" s="73">
        <v>0</v>
      </c>
      <c r="M28" s="73">
        <v>0</v>
      </c>
      <c r="N28" s="73">
        <v>0</v>
      </c>
      <c r="O28" s="73">
        <v>0</v>
      </c>
      <c r="P28" s="73">
        <v>0</v>
      </c>
      <c r="Q28" s="73">
        <v>0</v>
      </c>
      <c r="R28" s="73">
        <v>0</v>
      </c>
      <c r="S28" s="73">
        <v>0</v>
      </c>
      <c r="T28" s="73">
        <v>0</v>
      </c>
      <c r="U28" s="73">
        <v>0</v>
      </c>
      <c r="V28" s="73">
        <v>0</v>
      </c>
      <c r="W28" s="73">
        <v>0</v>
      </c>
      <c r="X28" s="73">
        <v>0</v>
      </c>
      <c r="Y28" s="73">
        <v>0</v>
      </c>
      <c r="Z28" s="73">
        <v>0</v>
      </c>
      <c r="AA28" s="73">
        <v>0</v>
      </c>
      <c r="AB28" s="73">
        <v>0</v>
      </c>
      <c r="AC28" s="73">
        <v>0</v>
      </c>
      <c r="AD28" s="73">
        <v>0</v>
      </c>
      <c r="AE28" s="73">
        <v>0</v>
      </c>
      <c r="AF28" s="73">
        <v>0</v>
      </c>
      <c r="AG28" s="73">
        <v>0</v>
      </c>
      <c r="AH28" s="73">
        <v>0</v>
      </c>
      <c r="AI28" s="73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85">
      <c r="A29" s="4"/>
      <c r="B29" s="4" t="s">
        <v>4</v>
      </c>
      <c r="C29" s="73">
        <v>0</v>
      </c>
      <c r="D29" s="73">
        <v>0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0</v>
      </c>
      <c r="K29" s="73">
        <v>0</v>
      </c>
      <c r="L29" s="73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0</v>
      </c>
      <c r="U29" s="73">
        <v>0</v>
      </c>
      <c r="V29" s="73">
        <v>0</v>
      </c>
      <c r="W29" s="73">
        <v>0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>
        <v>0</v>
      </c>
      <c r="AE29" s="73">
        <v>0</v>
      </c>
      <c r="AF29" s="73">
        <v>0</v>
      </c>
      <c r="AG29" s="73">
        <v>0</v>
      </c>
      <c r="AH29" s="73">
        <v>0</v>
      </c>
      <c r="AI29" s="73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85">
      <c r="A30" s="74" t="s">
        <v>1</v>
      </c>
      <c r="B30" s="74" t="s">
        <v>3</v>
      </c>
      <c r="C30" s="73">
        <v>0</v>
      </c>
      <c r="D30" s="73">
        <v>0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0</v>
      </c>
      <c r="K30" s="73">
        <v>0</v>
      </c>
      <c r="L30" s="73">
        <v>0</v>
      </c>
      <c r="M30" s="73">
        <v>0</v>
      </c>
      <c r="N30" s="73">
        <v>0</v>
      </c>
      <c r="O30" s="73">
        <v>0</v>
      </c>
      <c r="P30" s="73">
        <v>0</v>
      </c>
      <c r="Q30" s="73">
        <v>0</v>
      </c>
      <c r="R30" s="73">
        <v>0</v>
      </c>
      <c r="S30" s="73">
        <v>0</v>
      </c>
      <c r="T30" s="73">
        <v>0</v>
      </c>
      <c r="U30" s="73">
        <v>0</v>
      </c>
      <c r="V30" s="73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0</v>
      </c>
      <c r="AB30" s="73">
        <v>0</v>
      </c>
      <c r="AC30" s="73">
        <v>0</v>
      </c>
      <c r="AD30" s="73">
        <v>0</v>
      </c>
      <c r="AE30" s="73">
        <v>0</v>
      </c>
      <c r="AF30" s="73">
        <v>0</v>
      </c>
      <c r="AG30" s="73">
        <v>0</v>
      </c>
      <c r="AH30" s="73">
        <v>0</v>
      </c>
      <c r="AI30" s="73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85">
      <c r="A31" s="74"/>
      <c r="B31" s="74" t="s">
        <v>34</v>
      </c>
      <c r="C31" s="73">
        <v>0</v>
      </c>
      <c r="D31" s="73">
        <v>0</v>
      </c>
      <c r="E31" s="73">
        <v>0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>
        <v>0</v>
      </c>
      <c r="L31" s="73">
        <v>0</v>
      </c>
      <c r="M31" s="73">
        <v>0</v>
      </c>
      <c r="N31" s="73">
        <v>0</v>
      </c>
      <c r="O31" s="73">
        <v>0</v>
      </c>
      <c r="P31" s="73">
        <v>0</v>
      </c>
      <c r="Q31" s="73">
        <v>0</v>
      </c>
      <c r="R31" s="73">
        <v>0</v>
      </c>
      <c r="S31" s="73">
        <v>0</v>
      </c>
      <c r="T31" s="73">
        <v>0</v>
      </c>
      <c r="U31" s="73">
        <v>0</v>
      </c>
      <c r="V31" s="73">
        <v>0</v>
      </c>
      <c r="W31" s="73">
        <v>0</v>
      </c>
      <c r="X31" s="73">
        <v>0</v>
      </c>
      <c r="Y31" s="73">
        <v>0</v>
      </c>
      <c r="Z31" s="73">
        <v>0</v>
      </c>
      <c r="AA31" s="73">
        <v>0</v>
      </c>
      <c r="AB31" s="73">
        <v>0</v>
      </c>
      <c r="AC31" s="73">
        <v>0</v>
      </c>
      <c r="AD31" s="73">
        <v>0</v>
      </c>
      <c r="AE31" s="73">
        <v>0</v>
      </c>
      <c r="AF31" s="73">
        <v>0</v>
      </c>
      <c r="AG31" s="73">
        <v>0</v>
      </c>
      <c r="AH31" s="73">
        <v>0</v>
      </c>
      <c r="AI31" s="73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85">
      <c r="A32" s="14"/>
      <c r="B32" s="14" t="s">
        <v>35</v>
      </c>
      <c r="C32" s="73">
        <v>0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O32" s="73">
        <v>0</v>
      </c>
      <c r="P32" s="73">
        <v>0</v>
      </c>
      <c r="Q32" s="73">
        <v>0</v>
      </c>
      <c r="R32" s="73">
        <v>0</v>
      </c>
      <c r="S32" s="73">
        <v>0</v>
      </c>
      <c r="T32" s="73">
        <v>0</v>
      </c>
      <c r="U32" s="73">
        <v>0</v>
      </c>
      <c r="V32" s="73">
        <v>0</v>
      </c>
      <c r="W32" s="73">
        <v>0</v>
      </c>
      <c r="X32" s="73">
        <v>0</v>
      </c>
      <c r="Y32" s="73">
        <v>0</v>
      </c>
      <c r="Z32" s="73">
        <v>0</v>
      </c>
      <c r="AA32" s="73">
        <v>0</v>
      </c>
      <c r="AB32" s="73">
        <v>0</v>
      </c>
      <c r="AC32" s="73">
        <v>0</v>
      </c>
      <c r="AD32" s="73">
        <v>0</v>
      </c>
      <c r="AE32" s="73">
        <v>0</v>
      </c>
      <c r="AF32" s="73">
        <v>0</v>
      </c>
      <c r="AG32" s="73">
        <v>0</v>
      </c>
      <c r="AH32" s="73">
        <v>0</v>
      </c>
      <c r="AI32" s="73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4"/>
      <c r="B33" s="4" t="s">
        <v>4</v>
      </c>
      <c r="C33" s="73">
        <v>0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O33" s="73">
        <v>0</v>
      </c>
      <c r="P33" s="73">
        <v>0</v>
      </c>
      <c r="Q33" s="73">
        <v>0</v>
      </c>
      <c r="R33" s="73">
        <v>0</v>
      </c>
      <c r="S33" s="73">
        <v>0</v>
      </c>
      <c r="T33" s="73">
        <v>0</v>
      </c>
      <c r="U33" s="73">
        <v>0</v>
      </c>
      <c r="V33" s="73">
        <v>0</v>
      </c>
      <c r="W33" s="73">
        <v>0</v>
      </c>
      <c r="X33" s="73">
        <v>0</v>
      </c>
      <c r="Y33" s="73">
        <v>0</v>
      </c>
      <c r="Z33" s="73">
        <v>0</v>
      </c>
      <c r="AA33" s="73">
        <v>0</v>
      </c>
      <c r="AB33" s="73">
        <v>0</v>
      </c>
      <c r="AC33" s="73">
        <v>0</v>
      </c>
      <c r="AD33" s="73">
        <v>0</v>
      </c>
      <c r="AE33" s="73">
        <v>0</v>
      </c>
      <c r="AF33" s="73">
        <v>0</v>
      </c>
      <c r="AG33" s="73">
        <v>0</v>
      </c>
      <c r="AH33" s="73">
        <v>0</v>
      </c>
      <c r="AI33" s="7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>
      <c r="A34" s="14" t="s">
        <v>5</v>
      </c>
      <c r="B34" s="14" t="s">
        <v>3</v>
      </c>
      <c r="C34" s="73">
        <v>0</v>
      </c>
      <c r="D34" s="73">
        <v>0</v>
      </c>
      <c r="E34" s="73">
        <v>0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>
        <v>0</v>
      </c>
      <c r="L34" s="73">
        <v>0</v>
      </c>
      <c r="M34" s="73">
        <v>0</v>
      </c>
      <c r="N34" s="73">
        <v>0</v>
      </c>
      <c r="O34" s="73">
        <v>0</v>
      </c>
      <c r="P34" s="73">
        <v>0</v>
      </c>
      <c r="Q34" s="73">
        <v>0</v>
      </c>
      <c r="R34" s="73">
        <v>0</v>
      </c>
      <c r="S34" s="73">
        <v>0</v>
      </c>
      <c r="T34" s="73">
        <v>0</v>
      </c>
      <c r="U34" s="73">
        <v>0</v>
      </c>
      <c r="V34" s="73">
        <v>0</v>
      </c>
      <c r="W34" s="73">
        <v>0</v>
      </c>
      <c r="X34" s="73">
        <v>0</v>
      </c>
      <c r="Y34" s="73">
        <v>0</v>
      </c>
      <c r="Z34" s="73">
        <v>0</v>
      </c>
      <c r="AA34" s="73">
        <v>0</v>
      </c>
      <c r="AB34" s="73">
        <v>0</v>
      </c>
      <c r="AC34" s="73">
        <v>0</v>
      </c>
      <c r="AD34" s="73">
        <v>0</v>
      </c>
      <c r="AE34" s="73">
        <v>0</v>
      </c>
      <c r="AF34" s="73">
        <v>0</v>
      </c>
      <c r="AG34" s="73">
        <v>0</v>
      </c>
      <c r="AH34" s="73">
        <v>0</v>
      </c>
      <c r="AI34" s="73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>
      <c r="A35" s="5"/>
      <c r="B35" s="5" t="s">
        <v>4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  <c r="AF35" s="73">
        <v>0</v>
      </c>
      <c r="AG35" s="73">
        <v>0</v>
      </c>
      <c r="AH35" s="73">
        <v>0</v>
      </c>
      <c r="AI35" s="73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>
      <c r="A36" s="5" t="s">
        <v>2</v>
      </c>
      <c r="B36" s="5" t="s">
        <v>3</v>
      </c>
      <c r="C36" s="73">
        <v>0</v>
      </c>
      <c r="D36" s="73">
        <v>0</v>
      </c>
      <c r="E36" s="73">
        <v>0</v>
      </c>
      <c r="F36" s="73">
        <v>0</v>
      </c>
      <c r="G36" s="73">
        <v>0</v>
      </c>
      <c r="H36" s="73">
        <v>0</v>
      </c>
      <c r="I36" s="73">
        <v>0</v>
      </c>
      <c r="J36" s="73">
        <v>0</v>
      </c>
      <c r="K36" s="73">
        <v>0</v>
      </c>
      <c r="L36" s="73">
        <v>0</v>
      </c>
      <c r="M36" s="73">
        <v>0</v>
      </c>
      <c r="N36" s="73">
        <v>0</v>
      </c>
      <c r="O36" s="73">
        <v>0</v>
      </c>
      <c r="P36" s="73">
        <v>0</v>
      </c>
      <c r="Q36" s="73">
        <v>0</v>
      </c>
      <c r="R36" s="73">
        <v>0</v>
      </c>
      <c r="S36" s="73">
        <v>0</v>
      </c>
      <c r="T36" s="73">
        <v>0</v>
      </c>
      <c r="U36" s="73">
        <v>0</v>
      </c>
      <c r="V36" s="73">
        <v>0</v>
      </c>
      <c r="W36" s="73">
        <v>0</v>
      </c>
      <c r="X36" s="73">
        <v>0</v>
      </c>
      <c r="Y36" s="73">
        <v>0</v>
      </c>
      <c r="Z36" s="73">
        <v>0</v>
      </c>
      <c r="AA36" s="73">
        <v>0</v>
      </c>
      <c r="AB36" s="73">
        <v>0</v>
      </c>
      <c r="AC36" s="73">
        <v>0</v>
      </c>
      <c r="AD36" s="73">
        <v>0</v>
      </c>
      <c r="AE36" s="73">
        <v>0</v>
      </c>
      <c r="AF36" s="73">
        <v>0</v>
      </c>
      <c r="AG36" s="73">
        <v>0</v>
      </c>
      <c r="AH36" s="73">
        <v>0</v>
      </c>
      <c r="AI36" s="73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>
      <c r="A37" s="4"/>
      <c r="B37" s="4" t="s">
        <v>4</v>
      </c>
      <c r="C37" s="73">
        <v>0</v>
      </c>
      <c r="D37" s="73">
        <v>0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0</v>
      </c>
      <c r="K37" s="73">
        <v>0</v>
      </c>
      <c r="L37" s="73">
        <v>0</v>
      </c>
      <c r="M37" s="73">
        <v>0</v>
      </c>
      <c r="N37" s="73">
        <v>0</v>
      </c>
      <c r="O37" s="73">
        <v>0</v>
      </c>
      <c r="P37" s="73">
        <v>0</v>
      </c>
      <c r="Q37" s="73">
        <v>0</v>
      </c>
      <c r="R37" s="73">
        <v>0</v>
      </c>
      <c r="S37" s="73">
        <v>0</v>
      </c>
      <c r="T37" s="73">
        <v>0</v>
      </c>
      <c r="U37" s="73">
        <v>0</v>
      </c>
      <c r="V37" s="73">
        <v>0</v>
      </c>
      <c r="W37" s="73">
        <v>0</v>
      </c>
      <c r="X37" s="73">
        <v>0</v>
      </c>
      <c r="Y37" s="73">
        <v>0</v>
      </c>
      <c r="Z37" s="73">
        <v>0</v>
      </c>
      <c r="AA37" s="73">
        <v>0</v>
      </c>
      <c r="AB37" s="73">
        <v>0</v>
      </c>
      <c r="AC37" s="73">
        <v>0</v>
      </c>
      <c r="AD37" s="73">
        <v>0</v>
      </c>
      <c r="AE37" s="73">
        <v>0</v>
      </c>
      <c r="AF37" s="73">
        <v>0</v>
      </c>
      <c r="AG37" s="73">
        <v>0</v>
      </c>
      <c r="AH37" s="73">
        <v>0</v>
      </c>
      <c r="AI37" s="73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>
      <c r="A38" s="14" t="s">
        <v>7</v>
      </c>
      <c r="B38" s="14" t="s">
        <v>3</v>
      </c>
      <c r="C38" s="73">
        <v>0</v>
      </c>
      <c r="D38" s="73">
        <v>0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  <c r="J38" s="73">
        <v>0</v>
      </c>
      <c r="K38" s="73">
        <v>0</v>
      </c>
      <c r="L38" s="73">
        <v>0</v>
      </c>
      <c r="M38" s="73">
        <v>0</v>
      </c>
      <c r="N38" s="73">
        <v>0</v>
      </c>
      <c r="O38" s="73">
        <v>0</v>
      </c>
      <c r="P38" s="73">
        <v>0</v>
      </c>
      <c r="Q38" s="73">
        <v>0</v>
      </c>
      <c r="R38" s="73">
        <v>0</v>
      </c>
      <c r="S38" s="73">
        <v>0</v>
      </c>
      <c r="T38" s="73">
        <v>0</v>
      </c>
      <c r="U38" s="73">
        <v>0</v>
      </c>
      <c r="V38" s="73">
        <v>0</v>
      </c>
      <c r="W38" s="73">
        <v>0</v>
      </c>
      <c r="X38" s="73">
        <v>0</v>
      </c>
      <c r="Y38" s="73">
        <v>0</v>
      </c>
      <c r="Z38" s="73">
        <v>0</v>
      </c>
      <c r="AA38" s="73">
        <v>0</v>
      </c>
      <c r="AB38" s="73">
        <v>0</v>
      </c>
      <c r="AC38" s="73">
        <v>0</v>
      </c>
      <c r="AD38" s="73">
        <v>0</v>
      </c>
      <c r="AE38" s="73">
        <v>0</v>
      </c>
      <c r="AF38" s="73">
        <v>0</v>
      </c>
      <c r="AG38" s="73">
        <v>0</v>
      </c>
      <c r="AH38" s="73">
        <v>0</v>
      </c>
      <c r="AI38" s="73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>
      <c r="A39" s="4"/>
      <c r="B39" s="4" t="s">
        <v>4</v>
      </c>
      <c r="C39" s="73">
        <v>0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>
        <v>0</v>
      </c>
      <c r="U39" s="73">
        <v>0</v>
      </c>
      <c r="V39" s="73">
        <v>0</v>
      </c>
      <c r="W39" s="73">
        <v>0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  <c r="AF39" s="73">
        <v>0</v>
      </c>
      <c r="AG39" s="73">
        <v>0</v>
      </c>
      <c r="AH39" s="73">
        <v>0</v>
      </c>
      <c r="AI39" s="73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>
      <c r="A40" s="14" t="s">
        <v>6</v>
      </c>
      <c r="B40" s="14" t="s">
        <v>3</v>
      </c>
      <c r="C40" s="73">
        <v>0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O40" s="73">
        <v>0</v>
      </c>
      <c r="P40" s="73">
        <v>0</v>
      </c>
      <c r="Q40" s="73">
        <v>0</v>
      </c>
      <c r="R40" s="73">
        <v>0</v>
      </c>
      <c r="S40" s="73">
        <v>0</v>
      </c>
      <c r="T40" s="73">
        <v>0</v>
      </c>
      <c r="U40" s="73">
        <v>0</v>
      </c>
      <c r="V40" s="73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>
        <v>0</v>
      </c>
      <c r="AE40" s="73">
        <v>0</v>
      </c>
      <c r="AF40" s="73">
        <v>0</v>
      </c>
      <c r="AG40" s="73">
        <v>0</v>
      </c>
      <c r="AH40" s="73">
        <v>0</v>
      </c>
      <c r="AI40" s="73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>
      <c r="A41" s="5"/>
      <c r="B41" s="5" t="s">
        <v>4</v>
      </c>
      <c r="C41" s="73">
        <v>0</v>
      </c>
      <c r="D41" s="73">
        <v>0</v>
      </c>
      <c r="E41" s="73">
        <v>0</v>
      </c>
      <c r="F41" s="73">
        <v>0</v>
      </c>
      <c r="G41" s="73">
        <v>0</v>
      </c>
      <c r="H41" s="73">
        <v>0</v>
      </c>
      <c r="I41" s="73">
        <v>0</v>
      </c>
      <c r="J41" s="73">
        <v>0</v>
      </c>
      <c r="K41" s="73">
        <v>0</v>
      </c>
      <c r="L41" s="73">
        <v>0</v>
      </c>
      <c r="M41" s="73">
        <v>0</v>
      </c>
      <c r="N41" s="73">
        <v>0</v>
      </c>
      <c r="O41" s="73">
        <v>0</v>
      </c>
      <c r="P41" s="73">
        <v>0</v>
      </c>
      <c r="Q41" s="73">
        <v>0</v>
      </c>
      <c r="R41" s="73">
        <v>0</v>
      </c>
      <c r="S41" s="73">
        <v>0</v>
      </c>
      <c r="T41" s="73">
        <v>0</v>
      </c>
      <c r="U41" s="73">
        <v>0</v>
      </c>
      <c r="V41" s="73">
        <v>0</v>
      </c>
      <c r="W41" s="73">
        <v>0</v>
      </c>
      <c r="X41" s="73">
        <v>0</v>
      </c>
      <c r="Y41" s="73">
        <v>0</v>
      </c>
      <c r="Z41" s="73">
        <v>0</v>
      </c>
      <c r="AA41" s="73">
        <v>0</v>
      </c>
      <c r="AB41" s="73">
        <v>0</v>
      </c>
      <c r="AC41" s="73">
        <v>0</v>
      </c>
      <c r="AD41" s="73">
        <v>0</v>
      </c>
      <c r="AE41" s="73">
        <v>0</v>
      </c>
      <c r="AF41" s="73">
        <v>0</v>
      </c>
      <c r="AG41" s="73">
        <v>0</v>
      </c>
      <c r="AH41" s="73">
        <v>0</v>
      </c>
      <c r="AI41" s="73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>
      <c r="A42" s="5" t="s">
        <v>8</v>
      </c>
      <c r="B42" s="5" t="s">
        <v>3</v>
      </c>
      <c r="C42" s="73">
        <v>0</v>
      </c>
      <c r="D42" s="73">
        <v>0</v>
      </c>
      <c r="E42" s="73">
        <v>0</v>
      </c>
      <c r="F42" s="73">
        <v>0</v>
      </c>
      <c r="G42" s="73">
        <v>0</v>
      </c>
      <c r="H42" s="73">
        <v>0</v>
      </c>
      <c r="I42" s="73">
        <v>0</v>
      </c>
      <c r="J42" s="73">
        <v>0</v>
      </c>
      <c r="K42" s="73">
        <v>0</v>
      </c>
      <c r="L42" s="73">
        <v>0</v>
      </c>
      <c r="M42" s="73">
        <v>0</v>
      </c>
      <c r="N42" s="73">
        <v>0</v>
      </c>
      <c r="O42" s="73">
        <v>0</v>
      </c>
      <c r="P42" s="73">
        <v>0</v>
      </c>
      <c r="Q42" s="73">
        <v>0</v>
      </c>
      <c r="R42" s="73">
        <v>0</v>
      </c>
      <c r="S42" s="73">
        <v>0</v>
      </c>
      <c r="T42" s="73">
        <v>0</v>
      </c>
      <c r="U42" s="73">
        <v>0</v>
      </c>
      <c r="V42" s="73">
        <v>0</v>
      </c>
      <c r="W42" s="73">
        <v>0</v>
      </c>
      <c r="X42" s="73">
        <v>0</v>
      </c>
      <c r="Y42" s="73">
        <v>0</v>
      </c>
      <c r="Z42" s="73">
        <v>0</v>
      </c>
      <c r="AA42" s="73">
        <v>0</v>
      </c>
      <c r="AB42" s="73">
        <v>0</v>
      </c>
      <c r="AC42" s="73">
        <v>0</v>
      </c>
      <c r="AD42" s="73">
        <v>0</v>
      </c>
      <c r="AE42" s="73">
        <v>0</v>
      </c>
      <c r="AF42" s="73">
        <v>0</v>
      </c>
      <c r="AG42" s="73">
        <v>0</v>
      </c>
      <c r="AH42" s="73">
        <v>0</v>
      </c>
      <c r="AI42" s="73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1:85">
      <c r="A43" s="4"/>
      <c r="B43" s="4" t="s">
        <v>37</v>
      </c>
      <c r="C43" s="73">
        <v>0</v>
      </c>
      <c r="D43" s="73">
        <v>0</v>
      </c>
      <c r="E43" s="73">
        <v>0</v>
      </c>
      <c r="F43" s="73">
        <v>0</v>
      </c>
      <c r="G43" s="73">
        <v>0</v>
      </c>
      <c r="H43" s="73">
        <v>0</v>
      </c>
      <c r="I43" s="73">
        <v>0</v>
      </c>
      <c r="J43" s="73">
        <v>0</v>
      </c>
      <c r="K43" s="73">
        <v>0</v>
      </c>
      <c r="L43" s="73">
        <v>0</v>
      </c>
      <c r="M43" s="73">
        <v>0</v>
      </c>
      <c r="N43" s="73">
        <v>0</v>
      </c>
      <c r="O43" s="73">
        <v>0</v>
      </c>
      <c r="P43" s="73">
        <v>0</v>
      </c>
      <c r="Q43" s="73">
        <v>0</v>
      </c>
      <c r="R43" s="73">
        <v>0</v>
      </c>
      <c r="S43" s="73">
        <v>0</v>
      </c>
      <c r="T43" s="73">
        <v>0</v>
      </c>
      <c r="U43" s="73">
        <v>0</v>
      </c>
      <c r="V43" s="73">
        <v>0</v>
      </c>
      <c r="W43" s="73">
        <v>0</v>
      </c>
      <c r="X43" s="73">
        <v>0</v>
      </c>
      <c r="Y43" s="73">
        <v>0</v>
      </c>
      <c r="Z43" s="73">
        <v>0</v>
      </c>
      <c r="AA43" s="73">
        <v>0</v>
      </c>
      <c r="AB43" s="73">
        <v>0</v>
      </c>
      <c r="AC43" s="73">
        <v>0</v>
      </c>
      <c r="AD43" s="73">
        <v>0</v>
      </c>
      <c r="AE43" s="73">
        <v>0</v>
      </c>
      <c r="AF43" s="73">
        <v>0</v>
      </c>
      <c r="AG43" s="73">
        <v>0</v>
      </c>
      <c r="AH43" s="73">
        <v>0</v>
      </c>
      <c r="AI43" s="7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1:85">
      <c r="A44" s="14" t="s">
        <v>36</v>
      </c>
      <c r="B44" s="14" t="s">
        <v>38</v>
      </c>
      <c r="C44" s="73">
        <v>0</v>
      </c>
      <c r="D44" s="73">
        <v>0</v>
      </c>
      <c r="E44" s="73">
        <v>0</v>
      </c>
      <c r="F44" s="73">
        <v>0</v>
      </c>
      <c r="G44" s="73">
        <v>0</v>
      </c>
      <c r="H44" s="73">
        <v>0</v>
      </c>
      <c r="I44" s="73">
        <v>0</v>
      </c>
      <c r="J44" s="73">
        <v>0</v>
      </c>
      <c r="K44" s="73">
        <v>0</v>
      </c>
      <c r="L44" s="73">
        <v>0</v>
      </c>
      <c r="M44" s="73">
        <v>0</v>
      </c>
      <c r="N44" s="73">
        <v>0</v>
      </c>
      <c r="O44" s="73">
        <v>0</v>
      </c>
      <c r="P44" s="73">
        <v>0</v>
      </c>
      <c r="Q44" s="73">
        <v>0</v>
      </c>
      <c r="R44" s="73">
        <v>0</v>
      </c>
      <c r="S44" s="73">
        <v>0</v>
      </c>
      <c r="T44" s="73">
        <v>0</v>
      </c>
      <c r="U44" s="73">
        <v>0</v>
      </c>
      <c r="V44" s="73">
        <v>0</v>
      </c>
      <c r="W44" s="73">
        <v>0</v>
      </c>
      <c r="X44" s="73">
        <v>0</v>
      </c>
      <c r="Y44" s="73">
        <v>0</v>
      </c>
      <c r="Z44" s="73">
        <v>0</v>
      </c>
      <c r="AA44" s="73">
        <v>0</v>
      </c>
      <c r="AB44" s="73">
        <v>0</v>
      </c>
      <c r="AC44" s="73">
        <v>0</v>
      </c>
      <c r="AD44" s="73">
        <v>0</v>
      </c>
      <c r="AE44" s="73">
        <v>0</v>
      </c>
      <c r="AF44" s="73">
        <v>0</v>
      </c>
      <c r="AG44" s="73">
        <v>0</v>
      </c>
      <c r="AH44" s="73">
        <v>0</v>
      </c>
      <c r="AI44" s="73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>
      <c r="A45" s="5"/>
      <c r="B45" s="5"/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>
        <v>0</v>
      </c>
      <c r="L45" s="73">
        <v>0</v>
      </c>
      <c r="M45" s="73">
        <v>0</v>
      </c>
      <c r="N45" s="73">
        <v>0</v>
      </c>
      <c r="O45" s="73">
        <v>0</v>
      </c>
      <c r="P45" s="73">
        <v>0</v>
      </c>
      <c r="Q45" s="73">
        <v>0</v>
      </c>
      <c r="R45" s="73">
        <v>0</v>
      </c>
      <c r="S45" s="73">
        <v>0</v>
      </c>
      <c r="T45" s="73">
        <v>0</v>
      </c>
      <c r="U45" s="73">
        <v>0</v>
      </c>
      <c r="V45" s="73">
        <v>0</v>
      </c>
      <c r="W45" s="73">
        <v>0</v>
      </c>
      <c r="X45" s="73">
        <v>0</v>
      </c>
      <c r="Y45" s="73">
        <v>0</v>
      </c>
      <c r="Z45" s="73">
        <v>0</v>
      </c>
      <c r="AA45" s="73">
        <v>0</v>
      </c>
      <c r="AB45" s="73">
        <v>0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73">
        <v>0</v>
      </c>
      <c r="AI45" s="73">
        <v>0</v>
      </c>
    </row>
    <row r="46" spans="1:85">
      <c r="A46" s="1" t="str">
        <f>LOOKUP(B46,[1]Regions!$A$4:$A$98,[1]Regions!$B$4:$B$98)</f>
        <v>Germany</v>
      </c>
      <c r="B46" s="2">
        <v>3</v>
      </c>
      <c r="C46" s="72">
        <v>2018</v>
      </c>
      <c r="D46" s="72">
        <v>2019</v>
      </c>
      <c r="E46" s="72">
        <v>2020</v>
      </c>
      <c r="F46" s="72">
        <v>2021</v>
      </c>
      <c r="G46" s="72">
        <v>2022</v>
      </c>
      <c r="H46" s="72">
        <v>2023</v>
      </c>
      <c r="I46" s="72">
        <v>2024</v>
      </c>
      <c r="J46" s="72">
        <v>2025</v>
      </c>
      <c r="K46" s="72">
        <v>2026</v>
      </c>
      <c r="L46" s="72">
        <v>2027</v>
      </c>
      <c r="M46" s="72">
        <v>2028</v>
      </c>
      <c r="N46" s="72">
        <v>2029</v>
      </c>
      <c r="O46" s="72">
        <v>2030</v>
      </c>
      <c r="P46" s="72">
        <v>2031</v>
      </c>
      <c r="Q46" s="72">
        <v>2032</v>
      </c>
      <c r="R46" s="72">
        <v>2033</v>
      </c>
      <c r="S46" s="72">
        <v>2034</v>
      </c>
      <c r="T46" s="72">
        <v>2035</v>
      </c>
      <c r="U46" s="72">
        <v>2036</v>
      </c>
      <c r="V46" s="72">
        <v>2037</v>
      </c>
      <c r="W46" s="72">
        <v>2038</v>
      </c>
      <c r="X46" s="72">
        <v>2039</v>
      </c>
      <c r="Y46" s="72">
        <v>2040</v>
      </c>
      <c r="Z46" s="72">
        <v>2041</v>
      </c>
      <c r="AA46" s="72">
        <v>2042</v>
      </c>
      <c r="AB46" s="72">
        <v>2043</v>
      </c>
      <c r="AC46" s="72">
        <v>2044</v>
      </c>
      <c r="AD46" s="72">
        <v>2045</v>
      </c>
      <c r="AE46" s="72">
        <v>2046</v>
      </c>
      <c r="AF46" s="72">
        <v>2047</v>
      </c>
      <c r="AG46" s="72">
        <v>2048</v>
      </c>
      <c r="AH46" s="72">
        <v>2049</v>
      </c>
      <c r="AI46" s="72">
        <v>2050</v>
      </c>
      <c r="AJ46">
        <v>2051</v>
      </c>
      <c r="AK46">
        <v>2052</v>
      </c>
      <c r="AL46">
        <v>2053</v>
      </c>
      <c r="AM46">
        <v>2054</v>
      </c>
      <c r="AN46">
        <v>2055</v>
      </c>
      <c r="AO46">
        <v>2056</v>
      </c>
      <c r="AP46">
        <v>2057</v>
      </c>
      <c r="AQ46">
        <v>2058</v>
      </c>
      <c r="AR46">
        <v>2059</v>
      </c>
      <c r="AS46">
        <v>2060</v>
      </c>
      <c r="AT46">
        <v>2061</v>
      </c>
      <c r="AU46">
        <v>2062</v>
      </c>
      <c r="AV46">
        <v>2063</v>
      </c>
      <c r="AW46">
        <v>2064</v>
      </c>
      <c r="AX46">
        <v>2065</v>
      </c>
      <c r="AY46">
        <v>2066</v>
      </c>
      <c r="AZ46">
        <v>2067</v>
      </c>
      <c r="BA46">
        <v>2068</v>
      </c>
      <c r="BB46">
        <v>2069</v>
      </c>
      <c r="BC46">
        <v>2070</v>
      </c>
      <c r="BD46">
        <v>2071</v>
      </c>
      <c r="BE46">
        <v>2072</v>
      </c>
      <c r="BF46">
        <v>2073</v>
      </c>
      <c r="BG46">
        <v>2074</v>
      </c>
      <c r="BH46">
        <v>2075</v>
      </c>
      <c r="BI46">
        <v>2076</v>
      </c>
      <c r="BJ46">
        <v>2077</v>
      </c>
      <c r="BK46">
        <v>2078</v>
      </c>
      <c r="BL46">
        <v>2079</v>
      </c>
      <c r="BM46">
        <v>2080</v>
      </c>
      <c r="BN46">
        <v>2081</v>
      </c>
      <c r="BO46">
        <v>2082</v>
      </c>
      <c r="BP46">
        <v>2083</v>
      </c>
      <c r="BQ46">
        <v>2084</v>
      </c>
      <c r="BR46">
        <v>2085</v>
      </c>
      <c r="BS46">
        <v>2086</v>
      </c>
      <c r="BT46">
        <v>2087</v>
      </c>
      <c r="BU46">
        <v>2088</v>
      </c>
      <c r="BV46">
        <v>2089</v>
      </c>
      <c r="BW46">
        <v>2090</v>
      </c>
      <c r="BX46">
        <v>2091</v>
      </c>
      <c r="BY46">
        <v>2092</v>
      </c>
      <c r="BZ46">
        <v>2093</v>
      </c>
      <c r="CA46">
        <v>2094</v>
      </c>
      <c r="CB46">
        <v>2095</v>
      </c>
      <c r="CC46">
        <v>2096</v>
      </c>
      <c r="CD46">
        <v>2097</v>
      </c>
      <c r="CE46">
        <v>2098</v>
      </c>
      <c r="CF46">
        <v>2099</v>
      </c>
      <c r="CG46">
        <v>2100</v>
      </c>
    </row>
    <row r="47" spans="1:85">
      <c r="A47" s="74"/>
      <c r="B47" s="74" t="s">
        <v>4</v>
      </c>
      <c r="C47" s="73">
        <v>0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O47" s="73">
        <v>0</v>
      </c>
      <c r="P47" s="73">
        <v>0</v>
      </c>
      <c r="Q47" s="73">
        <v>0</v>
      </c>
      <c r="R47" s="73">
        <v>0</v>
      </c>
      <c r="S47" s="73">
        <v>0</v>
      </c>
      <c r="T47" s="73">
        <v>0</v>
      </c>
      <c r="U47" s="73">
        <v>0</v>
      </c>
      <c r="V47" s="73">
        <v>0</v>
      </c>
      <c r="W47" s="73">
        <v>0</v>
      </c>
      <c r="X47" s="73">
        <v>0</v>
      </c>
      <c r="Y47" s="73">
        <v>0</v>
      </c>
      <c r="Z47" s="73">
        <v>0</v>
      </c>
      <c r="AA47" s="73">
        <v>0</v>
      </c>
      <c r="AB47" s="73">
        <v>0</v>
      </c>
      <c r="AC47" s="73">
        <v>0</v>
      </c>
      <c r="AD47" s="73">
        <v>0</v>
      </c>
      <c r="AE47" s="73">
        <v>0</v>
      </c>
      <c r="AF47" s="73">
        <v>0</v>
      </c>
      <c r="AG47" s="73">
        <v>0</v>
      </c>
      <c r="AH47" s="73">
        <v>0</v>
      </c>
      <c r="AI47" s="73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74" t="s">
        <v>0</v>
      </c>
      <c r="B48" s="74" t="s">
        <v>3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74"/>
      <c r="B49" s="74" t="s">
        <v>34</v>
      </c>
      <c r="C49" s="73">
        <v>0</v>
      </c>
      <c r="D49" s="73">
        <v>0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73">
        <v>0</v>
      </c>
      <c r="AI49" s="73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14"/>
      <c r="B50" s="14" t="s">
        <v>35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3">
        <v>0</v>
      </c>
      <c r="AI50" s="73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4"/>
      <c r="B51" s="4" t="s">
        <v>4</v>
      </c>
      <c r="C51" s="73">
        <v>0</v>
      </c>
      <c r="D51" s="73">
        <v>0</v>
      </c>
      <c r="E51" s="73">
        <v>0</v>
      </c>
      <c r="F51" s="73">
        <v>0</v>
      </c>
      <c r="G51" s="73">
        <v>0</v>
      </c>
      <c r="H51" s="73">
        <v>0</v>
      </c>
      <c r="I51" s="73">
        <v>0</v>
      </c>
      <c r="J51" s="73">
        <v>0</v>
      </c>
      <c r="K51" s="73">
        <v>0</v>
      </c>
      <c r="L51" s="73">
        <v>0</v>
      </c>
      <c r="M51" s="73">
        <v>0</v>
      </c>
      <c r="N51" s="73">
        <v>0</v>
      </c>
      <c r="O51" s="73">
        <v>0</v>
      </c>
      <c r="P51" s="73">
        <v>0</v>
      </c>
      <c r="Q51" s="73">
        <v>0</v>
      </c>
      <c r="R51" s="73">
        <v>0</v>
      </c>
      <c r="S51" s="73">
        <v>0</v>
      </c>
      <c r="T51" s="73">
        <v>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  <c r="AF51" s="73">
        <v>0</v>
      </c>
      <c r="AG51" s="73">
        <v>0</v>
      </c>
      <c r="AH51" s="73">
        <v>0</v>
      </c>
      <c r="AI51" s="73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74" t="s">
        <v>1</v>
      </c>
      <c r="B52" s="74" t="s">
        <v>3</v>
      </c>
      <c r="C52" s="73">
        <v>0</v>
      </c>
      <c r="D52" s="73">
        <v>0</v>
      </c>
      <c r="E52" s="73">
        <v>0</v>
      </c>
      <c r="F52" s="73">
        <v>0</v>
      </c>
      <c r="G52" s="73">
        <v>0</v>
      </c>
      <c r="H52" s="73">
        <v>0</v>
      </c>
      <c r="I52" s="73">
        <v>0</v>
      </c>
      <c r="J52" s="73">
        <v>0</v>
      </c>
      <c r="K52" s="73">
        <v>0</v>
      </c>
      <c r="L52" s="73">
        <v>0</v>
      </c>
      <c r="M52" s="73">
        <v>0</v>
      </c>
      <c r="N52" s="73">
        <v>0</v>
      </c>
      <c r="O52" s="73">
        <v>0</v>
      </c>
      <c r="P52" s="73">
        <v>0</v>
      </c>
      <c r="Q52" s="73">
        <v>0</v>
      </c>
      <c r="R52" s="73">
        <v>0</v>
      </c>
      <c r="S52" s="73">
        <v>0</v>
      </c>
      <c r="T52" s="73">
        <v>0</v>
      </c>
      <c r="U52" s="73">
        <v>0</v>
      </c>
      <c r="V52" s="73">
        <v>0</v>
      </c>
      <c r="W52" s="73">
        <v>0</v>
      </c>
      <c r="X52" s="73">
        <v>0</v>
      </c>
      <c r="Y52" s="73">
        <v>0</v>
      </c>
      <c r="Z52" s="73">
        <v>0</v>
      </c>
      <c r="AA52" s="73">
        <v>0</v>
      </c>
      <c r="AB52" s="73">
        <v>0</v>
      </c>
      <c r="AC52" s="73">
        <v>0</v>
      </c>
      <c r="AD52" s="73">
        <v>0</v>
      </c>
      <c r="AE52" s="73">
        <v>0</v>
      </c>
      <c r="AF52" s="73">
        <v>0</v>
      </c>
      <c r="AG52" s="73">
        <v>0</v>
      </c>
      <c r="AH52" s="73">
        <v>0</v>
      </c>
      <c r="AI52" s="73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74"/>
      <c r="B53" s="74" t="s">
        <v>34</v>
      </c>
      <c r="C53" s="73">
        <v>0</v>
      </c>
      <c r="D53" s="73">
        <v>0</v>
      </c>
      <c r="E53" s="73">
        <v>0</v>
      </c>
      <c r="F53" s="73">
        <v>0</v>
      </c>
      <c r="G53" s="73">
        <v>0</v>
      </c>
      <c r="H53" s="73">
        <v>0</v>
      </c>
      <c r="I53" s="73">
        <v>0</v>
      </c>
      <c r="J53" s="73">
        <v>0</v>
      </c>
      <c r="K53" s="73">
        <v>0</v>
      </c>
      <c r="L53" s="73">
        <v>0</v>
      </c>
      <c r="M53" s="73">
        <v>0</v>
      </c>
      <c r="N53" s="73">
        <v>0</v>
      </c>
      <c r="O53" s="73">
        <v>0</v>
      </c>
      <c r="P53" s="73">
        <v>0</v>
      </c>
      <c r="Q53" s="73">
        <v>0</v>
      </c>
      <c r="R53" s="73">
        <v>0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0</v>
      </c>
      <c r="Z53" s="73">
        <v>0</v>
      </c>
      <c r="AA53" s="73">
        <v>0</v>
      </c>
      <c r="AB53" s="73">
        <v>0</v>
      </c>
      <c r="AC53" s="73">
        <v>0</v>
      </c>
      <c r="AD53" s="73">
        <v>0</v>
      </c>
      <c r="AE53" s="73">
        <v>0</v>
      </c>
      <c r="AF53" s="73">
        <v>0</v>
      </c>
      <c r="AG53" s="73">
        <v>0</v>
      </c>
      <c r="AH53" s="73">
        <v>0</v>
      </c>
      <c r="AI53" s="7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14"/>
      <c r="B54" s="14" t="s">
        <v>35</v>
      </c>
      <c r="C54" s="73">
        <v>0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O54" s="73">
        <v>0</v>
      </c>
      <c r="P54" s="73">
        <v>0</v>
      </c>
      <c r="Q54" s="73">
        <v>0</v>
      </c>
      <c r="R54" s="73">
        <v>0</v>
      </c>
      <c r="S54" s="73">
        <v>0</v>
      </c>
      <c r="T54" s="73">
        <v>0</v>
      </c>
      <c r="U54" s="73">
        <v>0</v>
      </c>
      <c r="V54" s="73">
        <v>0</v>
      </c>
      <c r="W54" s="73">
        <v>0</v>
      </c>
      <c r="X54" s="73">
        <v>0</v>
      </c>
      <c r="Y54" s="73">
        <v>0</v>
      </c>
      <c r="Z54" s="73">
        <v>0</v>
      </c>
      <c r="AA54" s="73">
        <v>0</v>
      </c>
      <c r="AB54" s="73">
        <v>0</v>
      </c>
      <c r="AC54" s="73">
        <v>0</v>
      </c>
      <c r="AD54" s="73">
        <v>0</v>
      </c>
      <c r="AE54" s="73">
        <v>0</v>
      </c>
      <c r="AF54" s="73">
        <v>0</v>
      </c>
      <c r="AG54" s="73">
        <v>0</v>
      </c>
      <c r="AH54" s="73">
        <v>0</v>
      </c>
      <c r="AI54" s="73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4"/>
      <c r="B55" s="4" t="s">
        <v>4</v>
      </c>
      <c r="C55" s="73">
        <v>0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O55" s="73">
        <v>0</v>
      </c>
      <c r="P55" s="73">
        <v>0</v>
      </c>
      <c r="Q55" s="73">
        <v>0</v>
      </c>
      <c r="R55" s="73">
        <v>0</v>
      </c>
      <c r="S55" s="73">
        <v>0</v>
      </c>
      <c r="T55" s="73">
        <v>0</v>
      </c>
      <c r="U55" s="73">
        <v>0</v>
      </c>
      <c r="V55" s="73">
        <v>0</v>
      </c>
      <c r="W55" s="73">
        <v>0</v>
      </c>
      <c r="X55" s="73">
        <v>0</v>
      </c>
      <c r="Y55" s="73">
        <v>0</v>
      </c>
      <c r="Z55" s="73">
        <v>0</v>
      </c>
      <c r="AA55" s="73">
        <v>0</v>
      </c>
      <c r="AB55" s="73">
        <v>0</v>
      </c>
      <c r="AC55" s="73">
        <v>0</v>
      </c>
      <c r="AD55" s="73">
        <v>0</v>
      </c>
      <c r="AE55" s="73">
        <v>0</v>
      </c>
      <c r="AF55" s="73">
        <v>0</v>
      </c>
      <c r="AG55" s="73">
        <v>0</v>
      </c>
      <c r="AH55" s="73">
        <v>0</v>
      </c>
      <c r="AI55" s="73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14" t="s">
        <v>5</v>
      </c>
      <c r="B56" s="14" t="s">
        <v>3</v>
      </c>
      <c r="C56" s="73">
        <v>0</v>
      </c>
      <c r="D56" s="73">
        <v>0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>
        <v>0</v>
      </c>
      <c r="L56" s="73">
        <v>0</v>
      </c>
      <c r="M56" s="73">
        <v>0</v>
      </c>
      <c r="N56" s="73">
        <v>0</v>
      </c>
      <c r="O56" s="73">
        <v>0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73">
        <v>0</v>
      </c>
      <c r="AI56" s="73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5"/>
      <c r="B57" s="5" t="s">
        <v>4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0</v>
      </c>
      <c r="O57" s="73">
        <v>0</v>
      </c>
      <c r="P57" s="73">
        <v>0</v>
      </c>
      <c r="Q57" s="73">
        <v>0</v>
      </c>
      <c r="R57" s="73">
        <v>0</v>
      </c>
      <c r="S57" s="73">
        <v>0</v>
      </c>
      <c r="T57" s="73">
        <v>0</v>
      </c>
      <c r="U57" s="73">
        <v>0</v>
      </c>
      <c r="V57" s="73">
        <v>0</v>
      </c>
      <c r="W57" s="73">
        <v>0</v>
      </c>
      <c r="X57" s="73">
        <v>0</v>
      </c>
      <c r="Y57" s="73">
        <v>0</v>
      </c>
      <c r="Z57" s="73">
        <v>0</v>
      </c>
      <c r="AA57" s="73">
        <v>0</v>
      </c>
      <c r="AB57" s="73">
        <v>0</v>
      </c>
      <c r="AC57" s="73">
        <v>0</v>
      </c>
      <c r="AD57" s="73">
        <v>0</v>
      </c>
      <c r="AE57" s="73">
        <v>0</v>
      </c>
      <c r="AF57" s="73">
        <v>0</v>
      </c>
      <c r="AG57" s="73">
        <v>0</v>
      </c>
      <c r="AH57" s="73">
        <v>0</v>
      </c>
      <c r="AI57" s="73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>
      <c r="A58" s="5" t="s">
        <v>2</v>
      </c>
      <c r="B58" s="5" t="s">
        <v>3</v>
      </c>
      <c r="C58" s="73">
        <v>0</v>
      </c>
      <c r="D58" s="73">
        <v>0</v>
      </c>
      <c r="E58" s="73">
        <v>0</v>
      </c>
      <c r="F58" s="73">
        <v>0</v>
      </c>
      <c r="G58" s="73">
        <v>0</v>
      </c>
      <c r="H58" s="73">
        <v>0</v>
      </c>
      <c r="I58" s="73">
        <v>0</v>
      </c>
      <c r="J58" s="73">
        <v>0</v>
      </c>
      <c r="K58" s="73">
        <v>0</v>
      </c>
      <c r="L58" s="73">
        <v>0</v>
      </c>
      <c r="M58" s="73">
        <v>0</v>
      </c>
      <c r="N58" s="73">
        <v>0</v>
      </c>
      <c r="O58" s="73">
        <v>0</v>
      </c>
      <c r="P58" s="73">
        <v>0</v>
      </c>
      <c r="Q58" s="73">
        <v>0</v>
      </c>
      <c r="R58" s="73">
        <v>0</v>
      </c>
      <c r="S58" s="73">
        <v>0</v>
      </c>
      <c r="T58" s="73">
        <v>0</v>
      </c>
      <c r="U58" s="73">
        <v>0</v>
      </c>
      <c r="V58" s="73">
        <v>0</v>
      </c>
      <c r="W58" s="73">
        <v>0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>
        <v>0</v>
      </c>
      <c r="AE58" s="73">
        <v>0</v>
      </c>
      <c r="AF58" s="73">
        <v>0</v>
      </c>
      <c r="AG58" s="73">
        <v>0</v>
      </c>
      <c r="AH58" s="73">
        <v>0</v>
      </c>
      <c r="AI58" s="73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>
      <c r="A59" s="4"/>
      <c r="B59" s="4" t="s">
        <v>4</v>
      </c>
      <c r="C59" s="73">
        <v>0</v>
      </c>
      <c r="D59" s="73">
        <v>0</v>
      </c>
      <c r="E59" s="73">
        <v>0</v>
      </c>
      <c r="F59" s="73">
        <v>0</v>
      </c>
      <c r="G59" s="73">
        <v>0</v>
      </c>
      <c r="H59" s="73">
        <v>0</v>
      </c>
      <c r="I59" s="73">
        <v>0</v>
      </c>
      <c r="J59" s="73">
        <v>0</v>
      </c>
      <c r="K59" s="73">
        <v>0</v>
      </c>
      <c r="L59" s="73">
        <v>0</v>
      </c>
      <c r="M59" s="73">
        <v>0</v>
      </c>
      <c r="N59" s="73">
        <v>0</v>
      </c>
      <c r="O59" s="73">
        <v>0</v>
      </c>
      <c r="P59" s="73">
        <v>0</v>
      </c>
      <c r="Q59" s="73">
        <v>0</v>
      </c>
      <c r="R59" s="73">
        <v>0</v>
      </c>
      <c r="S59" s="73">
        <v>0</v>
      </c>
      <c r="T59" s="73">
        <v>0</v>
      </c>
      <c r="U59" s="73">
        <v>0</v>
      </c>
      <c r="V59" s="73">
        <v>0</v>
      </c>
      <c r="W59" s="73">
        <v>0</v>
      </c>
      <c r="X59" s="73">
        <v>0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>
        <v>0</v>
      </c>
      <c r="AE59" s="73">
        <v>0</v>
      </c>
      <c r="AF59" s="73">
        <v>0</v>
      </c>
      <c r="AG59" s="73">
        <v>0</v>
      </c>
      <c r="AH59" s="73">
        <v>0</v>
      </c>
      <c r="AI59" s="73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>
      <c r="A60" s="14" t="s">
        <v>7</v>
      </c>
      <c r="B60" s="14" t="s">
        <v>3</v>
      </c>
      <c r="C60" s="73">
        <v>0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O60" s="73">
        <v>0</v>
      </c>
      <c r="P60" s="73">
        <v>0</v>
      </c>
      <c r="Q60" s="73">
        <v>0</v>
      </c>
      <c r="R60" s="73">
        <v>0</v>
      </c>
      <c r="S60" s="73">
        <v>0</v>
      </c>
      <c r="T60" s="73">
        <v>0</v>
      </c>
      <c r="U60" s="73">
        <v>0</v>
      </c>
      <c r="V60" s="73">
        <v>0</v>
      </c>
      <c r="W60" s="73">
        <v>0</v>
      </c>
      <c r="X60" s="73">
        <v>0</v>
      </c>
      <c r="Y60" s="73">
        <v>0</v>
      </c>
      <c r="Z60" s="73">
        <v>0</v>
      </c>
      <c r="AA60" s="73">
        <v>0</v>
      </c>
      <c r="AB60" s="73">
        <v>0</v>
      </c>
      <c r="AC60" s="73">
        <v>0</v>
      </c>
      <c r="AD60" s="73">
        <v>0</v>
      </c>
      <c r="AE60" s="73">
        <v>0</v>
      </c>
      <c r="AF60" s="73">
        <v>0</v>
      </c>
      <c r="AG60" s="73">
        <v>0</v>
      </c>
      <c r="AH60" s="73">
        <v>0</v>
      </c>
      <c r="AI60" s="73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>
      <c r="A61" s="4"/>
      <c r="B61" s="4" t="s">
        <v>4</v>
      </c>
      <c r="C61" s="73">
        <v>0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O61" s="73">
        <v>0</v>
      </c>
      <c r="P61" s="73">
        <v>0</v>
      </c>
      <c r="Q61" s="73">
        <v>0</v>
      </c>
      <c r="R61" s="73">
        <v>0</v>
      </c>
      <c r="S61" s="73">
        <v>0</v>
      </c>
      <c r="T61" s="73">
        <v>0</v>
      </c>
      <c r="U61" s="73">
        <v>0</v>
      </c>
      <c r="V61" s="73">
        <v>0</v>
      </c>
      <c r="W61" s="73">
        <v>0</v>
      </c>
      <c r="X61" s="73">
        <v>0</v>
      </c>
      <c r="Y61" s="73">
        <v>0</v>
      </c>
      <c r="Z61" s="73">
        <v>0</v>
      </c>
      <c r="AA61" s="73">
        <v>0</v>
      </c>
      <c r="AB61" s="73">
        <v>0</v>
      </c>
      <c r="AC61" s="73">
        <v>0</v>
      </c>
      <c r="AD61" s="73">
        <v>0</v>
      </c>
      <c r="AE61" s="73">
        <v>0</v>
      </c>
      <c r="AF61" s="73">
        <v>0</v>
      </c>
      <c r="AG61" s="73">
        <v>0</v>
      </c>
      <c r="AH61" s="73">
        <v>0</v>
      </c>
      <c r="AI61" s="73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>
      <c r="A62" s="14" t="s">
        <v>6</v>
      </c>
      <c r="B62" s="14" t="s">
        <v>3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>
        <v>0</v>
      </c>
      <c r="AG62" s="73">
        <v>0</v>
      </c>
      <c r="AH62" s="73">
        <v>0</v>
      </c>
      <c r="AI62" s="73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>
      <c r="A63" s="5"/>
      <c r="B63" s="5" t="s">
        <v>4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>
        <v>0</v>
      </c>
      <c r="AG63" s="73">
        <v>0</v>
      </c>
      <c r="AH63" s="73">
        <v>0</v>
      </c>
      <c r="AI63" s="7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>
      <c r="A64" s="5" t="s">
        <v>8</v>
      </c>
      <c r="B64" s="5" t="s">
        <v>3</v>
      </c>
      <c r="C64" s="73">
        <v>0</v>
      </c>
      <c r="D64" s="73">
        <v>0</v>
      </c>
      <c r="E64" s="73">
        <v>0</v>
      </c>
      <c r="F64" s="73">
        <v>0</v>
      </c>
      <c r="G64" s="73">
        <v>0</v>
      </c>
      <c r="H64" s="73">
        <v>0</v>
      </c>
      <c r="I64" s="73">
        <v>0</v>
      </c>
      <c r="J64" s="73">
        <v>0</v>
      </c>
      <c r="K64" s="73">
        <v>0</v>
      </c>
      <c r="L64" s="73">
        <v>0</v>
      </c>
      <c r="M64" s="73">
        <v>0</v>
      </c>
      <c r="N64" s="73">
        <v>0</v>
      </c>
      <c r="O64" s="73">
        <v>0</v>
      </c>
      <c r="P64" s="73">
        <v>0</v>
      </c>
      <c r="Q64" s="73">
        <v>0</v>
      </c>
      <c r="R64" s="73">
        <v>0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  <c r="AF64" s="73">
        <v>0</v>
      </c>
      <c r="AG64" s="73">
        <v>0</v>
      </c>
      <c r="AH64" s="73">
        <v>0</v>
      </c>
      <c r="AI64" s="73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>
      <c r="A65" s="4"/>
      <c r="B65" s="4" t="s">
        <v>37</v>
      </c>
      <c r="C65" s="73">
        <v>0</v>
      </c>
      <c r="D65" s="73">
        <v>0</v>
      </c>
      <c r="E65" s="73">
        <v>0</v>
      </c>
      <c r="F65" s="73">
        <v>0</v>
      </c>
      <c r="G65" s="73">
        <v>0</v>
      </c>
      <c r="H65" s="73">
        <v>0</v>
      </c>
      <c r="I65" s="73">
        <v>0</v>
      </c>
      <c r="J65" s="73">
        <v>0</v>
      </c>
      <c r="K65" s="73">
        <v>0</v>
      </c>
      <c r="L65" s="73">
        <v>0</v>
      </c>
      <c r="M65" s="73">
        <v>0</v>
      </c>
      <c r="N65" s="73">
        <v>0</v>
      </c>
      <c r="O65" s="73">
        <v>0</v>
      </c>
      <c r="P65" s="73">
        <v>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  <c r="AF65" s="73">
        <v>0</v>
      </c>
      <c r="AG65" s="73">
        <v>0</v>
      </c>
      <c r="AH65" s="73">
        <v>0</v>
      </c>
      <c r="AI65" s="73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>
      <c r="A66" s="14" t="s">
        <v>36</v>
      </c>
      <c r="B66" s="14" t="s">
        <v>38</v>
      </c>
      <c r="C66" s="73">
        <v>0</v>
      </c>
      <c r="D66" s="73">
        <v>0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0</v>
      </c>
      <c r="K66" s="73">
        <v>0</v>
      </c>
      <c r="L66" s="73">
        <v>0</v>
      </c>
      <c r="M66" s="73">
        <v>0</v>
      </c>
      <c r="N66" s="73">
        <v>0</v>
      </c>
      <c r="O66" s="73">
        <v>0</v>
      </c>
      <c r="P66" s="73">
        <v>0</v>
      </c>
      <c r="Q66" s="73">
        <v>0</v>
      </c>
      <c r="R66" s="73">
        <v>0</v>
      </c>
      <c r="S66" s="73">
        <v>0</v>
      </c>
      <c r="T66" s="73">
        <v>0</v>
      </c>
      <c r="U66" s="73">
        <v>0</v>
      </c>
      <c r="V66" s="73">
        <v>0</v>
      </c>
      <c r="W66" s="73">
        <v>0</v>
      </c>
      <c r="X66" s="73">
        <v>0</v>
      </c>
      <c r="Y66" s="73">
        <v>0</v>
      </c>
      <c r="Z66" s="73">
        <v>0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>
        <v>0</v>
      </c>
      <c r="AG66" s="73">
        <v>0</v>
      </c>
      <c r="AH66" s="73">
        <v>0</v>
      </c>
      <c r="AI66" s="73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>
      <c r="A67" s="5"/>
      <c r="B67" s="5"/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</row>
    <row r="68" spans="1:85">
      <c r="A68" s="1" t="str">
        <f>LOOKUP(B68,[1]Regions!$A$4:$A$98,[1]Regions!$B$4:$B$98)</f>
        <v>Greece</v>
      </c>
      <c r="B68" s="2">
        <v>4</v>
      </c>
      <c r="C68" s="72">
        <v>2018</v>
      </c>
      <c r="D68" s="72">
        <v>2019</v>
      </c>
      <c r="E68" s="72">
        <v>2020</v>
      </c>
      <c r="F68" s="72">
        <v>2021</v>
      </c>
      <c r="G68" s="72">
        <v>2022</v>
      </c>
      <c r="H68" s="72">
        <v>2023</v>
      </c>
      <c r="I68" s="72">
        <v>2024</v>
      </c>
      <c r="J68" s="72">
        <v>2025</v>
      </c>
      <c r="K68" s="72">
        <v>2026</v>
      </c>
      <c r="L68" s="72">
        <v>2027</v>
      </c>
      <c r="M68" s="72">
        <v>2028</v>
      </c>
      <c r="N68" s="72">
        <v>2029</v>
      </c>
      <c r="O68" s="72">
        <v>2030</v>
      </c>
      <c r="P68" s="72">
        <v>2031</v>
      </c>
      <c r="Q68" s="72">
        <v>2032</v>
      </c>
      <c r="R68" s="72">
        <v>2033</v>
      </c>
      <c r="S68" s="72">
        <v>2034</v>
      </c>
      <c r="T68" s="72">
        <v>2035</v>
      </c>
      <c r="U68" s="72">
        <v>2036</v>
      </c>
      <c r="V68" s="72">
        <v>2037</v>
      </c>
      <c r="W68" s="72">
        <v>2038</v>
      </c>
      <c r="X68" s="72">
        <v>2039</v>
      </c>
      <c r="Y68" s="72">
        <v>2040</v>
      </c>
      <c r="Z68" s="72">
        <v>2041</v>
      </c>
      <c r="AA68" s="72">
        <v>2042</v>
      </c>
      <c r="AB68" s="72">
        <v>2043</v>
      </c>
      <c r="AC68" s="72">
        <v>2044</v>
      </c>
      <c r="AD68" s="72">
        <v>2045</v>
      </c>
      <c r="AE68" s="72">
        <v>2046</v>
      </c>
      <c r="AF68" s="72">
        <v>2047</v>
      </c>
      <c r="AG68" s="72">
        <v>2048</v>
      </c>
      <c r="AH68" s="72">
        <v>2049</v>
      </c>
      <c r="AI68" s="72">
        <v>2050</v>
      </c>
      <c r="AJ68">
        <v>2051</v>
      </c>
      <c r="AK68">
        <v>2052</v>
      </c>
      <c r="AL68">
        <v>2053</v>
      </c>
      <c r="AM68">
        <v>2054</v>
      </c>
      <c r="AN68">
        <v>2055</v>
      </c>
      <c r="AO68">
        <v>2056</v>
      </c>
      <c r="AP68">
        <v>2057</v>
      </c>
      <c r="AQ68">
        <v>2058</v>
      </c>
      <c r="AR68">
        <v>2059</v>
      </c>
      <c r="AS68">
        <v>2060</v>
      </c>
      <c r="AT68">
        <v>2061</v>
      </c>
      <c r="AU68">
        <v>2062</v>
      </c>
      <c r="AV68">
        <v>2063</v>
      </c>
      <c r="AW68">
        <v>2064</v>
      </c>
      <c r="AX68">
        <v>2065</v>
      </c>
      <c r="AY68">
        <v>2066</v>
      </c>
      <c r="AZ68">
        <v>2067</v>
      </c>
      <c r="BA68">
        <v>2068</v>
      </c>
      <c r="BB68">
        <v>2069</v>
      </c>
      <c r="BC68">
        <v>2070</v>
      </c>
      <c r="BD68">
        <v>2071</v>
      </c>
      <c r="BE68">
        <v>2072</v>
      </c>
      <c r="BF68">
        <v>2073</v>
      </c>
      <c r="BG68">
        <v>2074</v>
      </c>
      <c r="BH68">
        <v>2075</v>
      </c>
      <c r="BI68">
        <v>2076</v>
      </c>
      <c r="BJ68">
        <v>2077</v>
      </c>
      <c r="BK68">
        <v>2078</v>
      </c>
      <c r="BL68">
        <v>2079</v>
      </c>
      <c r="BM68">
        <v>2080</v>
      </c>
      <c r="BN68">
        <v>2081</v>
      </c>
      <c r="BO68">
        <v>2082</v>
      </c>
      <c r="BP68">
        <v>2083</v>
      </c>
      <c r="BQ68">
        <v>2084</v>
      </c>
      <c r="BR68">
        <v>2085</v>
      </c>
      <c r="BS68">
        <v>2086</v>
      </c>
      <c r="BT68">
        <v>2087</v>
      </c>
      <c r="BU68">
        <v>2088</v>
      </c>
      <c r="BV68">
        <v>2089</v>
      </c>
      <c r="BW68">
        <v>2090</v>
      </c>
      <c r="BX68">
        <v>2091</v>
      </c>
      <c r="BY68">
        <v>2092</v>
      </c>
      <c r="BZ68">
        <v>2093</v>
      </c>
      <c r="CA68">
        <v>2094</v>
      </c>
      <c r="CB68">
        <v>2095</v>
      </c>
      <c r="CC68">
        <v>2096</v>
      </c>
      <c r="CD68">
        <v>2097</v>
      </c>
      <c r="CE68">
        <v>2098</v>
      </c>
      <c r="CF68">
        <v>2099</v>
      </c>
      <c r="CG68">
        <v>2100</v>
      </c>
    </row>
    <row r="69" spans="1:85">
      <c r="A69" s="74"/>
      <c r="B69" s="74" t="s">
        <v>4</v>
      </c>
      <c r="C69" s="73">
        <v>0</v>
      </c>
      <c r="D69" s="73">
        <v>0</v>
      </c>
      <c r="E69" s="73">
        <v>0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>
        <v>0</v>
      </c>
      <c r="L69" s="73">
        <v>0</v>
      </c>
      <c r="M69" s="73">
        <v>0</v>
      </c>
      <c r="N69" s="73">
        <v>0</v>
      </c>
      <c r="O69" s="73">
        <v>0</v>
      </c>
      <c r="P69" s="73">
        <v>0</v>
      </c>
      <c r="Q69" s="73">
        <v>0</v>
      </c>
      <c r="R69" s="73">
        <v>0</v>
      </c>
      <c r="S69" s="73">
        <v>0</v>
      </c>
      <c r="T69" s="73">
        <v>0</v>
      </c>
      <c r="U69" s="73">
        <v>0</v>
      </c>
      <c r="V69" s="73">
        <v>0</v>
      </c>
      <c r="W69" s="73">
        <v>0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>
        <v>0</v>
      </c>
      <c r="AE69" s="73">
        <v>0</v>
      </c>
      <c r="AF69" s="73">
        <v>0</v>
      </c>
      <c r="AG69" s="73">
        <v>0</v>
      </c>
      <c r="AH69" s="73">
        <v>0</v>
      </c>
      <c r="AI69" s="73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74" t="s">
        <v>0</v>
      </c>
      <c r="B70" s="74" t="s">
        <v>3</v>
      </c>
      <c r="C70" s="73">
        <v>0</v>
      </c>
      <c r="D70" s="73">
        <v>0</v>
      </c>
      <c r="E70" s="73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3">
        <v>0</v>
      </c>
      <c r="AF70" s="73">
        <v>0</v>
      </c>
      <c r="AG70" s="73">
        <v>0</v>
      </c>
      <c r="AH70" s="73">
        <v>0</v>
      </c>
      <c r="AI70" s="73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74"/>
      <c r="B71" s="74" t="s">
        <v>34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0</v>
      </c>
      <c r="AE71" s="73">
        <v>0</v>
      </c>
      <c r="AF71" s="73">
        <v>0</v>
      </c>
      <c r="AG71" s="73">
        <v>0</v>
      </c>
      <c r="AH71" s="73">
        <v>0</v>
      </c>
      <c r="AI71" s="73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14"/>
      <c r="B72" s="14" t="s">
        <v>35</v>
      </c>
      <c r="C72" s="73">
        <v>0</v>
      </c>
      <c r="D72" s="73">
        <v>0</v>
      </c>
      <c r="E72" s="73">
        <v>0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>
        <v>0</v>
      </c>
      <c r="L72" s="73">
        <v>0</v>
      </c>
      <c r="M72" s="73">
        <v>0</v>
      </c>
      <c r="N72" s="73">
        <v>0</v>
      </c>
      <c r="O72" s="73">
        <v>0</v>
      </c>
      <c r="P72" s="73">
        <v>0</v>
      </c>
      <c r="Q72" s="73">
        <v>0</v>
      </c>
      <c r="R72" s="73">
        <v>0</v>
      </c>
      <c r="S72" s="73">
        <v>0</v>
      </c>
      <c r="T72" s="73">
        <v>0</v>
      </c>
      <c r="U72" s="73">
        <v>0</v>
      </c>
      <c r="V72" s="73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0</v>
      </c>
      <c r="AB72" s="73">
        <v>0</v>
      </c>
      <c r="AC72" s="73">
        <v>0</v>
      </c>
      <c r="AD72" s="73">
        <v>0</v>
      </c>
      <c r="AE72" s="73">
        <v>0</v>
      </c>
      <c r="AF72" s="73">
        <v>0</v>
      </c>
      <c r="AG72" s="73">
        <v>0</v>
      </c>
      <c r="AH72" s="73">
        <v>0</v>
      </c>
      <c r="AI72" s="73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4"/>
      <c r="B73" s="4" t="s">
        <v>4</v>
      </c>
      <c r="C73" s="73">
        <v>0</v>
      </c>
      <c r="D73" s="73">
        <v>0</v>
      </c>
      <c r="E73" s="73">
        <v>0</v>
      </c>
      <c r="F73" s="73">
        <v>0</v>
      </c>
      <c r="G73" s="73">
        <v>0</v>
      </c>
      <c r="H73" s="73">
        <v>0</v>
      </c>
      <c r="I73" s="73">
        <v>0</v>
      </c>
      <c r="J73" s="73">
        <v>0</v>
      </c>
      <c r="K73" s="73">
        <v>0</v>
      </c>
      <c r="L73" s="73">
        <v>0</v>
      </c>
      <c r="M73" s="73">
        <v>0</v>
      </c>
      <c r="N73" s="73">
        <v>0</v>
      </c>
      <c r="O73" s="73">
        <v>0</v>
      </c>
      <c r="P73" s="73">
        <v>0</v>
      </c>
      <c r="Q73" s="73">
        <v>0</v>
      </c>
      <c r="R73" s="73">
        <v>0</v>
      </c>
      <c r="S73" s="73">
        <v>0</v>
      </c>
      <c r="T73" s="73">
        <v>0</v>
      </c>
      <c r="U73" s="73">
        <v>0</v>
      </c>
      <c r="V73" s="73">
        <v>0</v>
      </c>
      <c r="W73" s="73">
        <v>0</v>
      </c>
      <c r="X73" s="73">
        <v>0</v>
      </c>
      <c r="Y73" s="73">
        <v>0</v>
      </c>
      <c r="Z73" s="73">
        <v>0</v>
      </c>
      <c r="AA73" s="73">
        <v>0</v>
      </c>
      <c r="AB73" s="73">
        <v>0</v>
      </c>
      <c r="AC73" s="73">
        <v>0</v>
      </c>
      <c r="AD73" s="73">
        <v>0</v>
      </c>
      <c r="AE73" s="73">
        <v>0</v>
      </c>
      <c r="AF73" s="73">
        <v>0</v>
      </c>
      <c r="AG73" s="73">
        <v>0</v>
      </c>
      <c r="AH73" s="73">
        <v>0</v>
      </c>
      <c r="AI73" s="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74" t="s">
        <v>1</v>
      </c>
      <c r="B74" s="74" t="s">
        <v>3</v>
      </c>
      <c r="C74" s="73">
        <v>0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O74" s="73">
        <v>0</v>
      </c>
      <c r="P74" s="73">
        <v>0</v>
      </c>
      <c r="Q74" s="73">
        <v>0</v>
      </c>
      <c r="R74" s="73">
        <v>0</v>
      </c>
      <c r="S74" s="73">
        <v>0</v>
      </c>
      <c r="T74" s="73">
        <v>0</v>
      </c>
      <c r="U74" s="73">
        <v>0</v>
      </c>
      <c r="V74" s="73">
        <v>0</v>
      </c>
      <c r="W74" s="73">
        <v>0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>
        <v>0</v>
      </c>
      <c r="AE74" s="73">
        <v>0</v>
      </c>
      <c r="AF74" s="73">
        <v>0</v>
      </c>
      <c r="AG74" s="73">
        <v>0</v>
      </c>
      <c r="AH74" s="73">
        <v>0</v>
      </c>
      <c r="AI74" s="73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74"/>
      <c r="B75" s="74" t="s">
        <v>34</v>
      </c>
      <c r="C75" s="73">
        <v>0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  <c r="R75" s="73">
        <v>0</v>
      </c>
      <c r="S75" s="73">
        <v>0</v>
      </c>
      <c r="T75" s="73">
        <v>0</v>
      </c>
      <c r="U75" s="73">
        <v>0</v>
      </c>
      <c r="V75" s="73">
        <v>0</v>
      </c>
      <c r="W75" s="73">
        <v>0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>
        <v>0</v>
      </c>
      <c r="AE75" s="73">
        <v>0</v>
      </c>
      <c r="AF75" s="73">
        <v>0</v>
      </c>
      <c r="AG75" s="73">
        <v>0</v>
      </c>
      <c r="AH75" s="73">
        <v>0</v>
      </c>
      <c r="AI75" s="73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14"/>
      <c r="B76" s="14" t="s">
        <v>35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  <c r="AF76" s="73">
        <v>0</v>
      </c>
      <c r="AG76" s="73">
        <v>0</v>
      </c>
      <c r="AH76" s="73">
        <v>0</v>
      </c>
      <c r="AI76" s="73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4"/>
      <c r="B77" s="4" t="s">
        <v>4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  <c r="AF77" s="73">
        <v>0</v>
      </c>
      <c r="AG77" s="73">
        <v>0</v>
      </c>
      <c r="AH77" s="73">
        <v>0</v>
      </c>
      <c r="AI77" s="73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14" t="s">
        <v>5</v>
      </c>
      <c r="B78" s="14" t="s">
        <v>3</v>
      </c>
      <c r="C78" s="73">
        <v>0</v>
      </c>
      <c r="D78" s="73">
        <v>0</v>
      </c>
      <c r="E78" s="73">
        <v>0</v>
      </c>
      <c r="F78" s="73">
        <v>0</v>
      </c>
      <c r="G78" s="73">
        <v>0</v>
      </c>
      <c r="H78" s="73">
        <v>0</v>
      </c>
      <c r="I78" s="73">
        <v>0</v>
      </c>
      <c r="J78" s="73">
        <v>0</v>
      </c>
      <c r="K78" s="73">
        <v>0</v>
      </c>
      <c r="L78" s="73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  <c r="R78" s="73">
        <v>0</v>
      </c>
      <c r="S78" s="73">
        <v>0</v>
      </c>
      <c r="T78" s="73">
        <v>0</v>
      </c>
      <c r="U78" s="73">
        <v>0</v>
      </c>
      <c r="V78" s="73">
        <v>0</v>
      </c>
      <c r="W78" s="73">
        <v>0</v>
      </c>
      <c r="X78" s="73">
        <v>0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>
        <v>0</v>
      </c>
      <c r="AE78" s="73">
        <v>0</v>
      </c>
      <c r="AF78" s="73">
        <v>0</v>
      </c>
      <c r="AG78" s="73">
        <v>0</v>
      </c>
      <c r="AH78" s="73">
        <v>0</v>
      </c>
      <c r="AI78" s="73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5"/>
      <c r="B79" s="5" t="s">
        <v>4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  <c r="AF79" s="73">
        <v>0</v>
      </c>
      <c r="AG79" s="73">
        <v>0</v>
      </c>
      <c r="AH79" s="73">
        <v>0</v>
      </c>
      <c r="AI79" s="73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5" t="s">
        <v>2</v>
      </c>
      <c r="B80" s="5" t="s">
        <v>3</v>
      </c>
      <c r="C80" s="73">
        <v>0</v>
      </c>
      <c r="D80" s="73">
        <v>0</v>
      </c>
      <c r="E80" s="73">
        <v>0</v>
      </c>
      <c r="F80" s="73">
        <v>0</v>
      </c>
      <c r="G80" s="73">
        <v>0</v>
      </c>
      <c r="H80" s="73">
        <v>0</v>
      </c>
      <c r="I80" s="73">
        <v>0</v>
      </c>
      <c r="J80" s="73">
        <v>0</v>
      </c>
      <c r="K80" s="73">
        <v>0</v>
      </c>
      <c r="L80" s="73">
        <v>0</v>
      </c>
      <c r="M80" s="73">
        <v>0</v>
      </c>
      <c r="N80" s="73">
        <v>0</v>
      </c>
      <c r="O80" s="73">
        <v>0</v>
      </c>
      <c r="P80" s="73">
        <v>0</v>
      </c>
      <c r="Q80" s="73">
        <v>0</v>
      </c>
      <c r="R80" s="73">
        <v>0</v>
      </c>
      <c r="S80" s="73">
        <v>0</v>
      </c>
      <c r="T80" s="73">
        <v>0</v>
      </c>
      <c r="U80" s="73">
        <v>0</v>
      </c>
      <c r="V80" s="73">
        <v>0</v>
      </c>
      <c r="W80" s="73">
        <v>0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>
        <v>0</v>
      </c>
      <c r="AE80" s="73">
        <v>0</v>
      </c>
      <c r="AF80" s="73">
        <v>0</v>
      </c>
      <c r="AG80" s="73">
        <v>0</v>
      </c>
      <c r="AH80" s="73">
        <v>0</v>
      </c>
      <c r="AI80" s="73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4"/>
      <c r="B81" s="4" t="s">
        <v>4</v>
      </c>
      <c r="C81" s="73">
        <v>0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  <c r="R81" s="73">
        <v>0</v>
      </c>
      <c r="S81" s="73">
        <v>0</v>
      </c>
      <c r="T81" s="73">
        <v>0</v>
      </c>
      <c r="U81" s="73">
        <v>0</v>
      </c>
      <c r="V81" s="73">
        <v>0</v>
      </c>
      <c r="W81" s="73">
        <v>0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>
        <v>0</v>
      </c>
      <c r="AE81" s="73">
        <v>0</v>
      </c>
      <c r="AF81" s="73">
        <v>0</v>
      </c>
      <c r="AG81" s="73">
        <v>0</v>
      </c>
      <c r="AH81" s="73">
        <v>0</v>
      </c>
      <c r="AI81" s="73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>
      <c r="A82" s="14" t="s">
        <v>7</v>
      </c>
      <c r="B82" s="14" t="s">
        <v>3</v>
      </c>
      <c r="C82" s="73">
        <v>0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  <c r="R82" s="73">
        <v>0</v>
      </c>
      <c r="S82" s="73">
        <v>0</v>
      </c>
      <c r="T82" s="73">
        <v>0</v>
      </c>
      <c r="U82" s="73">
        <v>0</v>
      </c>
      <c r="V82" s="73">
        <v>0</v>
      </c>
      <c r="W82" s="73">
        <v>0</v>
      </c>
      <c r="X82" s="73">
        <v>0</v>
      </c>
      <c r="Y82" s="73">
        <v>0</v>
      </c>
      <c r="Z82" s="73">
        <v>0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>
        <v>0</v>
      </c>
      <c r="AG82" s="73">
        <v>0</v>
      </c>
      <c r="AH82" s="73">
        <v>0</v>
      </c>
      <c r="AI82" s="73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</row>
    <row r="83" spans="1:85">
      <c r="A83" s="4"/>
      <c r="B83" s="4" t="s">
        <v>4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  <c r="AF83" s="73">
        <v>0</v>
      </c>
      <c r="AG83" s="73">
        <v>0</v>
      </c>
      <c r="AH83" s="73">
        <v>0</v>
      </c>
      <c r="AI83" s="7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>
      <c r="A84" s="14" t="s">
        <v>6</v>
      </c>
      <c r="B84" s="14" t="s">
        <v>3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  <c r="AF84" s="73">
        <v>0</v>
      </c>
      <c r="AG84" s="73">
        <v>0</v>
      </c>
      <c r="AH84" s="73">
        <v>0</v>
      </c>
      <c r="AI84" s="73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>
      <c r="A85" s="5"/>
      <c r="B85" s="5" t="s">
        <v>4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  <c r="AF85" s="73">
        <v>0</v>
      </c>
      <c r="AG85" s="73">
        <v>0</v>
      </c>
      <c r="AH85" s="73">
        <v>0</v>
      </c>
      <c r="AI85" s="73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>
      <c r="A86" s="5" t="s">
        <v>8</v>
      </c>
      <c r="B86" s="5" t="s">
        <v>3</v>
      </c>
      <c r="C86" s="73">
        <v>0</v>
      </c>
      <c r="D86" s="73">
        <v>0</v>
      </c>
      <c r="E86" s="73">
        <v>0</v>
      </c>
      <c r="F86" s="73">
        <v>0</v>
      </c>
      <c r="G86" s="73">
        <v>0</v>
      </c>
      <c r="H86" s="73">
        <v>0</v>
      </c>
      <c r="I86" s="73">
        <v>0</v>
      </c>
      <c r="J86" s="73">
        <v>0</v>
      </c>
      <c r="K86" s="73">
        <v>0</v>
      </c>
      <c r="L86" s="73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  <c r="R86" s="73">
        <v>0</v>
      </c>
      <c r="S86" s="73">
        <v>0</v>
      </c>
      <c r="T86" s="73">
        <v>0</v>
      </c>
      <c r="U86" s="73">
        <v>0</v>
      </c>
      <c r="V86" s="73">
        <v>0</v>
      </c>
      <c r="W86" s="73">
        <v>0</v>
      </c>
      <c r="X86" s="73">
        <v>0</v>
      </c>
      <c r="Y86" s="73">
        <v>0</v>
      </c>
      <c r="Z86" s="73">
        <v>0</v>
      </c>
      <c r="AA86" s="73">
        <v>0</v>
      </c>
      <c r="AB86" s="73">
        <v>0</v>
      </c>
      <c r="AC86" s="73">
        <v>0</v>
      </c>
      <c r="AD86" s="73">
        <v>0</v>
      </c>
      <c r="AE86" s="73">
        <v>0</v>
      </c>
      <c r="AF86" s="73">
        <v>0</v>
      </c>
      <c r="AG86" s="73">
        <v>0</v>
      </c>
      <c r="AH86" s="73">
        <v>0</v>
      </c>
      <c r="AI86" s="73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>
      <c r="A87" s="4"/>
      <c r="B87" s="4" t="s">
        <v>37</v>
      </c>
      <c r="C87" s="73">
        <v>0</v>
      </c>
      <c r="D87" s="73">
        <v>0</v>
      </c>
      <c r="E87" s="73">
        <v>0</v>
      </c>
      <c r="F87" s="73">
        <v>0</v>
      </c>
      <c r="G87" s="73">
        <v>0</v>
      </c>
      <c r="H87" s="73">
        <v>0</v>
      </c>
      <c r="I87" s="73">
        <v>0</v>
      </c>
      <c r="J87" s="73">
        <v>0</v>
      </c>
      <c r="K87" s="73">
        <v>0</v>
      </c>
      <c r="L87" s="73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  <c r="R87" s="73">
        <v>0</v>
      </c>
      <c r="S87" s="73">
        <v>0</v>
      </c>
      <c r="T87" s="73">
        <v>0</v>
      </c>
      <c r="U87" s="73">
        <v>0</v>
      </c>
      <c r="V87" s="73">
        <v>0</v>
      </c>
      <c r="W87" s="73">
        <v>0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>
        <v>0</v>
      </c>
      <c r="AE87" s="73">
        <v>0</v>
      </c>
      <c r="AF87" s="73">
        <v>0</v>
      </c>
      <c r="AG87" s="73">
        <v>0</v>
      </c>
      <c r="AH87" s="73">
        <v>0</v>
      </c>
      <c r="AI87" s="73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>
      <c r="A88" s="14" t="s">
        <v>36</v>
      </c>
      <c r="B88" s="14" t="s">
        <v>38</v>
      </c>
      <c r="C88" s="73">
        <v>0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O88" s="73">
        <v>0</v>
      </c>
      <c r="P88" s="73">
        <v>0</v>
      </c>
      <c r="Q88" s="73">
        <v>0</v>
      </c>
      <c r="R88" s="73">
        <v>0</v>
      </c>
      <c r="S88" s="73">
        <v>0</v>
      </c>
      <c r="T88" s="73">
        <v>0</v>
      </c>
      <c r="U88" s="73">
        <v>0</v>
      </c>
      <c r="V88" s="73">
        <v>0</v>
      </c>
      <c r="W88" s="73">
        <v>0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>
        <v>0</v>
      </c>
      <c r="AE88" s="73">
        <v>0</v>
      </c>
      <c r="AF88" s="73">
        <v>0</v>
      </c>
      <c r="AG88" s="73">
        <v>0</v>
      </c>
      <c r="AH88" s="73">
        <v>0</v>
      </c>
      <c r="AI88" s="73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>
      <c r="A89" s="5"/>
      <c r="B89" s="5"/>
      <c r="C89" s="73">
        <v>0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>
        <v>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</row>
    <row r="90" spans="1:85">
      <c r="A90" s="1" t="str">
        <f>LOOKUP(B90,[1]Regions!$A$4:$A$98,[1]Regions!$B$4:$B$98)</f>
        <v>Spain</v>
      </c>
      <c r="B90" s="2">
        <v>5</v>
      </c>
      <c r="C90" s="72">
        <v>2018</v>
      </c>
      <c r="D90" s="72">
        <v>2019</v>
      </c>
      <c r="E90" s="72">
        <v>2020</v>
      </c>
      <c r="F90" s="72">
        <v>2021</v>
      </c>
      <c r="G90" s="72">
        <v>2022</v>
      </c>
      <c r="H90" s="72">
        <v>2023</v>
      </c>
      <c r="I90" s="72">
        <v>2024</v>
      </c>
      <c r="J90" s="72">
        <v>2025</v>
      </c>
      <c r="K90" s="72">
        <v>2026</v>
      </c>
      <c r="L90" s="72">
        <v>2027</v>
      </c>
      <c r="M90" s="72">
        <v>2028</v>
      </c>
      <c r="N90" s="72">
        <v>2029</v>
      </c>
      <c r="O90" s="72">
        <v>2030</v>
      </c>
      <c r="P90" s="72">
        <v>2031</v>
      </c>
      <c r="Q90" s="72">
        <v>2032</v>
      </c>
      <c r="R90" s="72">
        <v>2033</v>
      </c>
      <c r="S90" s="72">
        <v>2034</v>
      </c>
      <c r="T90" s="72">
        <v>2035</v>
      </c>
      <c r="U90" s="72">
        <v>2036</v>
      </c>
      <c r="V90" s="72">
        <v>2037</v>
      </c>
      <c r="W90" s="72">
        <v>2038</v>
      </c>
      <c r="X90" s="72">
        <v>2039</v>
      </c>
      <c r="Y90" s="72">
        <v>2040</v>
      </c>
      <c r="Z90" s="72">
        <v>2041</v>
      </c>
      <c r="AA90" s="72">
        <v>2042</v>
      </c>
      <c r="AB90" s="72">
        <v>2043</v>
      </c>
      <c r="AC90" s="72">
        <v>2044</v>
      </c>
      <c r="AD90" s="72">
        <v>2045</v>
      </c>
      <c r="AE90" s="72">
        <v>2046</v>
      </c>
      <c r="AF90" s="72">
        <v>2047</v>
      </c>
      <c r="AG90" s="72">
        <v>2048</v>
      </c>
      <c r="AH90" s="72">
        <v>2049</v>
      </c>
      <c r="AI90" s="72">
        <v>2050</v>
      </c>
      <c r="AJ90">
        <v>2051</v>
      </c>
      <c r="AK90">
        <v>2052</v>
      </c>
      <c r="AL90">
        <v>2053</v>
      </c>
      <c r="AM90">
        <v>2054</v>
      </c>
      <c r="AN90">
        <v>2055</v>
      </c>
      <c r="AO90">
        <v>2056</v>
      </c>
      <c r="AP90">
        <v>2057</v>
      </c>
      <c r="AQ90">
        <v>2058</v>
      </c>
      <c r="AR90">
        <v>2059</v>
      </c>
      <c r="AS90">
        <v>2060</v>
      </c>
      <c r="AT90">
        <v>2061</v>
      </c>
      <c r="AU90">
        <v>2062</v>
      </c>
      <c r="AV90">
        <v>2063</v>
      </c>
      <c r="AW90">
        <v>2064</v>
      </c>
      <c r="AX90">
        <v>2065</v>
      </c>
      <c r="AY90">
        <v>2066</v>
      </c>
      <c r="AZ90">
        <v>2067</v>
      </c>
      <c r="BA90">
        <v>2068</v>
      </c>
      <c r="BB90">
        <v>2069</v>
      </c>
      <c r="BC90">
        <v>2070</v>
      </c>
      <c r="BD90">
        <v>2071</v>
      </c>
      <c r="BE90">
        <v>2072</v>
      </c>
      <c r="BF90">
        <v>2073</v>
      </c>
      <c r="BG90">
        <v>2074</v>
      </c>
      <c r="BH90">
        <v>2075</v>
      </c>
      <c r="BI90">
        <v>2076</v>
      </c>
      <c r="BJ90">
        <v>2077</v>
      </c>
      <c r="BK90">
        <v>2078</v>
      </c>
      <c r="BL90">
        <v>2079</v>
      </c>
      <c r="BM90">
        <v>2080</v>
      </c>
      <c r="BN90">
        <v>2081</v>
      </c>
      <c r="BO90">
        <v>2082</v>
      </c>
      <c r="BP90">
        <v>2083</v>
      </c>
      <c r="BQ90">
        <v>2084</v>
      </c>
      <c r="BR90">
        <v>2085</v>
      </c>
      <c r="BS90">
        <v>2086</v>
      </c>
      <c r="BT90">
        <v>2087</v>
      </c>
      <c r="BU90">
        <v>2088</v>
      </c>
      <c r="BV90">
        <v>2089</v>
      </c>
      <c r="BW90">
        <v>2090</v>
      </c>
      <c r="BX90">
        <v>2091</v>
      </c>
      <c r="BY90">
        <v>2092</v>
      </c>
      <c r="BZ90">
        <v>2093</v>
      </c>
      <c r="CA90">
        <v>2094</v>
      </c>
      <c r="CB90">
        <v>2095</v>
      </c>
      <c r="CC90">
        <v>2096</v>
      </c>
      <c r="CD90">
        <v>2097</v>
      </c>
      <c r="CE90">
        <v>2098</v>
      </c>
      <c r="CF90">
        <v>2099</v>
      </c>
      <c r="CG90">
        <v>2100</v>
      </c>
    </row>
    <row r="91" spans="1:85">
      <c r="A91" s="74"/>
      <c r="B91" s="74" t="s">
        <v>4</v>
      </c>
      <c r="C91" s="73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0</v>
      </c>
      <c r="J91" s="73">
        <v>0</v>
      </c>
      <c r="K91" s="73">
        <v>0</v>
      </c>
      <c r="L91" s="73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  <c r="R91" s="73">
        <v>0</v>
      </c>
      <c r="S91" s="73">
        <v>0</v>
      </c>
      <c r="T91" s="73">
        <v>0</v>
      </c>
      <c r="U91" s="73">
        <v>0</v>
      </c>
      <c r="V91" s="73">
        <v>0</v>
      </c>
      <c r="W91" s="73">
        <v>0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>
        <v>0</v>
      </c>
      <c r="AE91" s="73">
        <v>0</v>
      </c>
      <c r="AF91" s="73">
        <v>0</v>
      </c>
      <c r="AG91" s="73">
        <v>0</v>
      </c>
      <c r="AH91" s="73">
        <v>0</v>
      </c>
      <c r="AI91" s="73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>
      <c r="A92" s="74" t="s">
        <v>0</v>
      </c>
      <c r="B92" s="74" t="s">
        <v>3</v>
      </c>
      <c r="C92" s="73">
        <v>0</v>
      </c>
      <c r="D92" s="73">
        <v>0</v>
      </c>
      <c r="E92" s="73">
        <v>0</v>
      </c>
      <c r="F92" s="73">
        <v>0</v>
      </c>
      <c r="G92" s="73">
        <v>0</v>
      </c>
      <c r="H92" s="73">
        <v>0</v>
      </c>
      <c r="I92" s="73">
        <v>0</v>
      </c>
      <c r="J92" s="73">
        <v>0</v>
      </c>
      <c r="K92" s="73">
        <v>0</v>
      </c>
      <c r="L92" s="73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  <c r="R92" s="73">
        <v>0</v>
      </c>
      <c r="S92" s="73">
        <v>0</v>
      </c>
      <c r="T92" s="73">
        <v>0</v>
      </c>
      <c r="U92" s="73">
        <v>0</v>
      </c>
      <c r="V92" s="73">
        <v>0</v>
      </c>
      <c r="W92" s="73">
        <v>0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>
        <v>0</v>
      </c>
      <c r="AE92" s="73">
        <v>0</v>
      </c>
      <c r="AF92" s="73">
        <v>0</v>
      </c>
      <c r="AG92" s="73">
        <v>0</v>
      </c>
      <c r="AH92" s="73">
        <v>0</v>
      </c>
      <c r="AI92" s="73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>
      <c r="A93" s="74"/>
      <c r="B93" s="74" t="s">
        <v>34</v>
      </c>
      <c r="C93" s="73">
        <v>0</v>
      </c>
      <c r="D93" s="73">
        <v>0</v>
      </c>
      <c r="E93" s="73">
        <v>0</v>
      </c>
      <c r="F93" s="73">
        <v>0</v>
      </c>
      <c r="G93" s="73">
        <v>0</v>
      </c>
      <c r="H93" s="73">
        <v>0</v>
      </c>
      <c r="I93" s="73">
        <v>0</v>
      </c>
      <c r="J93" s="73">
        <v>0</v>
      </c>
      <c r="K93" s="73">
        <v>0</v>
      </c>
      <c r="L93" s="73">
        <v>0</v>
      </c>
      <c r="M93" s="73">
        <v>0</v>
      </c>
      <c r="N93" s="73">
        <v>0</v>
      </c>
      <c r="O93" s="73">
        <v>0</v>
      </c>
      <c r="P93" s="73">
        <v>0</v>
      </c>
      <c r="Q93" s="73">
        <v>0</v>
      </c>
      <c r="R93" s="73">
        <v>0</v>
      </c>
      <c r="S93" s="73">
        <v>0</v>
      </c>
      <c r="T93" s="73">
        <v>0</v>
      </c>
      <c r="U93" s="73">
        <v>0</v>
      </c>
      <c r="V93" s="73">
        <v>0</v>
      </c>
      <c r="W93" s="73">
        <v>0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>
        <v>0</v>
      </c>
      <c r="AE93" s="73">
        <v>0</v>
      </c>
      <c r="AF93" s="73">
        <v>0</v>
      </c>
      <c r="AG93" s="73">
        <v>0</v>
      </c>
      <c r="AH93" s="73">
        <v>0</v>
      </c>
      <c r="AI93" s="7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14"/>
      <c r="B94" s="14" t="s">
        <v>35</v>
      </c>
      <c r="C94" s="73">
        <v>0</v>
      </c>
      <c r="D94" s="73">
        <v>0</v>
      </c>
      <c r="E94" s="73">
        <v>0</v>
      </c>
      <c r="F94" s="73">
        <v>0</v>
      </c>
      <c r="G94" s="73">
        <v>0</v>
      </c>
      <c r="H94" s="73">
        <v>0</v>
      </c>
      <c r="I94" s="73">
        <v>0</v>
      </c>
      <c r="J94" s="73">
        <v>0</v>
      </c>
      <c r="K94" s="73">
        <v>0</v>
      </c>
      <c r="L94" s="73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  <c r="R94" s="73">
        <v>0</v>
      </c>
      <c r="S94" s="73">
        <v>0</v>
      </c>
      <c r="T94" s="73">
        <v>0</v>
      </c>
      <c r="U94" s="73">
        <v>0</v>
      </c>
      <c r="V94" s="73">
        <v>0</v>
      </c>
      <c r="W94" s="73">
        <v>0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>
        <v>0</v>
      </c>
      <c r="AE94" s="73">
        <v>0</v>
      </c>
      <c r="AF94" s="73">
        <v>0</v>
      </c>
      <c r="AG94" s="73">
        <v>0</v>
      </c>
      <c r="AH94" s="73">
        <v>0</v>
      </c>
      <c r="AI94" s="73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4"/>
      <c r="B95" s="4" t="s">
        <v>4</v>
      </c>
      <c r="C95" s="73">
        <v>0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  <c r="R95" s="73">
        <v>0</v>
      </c>
      <c r="S95" s="73">
        <v>0</v>
      </c>
      <c r="T95" s="73">
        <v>0</v>
      </c>
      <c r="U95" s="73">
        <v>0</v>
      </c>
      <c r="V95" s="73">
        <v>0</v>
      </c>
      <c r="W95" s="73">
        <v>0</v>
      </c>
      <c r="X95" s="73">
        <v>0</v>
      </c>
      <c r="Y95" s="73">
        <v>0</v>
      </c>
      <c r="Z95" s="73">
        <v>0</v>
      </c>
      <c r="AA95" s="73">
        <v>0</v>
      </c>
      <c r="AB95" s="73">
        <v>0</v>
      </c>
      <c r="AC95" s="73">
        <v>0</v>
      </c>
      <c r="AD95" s="73">
        <v>0</v>
      </c>
      <c r="AE95" s="73">
        <v>0</v>
      </c>
      <c r="AF95" s="73">
        <v>0</v>
      </c>
      <c r="AG95" s="73">
        <v>0</v>
      </c>
      <c r="AH95" s="73">
        <v>0</v>
      </c>
      <c r="AI95" s="73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74" t="s">
        <v>1</v>
      </c>
      <c r="B96" s="74" t="s">
        <v>3</v>
      </c>
      <c r="C96" s="73">
        <v>0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O96" s="73">
        <v>0</v>
      </c>
      <c r="P96" s="73">
        <v>0</v>
      </c>
      <c r="Q96" s="73">
        <v>0</v>
      </c>
      <c r="R96" s="73">
        <v>0</v>
      </c>
      <c r="S96" s="73">
        <v>0</v>
      </c>
      <c r="T96" s="73">
        <v>0</v>
      </c>
      <c r="U96" s="73">
        <v>0</v>
      </c>
      <c r="V96" s="73">
        <v>0</v>
      </c>
      <c r="W96" s="73">
        <v>0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>
        <v>0</v>
      </c>
      <c r="AE96" s="73">
        <v>0</v>
      </c>
      <c r="AF96" s="73">
        <v>0</v>
      </c>
      <c r="AG96" s="73">
        <v>0</v>
      </c>
      <c r="AH96" s="73">
        <v>0</v>
      </c>
      <c r="AI96" s="73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74"/>
      <c r="B97" s="74" t="s">
        <v>34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0</v>
      </c>
      <c r="O97" s="73">
        <v>0</v>
      </c>
      <c r="P97" s="73">
        <v>0</v>
      </c>
      <c r="Q97" s="73">
        <v>0</v>
      </c>
      <c r="R97" s="73">
        <v>0</v>
      </c>
      <c r="S97" s="73">
        <v>0</v>
      </c>
      <c r="T97" s="73">
        <v>0</v>
      </c>
      <c r="U97" s="73">
        <v>0</v>
      </c>
      <c r="V97" s="73">
        <v>0</v>
      </c>
      <c r="W97" s="73">
        <v>0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>
        <v>0</v>
      </c>
      <c r="AE97" s="73">
        <v>0</v>
      </c>
      <c r="AF97" s="73">
        <v>0</v>
      </c>
      <c r="AG97" s="73">
        <v>0</v>
      </c>
      <c r="AH97" s="73">
        <v>0</v>
      </c>
      <c r="AI97" s="73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14"/>
      <c r="B98" s="14" t="s">
        <v>35</v>
      </c>
      <c r="C98" s="73">
        <v>0</v>
      </c>
      <c r="D98" s="73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73">
        <v>0</v>
      </c>
      <c r="L98" s="73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  <c r="R98" s="73">
        <v>0</v>
      </c>
      <c r="S98" s="73">
        <v>0</v>
      </c>
      <c r="T98" s="73">
        <v>0</v>
      </c>
      <c r="U98" s="73">
        <v>0</v>
      </c>
      <c r="V98" s="73">
        <v>0</v>
      </c>
      <c r="W98" s="73">
        <v>0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>
        <v>0</v>
      </c>
      <c r="AE98" s="73">
        <v>0</v>
      </c>
      <c r="AF98" s="73">
        <v>0</v>
      </c>
      <c r="AG98" s="73">
        <v>0</v>
      </c>
      <c r="AH98" s="73">
        <v>0</v>
      </c>
      <c r="AI98" s="73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4"/>
      <c r="B99" s="4" t="s">
        <v>4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3">
        <v>0</v>
      </c>
      <c r="AI99" s="73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14" t="s">
        <v>5</v>
      </c>
      <c r="B100" s="14" t="s">
        <v>3</v>
      </c>
      <c r="C100" s="73">
        <v>0</v>
      </c>
      <c r="D100" s="73">
        <v>0</v>
      </c>
      <c r="E100" s="73">
        <v>0</v>
      </c>
      <c r="F100" s="73">
        <v>0</v>
      </c>
      <c r="G100" s="73">
        <v>0</v>
      </c>
      <c r="H100" s="73">
        <v>0</v>
      </c>
      <c r="I100" s="73">
        <v>0</v>
      </c>
      <c r="J100" s="73">
        <v>0</v>
      </c>
      <c r="K100" s="73">
        <v>0</v>
      </c>
      <c r="L100" s="73">
        <v>0</v>
      </c>
      <c r="M100" s="73">
        <v>0</v>
      </c>
      <c r="N100" s="73">
        <v>0</v>
      </c>
      <c r="O100" s="73">
        <v>0</v>
      </c>
      <c r="P100" s="73">
        <v>0</v>
      </c>
      <c r="Q100" s="73">
        <v>0</v>
      </c>
      <c r="R100" s="73">
        <v>0</v>
      </c>
      <c r="S100" s="73">
        <v>0</v>
      </c>
      <c r="T100" s="73">
        <v>0</v>
      </c>
      <c r="U100" s="73">
        <v>0</v>
      </c>
      <c r="V100" s="73">
        <v>0</v>
      </c>
      <c r="W100" s="73">
        <v>0</v>
      </c>
      <c r="X100" s="73">
        <v>0</v>
      </c>
      <c r="Y100" s="73">
        <v>0</v>
      </c>
      <c r="Z100" s="73">
        <v>0</v>
      </c>
      <c r="AA100" s="73">
        <v>0</v>
      </c>
      <c r="AB100" s="73">
        <v>0</v>
      </c>
      <c r="AC100" s="73">
        <v>0</v>
      </c>
      <c r="AD100" s="73">
        <v>0</v>
      </c>
      <c r="AE100" s="73">
        <v>0</v>
      </c>
      <c r="AF100" s="73">
        <v>0</v>
      </c>
      <c r="AG100" s="73">
        <v>0</v>
      </c>
      <c r="AH100" s="73">
        <v>0</v>
      </c>
      <c r="AI100" s="73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5"/>
      <c r="B101" s="5" t="s">
        <v>4</v>
      </c>
      <c r="C101" s="73">
        <v>0</v>
      </c>
      <c r="D101" s="73">
        <v>0</v>
      </c>
      <c r="E101" s="73">
        <v>0</v>
      </c>
      <c r="F101" s="73">
        <v>0</v>
      </c>
      <c r="G101" s="73">
        <v>0</v>
      </c>
      <c r="H101" s="73">
        <v>0</v>
      </c>
      <c r="I101" s="73">
        <v>0</v>
      </c>
      <c r="J101" s="73">
        <v>0</v>
      </c>
      <c r="K101" s="73">
        <v>0</v>
      </c>
      <c r="L101" s="73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  <c r="R101" s="73">
        <v>0</v>
      </c>
      <c r="S101" s="73">
        <v>0</v>
      </c>
      <c r="T101" s="73">
        <v>0</v>
      </c>
      <c r="U101" s="73">
        <v>0</v>
      </c>
      <c r="V101" s="73">
        <v>0</v>
      </c>
      <c r="W101" s="73">
        <v>0</v>
      </c>
      <c r="X101" s="73">
        <v>0</v>
      </c>
      <c r="Y101" s="73">
        <v>0</v>
      </c>
      <c r="Z101" s="73">
        <v>0</v>
      </c>
      <c r="AA101" s="73">
        <v>0</v>
      </c>
      <c r="AB101" s="73">
        <v>0</v>
      </c>
      <c r="AC101" s="73">
        <v>0</v>
      </c>
      <c r="AD101" s="73">
        <v>0</v>
      </c>
      <c r="AE101" s="73">
        <v>0</v>
      </c>
      <c r="AF101" s="73">
        <v>0</v>
      </c>
      <c r="AG101" s="73">
        <v>0</v>
      </c>
      <c r="AH101" s="73">
        <v>0</v>
      </c>
      <c r="AI101" s="73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5" t="s">
        <v>2</v>
      </c>
      <c r="B102" s="5" t="s">
        <v>3</v>
      </c>
      <c r="C102" s="73">
        <v>0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  <c r="R102" s="73">
        <v>0</v>
      </c>
      <c r="S102" s="73">
        <v>0</v>
      </c>
      <c r="T102" s="73">
        <v>0</v>
      </c>
      <c r="U102" s="73">
        <v>0</v>
      </c>
      <c r="V102" s="73">
        <v>0</v>
      </c>
      <c r="W102" s="73">
        <v>0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>
        <v>0</v>
      </c>
      <c r="AE102" s="73">
        <v>0</v>
      </c>
      <c r="AF102" s="73">
        <v>0</v>
      </c>
      <c r="AG102" s="73">
        <v>0</v>
      </c>
      <c r="AH102" s="73">
        <v>0</v>
      </c>
      <c r="AI102" s="73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4"/>
      <c r="B103" s="4" t="s">
        <v>4</v>
      </c>
      <c r="C103" s="73">
        <v>0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  <c r="R103" s="73">
        <v>0</v>
      </c>
      <c r="S103" s="73">
        <v>0</v>
      </c>
      <c r="T103" s="73">
        <v>0</v>
      </c>
      <c r="U103" s="73">
        <v>0</v>
      </c>
      <c r="V103" s="73">
        <v>0</v>
      </c>
      <c r="W103" s="73">
        <v>0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>
        <v>0</v>
      </c>
      <c r="AE103" s="73">
        <v>0</v>
      </c>
      <c r="AF103" s="73">
        <v>0</v>
      </c>
      <c r="AG103" s="73">
        <v>0</v>
      </c>
      <c r="AH103" s="73">
        <v>0</v>
      </c>
      <c r="AI103" s="7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14" t="s">
        <v>7</v>
      </c>
      <c r="B104" s="14" t="s">
        <v>3</v>
      </c>
      <c r="C104" s="73">
        <v>0</v>
      </c>
      <c r="D104" s="73">
        <v>0</v>
      </c>
      <c r="E104" s="73">
        <v>0</v>
      </c>
      <c r="F104" s="73">
        <v>0</v>
      </c>
      <c r="G104" s="73">
        <v>0</v>
      </c>
      <c r="H104" s="73">
        <v>0</v>
      </c>
      <c r="I104" s="73">
        <v>0</v>
      </c>
      <c r="J104" s="73">
        <v>0</v>
      </c>
      <c r="K104" s="73">
        <v>0</v>
      </c>
      <c r="L104" s="73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  <c r="R104" s="73">
        <v>0</v>
      </c>
      <c r="S104" s="73">
        <v>0</v>
      </c>
      <c r="T104" s="73">
        <v>0</v>
      </c>
      <c r="U104" s="73">
        <v>0</v>
      </c>
      <c r="V104" s="73">
        <v>0</v>
      </c>
      <c r="W104" s="73">
        <v>0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>
        <v>0</v>
      </c>
      <c r="AE104" s="73">
        <v>0</v>
      </c>
      <c r="AF104" s="73">
        <v>0</v>
      </c>
      <c r="AG104" s="73">
        <v>0</v>
      </c>
      <c r="AH104" s="73">
        <v>0</v>
      </c>
      <c r="AI104" s="73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4"/>
      <c r="B105" s="4" t="s">
        <v>4</v>
      </c>
      <c r="C105" s="73">
        <v>0</v>
      </c>
      <c r="D105" s="73">
        <v>0</v>
      </c>
      <c r="E105" s="73">
        <v>0</v>
      </c>
      <c r="F105" s="73">
        <v>0</v>
      </c>
      <c r="G105" s="73">
        <v>0</v>
      </c>
      <c r="H105" s="73">
        <v>0</v>
      </c>
      <c r="I105" s="73">
        <v>0</v>
      </c>
      <c r="J105" s="73">
        <v>0</v>
      </c>
      <c r="K105" s="73">
        <v>0</v>
      </c>
      <c r="L105" s="73">
        <v>0</v>
      </c>
      <c r="M105" s="73">
        <v>0</v>
      </c>
      <c r="N105" s="73">
        <v>0</v>
      </c>
      <c r="O105" s="73">
        <v>0</v>
      </c>
      <c r="P105" s="73">
        <v>0</v>
      </c>
      <c r="Q105" s="73">
        <v>0</v>
      </c>
      <c r="R105" s="73">
        <v>0</v>
      </c>
      <c r="S105" s="73">
        <v>0</v>
      </c>
      <c r="T105" s="73">
        <v>0</v>
      </c>
      <c r="U105" s="73">
        <v>0</v>
      </c>
      <c r="V105" s="73">
        <v>0</v>
      </c>
      <c r="W105" s="73">
        <v>0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>
        <v>0</v>
      </c>
      <c r="AE105" s="73">
        <v>0</v>
      </c>
      <c r="AF105" s="73">
        <v>0</v>
      </c>
      <c r="AG105" s="73">
        <v>0</v>
      </c>
      <c r="AH105" s="73">
        <v>0</v>
      </c>
      <c r="AI105" s="73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>
      <c r="A106" s="14" t="s">
        <v>6</v>
      </c>
      <c r="B106" s="14" t="s">
        <v>3</v>
      </c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0</v>
      </c>
      <c r="Q106" s="73">
        <v>0</v>
      </c>
      <c r="R106" s="73">
        <v>0</v>
      </c>
      <c r="S106" s="73">
        <v>0</v>
      </c>
      <c r="T106" s="73">
        <v>0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3">
        <v>0</v>
      </c>
      <c r="AI106" s="73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>
      <c r="A107" s="5"/>
      <c r="B107" s="5" t="s">
        <v>4</v>
      </c>
      <c r="C107" s="73">
        <v>0</v>
      </c>
      <c r="D107" s="73">
        <v>0</v>
      </c>
      <c r="E107" s="73">
        <v>0</v>
      </c>
      <c r="F107" s="73">
        <v>0</v>
      </c>
      <c r="G107" s="73">
        <v>0</v>
      </c>
      <c r="H107" s="73">
        <v>0</v>
      </c>
      <c r="I107" s="73">
        <v>0</v>
      </c>
      <c r="J107" s="73">
        <v>0</v>
      </c>
      <c r="K107" s="73">
        <v>0</v>
      </c>
      <c r="L107" s="73">
        <v>0</v>
      </c>
      <c r="M107" s="73">
        <v>0</v>
      </c>
      <c r="N107" s="73">
        <v>0</v>
      </c>
      <c r="O107" s="73">
        <v>0</v>
      </c>
      <c r="P107" s="73">
        <v>0</v>
      </c>
      <c r="Q107" s="73">
        <v>0</v>
      </c>
      <c r="R107" s="73">
        <v>0</v>
      </c>
      <c r="S107" s="73">
        <v>0</v>
      </c>
      <c r="T107" s="73">
        <v>0</v>
      </c>
      <c r="U107" s="73">
        <v>0</v>
      </c>
      <c r="V107" s="73">
        <v>0</v>
      </c>
      <c r="W107" s="73">
        <v>0</v>
      </c>
      <c r="X107" s="73">
        <v>0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>
        <v>0</v>
      </c>
      <c r="AE107" s="73">
        <v>0</v>
      </c>
      <c r="AF107" s="73">
        <v>0</v>
      </c>
      <c r="AG107" s="73">
        <v>0</v>
      </c>
      <c r="AH107" s="73">
        <v>0</v>
      </c>
      <c r="AI107" s="73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>
      <c r="A108" s="5" t="s">
        <v>8</v>
      </c>
      <c r="B108" s="5" t="s">
        <v>3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  <c r="R108" s="73">
        <v>0</v>
      </c>
      <c r="S108" s="73">
        <v>0</v>
      </c>
      <c r="T108" s="73">
        <v>0</v>
      </c>
      <c r="U108" s="73">
        <v>0</v>
      </c>
      <c r="V108" s="73">
        <v>0</v>
      </c>
      <c r="W108" s="73">
        <v>0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>
        <v>0</v>
      </c>
      <c r="AE108" s="73">
        <v>0</v>
      </c>
      <c r="AF108" s="73">
        <v>0</v>
      </c>
      <c r="AG108" s="73">
        <v>0</v>
      </c>
      <c r="AH108" s="73">
        <v>0</v>
      </c>
      <c r="AI108" s="73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>
      <c r="A109" s="4"/>
      <c r="B109" s="4" t="s">
        <v>37</v>
      </c>
      <c r="C109" s="73">
        <v>0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  <c r="R109" s="73">
        <v>0</v>
      </c>
      <c r="S109" s="73">
        <v>0</v>
      </c>
      <c r="T109" s="73">
        <v>0</v>
      </c>
      <c r="U109" s="73">
        <v>0</v>
      </c>
      <c r="V109" s="73">
        <v>0</v>
      </c>
      <c r="W109" s="73">
        <v>0</v>
      </c>
      <c r="X109" s="73">
        <v>0</v>
      </c>
      <c r="Y109" s="73">
        <v>0</v>
      </c>
      <c r="Z109" s="73">
        <v>0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0</v>
      </c>
      <c r="AG109" s="73">
        <v>0</v>
      </c>
      <c r="AH109" s="73">
        <v>0</v>
      </c>
      <c r="AI109" s="73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>
      <c r="A110" s="14" t="s">
        <v>36</v>
      </c>
      <c r="B110" s="14" t="s">
        <v>38</v>
      </c>
      <c r="C110" s="73">
        <v>0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O110" s="73">
        <v>0</v>
      </c>
      <c r="P110" s="73">
        <v>0</v>
      </c>
      <c r="Q110" s="73">
        <v>0</v>
      </c>
      <c r="R110" s="73">
        <v>0</v>
      </c>
      <c r="S110" s="73">
        <v>0</v>
      </c>
      <c r="T110" s="73">
        <v>0</v>
      </c>
      <c r="U110" s="73">
        <v>0</v>
      </c>
      <c r="V110" s="73">
        <v>0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>
        <v>0</v>
      </c>
      <c r="AE110" s="73">
        <v>0</v>
      </c>
      <c r="AF110" s="73">
        <v>0</v>
      </c>
      <c r="AG110" s="73">
        <v>0</v>
      </c>
      <c r="AH110" s="73">
        <v>0</v>
      </c>
      <c r="AI110" s="73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>
      <c r="A111" s="5"/>
      <c r="B111" s="5"/>
      <c r="C111" s="73">
        <v>0</v>
      </c>
      <c r="D111" s="73">
        <v>0</v>
      </c>
      <c r="E111" s="73">
        <v>0</v>
      </c>
      <c r="F111" s="73">
        <v>0</v>
      </c>
      <c r="G111" s="73">
        <v>0</v>
      </c>
      <c r="H111" s="73">
        <v>0</v>
      </c>
      <c r="I111" s="73">
        <v>0</v>
      </c>
      <c r="J111" s="73">
        <v>0</v>
      </c>
      <c r="K111" s="73">
        <v>0</v>
      </c>
      <c r="L111" s="73">
        <v>0</v>
      </c>
      <c r="M111" s="73">
        <v>0</v>
      </c>
      <c r="N111" s="73">
        <v>0</v>
      </c>
      <c r="O111" s="73">
        <v>0</v>
      </c>
      <c r="P111" s="73">
        <v>0</v>
      </c>
      <c r="Q111" s="73">
        <v>0</v>
      </c>
      <c r="R111" s="73">
        <v>0</v>
      </c>
      <c r="S111" s="73">
        <v>0</v>
      </c>
      <c r="T111" s="73">
        <v>0</v>
      </c>
      <c r="U111" s="73">
        <v>0</v>
      </c>
      <c r="V111" s="73">
        <v>0</v>
      </c>
      <c r="W111" s="73">
        <v>0</v>
      </c>
      <c r="X111" s="73">
        <v>0</v>
      </c>
      <c r="Y111" s="73">
        <v>0</v>
      </c>
      <c r="Z111" s="73">
        <v>0</v>
      </c>
      <c r="AA111" s="73">
        <v>0</v>
      </c>
      <c r="AB111" s="73">
        <v>0</v>
      </c>
      <c r="AC111" s="73">
        <v>0</v>
      </c>
      <c r="AD111" s="73">
        <v>0</v>
      </c>
      <c r="AE111" s="73">
        <v>0</v>
      </c>
      <c r="AF111" s="73">
        <v>0</v>
      </c>
      <c r="AG111" s="73">
        <v>0</v>
      </c>
      <c r="AH111" s="73">
        <v>0</v>
      </c>
      <c r="AI111" s="73">
        <v>0</v>
      </c>
    </row>
    <row r="112" spans="1:85">
      <c r="A112" s="1" t="str">
        <f>LOOKUP(B112,[1]Regions!$A$4:$A$98,[1]Regions!$B$4:$B$98)</f>
        <v>France</v>
      </c>
      <c r="B112" s="2">
        <v>6</v>
      </c>
      <c r="C112" s="72">
        <v>2018</v>
      </c>
      <c r="D112" s="72">
        <v>2019</v>
      </c>
      <c r="E112" s="72">
        <v>2020</v>
      </c>
      <c r="F112" s="72">
        <v>2021</v>
      </c>
      <c r="G112" s="72">
        <v>2022</v>
      </c>
      <c r="H112" s="72">
        <v>2023</v>
      </c>
      <c r="I112" s="72">
        <v>2024</v>
      </c>
      <c r="J112" s="72">
        <v>2025</v>
      </c>
      <c r="K112" s="72">
        <v>2026</v>
      </c>
      <c r="L112" s="72">
        <v>2027</v>
      </c>
      <c r="M112" s="72">
        <v>2028</v>
      </c>
      <c r="N112" s="72">
        <v>2029</v>
      </c>
      <c r="O112" s="72">
        <v>2030</v>
      </c>
      <c r="P112" s="72">
        <v>2031</v>
      </c>
      <c r="Q112" s="72">
        <v>2032</v>
      </c>
      <c r="R112" s="72">
        <v>2033</v>
      </c>
      <c r="S112" s="72">
        <v>2034</v>
      </c>
      <c r="T112" s="72">
        <v>2035</v>
      </c>
      <c r="U112" s="72">
        <v>2036</v>
      </c>
      <c r="V112" s="72">
        <v>2037</v>
      </c>
      <c r="W112" s="72">
        <v>2038</v>
      </c>
      <c r="X112" s="72">
        <v>2039</v>
      </c>
      <c r="Y112" s="72">
        <v>2040</v>
      </c>
      <c r="Z112" s="72">
        <v>2041</v>
      </c>
      <c r="AA112" s="72">
        <v>2042</v>
      </c>
      <c r="AB112" s="72">
        <v>2043</v>
      </c>
      <c r="AC112" s="72">
        <v>2044</v>
      </c>
      <c r="AD112" s="72">
        <v>2045</v>
      </c>
      <c r="AE112" s="72">
        <v>2046</v>
      </c>
      <c r="AF112" s="72">
        <v>2047</v>
      </c>
      <c r="AG112" s="72">
        <v>2048</v>
      </c>
      <c r="AH112" s="72">
        <v>2049</v>
      </c>
      <c r="AI112" s="72">
        <v>2050</v>
      </c>
      <c r="AJ112">
        <v>2051</v>
      </c>
      <c r="AK112">
        <v>2052</v>
      </c>
      <c r="AL112">
        <v>2053</v>
      </c>
      <c r="AM112">
        <v>2054</v>
      </c>
      <c r="AN112">
        <v>2055</v>
      </c>
      <c r="AO112">
        <v>2056</v>
      </c>
      <c r="AP112">
        <v>2057</v>
      </c>
      <c r="AQ112">
        <v>2058</v>
      </c>
      <c r="AR112">
        <v>2059</v>
      </c>
      <c r="AS112">
        <v>2060</v>
      </c>
      <c r="AT112">
        <v>2061</v>
      </c>
      <c r="AU112">
        <v>2062</v>
      </c>
      <c r="AV112">
        <v>2063</v>
      </c>
      <c r="AW112">
        <v>2064</v>
      </c>
      <c r="AX112">
        <v>2065</v>
      </c>
      <c r="AY112">
        <v>2066</v>
      </c>
      <c r="AZ112">
        <v>2067</v>
      </c>
      <c r="BA112">
        <v>2068</v>
      </c>
      <c r="BB112">
        <v>2069</v>
      </c>
      <c r="BC112">
        <v>2070</v>
      </c>
      <c r="BD112">
        <v>2071</v>
      </c>
      <c r="BE112">
        <v>2072</v>
      </c>
      <c r="BF112">
        <v>2073</v>
      </c>
      <c r="BG112">
        <v>2074</v>
      </c>
      <c r="BH112">
        <v>2075</v>
      </c>
      <c r="BI112">
        <v>2076</v>
      </c>
      <c r="BJ112">
        <v>2077</v>
      </c>
      <c r="BK112">
        <v>2078</v>
      </c>
      <c r="BL112">
        <v>2079</v>
      </c>
      <c r="BM112">
        <v>2080</v>
      </c>
      <c r="BN112">
        <v>2081</v>
      </c>
      <c r="BO112">
        <v>2082</v>
      </c>
      <c r="BP112">
        <v>2083</v>
      </c>
      <c r="BQ112">
        <v>2084</v>
      </c>
      <c r="BR112">
        <v>2085</v>
      </c>
      <c r="BS112">
        <v>2086</v>
      </c>
      <c r="BT112">
        <v>2087</v>
      </c>
      <c r="BU112">
        <v>2088</v>
      </c>
      <c r="BV112">
        <v>2089</v>
      </c>
      <c r="BW112">
        <v>2090</v>
      </c>
      <c r="BX112">
        <v>2091</v>
      </c>
      <c r="BY112">
        <v>2092</v>
      </c>
      <c r="BZ112">
        <v>2093</v>
      </c>
      <c r="CA112">
        <v>2094</v>
      </c>
      <c r="CB112">
        <v>2095</v>
      </c>
      <c r="CC112">
        <v>2096</v>
      </c>
      <c r="CD112">
        <v>2097</v>
      </c>
      <c r="CE112">
        <v>2098</v>
      </c>
      <c r="CF112">
        <v>2099</v>
      </c>
      <c r="CG112">
        <v>2100</v>
      </c>
    </row>
    <row r="113" spans="1:85">
      <c r="A113" s="74"/>
      <c r="B113" s="74" t="s">
        <v>4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  <c r="AF113" s="73">
        <v>0</v>
      </c>
      <c r="AG113" s="73">
        <v>0</v>
      </c>
      <c r="AH113" s="73">
        <v>0</v>
      </c>
      <c r="AI113" s="7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>
      <c r="A114" s="74" t="s">
        <v>0</v>
      </c>
      <c r="B114" s="74" t="s">
        <v>3</v>
      </c>
      <c r="C114" s="73">
        <v>0</v>
      </c>
      <c r="D114" s="73">
        <v>0</v>
      </c>
      <c r="E114" s="73">
        <v>0</v>
      </c>
      <c r="F114" s="73">
        <v>0</v>
      </c>
      <c r="G114" s="73">
        <v>0</v>
      </c>
      <c r="H114" s="73">
        <v>0</v>
      </c>
      <c r="I114" s="73">
        <v>0</v>
      </c>
      <c r="J114" s="73">
        <v>0</v>
      </c>
      <c r="K114" s="73">
        <v>0</v>
      </c>
      <c r="L114" s="73">
        <v>0</v>
      </c>
      <c r="M114" s="73">
        <v>0</v>
      </c>
      <c r="N114" s="73">
        <v>0</v>
      </c>
      <c r="O114" s="73">
        <v>0</v>
      </c>
      <c r="P114" s="73">
        <v>0</v>
      </c>
      <c r="Q114" s="73">
        <v>0</v>
      </c>
      <c r="R114" s="73">
        <v>0</v>
      </c>
      <c r="S114" s="73">
        <v>0</v>
      </c>
      <c r="T114" s="73">
        <v>0</v>
      </c>
      <c r="U114" s="73">
        <v>0</v>
      </c>
      <c r="V114" s="73">
        <v>0</v>
      </c>
      <c r="W114" s="73">
        <v>0</v>
      </c>
      <c r="X114" s="73">
        <v>0</v>
      </c>
      <c r="Y114" s="73">
        <v>0</v>
      </c>
      <c r="Z114" s="73">
        <v>0</v>
      </c>
      <c r="AA114" s="73">
        <v>0</v>
      </c>
      <c r="AB114" s="73">
        <v>0</v>
      </c>
      <c r="AC114" s="73">
        <v>0</v>
      </c>
      <c r="AD114" s="73">
        <v>0</v>
      </c>
      <c r="AE114" s="73">
        <v>0</v>
      </c>
      <c r="AF114" s="73">
        <v>0</v>
      </c>
      <c r="AG114" s="73">
        <v>0</v>
      </c>
      <c r="AH114" s="73">
        <v>0</v>
      </c>
      <c r="AI114" s="73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>
      <c r="A115" s="74"/>
      <c r="B115" s="74" t="s">
        <v>34</v>
      </c>
      <c r="C115" s="73">
        <v>0</v>
      </c>
      <c r="D115" s="73">
        <v>0</v>
      </c>
      <c r="E115" s="73">
        <v>0</v>
      </c>
      <c r="F115" s="73">
        <v>0</v>
      </c>
      <c r="G115" s="73">
        <v>0</v>
      </c>
      <c r="H115" s="73">
        <v>0</v>
      </c>
      <c r="I115" s="73">
        <v>0</v>
      </c>
      <c r="J115" s="73">
        <v>0</v>
      </c>
      <c r="K115" s="73">
        <v>0</v>
      </c>
      <c r="L115" s="73">
        <v>0</v>
      </c>
      <c r="M115" s="73">
        <v>0</v>
      </c>
      <c r="N115" s="73">
        <v>0</v>
      </c>
      <c r="O115" s="73">
        <v>0</v>
      </c>
      <c r="P115" s="73">
        <v>0</v>
      </c>
      <c r="Q115" s="73">
        <v>0</v>
      </c>
      <c r="R115" s="73">
        <v>0</v>
      </c>
      <c r="S115" s="73">
        <v>0</v>
      </c>
      <c r="T115" s="73">
        <v>0</v>
      </c>
      <c r="U115" s="73">
        <v>0</v>
      </c>
      <c r="V115" s="73">
        <v>0</v>
      </c>
      <c r="W115" s="73">
        <v>0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>
        <v>0</v>
      </c>
      <c r="AG115" s="73">
        <v>0</v>
      </c>
      <c r="AH115" s="73">
        <v>0</v>
      </c>
      <c r="AI115" s="73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>
      <c r="A116" s="14"/>
      <c r="B116" s="14" t="s">
        <v>35</v>
      </c>
      <c r="C116" s="73">
        <v>0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  <c r="R116" s="73">
        <v>0</v>
      </c>
      <c r="S116" s="73">
        <v>0</v>
      </c>
      <c r="T116" s="73">
        <v>0</v>
      </c>
      <c r="U116" s="73">
        <v>0</v>
      </c>
      <c r="V116" s="73">
        <v>0</v>
      </c>
      <c r="W116" s="73">
        <v>0</v>
      </c>
      <c r="X116" s="73">
        <v>0</v>
      </c>
      <c r="Y116" s="73">
        <v>0</v>
      </c>
      <c r="Z116" s="73">
        <v>0</v>
      </c>
      <c r="AA116" s="73">
        <v>0</v>
      </c>
      <c r="AB116" s="73">
        <v>0</v>
      </c>
      <c r="AC116" s="73">
        <v>0</v>
      </c>
      <c r="AD116" s="73">
        <v>0</v>
      </c>
      <c r="AE116" s="73">
        <v>0</v>
      </c>
      <c r="AF116" s="73">
        <v>0</v>
      </c>
      <c r="AG116" s="73">
        <v>0</v>
      </c>
      <c r="AH116" s="73">
        <v>0</v>
      </c>
      <c r="AI116" s="73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>
      <c r="A117" s="4"/>
      <c r="B117" s="4" t="s">
        <v>4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  <c r="AF117" s="73">
        <v>0</v>
      </c>
      <c r="AG117" s="73">
        <v>0</v>
      </c>
      <c r="AH117" s="73">
        <v>0</v>
      </c>
      <c r="AI117" s="73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74" t="s">
        <v>1</v>
      </c>
      <c r="B118" s="74" t="s">
        <v>3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0</v>
      </c>
      <c r="Q118" s="73">
        <v>0</v>
      </c>
      <c r="R118" s="73">
        <v>0</v>
      </c>
      <c r="S118" s="73">
        <v>0</v>
      </c>
      <c r="T118" s="73">
        <v>0</v>
      </c>
      <c r="U118" s="73">
        <v>0</v>
      </c>
      <c r="V118" s="73">
        <v>0</v>
      </c>
      <c r="W118" s="73">
        <v>0</v>
      </c>
      <c r="X118" s="73">
        <v>0</v>
      </c>
      <c r="Y118" s="73">
        <v>0</v>
      </c>
      <c r="Z118" s="73">
        <v>0</v>
      </c>
      <c r="AA118" s="73">
        <v>0</v>
      </c>
      <c r="AB118" s="73">
        <v>0</v>
      </c>
      <c r="AC118" s="73">
        <v>0</v>
      </c>
      <c r="AD118" s="73">
        <v>0</v>
      </c>
      <c r="AE118" s="73">
        <v>0</v>
      </c>
      <c r="AF118" s="73">
        <v>0</v>
      </c>
      <c r="AG118" s="73">
        <v>0</v>
      </c>
      <c r="AH118" s="73">
        <v>0</v>
      </c>
      <c r="AI118" s="73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74"/>
      <c r="B119" s="74" t="s">
        <v>34</v>
      </c>
      <c r="C119" s="73">
        <v>0</v>
      </c>
      <c r="D119" s="73">
        <v>0</v>
      </c>
      <c r="E119" s="73">
        <v>0</v>
      </c>
      <c r="F119" s="73">
        <v>0</v>
      </c>
      <c r="G119" s="73">
        <v>0</v>
      </c>
      <c r="H119" s="73">
        <v>0</v>
      </c>
      <c r="I119" s="73">
        <v>0</v>
      </c>
      <c r="J119" s="73">
        <v>0</v>
      </c>
      <c r="K119" s="73">
        <v>0</v>
      </c>
      <c r="L119" s="73">
        <v>0</v>
      </c>
      <c r="M119" s="73">
        <v>0</v>
      </c>
      <c r="N119" s="73">
        <v>0</v>
      </c>
      <c r="O119" s="73">
        <v>0</v>
      </c>
      <c r="P119" s="73">
        <v>0</v>
      </c>
      <c r="Q119" s="73">
        <v>0</v>
      </c>
      <c r="R119" s="73">
        <v>0</v>
      </c>
      <c r="S119" s="73">
        <v>0</v>
      </c>
      <c r="T119" s="73">
        <v>0</v>
      </c>
      <c r="U119" s="73">
        <v>0</v>
      </c>
      <c r="V119" s="73">
        <v>0</v>
      </c>
      <c r="W119" s="73">
        <v>0</v>
      </c>
      <c r="X119" s="73">
        <v>0</v>
      </c>
      <c r="Y119" s="73">
        <v>0</v>
      </c>
      <c r="Z119" s="73">
        <v>0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>
        <v>0</v>
      </c>
      <c r="AG119" s="73">
        <v>0</v>
      </c>
      <c r="AH119" s="73">
        <v>0</v>
      </c>
      <c r="AI119" s="73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14"/>
      <c r="B120" s="14" t="s">
        <v>35</v>
      </c>
      <c r="C120" s="73">
        <v>0</v>
      </c>
      <c r="D120" s="73">
        <v>0</v>
      </c>
      <c r="E120" s="73">
        <v>0</v>
      </c>
      <c r="F120" s="73">
        <v>0</v>
      </c>
      <c r="G120" s="73">
        <v>0</v>
      </c>
      <c r="H120" s="73">
        <v>0</v>
      </c>
      <c r="I120" s="73">
        <v>0</v>
      </c>
      <c r="J120" s="73">
        <v>0</v>
      </c>
      <c r="K120" s="73">
        <v>0</v>
      </c>
      <c r="L120" s="73">
        <v>0</v>
      </c>
      <c r="M120" s="73">
        <v>0</v>
      </c>
      <c r="N120" s="73">
        <v>0</v>
      </c>
      <c r="O120" s="73">
        <v>0</v>
      </c>
      <c r="P120" s="73">
        <v>0</v>
      </c>
      <c r="Q120" s="73">
        <v>0</v>
      </c>
      <c r="R120" s="73">
        <v>0</v>
      </c>
      <c r="S120" s="73">
        <v>0</v>
      </c>
      <c r="T120" s="73">
        <v>0</v>
      </c>
      <c r="U120" s="73">
        <v>0</v>
      </c>
      <c r="V120" s="73">
        <v>0</v>
      </c>
      <c r="W120" s="73">
        <v>0</v>
      </c>
      <c r="X120" s="73">
        <v>0</v>
      </c>
      <c r="Y120" s="73">
        <v>0</v>
      </c>
      <c r="Z120" s="73">
        <v>0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>
        <v>0</v>
      </c>
      <c r="AG120" s="73">
        <v>0</v>
      </c>
      <c r="AH120" s="73">
        <v>0</v>
      </c>
      <c r="AI120" s="73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4"/>
      <c r="B121" s="4" t="s">
        <v>4</v>
      </c>
      <c r="C121" s="73">
        <v>0</v>
      </c>
      <c r="D121" s="73">
        <v>0</v>
      </c>
      <c r="E121" s="73">
        <v>0</v>
      </c>
      <c r="F121" s="73">
        <v>0</v>
      </c>
      <c r="G121" s="73">
        <v>0</v>
      </c>
      <c r="H121" s="73">
        <v>0</v>
      </c>
      <c r="I121" s="73">
        <v>0</v>
      </c>
      <c r="J121" s="73">
        <v>0</v>
      </c>
      <c r="K121" s="73">
        <v>0</v>
      </c>
      <c r="L121" s="73">
        <v>0</v>
      </c>
      <c r="M121" s="73">
        <v>0</v>
      </c>
      <c r="N121" s="73">
        <v>0</v>
      </c>
      <c r="O121" s="73">
        <v>0</v>
      </c>
      <c r="P121" s="73">
        <v>0</v>
      </c>
      <c r="Q121" s="73">
        <v>0</v>
      </c>
      <c r="R121" s="73">
        <v>0</v>
      </c>
      <c r="S121" s="73">
        <v>0</v>
      </c>
      <c r="T121" s="73">
        <v>0</v>
      </c>
      <c r="U121" s="73">
        <v>0</v>
      </c>
      <c r="V121" s="73">
        <v>0</v>
      </c>
      <c r="W121" s="73">
        <v>0</v>
      </c>
      <c r="X121" s="73">
        <v>0</v>
      </c>
      <c r="Y121" s="73">
        <v>0</v>
      </c>
      <c r="Z121" s="73">
        <v>0</v>
      </c>
      <c r="AA121" s="73">
        <v>0</v>
      </c>
      <c r="AB121" s="73">
        <v>0</v>
      </c>
      <c r="AC121" s="73">
        <v>0</v>
      </c>
      <c r="AD121" s="73">
        <v>0</v>
      </c>
      <c r="AE121" s="73">
        <v>0</v>
      </c>
      <c r="AF121" s="73">
        <v>0</v>
      </c>
      <c r="AG121" s="73">
        <v>0</v>
      </c>
      <c r="AH121" s="73">
        <v>0</v>
      </c>
      <c r="AI121" s="73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14" t="s">
        <v>5</v>
      </c>
      <c r="B122" s="14" t="s">
        <v>3</v>
      </c>
      <c r="C122" s="73">
        <v>0</v>
      </c>
      <c r="D122" s="73">
        <v>0</v>
      </c>
      <c r="E122" s="73">
        <v>0</v>
      </c>
      <c r="F122" s="73">
        <v>0</v>
      </c>
      <c r="G122" s="73">
        <v>0</v>
      </c>
      <c r="H122" s="73">
        <v>0</v>
      </c>
      <c r="I122" s="73">
        <v>0</v>
      </c>
      <c r="J122" s="73">
        <v>0</v>
      </c>
      <c r="K122" s="73">
        <v>0</v>
      </c>
      <c r="L122" s="73">
        <v>0</v>
      </c>
      <c r="M122" s="73">
        <v>0</v>
      </c>
      <c r="N122" s="73">
        <v>0</v>
      </c>
      <c r="O122" s="73">
        <v>0</v>
      </c>
      <c r="P122" s="73">
        <v>0</v>
      </c>
      <c r="Q122" s="73">
        <v>0</v>
      </c>
      <c r="R122" s="73">
        <v>0</v>
      </c>
      <c r="S122" s="73">
        <v>0</v>
      </c>
      <c r="T122" s="73">
        <v>0</v>
      </c>
      <c r="U122" s="73">
        <v>0</v>
      </c>
      <c r="V122" s="73">
        <v>0</v>
      </c>
      <c r="W122" s="73">
        <v>0</v>
      </c>
      <c r="X122" s="73">
        <v>0</v>
      </c>
      <c r="Y122" s="73">
        <v>0</v>
      </c>
      <c r="Z122" s="73">
        <v>0</v>
      </c>
      <c r="AA122" s="73">
        <v>0</v>
      </c>
      <c r="AB122" s="73">
        <v>0</v>
      </c>
      <c r="AC122" s="73">
        <v>0</v>
      </c>
      <c r="AD122" s="73">
        <v>0</v>
      </c>
      <c r="AE122" s="73">
        <v>0</v>
      </c>
      <c r="AF122" s="73">
        <v>0</v>
      </c>
      <c r="AG122" s="73">
        <v>0</v>
      </c>
      <c r="AH122" s="73">
        <v>0</v>
      </c>
      <c r="AI122" s="73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5"/>
      <c r="B123" s="5" t="s">
        <v>4</v>
      </c>
      <c r="C123" s="73">
        <v>0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O123" s="73">
        <v>0</v>
      </c>
      <c r="P123" s="73">
        <v>0</v>
      </c>
      <c r="Q123" s="73">
        <v>0</v>
      </c>
      <c r="R123" s="73">
        <v>0</v>
      </c>
      <c r="S123" s="73">
        <v>0</v>
      </c>
      <c r="T123" s="73">
        <v>0</v>
      </c>
      <c r="U123" s="73">
        <v>0</v>
      </c>
      <c r="V123" s="73">
        <v>0</v>
      </c>
      <c r="W123" s="73">
        <v>0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>
        <v>0</v>
      </c>
      <c r="AE123" s="73">
        <v>0</v>
      </c>
      <c r="AF123" s="73">
        <v>0</v>
      </c>
      <c r="AG123" s="73">
        <v>0</v>
      </c>
      <c r="AH123" s="73">
        <v>0</v>
      </c>
      <c r="AI123" s="7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5" t="s">
        <v>2</v>
      </c>
      <c r="B124" s="5" t="s">
        <v>3</v>
      </c>
      <c r="C124" s="73">
        <v>0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O124" s="73">
        <v>0</v>
      </c>
      <c r="P124" s="73">
        <v>0</v>
      </c>
      <c r="Q124" s="73">
        <v>0</v>
      </c>
      <c r="R124" s="73">
        <v>0</v>
      </c>
      <c r="S124" s="73">
        <v>0</v>
      </c>
      <c r="T124" s="73">
        <v>0</v>
      </c>
      <c r="U124" s="73">
        <v>0</v>
      </c>
      <c r="V124" s="73">
        <v>0</v>
      </c>
      <c r="W124" s="73">
        <v>0</v>
      </c>
      <c r="X124" s="73">
        <v>0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0</v>
      </c>
      <c r="AG124" s="73">
        <v>0</v>
      </c>
      <c r="AH124" s="73">
        <v>0</v>
      </c>
      <c r="AI124" s="73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4"/>
      <c r="B125" s="4" t="s">
        <v>4</v>
      </c>
      <c r="C125" s="73">
        <v>0</v>
      </c>
      <c r="D125" s="73">
        <v>0</v>
      </c>
      <c r="E125" s="73">
        <v>0</v>
      </c>
      <c r="F125" s="73">
        <v>0</v>
      </c>
      <c r="G125" s="73">
        <v>0</v>
      </c>
      <c r="H125" s="73">
        <v>0</v>
      </c>
      <c r="I125" s="73">
        <v>0</v>
      </c>
      <c r="J125" s="73">
        <v>0</v>
      </c>
      <c r="K125" s="73">
        <v>0</v>
      </c>
      <c r="L125" s="73">
        <v>0</v>
      </c>
      <c r="M125" s="73">
        <v>0</v>
      </c>
      <c r="N125" s="73">
        <v>0</v>
      </c>
      <c r="O125" s="73">
        <v>0</v>
      </c>
      <c r="P125" s="73">
        <v>0</v>
      </c>
      <c r="Q125" s="73">
        <v>0</v>
      </c>
      <c r="R125" s="73">
        <v>0</v>
      </c>
      <c r="S125" s="73">
        <v>0</v>
      </c>
      <c r="T125" s="73">
        <v>0</v>
      </c>
      <c r="U125" s="73">
        <v>0</v>
      </c>
      <c r="V125" s="73">
        <v>0</v>
      </c>
      <c r="W125" s="73">
        <v>0</v>
      </c>
      <c r="X125" s="73">
        <v>0</v>
      </c>
      <c r="Y125" s="73">
        <v>0</v>
      </c>
      <c r="Z125" s="73">
        <v>0</v>
      </c>
      <c r="AA125" s="73">
        <v>0</v>
      </c>
      <c r="AB125" s="73">
        <v>0</v>
      </c>
      <c r="AC125" s="73">
        <v>0</v>
      </c>
      <c r="AD125" s="73">
        <v>0</v>
      </c>
      <c r="AE125" s="73">
        <v>0</v>
      </c>
      <c r="AF125" s="73">
        <v>0</v>
      </c>
      <c r="AG125" s="73">
        <v>0</v>
      </c>
      <c r="AH125" s="73">
        <v>0</v>
      </c>
      <c r="AI125" s="73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14" t="s">
        <v>7</v>
      </c>
      <c r="B126" s="14" t="s">
        <v>3</v>
      </c>
      <c r="C126" s="73">
        <v>0</v>
      </c>
      <c r="D126" s="73">
        <v>0</v>
      </c>
      <c r="E126" s="73">
        <v>0</v>
      </c>
      <c r="F126" s="73">
        <v>0</v>
      </c>
      <c r="G126" s="73">
        <v>0</v>
      </c>
      <c r="H126" s="73">
        <v>0</v>
      </c>
      <c r="I126" s="73">
        <v>0</v>
      </c>
      <c r="J126" s="73">
        <v>0</v>
      </c>
      <c r="K126" s="73">
        <v>0</v>
      </c>
      <c r="L126" s="73">
        <v>0</v>
      </c>
      <c r="M126" s="73">
        <v>0</v>
      </c>
      <c r="N126" s="73">
        <v>0</v>
      </c>
      <c r="O126" s="73">
        <v>0</v>
      </c>
      <c r="P126" s="73">
        <v>0</v>
      </c>
      <c r="Q126" s="73">
        <v>0</v>
      </c>
      <c r="R126" s="73">
        <v>0</v>
      </c>
      <c r="S126" s="73">
        <v>0</v>
      </c>
      <c r="T126" s="73">
        <v>0</v>
      </c>
      <c r="U126" s="73">
        <v>0</v>
      </c>
      <c r="V126" s="73">
        <v>0</v>
      </c>
      <c r="W126" s="73">
        <v>0</v>
      </c>
      <c r="X126" s="73">
        <v>0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>
        <v>0</v>
      </c>
      <c r="AE126" s="73">
        <v>0</v>
      </c>
      <c r="AF126" s="73">
        <v>0</v>
      </c>
      <c r="AG126" s="73">
        <v>0</v>
      </c>
      <c r="AH126" s="73">
        <v>0</v>
      </c>
      <c r="AI126" s="73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4"/>
      <c r="B127" s="4" t="s">
        <v>4</v>
      </c>
      <c r="C127" s="73">
        <v>0</v>
      </c>
      <c r="D127" s="73">
        <v>0</v>
      </c>
      <c r="E127" s="73">
        <v>0</v>
      </c>
      <c r="F127" s="73">
        <v>0</v>
      </c>
      <c r="G127" s="73">
        <v>0</v>
      </c>
      <c r="H127" s="73">
        <v>0</v>
      </c>
      <c r="I127" s="73">
        <v>0</v>
      </c>
      <c r="J127" s="73">
        <v>0</v>
      </c>
      <c r="K127" s="73">
        <v>0</v>
      </c>
      <c r="L127" s="73">
        <v>0</v>
      </c>
      <c r="M127" s="73">
        <v>0</v>
      </c>
      <c r="N127" s="73">
        <v>0</v>
      </c>
      <c r="O127" s="73">
        <v>0</v>
      </c>
      <c r="P127" s="73">
        <v>0</v>
      </c>
      <c r="Q127" s="73">
        <v>0</v>
      </c>
      <c r="R127" s="73">
        <v>0</v>
      </c>
      <c r="S127" s="73">
        <v>0</v>
      </c>
      <c r="T127" s="73">
        <v>0</v>
      </c>
      <c r="U127" s="73">
        <v>0</v>
      </c>
      <c r="V127" s="73">
        <v>0</v>
      </c>
      <c r="W127" s="73">
        <v>0</v>
      </c>
      <c r="X127" s="73">
        <v>0</v>
      </c>
      <c r="Y127" s="73">
        <v>0</v>
      </c>
      <c r="Z127" s="73">
        <v>0</v>
      </c>
      <c r="AA127" s="73">
        <v>0</v>
      </c>
      <c r="AB127" s="73">
        <v>0</v>
      </c>
      <c r="AC127" s="73">
        <v>0</v>
      </c>
      <c r="AD127" s="73">
        <v>0</v>
      </c>
      <c r="AE127" s="73">
        <v>0</v>
      </c>
      <c r="AF127" s="73">
        <v>0</v>
      </c>
      <c r="AG127" s="73">
        <v>0</v>
      </c>
      <c r="AH127" s="73">
        <v>0</v>
      </c>
      <c r="AI127" s="73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14" t="s">
        <v>6</v>
      </c>
      <c r="B128" s="14" t="s">
        <v>3</v>
      </c>
      <c r="C128" s="73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73">
        <v>0</v>
      </c>
      <c r="K128" s="73">
        <v>0</v>
      </c>
      <c r="L128" s="73">
        <v>0</v>
      </c>
      <c r="M128" s="73">
        <v>0</v>
      </c>
      <c r="N128" s="73">
        <v>0</v>
      </c>
      <c r="O128" s="73">
        <v>0</v>
      </c>
      <c r="P128" s="73">
        <v>0</v>
      </c>
      <c r="Q128" s="73">
        <v>0</v>
      </c>
      <c r="R128" s="73">
        <v>0</v>
      </c>
      <c r="S128" s="73">
        <v>0</v>
      </c>
      <c r="T128" s="73">
        <v>0</v>
      </c>
      <c r="U128" s="73">
        <v>0</v>
      </c>
      <c r="V128" s="73">
        <v>0</v>
      </c>
      <c r="W128" s="73">
        <v>0</v>
      </c>
      <c r="X128" s="73">
        <v>0</v>
      </c>
      <c r="Y128" s="73">
        <v>0</v>
      </c>
      <c r="Z128" s="73">
        <v>0</v>
      </c>
      <c r="AA128" s="73">
        <v>0</v>
      </c>
      <c r="AB128" s="73">
        <v>0</v>
      </c>
      <c r="AC128" s="73">
        <v>0</v>
      </c>
      <c r="AD128" s="73">
        <v>0</v>
      </c>
      <c r="AE128" s="73">
        <v>0</v>
      </c>
      <c r="AF128" s="73">
        <v>0</v>
      </c>
      <c r="AG128" s="73">
        <v>0</v>
      </c>
      <c r="AH128" s="73">
        <v>0</v>
      </c>
      <c r="AI128" s="73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5"/>
      <c r="B129" s="5" t="s">
        <v>4</v>
      </c>
      <c r="C129" s="73">
        <v>0</v>
      </c>
      <c r="D129" s="73">
        <v>0</v>
      </c>
      <c r="E129" s="73">
        <v>0</v>
      </c>
      <c r="F129" s="73">
        <v>0</v>
      </c>
      <c r="G129" s="73">
        <v>0</v>
      </c>
      <c r="H129" s="73">
        <v>0</v>
      </c>
      <c r="I129" s="73">
        <v>0</v>
      </c>
      <c r="J129" s="73">
        <v>0</v>
      </c>
      <c r="K129" s="73">
        <v>0</v>
      </c>
      <c r="L129" s="73">
        <v>0</v>
      </c>
      <c r="M129" s="73">
        <v>0</v>
      </c>
      <c r="N129" s="73">
        <v>0</v>
      </c>
      <c r="O129" s="73">
        <v>0</v>
      </c>
      <c r="P129" s="73">
        <v>0</v>
      </c>
      <c r="Q129" s="73">
        <v>0</v>
      </c>
      <c r="R129" s="73">
        <v>0</v>
      </c>
      <c r="S129" s="73">
        <v>0</v>
      </c>
      <c r="T129" s="73">
        <v>0</v>
      </c>
      <c r="U129" s="73">
        <v>0</v>
      </c>
      <c r="V129" s="73">
        <v>0</v>
      </c>
      <c r="W129" s="73">
        <v>0</v>
      </c>
      <c r="X129" s="73">
        <v>0</v>
      </c>
      <c r="Y129" s="73">
        <v>0</v>
      </c>
      <c r="Z129" s="73">
        <v>0</v>
      </c>
      <c r="AA129" s="73">
        <v>0</v>
      </c>
      <c r="AB129" s="73">
        <v>0</v>
      </c>
      <c r="AC129" s="73">
        <v>0</v>
      </c>
      <c r="AD129" s="73">
        <v>0</v>
      </c>
      <c r="AE129" s="73">
        <v>0</v>
      </c>
      <c r="AF129" s="73">
        <v>0</v>
      </c>
      <c r="AG129" s="73">
        <v>0</v>
      </c>
      <c r="AH129" s="73">
        <v>0</v>
      </c>
      <c r="AI129" s="73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>
      <c r="A130" s="5" t="s">
        <v>8</v>
      </c>
      <c r="B130" s="5" t="s">
        <v>3</v>
      </c>
      <c r="C130" s="73">
        <v>0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O130" s="73">
        <v>0</v>
      </c>
      <c r="P130" s="73">
        <v>0</v>
      </c>
      <c r="Q130" s="73">
        <v>0</v>
      </c>
      <c r="R130" s="73">
        <v>0</v>
      </c>
      <c r="S130" s="73">
        <v>0</v>
      </c>
      <c r="T130" s="73">
        <v>0</v>
      </c>
      <c r="U130" s="73">
        <v>0</v>
      </c>
      <c r="V130" s="73">
        <v>0</v>
      </c>
      <c r="W130" s="73">
        <v>0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>
        <v>0</v>
      </c>
      <c r="AE130" s="73">
        <v>0</v>
      </c>
      <c r="AF130" s="73">
        <v>0</v>
      </c>
      <c r="AG130" s="73">
        <v>0</v>
      </c>
      <c r="AH130" s="73">
        <v>0</v>
      </c>
      <c r="AI130" s="73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>
      <c r="A131" s="4"/>
      <c r="B131" s="4" t="s">
        <v>37</v>
      </c>
      <c r="C131" s="73">
        <v>0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O131" s="73">
        <v>0</v>
      </c>
      <c r="P131" s="73">
        <v>0</v>
      </c>
      <c r="Q131" s="73">
        <v>0</v>
      </c>
      <c r="R131" s="73">
        <v>0</v>
      </c>
      <c r="S131" s="73">
        <v>0</v>
      </c>
      <c r="T131" s="73">
        <v>0</v>
      </c>
      <c r="U131" s="73">
        <v>0</v>
      </c>
      <c r="V131" s="73">
        <v>0</v>
      </c>
      <c r="W131" s="73">
        <v>0</v>
      </c>
      <c r="X131" s="73">
        <v>0</v>
      </c>
      <c r="Y131" s="73">
        <v>0</v>
      </c>
      <c r="Z131" s="73">
        <v>0</v>
      </c>
      <c r="AA131" s="73">
        <v>0</v>
      </c>
      <c r="AB131" s="73">
        <v>0</v>
      </c>
      <c r="AC131" s="73">
        <v>0</v>
      </c>
      <c r="AD131" s="73">
        <v>0</v>
      </c>
      <c r="AE131" s="73">
        <v>0</v>
      </c>
      <c r="AF131" s="73">
        <v>0</v>
      </c>
      <c r="AG131" s="73">
        <v>0</v>
      </c>
      <c r="AH131" s="73">
        <v>0</v>
      </c>
      <c r="AI131" s="73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>
      <c r="A132" s="14" t="s">
        <v>36</v>
      </c>
      <c r="B132" s="14" t="s">
        <v>38</v>
      </c>
      <c r="C132" s="73">
        <v>0</v>
      </c>
      <c r="D132" s="73">
        <v>0</v>
      </c>
      <c r="E132" s="73">
        <v>0</v>
      </c>
      <c r="F132" s="73">
        <v>0</v>
      </c>
      <c r="G132" s="73">
        <v>0</v>
      </c>
      <c r="H132" s="73">
        <v>0</v>
      </c>
      <c r="I132" s="73">
        <v>0</v>
      </c>
      <c r="J132" s="73">
        <v>0</v>
      </c>
      <c r="K132" s="73">
        <v>0</v>
      </c>
      <c r="L132" s="73">
        <v>0</v>
      </c>
      <c r="M132" s="73">
        <v>0</v>
      </c>
      <c r="N132" s="73">
        <v>0</v>
      </c>
      <c r="O132" s="73">
        <v>0</v>
      </c>
      <c r="P132" s="73">
        <v>0</v>
      </c>
      <c r="Q132" s="73">
        <v>0</v>
      </c>
      <c r="R132" s="73">
        <v>0</v>
      </c>
      <c r="S132" s="73">
        <v>0</v>
      </c>
      <c r="T132" s="73">
        <v>0</v>
      </c>
      <c r="U132" s="73">
        <v>0</v>
      </c>
      <c r="V132" s="73">
        <v>0</v>
      </c>
      <c r="W132" s="73">
        <v>0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>
        <v>0</v>
      </c>
      <c r="AE132" s="73">
        <v>0</v>
      </c>
      <c r="AF132" s="73">
        <v>0</v>
      </c>
      <c r="AG132" s="73">
        <v>0</v>
      </c>
      <c r="AH132" s="73">
        <v>0</v>
      </c>
      <c r="AI132" s="73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>
      <c r="A133" s="5"/>
      <c r="B133" s="5"/>
      <c r="C133" s="73">
        <v>0</v>
      </c>
      <c r="D133" s="73">
        <v>0</v>
      </c>
      <c r="E133" s="73">
        <v>0</v>
      </c>
      <c r="F133" s="73">
        <v>0</v>
      </c>
      <c r="G133" s="73">
        <v>0</v>
      </c>
      <c r="H133" s="73">
        <v>0</v>
      </c>
      <c r="I133" s="73">
        <v>0</v>
      </c>
      <c r="J133" s="73">
        <v>0</v>
      </c>
      <c r="K133" s="73">
        <v>0</v>
      </c>
      <c r="L133" s="73">
        <v>0</v>
      </c>
      <c r="M133" s="73">
        <v>0</v>
      </c>
      <c r="N133" s="73">
        <v>0</v>
      </c>
      <c r="O133" s="73">
        <v>0</v>
      </c>
      <c r="P133" s="73">
        <v>0</v>
      </c>
      <c r="Q133" s="73">
        <v>0</v>
      </c>
      <c r="R133" s="73">
        <v>0</v>
      </c>
      <c r="S133" s="73">
        <v>0</v>
      </c>
      <c r="T133" s="73">
        <v>0</v>
      </c>
      <c r="U133" s="73">
        <v>0</v>
      </c>
      <c r="V133" s="73">
        <v>0</v>
      </c>
      <c r="W133" s="73">
        <v>0</v>
      </c>
      <c r="X133" s="73">
        <v>0</v>
      </c>
      <c r="Y133" s="73">
        <v>0</v>
      </c>
      <c r="Z133" s="73">
        <v>0</v>
      </c>
      <c r="AA133" s="73">
        <v>0</v>
      </c>
      <c r="AB133" s="73">
        <v>0</v>
      </c>
      <c r="AC133" s="73">
        <v>0</v>
      </c>
      <c r="AD133" s="73">
        <v>0</v>
      </c>
      <c r="AE133" s="73">
        <v>0</v>
      </c>
      <c r="AF133" s="73">
        <v>0</v>
      </c>
      <c r="AG133" s="73">
        <v>0</v>
      </c>
      <c r="AH133" s="73">
        <v>0</v>
      </c>
      <c r="AI133" s="73">
        <v>0</v>
      </c>
    </row>
    <row r="134" spans="1:85">
      <c r="A134" s="1" t="str">
        <f>LOOKUP(B134,[1]Regions!$A$4:$A$98,[1]Regions!$B$4:$B$98)</f>
        <v>Ireland</v>
      </c>
      <c r="B134" s="2">
        <v>7</v>
      </c>
      <c r="C134" s="72">
        <v>2018</v>
      </c>
      <c r="D134" s="72">
        <v>2019</v>
      </c>
      <c r="E134" s="72">
        <v>2020</v>
      </c>
      <c r="F134" s="72">
        <v>2021</v>
      </c>
      <c r="G134" s="72">
        <v>2022</v>
      </c>
      <c r="H134" s="72">
        <v>2023</v>
      </c>
      <c r="I134" s="72">
        <v>2024</v>
      </c>
      <c r="J134" s="72">
        <v>2025</v>
      </c>
      <c r="K134" s="72">
        <v>2026</v>
      </c>
      <c r="L134" s="72">
        <v>2027</v>
      </c>
      <c r="M134" s="72">
        <v>2028</v>
      </c>
      <c r="N134" s="72">
        <v>2029</v>
      </c>
      <c r="O134" s="72">
        <v>2030</v>
      </c>
      <c r="P134" s="72">
        <v>2031</v>
      </c>
      <c r="Q134" s="72">
        <v>2032</v>
      </c>
      <c r="R134" s="72">
        <v>2033</v>
      </c>
      <c r="S134" s="72">
        <v>2034</v>
      </c>
      <c r="T134" s="72">
        <v>2035</v>
      </c>
      <c r="U134" s="72">
        <v>2036</v>
      </c>
      <c r="V134" s="72">
        <v>2037</v>
      </c>
      <c r="W134" s="72">
        <v>2038</v>
      </c>
      <c r="X134" s="72">
        <v>2039</v>
      </c>
      <c r="Y134" s="72">
        <v>2040</v>
      </c>
      <c r="Z134" s="72">
        <v>2041</v>
      </c>
      <c r="AA134" s="72">
        <v>2042</v>
      </c>
      <c r="AB134" s="72">
        <v>2043</v>
      </c>
      <c r="AC134" s="72">
        <v>2044</v>
      </c>
      <c r="AD134" s="72">
        <v>2045</v>
      </c>
      <c r="AE134" s="72">
        <v>2046</v>
      </c>
      <c r="AF134" s="72">
        <v>2047</v>
      </c>
      <c r="AG134" s="72">
        <v>2048</v>
      </c>
      <c r="AH134" s="72">
        <v>2049</v>
      </c>
      <c r="AI134" s="72">
        <v>2050</v>
      </c>
      <c r="AJ134">
        <v>2051</v>
      </c>
      <c r="AK134">
        <v>2052</v>
      </c>
      <c r="AL134">
        <v>2053</v>
      </c>
      <c r="AM134">
        <v>2054</v>
      </c>
      <c r="AN134">
        <v>2055</v>
      </c>
      <c r="AO134">
        <v>2056</v>
      </c>
      <c r="AP134">
        <v>2057</v>
      </c>
      <c r="AQ134">
        <v>2058</v>
      </c>
      <c r="AR134">
        <v>2059</v>
      </c>
      <c r="AS134">
        <v>2060</v>
      </c>
      <c r="AT134">
        <v>2061</v>
      </c>
      <c r="AU134">
        <v>2062</v>
      </c>
      <c r="AV134">
        <v>2063</v>
      </c>
      <c r="AW134">
        <v>2064</v>
      </c>
      <c r="AX134">
        <v>2065</v>
      </c>
      <c r="AY134">
        <v>2066</v>
      </c>
      <c r="AZ134">
        <v>2067</v>
      </c>
      <c r="BA134">
        <v>2068</v>
      </c>
      <c r="BB134">
        <v>2069</v>
      </c>
      <c r="BC134">
        <v>2070</v>
      </c>
      <c r="BD134">
        <v>2071</v>
      </c>
      <c r="BE134">
        <v>2072</v>
      </c>
      <c r="BF134">
        <v>2073</v>
      </c>
      <c r="BG134">
        <v>2074</v>
      </c>
      <c r="BH134">
        <v>2075</v>
      </c>
      <c r="BI134">
        <v>2076</v>
      </c>
      <c r="BJ134">
        <v>2077</v>
      </c>
      <c r="BK134">
        <v>2078</v>
      </c>
      <c r="BL134">
        <v>2079</v>
      </c>
      <c r="BM134">
        <v>2080</v>
      </c>
      <c r="BN134">
        <v>2081</v>
      </c>
      <c r="BO134">
        <v>2082</v>
      </c>
      <c r="BP134">
        <v>2083</v>
      </c>
      <c r="BQ134">
        <v>2084</v>
      </c>
      <c r="BR134">
        <v>2085</v>
      </c>
      <c r="BS134">
        <v>2086</v>
      </c>
      <c r="BT134">
        <v>2087</v>
      </c>
      <c r="BU134">
        <v>2088</v>
      </c>
      <c r="BV134">
        <v>2089</v>
      </c>
      <c r="BW134">
        <v>2090</v>
      </c>
      <c r="BX134">
        <v>2091</v>
      </c>
      <c r="BY134">
        <v>2092</v>
      </c>
      <c r="BZ134">
        <v>2093</v>
      </c>
      <c r="CA134">
        <v>2094</v>
      </c>
      <c r="CB134">
        <v>2095</v>
      </c>
      <c r="CC134">
        <v>2096</v>
      </c>
      <c r="CD134">
        <v>2097</v>
      </c>
      <c r="CE134">
        <v>2098</v>
      </c>
      <c r="CF134">
        <v>2099</v>
      </c>
      <c r="CG134">
        <v>2100</v>
      </c>
    </row>
    <row r="135" spans="1:85">
      <c r="A135" s="74"/>
      <c r="B135" s="74" t="s">
        <v>4</v>
      </c>
      <c r="C135" s="73">
        <v>0</v>
      </c>
      <c r="D135" s="73">
        <v>0</v>
      </c>
      <c r="E135" s="73">
        <v>0</v>
      </c>
      <c r="F135" s="73">
        <v>0</v>
      </c>
      <c r="G135" s="73">
        <v>0</v>
      </c>
      <c r="H135" s="73">
        <v>0</v>
      </c>
      <c r="I135" s="73">
        <v>0</v>
      </c>
      <c r="J135" s="73">
        <v>0</v>
      </c>
      <c r="K135" s="73">
        <v>0</v>
      </c>
      <c r="L135" s="73">
        <v>0</v>
      </c>
      <c r="M135" s="73">
        <v>0</v>
      </c>
      <c r="N135" s="73">
        <v>0</v>
      </c>
      <c r="O135" s="73">
        <v>0</v>
      </c>
      <c r="P135" s="73">
        <v>0</v>
      </c>
      <c r="Q135" s="73">
        <v>0</v>
      </c>
      <c r="R135" s="73">
        <v>0</v>
      </c>
      <c r="S135" s="73">
        <v>0</v>
      </c>
      <c r="T135" s="73">
        <v>0</v>
      </c>
      <c r="U135" s="73">
        <v>0</v>
      </c>
      <c r="V135" s="73">
        <v>0</v>
      </c>
      <c r="W135" s="73">
        <v>0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>
        <v>0</v>
      </c>
      <c r="AE135" s="73">
        <v>0</v>
      </c>
      <c r="AF135" s="73">
        <v>0</v>
      </c>
      <c r="AG135" s="73">
        <v>0</v>
      </c>
      <c r="AH135" s="73">
        <v>0</v>
      </c>
      <c r="AI135" s="73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>
      <c r="A136" s="74" t="s">
        <v>0</v>
      </c>
      <c r="B136" s="74" t="s">
        <v>3</v>
      </c>
      <c r="C136" s="73">
        <v>0</v>
      </c>
      <c r="D136" s="73">
        <v>0</v>
      </c>
      <c r="E136" s="73">
        <v>0</v>
      </c>
      <c r="F136" s="73">
        <v>0</v>
      </c>
      <c r="G136" s="73">
        <v>0</v>
      </c>
      <c r="H136" s="73">
        <v>0</v>
      </c>
      <c r="I136" s="73">
        <v>0</v>
      </c>
      <c r="J136" s="73">
        <v>0</v>
      </c>
      <c r="K136" s="73">
        <v>0</v>
      </c>
      <c r="L136" s="73">
        <v>0</v>
      </c>
      <c r="M136" s="73">
        <v>0</v>
      </c>
      <c r="N136" s="73">
        <v>0</v>
      </c>
      <c r="O136" s="73">
        <v>0</v>
      </c>
      <c r="P136" s="73">
        <v>0</v>
      </c>
      <c r="Q136" s="73">
        <v>0</v>
      </c>
      <c r="R136" s="73">
        <v>0</v>
      </c>
      <c r="S136" s="73">
        <v>0</v>
      </c>
      <c r="T136" s="73">
        <v>0</v>
      </c>
      <c r="U136" s="73">
        <v>0</v>
      </c>
      <c r="V136" s="73">
        <v>0</v>
      </c>
      <c r="W136" s="73">
        <v>0</v>
      </c>
      <c r="X136" s="73">
        <v>0</v>
      </c>
      <c r="Y136" s="73">
        <v>0</v>
      </c>
      <c r="Z136" s="73">
        <v>0</v>
      </c>
      <c r="AA136" s="73">
        <v>0</v>
      </c>
      <c r="AB136" s="73">
        <v>0</v>
      </c>
      <c r="AC136" s="73">
        <v>0</v>
      </c>
      <c r="AD136" s="73">
        <v>0</v>
      </c>
      <c r="AE136" s="73">
        <v>0</v>
      </c>
      <c r="AF136" s="73">
        <v>0</v>
      </c>
      <c r="AG136" s="73">
        <v>0</v>
      </c>
      <c r="AH136" s="73">
        <v>0</v>
      </c>
      <c r="AI136" s="73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 s="74"/>
      <c r="B137" s="74" t="s">
        <v>34</v>
      </c>
      <c r="C137" s="73">
        <v>0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O137" s="73">
        <v>0</v>
      </c>
      <c r="P137" s="73">
        <v>0</v>
      </c>
      <c r="Q137" s="73">
        <v>0</v>
      </c>
      <c r="R137" s="73">
        <v>0</v>
      </c>
      <c r="S137" s="73">
        <v>0</v>
      </c>
      <c r="T137" s="73">
        <v>0</v>
      </c>
      <c r="U137" s="73">
        <v>0</v>
      </c>
      <c r="V137" s="73">
        <v>0</v>
      </c>
      <c r="W137" s="73">
        <v>0</v>
      </c>
      <c r="X137" s="73">
        <v>0</v>
      </c>
      <c r="Y137" s="73">
        <v>0</v>
      </c>
      <c r="Z137" s="73">
        <v>0</v>
      </c>
      <c r="AA137" s="73">
        <v>0</v>
      </c>
      <c r="AB137" s="73">
        <v>0</v>
      </c>
      <c r="AC137" s="73">
        <v>0</v>
      </c>
      <c r="AD137" s="73">
        <v>0</v>
      </c>
      <c r="AE137" s="73">
        <v>0</v>
      </c>
      <c r="AF137" s="73">
        <v>0</v>
      </c>
      <c r="AG137" s="73">
        <v>0</v>
      </c>
      <c r="AH137" s="73">
        <v>0</v>
      </c>
      <c r="AI137" s="73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</row>
    <row r="138" spans="1:85">
      <c r="A138" s="14"/>
      <c r="B138" s="14" t="s">
        <v>35</v>
      </c>
      <c r="C138" s="73">
        <v>0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O138" s="73">
        <v>0</v>
      </c>
      <c r="P138" s="73">
        <v>0</v>
      </c>
      <c r="Q138" s="73">
        <v>0</v>
      </c>
      <c r="R138" s="73">
        <v>0</v>
      </c>
      <c r="S138" s="73">
        <v>0</v>
      </c>
      <c r="T138" s="73">
        <v>0</v>
      </c>
      <c r="U138" s="73">
        <v>0</v>
      </c>
      <c r="V138" s="73">
        <v>0</v>
      </c>
      <c r="W138" s="73">
        <v>0</v>
      </c>
      <c r="X138" s="73">
        <v>0</v>
      </c>
      <c r="Y138" s="73">
        <v>0</v>
      </c>
      <c r="Z138" s="73">
        <v>0</v>
      </c>
      <c r="AA138" s="73">
        <v>0</v>
      </c>
      <c r="AB138" s="73">
        <v>0</v>
      </c>
      <c r="AC138" s="73">
        <v>0</v>
      </c>
      <c r="AD138" s="73">
        <v>0</v>
      </c>
      <c r="AE138" s="73">
        <v>0</v>
      </c>
      <c r="AF138" s="73">
        <v>0</v>
      </c>
      <c r="AG138" s="73">
        <v>0</v>
      </c>
      <c r="AH138" s="73">
        <v>0</v>
      </c>
      <c r="AI138" s="73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</row>
    <row r="139" spans="1:85">
      <c r="A139" s="4"/>
      <c r="B139" s="4" t="s">
        <v>4</v>
      </c>
      <c r="C139" s="73">
        <v>0</v>
      </c>
      <c r="D139" s="73">
        <v>0</v>
      </c>
      <c r="E139" s="73">
        <v>0</v>
      </c>
      <c r="F139" s="73">
        <v>0</v>
      </c>
      <c r="G139" s="73">
        <v>0</v>
      </c>
      <c r="H139" s="73">
        <v>0</v>
      </c>
      <c r="I139" s="73">
        <v>0</v>
      </c>
      <c r="J139" s="73">
        <v>0</v>
      </c>
      <c r="K139" s="73">
        <v>0</v>
      </c>
      <c r="L139" s="73">
        <v>0</v>
      </c>
      <c r="M139" s="73">
        <v>0</v>
      </c>
      <c r="N139" s="73">
        <v>0</v>
      </c>
      <c r="O139" s="73">
        <v>0</v>
      </c>
      <c r="P139" s="73">
        <v>0</v>
      </c>
      <c r="Q139" s="73">
        <v>0</v>
      </c>
      <c r="R139" s="73">
        <v>0</v>
      </c>
      <c r="S139" s="73">
        <v>0</v>
      </c>
      <c r="T139" s="73">
        <v>0</v>
      </c>
      <c r="U139" s="73">
        <v>0</v>
      </c>
      <c r="V139" s="73">
        <v>0</v>
      </c>
      <c r="W139" s="73">
        <v>0</v>
      </c>
      <c r="X139" s="73">
        <v>0</v>
      </c>
      <c r="Y139" s="73">
        <v>0</v>
      </c>
      <c r="Z139" s="73">
        <v>0</v>
      </c>
      <c r="AA139" s="73">
        <v>0</v>
      </c>
      <c r="AB139" s="73">
        <v>0</v>
      </c>
      <c r="AC139" s="73">
        <v>0</v>
      </c>
      <c r="AD139" s="73">
        <v>0</v>
      </c>
      <c r="AE139" s="73">
        <v>0</v>
      </c>
      <c r="AF139" s="73">
        <v>0</v>
      </c>
      <c r="AG139" s="73">
        <v>0</v>
      </c>
      <c r="AH139" s="73">
        <v>0</v>
      </c>
      <c r="AI139" s="73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>
      <c r="A140" s="74" t="s">
        <v>1</v>
      </c>
      <c r="B140" s="74" t="s">
        <v>3</v>
      </c>
      <c r="C140" s="73">
        <v>0</v>
      </c>
      <c r="D140" s="73">
        <v>0</v>
      </c>
      <c r="E140" s="73">
        <v>0</v>
      </c>
      <c r="F140" s="73">
        <v>0</v>
      </c>
      <c r="G140" s="73">
        <v>0</v>
      </c>
      <c r="H140" s="73">
        <v>0</v>
      </c>
      <c r="I140" s="73">
        <v>0</v>
      </c>
      <c r="J140" s="73">
        <v>0</v>
      </c>
      <c r="K140" s="73">
        <v>0</v>
      </c>
      <c r="L140" s="73">
        <v>0</v>
      </c>
      <c r="M140" s="73">
        <v>0</v>
      </c>
      <c r="N140" s="73">
        <v>0</v>
      </c>
      <c r="O140" s="73">
        <v>0</v>
      </c>
      <c r="P140" s="73">
        <v>0</v>
      </c>
      <c r="Q140" s="73">
        <v>0</v>
      </c>
      <c r="R140" s="73">
        <v>0</v>
      </c>
      <c r="S140" s="73">
        <v>0</v>
      </c>
      <c r="T140" s="73">
        <v>0</v>
      </c>
      <c r="U140" s="73">
        <v>0</v>
      </c>
      <c r="V140" s="73">
        <v>0</v>
      </c>
      <c r="W140" s="73">
        <v>0</v>
      </c>
      <c r="X140" s="73">
        <v>0</v>
      </c>
      <c r="Y140" s="73">
        <v>0</v>
      </c>
      <c r="Z140" s="73">
        <v>0</v>
      </c>
      <c r="AA140" s="73">
        <v>0</v>
      </c>
      <c r="AB140" s="73">
        <v>0</v>
      </c>
      <c r="AC140" s="73">
        <v>0</v>
      </c>
      <c r="AD140" s="73">
        <v>0</v>
      </c>
      <c r="AE140" s="73">
        <v>0</v>
      </c>
      <c r="AF140" s="73">
        <v>0</v>
      </c>
      <c r="AG140" s="73">
        <v>0</v>
      </c>
      <c r="AH140" s="73">
        <v>0</v>
      </c>
      <c r="AI140" s="73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>
      <c r="A141" s="74"/>
      <c r="B141" s="74" t="s">
        <v>34</v>
      </c>
      <c r="C141" s="73">
        <v>0</v>
      </c>
      <c r="D141" s="73">
        <v>0</v>
      </c>
      <c r="E141" s="73">
        <v>0</v>
      </c>
      <c r="F141" s="73">
        <v>0</v>
      </c>
      <c r="G141" s="73">
        <v>0</v>
      </c>
      <c r="H141" s="73">
        <v>0</v>
      </c>
      <c r="I141" s="73">
        <v>0</v>
      </c>
      <c r="J141" s="73">
        <v>0</v>
      </c>
      <c r="K141" s="73">
        <v>0</v>
      </c>
      <c r="L141" s="73">
        <v>0</v>
      </c>
      <c r="M141" s="73">
        <v>0</v>
      </c>
      <c r="N141" s="73">
        <v>0</v>
      </c>
      <c r="O141" s="73">
        <v>0</v>
      </c>
      <c r="P141" s="73">
        <v>0</v>
      </c>
      <c r="Q141" s="73">
        <v>0</v>
      </c>
      <c r="R141" s="73">
        <v>0</v>
      </c>
      <c r="S141" s="73">
        <v>0</v>
      </c>
      <c r="T141" s="73">
        <v>0</v>
      </c>
      <c r="U141" s="73">
        <v>0</v>
      </c>
      <c r="V141" s="73">
        <v>0</v>
      </c>
      <c r="W141" s="73">
        <v>0</v>
      </c>
      <c r="X141" s="73">
        <v>0</v>
      </c>
      <c r="Y141" s="73">
        <v>0</v>
      </c>
      <c r="Z141" s="73">
        <v>0</v>
      </c>
      <c r="AA141" s="73">
        <v>0</v>
      </c>
      <c r="AB141" s="73">
        <v>0</v>
      </c>
      <c r="AC141" s="73">
        <v>0</v>
      </c>
      <c r="AD141" s="73">
        <v>0</v>
      </c>
      <c r="AE141" s="73">
        <v>0</v>
      </c>
      <c r="AF141" s="73">
        <v>0</v>
      </c>
      <c r="AG141" s="73">
        <v>0</v>
      </c>
      <c r="AH141" s="73">
        <v>0</v>
      </c>
      <c r="AI141" s="73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14"/>
      <c r="B142" s="14" t="s">
        <v>35</v>
      </c>
      <c r="C142" s="73">
        <v>0</v>
      </c>
      <c r="D142" s="73">
        <v>0</v>
      </c>
      <c r="E142" s="73">
        <v>0</v>
      </c>
      <c r="F142" s="73">
        <v>0</v>
      </c>
      <c r="G142" s="73">
        <v>0</v>
      </c>
      <c r="H142" s="73">
        <v>0</v>
      </c>
      <c r="I142" s="73">
        <v>0</v>
      </c>
      <c r="J142" s="73">
        <v>0</v>
      </c>
      <c r="K142" s="73">
        <v>0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0</v>
      </c>
      <c r="S142" s="73">
        <v>0</v>
      </c>
      <c r="T142" s="73">
        <v>0</v>
      </c>
      <c r="U142" s="73">
        <v>0</v>
      </c>
      <c r="V142" s="73">
        <v>0</v>
      </c>
      <c r="W142" s="73">
        <v>0</v>
      </c>
      <c r="X142" s="73">
        <v>0</v>
      </c>
      <c r="Y142" s="73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73">
        <v>0</v>
      </c>
      <c r="AF142" s="73">
        <v>0</v>
      </c>
      <c r="AG142" s="73">
        <v>0</v>
      </c>
      <c r="AH142" s="73">
        <v>0</v>
      </c>
      <c r="AI142" s="73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4"/>
      <c r="B143" s="4" t="s">
        <v>4</v>
      </c>
      <c r="C143" s="73">
        <v>0</v>
      </c>
      <c r="D143" s="73">
        <v>0</v>
      </c>
      <c r="E143" s="73">
        <v>0</v>
      </c>
      <c r="F143" s="73">
        <v>0</v>
      </c>
      <c r="G143" s="73">
        <v>0</v>
      </c>
      <c r="H143" s="73">
        <v>0</v>
      </c>
      <c r="I143" s="73">
        <v>0</v>
      </c>
      <c r="J143" s="73">
        <v>0</v>
      </c>
      <c r="K143" s="73">
        <v>0</v>
      </c>
      <c r="L143" s="73">
        <v>0</v>
      </c>
      <c r="M143" s="73">
        <v>0</v>
      </c>
      <c r="N143" s="73">
        <v>0</v>
      </c>
      <c r="O143" s="73">
        <v>0</v>
      </c>
      <c r="P143" s="73">
        <v>0</v>
      </c>
      <c r="Q143" s="73">
        <v>0</v>
      </c>
      <c r="R143" s="73">
        <v>0</v>
      </c>
      <c r="S143" s="73">
        <v>0</v>
      </c>
      <c r="T143" s="73">
        <v>0</v>
      </c>
      <c r="U143" s="73">
        <v>0</v>
      </c>
      <c r="V143" s="73">
        <v>0</v>
      </c>
      <c r="W143" s="73">
        <v>0</v>
      </c>
      <c r="X143" s="73">
        <v>0</v>
      </c>
      <c r="Y143" s="73">
        <v>0</v>
      </c>
      <c r="Z143" s="73">
        <v>0</v>
      </c>
      <c r="AA143" s="73">
        <v>0</v>
      </c>
      <c r="AB143" s="73">
        <v>0</v>
      </c>
      <c r="AC143" s="73">
        <v>0</v>
      </c>
      <c r="AD143" s="73">
        <v>0</v>
      </c>
      <c r="AE143" s="73">
        <v>0</v>
      </c>
      <c r="AF143" s="73">
        <v>0</v>
      </c>
      <c r="AG143" s="73">
        <v>0</v>
      </c>
      <c r="AH143" s="73">
        <v>0</v>
      </c>
      <c r="AI143" s="7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14" t="s">
        <v>5</v>
      </c>
      <c r="B144" s="14" t="s">
        <v>3</v>
      </c>
      <c r="C144" s="73">
        <v>0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O144" s="73">
        <v>0</v>
      </c>
      <c r="P144" s="73">
        <v>0</v>
      </c>
      <c r="Q144" s="73">
        <v>0</v>
      </c>
      <c r="R144" s="73">
        <v>0</v>
      </c>
      <c r="S144" s="73">
        <v>0</v>
      </c>
      <c r="T144" s="73">
        <v>0</v>
      </c>
      <c r="U144" s="73">
        <v>0</v>
      </c>
      <c r="V144" s="73">
        <v>0</v>
      </c>
      <c r="W144" s="73">
        <v>0</v>
      </c>
      <c r="X144" s="73">
        <v>0</v>
      </c>
      <c r="Y144" s="73">
        <v>0</v>
      </c>
      <c r="Z144" s="73">
        <v>0</v>
      </c>
      <c r="AA144" s="73">
        <v>0</v>
      </c>
      <c r="AB144" s="73">
        <v>0</v>
      </c>
      <c r="AC144" s="73">
        <v>0</v>
      </c>
      <c r="AD144" s="73">
        <v>0</v>
      </c>
      <c r="AE144" s="73">
        <v>0</v>
      </c>
      <c r="AF144" s="73">
        <v>0</v>
      </c>
      <c r="AG144" s="73">
        <v>0</v>
      </c>
      <c r="AH144" s="73">
        <v>0</v>
      </c>
      <c r="AI144" s="73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5"/>
      <c r="B145" s="5" t="s">
        <v>4</v>
      </c>
      <c r="C145" s="73">
        <v>0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O145" s="73">
        <v>0</v>
      </c>
      <c r="P145" s="73">
        <v>0</v>
      </c>
      <c r="Q145" s="73">
        <v>0</v>
      </c>
      <c r="R145" s="73">
        <v>0</v>
      </c>
      <c r="S145" s="73">
        <v>0</v>
      </c>
      <c r="T145" s="73">
        <v>0</v>
      </c>
      <c r="U145" s="73">
        <v>0</v>
      </c>
      <c r="V145" s="73">
        <v>0</v>
      </c>
      <c r="W145" s="73">
        <v>0</v>
      </c>
      <c r="X145" s="73">
        <v>0</v>
      </c>
      <c r="Y145" s="73">
        <v>0</v>
      </c>
      <c r="Z145" s="73">
        <v>0</v>
      </c>
      <c r="AA145" s="73">
        <v>0</v>
      </c>
      <c r="AB145" s="73">
        <v>0</v>
      </c>
      <c r="AC145" s="73">
        <v>0</v>
      </c>
      <c r="AD145" s="73">
        <v>0</v>
      </c>
      <c r="AE145" s="73">
        <v>0</v>
      </c>
      <c r="AF145" s="73">
        <v>0</v>
      </c>
      <c r="AG145" s="73">
        <v>0</v>
      </c>
      <c r="AH145" s="73">
        <v>0</v>
      </c>
      <c r="AI145" s="73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5" t="s">
        <v>2</v>
      </c>
      <c r="B146" s="5" t="s">
        <v>3</v>
      </c>
      <c r="C146" s="73">
        <v>0</v>
      </c>
      <c r="D146" s="73">
        <v>0</v>
      </c>
      <c r="E146" s="73">
        <v>0</v>
      </c>
      <c r="F146" s="73">
        <v>0</v>
      </c>
      <c r="G146" s="73">
        <v>0</v>
      </c>
      <c r="H146" s="73">
        <v>0</v>
      </c>
      <c r="I146" s="73">
        <v>0</v>
      </c>
      <c r="J146" s="73">
        <v>0</v>
      </c>
      <c r="K146" s="73">
        <v>0</v>
      </c>
      <c r="L146" s="73">
        <v>0</v>
      </c>
      <c r="M146" s="73">
        <v>0</v>
      </c>
      <c r="N146" s="73">
        <v>0</v>
      </c>
      <c r="O146" s="73">
        <v>0</v>
      </c>
      <c r="P146" s="73">
        <v>0</v>
      </c>
      <c r="Q146" s="73">
        <v>0</v>
      </c>
      <c r="R146" s="73">
        <v>0</v>
      </c>
      <c r="S146" s="73">
        <v>0</v>
      </c>
      <c r="T146" s="73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3">
        <v>0</v>
      </c>
      <c r="AI146" s="73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4"/>
      <c r="B147" s="4" t="s">
        <v>4</v>
      </c>
      <c r="C147" s="73">
        <v>0</v>
      </c>
      <c r="D147" s="73">
        <v>0</v>
      </c>
      <c r="E147" s="73">
        <v>0</v>
      </c>
      <c r="F147" s="73">
        <v>0</v>
      </c>
      <c r="G147" s="73">
        <v>0</v>
      </c>
      <c r="H147" s="73">
        <v>0</v>
      </c>
      <c r="I147" s="73">
        <v>0</v>
      </c>
      <c r="J147" s="73">
        <v>0</v>
      </c>
      <c r="K147" s="73">
        <v>0</v>
      </c>
      <c r="L147" s="73">
        <v>0</v>
      </c>
      <c r="M147" s="73">
        <v>0</v>
      </c>
      <c r="N147" s="73">
        <v>0</v>
      </c>
      <c r="O147" s="73">
        <v>0</v>
      </c>
      <c r="P147" s="73">
        <v>0</v>
      </c>
      <c r="Q147" s="73">
        <v>0</v>
      </c>
      <c r="R147" s="73">
        <v>0</v>
      </c>
      <c r="S147" s="73">
        <v>0</v>
      </c>
      <c r="T147" s="73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3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3">
        <v>0</v>
      </c>
      <c r="AI147" s="73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14" t="s">
        <v>7</v>
      </c>
      <c r="B148" s="14" t="s">
        <v>3</v>
      </c>
      <c r="C148" s="73">
        <v>0</v>
      </c>
      <c r="D148" s="73">
        <v>0</v>
      </c>
      <c r="E148" s="73">
        <v>0</v>
      </c>
      <c r="F148" s="73">
        <v>0</v>
      </c>
      <c r="G148" s="73">
        <v>0</v>
      </c>
      <c r="H148" s="73">
        <v>0</v>
      </c>
      <c r="I148" s="73">
        <v>0</v>
      </c>
      <c r="J148" s="73">
        <v>0</v>
      </c>
      <c r="K148" s="73">
        <v>0</v>
      </c>
      <c r="L148" s="73">
        <v>0</v>
      </c>
      <c r="M148" s="73">
        <v>0</v>
      </c>
      <c r="N148" s="73">
        <v>0</v>
      </c>
      <c r="O148" s="73">
        <v>0</v>
      </c>
      <c r="P148" s="73">
        <v>0</v>
      </c>
      <c r="Q148" s="73">
        <v>0</v>
      </c>
      <c r="R148" s="73">
        <v>0</v>
      </c>
      <c r="S148" s="73">
        <v>0</v>
      </c>
      <c r="T148" s="73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3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3">
        <v>0</v>
      </c>
      <c r="AI148" s="73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4"/>
      <c r="B149" s="4" t="s">
        <v>4</v>
      </c>
      <c r="C149" s="73">
        <v>0</v>
      </c>
      <c r="D149" s="73">
        <v>0</v>
      </c>
      <c r="E149" s="73">
        <v>0</v>
      </c>
      <c r="F149" s="73">
        <v>0</v>
      </c>
      <c r="G149" s="73">
        <v>0</v>
      </c>
      <c r="H149" s="73">
        <v>0</v>
      </c>
      <c r="I149" s="73">
        <v>0</v>
      </c>
      <c r="J149" s="73">
        <v>0</v>
      </c>
      <c r="K149" s="73">
        <v>0</v>
      </c>
      <c r="L149" s="73">
        <v>0</v>
      </c>
      <c r="M149" s="73">
        <v>0</v>
      </c>
      <c r="N149" s="73">
        <v>0</v>
      </c>
      <c r="O149" s="73">
        <v>0</v>
      </c>
      <c r="P149" s="73">
        <v>0</v>
      </c>
      <c r="Q149" s="73">
        <v>0</v>
      </c>
      <c r="R149" s="73">
        <v>0</v>
      </c>
      <c r="S149" s="73">
        <v>0</v>
      </c>
      <c r="T149" s="73">
        <v>0</v>
      </c>
      <c r="U149" s="73">
        <v>0</v>
      </c>
      <c r="V149" s="73">
        <v>0</v>
      </c>
      <c r="W149" s="73">
        <v>0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>
        <v>0</v>
      </c>
      <c r="AG149" s="73">
        <v>0</v>
      </c>
      <c r="AH149" s="73">
        <v>0</v>
      </c>
      <c r="AI149" s="73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14" t="s">
        <v>6</v>
      </c>
      <c r="B150" s="14" t="s">
        <v>3</v>
      </c>
      <c r="C150" s="73">
        <v>0</v>
      </c>
      <c r="D150" s="73">
        <v>0</v>
      </c>
      <c r="E150" s="73">
        <v>0</v>
      </c>
      <c r="F150" s="73">
        <v>0</v>
      </c>
      <c r="G150" s="73">
        <v>0</v>
      </c>
      <c r="H150" s="73">
        <v>0</v>
      </c>
      <c r="I150" s="73">
        <v>0</v>
      </c>
      <c r="J150" s="73">
        <v>0</v>
      </c>
      <c r="K150" s="73">
        <v>0</v>
      </c>
      <c r="L150" s="73">
        <v>0</v>
      </c>
      <c r="M150" s="73">
        <v>0</v>
      </c>
      <c r="N150" s="73">
        <v>0</v>
      </c>
      <c r="O150" s="73">
        <v>0</v>
      </c>
      <c r="P150" s="73">
        <v>0</v>
      </c>
      <c r="Q150" s="73">
        <v>0</v>
      </c>
      <c r="R150" s="73">
        <v>0</v>
      </c>
      <c r="S150" s="73">
        <v>0</v>
      </c>
      <c r="T150" s="73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3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3">
        <v>0</v>
      </c>
      <c r="AI150" s="73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5"/>
      <c r="B151" s="5" t="s">
        <v>4</v>
      </c>
      <c r="C151" s="73">
        <v>0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O151" s="73">
        <v>0</v>
      </c>
      <c r="P151" s="73">
        <v>0</v>
      </c>
      <c r="Q151" s="73">
        <v>0</v>
      </c>
      <c r="R151" s="73">
        <v>0</v>
      </c>
      <c r="S151" s="73">
        <v>0</v>
      </c>
      <c r="T151" s="73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3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3">
        <v>0</v>
      </c>
      <c r="AI151" s="73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5" t="s">
        <v>8</v>
      </c>
      <c r="B152" s="5" t="s">
        <v>3</v>
      </c>
      <c r="C152" s="73">
        <v>0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O152" s="73">
        <v>0</v>
      </c>
      <c r="P152" s="73">
        <v>0</v>
      </c>
      <c r="Q152" s="73">
        <v>0</v>
      </c>
      <c r="R152" s="73">
        <v>0</v>
      </c>
      <c r="S152" s="73">
        <v>0</v>
      </c>
      <c r="T152" s="73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3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3">
        <v>0</v>
      </c>
      <c r="AI152" s="73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4"/>
      <c r="B153" s="4" t="s">
        <v>37</v>
      </c>
      <c r="C153" s="73">
        <v>0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O153" s="73">
        <v>0</v>
      </c>
      <c r="P153" s="73">
        <v>0</v>
      </c>
      <c r="Q153" s="73">
        <v>0</v>
      </c>
      <c r="R153" s="73">
        <v>0</v>
      </c>
      <c r="S153" s="73">
        <v>0</v>
      </c>
      <c r="T153" s="73">
        <v>0</v>
      </c>
      <c r="U153" s="73">
        <v>0</v>
      </c>
      <c r="V153" s="73">
        <v>0</v>
      </c>
      <c r="W153" s="73">
        <v>0</v>
      </c>
      <c r="X153" s="73">
        <v>0</v>
      </c>
      <c r="Y153" s="73">
        <v>0</v>
      </c>
      <c r="Z153" s="73">
        <v>0</v>
      </c>
      <c r="AA153" s="73">
        <v>0</v>
      </c>
      <c r="AB153" s="73">
        <v>0</v>
      </c>
      <c r="AC153" s="73">
        <v>0</v>
      </c>
      <c r="AD153" s="73">
        <v>0</v>
      </c>
      <c r="AE153" s="73">
        <v>0</v>
      </c>
      <c r="AF153" s="73">
        <v>0</v>
      </c>
      <c r="AG153" s="73">
        <v>0</v>
      </c>
      <c r="AH153" s="73">
        <v>0</v>
      </c>
      <c r="AI153" s="7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>
      <c r="A154" s="14" t="s">
        <v>36</v>
      </c>
      <c r="B154" s="14" t="s">
        <v>38</v>
      </c>
      <c r="C154" s="73">
        <v>0</v>
      </c>
      <c r="D154" s="73">
        <v>0</v>
      </c>
      <c r="E154" s="73">
        <v>0</v>
      </c>
      <c r="F154" s="73">
        <v>0</v>
      </c>
      <c r="G154" s="73">
        <v>0</v>
      </c>
      <c r="H154" s="73">
        <v>0</v>
      </c>
      <c r="I154" s="73">
        <v>0</v>
      </c>
      <c r="J154" s="73">
        <v>0</v>
      </c>
      <c r="K154" s="73">
        <v>0</v>
      </c>
      <c r="L154" s="73">
        <v>0</v>
      </c>
      <c r="M154" s="73">
        <v>0</v>
      </c>
      <c r="N154" s="73">
        <v>0</v>
      </c>
      <c r="O154" s="73">
        <v>0</v>
      </c>
      <c r="P154" s="73">
        <v>0</v>
      </c>
      <c r="Q154" s="73">
        <v>0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3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>
        <v>0</v>
      </c>
      <c r="AH154" s="73">
        <v>0</v>
      </c>
      <c r="AI154" s="73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>
      <c r="A155" s="5"/>
      <c r="B155" s="5" t="s">
        <v>213</v>
      </c>
      <c r="C155" s="73">
        <v>0</v>
      </c>
      <c r="D155" s="73">
        <v>0</v>
      </c>
      <c r="E155" s="73">
        <v>0</v>
      </c>
      <c r="F155" s="73">
        <v>0</v>
      </c>
      <c r="G155" s="73">
        <v>0</v>
      </c>
      <c r="H155" s="73">
        <v>0</v>
      </c>
      <c r="I155" s="73">
        <v>0</v>
      </c>
      <c r="J155" s="73">
        <v>0</v>
      </c>
      <c r="K155" s="73">
        <v>0</v>
      </c>
      <c r="L155" s="73">
        <v>0</v>
      </c>
      <c r="M155" s="73">
        <v>0</v>
      </c>
      <c r="N155" s="73">
        <v>0</v>
      </c>
      <c r="O155" s="73">
        <v>0</v>
      </c>
      <c r="P155" s="73">
        <v>0</v>
      </c>
      <c r="Q155" s="73">
        <v>0</v>
      </c>
      <c r="R155" s="73">
        <v>0</v>
      </c>
      <c r="S155" s="73">
        <v>0</v>
      </c>
      <c r="T155" s="73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3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3">
        <v>0</v>
      </c>
      <c r="AI155" s="73">
        <v>0</v>
      </c>
    </row>
    <row r="156" spans="1:85">
      <c r="A156" s="1" t="str">
        <f>LOOKUP(B156,[1]Regions!$A$4:$A$98,[1]Regions!$B$4:$B$98)</f>
        <v>Italy</v>
      </c>
      <c r="B156" s="2">
        <v>8</v>
      </c>
      <c r="C156" s="72">
        <v>2018</v>
      </c>
      <c r="D156" s="72">
        <v>2019</v>
      </c>
      <c r="E156" s="72">
        <v>2020</v>
      </c>
      <c r="F156" s="72">
        <v>2021</v>
      </c>
      <c r="G156" s="72">
        <v>2022</v>
      </c>
      <c r="H156" s="72">
        <v>2023</v>
      </c>
      <c r="I156" s="72">
        <v>2024</v>
      </c>
      <c r="J156" s="72">
        <v>2025</v>
      </c>
      <c r="K156" s="72">
        <v>2026</v>
      </c>
      <c r="L156" s="72">
        <v>2027</v>
      </c>
      <c r="M156" s="72">
        <v>2028</v>
      </c>
      <c r="N156" s="72">
        <v>2029</v>
      </c>
      <c r="O156" s="72">
        <v>2030</v>
      </c>
      <c r="P156" s="72">
        <v>2031</v>
      </c>
      <c r="Q156" s="72">
        <v>2032</v>
      </c>
      <c r="R156" s="72">
        <v>2033</v>
      </c>
      <c r="S156" s="72">
        <v>2034</v>
      </c>
      <c r="T156" s="72">
        <v>2035</v>
      </c>
      <c r="U156" s="72">
        <v>2036</v>
      </c>
      <c r="V156" s="72">
        <v>2037</v>
      </c>
      <c r="W156" s="72">
        <v>2038</v>
      </c>
      <c r="X156" s="72">
        <v>2039</v>
      </c>
      <c r="Y156" s="72">
        <v>2040</v>
      </c>
      <c r="Z156" s="72">
        <v>2041</v>
      </c>
      <c r="AA156" s="72">
        <v>2042</v>
      </c>
      <c r="AB156" s="72">
        <v>2043</v>
      </c>
      <c r="AC156" s="72">
        <v>2044</v>
      </c>
      <c r="AD156" s="72">
        <v>2045</v>
      </c>
      <c r="AE156" s="72">
        <v>2046</v>
      </c>
      <c r="AF156" s="72">
        <v>2047</v>
      </c>
      <c r="AG156" s="72">
        <v>2048</v>
      </c>
      <c r="AH156" s="72">
        <v>2049</v>
      </c>
      <c r="AI156" s="72">
        <v>2050</v>
      </c>
      <c r="AJ156">
        <v>2051</v>
      </c>
      <c r="AK156">
        <v>2052</v>
      </c>
      <c r="AL156">
        <v>2053</v>
      </c>
      <c r="AM156">
        <v>2054</v>
      </c>
      <c r="AN156">
        <v>2055</v>
      </c>
      <c r="AO156">
        <v>2056</v>
      </c>
      <c r="AP156">
        <v>2057</v>
      </c>
      <c r="AQ156">
        <v>2058</v>
      </c>
      <c r="AR156">
        <v>2059</v>
      </c>
      <c r="AS156">
        <v>2060</v>
      </c>
      <c r="AT156">
        <v>2061</v>
      </c>
      <c r="AU156">
        <v>2062</v>
      </c>
      <c r="AV156">
        <v>2063</v>
      </c>
      <c r="AW156">
        <v>2064</v>
      </c>
      <c r="AX156">
        <v>2065</v>
      </c>
      <c r="AY156">
        <v>2066</v>
      </c>
      <c r="AZ156">
        <v>2067</v>
      </c>
      <c r="BA156">
        <v>2068</v>
      </c>
      <c r="BB156">
        <v>2069</v>
      </c>
      <c r="BC156">
        <v>2070</v>
      </c>
      <c r="BD156">
        <v>2071</v>
      </c>
      <c r="BE156">
        <v>2072</v>
      </c>
      <c r="BF156">
        <v>2073</v>
      </c>
      <c r="BG156">
        <v>2074</v>
      </c>
      <c r="BH156">
        <v>2075</v>
      </c>
      <c r="BI156">
        <v>2076</v>
      </c>
      <c r="BJ156">
        <v>2077</v>
      </c>
      <c r="BK156">
        <v>2078</v>
      </c>
      <c r="BL156">
        <v>2079</v>
      </c>
      <c r="BM156">
        <v>2080</v>
      </c>
      <c r="BN156">
        <v>2081</v>
      </c>
      <c r="BO156">
        <v>2082</v>
      </c>
      <c r="BP156">
        <v>2083</v>
      </c>
      <c r="BQ156">
        <v>2084</v>
      </c>
      <c r="BR156">
        <v>2085</v>
      </c>
      <c r="BS156">
        <v>2086</v>
      </c>
      <c r="BT156">
        <v>2087</v>
      </c>
      <c r="BU156">
        <v>2088</v>
      </c>
      <c r="BV156">
        <v>2089</v>
      </c>
      <c r="BW156">
        <v>2090</v>
      </c>
      <c r="BX156">
        <v>2091</v>
      </c>
      <c r="BY156">
        <v>2092</v>
      </c>
      <c r="BZ156">
        <v>2093</v>
      </c>
      <c r="CA156">
        <v>2094</v>
      </c>
      <c r="CB156">
        <v>2095</v>
      </c>
      <c r="CC156">
        <v>2096</v>
      </c>
      <c r="CD156">
        <v>2097</v>
      </c>
      <c r="CE156">
        <v>2098</v>
      </c>
      <c r="CF156">
        <v>2099</v>
      </c>
      <c r="CG156">
        <v>2100</v>
      </c>
    </row>
    <row r="157" spans="1:85">
      <c r="A157" s="74"/>
      <c r="B157" s="74" t="s">
        <v>4</v>
      </c>
      <c r="C157" s="73">
        <v>0</v>
      </c>
      <c r="D157" s="73">
        <v>0</v>
      </c>
      <c r="E157" s="73">
        <v>0</v>
      </c>
      <c r="F157" s="73">
        <v>0</v>
      </c>
      <c r="G157" s="73">
        <v>0</v>
      </c>
      <c r="H157" s="73">
        <v>0</v>
      </c>
      <c r="I157" s="73">
        <v>0</v>
      </c>
      <c r="J157" s="73">
        <v>0</v>
      </c>
      <c r="K157" s="73">
        <v>0</v>
      </c>
      <c r="L157" s="73">
        <v>0</v>
      </c>
      <c r="M157" s="73">
        <v>0</v>
      </c>
      <c r="N157" s="73">
        <v>0</v>
      </c>
      <c r="O157" s="73">
        <v>0</v>
      </c>
      <c r="P157" s="73">
        <v>0</v>
      </c>
      <c r="Q157" s="73">
        <v>0</v>
      </c>
      <c r="R157" s="73">
        <v>0</v>
      </c>
      <c r="S157" s="73">
        <v>0</v>
      </c>
      <c r="T157" s="73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3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3">
        <v>0</v>
      </c>
      <c r="AI157" s="73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>
      <c r="A158" s="74" t="s">
        <v>0</v>
      </c>
      <c r="B158" s="74" t="s">
        <v>3</v>
      </c>
      <c r="C158" s="73">
        <v>0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O158" s="73">
        <v>0</v>
      </c>
      <c r="P158" s="73">
        <v>0</v>
      </c>
      <c r="Q158" s="73">
        <v>0</v>
      </c>
      <c r="R158" s="73">
        <v>0</v>
      </c>
      <c r="S158" s="73">
        <v>0</v>
      </c>
      <c r="T158" s="73">
        <v>0</v>
      </c>
      <c r="U158" s="73">
        <v>0</v>
      </c>
      <c r="V158" s="73">
        <v>0</v>
      </c>
      <c r="W158" s="73">
        <v>0</v>
      </c>
      <c r="X158" s="73">
        <v>0</v>
      </c>
      <c r="Y158" s="73">
        <v>0</v>
      </c>
      <c r="Z158" s="73">
        <v>0</v>
      </c>
      <c r="AA158" s="73">
        <v>0</v>
      </c>
      <c r="AB158" s="73">
        <v>0</v>
      </c>
      <c r="AC158" s="73">
        <v>0</v>
      </c>
      <c r="AD158" s="73">
        <v>0</v>
      </c>
      <c r="AE158" s="73">
        <v>0</v>
      </c>
      <c r="AF158" s="73">
        <v>0</v>
      </c>
      <c r="AG158" s="73">
        <v>0</v>
      </c>
      <c r="AH158" s="73">
        <v>0</v>
      </c>
      <c r="AI158" s="73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>
      <c r="A159" s="74"/>
      <c r="B159" s="74" t="s">
        <v>34</v>
      </c>
      <c r="C159" s="73">
        <v>0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O159" s="73">
        <v>0</v>
      </c>
      <c r="P159" s="73">
        <v>0</v>
      </c>
      <c r="Q159" s="73">
        <v>0</v>
      </c>
      <c r="R159" s="73">
        <v>0</v>
      </c>
      <c r="S159" s="73">
        <v>0</v>
      </c>
      <c r="T159" s="73">
        <v>0</v>
      </c>
      <c r="U159" s="73">
        <v>0</v>
      </c>
      <c r="V159" s="73">
        <v>0</v>
      </c>
      <c r="W159" s="73">
        <v>0</v>
      </c>
      <c r="X159" s="73">
        <v>0</v>
      </c>
      <c r="Y159" s="73">
        <v>0</v>
      </c>
      <c r="Z159" s="73">
        <v>0</v>
      </c>
      <c r="AA159" s="73">
        <v>0</v>
      </c>
      <c r="AB159" s="73">
        <v>0</v>
      </c>
      <c r="AC159" s="73">
        <v>0</v>
      </c>
      <c r="AD159" s="73">
        <v>0</v>
      </c>
      <c r="AE159" s="73">
        <v>0</v>
      </c>
      <c r="AF159" s="73">
        <v>0</v>
      </c>
      <c r="AG159" s="73">
        <v>0</v>
      </c>
      <c r="AH159" s="73">
        <v>0</v>
      </c>
      <c r="AI159" s="73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>
      <c r="A160" s="14"/>
      <c r="B160" s="14" t="s">
        <v>35</v>
      </c>
      <c r="C160" s="73">
        <v>0</v>
      </c>
      <c r="D160" s="73">
        <v>0</v>
      </c>
      <c r="E160" s="73">
        <v>0</v>
      </c>
      <c r="F160" s="73">
        <v>0</v>
      </c>
      <c r="G160" s="73">
        <v>0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W160" s="73">
        <v>0</v>
      </c>
      <c r="X160" s="73">
        <v>0</v>
      </c>
      <c r="Y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>
        <v>0</v>
      </c>
      <c r="AE160" s="73">
        <v>0</v>
      </c>
      <c r="AF160" s="73">
        <v>0</v>
      </c>
      <c r="AG160" s="73">
        <v>0</v>
      </c>
      <c r="AH160" s="73">
        <v>0</v>
      </c>
      <c r="AI160" s="73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</row>
    <row r="161" spans="1:85">
      <c r="A161" s="4"/>
      <c r="B161" s="4" t="s">
        <v>4</v>
      </c>
      <c r="C161" s="73">
        <v>0</v>
      </c>
      <c r="D161" s="73">
        <v>0</v>
      </c>
      <c r="E161" s="73">
        <v>0</v>
      </c>
      <c r="F161" s="73">
        <v>0</v>
      </c>
      <c r="G161" s="73">
        <v>0</v>
      </c>
      <c r="H161" s="73">
        <v>0</v>
      </c>
      <c r="I161" s="73">
        <v>0</v>
      </c>
      <c r="J161" s="73">
        <v>0</v>
      </c>
      <c r="K161" s="73">
        <v>0</v>
      </c>
      <c r="L161" s="73">
        <v>0</v>
      </c>
      <c r="M161" s="73">
        <v>0</v>
      </c>
      <c r="N161" s="73">
        <v>0</v>
      </c>
      <c r="O161" s="73">
        <v>0</v>
      </c>
      <c r="P161" s="73">
        <v>0</v>
      </c>
      <c r="Q161" s="73">
        <v>0</v>
      </c>
      <c r="R161" s="73">
        <v>0</v>
      </c>
      <c r="S161" s="73">
        <v>0</v>
      </c>
      <c r="T161" s="73">
        <v>0</v>
      </c>
      <c r="U161" s="73">
        <v>0</v>
      </c>
      <c r="V161" s="73">
        <v>0</v>
      </c>
      <c r="W161" s="73">
        <v>0</v>
      </c>
      <c r="X161" s="73">
        <v>0</v>
      </c>
      <c r="Y161" s="73">
        <v>0</v>
      </c>
      <c r="Z161" s="73">
        <v>0</v>
      </c>
      <c r="AA161" s="73">
        <v>0</v>
      </c>
      <c r="AB161" s="73">
        <v>0</v>
      </c>
      <c r="AC161" s="73">
        <v>0</v>
      </c>
      <c r="AD161" s="73">
        <v>0</v>
      </c>
      <c r="AE161" s="73">
        <v>0</v>
      </c>
      <c r="AF161" s="73">
        <v>0</v>
      </c>
      <c r="AG161" s="73">
        <v>0</v>
      </c>
      <c r="AH161" s="73">
        <v>0</v>
      </c>
      <c r="AI161" s="73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>
      <c r="A162" s="74" t="s">
        <v>1</v>
      </c>
      <c r="B162" s="74" t="s">
        <v>3</v>
      </c>
      <c r="C162" s="73">
        <v>0</v>
      </c>
      <c r="D162" s="73">
        <v>0</v>
      </c>
      <c r="E162" s="73">
        <v>0</v>
      </c>
      <c r="F162" s="73">
        <v>0</v>
      </c>
      <c r="G162" s="73">
        <v>0</v>
      </c>
      <c r="H162" s="73">
        <v>0</v>
      </c>
      <c r="I162" s="73">
        <v>0</v>
      </c>
      <c r="J162" s="73">
        <v>0</v>
      </c>
      <c r="K162" s="73">
        <v>0</v>
      </c>
      <c r="L162" s="73">
        <v>0</v>
      </c>
      <c r="M162" s="73">
        <v>0</v>
      </c>
      <c r="N162" s="73">
        <v>0</v>
      </c>
      <c r="O162" s="73">
        <v>0</v>
      </c>
      <c r="P162" s="73">
        <v>0</v>
      </c>
      <c r="Q162" s="73">
        <v>0</v>
      </c>
      <c r="R162" s="73">
        <v>0</v>
      </c>
      <c r="S162" s="73">
        <v>0</v>
      </c>
      <c r="T162" s="73">
        <v>0</v>
      </c>
      <c r="U162" s="73">
        <v>0</v>
      </c>
      <c r="V162" s="73">
        <v>0</v>
      </c>
      <c r="W162" s="73">
        <v>0</v>
      </c>
      <c r="X162" s="73">
        <v>0</v>
      </c>
      <c r="Y162" s="73">
        <v>0</v>
      </c>
      <c r="Z162" s="73">
        <v>0</v>
      </c>
      <c r="AA162" s="73">
        <v>0</v>
      </c>
      <c r="AB162" s="73">
        <v>0</v>
      </c>
      <c r="AC162" s="73">
        <v>0</v>
      </c>
      <c r="AD162" s="73">
        <v>0</v>
      </c>
      <c r="AE162" s="73">
        <v>0</v>
      </c>
      <c r="AF162" s="73">
        <v>0</v>
      </c>
      <c r="AG162" s="73">
        <v>0</v>
      </c>
      <c r="AH162" s="73">
        <v>0</v>
      </c>
      <c r="AI162" s="73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>
      <c r="A163" s="74"/>
      <c r="B163" s="74" t="s">
        <v>34</v>
      </c>
      <c r="C163" s="73">
        <v>0</v>
      </c>
      <c r="D163" s="73">
        <v>0</v>
      </c>
      <c r="E163" s="73">
        <v>0</v>
      </c>
      <c r="F163" s="73">
        <v>0</v>
      </c>
      <c r="G163" s="73">
        <v>0</v>
      </c>
      <c r="H163" s="73">
        <v>0</v>
      </c>
      <c r="I163" s="73">
        <v>0</v>
      </c>
      <c r="J163" s="73">
        <v>0</v>
      </c>
      <c r="K163" s="73">
        <v>0</v>
      </c>
      <c r="L163" s="73">
        <v>0</v>
      </c>
      <c r="M163" s="73">
        <v>0</v>
      </c>
      <c r="N163" s="73">
        <v>0</v>
      </c>
      <c r="O163" s="73">
        <v>0</v>
      </c>
      <c r="P163" s="73">
        <v>0</v>
      </c>
      <c r="Q163" s="73">
        <v>0</v>
      </c>
      <c r="R163" s="73">
        <v>0</v>
      </c>
      <c r="S163" s="73">
        <v>0</v>
      </c>
      <c r="T163" s="73">
        <v>0</v>
      </c>
      <c r="U163" s="73">
        <v>0</v>
      </c>
      <c r="V163" s="73">
        <v>0</v>
      </c>
      <c r="W163" s="73">
        <v>0</v>
      </c>
      <c r="X163" s="73">
        <v>0</v>
      </c>
      <c r="Y163" s="73">
        <v>0</v>
      </c>
      <c r="Z163" s="73">
        <v>0</v>
      </c>
      <c r="AA163" s="73">
        <v>0</v>
      </c>
      <c r="AB163" s="73">
        <v>0</v>
      </c>
      <c r="AC163" s="73">
        <v>0</v>
      </c>
      <c r="AD163" s="73">
        <v>0</v>
      </c>
      <c r="AE163" s="73">
        <v>0</v>
      </c>
      <c r="AF163" s="73">
        <v>0</v>
      </c>
      <c r="AG163" s="73">
        <v>0</v>
      </c>
      <c r="AH163" s="73">
        <v>0</v>
      </c>
      <c r="AI163" s="7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</row>
    <row r="164" spans="1:85">
      <c r="A164" s="14"/>
      <c r="B164" s="14" t="s">
        <v>35</v>
      </c>
      <c r="C164" s="73">
        <v>0</v>
      </c>
      <c r="D164" s="73">
        <v>0</v>
      </c>
      <c r="E164" s="73">
        <v>0</v>
      </c>
      <c r="F164" s="73">
        <v>0</v>
      </c>
      <c r="G164" s="73">
        <v>0</v>
      </c>
      <c r="H164" s="73">
        <v>0</v>
      </c>
      <c r="I164" s="73">
        <v>0</v>
      </c>
      <c r="J164" s="73">
        <v>0</v>
      </c>
      <c r="K164" s="73">
        <v>0</v>
      </c>
      <c r="L164" s="73">
        <v>0</v>
      </c>
      <c r="M164" s="73">
        <v>0</v>
      </c>
      <c r="N164" s="73">
        <v>0</v>
      </c>
      <c r="O164" s="73">
        <v>0</v>
      </c>
      <c r="P164" s="73">
        <v>0</v>
      </c>
      <c r="Q164" s="73">
        <v>0</v>
      </c>
      <c r="R164" s="73">
        <v>0</v>
      </c>
      <c r="S164" s="73">
        <v>0</v>
      </c>
      <c r="T164" s="73">
        <v>0</v>
      </c>
      <c r="U164" s="73">
        <v>0</v>
      </c>
      <c r="V164" s="73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>
        <v>0</v>
      </c>
      <c r="AE164" s="73">
        <v>0</v>
      </c>
      <c r="AF164" s="73">
        <v>0</v>
      </c>
      <c r="AG164" s="73">
        <v>0</v>
      </c>
      <c r="AH164" s="73">
        <v>0</v>
      </c>
      <c r="AI164" s="73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>
      <c r="A165" s="4"/>
      <c r="B165" s="4" t="s">
        <v>4</v>
      </c>
      <c r="C165" s="73">
        <v>0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O165" s="73">
        <v>0</v>
      </c>
      <c r="P165" s="73">
        <v>0</v>
      </c>
      <c r="Q165" s="73">
        <v>0</v>
      </c>
      <c r="R165" s="73">
        <v>0</v>
      </c>
      <c r="S165" s="73">
        <v>0</v>
      </c>
      <c r="T165" s="73">
        <v>0</v>
      </c>
      <c r="U165" s="73">
        <v>0</v>
      </c>
      <c r="V165" s="73">
        <v>0</v>
      </c>
      <c r="W165" s="73">
        <v>0</v>
      </c>
      <c r="X165" s="73">
        <v>0</v>
      </c>
      <c r="Y165" s="73">
        <v>0</v>
      </c>
      <c r="Z165" s="73">
        <v>0</v>
      </c>
      <c r="AA165" s="73">
        <v>0</v>
      </c>
      <c r="AB165" s="73">
        <v>0</v>
      </c>
      <c r="AC165" s="73">
        <v>0</v>
      </c>
      <c r="AD165" s="73">
        <v>0</v>
      </c>
      <c r="AE165" s="73">
        <v>0</v>
      </c>
      <c r="AF165" s="73">
        <v>0</v>
      </c>
      <c r="AG165" s="73">
        <v>0</v>
      </c>
      <c r="AH165" s="73">
        <v>0</v>
      </c>
      <c r="AI165" s="73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14" t="s">
        <v>5</v>
      </c>
      <c r="B166" s="14" t="s">
        <v>3</v>
      </c>
      <c r="C166" s="73">
        <v>0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O166" s="73">
        <v>0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W166" s="73">
        <v>0</v>
      </c>
      <c r="X166" s="73">
        <v>0</v>
      </c>
      <c r="Y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>
        <v>0</v>
      </c>
      <c r="AE166" s="73">
        <v>0</v>
      </c>
      <c r="AF166" s="73">
        <v>0</v>
      </c>
      <c r="AG166" s="73">
        <v>0</v>
      </c>
      <c r="AH166" s="73">
        <v>0</v>
      </c>
      <c r="AI166" s="73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5"/>
      <c r="B167" s="5" t="s">
        <v>4</v>
      </c>
      <c r="C167" s="73">
        <v>0</v>
      </c>
      <c r="D167" s="73">
        <v>0</v>
      </c>
      <c r="E167" s="73">
        <v>0</v>
      </c>
      <c r="F167" s="73">
        <v>0</v>
      </c>
      <c r="G167" s="73">
        <v>0</v>
      </c>
      <c r="H167" s="73">
        <v>0</v>
      </c>
      <c r="I167" s="73">
        <v>0</v>
      </c>
      <c r="J167" s="73">
        <v>0</v>
      </c>
      <c r="K167" s="73">
        <v>0</v>
      </c>
      <c r="L167" s="73">
        <v>0</v>
      </c>
      <c r="M167" s="73">
        <v>0</v>
      </c>
      <c r="N167" s="73">
        <v>0</v>
      </c>
      <c r="O167" s="73">
        <v>0</v>
      </c>
      <c r="P167" s="73">
        <v>0</v>
      </c>
      <c r="Q167" s="73">
        <v>0</v>
      </c>
      <c r="R167" s="73">
        <v>0</v>
      </c>
      <c r="S167" s="73">
        <v>0</v>
      </c>
      <c r="T167" s="73">
        <v>0</v>
      </c>
      <c r="U167" s="73">
        <v>0</v>
      </c>
      <c r="V167" s="73">
        <v>0</v>
      </c>
      <c r="W167" s="73">
        <v>0</v>
      </c>
      <c r="X167" s="73">
        <v>0</v>
      </c>
      <c r="Y167" s="73">
        <v>0</v>
      </c>
      <c r="Z167" s="73">
        <v>0</v>
      </c>
      <c r="AA167" s="73">
        <v>0</v>
      </c>
      <c r="AB167" s="73">
        <v>0</v>
      </c>
      <c r="AC167" s="73">
        <v>0</v>
      </c>
      <c r="AD167" s="73">
        <v>0</v>
      </c>
      <c r="AE167" s="73">
        <v>0</v>
      </c>
      <c r="AF167" s="73">
        <v>0</v>
      </c>
      <c r="AG167" s="73">
        <v>0</v>
      </c>
      <c r="AH167" s="73">
        <v>0</v>
      </c>
      <c r="AI167" s="73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5" t="s">
        <v>2</v>
      </c>
      <c r="B168" s="5" t="s">
        <v>3</v>
      </c>
      <c r="C168" s="73">
        <v>0</v>
      </c>
      <c r="D168" s="73">
        <v>0</v>
      </c>
      <c r="E168" s="73">
        <v>0</v>
      </c>
      <c r="F168" s="73">
        <v>0</v>
      </c>
      <c r="G168" s="73">
        <v>0</v>
      </c>
      <c r="H168" s="73">
        <v>0</v>
      </c>
      <c r="I168" s="73">
        <v>0</v>
      </c>
      <c r="J168" s="73">
        <v>0</v>
      </c>
      <c r="K168" s="73">
        <v>0</v>
      </c>
      <c r="L168" s="73">
        <v>0</v>
      </c>
      <c r="M168" s="73">
        <v>0</v>
      </c>
      <c r="N168" s="73">
        <v>0</v>
      </c>
      <c r="O168" s="73">
        <v>0</v>
      </c>
      <c r="P168" s="73">
        <v>0</v>
      </c>
      <c r="Q168" s="73">
        <v>0</v>
      </c>
      <c r="R168" s="73">
        <v>0</v>
      </c>
      <c r="S168" s="73">
        <v>0</v>
      </c>
      <c r="T168" s="73">
        <v>0</v>
      </c>
      <c r="U168" s="73">
        <v>0</v>
      </c>
      <c r="V168" s="73">
        <v>0</v>
      </c>
      <c r="W168" s="73">
        <v>0</v>
      </c>
      <c r="X168" s="73">
        <v>0</v>
      </c>
      <c r="Y168" s="73">
        <v>0</v>
      </c>
      <c r="Z168" s="73">
        <v>0</v>
      </c>
      <c r="AA168" s="73">
        <v>0</v>
      </c>
      <c r="AB168" s="73">
        <v>0</v>
      </c>
      <c r="AC168" s="73">
        <v>0</v>
      </c>
      <c r="AD168" s="73">
        <v>0</v>
      </c>
      <c r="AE168" s="73">
        <v>0</v>
      </c>
      <c r="AF168" s="73">
        <v>0</v>
      </c>
      <c r="AG168" s="73">
        <v>0</v>
      </c>
      <c r="AH168" s="73">
        <v>0</v>
      </c>
      <c r="AI168" s="73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4"/>
      <c r="B169" s="4" t="s">
        <v>4</v>
      </c>
      <c r="C169" s="73">
        <v>0</v>
      </c>
      <c r="D169" s="73">
        <v>0</v>
      </c>
      <c r="E169" s="73">
        <v>0</v>
      </c>
      <c r="F169" s="73">
        <v>0</v>
      </c>
      <c r="G169" s="73">
        <v>0</v>
      </c>
      <c r="H169" s="73">
        <v>0</v>
      </c>
      <c r="I169" s="73">
        <v>0</v>
      </c>
      <c r="J169" s="73">
        <v>0</v>
      </c>
      <c r="K169" s="73">
        <v>0</v>
      </c>
      <c r="L169" s="73">
        <v>0</v>
      </c>
      <c r="M169" s="73">
        <v>0</v>
      </c>
      <c r="N169" s="73">
        <v>0</v>
      </c>
      <c r="O169" s="73">
        <v>0</v>
      </c>
      <c r="P169" s="73">
        <v>0</v>
      </c>
      <c r="Q169" s="73">
        <v>0</v>
      </c>
      <c r="R169" s="73">
        <v>0</v>
      </c>
      <c r="S169" s="73">
        <v>0</v>
      </c>
      <c r="T169" s="73">
        <v>0</v>
      </c>
      <c r="U169" s="73">
        <v>0</v>
      </c>
      <c r="V169" s="73">
        <v>0</v>
      </c>
      <c r="W169" s="73">
        <v>0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>
        <v>0</v>
      </c>
      <c r="AE169" s="73">
        <v>0</v>
      </c>
      <c r="AF169" s="73">
        <v>0</v>
      </c>
      <c r="AG169" s="73">
        <v>0</v>
      </c>
      <c r="AH169" s="73">
        <v>0</v>
      </c>
      <c r="AI169" s="73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14" t="s">
        <v>7</v>
      </c>
      <c r="B170" s="14" t="s">
        <v>3</v>
      </c>
      <c r="C170" s="73">
        <v>0</v>
      </c>
      <c r="D170" s="73">
        <v>0</v>
      </c>
      <c r="E170" s="73">
        <v>0</v>
      </c>
      <c r="F170" s="73">
        <v>0</v>
      </c>
      <c r="G170" s="73">
        <v>0</v>
      </c>
      <c r="H170" s="73">
        <v>0</v>
      </c>
      <c r="I170" s="73">
        <v>0</v>
      </c>
      <c r="J170" s="73">
        <v>0</v>
      </c>
      <c r="K170" s="73">
        <v>0</v>
      </c>
      <c r="L170" s="73">
        <v>0</v>
      </c>
      <c r="M170" s="73">
        <v>0</v>
      </c>
      <c r="N170" s="73">
        <v>0</v>
      </c>
      <c r="O170" s="73">
        <v>0</v>
      </c>
      <c r="P170" s="73">
        <v>0</v>
      </c>
      <c r="Q170" s="73">
        <v>0</v>
      </c>
      <c r="R170" s="73">
        <v>0</v>
      </c>
      <c r="S170" s="73">
        <v>0</v>
      </c>
      <c r="T170" s="73">
        <v>0</v>
      </c>
      <c r="U170" s="73">
        <v>0</v>
      </c>
      <c r="V170" s="73">
        <v>0</v>
      </c>
      <c r="W170" s="73">
        <v>0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>
        <v>0</v>
      </c>
      <c r="AE170" s="73">
        <v>0</v>
      </c>
      <c r="AF170" s="73">
        <v>0</v>
      </c>
      <c r="AG170" s="73">
        <v>0</v>
      </c>
      <c r="AH170" s="73">
        <v>0</v>
      </c>
      <c r="AI170" s="73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4"/>
      <c r="B171" s="4" t="s">
        <v>4</v>
      </c>
      <c r="C171" s="73">
        <v>0</v>
      </c>
      <c r="D171" s="73">
        <v>0</v>
      </c>
      <c r="E171" s="73">
        <v>0</v>
      </c>
      <c r="F171" s="73">
        <v>0</v>
      </c>
      <c r="G171" s="73">
        <v>0</v>
      </c>
      <c r="H171" s="73">
        <v>0</v>
      </c>
      <c r="I171" s="73">
        <v>0</v>
      </c>
      <c r="J171" s="73">
        <v>0</v>
      </c>
      <c r="K171" s="73">
        <v>0</v>
      </c>
      <c r="L171" s="73">
        <v>0</v>
      </c>
      <c r="M171" s="73">
        <v>0</v>
      </c>
      <c r="N171" s="73">
        <v>0</v>
      </c>
      <c r="O171" s="73">
        <v>0</v>
      </c>
      <c r="P171" s="73">
        <v>0</v>
      </c>
      <c r="Q171" s="73">
        <v>0</v>
      </c>
      <c r="R171" s="73">
        <v>0</v>
      </c>
      <c r="S171" s="73">
        <v>0</v>
      </c>
      <c r="T171" s="73">
        <v>0</v>
      </c>
      <c r="U171" s="73">
        <v>0</v>
      </c>
      <c r="V171" s="73">
        <v>0</v>
      </c>
      <c r="W171" s="73">
        <v>0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>
        <v>0</v>
      </c>
      <c r="AE171" s="73">
        <v>0</v>
      </c>
      <c r="AF171" s="73">
        <v>0</v>
      </c>
      <c r="AG171" s="73">
        <v>0</v>
      </c>
      <c r="AH171" s="73">
        <v>0</v>
      </c>
      <c r="AI171" s="73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14" t="s">
        <v>6</v>
      </c>
      <c r="B172" s="14" t="s">
        <v>3</v>
      </c>
      <c r="C172" s="73">
        <v>0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W172" s="73">
        <v>0</v>
      </c>
      <c r="X172" s="73">
        <v>0</v>
      </c>
      <c r="Y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>
        <v>0</v>
      </c>
      <c r="AE172" s="73">
        <v>0</v>
      </c>
      <c r="AF172" s="73">
        <v>0</v>
      </c>
      <c r="AG172" s="73">
        <v>0</v>
      </c>
      <c r="AH172" s="73">
        <v>0</v>
      </c>
      <c r="AI172" s="73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5"/>
      <c r="B173" s="5" t="s">
        <v>4</v>
      </c>
      <c r="C173" s="73">
        <v>0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O173" s="73">
        <v>0</v>
      </c>
      <c r="P173" s="73">
        <v>0</v>
      </c>
      <c r="Q173" s="73">
        <v>0</v>
      </c>
      <c r="R173" s="73">
        <v>0</v>
      </c>
      <c r="S173" s="73">
        <v>0</v>
      </c>
      <c r="T173" s="73">
        <v>0</v>
      </c>
      <c r="U173" s="73">
        <v>0</v>
      </c>
      <c r="V173" s="73">
        <v>0</v>
      </c>
      <c r="W173" s="73">
        <v>0</v>
      </c>
      <c r="X173" s="73">
        <v>0</v>
      </c>
      <c r="Y173" s="73">
        <v>0</v>
      </c>
      <c r="Z173" s="73">
        <v>0</v>
      </c>
      <c r="AA173" s="73">
        <v>0</v>
      </c>
      <c r="AB173" s="73">
        <v>0</v>
      </c>
      <c r="AC173" s="73">
        <v>0</v>
      </c>
      <c r="AD173" s="73">
        <v>0</v>
      </c>
      <c r="AE173" s="73">
        <v>0</v>
      </c>
      <c r="AF173" s="73">
        <v>0</v>
      </c>
      <c r="AG173" s="73">
        <v>0</v>
      </c>
      <c r="AH173" s="73">
        <v>0</v>
      </c>
      <c r="AI173" s="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5" t="s">
        <v>8</v>
      </c>
      <c r="B174" s="5" t="s">
        <v>3</v>
      </c>
      <c r="C174" s="73">
        <v>0</v>
      </c>
      <c r="D174" s="73">
        <v>0</v>
      </c>
      <c r="E174" s="73">
        <v>0</v>
      </c>
      <c r="F174" s="73">
        <v>0</v>
      </c>
      <c r="G174" s="73">
        <v>0</v>
      </c>
      <c r="H174" s="73">
        <v>0</v>
      </c>
      <c r="I174" s="73">
        <v>0</v>
      </c>
      <c r="J174" s="73">
        <v>0</v>
      </c>
      <c r="K174" s="73">
        <v>0</v>
      </c>
      <c r="L174" s="73">
        <v>0</v>
      </c>
      <c r="M174" s="73">
        <v>0</v>
      </c>
      <c r="N174" s="73">
        <v>0</v>
      </c>
      <c r="O174" s="73">
        <v>0</v>
      </c>
      <c r="P174" s="73">
        <v>0</v>
      </c>
      <c r="Q174" s="73">
        <v>0</v>
      </c>
      <c r="R174" s="73">
        <v>0</v>
      </c>
      <c r="S174" s="73">
        <v>0</v>
      </c>
      <c r="T174" s="73">
        <v>0</v>
      </c>
      <c r="U174" s="73">
        <v>0</v>
      </c>
      <c r="V174" s="73">
        <v>0</v>
      </c>
      <c r="W174" s="73">
        <v>0</v>
      </c>
      <c r="X174" s="73">
        <v>0</v>
      </c>
      <c r="Y174" s="73">
        <v>0</v>
      </c>
      <c r="Z174" s="73">
        <v>0</v>
      </c>
      <c r="AA174" s="73">
        <v>0</v>
      </c>
      <c r="AB174" s="73">
        <v>0</v>
      </c>
      <c r="AC174" s="73">
        <v>0</v>
      </c>
      <c r="AD174" s="73">
        <v>0</v>
      </c>
      <c r="AE174" s="73">
        <v>0</v>
      </c>
      <c r="AF174" s="73">
        <v>0</v>
      </c>
      <c r="AG174" s="73">
        <v>0</v>
      </c>
      <c r="AH174" s="73">
        <v>0</v>
      </c>
      <c r="AI174" s="73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4"/>
      <c r="B175" s="4" t="s">
        <v>37</v>
      </c>
      <c r="C175" s="73">
        <v>0</v>
      </c>
      <c r="D175" s="73">
        <v>0</v>
      </c>
      <c r="E175" s="73">
        <v>0</v>
      </c>
      <c r="F175" s="73">
        <v>0</v>
      </c>
      <c r="G175" s="73">
        <v>0</v>
      </c>
      <c r="H175" s="73">
        <v>0</v>
      </c>
      <c r="I175" s="73">
        <v>0</v>
      </c>
      <c r="J175" s="73">
        <v>0</v>
      </c>
      <c r="K175" s="73">
        <v>0</v>
      </c>
      <c r="L175" s="73">
        <v>0</v>
      </c>
      <c r="M175" s="73">
        <v>0</v>
      </c>
      <c r="N175" s="73">
        <v>0</v>
      </c>
      <c r="O175" s="73">
        <v>0</v>
      </c>
      <c r="P175" s="73">
        <v>0</v>
      </c>
      <c r="Q175" s="73">
        <v>0</v>
      </c>
      <c r="R175" s="73">
        <v>0</v>
      </c>
      <c r="S175" s="73">
        <v>0</v>
      </c>
      <c r="T175" s="73">
        <v>0</v>
      </c>
      <c r="U175" s="73">
        <v>0</v>
      </c>
      <c r="V175" s="73">
        <v>0</v>
      </c>
      <c r="W175" s="73">
        <v>0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>
        <v>0</v>
      </c>
      <c r="AE175" s="73">
        <v>0</v>
      </c>
      <c r="AF175" s="73">
        <v>0</v>
      </c>
      <c r="AG175" s="73">
        <v>0</v>
      </c>
      <c r="AH175" s="73">
        <v>0</v>
      </c>
      <c r="AI175" s="73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14" t="s">
        <v>36</v>
      </c>
      <c r="B176" s="14" t="s">
        <v>38</v>
      </c>
      <c r="C176" s="73">
        <v>0</v>
      </c>
      <c r="D176" s="73">
        <v>0</v>
      </c>
      <c r="E176" s="73">
        <v>0</v>
      </c>
      <c r="F176" s="73">
        <v>0</v>
      </c>
      <c r="G176" s="73">
        <v>0</v>
      </c>
      <c r="H176" s="73">
        <v>0</v>
      </c>
      <c r="I176" s="73">
        <v>0</v>
      </c>
      <c r="J176" s="73">
        <v>0</v>
      </c>
      <c r="K176" s="73">
        <v>0</v>
      </c>
      <c r="L176" s="73">
        <v>0</v>
      </c>
      <c r="M176" s="73">
        <v>0</v>
      </c>
      <c r="N176" s="73">
        <v>0</v>
      </c>
      <c r="O176" s="73">
        <v>0</v>
      </c>
      <c r="P176" s="73">
        <v>0</v>
      </c>
      <c r="Q176" s="73">
        <v>0</v>
      </c>
      <c r="R176" s="73">
        <v>0</v>
      </c>
      <c r="S176" s="73">
        <v>0</v>
      </c>
      <c r="T176" s="73">
        <v>0</v>
      </c>
      <c r="U176" s="73">
        <v>0</v>
      </c>
      <c r="V176" s="73">
        <v>0</v>
      </c>
      <c r="W176" s="73">
        <v>0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>
        <v>0</v>
      </c>
      <c r="AE176" s="73">
        <v>0</v>
      </c>
      <c r="AF176" s="73">
        <v>0</v>
      </c>
      <c r="AG176" s="73">
        <v>0</v>
      </c>
      <c r="AH176" s="73">
        <v>0</v>
      </c>
      <c r="AI176" s="73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5"/>
      <c r="B177" s="5"/>
      <c r="C177" s="73">
        <v>0</v>
      </c>
      <c r="D177" s="73">
        <v>0</v>
      </c>
      <c r="E177" s="73">
        <v>0</v>
      </c>
      <c r="F177" s="73">
        <v>0</v>
      </c>
      <c r="G177" s="73">
        <v>0</v>
      </c>
      <c r="H177" s="73">
        <v>0</v>
      </c>
      <c r="I177" s="73">
        <v>0</v>
      </c>
      <c r="J177" s="73">
        <v>0</v>
      </c>
      <c r="K177" s="73">
        <v>0</v>
      </c>
      <c r="L177" s="73">
        <v>0</v>
      </c>
      <c r="M177" s="73">
        <v>0</v>
      </c>
      <c r="N177" s="73">
        <v>0</v>
      </c>
      <c r="O177" s="73">
        <v>0</v>
      </c>
      <c r="P177" s="73">
        <v>0</v>
      </c>
      <c r="Q177" s="73">
        <v>0</v>
      </c>
      <c r="R177" s="73">
        <v>0</v>
      </c>
      <c r="S177" s="73">
        <v>0</v>
      </c>
      <c r="T177" s="73">
        <v>0</v>
      </c>
      <c r="U177" s="73">
        <v>0</v>
      </c>
      <c r="V177" s="73">
        <v>0</v>
      </c>
      <c r="W177" s="73">
        <v>0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>
        <v>0</v>
      </c>
      <c r="AE177" s="73">
        <v>0</v>
      </c>
      <c r="AF177" s="73">
        <v>0</v>
      </c>
      <c r="AG177" s="73">
        <v>0</v>
      </c>
      <c r="AH177" s="73">
        <v>0</v>
      </c>
      <c r="AI177" s="73">
        <v>0</v>
      </c>
    </row>
    <row r="178" spans="1:85">
      <c r="A178" s="1" t="str">
        <f>LOOKUP(B178,[1]Regions!$A$4:$A$98,[1]Regions!$B$4:$B$98)</f>
        <v>Luxembourg</v>
      </c>
      <c r="B178" s="2">
        <v>9</v>
      </c>
      <c r="C178" s="72">
        <v>2018</v>
      </c>
      <c r="D178" s="72">
        <v>2019</v>
      </c>
      <c r="E178" s="72">
        <v>2020</v>
      </c>
      <c r="F178" s="72">
        <v>2021</v>
      </c>
      <c r="G178" s="72">
        <v>2022</v>
      </c>
      <c r="H178" s="72">
        <v>2023</v>
      </c>
      <c r="I178" s="72">
        <v>2024</v>
      </c>
      <c r="J178" s="72">
        <v>2025</v>
      </c>
      <c r="K178" s="72">
        <v>2026</v>
      </c>
      <c r="L178" s="72">
        <v>2027</v>
      </c>
      <c r="M178" s="72">
        <v>2028</v>
      </c>
      <c r="N178" s="72">
        <v>2029</v>
      </c>
      <c r="O178" s="72">
        <v>2030</v>
      </c>
      <c r="P178" s="72">
        <v>2031</v>
      </c>
      <c r="Q178" s="72">
        <v>2032</v>
      </c>
      <c r="R178" s="72">
        <v>2033</v>
      </c>
      <c r="S178" s="72">
        <v>2034</v>
      </c>
      <c r="T178" s="72">
        <v>2035</v>
      </c>
      <c r="U178" s="72">
        <v>2036</v>
      </c>
      <c r="V178" s="72">
        <v>2037</v>
      </c>
      <c r="W178" s="72">
        <v>2038</v>
      </c>
      <c r="X178" s="72">
        <v>2039</v>
      </c>
      <c r="Y178" s="72">
        <v>2040</v>
      </c>
      <c r="Z178" s="72">
        <v>2041</v>
      </c>
      <c r="AA178" s="72">
        <v>2042</v>
      </c>
      <c r="AB178" s="72">
        <v>2043</v>
      </c>
      <c r="AC178" s="72">
        <v>2044</v>
      </c>
      <c r="AD178" s="72">
        <v>2045</v>
      </c>
      <c r="AE178" s="72">
        <v>2046</v>
      </c>
      <c r="AF178" s="72">
        <v>2047</v>
      </c>
      <c r="AG178" s="72">
        <v>2048</v>
      </c>
      <c r="AH178" s="72">
        <v>2049</v>
      </c>
      <c r="AI178" s="72">
        <v>2050</v>
      </c>
      <c r="AJ178">
        <v>2051</v>
      </c>
      <c r="AK178">
        <v>2052</v>
      </c>
      <c r="AL178">
        <v>2053</v>
      </c>
      <c r="AM178">
        <v>2054</v>
      </c>
      <c r="AN178">
        <v>2055</v>
      </c>
      <c r="AO178">
        <v>2056</v>
      </c>
      <c r="AP178">
        <v>2057</v>
      </c>
      <c r="AQ178">
        <v>2058</v>
      </c>
      <c r="AR178">
        <v>2059</v>
      </c>
      <c r="AS178">
        <v>2060</v>
      </c>
      <c r="AT178">
        <v>2061</v>
      </c>
      <c r="AU178">
        <v>2062</v>
      </c>
      <c r="AV178">
        <v>2063</v>
      </c>
      <c r="AW178">
        <v>2064</v>
      </c>
      <c r="AX178">
        <v>2065</v>
      </c>
      <c r="AY178">
        <v>2066</v>
      </c>
      <c r="AZ178">
        <v>2067</v>
      </c>
      <c r="BA178">
        <v>2068</v>
      </c>
      <c r="BB178">
        <v>2069</v>
      </c>
      <c r="BC178">
        <v>2070</v>
      </c>
      <c r="BD178">
        <v>2071</v>
      </c>
      <c r="BE178">
        <v>2072</v>
      </c>
      <c r="BF178">
        <v>2073</v>
      </c>
      <c r="BG178">
        <v>2074</v>
      </c>
      <c r="BH178">
        <v>2075</v>
      </c>
      <c r="BI178">
        <v>2076</v>
      </c>
      <c r="BJ178">
        <v>2077</v>
      </c>
      <c r="BK178">
        <v>2078</v>
      </c>
      <c r="BL178">
        <v>2079</v>
      </c>
      <c r="BM178">
        <v>2080</v>
      </c>
      <c r="BN178">
        <v>2081</v>
      </c>
      <c r="BO178">
        <v>2082</v>
      </c>
      <c r="BP178">
        <v>2083</v>
      </c>
      <c r="BQ178">
        <v>2084</v>
      </c>
      <c r="BR178">
        <v>2085</v>
      </c>
      <c r="BS178">
        <v>2086</v>
      </c>
      <c r="BT178">
        <v>2087</v>
      </c>
      <c r="BU178">
        <v>2088</v>
      </c>
      <c r="BV178">
        <v>2089</v>
      </c>
      <c r="BW178">
        <v>2090</v>
      </c>
      <c r="BX178">
        <v>2091</v>
      </c>
      <c r="BY178">
        <v>2092</v>
      </c>
      <c r="BZ178">
        <v>2093</v>
      </c>
      <c r="CA178">
        <v>2094</v>
      </c>
      <c r="CB178">
        <v>2095</v>
      </c>
      <c r="CC178">
        <v>2096</v>
      </c>
      <c r="CD178">
        <v>2097</v>
      </c>
      <c r="CE178">
        <v>2098</v>
      </c>
      <c r="CF178">
        <v>2099</v>
      </c>
      <c r="CG178">
        <v>2100</v>
      </c>
    </row>
    <row r="179" spans="1:85">
      <c r="A179" s="74"/>
      <c r="B179" s="74" t="s">
        <v>4</v>
      </c>
      <c r="C179" s="73">
        <v>0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W179" s="73">
        <v>0</v>
      </c>
      <c r="X179" s="73">
        <v>0</v>
      </c>
      <c r="Y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>
        <v>0</v>
      </c>
      <c r="AE179" s="73">
        <v>0</v>
      </c>
      <c r="AF179" s="73">
        <v>0</v>
      </c>
      <c r="AG179" s="73">
        <v>0</v>
      </c>
      <c r="AH179" s="73">
        <v>0</v>
      </c>
      <c r="AI179" s="73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>
      <c r="A180" s="74" t="s">
        <v>0</v>
      </c>
      <c r="B180" s="74" t="s">
        <v>3</v>
      </c>
      <c r="C180" s="73">
        <v>0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O180" s="73">
        <v>0</v>
      </c>
      <c r="P180" s="73">
        <v>0</v>
      </c>
      <c r="Q180" s="73">
        <v>0</v>
      </c>
      <c r="R180" s="73">
        <v>0</v>
      </c>
      <c r="S180" s="73">
        <v>0</v>
      </c>
      <c r="T180" s="73">
        <v>0</v>
      </c>
      <c r="U180" s="73">
        <v>0</v>
      </c>
      <c r="V180" s="73">
        <v>0</v>
      </c>
      <c r="W180" s="73">
        <v>0</v>
      </c>
      <c r="X180" s="73">
        <v>0</v>
      </c>
      <c r="Y180" s="73">
        <v>0</v>
      </c>
      <c r="Z180" s="73">
        <v>0</v>
      </c>
      <c r="AA180" s="73">
        <v>0</v>
      </c>
      <c r="AB180" s="73">
        <v>0</v>
      </c>
      <c r="AC180" s="73">
        <v>0</v>
      </c>
      <c r="AD180" s="73">
        <v>0</v>
      </c>
      <c r="AE180" s="73">
        <v>0</v>
      </c>
      <c r="AF180" s="73">
        <v>0</v>
      </c>
      <c r="AG180" s="73">
        <v>0</v>
      </c>
      <c r="AH180" s="73">
        <v>0</v>
      </c>
      <c r="AI180" s="73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>
      <c r="A181" s="74"/>
      <c r="B181" s="74" t="s">
        <v>34</v>
      </c>
      <c r="C181" s="73">
        <v>0</v>
      </c>
      <c r="D181" s="73">
        <v>0</v>
      </c>
      <c r="E181" s="73">
        <v>0</v>
      </c>
      <c r="F181" s="73">
        <v>0</v>
      </c>
      <c r="G181" s="73">
        <v>0</v>
      </c>
      <c r="H181" s="73">
        <v>0</v>
      </c>
      <c r="I181" s="73">
        <v>0</v>
      </c>
      <c r="J181" s="73">
        <v>0</v>
      </c>
      <c r="K181" s="73">
        <v>0</v>
      </c>
      <c r="L181" s="73">
        <v>0</v>
      </c>
      <c r="M181" s="73">
        <v>0</v>
      </c>
      <c r="N181" s="73">
        <v>0</v>
      </c>
      <c r="O181" s="73">
        <v>0</v>
      </c>
      <c r="P181" s="73">
        <v>0</v>
      </c>
      <c r="Q181" s="73">
        <v>0</v>
      </c>
      <c r="R181" s="73">
        <v>0</v>
      </c>
      <c r="S181" s="73">
        <v>0</v>
      </c>
      <c r="T181" s="73">
        <v>0</v>
      </c>
      <c r="U181" s="73">
        <v>0</v>
      </c>
      <c r="V181" s="73">
        <v>0</v>
      </c>
      <c r="W181" s="73">
        <v>0</v>
      </c>
      <c r="X181" s="73">
        <v>0</v>
      </c>
      <c r="Y181" s="73">
        <v>0</v>
      </c>
      <c r="Z181" s="73">
        <v>0</v>
      </c>
      <c r="AA181" s="73">
        <v>0</v>
      </c>
      <c r="AB181" s="73">
        <v>0</v>
      </c>
      <c r="AC181" s="73">
        <v>0</v>
      </c>
      <c r="AD181" s="73">
        <v>0</v>
      </c>
      <c r="AE181" s="73">
        <v>0</v>
      </c>
      <c r="AF181" s="73">
        <v>0</v>
      </c>
      <c r="AG181" s="73">
        <v>0</v>
      </c>
      <c r="AH181" s="73">
        <v>0</v>
      </c>
      <c r="AI181" s="73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>
      <c r="A182" s="14"/>
      <c r="B182" s="14" t="s">
        <v>35</v>
      </c>
      <c r="C182" s="73">
        <v>0</v>
      </c>
      <c r="D182" s="73">
        <v>0</v>
      </c>
      <c r="E182" s="73">
        <v>0</v>
      </c>
      <c r="F182" s="73">
        <v>0</v>
      </c>
      <c r="G182" s="73">
        <v>0</v>
      </c>
      <c r="H182" s="73">
        <v>0</v>
      </c>
      <c r="I182" s="73">
        <v>0</v>
      </c>
      <c r="J182" s="73">
        <v>0</v>
      </c>
      <c r="K182" s="73">
        <v>0</v>
      </c>
      <c r="L182" s="73">
        <v>0</v>
      </c>
      <c r="M182" s="73">
        <v>0</v>
      </c>
      <c r="N182" s="73">
        <v>0</v>
      </c>
      <c r="O182" s="73">
        <v>0</v>
      </c>
      <c r="P182" s="73">
        <v>0</v>
      </c>
      <c r="Q182" s="73">
        <v>0</v>
      </c>
      <c r="R182" s="73">
        <v>0</v>
      </c>
      <c r="S182" s="73">
        <v>0</v>
      </c>
      <c r="T182" s="73">
        <v>0</v>
      </c>
      <c r="U182" s="73">
        <v>0</v>
      </c>
      <c r="V182" s="73">
        <v>0</v>
      </c>
      <c r="W182" s="73">
        <v>0</v>
      </c>
      <c r="X182" s="73">
        <v>0</v>
      </c>
      <c r="Y182" s="73">
        <v>0</v>
      </c>
      <c r="Z182" s="73">
        <v>0</v>
      </c>
      <c r="AA182" s="73">
        <v>0</v>
      </c>
      <c r="AB182" s="73">
        <v>0</v>
      </c>
      <c r="AC182" s="73">
        <v>0</v>
      </c>
      <c r="AD182" s="73">
        <v>0</v>
      </c>
      <c r="AE182" s="73">
        <v>0</v>
      </c>
      <c r="AF182" s="73">
        <v>0</v>
      </c>
      <c r="AG182" s="73">
        <v>0</v>
      </c>
      <c r="AH182" s="73">
        <v>0</v>
      </c>
      <c r="AI182" s="73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>
      <c r="A183" s="4"/>
      <c r="B183" s="4" t="s">
        <v>4</v>
      </c>
      <c r="C183" s="73">
        <v>0</v>
      </c>
      <c r="D183" s="73">
        <v>0</v>
      </c>
      <c r="E183" s="73">
        <v>0</v>
      </c>
      <c r="F183" s="73">
        <v>0</v>
      </c>
      <c r="G183" s="73">
        <v>0</v>
      </c>
      <c r="H183" s="73">
        <v>0</v>
      </c>
      <c r="I183" s="73">
        <v>0</v>
      </c>
      <c r="J183" s="73">
        <v>0</v>
      </c>
      <c r="K183" s="73">
        <v>0</v>
      </c>
      <c r="L183" s="73">
        <v>0</v>
      </c>
      <c r="M183" s="73">
        <v>0</v>
      </c>
      <c r="N183" s="73">
        <v>0</v>
      </c>
      <c r="O183" s="73">
        <v>0</v>
      </c>
      <c r="P183" s="73">
        <v>0</v>
      </c>
      <c r="Q183" s="73">
        <v>0</v>
      </c>
      <c r="R183" s="73">
        <v>0</v>
      </c>
      <c r="S183" s="73">
        <v>0</v>
      </c>
      <c r="T183" s="73">
        <v>0</v>
      </c>
      <c r="U183" s="73">
        <v>0</v>
      </c>
      <c r="V183" s="73">
        <v>0</v>
      </c>
      <c r="W183" s="73">
        <v>0</v>
      </c>
      <c r="X183" s="73">
        <v>0</v>
      </c>
      <c r="Y183" s="73">
        <v>0</v>
      </c>
      <c r="Z183" s="73">
        <v>0</v>
      </c>
      <c r="AA183" s="73">
        <v>0</v>
      </c>
      <c r="AB183" s="73">
        <v>0</v>
      </c>
      <c r="AC183" s="73">
        <v>0</v>
      </c>
      <c r="AD183" s="73">
        <v>0</v>
      </c>
      <c r="AE183" s="73">
        <v>0</v>
      </c>
      <c r="AF183" s="73">
        <v>0</v>
      </c>
      <c r="AG183" s="73">
        <v>0</v>
      </c>
      <c r="AH183" s="73">
        <v>0</v>
      </c>
      <c r="AI183" s="7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>
      <c r="A184" s="74" t="s">
        <v>1</v>
      </c>
      <c r="B184" s="74" t="s">
        <v>3</v>
      </c>
      <c r="C184" s="73">
        <v>0</v>
      </c>
      <c r="D184" s="73">
        <v>0</v>
      </c>
      <c r="E184" s="73">
        <v>0</v>
      </c>
      <c r="F184" s="73">
        <v>0</v>
      </c>
      <c r="G184" s="73">
        <v>0</v>
      </c>
      <c r="H184" s="73">
        <v>0</v>
      </c>
      <c r="I184" s="73">
        <v>0</v>
      </c>
      <c r="J184" s="73">
        <v>0</v>
      </c>
      <c r="K184" s="73">
        <v>0</v>
      </c>
      <c r="L184" s="73">
        <v>0</v>
      </c>
      <c r="M184" s="73">
        <v>0</v>
      </c>
      <c r="N184" s="73">
        <v>0</v>
      </c>
      <c r="O184" s="73">
        <v>0</v>
      </c>
      <c r="P184" s="73">
        <v>0</v>
      </c>
      <c r="Q184" s="73">
        <v>0</v>
      </c>
      <c r="R184" s="73">
        <v>0</v>
      </c>
      <c r="S184" s="73">
        <v>0</v>
      </c>
      <c r="T184" s="73">
        <v>0</v>
      </c>
      <c r="U184" s="73">
        <v>0</v>
      </c>
      <c r="V184" s="73">
        <v>0</v>
      </c>
      <c r="W184" s="73">
        <v>0</v>
      </c>
      <c r="X184" s="73">
        <v>0</v>
      </c>
      <c r="Y184" s="73">
        <v>0</v>
      </c>
      <c r="Z184" s="73">
        <v>0</v>
      </c>
      <c r="AA184" s="73">
        <v>0</v>
      </c>
      <c r="AB184" s="73">
        <v>0</v>
      </c>
      <c r="AC184" s="73">
        <v>0</v>
      </c>
      <c r="AD184" s="73">
        <v>0</v>
      </c>
      <c r="AE184" s="73">
        <v>0</v>
      </c>
      <c r="AF184" s="73">
        <v>0</v>
      </c>
      <c r="AG184" s="73">
        <v>0</v>
      </c>
      <c r="AH184" s="73">
        <v>0</v>
      </c>
      <c r="AI184" s="73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>
      <c r="A185" s="74"/>
      <c r="B185" s="74" t="s">
        <v>34</v>
      </c>
      <c r="C185" s="73">
        <v>0</v>
      </c>
      <c r="D185" s="73">
        <v>0</v>
      </c>
      <c r="E185" s="73">
        <v>0</v>
      </c>
      <c r="F185" s="73">
        <v>0</v>
      </c>
      <c r="G185" s="73">
        <v>0</v>
      </c>
      <c r="H185" s="73">
        <v>0</v>
      </c>
      <c r="I185" s="73">
        <v>0</v>
      </c>
      <c r="J185" s="73">
        <v>0</v>
      </c>
      <c r="K185" s="73">
        <v>0</v>
      </c>
      <c r="L185" s="73">
        <v>0</v>
      </c>
      <c r="M185" s="73">
        <v>0</v>
      </c>
      <c r="N185" s="73">
        <v>0</v>
      </c>
      <c r="O185" s="73">
        <v>0</v>
      </c>
      <c r="P185" s="73">
        <v>0</v>
      </c>
      <c r="Q185" s="73">
        <v>0</v>
      </c>
      <c r="R185" s="73">
        <v>0</v>
      </c>
      <c r="S185" s="73">
        <v>0</v>
      </c>
      <c r="T185" s="73">
        <v>0</v>
      </c>
      <c r="U185" s="73">
        <v>0</v>
      </c>
      <c r="V185" s="73">
        <v>0</v>
      </c>
      <c r="W185" s="73">
        <v>0</v>
      </c>
      <c r="X185" s="73">
        <v>0</v>
      </c>
      <c r="Y185" s="73">
        <v>0</v>
      </c>
      <c r="Z185" s="73">
        <v>0</v>
      </c>
      <c r="AA185" s="73">
        <v>0</v>
      </c>
      <c r="AB185" s="73">
        <v>0</v>
      </c>
      <c r="AC185" s="73">
        <v>0</v>
      </c>
      <c r="AD185" s="73">
        <v>0</v>
      </c>
      <c r="AE185" s="73">
        <v>0</v>
      </c>
      <c r="AF185" s="73">
        <v>0</v>
      </c>
      <c r="AG185" s="73">
        <v>0</v>
      </c>
      <c r="AH185" s="73">
        <v>0</v>
      </c>
      <c r="AI185" s="73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>
      <c r="A186" s="14"/>
      <c r="B186" s="14" t="s">
        <v>35</v>
      </c>
      <c r="C186" s="73">
        <v>0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O186" s="73">
        <v>0</v>
      </c>
      <c r="P186" s="73">
        <v>0</v>
      </c>
      <c r="Q186" s="73">
        <v>0</v>
      </c>
      <c r="R186" s="73">
        <v>0</v>
      </c>
      <c r="S186" s="73">
        <v>0</v>
      </c>
      <c r="T186" s="73">
        <v>0</v>
      </c>
      <c r="U186" s="73">
        <v>0</v>
      </c>
      <c r="V186" s="73">
        <v>0</v>
      </c>
      <c r="W186" s="73">
        <v>0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>
        <v>0</v>
      </c>
      <c r="AG186" s="73">
        <v>0</v>
      </c>
      <c r="AH186" s="73">
        <v>0</v>
      </c>
      <c r="AI186" s="73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>
      <c r="A187" s="4"/>
      <c r="B187" s="4" t="s">
        <v>4</v>
      </c>
      <c r="C187" s="73">
        <v>0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O187" s="73">
        <v>0</v>
      </c>
      <c r="P187" s="73">
        <v>0</v>
      </c>
      <c r="Q187" s="73">
        <v>0</v>
      </c>
      <c r="R187" s="73">
        <v>0</v>
      </c>
      <c r="S187" s="73">
        <v>0</v>
      </c>
      <c r="T187" s="73">
        <v>0</v>
      </c>
      <c r="U187" s="73">
        <v>0</v>
      </c>
      <c r="V187" s="73">
        <v>0</v>
      </c>
      <c r="W187" s="73">
        <v>0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>
        <v>0</v>
      </c>
      <c r="AE187" s="73">
        <v>0</v>
      </c>
      <c r="AF187" s="73">
        <v>0</v>
      </c>
      <c r="AG187" s="73">
        <v>0</v>
      </c>
      <c r="AH187" s="73">
        <v>0</v>
      </c>
      <c r="AI187" s="73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>
      <c r="A188" s="14" t="s">
        <v>5</v>
      </c>
      <c r="B188" s="14" t="s">
        <v>3</v>
      </c>
      <c r="C188" s="73">
        <v>0</v>
      </c>
      <c r="D188" s="73">
        <v>0</v>
      </c>
      <c r="E188" s="73">
        <v>0</v>
      </c>
      <c r="F188" s="73">
        <v>0</v>
      </c>
      <c r="G188" s="73">
        <v>0</v>
      </c>
      <c r="H188" s="73">
        <v>0</v>
      </c>
      <c r="I188" s="73">
        <v>0</v>
      </c>
      <c r="J188" s="73">
        <v>0</v>
      </c>
      <c r="K188" s="73">
        <v>0</v>
      </c>
      <c r="L188" s="73">
        <v>0</v>
      </c>
      <c r="M188" s="73">
        <v>0</v>
      </c>
      <c r="N188" s="73">
        <v>0</v>
      </c>
      <c r="O188" s="73">
        <v>0</v>
      </c>
      <c r="P188" s="73">
        <v>0</v>
      </c>
      <c r="Q188" s="73">
        <v>0</v>
      </c>
      <c r="R188" s="73">
        <v>0</v>
      </c>
      <c r="S188" s="73">
        <v>0</v>
      </c>
      <c r="T188" s="73">
        <v>0</v>
      </c>
      <c r="U188" s="73">
        <v>0</v>
      </c>
      <c r="V188" s="73">
        <v>0</v>
      </c>
      <c r="W188" s="73">
        <v>0</v>
      </c>
      <c r="X188" s="73">
        <v>0</v>
      </c>
      <c r="Y188" s="73">
        <v>0</v>
      </c>
      <c r="Z188" s="73">
        <v>0</v>
      </c>
      <c r="AA188" s="73">
        <v>0</v>
      </c>
      <c r="AB188" s="73">
        <v>0</v>
      </c>
      <c r="AC188" s="73">
        <v>0</v>
      </c>
      <c r="AD188" s="73">
        <v>0</v>
      </c>
      <c r="AE188" s="73">
        <v>0</v>
      </c>
      <c r="AF188" s="73">
        <v>0</v>
      </c>
      <c r="AG188" s="73">
        <v>0</v>
      </c>
      <c r="AH188" s="73">
        <v>0</v>
      </c>
      <c r="AI188" s="73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>
      <c r="A189" s="5"/>
      <c r="B189" s="5" t="s">
        <v>4</v>
      </c>
      <c r="C189" s="73">
        <v>0</v>
      </c>
      <c r="D189" s="73">
        <v>0</v>
      </c>
      <c r="E189" s="73">
        <v>0</v>
      </c>
      <c r="F189" s="73">
        <v>0</v>
      </c>
      <c r="G189" s="73">
        <v>0</v>
      </c>
      <c r="H189" s="73">
        <v>0</v>
      </c>
      <c r="I189" s="73">
        <v>0</v>
      </c>
      <c r="J189" s="73">
        <v>0</v>
      </c>
      <c r="K189" s="73">
        <v>0</v>
      </c>
      <c r="L189" s="73">
        <v>0</v>
      </c>
      <c r="M189" s="73">
        <v>0</v>
      </c>
      <c r="N189" s="73">
        <v>0</v>
      </c>
      <c r="O189" s="73">
        <v>0</v>
      </c>
      <c r="P189" s="73">
        <v>0</v>
      </c>
      <c r="Q189" s="73">
        <v>0</v>
      </c>
      <c r="R189" s="73">
        <v>0</v>
      </c>
      <c r="S189" s="73">
        <v>0</v>
      </c>
      <c r="T189" s="73">
        <v>0</v>
      </c>
      <c r="U189" s="73">
        <v>0</v>
      </c>
      <c r="V189" s="73">
        <v>0</v>
      </c>
      <c r="W189" s="73">
        <v>0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>
        <v>0</v>
      </c>
      <c r="AE189" s="73">
        <v>0</v>
      </c>
      <c r="AF189" s="73">
        <v>0</v>
      </c>
      <c r="AG189" s="73">
        <v>0</v>
      </c>
      <c r="AH189" s="73">
        <v>0</v>
      </c>
      <c r="AI189" s="73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5" t="s">
        <v>2</v>
      </c>
      <c r="B190" s="5" t="s">
        <v>3</v>
      </c>
      <c r="C190" s="73">
        <v>0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O190" s="73">
        <v>0</v>
      </c>
      <c r="P190" s="73">
        <v>0</v>
      </c>
      <c r="Q190" s="73">
        <v>0</v>
      </c>
      <c r="R190" s="73">
        <v>0</v>
      </c>
      <c r="S190" s="73">
        <v>0</v>
      </c>
      <c r="T190" s="73">
        <v>0</v>
      </c>
      <c r="U190" s="73">
        <v>0</v>
      </c>
      <c r="V190" s="73">
        <v>0</v>
      </c>
      <c r="W190" s="73">
        <v>0</v>
      </c>
      <c r="X190" s="73">
        <v>0</v>
      </c>
      <c r="Y190" s="73">
        <v>0</v>
      </c>
      <c r="Z190" s="73">
        <v>0</v>
      </c>
      <c r="AA190" s="73">
        <v>0</v>
      </c>
      <c r="AB190" s="73">
        <v>0</v>
      </c>
      <c r="AC190" s="73">
        <v>0</v>
      </c>
      <c r="AD190" s="73">
        <v>0</v>
      </c>
      <c r="AE190" s="73">
        <v>0</v>
      </c>
      <c r="AF190" s="73">
        <v>0</v>
      </c>
      <c r="AG190" s="73">
        <v>0</v>
      </c>
      <c r="AH190" s="73">
        <v>0</v>
      </c>
      <c r="AI190" s="73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4"/>
      <c r="B191" s="4" t="s">
        <v>4</v>
      </c>
      <c r="C191" s="73">
        <v>0</v>
      </c>
      <c r="D191" s="73">
        <v>0</v>
      </c>
      <c r="E191" s="73">
        <v>0</v>
      </c>
      <c r="F191" s="73">
        <v>0</v>
      </c>
      <c r="G191" s="73">
        <v>0</v>
      </c>
      <c r="H191" s="73">
        <v>0</v>
      </c>
      <c r="I191" s="73">
        <v>0</v>
      </c>
      <c r="J191" s="73">
        <v>0</v>
      </c>
      <c r="K191" s="73">
        <v>0</v>
      </c>
      <c r="L191" s="73">
        <v>0</v>
      </c>
      <c r="M191" s="73">
        <v>0</v>
      </c>
      <c r="N191" s="73">
        <v>0</v>
      </c>
      <c r="O191" s="73">
        <v>0</v>
      </c>
      <c r="P191" s="73">
        <v>0</v>
      </c>
      <c r="Q191" s="73">
        <v>0</v>
      </c>
      <c r="R191" s="73">
        <v>0</v>
      </c>
      <c r="S191" s="73">
        <v>0</v>
      </c>
      <c r="T191" s="73">
        <v>0</v>
      </c>
      <c r="U191" s="73">
        <v>0</v>
      </c>
      <c r="V191" s="73">
        <v>0</v>
      </c>
      <c r="W191" s="73">
        <v>0</v>
      </c>
      <c r="X191" s="73">
        <v>0</v>
      </c>
      <c r="Y191" s="73">
        <v>0</v>
      </c>
      <c r="Z191" s="73">
        <v>0</v>
      </c>
      <c r="AA191" s="73">
        <v>0</v>
      </c>
      <c r="AB191" s="73">
        <v>0</v>
      </c>
      <c r="AC191" s="73">
        <v>0</v>
      </c>
      <c r="AD191" s="73">
        <v>0</v>
      </c>
      <c r="AE191" s="73">
        <v>0</v>
      </c>
      <c r="AF191" s="73">
        <v>0</v>
      </c>
      <c r="AG191" s="73">
        <v>0</v>
      </c>
      <c r="AH191" s="73">
        <v>0</v>
      </c>
      <c r="AI191" s="73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14" t="s">
        <v>7</v>
      </c>
      <c r="B192" s="14" t="s">
        <v>3</v>
      </c>
      <c r="C192" s="73">
        <v>0</v>
      </c>
      <c r="D192" s="73">
        <v>0</v>
      </c>
      <c r="E192" s="73">
        <v>0</v>
      </c>
      <c r="F192" s="73">
        <v>0</v>
      </c>
      <c r="G192" s="73">
        <v>0</v>
      </c>
      <c r="H192" s="73">
        <v>0</v>
      </c>
      <c r="I192" s="73">
        <v>0</v>
      </c>
      <c r="J192" s="73">
        <v>0</v>
      </c>
      <c r="K192" s="73">
        <v>0</v>
      </c>
      <c r="L192" s="73">
        <v>0</v>
      </c>
      <c r="M192" s="73">
        <v>0</v>
      </c>
      <c r="N192" s="73">
        <v>0</v>
      </c>
      <c r="O192" s="73">
        <v>0</v>
      </c>
      <c r="P192" s="73">
        <v>0</v>
      </c>
      <c r="Q192" s="73">
        <v>0</v>
      </c>
      <c r="R192" s="73">
        <v>0</v>
      </c>
      <c r="S192" s="73">
        <v>0</v>
      </c>
      <c r="T192" s="73">
        <v>0</v>
      </c>
      <c r="U192" s="73">
        <v>0</v>
      </c>
      <c r="V192" s="73">
        <v>0</v>
      </c>
      <c r="W192" s="73">
        <v>0</v>
      </c>
      <c r="X192" s="73">
        <v>0</v>
      </c>
      <c r="Y192" s="73">
        <v>0</v>
      </c>
      <c r="Z192" s="73">
        <v>0</v>
      </c>
      <c r="AA192" s="73">
        <v>0</v>
      </c>
      <c r="AB192" s="73">
        <v>0</v>
      </c>
      <c r="AC192" s="73">
        <v>0</v>
      </c>
      <c r="AD192" s="73">
        <v>0</v>
      </c>
      <c r="AE192" s="73">
        <v>0</v>
      </c>
      <c r="AF192" s="73">
        <v>0</v>
      </c>
      <c r="AG192" s="73">
        <v>0</v>
      </c>
      <c r="AH192" s="73">
        <v>0</v>
      </c>
      <c r="AI192" s="73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4"/>
      <c r="B193" s="4" t="s">
        <v>4</v>
      </c>
      <c r="C193" s="73">
        <v>0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O193" s="73">
        <v>0</v>
      </c>
      <c r="P193" s="73">
        <v>0</v>
      </c>
      <c r="Q193" s="73">
        <v>0</v>
      </c>
      <c r="R193" s="73">
        <v>0</v>
      </c>
      <c r="S193" s="73">
        <v>0</v>
      </c>
      <c r="T193" s="73">
        <v>0</v>
      </c>
      <c r="U193" s="73">
        <v>0</v>
      </c>
      <c r="V193" s="73">
        <v>0</v>
      </c>
      <c r="W193" s="73">
        <v>0</v>
      </c>
      <c r="X193" s="73">
        <v>0</v>
      </c>
      <c r="Y193" s="73">
        <v>0</v>
      </c>
      <c r="Z193" s="73">
        <v>0</v>
      </c>
      <c r="AA193" s="73">
        <v>0</v>
      </c>
      <c r="AB193" s="73">
        <v>0</v>
      </c>
      <c r="AC193" s="73">
        <v>0</v>
      </c>
      <c r="AD193" s="73">
        <v>0</v>
      </c>
      <c r="AE193" s="73">
        <v>0</v>
      </c>
      <c r="AF193" s="73">
        <v>0</v>
      </c>
      <c r="AG193" s="73">
        <v>0</v>
      </c>
      <c r="AH193" s="73">
        <v>0</v>
      </c>
      <c r="AI193" s="7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14" t="s">
        <v>6</v>
      </c>
      <c r="B194" s="14" t="s">
        <v>3</v>
      </c>
      <c r="C194" s="73">
        <v>0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O194" s="73">
        <v>0</v>
      </c>
      <c r="P194" s="73">
        <v>0</v>
      </c>
      <c r="Q194" s="73">
        <v>0</v>
      </c>
      <c r="R194" s="73">
        <v>0</v>
      </c>
      <c r="S194" s="73">
        <v>0</v>
      </c>
      <c r="T194" s="73">
        <v>0</v>
      </c>
      <c r="U194" s="73">
        <v>0</v>
      </c>
      <c r="V194" s="73">
        <v>0</v>
      </c>
      <c r="W194" s="73">
        <v>0</v>
      </c>
      <c r="X194" s="73">
        <v>0</v>
      </c>
      <c r="Y194" s="73">
        <v>0</v>
      </c>
      <c r="Z194" s="73">
        <v>0</v>
      </c>
      <c r="AA194" s="73">
        <v>0</v>
      </c>
      <c r="AB194" s="73">
        <v>0</v>
      </c>
      <c r="AC194" s="73">
        <v>0</v>
      </c>
      <c r="AD194" s="73">
        <v>0</v>
      </c>
      <c r="AE194" s="73">
        <v>0</v>
      </c>
      <c r="AF194" s="73">
        <v>0</v>
      </c>
      <c r="AG194" s="73">
        <v>0</v>
      </c>
      <c r="AH194" s="73">
        <v>0</v>
      </c>
      <c r="AI194" s="73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5"/>
      <c r="B195" s="5" t="s">
        <v>4</v>
      </c>
      <c r="C195" s="73">
        <v>0</v>
      </c>
      <c r="D195" s="73">
        <v>0</v>
      </c>
      <c r="E195" s="73">
        <v>0</v>
      </c>
      <c r="F195" s="73">
        <v>0</v>
      </c>
      <c r="G195" s="73">
        <v>0</v>
      </c>
      <c r="H195" s="73">
        <v>0</v>
      </c>
      <c r="I195" s="73">
        <v>0</v>
      </c>
      <c r="J195" s="73">
        <v>0</v>
      </c>
      <c r="K195" s="73">
        <v>0</v>
      </c>
      <c r="L195" s="73">
        <v>0</v>
      </c>
      <c r="M195" s="73">
        <v>0</v>
      </c>
      <c r="N195" s="73">
        <v>0</v>
      </c>
      <c r="O195" s="73">
        <v>0</v>
      </c>
      <c r="P195" s="73">
        <v>0</v>
      </c>
      <c r="Q195" s="73">
        <v>0</v>
      </c>
      <c r="R195" s="73">
        <v>0</v>
      </c>
      <c r="S195" s="73">
        <v>0</v>
      </c>
      <c r="T195" s="73">
        <v>0</v>
      </c>
      <c r="U195" s="73">
        <v>0</v>
      </c>
      <c r="V195" s="73">
        <v>0</v>
      </c>
      <c r="W195" s="73">
        <v>0</v>
      </c>
      <c r="X195" s="73">
        <v>0</v>
      </c>
      <c r="Y195" s="73">
        <v>0</v>
      </c>
      <c r="Z195" s="73">
        <v>0</v>
      </c>
      <c r="AA195" s="73">
        <v>0</v>
      </c>
      <c r="AB195" s="73">
        <v>0</v>
      </c>
      <c r="AC195" s="73">
        <v>0</v>
      </c>
      <c r="AD195" s="73">
        <v>0</v>
      </c>
      <c r="AE195" s="73">
        <v>0</v>
      </c>
      <c r="AF195" s="73">
        <v>0</v>
      </c>
      <c r="AG195" s="73">
        <v>0</v>
      </c>
      <c r="AH195" s="73">
        <v>0</v>
      </c>
      <c r="AI195" s="73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5" t="s">
        <v>8</v>
      </c>
      <c r="B196" s="5" t="s">
        <v>3</v>
      </c>
      <c r="C196" s="73">
        <v>0</v>
      </c>
      <c r="D196" s="73">
        <v>0</v>
      </c>
      <c r="E196" s="73">
        <v>0</v>
      </c>
      <c r="F196" s="73">
        <v>0</v>
      </c>
      <c r="G196" s="73">
        <v>0</v>
      </c>
      <c r="H196" s="73">
        <v>0</v>
      </c>
      <c r="I196" s="73">
        <v>0</v>
      </c>
      <c r="J196" s="73">
        <v>0</v>
      </c>
      <c r="K196" s="73">
        <v>0</v>
      </c>
      <c r="L196" s="73">
        <v>0</v>
      </c>
      <c r="M196" s="73">
        <v>0</v>
      </c>
      <c r="N196" s="73">
        <v>0</v>
      </c>
      <c r="O196" s="73">
        <v>0</v>
      </c>
      <c r="P196" s="73">
        <v>0</v>
      </c>
      <c r="Q196" s="73">
        <v>0</v>
      </c>
      <c r="R196" s="73">
        <v>0</v>
      </c>
      <c r="S196" s="73">
        <v>0</v>
      </c>
      <c r="T196" s="73">
        <v>0</v>
      </c>
      <c r="U196" s="73">
        <v>0</v>
      </c>
      <c r="V196" s="73">
        <v>0</v>
      </c>
      <c r="W196" s="73">
        <v>0</v>
      </c>
      <c r="X196" s="73">
        <v>0</v>
      </c>
      <c r="Y196" s="73">
        <v>0</v>
      </c>
      <c r="Z196" s="73">
        <v>0</v>
      </c>
      <c r="AA196" s="73">
        <v>0</v>
      </c>
      <c r="AB196" s="73">
        <v>0</v>
      </c>
      <c r="AC196" s="73">
        <v>0</v>
      </c>
      <c r="AD196" s="73">
        <v>0</v>
      </c>
      <c r="AE196" s="73">
        <v>0</v>
      </c>
      <c r="AF196" s="73">
        <v>0</v>
      </c>
      <c r="AG196" s="73">
        <v>0</v>
      </c>
      <c r="AH196" s="73">
        <v>0</v>
      </c>
      <c r="AI196" s="73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4"/>
      <c r="B197" s="4" t="s">
        <v>37</v>
      </c>
      <c r="C197" s="73">
        <v>0</v>
      </c>
      <c r="D197" s="73">
        <v>0</v>
      </c>
      <c r="E197" s="73">
        <v>0</v>
      </c>
      <c r="F197" s="73">
        <v>0</v>
      </c>
      <c r="G197" s="73">
        <v>0</v>
      </c>
      <c r="H197" s="73">
        <v>0</v>
      </c>
      <c r="I197" s="73">
        <v>0</v>
      </c>
      <c r="J197" s="73">
        <v>0</v>
      </c>
      <c r="K197" s="73">
        <v>0</v>
      </c>
      <c r="L197" s="73">
        <v>0</v>
      </c>
      <c r="M197" s="73">
        <v>0</v>
      </c>
      <c r="N197" s="73">
        <v>0</v>
      </c>
      <c r="O197" s="73">
        <v>0</v>
      </c>
      <c r="P197" s="73">
        <v>0</v>
      </c>
      <c r="Q197" s="73">
        <v>0</v>
      </c>
      <c r="R197" s="73">
        <v>0</v>
      </c>
      <c r="S197" s="73">
        <v>0</v>
      </c>
      <c r="T197" s="73">
        <v>0</v>
      </c>
      <c r="U197" s="73">
        <v>0</v>
      </c>
      <c r="V197" s="73">
        <v>0</v>
      </c>
      <c r="W197" s="73">
        <v>0</v>
      </c>
      <c r="X197" s="73">
        <v>0</v>
      </c>
      <c r="Y197" s="73">
        <v>0</v>
      </c>
      <c r="Z197" s="73">
        <v>0</v>
      </c>
      <c r="AA197" s="73">
        <v>0</v>
      </c>
      <c r="AB197" s="73">
        <v>0</v>
      </c>
      <c r="AC197" s="73">
        <v>0</v>
      </c>
      <c r="AD197" s="73">
        <v>0</v>
      </c>
      <c r="AE197" s="73">
        <v>0</v>
      </c>
      <c r="AF197" s="73">
        <v>0</v>
      </c>
      <c r="AG197" s="73">
        <v>0</v>
      </c>
      <c r="AH197" s="73">
        <v>0</v>
      </c>
      <c r="AI197" s="73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14" t="s">
        <v>36</v>
      </c>
      <c r="B198" s="14" t="s">
        <v>38</v>
      </c>
      <c r="C198" s="73">
        <v>0</v>
      </c>
      <c r="D198" s="73">
        <v>0</v>
      </c>
      <c r="E198" s="73">
        <v>0</v>
      </c>
      <c r="F198" s="73">
        <v>0</v>
      </c>
      <c r="G198" s="73">
        <v>0</v>
      </c>
      <c r="H198" s="73">
        <v>0</v>
      </c>
      <c r="I198" s="73">
        <v>0</v>
      </c>
      <c r="J198" s="73">
        <v>0</v>
      </c>
      <c r="K198" s="73">
        <v>0</v>
      </c>
      <c r="L198" s="73">
        <v>0</v>
      </c>
      <c r="M198" s="73">
        <v>0</v>
      </c>
      <c r="N198" s="73">
        <v>0</v>
      </c>
      <c r="O198" s="73">
        <v>0</v>
      </c>
      <c r="P198" s="73">
        <v>0</v>
      </c>
      <c r="Q198" s="73">
        <v>0</v>
      </c>
      <c r="R198" s="73">
        <v>0</v>
      </c>
      <c r="S198" s="73">
        <v>0</v>
      </c>
      <c r="T198" s="73">
        <v>0</v>
      </c>
      <c r="U198" s="73">
        <v>0</v>
      </c>
      <c r="V198" s="73">
        <v>0</v>
      </c>
      <c r="W198" s="73">
        <v>0</v>
      </c>
      <c r="X198" s="73">
        <v>0</v>
      </c>
      <c r="Y198" s="73">
        <v>0</v>
      </c>
      <c r="Z198" s="73">
        <v>0</v>
      </c>
      <c r="AA198" s="73">
        <v>0</v>
      </c>
      <c r="AB198" s="73">
        <v>0</v>
      </c>
      <c r="AC198" s="73">
        <v>0</v>
      </c>
      <c r="AD198" s="73">
        <v>0</v>
      </c>
      <c r="AE198" s="73">
        <v>0</v>
      </c>
      <c r="AF198" s="73">
        <v>0</v>
      </c>
      <c r="AG198" s="73">
        <v>0</v>
      </c>
      <c r="AH198" s="73">
        <v>0</v>
      </c>
      <c r="AI198" s="73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5"/>
      <c r="B199" s="5"/>
      <c r="C199" s="73">
        <v>0</v>
      </c>
      <c r="D199" s="73">
        <v>0</v>
      </c>
      <c r="E199" s="73">
        <v>0</v>
      </c>
      <c r="F199" s="73">
        <v>0</v>
      </c>
      <c r="G199" s="73">
        <v>0</v>
      </c>
      <c r="H199" s="73">
        <v>0</v>
      </c>
      <c r="I199" s="73">
        <v>0</v>
      </c>
      <c r="J199" s="73">
        <v>0</v>
      </c>
      <c r="K199" s="73">
        <v>0</v>
      </c>
      <c r="L199" s="73">
        <v>0</v>
      </c>
      <c r="M199" s="73">
        <v>0</v>
      </c>
      <c r="N199" s="73">
        <v>0</v>
      </c>
      <c r="O199" s="73">
        <v>0</v>
      </c>
      <c r="P199" s="73">
        <v>0</v>
      </c>
      <c r="Q199" s="73">
        <v>0</v>
      </c>
      <c r="R199" s="73">
        <v>0</v>
      </c>
      <c r="S199" s="73">
        <v>0</v>
      </c>
      <c r="T199" s="73">
        <v>0</v>
      </c>
      <c r="U199" s="73">
        <v>0</v>
      </c>
      <c r="V199" s="73">
        <v>0</v>
      </c>
      <c r="W199" s="73">
        <v>0</v>
      </c>
      <c r="X199" s="73">
        <v>0</v>
      </c>
      <c r="Y199" s="73">
        <v>0</v>
      </c>
      <c r="Z199" s="73">
        <v>0</v>
      </c>
      <c r="AA199" s="73">
        <v>0</v>
      </c>
      <c r="AB199" s="73">
        <v>0</v>
      </c>
      <c r="AC199" s="73">
        <v>0</v>
      </c>
      <c r="AD199" s="73">
        <v>0</v>
      </c>
      <c r="AE199" s="73">
        <v>0</v>
      </c>
      <c r="AF199" s="73">
        <v>0</v>
      </c>
      <c r="AG199" s="73">
        <v>0</v>
      </c>
      <c r="AH199" s="73">
        <v>0</v>
      </c>
      <c r="AI199" s="73">
        <v>0</v>
      </c>
    </row>
    <row r="200" spans="1:85">
      <c r="A200" s="1" t="str">
        <f>LOOKUP(B200,[1]Regions!$A$4:$A$98,[1]Regions!$B$4:$B$98)</f>
        <v>Netherlands</v>
      </c>
      <c r="B200" s="2">
        <v>10</v>
      </c>
      <c r="C200" s="72">
        <v>2018</v>
      </c>
      <c r="D200" s="72">
        <v>2019</v>
      </c>
      <c r="E200" s="72">
        <v>2020</v>
      </c>
      <c r="F200" s="72">
        <v>2021</v>
      </c>
      <c r="G200" s="72">
        <v>2022</v>
      </c>
      <c r="H200" s="72">
        <v>2023</v>
      </c>
      <c r="I200" s="72">
        <v>2024</v>
      </c>
      <c r="J200" s="72">
        <v>2025</v>
      </c>
      <c r="K200" s="72">
        <v>2026</v>
      </c>
      <c r="L200" s="72">
        <v>2027</v>
      </c>
      <c r="M200" s="72">
        <v>2028</v>
      </c>
      <c r="N200" s="72">
        <v>2029</v>
      </c>
      <c r="O200" s="72">
        <v>2030</v>
      </c>
      <c r="P200" s="72">
        <v>2031</v>
      </c>
      <c r="Q200" s="72">
        <v>2032</v>
      </c>
      <c r="R200" s="72">
        <v>2033</v>
      </c>
      <c r="S200" s="72">
        <v>2034</v>
      </c>
      <c r="T200" s="72">
        <v>2035</v>
      </c>
      <c r="U200" s="72">
        <v>2036</v>
      </c>
      <c r="V200" s="72">
        <v>2037</v>
      </c>
      <c r="W200" s="72">
        <v>2038</v>
      </c>
      <c r="X200" s="72">
        <v>2039</v>
      </c>
      <c r="Y200" s="72">
        <v>2040</v>
      </c>
      <c r="Z200" s="72">
        <v>2041</v>
      </c>
      <c r="AA200" s="72">
        <v>2042</v>
      </c>
      <c r="AB200" s="72">
        <v>2043</v>
      </c>
      <c r="AC200" s="72">
        <v>2044</v>
      </c>
      <c r="AD200" s="72">
        <v>2045</v>
      </c>
      <c r="AE200" s="72">
        <v>2046</v>
      </c>
      <c r="AF200" s="72">
        <v>2047</v>
      </c>
      <c r="AG200" s="72">
        <v>2048</v>
      </c>
      <c r="AH200" s="72">
        <v>2049</v>
      </c>
      <c r="AI200" s="72">
        <v>2050</v>
      </c>
      <c r="AJ200">
        <v>2051</v>
      </c>
      <c r="AK200">
        <v>2052</v>
      </c>
      <c r="AL200">
        <v>2053</v>
      </c>
      <c r="AM200">
        <v>2054</v>
      </c>
      <c r="AN200">
        <v>2055</v>
      </c>
      <c r="AO200">
        <v>2056</v>
      </c>
      <c r="AP200">
        <v>2057</v>
      </c>
      <c r="AQ200">
        <v>2058</v>
      </c>
      <c r="AR200">
        <v>2059</v>
      </c>
      <c r="AS200">
        <v>2060</v>
      </c>
      <c r="AT200">
        <v>2061</v>
      </c>
      <c r="AU200">
        <v>2062</v>
      </c>
      <c r="AV200">
        <v>2063</v>
      </c>
      <c r="AW200">
        <v>2064</v>
      </c>
      <c r="AX200">
        <v>2065</v>
      </c>
      <c r="AY200">
        <v>2066</v>
      </c>
      <c r="AZ200">
        <v>2067</v>
      </c>
      <c r="BA200">
        <v>2068</v>
      </c>
      <c r="BB200">
        <v>2069</v>
      </c>
      <c r="BC200">
        <v>2070</v>
      </c>
      <c r="BD200">
        <v>2071</v>
      </c>
      <c r="BE200">
        <v>2072</v>
      </c>
      <c r="BF200">
        <v>2073</v>
      </c>
      <c r="BG200">
        <v>2074</v>
      </c>
      <c r="BH200">
        <v>2075</v>
      </c>
      <c r="BI200">
        <v>2076</v>
      </c>
      <c r="BJ200">
        <v>2077</v>
      </c>
      <c r="BK200">
        <v>2078</v>
      </c>
      <c r="BL200">
        <v>2079</v>
      </c>
      <c r="BM200">
        <v>2080</v>
      </c>
      <c r="BN200">
        <v>2081</v>
      </c>
      <c r="BO200">
        <v>2082</v>
      </c>
      <c r="BP200">
        <v>2083</v>
      </c>
      <c r="BQ200">
        <v>2084</v>
      </c>
      <c r="BR200">
        <v>2085</v>
      </c>
      <c r="BS200">
        <v>2086</v>
      </c>
      <c r="BT200">
        <v>2087</v>
      </c>
      <c r="BU200">
        <v>2088</v>
      </c>
      <c r="BV200">
        <v>2089</v>
      </c>
      <c r="BW200">
        <v>2090</v>
      </c>
      <c r="BX200">
        <v>2091</v>
      </c>
      <c r="BY200">
        <v>2092</v>
      </c>
      <c r="BZ200">
        <v>2093</v>
      </c>
      <c r="CA200">
        <v>2094</v>
      </c>
      <c r="CB200">
        <v>2095</v>
      </c>
      <c r="CC200">
        <v>2096</v>
      </c>
      <c r="CD200">
        <v>2097</v>
      </c>
      <c r="CE200">
        <v>2098</v>
      </c>
      <c r="CF200">
        <v>2099</v>
      </c>
      <c r="CG200">
        <v>2100</v>
      </c>
    </row>
    <row r="201" spans="1:85">
      <c r="A201" s="74"/>
      <c r="B201" s="74" t="s">
        <v>4</v>
      </c>
      <c r="C201" s="73">
        <v>0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O201" s="73">
        <v>0</v>
      </c>
      <c r="P201" s="73">
        <v>0</v>
      </c>
      <c r="Q201" s="73">
        <v>0</v>
      </c>
      <c r="R201" s="73">
        <v>0</v>
      </c>
      <c r="S201" s="73">
        <v>0</v>
      </c>
      <c r="T201" s="73">
        <v>0</v>
      </c>
      <c r="U201" s="73">
        <v>0</v>
      </c>
      <c r="V201" s="73">
        <v>0</v>
      </c>
      <c r="W201" s="73">
        <v>0</v>
      </c>
      <c r="X201" s="73">
        <v>0</v>
      </c>
      <c r="Y201" s="73">
        <v>0</v>
      </c>
      <c r="Z201" s="73">
        <v>0</v>
      </c>
      <c r="AA201" s="73">
        <v>0</v>
      </c>
      <c r="AB201" s="73">
        <v>0</v>
      </c>
      <c r="AC201" s="73">
        <v>0</v>
      </c>
      <c r="AD201" s="73">
        <v>0</v>
      </c>
      <c r="AE201" s="73">
        <v>0</v>
      </c>
      <c r="AF201" s="73">
        <v>0</v>
      </c>
      <c r="AG201" s="73">
        <v>0</v>
      </c>
      <c r="AH201" s="73">
        <v>0</v>
      </c>
      <c r="AI201" s="73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>
      <c r="A202" s="74" t="s">
        <v>0</v>
      </c>
      <c r="B202" s="74" t="s">
        <v>3</v>
      </c>
      <c r="C202" s="73">
        <v>0</v>
      </c>
      <c r="D202" s="73">
        <v>0</v>
      </c>
      <c r="E202" s="73">
        <v>0</v>
      </c>
      <c r="F202" s="73">
        <v>0</v>
      </c>
      <c r="G202" s="73">
        <v>0</v>
      </c>
      <c r="H202" s="73">
        <v>0</v>
      </c>
      <c r="I202" s="73">
        <v>0</v>
      </c>
      <c r="J202" s="73">
        <v>0</v>
      </c>
      <c r="K202" s="73">
        <v>0</v>
      </c>
      <c r="L202" s="73">
        <v>0</v>
      </c>
      <c r="M202" s="73">
        <v>0</v>
      </c>
      <c r="N202" s="73">
        <v>0</v>
      </c>
      <c r="O202" s="73">
        <v>0</v>
      </c>
      <c r="P202" s="73">
        <v>0</v>
      </c>
      <c r="Q202" s="73">
        <v>0</v>
      </c>
      <c r="R202" s="73">
        <v>0</v>
      </c>
      <c r="S202" s="73">
        <v>0</v>
      </c>
      <c r="T202" s="73">
        <v>0</v>
      </c>
      <c r="U202" s="73">
        <v>0</v>
      </c>
      <c r="V202" s="73">
        <v>0</v>
      </c>
      <c r="W202" s="73">
        <v>0</v>
      </c>
      <c r="X202" s="73">
        <v>0</v>
      </c>
      <c r="Y202" s="73">
        <v>0</v>
      </c>
      <c r="Z202" s="73">
        <v>0</v>
      </c>
      <c r="AA202" s="73">
        <v>0</v>
      </c>
      <c r="AB202" s="73">
        <v>0</v>
      </c>
      <c r="AC202" s="73">
        <v>0</v>
      </c>
      <c r="AD202" s="73">
        <v>0</v>
      </c>
      <c r="AE202" s="73">
        <v>0</v>
      </c>
      <c r="AF202" s="73">
        <v>0</v>
      </c>
      <c r="AG202" s="73">
        <v>0</v>
      </c>
      <c r="AH202" s="73">
        <v>0</v>
      </c>
      <c r="AI202" s="73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>
      <c r="A203" s="74"/>
      <c r="B203" s="74" t="s">
        <v>34</v>
      </c>
      <c r="C203" s="73">
        <v>0</v>
      </c>
      <c r="D203" s="73">
        <v>0</v>
      </c>
      <c r="E203" s="73">
        <v>0</v>
      </c>
      <c r="F203" s="73">
        <v>0</v>
      </c>
      <c r="G203" s="73">
        <v>0</v>
      </c>
      <c r="H203" s="73">
        <v>0</v>
      </c>
      <c r="I203" s="73">
        <v>0</v>
      </c>
      <c r="J203" s="73">
        <v>0</v>
      </c>
      <c r="K203" s="73">
        <v>0</v>
      </c>
      <c r="L203" s="73">
        <v>0</v>
      </c>
      <c r="M203" s="73">
        <v>0</v>
      </c>
      <c r="N203" s="73">
        <v>0</v>
      </c>
      <c r="O203" s="73">
        <v>0</v>
      </c>
      <c r="P203" s="73">
        <v>0</v>
      </c>
      <c r="Q203" s="73">
        <v>0</v>
      </c>
      <c r="R203" s="73">
        <v>0</v>
      </c>
      <c r="S203" s="73">
        <v>0</v>
      </c>
      <c r="T203" s="73">
        <v>0</v>
      </c>
      <c r="U203" s="73">
        <v>0</v>
      </c>
      <c r="V203" s="73">
        <v>0</v>
      </c>
      <c r="W203" s="73">
        <v>0</v>
      </c>
      <c r="X203" s="73">
        <v>0</v>
      </c>
      <c r="Y203" s="73">
        <v>0</v>
      </c>
      <c r="Z203" s="73">
        <v>0</v>
      </c>
      <c r="AA203" s="73">
        <v>0</v>
      </c>
      <c r="AB203" s="73">
        <v>0</v>
      </c>
      <c r="AC203" s="73">
        <v>0</v>
      </c>
      <c r="AD203" s="73">
        <v>0</v>
      </c>
      <c r="AE203" s="73">
        <v>0</v>
      </c>
      <c r="AF203" s="73">
        <v>0</v>
      </c>
      <c r="AG203" s="73">
        <v>0</v>
      </c>
      <c r="AH203" s="73">
        <v>0</v>
      </c>
      <c r="AI203" s="7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>
      <c r="A204" s="14"/>
      <c r="B204" s="14" t="s">
        <v>35</v>
      </c>
      <c r="C204" s="73">
        <v>0</v>
      </c>
      <c r="D204" s="73">
        <v>0</v>
      </c>
      <c r="E204" s="73">
        <v>0</v>
      </c>
      <c r="F204" s="73">
        <v>0</v>
      </c>
      <c r="G204" s="73">
        <v>0</v>
      </c>
      <c r="H204" s="73">
        <v>0</v>
      </c>
      <c r="I204" s="73">
        <v>0</v>
      </c>
      <c r="J204" s="73">
        <v>0</v>
      </c>
      <c r="K204" s="73">
        <v>0</v>
      </c>
      <c r="L204" s="73">
        <v>0</v>
      </c>
      <c r="M204" s="73">
        <v>0</v>
      </c>
      <c r="N204" s="73">
        <v>0</v>
      </c>
      <c r="O204" s="73">
        <v>0</v>
      </c>
      <c r="P204" s="73">
        <v>0</v>
      </c>
      <c r="Q204" s="73">
        <v>0</v>
      </c>
      <c r="R204" s="73">
        <v>0</v>
      </c>
      <c r="S204" s="73">
        <v>0</v>
      </c>
      <c r="T204" s="73">
        <v>0</v>
      </c>
      <c r="U204" s="73">
        <v>0</v>
      </c>
      <c r="V204" s="73">
        <v>0</v>
      </c>
      <c r="W204" s="73">
        <v>0</v>
      </c>
      <c r="X204" s="73">
        <v>0</v>
      </c>
      <c r="Y204" s="73">
        <v>0</v>
      </c>
      <c r="Z204" s="73">
        <v>0</v>
      </c>
      <c r="AA204" s="73">
        <v>0</v>
      </c>
      <c r="AB204" s="73">
        <v>0</v>
      </c>
      <c r="AC204" s="73">
        <v>0</v>
      </c>
      <c r="AD204" s="73">
        <v>0</v>
      </c>
      <c r="AE204" s="73">
        <v>0</v>
      </c>
      <c r="AF204" s="73">
        <v>0</v>
      </c>
      <c r="AG204" s="73">
        <v>0</v>
      </c>
      <c r="AH204" s="73">
        <v>0</v>
      </c>
      <c r="AI204" s="73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>
      <c r="A205" s="4"/>
      <c r="B205" s="4" t="s">
        <v>4</v>
      </c>
      <c r="C205" s="73">
        <v>0</v>
      </c>
      <c r="D205" s="73">
        <v>0</v>
      </c>
      <c r="E205" s="73">
        <v>0</v>
      </c>
      <c r="F205" s="73">
        <v>0</v>
      </c>
      <c r="G205" s="73">
        <v>0</v>
      </c>
      <c r="H205" s="73">
        <v>0</v>
      </c>
      <c r="I205" s="73">
        <v>0</v>
      </c>
      <c r="J205" s="73">
        <v>0</v>
      </c>
      <c r="K205" s="73">
        <v>0</v>
      </c>
      <c r="L205" s="73">
        <v>0</v>
      </c>
      <c r="M205" s="73">
        <v>0</v>
      </c>
      <c r="N205" s="73">
        <v>0</v>
      </c>
      <c r="O205" s="73">
        <v>0</v>
      </c>
      <c r="P205" s="73">
        <v>0</v>
      </c>
      <c r="Q205" s="73">
        <v>0</v>
      </c>
      <c r="R205" s="73">
        <v>0</v>
      </c>
      <c r="S205" s="73">
        <v>0</v>
      </c>
      <c r="T205" s="73">
        <v>0</v>
      </c>
      <c r="U205" s="73">
        <v>0</v>
      </c>
      <c r="V205" s="73">
        <v>0</v>
      </c>
      <c r="W205" s="73">
        <v>0</v>
      </c>
      <c r="X205" s="73">
        <v>0</v>
      </c>
      <c r="Y205" s="73">
        <v>0</v>
      </c>
      <c r="Z205" s="73">
        <v>0</v>
      </c>
      <c r="AA205" s="73">
        <v>0</v>
      </c>
      <c r="AB205" s="73">
        <v>0</v>
      </c>
      <c r="AC205" s="73">
        <v>0</v>
      </c>
      <c r="AD205" s="73">
        <v>0</v>
      </c>
      <c r="AE205" s="73">
        <v>0</v>
      </c>
      <c r="AF205" s="73">
        <v>0</v>
      </c>
      <c r="AG205" s="73">
        <v>0</v>
      </c>
      <c r="AH205" s="73">
        <v>0</v>
      </c>
      <c r="AI205" s="73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>
      <c r="A206" s="74" t="s">
        <v>1</v>
      </c>
      <c r="B206" s="74" t="s">
        <v>3</v>
      </c>
      <c r="C206" s="73">
        <v>0</v>
      </c>
      <c r="D206" s="73">
        <v>0</v>
      </c>
      <c r="E206" s="73">
        <v>0</v>
      </c>
      <c r="F206" s="73">
        <v>0</v>
      </c>
      <c r="G206" s="73">
        <v>0</v>
      </c>
      <c r="H206" s="73">
        <v>0</v>
      </c>
      <c r="I206" s="73">
        <v>0</v>
      </c>
      <c r="J206" s="73">
        <v>0</v>
      </c>
      <c r="K206" s="73">
        <v>0</v>
      </c>
      <c r="L206" s="73">
        <v>0</v>
      </c>
      <c r="M206" s="73">
        <v>0</v>
      </c>
      <c r="N206" s="73">
        <v>0</v>
      </c>
      <c r="O206" s="73">
        <v>0</v>
      </c>
      <c r="P206" s="73">
        <v>0</v>
      </c>
      <c r="Q206" s="73">
        <v>0</v>
      </c>
      <c r="R206" s="73">
        <v>0</v>
      </c>
      <c r="S206" s="73">
        <v>0</v>
      </c>
      <c r="T206" s="73">
        <v>0</v>
      </c>
      <c r="U206" s="73">
        <v>0</v>
      </c>
      <c r="V206" s="73">
        <v>0</v>
      </c>
      <c r="W206" s="73">
        <v>0</v>
      </c>
      <c r="X206" s="73">
        <v>0</v>
      </c>
      <c r="Y206" s="73">
        <v>0</v>
      </c>
      <c r="Z206" s="73">
        <v>0</v>
      </c>
      <c r="AA206" s="73">
        <v>0</v>
      </c>
      <c r="AB206" s="73">
        <v>0</v>
      </c>
      <c r="AC206" s="73">
        <v>0</v>
      </c>
      <c r="AD206" s="73">
        <v>0</v>
      </c>
      <c r="AE206" s="73">
        <v>0</v>
      </c>
      <c r="AF206" s="73">
        <v>0</v>
      </c>
      <c r="AG206" s="73">
        <v>0</v>
      </c>
      <c r="AH206" s="73">
        <v>0</v>
      </c>
      <c r="AI206" s="73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>
      <c r="A207" s="74"/>
      <c r="B207" s="74" t="s">
        <v>34</v>
      </c>
      <c r="C207" s="73">
        <v>0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O207" s="73">
        <v>0</v>
      </c>
      <c r="P207" s="73">
        <v>0</v>
      </c>
      <c r="Q207" s="73">
        <v>0</v>
      </c>
      <c r="R207" s="73">
        <v>0</v>
      </c>
      <c r="S207" s="73">
        <v>0</v>
      </c>
      <c r="T207" s="73">
        <v>0</v>
      </c>
      <c r="U207" s="73">
        <v>0</v>
      </c>
      <c r="V207" s="73">
        <v>0</v>
      </c>
      <c r="W207" s="73">
        <v>0</v>
      </c>
      <c r="X207" s="73">
        <v>0</v>
      </c>
      <c r="Y207" s="73">
        <v>0</v>
      </c>
      <c r="Z207" s="73">
        <v>0</v>
      </c>
      <c r="AA207" s="73">
        <v>0</v>
      </c>
      <c r="AB207" s="73">
        <v>0</v>
      </c>
      <c r="AC207" s="73">
        <v>0</v>
      </c>
      <c r="AD207" s="73">
        <v>0</v>
      </c>
      <c r="AE207" s="73">
        <v>0</v>
      </c>
      <c r="AF207" s="73">
        <v>0</v>
      </c>
      <c r="AG207" s="73">
        <v>0</v>
      </c>
      <c r="AH207" s="73">
        <v>0</v>
      </c>
      <c r="AI207" s="73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>
      <c r="A208" s="14"/>
      <c r="B208" s="14" t="s">
        <v>35</v>
      </c>
      <c r="C208" s="73">
        <v>0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O208" s="73">
        <v>0</v>
      </c>
      <c r="P208" s="73">
        <v>0</v>
      </c>
      <c r="Q208" s="73">
        <v>0</v>
      </c>
      <c r="R208" s="73">
        <v>0</v>
      </c>
      <c r="S208" s="73">
        <v>0</v>
      </c>
      <c r="T208" s="73">
        <v>0</v>
      </c>
      <c r="U208" s="73">
        <v>0</v>
      </c>
      <c r="V208" s="73">
        <v>0</v>
      </c>
      <c r="W208" s="73">
        <v>0</v>
      </c>
      <c r="X208" s="73">
        <v>0</v>
      </c>
      <c r="Y208" s="73">
        <v>0</v>
      </c>
      <c r="Z208" s="73">
        <v>0</v>
      </c>
      <c r="AA208" s="73">
        <v>0</v>
      </c>
      <c r="AB208" s="73">
        <v>0</v>
      </c>
      <c r="AC208" s="73">
        <v>0</v>
      </c>
      <c r="AD208" s="73">
        <v>0</v>
      </c>
      <c r="AE208" s="73">
        <v>0</v>
      </c>
      <c r="AF208" s="73">
        <v>0</v>
      </c>
      <c r="AG208" s="73">
        <v>0</v>
      </c>
      <c r="AH208" s="73">
        <v>0</v>
      </c>
      <c r="AI208" s="73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>
      <c r="A209" s="4"/>
      <c r="B209" s="4" t="s">
        <v>4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  <c r="I209" s="73">
        <v>0</v>
      </c>
      <c r="J209" s="73">
        <v>0</v>
      </c>
      <c r="K209" s="73">
        <v>0</v>
      </c>
      <c r="L209" s="73">
        <v>0</v>
      </c>
      <c r="M209" s="73">
        <v>0</v>
      </c>
      <c r="N209" s="73">
        <v>0</v>
      </c>
      <c r="O209" s="73">
        <v>0</v>
      </c>
      <c r="P209" s="73">
        <v>0</v>
      </c>
      <c r="Q209" s="73">
        <v>0</v>
      </c>
      <c r="R209" s="73">
        <v>0</v>
      </c>
      <c r="S209" s="73">
        <v>0</v>
      </c>
      <c r="T209" s="73">
        <v>0</v>
      </c>
      <c r="U209" s="73">
        <v>0</v>
      </c>
      <c r="V209" s="73">
        <v>0</v>
      </c>
      <c r="W209" s="73">
        <v>0</v>
      </c>
      <c r="X209" s="73">
        <v>0</v>
      </c>
      <c r="Y209" s="73">
        <v>0</v>
      </c>
      <c r="Z209" s="73">
        <v>0</v>
      </c>
      <c r="AA209" s="73">
        <v>0</v>
      </c>
      <c r="AB209" s="73">
        <v>0</v>
      </c>
      <c r="AC209" s="73">
        <v>0</v>
      </c>
      <c r="AD209" s="73">
        <v>0</v>
      </c>
      <c r="AE209" s="73">
        <v>0</v>
      </c>
      <c r="AF209" s="73">
        <v>0</v>
      </c>
      <c r="AG209" s="73">
        <v>0</v>
      </c>
      <c r="AH209" s="73">
        <v>0</v>
      </c>
      <c r="AI209" s="73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>
      <c r="A210" s="14" t="s">
        <v>5</v>
      </c>
      <c r="B210" s="14" t="s">
        <v>3</v>
      </c>
      <c r="C210" s="73">
        <v>0</v>
      </c>
      <c r="D210" s="73">
        <v>0</v>
      </c>
      <c r="E210" s="73">
        <v>0</v>
      </c>
      <c r="F210" s="73">
        <v>0</v>
      </c>
      <c r="G210" s="73">
        <v>0</v>
      </c>
      <c r="H210" s="73">
        <v>0</v>
      </c>
      <c r="I210" s="73">
        <v>0</v>
      </c>
      <c r="J210" s="73">
        <v>0</v>
      </c>
      <c r="K210" s="73">
        <v>0</v>
      </c>
      <c r="L210" s="73">
        <v>0</v>
      </c>
      <c r="M210" s="73">
        <v>0</v>
      </c>
      <c r="N210" s="73">
        <v>0</v>
      </c>
      <c r="O210" s="73">
        <v>0</v>
      </c>
      <c r="P210" s="73">
        <v>0</v>
      </c>
      <c r="Q210" s="73">
        <v>0</v>
      </c>
      <c r="R210" s="73">
        <v>0</v>
      </c>
      <c r="S210" s="73">
        <v>0</v>
      </c>
      <c r="T210" s="73">
        <v>0</v>
      </c>
      <c r="U210" s="73">
        <v>0</v>
      </c>
      <c r="V210" s="73">
        <v>0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0</v>
      </c>
      <c r="AC210" s="73">
        <v>0</v>
      </c>
      <c r="AD210" s="73">
        <v>0</v>
      </c>
      <c r="AE210" s="73">
        <v>0</v>
      </c>
      <c r="AF210" s="73">
        <v>0</v>
      </c>
      <c r="AG210" s="73">
        <v>0</v>
      </c>
      <c r="AH210" s="73">
        <v>0</v>
      </c>
      <c r="AI210" s="73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>
      <c r="A211" s="5"/>
      <c r="B211" s="5" t="s">
        <v>4</v>
      </c>
      <c r="C211" s="73">
        <v>0</v>
      </c>
      <c r="D211" s="73">
        <v>0</v>
      </c>
      <c r="E211" s="73">
        <v>0</v>
      </c>
      <c r="F211" s="73">
        <v>0</v>
      </c>
      <c r="G211" s="73">
        <v>0</v>
      </c>
      <c r="H211" s="73">
        <v>0</v>
      </c>
      <c r="I211" s="73">
        <v>0</v>
      </c>
      <c r="J211" s="73">
        <v>0</v>
      </c>
      <c r="K211" s="73">
        <v>0</v>
      </c>
      <c r="L211" s="73">
        <v>0</v>
      </c>
      <c r="M211" s="73">
        <v>0</v>
      </c>
      <c r="N211" s="73">
        <v>0</v>
      </c>
      <c r="O211" s="73">
        <v>0</v>
      </c>
      <c r="P211" s="73">
        <v>0</v>
      </c>
      <c r="Q211" s="73">
        <v>0</v>
      </c>
      <c r="R211" s="73">
        <v>0</v>
      </c>
      <c r="S211" s="73">
        <v>0</v>
      </c>
      <c r="T211" s="73">
        <v>0</v>
      </c>
      <c r="U211" s="73">
        <v>0</v>
      </c>
      <c r="V211" s="73">
        <v>0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0</v>
      </c>
      <c r="AC211" s="73">
        <v>0</v>
      </c>
      <c r="AD211" s="73">
        <v>0</v>
      </c>
      <c r="AE211" s="73">
        <v>0</v>
      </c>
      <c r="AF211" s="73">
        <v>0</v>
      </c>
      <c r="AG211" s="73">
        <v>0</v>
      </c>
      <c r="AH211" s="73">
        <v>0</v>
      </c>
      <c r="AI211" s="73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>
      <c r="A212" s="5" t="s">
        <v>2</v>
      </c>
      <c r="B212" s="5" t="s">
        <v>3</v>
      </c>
      <c r="C212" s="73">
        <v>0</v>
      </c>
      <c r="D212" s="73">
        <v>0</v>
      </c>
      <c r="E212" s="73">
        <v>0</v>
      </c>
      <c r="F212" s="73">
        <v>0</v>
      </c>
      <c r="G212" s="73">
        <v>0</v>
      </c>
      <c r="H212" s="73">
        <v>0</v>
      </c>
      <c r="I212" s="73">
        <v>0</v>
      </c>
      <c r="J212" s="73">
        <v>0</v>
      </c>
      <c r="K212" s="73">
        <v>0</v>
      </c>
      <c r="L212" s="73">
        <v>0</v>
      </c>
      <c r="M212" s="73">
        <v>0</v>
      </c>
      <c r="N212" s="73">
        <v>0</v>
      </c>
      <c r="O212" s="73">
        <v>0</v>
      </c>
      <c r="P212" s="73">
        <v>0</v>
      </c>
      <c r="Q212" s="73">
        <v>0</v>
      </c>
      <c r="R212" s="73">
        <v>0</v>
      </c>
      <c r="S212" s="73">
        <v>0</v>
      </c>
      <c r="T212" s="73">
        <v>0</v>
      </c>
      <c r="U212" s="73">
        <v>0</v>
      </c>
      <c r="V212" s="73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>
        <v>0</v>
      </c>
      <c r="AE212" s="73">
        <v>0</v>
      </c>
      <c r="AF212" s="73">
        <v>0</v>
      </c>
      <c r="AG212" s="73">
        <v>0</v>
      </c>
      <c r="AH212" s="73">
        <v>0</v>
      </c>
      <c r="AI212" s="73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>
      <c r="A213" s="4"/>
      <c r="B213" s="4" t="s">
        <v>4</v>
      </c>
      <c r="C213" s="73">
        <v>0</v>
      </c>
      <c r="D213" s="73">
        <v>0</v>
      </c>
      <c r="E213" s="73">
        <v>0</v>
      </c>
      <c r="F213" s="73">
        <v>0</v>
      </c>
      <c r="G213" s="73">
        <v>0</v>
      </c>
      <c r="H213" s="73">
        <v>0</v>
      </c>
      <c r="I213" s="73">
        <v>0</v>
      </c>
      <c r="J213" s="73">
        <v>0</v>
      </c>
      <c r="K213" s="73">
        <v>0</v>
      </c>
      <c r="L213" s="73">
        <v>0</v>
      </c>
      <c r="M213" s="73">
        <v>0</v>
      </c>
      <c r="N213" s="73">
        <v>0</v>
      </c>
      <c r="O213" s="73">
        <v>0</v>
      </c>
      <c r="P213" s="73">
        <v>0</v>
      </c>
      <c r="Q213" s="73">
        <v>0</v>
      </c>
      <c r="R213" s="73">
        <v>0</v>
      </c>
      <c r="S213" s="73">
        <v>0</v>
      </c>
      <c r="T213" s="73">
        <v>0</v>
      </c>
      <c r="U213" s="73">
        <v>0</v>
      </c>
      <c r="V213" s="73">
        <v>0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0</v>
      </c>
      <c r="AC213" s="73">
        <v>0</v>
      </c>
      <c r="AD213" s="73">
        <v>0</v>
      </c>
      <c r="AE213" s="73">
        <v>0</v>
      </c>
      <c r="AF213" s="73">
        <v>0</v>
      </c>
      <c r="AG213" s="73">
        <v>0</v>
      </c>
      <c r="AH213" s="73">
        <v>0</v>
      </c>
      <c r="AI213" s="7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14" t="s">
        <v>7</v>
      </c>
      <c r="B214" s="14" t="s">
        <v>3</v>
      </c>
      <c r="C214" s="73">
        <v>0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O214" s="73">
        <v>0</v>
      </c>
      <c r="P214" s="73">
        <v>0</v>
      </c>
      <c r="Q214" s="73">
        <v>0</v>
      </c>
      <c r="R214" s="73">
        <v>0</v>
      </c>
      <c r="S214" s="73">
        <v>0</v>
      </c>
      <c r="T214" s="73">
        <v>0</v>
      </c>
      <c r="U214" s="73">
        <v>0</v>
      </c>
      <c r="V214" s="73">
        <v>0</v>
      </c>
      <c r="W214" s="73">
        <v>0</v>
      </c>
      <c r="X214" s="73">
        <v>0</v>
      </c>
      <c r="Y214" s="73">
        <v>0</v>
      </c>
      <c r="Z214" s="73">
        <v>0</v>
      </c>
      <c r="AA214" s="73">
        <v>0</v>
      </c>
      <c r="AB214" s="73">
        <v>0</v>
      </c>
      <c r="AC214" s="73">
        <v>0</v>
      </c>
      <c r="AD214" s="73">
        <v>0</v>
      </c>
      <c r="AE214" s="73">
        <v>0</v>
      </c>
      <c r="AF214" s="73">
        <v>0</v>
      </c>
      <c r="AG214" s="73">
        <v>0</v>
      </c>
      <c r="AH214" s="73">
        <v>0</v>
      </c>
      <c r="AI214" s="73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4"/>
      <c r="B215" s="4" t="s">
        <v>4</v>
      </c>
      <c r="C215" s="73">
        <v>0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O215" s="73">
        <v>0</v>
      </c>
      <c r="P215" s="73">
        <v>0</v>
      </c>
      <c r="Q215" s="73">
        <v>0</v>
      </c>
      <c r="R215" s="73">
        <v>0</v>
      </c>
      <c r="S215" s="73">
        <v>0</v>
      </c>
      <c r="T215" s="73">
        <v>0</v>
      </c>
      <c r="U215" s="73">
        <v>0</v>
      </c>
      <c r="V215" s="73">
        <v>0</v>
      </c>
      <c r="W215" s="73">
        <v>0</v>
      </c>
      <c r="X215" s="73">
        <v>0</v>
      </c>
      <c r="Y215" s="73">
        <v>0</v>
      </c>
      <c r="Z215" s="73">
        <v>0</v>
      </c>
      <c r="AA215" s="73">
        <v>0</v>
      </c>
      <c r="AB215" s="73">
        <v>0</v>
      </c>
      <c r="AC215" s="73">
        <v>0</v>
      </c>
      <c r="AD215" s="73">
        <v>0</v>
      </c>
      <c r="AE215" s="73">
        <v>0</v>
      </c>
      <c r="AF215" s="73">
        <v>0</v>
      </c>
      <c r="AG215" s="73">
        <v>0</v>
      </c>
      <c r="AH215" s="73">
        <v>0</v>
      </c>
      <c r="AI215" s="73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14" t="s">
        <v>6</v>
      </c>
      <c r="B216" s="14" t="s">
        <v>3</v>
      </c>
      <c r="C216" s="73">
        <v>0</v>
      </c>
      <c r="D216" s="73">
        <v>0</v>
      </c>
      <c r="E216" s="73">
        <v>0</v>
      </c>
      <c r="F216" s="73">
        <v>0</v>
      </c>
      <c r="G216" s="73">
        <v>0</v>
      </c>
      <c r="H216" s="73">
        <v>0</v>
      </c>
      <c r="I216" s="73">
        <v>0</v>
      </c>
      <c r="J216" s="73">
        <v>0</v>
      </c>
      <c r="K216" s="73">
        <v>0</v>
      </c>
      <c r="L216" s="73">
        <v>0</v>
      </c>
      <c r="M216" s="73">
        <v>0</v>
      </c>
      <c r="N216" s="73">
        <v>0</v>
      </c>
      <c r="O216" s="73">
        <v>0</v>
      </c>
      <c r="P216" s="73">
        <v>0</v>
      </c>
      <c r="Q216" s="73">
        <v>0</v>
      </c>
      <c r="R216" s="73">
        <v>0</v>
      </c>
      <c r="S216" s="73">
        <v>0</v>
      </c>
      <c r="T216" s="73">
        <v>0</v>
      </c>
      <c r="U216" s="73">
        <v>0</v>
      </c>
      <c r="V216" s="73">
        <v>0</v>
      </c>
      <c r="W216" s="73">
        <v>0</v>
      </c>
      <c r="X216" s="73">
        <v>0</v>
      </c>
      <c r="Y216" s="73">
        <v>0</v>
      </c>
      <c r="Z216" s="73">
        <v>0</v>
      </c>
      <c r="AA216" s="73">
        <v>0</v>
      </c>
      <c r="AB216" s="73">
        <v>0</v>
      </c>
      <c r="AC216" s="73">
        <v>0</v>
      </c>
      <c r="AD216" s="73">
        <v>0</v>
      </c>
      <c r="AE216" s="73">
        <v>0</v>
      </c>
      <c r="AF216" s="73">
        <v>0</v>
      </c>
      <c r="AG216" s="73">
        <v>0</v>
      </c>
      <c r="AH216" s="73">
        <v>0</v>
      </c>
      <c r="AI216" s="73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5"/>
      <c r="B217" s="5" t="s">
        <v>4</v>
      </c>
      <c r="C217" s="73">
        <v>0</v>
      </c>
      <c r="D217" s="73">
        <v>0</v>
      </c>
      <c r="E217" s="73">
        <v>0</v>
      </c>
      <c r="F217" s="73">
        <v>0</v>
      </c>
      <c r="G217" s="73">
        <v>0</v>
      </c>
      <c r="H217" s="73">
        <v>0</v>
      </c>
      <c r="I217" s="73">
        <v>0</v>
      </c>
      <c r="J217" s="73">
        <v>0</v>
      </c>
      <c r="K217" s="73">
        <v>0</v>
      </c>
      <c r="L217" s="73">
        <v>0</v>
      </c>
      <c r="M217" s="73">
        <v>0</v>
      </c>
      <c r="N217" s="73">
        <v>0</v>
      </c>
      <c r="O217" s="73">
        <v>0</v>
      </c>
      <c r="P217" s="73">
        <v>0</v>
      </c>
      <c r="Q217" s="73">
        <v>0</v>
      </c>
      <c r="R217" s="73">
        <v>0</v>
      </c>
      <c r="S217" s="73">
        <v>0</v>
      </c>
      <c r="T217" s="73">
        <v>0</v>
      </c>
      <c r="U217" s="73">
        <v>0</v>
      </c>
      <c r="V217" s="73">
        <v>0</v>
      </c>
      <c r="W217" s="73">
        <v>0</v>
      </c>
      <c r="X217" s="73">
        <v>0</v>
      </c>
      <c r="Y217" s="73">
        <v>0</v>
      </c>
      <c r="Z217" s="73">
        <v>0</v>
      </c>
      <c r="AA217" s="73">
        <v>0</v>
      </c>
      <c r="AB217" s="73">
        <v>0</v>
      </c>
      <c r="AC217" s="73">
        <v>0</v>
      </c>
      <c r="AD217" s="73">
        <v>0</v>
      </c>
      <c r="AE217" s="73">
        <v>0</v>
      </c>
      <c r="AF217" s="73">
        <v>0</v>
      </c>
      <c r="AG217" s="73">
        <v>0</v>
      </c>
      <c r="AH217" s="73">
        <v>0</v>
      </c>
      <c r="AI217" s="73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5" t="s">
        <v>8</v>
      </c>
      <c r="B218" s="5" t="s">
        <v>3</v>
      </c>
      <c r="C218" s="73">
        <v>0</v>
      </c>
      <c r="D218" s="73">
        <v>0</v>
      </c>
      <c r="E218" s="73">
        <v>0</v>
      </c>
      <c r="F218" s="73">
        <v>0</v>
      </c>
      <c r="G218" s="73">
        <v>0</v>
      </c>
      <c r="H218" s="73">
        <v>0</v>
      </c>
      <c r="I218" s="73">
        <v>0</v>
      </c>
      <c r="J218" s="73">
        <v>0</v>
      </c>
      <c r="K218" s="73">
        <v>0</v>
      </c>
      <c r="L218" s="73">
        <v>0</v>
      </c>
      <c r="M218" s="73">
        <v>0</v>
      </c>
      <c r="N218" s="73">
        <v>0</v>
      </c>
      <c r="O218" s="73">
        <v>0</v>
      </c>
      <c r="P218" s="73">
        <v>0</v>
      </c>
      <c r="Q218" s="73">
        <v>0</v>
      </c>
      <c r="R218" s="73">
        <v>0</v>
      </c>
      <c r="S218" s="73">
        <v>0</v>
      </c>
      <c r="T218" s="73">
        <v>0</v>
      </c>
      <c r="U218" s="73">
        <v>0</v>
      </c>
      <c r="V218" s="73">
        <v>0</v>
      </c>
      <c r="W218" s="73">
        <v>0</v>
      </c>
      <c r="X218" s="73">
        <v>0</v>
      </c>
      <c r="Y218" s="73">
        <v>0</v>
      </c>
      <c r="Z218" s="73">
        <v>0</v>
      </c>
      <c r="AA218" s="73">
        <v>0</v>
      </c>
      <c r="AB218" s="73">
        <v>0</v>
      </c>
      <c r="AC218" s="73">
        <v>0</v>
      </c>
      <c r="AD218" s="73">
        <v>0</v>
      </c>
      <c r="AE218" s="73">
        <v>0</v>
      </c>
      <c r="AF218" s="73">
        <v>0</v>
      </c>
      <c r="AG218" s="73">
        <v>0</v>
      </c>
      <c r="AH218" s="73">
        <v>0</v>
      </c>
      <c r="AI218" s="73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4"/>
      <c r="B219" s="4" t="s">
        <v>37</v>
      </c>
      <c r="C219" s="73">
        <v>0</v>
      </c>
      <c r="D219" s="73">
        <v>0</v>
      </c>
      <c r="E219" s="73">
        <v>0</v>
      </c>
      <c r="F219" s="73">
        <v>0</v>
      </c>
      <c r="G219" s="73">
        <v>0</v>
      </c>
      <c r="H219" s="73">
        <v>0</v>
      </c>
      <c r="I219" s="73">
        <v>0</v>
      </c>
      <c r="J219" s="73">
        <v>0</v>
      </c>
      <c r="K219" s="73">
        <v>0</v>
      </c>
      <c r="L219" s="73">
        <v>0</v>
      </c>
      <c r="M219" s="73">
        <v>0</v>
      </c>
      <c r="N219" s="73">
        <v>0</v>
      </c>
      <c r="O219" s="73">
        <v>0</v>
      </c>
      <c r="P219" s="73">
        <v>0</v>
      </c>
      <c r="Q219" s="73">
        <v>0</v>
      </c>
      <c r="R219" s="73">
        <v>0</v>
      </c>
      <c r="S219" s="73">
        <v>0</v>
      </c>
      <c r="T219" s="73">
        <v>0</v>
      </c>
      <c r="U219" s="73">
        <v>0</v>
      </c>
      <c r="V219" s="73">
        <v>0</v>
      </c>
      <c r="W219" s="73">
        <v>0</v>
      </c>
      <c r="X219" s="73">
        <v>0</v>
      </c>
      <c r="Y219" s="73">
        <v>0</v>
      </c>
      <c r="Z219" s="73">
        <v>0</v>
      </c>
      <c r="AA219" s="73">
        <v>0</v>
      </c>
      <c r="AB219" s="73">
        <v>0</v>
      </c>
      <c r="AC219" s="73">
        <v>0</v>
      </c>
      <c r="AD219" s="73">
        <v>0</v>
      </c>
      <c r="AE219" s="73">
        <v>0</v>
      </c>
      <c r="AF219" s="73">
        <v>0</v>
      </c>
      <c r="AG219" s="73">
        <v>0</v>
      </c>
      <c r="AH219" s="73">
        <v>0</v>
      </c>
      <c r="AI219" s="73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14" t="s">
        <v>36</v>
      </c>
      <c r="B220" s="14" t="s">
        <v>38</v>
      </c>
      <c r="C220" s="73">
        <v>0</v>
      </c>
      <c r="D220" s="73">
        <v>0</v>
      </c>
      <c r="E220" s="73">
        <v>0</v>
      </c>
      <c r="F220" s="73">
        <v>0</v>
      </c>
      <c r="G220" s="73">
        <v>0</v>
      </c>
      <c r="H220" s="73">
        <v>0</v>
      </c>
      <c r="I220" s="73">
        <v>0</v>
      </c>
      <c r="J220" s="73">
        <v>0</v>
      </c>
      <c r="K220" s="73">
        <v>0</v>
      </c>
      <c r="L220" s="73">
        <v>0</v>
      </c>
      <c r="M220" s="73">
        <v>0</v>
      </c>
      <c r="N220" s="73">
        <v>0</v>
      </c>
      <c r="O220" s="73">
        <v>0</v>
      </c>
      <c r="P220" s="73">
        <v>0</v>
      </c>
      <c r="Q220" s="73">
        <v>0</v>
      </c>
      <c r="R220" s="73">
        <v>0</v>
      </c>
      <c r="S220" s="73">
        <v>0</v>
      </c>
      <c r="T220" s="73">
        <v>0</v>
      </c>
      <c r="U220" s="73">
        <v>0</v>
      </c>
      <c r="V220" s="73">
        <v>0</v>
      </c>
      <c r="W220" s="73">
        <v>0</v>
      </c>
      <c r="X220" s="73">
        <v>0</v>
      </c>
      <c r="Y220" s="73">
        <v>0</v>
      </c>
      <c r="Z220" s="73">
        <v>0</v>
      </c>
      <c r="AA220" s="73">
        <v>0</v>
      </c>
      <c r="AB220" s="73">
        <v>0</v>
      </c>
      <c r="AC220" s="73">
        <v>0</v>
      </c>
      <c r="AD220" s="73">
        <v>0</v>
      </c>
      <c r="AE220" s="73">
        <v>0</v>
      </c>
      <c r="AF220" s="73">
        <v>0</v>
      </c>
      <c r="AG220" s="73">
        <v>0</v>
      </c>
      <c r="AH220" s="73">
        <v>0</v>
      </c>
      <c r="AI220" s="73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5"/>
      <c r="B221" s="5"/>
      <c r="C221" s="73">
        <v>0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O221" s="73">
        <v>0</v>
      </c>
      <c r="P221" s="73">
        <v>0</v>
      </c>
      <c r="Q221" s="73">
        <v>0</v>
      </c>
      <c r="R221" s="73">
        <v>0</v>
      </c>
      <c r="S221" s="73">
        <v>0</v>
      </c>
      <c r="T221" s="73">
        <v>0</v>
      </c>
      <c r="U221" s="73">
        <v>0</v>
      </c>
      <c r="V221" s="73">
        <v>0</v>
      </c>
      <c r="W221" s="73">
        <v>0</v>
      </c>
      <c r="X221" s="73">
        <v>0</v>
      </c>
      <c r="Y221" s="73">
        <v>0</v>
      </c>
      <c r="Z221" s="73">
        <v>0</v>
      </c>
      <c r="AA221" s="73">
        <v>0</v>
      </c>
      <c r="AB221" s="73">
        <v>0</v>
      </c>
      <c r="AC221" s="73">
        <v>0</v>
      </c>
      <c r="AD221" s="73">
        <v>0</v>
      </c>
      <c r="AE221" s="73">
        <v>0</v>
      </c>
      <c r="AF221" s="73">
        <v>0</v>
      </c>
      <c r="AG221" s="73">
        <v>0</v>
      </c>
      <c r="AH221" s="73">
        <v>0</v>
      </c>
      <c r="AI221" s="73">
        <v>0</v>
      </c>
    </row>
    <row r="222" spans="1:85">
      <c r="A222" s="1" t="str">
        <f>LOOKUP(B222,[1]Regions!$A$4:$A$98,[1]Regions!$B$4:$B$98)</f>
        <v>Austria</v>
      </c>
      <c r="B222" s="2">
        <v>11</v>
      </c>
      <c r="C222" s="72">
        <v>2018</v>
      </c>
      <c r="D222" s="72">
        <v>2019</v>
      </c>
      <c r="E222" s="72">
        <v>2020</v>
      </c>
      <c r="F222" s="72">
        <v>2021</v>
      </c>
      <c r="G222" s="72">
        <v>2022</v>
      </c>
      <c r="H222" s="72">
        <v>2023</v>
      </c>
      <c r="I222" s="72">
        <v>2024</v>
      </c>
      <c r="J222" s="72">
        <v>2025</v>
      </c>
      <c r="K222" s="72">
        <v>2026</v>
      </c>
      <c r="L222" s="72">
        <v>2027</v>
      </c>
      <c r="M222" s="72">
        <v>2028</v>
      </c>
      <c r="N222" s="72">
        <v>2029</v>
      </c>
      <c r="O222" s="72">
        <v>2030</v>
      </c>
      <c r="P222" s="72">
        <v>2031</v>
      </c>
      <c r="Q222" s="72">
        <v>2032</v>
      </c>
      <c r="R222" s="72">
        <v>2033</v>
      </c>
      <c r="S222" s="72">
        <v>2034</v>
      </c>
      <c r="T222" s="72">
        <v>2035</v>
      </c>
      <c r="U222" s="72">
        <v>2036</v>
      </c>
      <c r="V222" s="72">
        <v>2037</v>
      </c>
      <c r="W222" s="72">
        <v>2038</v>
      </c>
      <c r="X222" s="72">
        <v>2039</v>
      </c>
      <c r="Y222" s="72">
        <v>2040</v>
      </c>
      <c r="Z222" s="72">
        <v>2041</v>
      </c>
      <c r="AA222" s="72">
        <v>2042</v>
      </c>
      <c r="AB222" s="72">
        <v>2043</v>
      </c>
      <c r="AC222" s="72">
        <v>2044</v>
      </c>
      <c r="AD222" s="72">
        <v>2045</v>
      </c>
      <c r="AE222" s="72">
        <v>2046</v>
      </c>
      <c r="AF222" s="72">
        <v>2047</v>
      </c>
      <c r="AG222" s="72">
        <v>2048</v>
      </c>
      <c r="AH222" s="72">
        <v>2049</v>
      </c>
      <c r="AI222" s="72">
        <v>2050</v>
      </c>
      <c r="AJ222">
        <v>2051</v>
      </c>
      <c r="AK222">
        <v>2052</v>
      </c>
      <c r="AL222">
        <v>2053</v>
      </c>
      <c r="AM222">
        <v>2054</v>
      </c>
      <c r="AN222">
        <v>2055</v>
      </c>
      <c r="AO222">
        <v>2056</v>
      </c>
      <c r="AP222">
        <v>2057</v>
      </c>
      <c r="AQ222">
        <v>2058</v>
      </c>
      <c r="AR222">
        <v>2059</v>
      </c>
      <c r="AS222">
        <v>2060</v>
      </c>
      <c r="AT222">
        <v>2061</v>
      </c>
      <c r="AU222">
        <v>2062</v>
      </c>
      <c r="AV222">
        <v>2063</v>
      </c>
      <c r="AW222">
        <v>2064</v>
      </c>
      <c r="AX222">
        <v>2065</v>
      </c>
      <c r="AY222">
        <v>2066</v>
      </c>
      <c r="AZ222">
        <v>2067</v>
      </c>
      <c r="BA222">
        <v>2068</v>
      </c>
      <c r="BB222">
        <v>2069</v>
      </c>
      <c r="BC222">
        <v>2070</v>
      </c>
      <c r="BD222">
        <v>2071</v>
      </c>
      <c r="BE222">
        <v>2072</v>
      </c>
      <c r="BF222">
        <v>2073</v>
      </c>
      <c r="BG222">
        <v>2074</v>
      </c>
      <c r="BH222">
        <v>2075</v>
      </c>
      <c r="BI222">
        <v>2076</v>
      </c>
      <c r="BJ222">
        <v>2077</v>
      </c>
      <c r="BK222">
        <v>2078</v>
      </c>
      <c r="BL222">
        <v>2079</v>
      </c>
      <c r="BM222">
        <v>2080</v>
      </c>
      <c r="BN222">
        <v>2081</v>
      </c>
      <c r="BO222">
        <v>2082</v>
      </c>
      <c r="BP222">
        <v>2083</v>
      </c>
      <c r="BQ222">
        <v>2084</v>
      </c>
      <c r="BR222">
        <v>2085</v>
      </c>
      <c r="BS222">
        <v>2086</v>
      </c>
      <c r="BT222">
        <v>2087</v>
      </c>
      <c r="BU222">
        <v>2088</v>
      </c>
      <c r="BV222">
        <v>2089</v>
      </c>
      <c r="BW222">
        <v>2090</v>
      </c>
      <c r="BX222">
        <v>2091</v>
      </c>
      <c r="BY222">
        <v>2092</v>
      </c>
      <c r="BZ222">
        <v>2093</v>
      </c>
      <c r="CA222">
        <v>2094</v>
      </c>
      <c r="CB222">
        <v>2095</v>
      </c>
      <c r="CC222">
        <v>2096</v>
      </c>
      <c r="CD222">
        <v>2097</v>
      </c>
      <c r="CE222">
        <v>2098</v>
      </c>
      <c r="CF222">
        <v>2099</v>
      </c>
      <c r="CG222">
        <v>2100</v>
      </c>
    </row>
    <row r="223" spans="1:85">
      <c r="A223" s="74"/>
      <c r="B223" s="74" t="s">
        <v>4</v>
      </c>
      <c r="C223" s="73">
        <v>0</v>
      </c>
      <c r="D223" s="73">
        <v>0</v>
      </c>
      <c r="E223" s="73">
        <v>0</v>
      </c>
      <c r="F223" s="73">
        <v>0</v>
      </c>
      <c r="G223" s="73">
        <v>0</v>
      </c>
      <c r="H223" s="73">
        <v>0</v>
      </c>
      <c r="I223" s="73">
        <v>0</v>
      </c>
      <c r="J223" s="73">
        <v>0</v>
      </c>
      <c r="K223" s="73">
        <v>0</v>
      </c>
      <c r="L223" s="73">
        <v>0</v>
      </c>
      <c r="M223" s="73">
        <v>0</v>
      </c>
      <c r="N223" s="73">
        <v>0</v>
      </c>
      <c r="O223" s="73">
        <v>0</v>
      </c>
      <c r="P223" s="73">
        <v>0</v>
      </c>
      <c r="Q223" s="73">
        <v>0</v>
      </c>
      <c r="R223" s="73">
        <v>0</v>
      </c>
      <c r="S223" s="73">
        <v>0</v>
      </c>
      <c r="T223" s="73">
        <v>0</v>
      </c>
      <c r="U223" s="73">
        <v>0</v>
      </c>
      <c r="V223" s="73">
        <v>0</v>
      </c>
      <c r="W223" s="73">
        <v>0</v>
      </c>
      <c r="X223" s="73">
        <v>0</v>
      </c>
      <c r="Y223" s="73">
        <v>0</v>
      </c>
      <c r="Z223" s="73">
        <v>0</v>
      </c>
      <c r="AA223" s="73">
        <v>0</v>
      </c>
      <c r="AB223" s="73">
        <v>0</v>
      </c>
      <c r="AC223" s="73">
        <v>0</v>
      </c>
      <c r="AD223" s="73">
        <v>0</v>
      </c>
      <c r="AE223" s="73">
        <v>0</v>
      </c>
      <c r="AF223" s="73">
        <v>0</v>
      </c>
      <c r="AG223" s="73">
        <v>0</v>
      </c>
      <c r="AH223" s="73">
        <v>0</v>
      </c>
      <c r="AI223" s="7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74" t="s">
        <v>0</v>
      </c>
      <c r="B224" s="74" t="s">
        <v>3</v>
      </c>
      <c r="C224" s="73">
        <v>0</v>
      </c>
      <c r="D224" s="73">
        <v>0</v>
      </c>
      <c r="E224" s="73">
        <v>0</v>
      </c>
      <c r="F224" s="73">
        <v>0</v>
      </c>
      <c r="G224" s="73">
        <v>0</v>
      </c>
      <c r="H224" s="73">
        <v>0</v>
      </c>
      <c r="I224" s="73">
        <v>0</v>
      </c>
      <c r="J224" s="73">
        <v>0</v>
      </c>
      <c r="K224" s="73">
        <v>0</v>
      </c>
      <c r="L224" s="73">
        <v>0</v>
      </c>
      <c r="M224" s="73">
        <v>0</v>
      </c>
      <c r="N224" s="73">
        <v>0</v>
      </c>
      <c r="O224" s="73">
        <v>0</v>
      </c>
      <c r="P224" s="73">
        <v>0</v>
      </c>
      <c r="Q224" s="73">
        <v>0</v>
      </c>
      <c r="R224" s="73">
        <v>0</v>
      </c>
      <c r="S224" s="73">
        <v>0</v>
      </c>
      <c r="T224" s="73">
        <v>0</v>
      </c>
      <c r="U224" s="73">
        <v>0</v>
      </c>
      <c r="V224" s="73">
        <v>0</v>
      </c>
      <c r="W224" s="73">
        <v>0</v>
      </c>
      <c r="X224" s="73">
        <v>0</v>
      </c>
      <c r="Y224" s="73">
        <v>0</v>
      </c>
      <c r="Z224" s="73">
        <v>0</v>
      </c>
      <c r="AA224" s="73">
        <v>0</v>
      </c>
      <c r="AB224" s="73">
        <v>0</v>
      </c>
      <c r="AC224" s="73">
        <v>0</v>
      </c>
      <c r="AD224" s="73">
        <v>0</v>
      </c>
      <c r="AE224" s="73">
        <v>0</v>
      </c>
      <c r="AF224" s="73">
        <v>0</v>
      </c>
      <c r="AG224" s="73">
        <v>0</v>
      </c>
      <c r="AH224" s="73">
        <v>0</v>
      </c>
      <c r="AI224" s="73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74"/>
      <c r="B225" s="74" t="s">
        <v>34</v>
      </c>
      <c r="C225" s="73">
        <v>0</v>
      </c>
      <c r="D225" s="73">
        <v>0</v>
      </c>
      <c r="E225" s="73">
        <v>0</v>
      </c>
      <c r="F225" s="73">
        <v>0</v>
      </c>
      <c r="G225" s="73">
        <v>0</v>
      </c>
      <c r="H225" s="73">
        <v>0</v>
      </c>
      <c r="I225" s="73">
        <v>0</v>
      </c>
      <c r="J225" s="73">
        <v>0</v>
      </c>
      <c r="K225" s="73">
        <v>0</v>
      </c>
      <c r="L225" s="73">
        <v>0</v>
      </c>
      <c r="M225" s="73">
        <v>0</v>
      </c>
      <c r="N225" s="73">
        <v>0</v>
      </c>
      <c r="O225" s="73">
        <v>0</v>
      </c>
      <c r="P225" s="73">
        <v>0</v>
      </c>
      <c r="Q225" s="73">
        <v>0</v>
      </c>
      <c r="R225" s="73">
        <v>0</v>
      </c>
      <c r="S225" s="73">
        <v>0</v>
      </c>
      <c r="T225" s="73">
        <v>0</v>
      </c>
      <c r="U225" s="73">
        <v>0</v>
      </c>
      <c r="V225" s="73">
        <v>0</v>
      </c>
      <c r="W225" s="73">
        <v>0</v>
      </c>
      <c r="X225" s="73">
        <v>0</v>
      </c>
      <c r="Y225" s="73">
        <v>0</v>
      </c>
      <c r="Z225" s="73">
        <v>0</v>
      </c>
      <c r="AA225" s="73">
        <v>0</v>
      </c>
      <c r="AB225" s="73">
        <v>0</v>
      </c>
      <c r="AC225" s="73">
        <v>0</v>
      </c>
      <c r="AD225" s="73">
        <v>0</v>
      </c>
      <c r="AE225" s="73">
        <v>0</v>
      </c>
      <c r="AF225" s="73">
        <v>0</v>
      </c>
      <c r="AG225" s="73">
        <v>0</v>
      </c>
      <c r="AH225" s="73">
        <v>0</v>
      </c>
      <c r="AI225" s="73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>
      <c r="A226" s="14"/>
      <c r="B226" s="14" t="s">
        <v>35</v>
      </c>
      <c r="C226" s="73">
        <v>0</v>
      </c>
      <c r="D226" s="73">
        <v>0</v>
      </c>
      <c r="E226" s="73">
        <v>0</v>
      </c>
      <c r="F226" s="73">
        <v>0</v>
      </c>
      <c r="G226" s="73">
        <v>0</v>
      </c>
      <c r="H226" s="73">
        <v>0</v>
      </c>
      <c r="I226" s="73">
        <v>0</v>
      </c>
      <c r="J226" s="73">
        <v>0</v>
      </c>
      <c r="K226" s="73">
        <v>0</v>
      </c>
      <c r="L226" s="73">
        <v>0</v>
      </c>
      <c r="M226" s="73">
        <v>0</v>
      </c>
      <c r="N226" s="73">
        <v>0</v>
      </c>
      <c r="O226" s="73">
        <v>0</v>
      </c>
      <c r="P226" s="73">
        <v>0</v>
      </c>
      <c r="Q226" s="73">
        <v>0</v>
      </c>
      <c r="R226" s="73">
        <v>0</v>
      </c>
      <c r="S226" s="73">
        <v>0</v>
      </c>
      <c r="T226" s="73">
        <v>0</v>
      </c>
      <c r="U226" s="73">
        <v>0</v>
      </c>
      <c r="V226" s="73">
        <v>0</v>
      </c>
      <c r="W226" s="73">
        <v>0</v>
      </c>
      <c r="X226" s="73">
        <v>0</v>
      </c>
      <c r="Y226" s="73">
        <v>0</v>
      </c>
      <c r="Z226" s="73">
        <v>0</v>
      </c>
      <c r="AA226" s="73">
        <v>0</v>
      </c>
      <c r="AB226" s="73">
        <v>0</v>
      </c>
      <c r="AC226" s="73">
        <v>0</v>
      </c>
      <c r="AD226" s="73">
        <v>0</v>
      </c>
      <c r="AE226" s="73">
        <v>0</v>
      </c>
      <c r="AF226" s="73">
        <v>0</v>
      </c>
      <c r="AG226" s="73">
        <v>0</v>
      </c>
      <c r="AH226" s="73">
        <v>0</v>
      </c>
      <c r="AI226" s="73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>
      <c r="A227" s="4"/>
      <c r="B227" s="4" t="s">
        <v>4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  <c r="I227" s="73">
        <v>0</v>
      </c>
      <c r="J227" s="73">
        <v>0</v>
      </c>
      <c r="K227" s="73">
        <v>0</v>
      </c>
      <c r="L227" s="73">
        <v>0</v>
      </c>
      <c r="M227" s="73">
        <v>0</v>
      </c>
      <c r="N227" s="73">
        <v>0</v>
      </c>
      <c r="O227" s="73">
        <v>0</v>
      </c>
      <c r="P227" s="73">
        <v>0</v>
      </c>
      <c r="Q227" s="73">
        <v>0</v>
      </c>
      <c r="R227" s="73">
        <v>0</v>
      </c>
      <c r="S227" s="73">
        <v>0</v>
      </c>
      <c r="T227" s="73">
        <v>0</v>
      </c>
      <c r="U227" s="73">
        <v>0</v>
      </c>
      <c r="V227" s="73">
        <v>0</v>
      </c>
      <c r="W227" s="73">
        <v>0</v>
      </c>
      <c r="X227" s="73">
        <v>0</v>
      </c>
      <c r="Y227" s="73">
        <v>0</v>
      </c>
      <c r="Z227" s="73">
        <v>0</v>
      </c>
      <c r="AA227" s="73">
        <v>0</v>
      </c>
      <c r="AB227" s="73">
        <v>0</v>
      </c>
      <c r="AC227" s="73">
        <v>0</v>
      </c>
      <c r="AD227" s="73">
        <v>0</v>
      </c>
      <c r="AE227" s="73">
        <v>0</v>
      </c>
      <c r="AF227" s="73">
        <v>0</v>
      </c>
      <c r="AG227" s="73">
        <v>0</v>
      </c>
      <c r="AH227" s="73">
        <v>0</v>
      </c>
      <c r="AI227" s="73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>
      <c r="A228" s="74" t="s">
        <v>1</v>
      </c>
      <c r="B228" s="74" t="s">
        <v>3</v>
      </c>
      <c r="C228" s="73">
        <v>0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O228" s="73">
        <v>0</v>
      </c>
      <c r="P228" s="73">
        <v>0</v>
      </c>
      <c r="Q228" s="73">
        <v>0</v>
      </c>
      <c r="R228" s="73">
        <v>0</v>
      </c>
      <c r="S228" s="73">
        <v>0</v>
      </c>
      <c r="T228" s="73">
        <v>0</v>
      </c>
      <c r="U228" s="73">
        <v>0</v>
      </c>
      <c r="V228" s="73">
        <v>0</v>
      </c>
      <c r="W228" s="73">
        <v>0</v>
      </c>
      <c r="X228" s="73">
        <v>0</v>
      </c>
      <c r="Y228" s="73">
        <v>0</v>
      </c>
      <c r="Z228" s="73">
        <v>0</v>
      </c>
      <c r="AA228" s="73">
        <v>0</v>
      </c>
      <c r="AB228" s="73">
        <v>0</v>
      </c>
      <c r="AC228" s="73">
        <v>0</v>
      </c>
      <c r="AD228" s="73">
        <v>0</v>
      </c>
      <c r="AE228" s="73">
        <v>0</v>
      </c>
      <c r="AF228" s="73">
        <v>0</v>
      </c>
      <c r="AG228" s="73">
        <v>0</v>
      </c>
      <c r="AH228" s="73">
        <v>0</v>
      </c>
      <c r="AI228" s="73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>
      <c r="A229" s="74"/>
      <c r="B229" s="74" t="s">
        <v>34</v>
      </c>
      <c r="C229" s="73">
        <v>0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O229" s="73">
        <v>0</v>
      </c>
      <c r="P229" s="73">
        <v>0</v>
      </c>
      <c r="Q229" s="73">
        <v>0</v>
      </c>
      <c r="R229" s="73">
        <v>0</v>
      </c>
      <c r="S229" s="73">
        <v>0</v>
      </c>
      <c r="T229" s="73">
        <v>0</v>
      </c>
      <c r="U229" s="73">
        <v>0</v>
      </c>
      <c r="V229" s="73">
        <v>0</v>
      </c>
      <c r="W229" s="73">
        <v>0</v>
      </c>
      <c r="X229" s="73">
        <v>0</v>
      </c>
      <c r="Y229" s="73">
        <v>0</v>
      </c>
      <c r="Z229" s="73">
        <v>0</v>
      </c>
      <c r="AA229" s="73">
        <v>0</v>
      </c>
      <c r="AB229" s="73">
        <v>0</v>
      </c>
      <c r="AC229" s="73">
        <v>0</v>
      </c>
      <c r="AD229" s="73">
        <v>0</v>
      </c>
      <c r="AE229" s="73">
        <v>0</v>
      </c>
      <c r="AF229" s="73">
        <v>0</v>
      </c>
      <c r="AG229" s="73">
        <v>0</v>
      </c>
      <c r="AH229" s="73">
        <v>0</v>
      </c>
      <c r="AI229" s="73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>
      <c r="A230" s="14"/>
      <c r="B230" s="14" t="s">
        <v>35</v>
      </c>
      <c r="C230" s="73">
        <v>0</v>
      </c>
      <c r="D230" s="73">
        <v>0</v>
      </c>
      <c r="E230" s="73">
        <v>0</v>
      </c>
      <c r="F230" s="73">
        <v>0</v>
      </c>
      <c r="G230" s="73">
        <v>0</v>
      </c>
      <c r="H230" s="73">
        <v>0</v>
      </c>
      <c r="I230" s="73">
        <v>0</v>
      </c>
      <c r="J230" s="73">
        <v>0</v>
      </c>
      <c r="K230" s="73">
        <v>0</v>
      </c>
      <c r="L230" s="73">
        <v>0</v>
      </c>
      <c r="M230" s="73">
        <v>0</v>
      </c>
      <c r="N230" s="73">
        <v>0</v>
      </c>
      <c r="O230" s="73">
        <v>0</v>
      </c>
      <c r="P230" s="73">
        <v>0</v>
      </c>
      <c r="Q230" s="73">
        <v>0</v>
      </c>
      <c r="R230" s="73">
        <v>0</v>
      </c>
      <c r="S230" s="73">
        <v>0</v>
      </c>
      <c r="T230" s="73">
        <v>0</v>
      </c>
      <c r="U230" s="73">
        <v>0</v>
      </c>
      <c r="V230" s="73">
        <v>0</v>
      </c>
      <c r="W230" s="73">
        <v>0</v>
      </c>
      <c r="X230" s="73">
        <v>0</v>
      </c>
      <c r="Y230" s="73">
        <v>0</v>
      </c>
      <c r="Z230" s="73">
        <v>0</v>
      </c>
      <c r="AA230" s="73">
        <v>0</v>
      </c>
      <c r="AB230" s="73">
        <v>0</v>
      </c>
      <c r="AC230" s="73">
        <v>0</v>
      </c>
      <c r="AD230" s="73">
        <v>0</v>
      </c>
      <c r="AE230" s="73">
        <v>0</v>
      </c>
      <c r="AF230" s="73">
        <v>0</v>
      </c>
      <c r="AG230" s="73">
        <v>0</v>
      </c>
      <c r="AH230" s="73">
        <v>0</v>
      </c>
      <c r="AI230" s="73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>
      <c r="A231" s="4"/>
      <c r="B231" s="4" t="s">
        <v>4</v>
      </c>
      <c r="C231" s="73">
        <v>0</v>
      </c>
      <c r="D231" s="73">
        <v>0</v>
      </c>
      <c r="E231" s="73">
        <v>0</v>
      </c>
      <c r="F231" s="73">
        <v>0</v>
      </c>
      <c r="G231" s="73">
        <v>0</v>
      </c>
      <c r="H231" s="73">
        <v>0</v>
      </c>
      <c r="I231" s="73">
        <v>0</v>
      </c>
      <c r="J231" s="73">
        <v>0</v>
      </c>
      <c r="K231" s="73">
        <v>0</v>
      </c>
      <c r="L231" s="73">
        <v>0</v>
      </c>
      <c r="M231" s="73">
        <v>0</v>
      </c>
      <c r="N231" s="73">
        <v>0</v>
      </c>
      <c r="O231" s="73">
        <v>0</v>
      </c>
      <c r="P231" s="73">
        <v>0</v>
      </c>
      <c r="Q231" s="73">
        <v>0</v>
      </c>
      <c r="R231" s="73">
        <v>0</v>
      </c>
      <c r="S231" s="73">
        <v>0</v>
      </c>
      <c r="T231" s="73">
        <v>0</v>
      </c>
      <c r="U231" s="73">
        <v>0</v>
      </c>
      <c r="V231" s="73">
        <v>0</v>
      </c>
      <c r="W231" s="73">
        <v>0</v>
      </c>
      <c r="X231" s="73">
        <v>0</v>
      </c>
      <c r="Y231" s="73">
        <v>0</v>
      </c>
      <c r="Z231" s="73">
        <v>0</v>
      </c>
      <c r="AA231" s="73">
        <v>0</v>
      </c>
      <c r="AB231" s="73">
        <v>0</v>
      </c>
      <c r="AC231" s="73">
        <v>0</v>
      </c>
      <c r="AD231" s="73">
        <v>0</v>
      </c>
      <c r="AE231" s="73">
        <v>0</v>
      </c>
      <c r="AF231" s="73">
        <v>0</v>
      </c>
      <c r="AG231" s="73">
        <v>0</v>
      </c>
      <c r="AH231" s="73">
        <v>0</v>
      </c>
      <c r="AI231" s="73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>
      <c r="A232" s="14" t="s">
        <v>5</v>
      </c>
      <c r="B232" s="14" t="s">
        <v>3</v>
      </c>
      <c r="C232" s="73">
        <v>0</v>
      </c>
      <c r="D232" s="73">
        <v>0</v>
      </c>
      <c r="E232" s="73">
        <v>0</v>
      </c>
      <c r="F232" s="73">
        <v>0</v>
      </c>
      <c r="G232" s="73">
        <v>0</v>
      </c>
      <c r="H232" s="73">
        <v>0</v>
      </c>
      <c r="I232" s="73">
        <v>0</v>
      </c>
      <c r="J232" s="73">
        <v>0</v>
      </c>
      <c r="K232" s="73">
        <v>0</v>
      </c>
      <c r="L232" s="73">
        <v>0</v>
      </c>
      <c r="M232" s="73">
        <v>0</v>
      </c>
      <c r="N232" s="73">
        <v>0</v>
      </c>
      <c r="O232" s="73">
        <v>0</v>
      </c>
      <c r="P232" s="73">
        <v>0</v>
      </c>
      <c r="Q232" s="73">
        <v>0</v>
      </c>
      <c r="R232" s="73">
        <v>0</v>
      </c>
      <c r="S232" s="73">
        <v>0</v>
      </c>
      <c r="T232" s="73">
        <v>0</v>
      </c>
      <c r="U232" s="73">
        <v>0</v>
      </c>
      <c r="V232" s="73">
        <v>0</v>
      </c>
      <c r="W232" s="73">
        <v>0</v>
      </c>
      <c r="X232" s="73">
        <v>0</v>
      </c>
      <c r="Y232" s="73">
        <v>0</v>
      </c>
      <c r="Z232" s="73">
        <v>0</v>
      </c>
      <c r="AA232" s="73">
        <v>0</v>
      </c>
      <c r="AB232" s="73">
        <v>0</v>
      </c>
      <c r="AC232" s="73">
        <v>0</v>
      </c>
      <c r="AD232" s="73">
        <v>0</v>
      </c>
      <c r="AE232" s="73">
        <v>0</v>
      </c>
      <c r="AF232" s="73">
        <v>0</v>
      </c>
      <c r="AG232" s="73">
        <v>0</v>
      </c>
      <c r="AH232" s="73">
        <v>0</v>
      </c>
      <c r="AI232" s="73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>
      <c r="A233" s="5"/>
      <c r="B233" s="5" t="s">
        <v>4</v>
      </c>
      <c r="C233" s="73">
        <v>0</v>
      </c>
      <c r="D233" s="73">
        <v>0</v>
      </c>
      <c r="E233" s="73">
        <v>0</v>
      </c>
      <c r="F233" s="73">
        <v>0</v>
      </c>
      <c r="G233" s="73">
        <v>0</v>
      </c>
      <c r="H233" s="73">
        <v>0</v>
      </c>
      <c r="I233" s="73">
        <v>0</v>
      </c>
      <c r="J233" s="73">
        <v>0</v>
      </c>
      <c r="K233" s="73">
        <v>0</v>
      </c>
      <c r="L233" s="73">
        <v>0</v>
      </c>
      <c r="M233" s="73">
        <v>0</v>
      </c>
      <c r="N233" s="73">
        <v>0</v>
      </c>
      <c r="O233" s="73">
        <v>0</v>
      </c>
      <c r="P233" s="73">
        <v>0</v>
      </c>
      <c r="Q233" s="73">
        <v>0</v>
      </c>
      <c r="R233" s="73">
        <v>0</v>
      </c>
      <c r="S233" s="73">
        <v>0</v>
      </c>
      <c r="T233" s="73">
        <v>0</v>
      </c>
      <c r="U233" s="73">
        <v>0</v>
      </c>
      <c r="V233" s="73">
        <v>0</v>
      </c>
      <c r="W233" s="73">
        <v>0</v>
      </c>
      <c r="X233" s="73">
        <v>0</v>
      </c>
      <c r="Y233" s="73">
        <v>0</v>
      </c>
      <c r="Z233" s="73">
        <v>0</v>
      </c>
      <c r="AA233" s="73">
        <v>0</v>
      </c>
      <c r="AB233" s="73">
        <v>0</v>
      </c>
      <c r="AC233" s="73">
        <v>0</v>
      </c>
      <c r="AD233" s="73">
        <v>0</v>
      </c>
      <c r="AE233" s="73">
        <v>0</v>
      </c>
      <c r="AF233" s="73">
        <v>0</v>
      </c>
      <c r="AG233" s="73">
        <v>0</v>
      </c>
      <c r="AH233" s="73">
        <v>0</v>
      </c>
      <c r="AI233" s="7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 s="5" t="s">
        <v>2</v>
      </c>
      <c r="B234" s="5" t="s">
        <v>3</v>
      </c>
      <c r="C234" s="73">
        <v>0</v>
      </c>
      <c r="D234" s="73">
        <v>0</v>
      </c>
      <c r="E234" s="73">
        <v>0</v>
      </c>
      <c r="F234" s="73">
        <v>0</v>
      </c>
      <c r="G234" s="73">
        <v>0</v>
      </c>
      <c r="H234" s="73">
        <v>0</v>
      </c>
      <c r="I234" s="73">
        <v>0</v>
      </c>
      <c r="J234" s="73">
        <v>0</v>
      </c>
      <c r="K234" s="73">
        <v>0</v>
      </c>
      <c r="L234" s="73">
        <v>0</v>
      </c>
      <c r="M234" s="73">
        <v>0</v>
      </c>
      <c r="N234" s="73">
        <v>0</v>
      </c>
      <c r="O234" s="73">
        <v>0</v>
      </c>
      <c r="P234" s="73">
        <v>0</v>
      </c>
      <c r="Q234" s="73">
        <v>0</v>
      </c>
      <c r="R234" s="73">
        <v>0</v>
      </c>
      <c r="S234" s="73">
        <v>0</v>
      </c>
      <c r="T234" s="73">
        <v>0</v>
      </c>
      <c r="U234" s="73">
        <v>0</v>
      </c>
      <c r="V234" s="73">
        <v>0</v>
      </c>
      <c r="W234" s="73">
        <v>0</v>
      </c>
      <c r="X234" s="73">
        <v>0</v>
      </c>
      <c r="Y234" s="73">
        <v>0</v>
      </c>
      <c r="Z234" s="73">
        <v>0</v>
      </c>
      <c r="AA234" s="73">
        <v>0</v>
      </c>
      <c r="AB234" s="73">
        <v>0</v>
      </c>
      <c r="AC234" s="73">
        <v>0</v>
      </c>
      <c r="AD234" s="73">
        <v>0</v>
      </c>
      <c r="AE234" s="73">
        <v>0</v>
      </c>
      <c r="AF234" s="73">
        <v>0</v>
      </c>
      <c r="AG234" s="73">
        <v>0</v>
      </c>
      <c r="AH234" s="73">
        <v>0</v>
      </c>
      <c r="AI234" s="73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>
      <c r="A235" s="4"/>
      <c r="B235" s="4" t="s">
        <v>4</v>
      </c>
      <c r="C235" s="73">
        <v>0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O235" s="73">
        <v>0</v>
      </c>
      <c r="P235" s="73">
        <v>0</v>
      </c>
      <c r="Q235" s="73">
        <v>0</v>
      </c>
      <c r="R235" s="73">
        <v>0</v>
      </c>
      <c r="S235" s="73">
        <v>0</v>
      </c>
      <c r="T235" s="73">
        <v>0</v>
      </c>
      <c r="U235" s="73">
        <v>0</v>
      </c>
      <c r="V235" s="73">
        <v>0</v>
      </c>
      <c r="W235" s="73">
        <v>0</v>
      </c>
      <c r="X235" s="73">
        <v>0</v>
      </c>
      <c r="Y235" s="73">
        <v>0</v>
      </c>
      <c r="Z235" s="73">
        <v>0</v>
      </c>
      <c r="AA235" s="73">
        <v>0</v>
      </c>
      <c r="AB235" s="73">
        <v>0</v>
      </c>
      <c r="AC235" s="73">
        <v>0</v>
      </c>
      <c r="AD235" s="73">
        <v>0</v>
      </c>
      <c r="AE235" s="73">
        <v>0</v>
      </c>
      <c r="AF235" s="73">
        <v>0</v>
      </c>
      <c r="AG235" s="73">
        <v>0</v>
      </c>
      <c r="AH235" s="73">
        <v>0</v>
      </c>
      <c r="AI235" s="73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>
      <c r="A236" s="14" t="s">
        <v>7</v>
      </c>
      <c r="B236" s="14" t="s">
        <v>3</v>
      </c>
      <c r="C236" s="73">
        <v>0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O236" s="73">
        <v>0</v>
      </c>
      <c r="P236" s="73">
        <v>0</v>
      </c>
      <c r="Q236" s="73">
        <v>0</v>
      </c>
      <c r="R236" s="73">
        <v>0</v>
      </c>
      <c r="S236" s="73">
        <v>0</v>
      </c>
      <c r="T236" s="73">
        <v>0</v>
      </c>
      <c r="U236" s="73">
        <v>0</v>
      </c>
      <c r="V236" s="73">
        <v>0</v>
      </c>
      <c r="W236" s="73">
        <v>0</v>
      </c>
      <c r="X236" s="73">
        <v>0</v>
      </c>
      <c r="Y236" s="73">
        <v>0</v>
      </c>
      <c r="Z236" s="73">
        <v>0</v>
      </c>
      <c r="AA236" s="73">
        <v>0</v>
      </c>
      <c r="AB236" s="73">
        <v>0</v>
      </c>
      <c r="AC236" s="73">
        <v>0</v>
      </c>
      <c r="AD236" s="73">
        <v>0</v>
      </c>
      <c r="AE236" s="73">
        <v>0</v>
      </c>
      <c r="AF236" s="73">
        <v>0</v>
      </c>
      <c r="AG236" s="73">
        <v>0</v>
      </c>
      <c r="AH236" s="73">
        <v>0</v>
      </c>
      <c r="AI236" s="73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>
      <c r="A237" s="4"/>
      <c r="B237" s="4" t="s">
        <v>4</v>
      </c>
      <c r="C237" s="73">
        <v>0</v>
      </c>
      <c r="D237" s="73">
        <v>0</v>
      </c>
      <c r="E237" s="73">
        <v>0</v>
      </c>
      <c r="F237" s="73">
        <v>0</v>
      </c>
      <c r="G237" s="73">
        <v>0</v>
      </c>
      <c r="H237" s="73">
        <v>0</v>
      </c>
      <c r="I237" s="73">
        <v>0</v>
      </c>
      <c r="J237" s="73">
        <v>0</v>
      </c>
      <c r="K237" s="73">
        <v>0</v>
      </c>
      <c r="L237" s="73">
        <v>0</v>
      </c>
      <c r="M237" s="73">
        <v>0</v>
      </c>
      <c r="N237" s="73">
        <v>0</v>
      </c>
      <c r="O237" s="73">
        <v>0</v>
      </c>
      <c r="P237" s="73">
        <v>0</v>
      </c>
      <c r="Q237" s="73">
        <v>0</v>
      </c>
      <c r="R237" s="73">
        <v>0</v>
      </c>
      <c r="S237" s="73">
        <v>0</v>
      </c>
      <c r="T237" s="73">
        <v>0</v>
      </c>
      <c r="U237" s="73">
        <v>0</v>
      </c>
      <c r="V237" s="73">
        <v>0</v>
      </c>
      <c r="W237" s="73">
        <v>0</v>
      </c>
      <c r="X237" s="73">
        <v>0</v>
      </c>
      <c r="Y237" s="73">
        <v>0</v>
      </c>
      <c r="Z237" s="73">
        <v>0</v>
      </c>
      <c r="AA237" s="73">
        <v>0</v>
      </c>
      <c r="AB237" s="73">
        <v>0</v>
      </c>
      <c r="AC237" s="73">
        <v>0</v>
      </c>
      <c r="AD237" s="73">
        <v>0</v>
      </c>
      <c r="AE237" s="73">
        <v>0</v>
      </c>
      <c r="AF237" s="73">
        <v>0</v>
      </c>
      <c r="AG237" s="73">
        <v>0</v>
      </c>
      <c r="AH237" s="73">
        <v>0</v>
      </c>
      <c r="AI237" s="73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14" t="s">
        <v>6</v>
      </c>
      <c r="B238" s="14" t="s">
        <v>3</v>
      </c>
      <c r="C238" s="73">
        <v>0</v>
      </c>
      <c r="D238" s="73">
        <v>0</v>
      </c>
      <c r="E238" s="73">
        <v>0</v>
      </c>
      <c r="F238" s="73">
        <v>0</v>
      </c>
      <c r="G238" s="73">
        <v>0</v>
      </c>
      <c r="H238" s="73">
        <v>0</v>
      </c>
      <c r="I238" s="73">
        <v>0</v>
      </c>
      <c r="J238" s="73">
        <v>0</v>
      </c>
      <c r="K238" s="73">
        <v>0</v>
      </c>
      <c r="L238" s="73">
        <v>0</v>
      </c>
      <c r="M238" s="73">
        <v>0</v>
      </c>
      <c r="N238" s="73">
        <v>0</v>
      </c>
      <c r="O238" s="73">
        <v>0</v>
      </c>
      <c r="P238" s="73">
        <v>0</v>
      </c>
      <c r="Q238" s="73">
        <v>0</v>
      </c>
      <c r="R238" s="73">
        <v>0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>
        <v>0</v>
      </c>
      <c r="Z238" s="73">
        <v>0</v>
      </c>
      <c r="AA238" s="73">
        <v>0</v>
      </c>
      <c r="AB238" s="73">
        <v>0</v>
      </c>
      <c r="AC238" s="73">
        <v>0</v>
      </c>
      <c r="AD238" s="73">
        <v>0</v>
      </c>
      <c r="AE238" s="73">
        <v>0</v>
      </c>
      <c r="AF238" s="73">
        <v>0</v>
      </c>
      <c r="AG238" s="73">
        <v>0</v>
      </c>
      <c r="AH238" s="73">
        <v>0</v>
      </c>
      <c r="AI238" s="73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5"/>
      <c r="B239" s="5" t="s">
        <v>4</v>
      </c>
      <c r="C239" s="73">
        <v>0</v>
      </c>
      <c r="D239" s="73">
        <v>0</v>
      </c>
      <c r="E239" s="73">
        <v>0</v>
      </c>
      <c r="F239" s="73">
        <v>0</v>
      </c>
      <c r="G239" s="73">
        <v>0</v>
      </c>
      <c r="H239" s="73">
        <v>0</v>
      </c>
      <c r="I239" s="73">
        <v>0</v>
      </c>
      <c r="J239" s="73">
        <v>0</v>
      </c>
      <c r="K239" s="73">
        <v>0</v>
      </c>
      <c r="L239" s="73">
        <v>0</v>
      </c>
      <c r="M239" s="73">
        <v>0</v>
      </c>
      <c r="N239" s="73">
        <v>0</v>
      </c>
      <c r="O239" s="73">
        <v>0</v>
      </c>
      <c r="P239" s="73">
        <v>0</v>
      </c>
      <c r="Q239" s="73">
        <v>0</v>
      </c>
      <c r="R239" s="73">
        <v>0</v>
      </c>
      <c r="S239" s="73">
        <v>0</v>
      </c>
      <c r="T239" s="73">
        <v>0</v>
      </c>
      <c r="U239" s="73">
        <v>0</v>
      </c>
      <c r="V239" s="73">
        <v>0</v>
      </c>
      <c r="W239" s="73">
        <v>0</v>
      </c>
      <c r="X239" s="73">
        <v>0</v>
      </c>
      <c r="Y239" s="73">
        <v>0</v>
      </c>
      <c r="Z239" s="73">
        <v>0</v>
      </c>
      <c r="AA239" s="73">
        <v>0</v>
      </c>
      <c r="AB239" s="73">
        <v>0</v>
      </c>
      <c r="AC239" s="73">
        <v>0</v>
      </c>
      <c r="AD239" s="73">
        <v>0</v>
      </c>
      <c r="AE239" s="73">
        <v>0</v>
      </c>
      <c r="AF239" s="73">
        <v>0</v>
      </c>
      <c r="AG239" s="73">
        <v>0</v>
      </c>
      <c r="AH239" s="73">
        <v>0</v>
      </c>
      <c r="AI239" s="73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5" t="s">
        <v>8</v>
      </c>
      <c r="B240" s="5" t="s">
        <v>3</v>
      </c>
      <c r="C240" s="73">
        <v>0</v>
      </c>
      <c r="D240" s="73">
        <v>0</v>
      </c>
      <c r="E240" s="73">
        <v>0</v>
      </c>
      <c r="F240" s="73">
        <v>0</v>
      </c>
      <c r="G240" s="73">
        <v>0</v>
      </c>
      <c r="H240" s="73">
        <v>0</v>
      </c>
      <c r="I240" s="73">
        <v>0</v>
      </c>
      <c r="J240" s="73">
        <v>0</v>
      </c>
      <c r="K240" s="73">
        <v>0</v>
      </c>
      <c r="L240" s="73">
        <v>0</v>
      </c>
      <c r="M240" s="73">
        <v>0</v>
      </c>
      <c r="N240" s="73">
        <v>0</v>
      </c>
      <c r="O240" s="73">
        <v>0</v>
      </c>
      <c r="P240" s="73">
        <v>0</v>
      </c>
      <c r="Q240" s="73">
        <v>0</v>
      </c>
      <c r="R240" s="73">
        <v>0</v>
      </c>
      <c r="S240" s="73">
        <v>0</v>
      </c>
      <c r="T240" s="73">
        <v>0</v>
      </c>
      <c r="U240" s="73">
        <v>0</v>
      </c>
      <c r="V240" s="73">
        <v>0</v>
      </c>
      <c r="W240" s="73">
        <v>0</v>
      </c>
      <c r="X240" s="73">
        <v>0</v>
      </c>
      <c r="Y240" s="73">
        <v>0</v>
      </c>
      <c r="Z240" s="73">
        <v>0</v>
      </c>
      <c r="AA240" s="73">
        <v>0</v>
      </c>
      <c r="AB240" s="73">
        <v>0</v>
      </c>
      <c r="AC240" s="73">
        <v>0</v>
      </c>
      <c r="AD240" s="73">
        <v>0</v>
      </c>
      <c r="AE240" s="73">
        <v>0</v>
      </c>
      <c r="AF240" s="73">
        <v>0</v>
      </c>
      <c r="AG240" s="73">
        <v>0</v>
      </c>
      <c r="AH240" s="73">
        <v>0</v>
      </c>
      <c r="AI240" s="73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4"/>
      <c r="B241" s="4" t="s">
        <v>37</v>
      </c>
      <c r="C241" s="73">
        <v>0</v>
      </c>
      <c r="D241" s="73">
        <v>0</v>
      </c>
      <c r="E241" s="73">
        <v>0</v>
      </c>
      <c r="F241" s="73">
        <v>0</v>
      </c>
      <c r="G241" s="73">
        <v>0</v>
      </c>
      <c r="H241" s="73">
        <v>0</v>
      </c>
      <c r="I241" s="73">
        <v>0</v>
      </c>
      <c r="J241" s="73">
        <v>0</v>
      </c>
      <c r="K241" s="73">
        <v>0</v>
      </c>
      <c r="L241" s="73">
        <v>0</v>
      </c>
      <c r="M241" s="73">
        <v>0</v>
      </c>
      <c r="N241" s="73">
        <v>0</v>
      </c>
      <c r="O241" s="73">
        <v>0</v>
      </c>
      <c r="P241" s="73">
        <v>0</v>
      </c>
      <c r="Q241" s="73">
        <v>0</v>
      </c>
      <c r="R241" s="73">
        <v>0</v>
      </c>
      <c r="S241" s="73">
        <v>0</v>
      </c>
      <c r="T241" s="73">
        <v>0</v>
      </c>
      <c r="U241" s="73">
        <v>0</v>
      </c>
      <c r="V241" s="73">
        <v>0</v>
      </c>
      <c r="W241" s="73">
        <v>0</v>
      </c>
      <c r="X241" s="73">
        <v>0</v>
      </c>
      <c r="Y241" s="73">
        <v>0</v>
      </c>
      <c r="Z241" s="73">
        <v>0</v>
      </c>
      <c r="AA241" s="73">
        <v>0</v>
      </c>
      <c r="AB241" s="73">
        <v>0</v>
      </c>
      <c r="AC241" s="73">
        <v>0</v>
      </c>
      <c r="AD241" s="73">
        <v>0</v>
      </c>
      <c r="AE241" s="73">
        <v>0</v>
      </c>
      <c r="AF241" s="73">
        <v>0</v>
      </c>
      <c r="AG241" s="73">
        <v>0</v>
      </c>
      <c r="AH241" s="73">
        <v>0</v>
      </c>
      <c r="AI241" s="73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14" t="s">
        <v>36</v>
      </c>
      <c r="B242" s="14" t="s">
        <v>38</v>
      </c>
      <c r="C242" s="73">
        <v>0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O242" s="73">
        <v>0</v>
      </c>
      <c r="P242" s="73">
        <v>0</v>
      </c>
      <c r="Q242" s="73">
        <v>0</v>
      </c>
      <c r="R242" s="73">
        <v>0</v>
      </c>
      <c r="S242" s="73">
        <v>0</v>
      </c>
      <c r="T242" s="73">
        <v>0</v>
      </c>
      <c r="U242" s="73">
        <v>0</v>
      </c>
      <c r="V242" s="73">
        <v>0</v>
      </c>
      <c r="W242" s="73">
        <v>0</v>
      </c>
      <c r="X242" s="73">
        <v>0</v>
      </c>
      <c r="Y242" s="73">
        <v>0</v>
      </c>
      <c r="Z242" s="73">
        <v>0</v>
      </c>
      <c r="AA242" s="73">
        <v>0</v>
      </c>
      <c r="AB242" s="73">
        <v>0</v>
      </c>
      <c r="AC242" s="73">
        <v>0</v>
      </c>
      <c r="AD242" s="73">
        <v>0</v>
      </c>
      <c r="AE242" s="73">
        <v>0</v>
      </c>
      <c r="AF242" s="73">
        <v>0</v>
      </c>
      <c r="AG242" s="73">
        <v>0</v>
      </c>
      <c r="AH242" s="73">
        <v>0</v>
      </c>
      <c r="AI242" s="73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5"/>
      <c r="B243" s="5"/>
      <c r="C243" s="73">
        <v>0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O243" s="73">
        <v>0</v>
      </c>
      <c r="P243" s="73">
        <v>0</v>
      </c>
      <c r="Q243" s="73">
        <v>0</v>
      </c>
      <c r="R243" s="73">
        <v>0</v>
      </c>
      <c r="S243" s="73">
        <v>0</v>
      </c>
      <c r="T243" s="73">
        <v>0</v>
      </c>
      <c r="U243" s="73">
        <v>0</v>
      </c>
      <c r="V243" s="73">
        <v>0</v>
      </c>
      <c r="W243" s="73">
        <v>0</v>
      </c>
      <c r="X243" s="73">
        <v>0</v>
      </c>
      <c r="Y243" s="73">
        <v>0</v>
      </c>
      <c r="Z243" s="73">
        <v>0</v>
      </c>
      <c r="AA243" s="73">
        <v>0</v>
      </c>
      <c r="AB243" s="73">
        <v>0</v>
      </c>
      <c r="AC243" s="73">
        <v>0</v>
      </c>
      <c r="AD243" s="73">
        <v>0</v>
      </c>
      <c r="AE243" s="73">
        <v>0</v>
      </c>
      <c r="AF243" s="73">
        <v>0</v>
      </c>
      <c r="AG243" s="73">
        <v>0</v>
      </c>
      <c r="AH243" s="73">
        <v>0</v>
      </c>
      <c r="AI243" s="73">
        <v>0</v>
      </c>
    </row>
    <row r="244" spans="1:85">
      <c r="A244" s="1" t="str">
        <f>LOOKUP(B244,[1]Regions!$A$4:$A$98,[1]Regions!$B$4:$B$98)</f>
        <v>Portugal</v>
      </c>
      <c r="B244" s="2">
        <v>12</v>
      </c>
      <c r="C244" s="72">
        <v>2018</v>
      </c>
      <c r="D244" s="72">
        <v>2019</v>
      </c>
      <c r="E244" s="72">
        <v>2020</v>
      </c>
      <c r="F244" s="72">
        <v>2021</v>
      </c>
      <c r="G244" s="72">
        <v>2022</v>
      </c>
      <c r="H244" s="72">
        <v>2023</v>
      </c>
      <c r="I244" s="72">
        <v>2024</v>
      </c>
      <c r="J244" s="72">
        <v>2025</v>
      </c>
      <c r="K244" s="72">
        <v>2026</v>
      </c>
      <c r="L244" s="72">
        <v>2027</v>
      </c>
      <c r="M244" s="72">
        <v>2028</v>
      </c>
      <c r="N244" s="72">
        <v>2029</v>
      </c>
      <c r="O244" s="72">
        <v>2030</v>
      </c>
      <c r="P244" s="72">
        <v>2031</v>
      </c>
      <c r="Q244" s="72">
        <v>2032</v>
      </c>
      <c r="R244" s="72">
        <v>2033</v>
      </c>
      <c r="S244" s="72">
        <v>2034</v>
      </c>
      <c r="T244" s="72">
        <v>2035</v>
      </c>
      <c r="U244" s="72">
        <v>2036</v>
      </c>
      <c r="V244" s="72">
        <v>2037</v>
      </c>
      <c r="W244" s="72">
        <v>2038</v>
      </c>
      <c r="X244" s="72">
        <v>2039</v>
      </c>
      <c r="Y244" s="72">
        <v>2040</v>
      </c>
      <c r="Z244" s="72">
        <v>2041</v>
      </c>
      <c r="AA244" s="72">
        <v>2042</v>
      </c>
      <c r="AB244" s="72">
        <v>2043</v>
      </c>
      <c r="AC244" s="72">
        <v>2044</v>
      </c>
      <c r="AD244" s="72">
        <v>2045</v>
      </c>
      <c r="AE244" s="72">
        <v>2046</v>
      </c>
      <c r="AF244" s="72">
        <v>2047</v>
      </c>
      <c r="AG244" s="72">
        <v>2048</v>
      </c>
      <c r="AH244" s="72">
        <v>2049</v>
      </c>
      <c r="AI244" s="72">
        <v>2050</v>
      </c>
      <c r="AJ244">
        <v>2051</v>
      </c>
      <c r="AK244">
        <v>2052</v>
      </c>
      <c r="AL244">
        <v>2053</v>
      </c>
      <c r="AM244">
        <v>2054</v>
      </c>
      <c r="AN244">
        <v>2055</v>
      </c>
      <c r="AO244">
        <v>2056</v>
      </c>
      <c r="AP244">
        <v>2057</v>
      </c>
      <c r="AQ244">
        <v>2058</v>
      </c>
      <c r="AR244">
        <v>2059</v>
      </c>
      <c r="AS244">
        <v>2060</v>
      </c>
      <c r="AT244">
        <v>2061</v>
      </c>
      <c r="AU244">
        <v>2062</v>
      </c>
      <c r="AV244">
        <v>2063</v>
      </c>
      <c r="AW244">
        <v>2064</v>
      </c>
      <c r="AX244">
        <v>2065</v>
      </c>
      <c r="AY244">
        <v>2066</v>
      </c>
      <c r="AZ244">
        <v>2067</v>
      </c>
      <c r="BA244">
        <v>2068</v>
      </c>
      <c r="BB244">
        <v>2069</v>
      </c>
      <c r="BC244">
        <v>2070</v>
      </c>
      <c r="BD244">
        <v>2071</v>
      </c>
      <c r="BE244">
        <v>2072</v>
      </c>
      <c r="BF244">
        <v>2073</v>
      </c>
      <c r="BG244">
        <v>2074</v>
      </c>
      <c r="BH244">
        <v>2075</v>
      </c>
      <c r="BI244">
        <v>2076</v>
      </c>
      <c r="BJ244">
        <v>2077</v>
      </c>
      <c r="BK244">
        <v>2078</v>
      </c>
      <c r="BL244">
        <v>2079</v>
      </c>
      <c r="BM244">
        <v>2080</v>
      </c>
      <c r="BN244">
        <v>2081</v>
      </c>
      <c r="BO244">
        <v>2082</v>
      </c>
      <c r="BP244">
        <v>2083</v>
      </c>
      <c r="BQ244">
        <v>2084</v>
      </c>
      <c r="BR244">
        <v>2085</v>
      </c>
      <c r="BS244">
        <v>2086</v>
      </c>
      <c r="BT244">
        <v>2087</v>
      </c>
      <c r="BU244">
        <v>2088</v>
      </c>
      <c r="BV244">
        <v>2089</v>
      </c>
      <c r="BW244">
        <v>2090</v>
      </c>
      <c r="BX244">
        <v>2091</v>
      </c>
      <c r="BY244">
        <v>2092</v>
      </c>
      <c r="BZ244">
        <v>2093</v>
      </c>
      <c r="CA244">
        <v>2094</v>
      </c>
      <c r="CB244">
        <v>2095</v>
      </c>
      <c r="CC244">
        <v>2096</v>
      </c>
      <c r="CD244">
        <v>2097</v>
      </c>
      <c r="CE244">
        <v>2098</v>
      </c>
      <c r="CF244">
        <v>2099</v>
      </c>
      <c r="CG244">
        <v>2100</v>
      </c>
    </row>
    <row r="245" spans="1:85">
      <c r="A245" s="74"/>
      <c r="B245" s="74" t="s">
        <v>4</v>
      </c>
      <c r="C245" s="73">
        <v>0</v>
      </c>
      <c r="D245" s="73">
        <v>0</v>
      </c>
      <c r="E245" s="73">
        <v>0</v>
      </c>
      <c r="F245" s="73">
        <v>0</v>
      </c>
      <c r="G245" s="73">
        <v>0</v>
      </c>
      <c r="H245" s="73">
        <v>0</v>
      </c>
      <c r="I245" s="73">
        <v>0</v>
      </c>
      <c r="J245" s="73">
        <v>0</v>
      </c>
      <c r="K245" s="73">
        <v>0</v>
      </c>
      <c r="L245" s="73">
        <v>0</v>
      </c>
      <c r="M245" s="73">
        <v>0</v>
      </c>
      <c r="N245" s="73">
        <v>0</v>
      </c>
      <c r="O245" s="73">
        <v>0</v>
      </c>
      <c r="P245" s="73">
        <v>0</v>
      </c>
      <c r="Q245" s="73">
        <v>0</v>
      </c>
      <c r="R245" s="73">
        <v>0</v>
      </c>
      <c r="S245" s="73">
        <v>0</v>
      </c>
      <c r="T245" s="73">
        <v>0</v>
      </c>
      <c r="U245" s="73">
        <v>0</v>
      </c>
      <c r="V245" s="73">
        <v>0</v>
      </c>
      <c r="W245" s="73">
        <v>0</v>
      </c>
      <c r="X245" s="73">
        <v>0</v>
      </c>
      <c r="Y245" s="73">
        <v>0</v>
      </c>
      <c r="Z245" s="73">
        <v>0</v>
      </c>
      <c r="AA245" s="73">
        <v>0</v>
      </c>
      <c r="AB245" s="73">
        <v>0</v>
      </c>
      <c r="AC245" s="73">
        <v>0</v>
      </c>
      <c r="AD245" s="73">
        <v>0</v>
      </c>
      <c r="AE245" s="73">
        <v>0</v>
      </c>
      <c r="AF245" s="73">
        <v>0</v>
      </c>
      <c r="AG245" s="73">
        <v>0</v>
      </c>
      <c r="AH245" s="73">
        <v>0</v>
      </c>
      <c r="AI245" s="73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74" t="s">
        <v>0</v>
      </c>
      <c r="B246" s="74" t="s">
        <v>3</v>
      </c>
      <c r="C246" s="73">
        <v>0</v>
      </c>
      <c r="D246" s="73">
        <v>0</v>
      </c>
      <c r="E246" s="73">
        <v>0</v>
      </c>
      <c r="F246" s="73">
        <v>0</v>
      </c>
      <c r="G246" s="73">
        <v>0</v>
      </c>
      <c r="H246" s="73">
        <v>0</v>
      </c>
      <c r="I246" s="73">
        <v>0</v>
      </c>
      <c r="J246" s="73">
        <v>0</v>
      </c>
      <c r="K246" s="73">
        <v>0</v>
      </c>
      <c r="L246" s="73">
        <v>0</v>
      </c>
      <c r="M246" s="73">
        <v>0</v>
      </c>
      <c r="N246" s="73">
        <v>0</v>
      </c>
      <c r="O246" s="73">
        <v>0</v>
      </c>
      <c r="P246" s="73">
        <v>0</v>
      </c>
      <c r="Q246" s="73">
        <v>0</v>
      </c>
      <c r="R246" s="73">
        <v>0</v>
      </c>
      <c r="S246" s="73">
        <v>0</v>
      </c>
      <c r="T246" s="73">
        <v>0</v>
      </c>
      <c r="U246" s="73">
        <v>0</v>
      </c>
      <c r="V246" s="73">
        <v>0</v>
      </c>
      <c r="W246" s="73">
        <v>0</v>
      </c>
      <c r="X246" s="73">
        <v>0</v>
      </c>
      <c r="Y246" s="73">
        <v>0</v>
      </c>
      <c r="Z246" s="73">
        <v>0</v>
      </c>
      <c r="AA246" s="73">
        <v>0</v>
      </c>
      <c r="AB246" s="73">
        <v>0</v>
      </c>
      <c r="AC246" s="73">
        <v>0</v>
      </c>
      <c r="AD246" s="73">
        <v>0</v>
      </c>
      <c r="AE246" s="73">
        <v>0</v>
      </c>
      <c r="AF246" s="73">
        <v>0</v>
      </c>
      <c r="AG246" s="73">
        <v>0</v>
      </c>
      <c r="AH246" s="73">
        <v>0</v>
      </c>
      <c r="AI246" s="73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74"/>
      <c r="B247" s="74" t="s">
        <v>34</v>
      </c>
      <c r="C247" s="73">
        <v>0</v>
      </c>
      <c r="D247" s="73">
        <v>0</v>
      </c>
      <c r="E247" s="73">
        <v>0</v>
      </c>
      <c r="F247" s="73">
        <v>0</v>
      </c>
      <c r="G247" s="73">
        <v>0</v>
      </c>
      <c r="H247" s="73">
        <v>0</v>
      </c>
      <c r="I247" s="73">
        <v>0</v>
      </c>
      <c r="J247" s="73">
        <v>0</v>
      </c>
      <c r="K247" s="73">
        <v>0</v>
      </c>
      <c r="L247" s="73">
        <v>0</v>
      </c>
      <c r="M247" s="73">
        <v>0</v>
      </c>
      <c r="N247" s="73">
        <v>0</v>
      </c>
      <c r="O247" s="73">
        <v>0</v>
      </c>
      <c r="P247" s="73">
        <v>0</v>
      </c>
      <c r="Q247" s="73">
        <v>0</v>
      </c>
      <c r="R247" s="73">
        <v>0</v>
      </c>
      <c r="S247" s="73">
        <v>0</v>
      </c>
      <c r="T247" s="73">
        <v>0</v>
      </c>
      <c r="U247" s="73">
        <v>0</v>
      </c>
      <c r="V247" s="73">
        <v>0</v>
      </c>
      <c r="W247" s="73">
        <v>0</v>
      </c>
      <c r="X247" s="73">
        <v>0</v>
      </c>
      <c r="Y247" s="73">
        <v>0</v>
      </c>
      <c r="Z247" s="73">
        <v>0</v>
      </c>
      <c r="AA247" s="73">
        <v>0</v>
      </c>
      <c r="AB247" s="73">
        <v>0</v>
      </c>
      <c r="AC247" s="73">
        <v>0</v>
      </c>
      <c r="AD247" s="73">
        <v>0</v>
      </c>
      <c r="AE247" s="73">
        <v>0</v>
      </c>
      <c r="AF247" s="73">
        <v>0</v>
      </c>
      <c r="AG247" s="73">
        <v>0</v>
      </c>
      <c r="AH247" s="73">
        <v>0</v>
      </c>
      <c r="AI247" s="73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14"/>
      <c r="B248" s="14" t="s">
        <v>35</v>
      </c>
      <c r="C248" s="73">
        <v>0</v>
      </c>
      <c r="D248" s="73">
        <v>0</v>
      </c>
      <c r="E248" s="73">
        <v>0</v>
      </c>
      <c r="F248" s="73">
        <v>0</v>
      </c>
      <c r="G248" s="73">
        <v>0</v>
      </c>
      <c r="H248" s="73">
        <v>0</v>
      </c>
      <c r="I248" s="73">
        <v>0</v>
      </c>
      <c r="J248" s="73">
        <v>0</v>
      </c>
      <c r="K248" s="73">
        <v>0</v>
      </c>
      <c r="L248" s="73">
        <v>0</v>
      </c>
      <c r="M248" s="73">
        <v>0</v>
      </c>
      <c r="N248" s="73">
        <v>0</v>
      </c>
      <c r="O248" s="73">
        <v>0</v>
      </c>
      <c r="P248" s="73">
        <v>0</v>
      </c>
      <c r="Q248" s="73">
        <v>0</v>
      </c>
      <c r="R248" s="73">
        <v>0</v>
      </c>
      <c r="S248" s="73">
        <v>0</v>
      </c>
      <c r="T248" s="73">
        <v>0</v>
      </c>
      <c r="U248" s="73">
        <v>0</v>
      </c>
      <c r="V248" s="73">
        <v>0</v>
      </c>
      <c r="W248" s="73">
        <v>0</v>
      </c>
      <c r="X248" s="73">
        <v>0</v>
      </c>
      <c r="Y248" s="73">
        <v>0</v>
      </c>
      <c r="Z248" s="73">
        <v>0</v>
      </c>
      <c r="AA248" s="73">
        <v>0</v>
      </c>
      <c r="AB248" s="73">
        <v>0</v>
      </c>
      <c r="AC248" s="73">
        <v>0</v>
      </c>
      <c r="AD248" s="73">
        <v>0</v>
      </c>
      <c r="AE248" s="73">
        <v>0</v>
      </c>
      <c r="AF248" s="73">
        <v>0</v>
      </c>
      <c r="AG248" s="73">
        <v>0</v>
      </c>
      <c r="AH248" s="73">
        <v>0</v>
      </c>
      <c r="AI248" s="73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4"/>
      <c r="B249" s="4" t="s">
        <v>4</v>
      </c>
      <c r="C249" s="73">
        <v>0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O249" s="73">
        <v>0</v>
      </c>
      <c r="P249" s="73">
        <v>0</v>
      </c>
      <c r="Q249" s="73">
        <v>0</v>
      </c>
      <c r="R249" s="73">
        <v>0</v>
      </c>
      <c r="S249" s="73">
        <v>0</v>
      </c>
      <c r="T249" s="73">
        <v>0</v>
      </c>
      <c r="U249" s="73">
        <v>0</v>
      </c>
      <c r="V249" s="73">
        <v>0</v>
      </c>
      <c r="W249" s="73">
        <v>0</v>
      </c>
      <c r="X249" s="73">
        <v>0</v>
      </c>
      <c r="Y249" s="73">
        <v>0</v>
      </c>
      <c r="Z249" s="73">
        <v>0</v>
      </c>
      <c r="AA249" s="73">
        <v>0</v>
      </c>
      <c r="AB249" s="73">
        <v>0</v>
      </c>
      <c r="AC249" s="73">
        <v>0</v>
      </c>
      <c r="AD249" s="73">
        <v>0</v>
      </c>
      <c r="AE249" s="73">
        <v>0</v>
      </c>
      <c r="AF249" s="73">
        <v>0</v>
      </c>
      <c r="AG249" s="73">
        <v>0</v>
      </c>
      <c r="AH249" s="73">
        <v>0</v>
      </c>
      <c r="AI249" s="73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>
      <c r="A250" s="74" t="s">
        <v>1</v>
      </c>
      <c r="B250" s="74" t="s">
        <v>3</v>
      </c>
      <c r="C250" s="73">
        <v>0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O250" s="73">
        <v>0</v>
      </c>
      <c r="P250" s="73">
        <v>0</v>
      </c>
      <c r="Q250" s="73">
        <v>0</v>
      </c>
      <c r="R250" s="73">
        <v>0</v>
      </c>
      <c r="S250" s="73">
        <v>0</v>
      </c>
      <c r="T250" s="73">
        <v>0</v>
      </c>
      <c r="U250" s="73">
        <v>0</v>
      </c>
      <c r="V250" s="73">
        <v>0</v>
      </c>
      <c r="W250" s="73">
        <v>0</v>
      </c>
      <c r="X250" s="73">
        <v>0</v>
      </c>
      <c r="Y250" s="73">
        <v>0</v>
      </c>
      <c r="Z250" s="73">
        <v>0</v>
      </c>
      <c r="AA250" s="73">
        <v>0</v>
      </c>
      <c r="AB250" s="73">
        <v>0</v>
      </c>
      <c r="AC250" s="73">
        <v>0</v>
      </c>
      <c r="AD250" s="73">
        <v>0</v>
      </c>
      <c r="AE250" s="73">
        <v>0</v>
      </c>
      <c r="AF250" s="73">
        <v>0</v>
      </c>
      <c r="AG250" s="73">
        <v>0</v>
      </c>
      <c r="AH250" s="73">
        <v>0</v>
      </c>
      <c r="AI250" s="73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>
      <c r="A251" s="74"/>
      <c r="B251" s="74" t="s">
        <v>34</v>
      </c>
      <c r="C251" s="73">
        <v>0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O251" s="73">
        <v>0</v>
      </c>
      <c r="P251" s="73">
        <v>0</v>
      </c>
      <c r="Q251" s="73">
        <v>0</v>
      </c>
      <c r="R251" s="73">
        <v>0</v>
      </c>
      <c r="S251" s="73">
        <v>0</v>
      </c>
      <c r="T251" s="73">
        <v>0</v>
      </c>
      <c r="U251" s="73">
        <v>0</v>
      </c>
      <c r="V251" s="73">
        <v>0</v>
      </c>
      <c r="W251" s="73">
        <v>0</v>
      </c>
      <c r="X251" s="73">
        <v>0</v>
      </c>
      <c r="Y251" s="73">
        <v>0</v>
      </c>
      <c r="Z251" s="73">
        <v>0</v>
      </c>
      <c r="AA251" s="73">
        <v>0</v>
      </c>
      <c r="AB251" s="73">
        <v>0</v>
      </c>
      <c r="AC251" s="73">
        <v>0</v>
      </c>
      <c r="AD251" s="73">
        <v>0</v>
      </c>
      <c r="AE251" s="73">
        <v>0</v>
      </c>
      <c r="AF251" s="73">
        <v>0</v>
      </c>
      <c r="AG251" s="73">
        <v>0</v>
      </c>
      <c r="AH251" s="73">
        <v>0</v>
      </c>
      <c r="AI251" s="73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>
      <c r="A252" s="14"/>
      <c r="B252" s="14" t="s">
        <v>35</v>
      </c>
      <c r="C252" s="73">
        <v>0</v>
      </c>
      <c r="D252" s="73">
        <v>0</v>
      </c>
      <c r="E252" s="73">
        <v>0</v>
      </c>
      <c r="F252" s="73">
        <v>0</v>
      </c>
      <c r="G252" s="73">
        <v>0</v>
      </c>
      <c r="H252" s="73">
        <v>0</v>
      </c>
      <c r="I252" s="73">
        <v>0</v>
      </c>
      <c r="J252" s="73">
        <v>0</v>
      </c>
      <c r="K252" s="73">
        <v>0</v>
      </c>
      <c r="L252" s="73">
        <v>0</v>
      </c>
      <c r="M252" s="73">
        <v>0</v>
      </c>
      <c r="N252" s="73">
        <v>0</v>
      </c>
      <c r="O252" s="73">
        <v>0</v>
      </c>
      <c r="P252" s="73">
        <v>0</v>
      </c>
      <c r="Q252" s="73">
        <v>0</v>
      </c>
      <c r="R252" s="73">
        <v>0</v>
      </c>
      <c r="S252" s="73">
        <v>0</v>
      </c>
      <c r="T252" s="73">
        <v>0</v>
      </c>
      <c r="U252" s="73">
        <v>0</v>
      </c>
      <c r="V252" s="73">
        <v>0</v>
      </c>
      <c r="W252" s="73">
        <v>0</v>
      </c>
      <c r="X252" s="73">
        <v>0</v>
      </c>
      <c r="Y252" s="73">
        <v>0</v>
      </c>
      <c r="Z252" s="73">
        <v>0</v>
      </c>
      <c r="AA252" s="73">
        <v>0</v>
      </c>
      <c r="AB252" s="73">
        <v>0</v>
      </c>
      <c r="AC252" s="73">
        <v>0</v>
      </c>
      <c r="AD252" s="73">
        <v>0</v>
      </c>
      <c r="AE252" s="73">
        <v>0</v>
      </c>
      <c r="AF252" s="73">
        <v>0</v>
      </c>
      <c r="AG252" s="73">
        <v>0</v>
      </c>
      <c r="AH252" s="73">
        <v>0</v>
      </c>
      <c r="AI252" s="73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>
      <c r="A253" s="4"/>
      <c r="B253" s="4" t="s">
        <v>4</v>
      </c>
      <c r="C253" s="73">
        <v>0</v>
      </c>
      <c r="D253" s="73">
        <v>0</v>
      </c>
      <c r="E253" s="73">
        <v>0</v>
      </c>
      <c r="F253" s="73">
        <v>0</v>
      </c>
      <c r="G253" s="73">
        <v>0</v>
      </c>
      <c r="H253" s="73">
        <v>0</v>
      </c>
      <c r="I253" s="73">
        <v>0</v>
      </c>
      <c r="J253" s="73">
        <v>0</v>
      </c>
      <c r="K253" s="73">
        <v>0</v>
      </c>
      <c r="L253" s="73">
        <v>0</v>
      </c>
      <c r="M253" s="73">
        <v>0</v>
      </c>
      <c r="N253" s="73">
        <v>0</v>
      </c>
      <c r="O253" s="73">
        <v>0</v>
      </c>
      <c r="P253" s="73">
        <v>0</v>
      </c>
      <c r="Q253" s="73">
        <v>0</v>
      </c>
      <c r="R253" s="73">
        <v>0</v>
      </c>
      <c r="S253" s="73">
        <v>0</v>
      </c>
      <c r="T253" s="73">
        <v>0</v>
      </c>
      <c r="U253" s="73">
        <v>0</v>
      </c>
      <c r="V253" s="73">
        <v>0</v>
      </c>
      <c r="W253" s="73">
        <v>0</v>
      </c>
      <c r="X253" s="73">
        <v>0</v>
      </c>
      <c r="Y253" s="73">
        <v>0</v>
      </c>
      <c r="Z253" s="73">
        <v>0</v>
      </c>
      <c r="AA253" s="73">
        <v>0</v>
      </c>
      <c r="AB253" s="73">
        <v>0</v>
      </c>
      <c r="AC253" s="73">
        <v>0</v>
      </c>
      <c r="AD253" s="73">
        <v>0</v>
      </c>
      <c r="AE253" s="73">
        <v>0</v>
      </c>
      <c r="AF253" s="73">
        <v>0</v>
      </c>
      <c r="AG253" s="73">
        <v>0</v>
      </c>
      <c r="AH253" s="73">
        <v>0</v>
      </c>
      <c r="AI253" s="7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>
      <c r="A254" s="14" t="s">
        <v>5</v>
      </c>
      <c r="B254" s="14" t="s">
        <v>3</v>
      </c>
      <c r="C254" s="73">
        <v>0</v>
      </c>
      <c r="D254" s="73">
        <v>0</v>
      </c>
      <c r="E254" s="73">
        <v>0</v>
      </c>
      <c r="F254" s="73">
        <v>0</v>
      </c>
      <c r="G254" s="73">
        <v>0</v>
      </c>
      <c r="H254" s="73">
        <v>0</v>
      </c>
      <c r="I254" s="73">
        <v>0</v>
      </c>
      <c r="J254" s="73">
        <v>0</v>
      </c>
      <c r="K254" s="73">
        <v>0</v>
      </c>
      <c r="L254" s="73">
        <v>0</v>
      </c>
      <c r="M254" s="73">
        <v>0</v>
      </c>
      <c r="N254" s="73">
        <v>0</v>
      </c>
      <c r="O254" s="73">
        <v>0</v>
      </c>
      <c r="P254" s="73">
        <v>0</v>
      </c>
      <c r="Q254" s="73">
        <v>0</v>
      </c>
      <c r="R254" s="73">
        <v>0</v>
      </c>
      <c r="S254" s="73">
        <v>0</v>
      </c>
      <c r="T254" s="73">
        <v>0</v>
      </c>
      <c r="U254" s="73">
        <v>0</v>
      </c>
      <c r="V254" s="73">
        <v>0</v>
      </c>
      <c r="W254" s="73">
        <v>0</v>
      </c>
      <c r="X254" s="73">
        <v>0</v>
      </c>
      <c r="Y254" s="73">
        <v>0</v>
      </c>
      <c r="Z254" s="73">
        <v>0</v>
      </c>
      <c r="AA254" s="73">
        <v>0</v>
      </c>
      <c r="AB254" s="73">
        <v>0</v>
      </c>
      <c r="AC254" s="73">
        <v>0</v>
      </c>
      <c r="AD254" s="73">
        <v>0</v>
      </c>
      <c r="AE254" s="73">
        <v>0</v>
      </c>
      <c r="AF254" s="73">
        <v>0</v>
      </c>
      <c r="AG254" s="73">
        <v>0</v>
      </c>
      <c r="AH254" s="73">
        <v>0</v>
      </c>
      <c r="AI254" s="73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>
      <c r="A255" s="5"/>
      <c r="B255" s="5" t="s">
        <v>4</v>
      </c>
      <c r="C255" s="73">
        <v>0</v>
      </c>
      <c r="D255" s="73">
        <v>0</v>
      </c>
      <c r="E255" s="73">
        <v>0</v>
      </c>
      <c r="F255" s="73">
        <v>0</v>
      </c>
      <c r="G255" s="73">
        <v>0</v>
      </c>
      <c r="H255" s="73">
        <v>0</v>
      </c>
      <c r="I255" s="73">
        <v>0</v>
      </c>
      <c r="J255" s="73">
        <v>0</v>
      </c>
      <c r="K255" s="73">
        <v>0</v>
      </c>
      <c r="L255" s="73">
        <v>0</v>
      </c>
      <c r="M255" s="73">
        <v>0</v>
      </c>
      <c r="N255" s="73">
        <v>0</v>
      </c>
      <c r="O255" s="73">
        <v>0</v>
      </c>
      <c r="P255" s="73">
        <v>0</v>
      </c>
      <c r="Q255" s="73">
        <v>0</v>
      </c>
      <c r="R255" s="73">
        <v>0</v>
      </c>
      <c r="S255" s="73">
        <v>0</v>
      </c>
      <c r="T255" s="73">
        <v>0</v>
      </c>
      <c r="U255" s="73">
        <v>0</v>
      </c>
      <c r="V255" s="73">
        <v>0</v>
      </c>
      <c r="W255" s="73">
        <v>0</v>
      </c>
      <c r="X255" s="73">
        <v>0</v>
      </c>
      <c r="Y255" s="73">
        <v>0</v>
      </c>
      <c r="Z255" s="73">
        <v>0</v>
      </c>
      <c r="AA255" s="73">
        <v>0</v>
      </c>
      <c r="AB255" s="73">
        <v>0</v>
      </c>
      <c r="AC255" s="73">
        <v>0</v>
      </c>
      <c r="AD255" s="73">
        <v>0</v>
      </c>
      <c r="AE255" s="73">
        <v>0</v>
      </c>
      <c r="AF255" s="73">
        <v>0</v>
      </c>
      <c r="AG255" s="73">
        <v>0</v>
      </c>
      <c r="AH255" s="73">
        <v>0</v>
      </c>
      <c r="AI255" s="73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>
      <c r="A256" s="5" t="s">
        <v>2</v>
      </c>
      <c r="B256" s="5" t="s">
        <v>3</v>
      </c>
      <c r="C256" s="73">
        <v>0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O256" s="73">
        <v>0</v>
      </c>
      <c r="P256" s="73">
        <v>0</v>
      </c>
      <c r="Q256" s="73">
        <v>0</v>
      </c>
      <c r="R256" s="73">
        <v>0</v>
      </c>
      <c r="S256" s="73">
        <v>0</v>
      </c>
      <c r="T256" s="73">
        <v>0</v>
      </c>
      <c r="U256" s="73">
        <v>0</v>
      </c>
      <c r="V256" s="73">
        <v>0</v>
      </c>
      <c r="W256" s="73">
        <v>0</v>
      </c>
      <c r="X256" s="73">
        <v>0</v>
      </c>
      <c r="Y256" s="73">
        <v>0</v>
      </c>
      <c r="Z256" s="73">
        <v>0</v>
      </c>
      <c r="AA256" s="73">
        <v>0</v>
      </c>
      <c r="AB256" s="73">
        <v>0</v>
      </c>
      <c r="AC256" s="73">
        <v>0</v>
      </c>
      <c r="AD256" s="73">
        <v>0</v>
      </c>
      <c r="AE256" s="73">
        <v>0</v>
      </c>
      <c r="AF256" s="73">
        <v>0</v>
      </c>
      <c r="AG256" s="73">
        <v>0</v>
      </c>
      <c r="AH256" s="73">
        <v>0</v>
      </c>
      <c r="AI256" s="73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>
      <c r="A257" s="4"/>
      <c r="B257" s="4" t="s">
        <v>4</v>
      </c>
      <c r="C257" s="73">
        <v>0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O257" s="73">
        <v>0</v>
      </c>
      <c r="P257" s="73">
        <v>0</v>
      </c>
      <c r="Q257" s="73">
        <v>0</v>
      </c>
      <c r="R257" s="73">
        <v>0</v>
      </c>
      <c r="S257" s="73">
        <v>0</v>
      </c>
      <c r="T257" s="73">
        <v>0</v>
      </c>
      <c r="U257" s="73">
        <v>0</v>
      </c>
      <c r="V257" s="73">
        <v>0</v>
      </c>
      <c r="W257" s="73">
        <v>0</v>
      </c>
      <c r="X257" s="73">
        <v>0</v>
      </c>
      <c r="Y257" s="73">
        <v>0</v>
      </c>
      <c r="Z257" s="73">
        <v>0</v>
      </c>
      <c r="AA257" s="73">
        <v>0</v>
      </c>
      <c r="AB257" s="73">
        <v>0</v>
      </c>
      <c r="AC257" s="73">
        <v>0</v>
      </c>
      <c r="AD257" s="73">
        <v>0</v>
      </c>
      <c r="AE257" s="73">
        <v>0</v>
      </c>
      <c r="AF257" s="73">
        <v>0</v>
      </c>
      <c r="AG257" s="73">
        <v>0</v>
      </c>
      <c r="AH257" s="73">
        <v>0</v>
      </c>
      <c r="AI257" s="73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>
      <c r="A258" s="14" t="s">
        <v>7</v>
      </c>
      <c r="B258" s="14" t="s">
        <v>3</v>
      </c>
      <c r="C258" s="73">
        <v>0</v>
      </c>
      <c r="D258" s="73">
        <v>0</v>
      </c>
      <c r="E258" s="73">
        <v>0</v>
      </c>
      <c r="F258" s="73">
        <v>0</v>
      </c>
      <c r="G258" s="73">
        <v>0</v>
      </c>
      <c r="H258" s="73">
        <v>0</v>
      </c>
      <c r="I258" s="73">
        <v>0</v>
      </c>
      <c r="J258" s="73">
        <v>0</v>
      </c>
      <c r="K258" s="73">
        <v>0</v>
      </c>
      <c r="L258" s="73">
        <v>0</v>
      </c>
      <c r="M258" s="73">
        <v>0</v>
      </c>
      <c r="N258" s="73">
        <v>0</v>
      </c>
      <c r="O258" s="73">
        <v>0</v>
      </c>
      <c r="P258" s="73">
        <v>0</v>
      </c>
      <c r="Q258" s="73">
        <v>0</v>
      </c>
      <c r="R258" s="73">
        <v>0</v>
      </c>
      <c r="S258" s="73">
        <v>0</v>
      </c>
      <c r="T258" s="73">
        <v>0</v>
      </c>
      <c r="U258" s="73">
        <v>0</v>
      </c>
      <c r="V258" s="73">
        <v>0</v>
      </c>
      <c r="W258" s="73">
        <v>0</v>
      </c>
      <c r="X258" s="73">
        <v>0</v>
      </c>
      <c r="Y258" s="73">
        <v>0</v>
      </c>
      <c r="Z258" s="73">
        <v>0</v>
      </c>
      <c r="AA258" s="73">
        <v>0</v>
      </c>
      <c r="AB258" s="73">
        <v>0</v>
      </c>
      <c r="AC258" s="73">
        <v>0</v>
      </c>
      <c r="AD258" s="73">
        <v>0</v>
      </c>
      <c r="AE258" s="73">
        <v>0</v>
      </c>
      <c r="AF258" s="73">
        <v>0</v>
      </c>
      <c r="AG258" s="73">
        <v>0</v>
      </c>
      <c r="AH258" s="73">
        <v>0</v>
      </c>
      <c r="AI258" s="73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>
      <c r="A259" s="4"/>
      <c r="B259" s="4" t="s">
        <v>4</v>
      </c>
      <c r="C259" s="73">
        <v>0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O259" s="73">
        <v>0</v>
      </c>
      <c r="P259" s="73">
        <v>0</v>
      </c>
      <c r="Q259" s="73">
        <v>0</v>
      </c>
      <c r="R259" s="73">
        <v>0</v>
      </c>
      <c r="S259" s="73">
        <v>0</v>
      </c>
      <c r="T259" s="73">
        <v>0</v>
      </c>
      <c r="U259" s="73">
        <v>0</v>
      </c>
      <c r="V259" s="73">
        <v>0</v>
      </c>
      <c r="W259" s="73">
        <v>0</v>
      </c>
      <c r="X259" s="73">
        <v>0</v>
      </c>
      <c r="Y259" s="73">
        <v>0</v>
      </c>
      <c r="Z259" s="73">
        <v>0</v>
      </c>
      <c r="AA259" s="73">
        <v>0</v>
      </c>
      <c r="AB259" s="73">
        <v>0</v>
      </c>
      <c r="AC259" s="73">
        <v>0</v>
      </c>
      <c r="AD259" s="73">
        <v>0</v>
      </c>
      <c r="AE259" s="73">
        <v>0</v>
      </c>
      <c r="AF259" s="73">
        <v>0</v>
      </c>
      <c r="AG259" s="73">
        <v>0</v>
      </c>
      <c r="AH259" s="73">
        <v>0</v>
      </c>
      <c r="AI259" s="73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>
      <c r="A260" s="14" t="s">
        <v>6</v>
      </c>
      <c r="B260" s="14" t="s">
        <v>3</v>
      </c>
      <c r="C260" s="73">
        <v>0</v>
      </c>
      <c r="D260" s="73">
        <v>0</v>
      </c>
      <c r="E260" s="73">
        <v>0</v>
      </c>
      <c r="F260" s="73">
        <v>0</v>
      </c>
      <c r="G260" s="73">
        <v>0</v>
      </c>
      <c r="H260" s="73">
        <v>0</v>
      </c>
      <c r="I260" s="73">
        <v>0</v>
      </c>
      <c r="J260" s="73">
        <v>0</v>
      </c>
      <c r="K260" s="73">
        <v>0</v>
      </c>
      <c r="L260" s="73">
        <v>0</v>
      </c>
      <c r="M260" s="73">
        <v>0</v>
      </c>
      <c r="N260" s="73">
        <v>0</v>
      </c>
      <c r="O260" s="73">
        <v>0</v>
      </c>
      <c r="P260" s="73">
        <v>0</v>
      </c>
      <c r="Q260" s="73">
        <v>0</v>
      </c>
      <c r="R260" s="73">
        <v>0</v>
      </c>
      <c r="S260" s="73">
        <v>0</v>
      </c>
      <c r="T260" s="73">
        <v>0</v>
      </c>
      <c r="U260" s="73">
        <v>0</v>
      </c>
      <c r="V260" s="73">
        <v>0</v>
      </c>
      <c r="W260" s="73">
        <v>0</v>
      </c>
      <c r="X260" s="73">
        <v>0</v>
      </c>
      <c r="Y260" s="73">
        <v>0</v>
      </c>
      <c r="Z260" s="73">
        <v>0</v>
      </c>
      <c r="AA260" s="73">
        <v>0</v>
      </c>
      <c r="AB260" s="73">
        <v>0</v>
      </c>
      <c r="AC260" s="73">
        <v>0</v>
      </c>
      <c r="AD260" s="73">
        <v>0</v>
      </c>
      <c r="AE260" s="73">
        <v>0</v>
      </c>
      <c r="AF260" s="73">
        <v>0</v>
      </c>
      <c r="AG260" s="73">
        <v>0</v>
      </c>
      <c r="AH260" s="73">
        <v>0</v>
      </c>
      <c r="AI260" s="73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>
      <c r="A261" s="5"/>
      <c r="B261" s="5" t="s">
        <v>4</v>
      </c>
      <c r="C261" s="73">
        <v>0</v>
      </c>
      <c r="D261" s="73">
        <v>0</v>
      </c>
      <c r="E261" s="73">
        <v>0</v>
      </c>
      <c r="F261" s="73">
        <v>0</v>
      </c>
      <c r="G261" s="73">
        <v>0</v>
      </c>
      <c r="H261" s="73">
        <v>0</v>
      </c>
      <c r="I261" s="73">
        <v>0</v>
      </c>
      <c r="J261" s="73">
        <v>0</v>
      </c>
      <c r="K261" s="73">
        <v>0</v>
      </c>
      <c r="L261" s="73">
        <v>0</v>
      </c>
      <c r="M261" s="73">
        <v>0</v>
      </c>
      <c r="N261" s="73">
        <v>0</v>
      </c>
      <c r="O261" s="73">
        <v>0</v>
      </c>
      <c r="P261" s="73">
        <v>0</v>
      </c>
      <c r="Q261" s="73">
        <v>0</v>
      </c>
      <c r="R261" s="73">
        <v>0</v>
      </c>
      <c r="S261" s="73">
        <v>0</v>
      </c>
      <c r="T261" s="73">
        <v>0</v>
      </c>
      <c r="U261" s="73">
        <v>0</v>
      </c>
      <c r="V261" s="73">
        <v>0</v>
      </c>
      <c r="W261" s="73">
        <v>0</v>
      </c>
      <c r="X261" s="73">
        <v>0</v>
      </c>
      <c r="Y261" s="73">
        <v>0</v>
      </c>
      <c r="Z261" s="73">
        <v>0</v>
      </c>
      <c r="AA261" s="73">
        <v>0</v>
      </c>
      <c r="AB261" s="73">
        <v>0</v>
      </c>
      <c r="AC261" s="73">
        <v>0</v>
      </c>
      <c r="AD261" s="73">
        <v>0</v>
      </c>
      <c r="AE261" s="73">
        <v>0</v>
      </c>
      <c r="AF261" s="73">
        <v>0</v>
      </c>
      <c r="AG261" s="73">
        <v>0</v>
      </c>
      <c r="AH261" s="73">
        <v>0</v>
      </c>
      <c r="AI261" s="73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5" t="s">
        <v>8</v>
      </c>
      <c r="B262" s="5" t="s">
        <v>3</v>
      </c>
      <c r="C262" s="73">
        <v>0</v>
      </c>
      <c r="D262" s="73">
        <v>0</v>
      </c>
      <c r="E262" s="73">
        <v>0</v>
      </c>
      <c r="F262" s="73">
        <v>0</v>
      </c>
      <c r="G262" s="73">
        <v>0</v>
      </c>
      <c r="H262" s="73">
        <v>0</v>
      </c>
      <c r="I262" s="73">
        <v>0</v>
      </c>
      <c r="J262" s="73">
        <v>0</v>
      </c>
      <c r="K262" s="73">
        <v>0</v>
      </c>
      <c r="L262" s="73">
        <v>0</v>
      </c>
      <c r="M262" s="73">
        <v>0</v>
      </c>
      <c r="N262" s="73">
        <v>0</v>
      </c>
      <c r="O262" s="73">
        <v>0</v>
      </c>
      <c r="P262" s="73">
        <v>0</v>
      </c>
      <c r="Q262" s="73">
        <v>0</v>
      </c>
      <c r="R262" s="73">
        <v>0</v>
      </c>
      <c r="S262" s="73">
        <v>0</v>
      </c>
      <c r="T262" s="73">
        <v>0</v>
      </c>
      <c r="U262" s="73">
        <v>0</v>
      </c>
      <c r="V262" s="73">
        <v>0</v>
      </c>
      <c r="W262" s="73">
        <v>0</v>
      </c>
      <c r="X262" s="73">
        <v>0</v>
      </c>
      <c r="Y262" s="73">
        <v>0</v>
      </c>
      <c r="Z262" s="73">
        <v>0</v>
      </c>
      <c r="AA262" s="73">
        <v>0</v>
      </c>
      <c r="AB262" s="73">
        <v>0</v>
      </c>
      <c r="AC262" s="73">
        <v>0</v>
      </c>
      <c r="AD262" s="73">
        <v>0</v>
      </c>
      <c r="AE262" s="73">
        <v>0</v>
      </c>
      <c r="AF262" s="73">
        <v>0</v>
      </c>
      <c r="AG262" s="73">
        <v>0</v>
      </c>
      <c r="AH262" s="73">
        <v>0</v>
      </c>
      <c r="AI262" s="73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4"/>
      <c r="B263" s="4" t="s">
        <v>37</v>
      </c>
      <c r="C263" s="73">
        <v>0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O263" s="73">
        <v>0</v>
      </c>
      <c r="P263" s="73">
        <v>0</v>
      </c>
      <c r="Q263" s="73">
        <v>0</v>
      </c>
      <c r="R263" s="73">
        <v>0</v>
      </c>
      <c r="S263" s="73">
        <v>0</v>
      </c>
      <c r="T263" s="73">
        <v>0</v>
      </c>
      <c r="U263" s="73">
        <v>0</v>
      </c>
      <c r="V263" s="73">
        <v>0</v>
      </c>
      <c r="W263" s="73">
        <v>0</v>
      </c>
      <c r="X263" s="73">
        <v>0</v>
      </c>
      <c r="Y263" s="73">
        <v>0</v>
      </c>
      <c r="Z263" s="73">
        <v>0</v>
      </c>
      <c r="AA263" s="73">
        <v>0</v>
      </c>
      <c r="AB263" s="73">
        <v>0</v>
      </c>
      <c r="AC263" s="73">
        <v>0</v>
      </c>
      <c r="AD263" s="73">
        <v>0</v>
      </c>
      <c r="AE263" s="73">
        <v>0</v>
      </c>
      <c r="AF263" s="73">
        <v>0</v>
      </c>
      <c r="AG263" s="73">
        <v>0</v>
      </c>
      <c r="AH263" s="73">
        <v>0</v>
      </c>
      <c r="AI263" s="7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14" t="s">
        <v>36</v>
      </c>
      <c r="B264" s="14" t="s">
        <v>38</v>
      </c>
      <c r="C264" s="73">
        <v>0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O264" s="73">
        <v>0</v>
      </c>
      <c r="P264" s="73">
        <v>0</v>
      </c>
      <c r="Q264" s="73">
        <v>0</v>
      </c>
      <c r="R264" s="73">
        <v>0</v>
      </c>
      <c r="S264" s="73">
        <v>0</v>
      </c>
      <c r="T264" s="73">
        <v>0</v>
      </c>
      <c r="U264" s="73">
        <v>0</v>
      </c>
      <c r="V264" s="73">
        <v>0</v>
      </c>
      <c r="W264" s="73">
        <v>0</v>
      </c>
      <c r="X264" s="73">
        <v>0</v>
      </c>
      <c r="Y264" s="73">
        <v>0</v>
      </c>
      <c r="Z264" s="73">
        <v>0</v>
      </c>
      <c r="AA264" s="73">
        <v>0</v>
      </c>
      <c r="AB264" s="73">
        <v>0</v>
      </c>
      <c r="AC264" s="73">
        <v>0</v>
      </c>
      <c r="AD264" s="73">
        <v>0</v>
      </c>
      <c r="AE264" s="73">
        <v>0</v>
      </c>
      <c r="AF264" s="73">
        <v>0</v>
      </c>
      <c r="AG264" s="73">
        <v>0</v>
      </c>
      <c r="AH264" s="73">
        <v>0</v>
      </c>
      <c r="AI264" s="73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5"/>
      <c r="B265" s="5"/>
      <c r="C265" s="73">
        <v>0</v>
      </c>
      <c r="D265" s="73">
        <v>0</v>
      </c>
      <c r="E265" s="73">
        <v>0</v>
      </c>
      <c r="F265" s="73">
        <v>0</v>
      </c>
      <c r="G265" s="73">
        <v>0</v>
      </c>
      <c r="H265" s="73">
        <v>0</v>
      </c>
      <c r="I265" s="73">
        <v>0</v>
      </c>
      <c r="J265" s="73">
        <v>0</v>
      </c>
      <c r="K265" s="73">
        <v>0</v>
      </c>
      <c r="L265" s="73">
        <v>0</v>
      </c>
      <c r="M265" s="73">
        <v>0</v>
      </c>
      <c r="N265" s="73">
        <v>0</v>
      </c>
      <c r="O265" s="73">
        <v>0</v>
      </c>
      <c r="P265" s="73">
        <v>0</v>
      </c>
      <c r="Q265" s="73">
        <v>0</v>
      </c>
      <c r="R265" s="73">
        <v>0</v>
      </c>
      <c r="S265" s="73">
        <v>0</v>
      </c>
      <c r="T265" s="73">
        <v>0</v>
      </c>
      <c r="U265" s="73">
        <v>0</v>
      </c>
      <c r="V265" s="73">
        <v>0</v>
      </c>
      <c r="W265" s="73">
        <v>0</v>
      </c>
      <c r="X265" s="73">
        <v>0</v>
      </c>
      <c r="Y265" s="73">
        <v>0</v>
      </c>
      <c r="Z265" s="73">
        <v>0</v>
      </c>
      <c r="AA265" s="73">
        <v>0</v>
      </c>
      <c r="AB265" s="73">
        <v>0</v>
      </c>
      <c r="AC265" s="73">
        <v>0</v>
      </c>
      <c r="AD265" s="73">
        <v>0</v>
      </c>
      <c r="AE265" s="73">
        <v>0</v>
      </c>
      <c r="AF265" s="73">
        <v>0</v>
      </c>
      <c r="AG265" s="73">
        <v>0</v>
      </c>
      <c r="AH265" s="73">
        <v>0</v>
      </c>
      <c r="AI265" s="73">
        <v>0</v>
      </c>
    </row>
    <row r="266" spans="1:85">
      <c r="A266" s="1" t="str">
        <f>LOOKUP(B266,[1]Regions!$A$4:$A$98,[1]Regions!$B$4:$B$98)</f>
        <v>Finland</v>
      </c>
      <c r="B266" s="2">
        <v>13</v>
      </c>
      <c r="C266" s="72">
        <v>2018</v>
      </c>
      <c r="D266" s="72">
        <v>2019</v>
      </c>
      <c r="E266" s="72">
        <v>2020</v>
      </c>
      <c r="F266" s="72">
        <v>2021</v>
      </c>
      <c r="G266" s="72">
        <v>2022</v>
      </c>
      <c r="H266" s="72">
        <v>2023</v>
      </c>
      <c r="I266" s="72">
        <v>2024</v>
      </c>
      <c r="J266" s="72">
        <v>2025</v>
      </c>
      <c r="K266" s="72">
        <v>2026</v>
      </c>
      <c r="L266" s="72">
        <v>2027</v>
      </c>
      <c r="M266" s="72">
        <v>2028</v>
      </c>
      <c r="N266" s="72">
        <v>2029</v>
      </c>
      <c r="O266" s="72">
        <v>2030</v>
      </c>
      <c r="P266" s="72">
        <v>2031</v>
      </c>
      <c r="Q266" s="72">
        <v>2032</v>
      </c>
      <c r="R266" s="72">
        <v>2033</v>
      </c>
      <c r="S266" s="72">
        <v>2034</v>
      </c>
      <c r="T266" s="72">
        <v>2035</v>
      </c>
      <c r="U266" s="72">
        <v>2036</v>
      </c>
      <c r="V266" s="72">
        <v>2037</v>
      </c>
      <c r="W266" s="72">
        <v>2038</v>
      </c>
      <c r="X266" s="72">
        <v>2039</v>
      </c>
      <c r="Y266" s="72">
        <v>2040</v>
      </c>
      <c r="Z266" s="72">
        <v>2041</v>
      </c>
      <c r="AA266" s="72">
        <v>2042</v>
      </c>
      <c r="AB266" s="72">
        <v>2043</v>
      </c>
      <c r="AC266" s="72">
        <v>2044</v>
      </c>
      <c r="AD266" s="72">
        <v>2045</v>
      </c>
      <c r="AE266" s="72">
        <v>2046</v>
      </c>
      <c r="AF266" s="72">
        <v>2047</v>
      </c>
      <c r="AG266" s="72">
        <v>2048</v>
      </c>
      <c r="AH266" s="72">
        <v>2049</v>
      </c>
      <c r="AI266" s="72">
        <v>2050</v>
      </c>
      <c r="AJ266">
        <v>2051</v>
      </c>
      <c r="AK266">
        <v>2052</v>
      </c>
      <c r="AL266">
        <v>2053</v>
      </c>
      <c r="AM266">
        <v>2054</v>
      </c>
      <c r="AN266">
        <v>2055</v>
      </c>
      <c r="AO266">
        <v>2056</v>
      </c>
      <c r="AP266">
        <v>2057</v>
      </c>
      <c r="AQ266">
        <v>2058</v>
      </c>
      <c r="AR266">
        <v>2059</v>
      </c>
      <c r="AS266">
        <v>2060</v>
      </c>
      <c r="AT266">
        <v>2061</v>
      </c>
      <c r="AU266">
        <v>2062</v>
      </c>
      <c r="AV266">
        <v>2063</v>
      </c>
      <c r="AW266">
        <v>2064</v>
      </c>
      <c r="AX266">
        <v>2065</v>
      </c>
      <c r="AY266">
        <v>2066</v>
      </c>
      <c r="AZ266">
        <v>2067</v>
      </c>
      <c r="BA266">
        <v>2068</v>
      </c>
      <c r="BB266">
        <v>2069</v>
      </c>
      <c r="BC266">
        <v>2070</v>
      </c>
      <c r="BD266">
        <v>2071</v>
      </c>
      <c r="BE266">
        <v>2072</v>
      </c>
      <c r="BF266">
        <v>2073</v>
      </c>
      <c r="BG266">
        <v>2074</v>
      </c>
      <c r="BH266">
        <v>2075</v>
      </c>
      <c r="BI266">
        <v>2076</v>
      </c>
      <c r="BJ266">
        <v>2077</v>
      </c>
      <c r="BK266">
        <v>2078</v>
      </c>
      <c r="BL266">
        <v>2079</v>
      </c>
      <c r="BM266">
        <v>2080</v>
      </c>
      <c r="BN266">
        <v>2081</v>
      </c>
      <c r="BO266">
        <v>2082</v>
      </c>
      <c r="BP266">
        <v>2083</v>
      </c>
      <c r="BQ266">
        <v>2084</v>
      </c>
      <c r="BR266">
        <v>2085</v>
      </c>
      <c r="BS266">
        <v>2086</v>
      </c>
      <c r="BT266">
        <v>2087</v>
      </c>
      <c r="BU266">
        <v>2088</v>
      </c>
      <c r="BV266">
        <v>2089</v>
      </c>
      <c r="BW266">
        <v>2090</v>
      </c>
      <c r="BX266">
        <v>2091</v>
      </c>
      <c r="BY266">
        <v>2092</v>
      </c>
      <c r="BZ266">
        <v>2093</v>
      </c>
      <c r="CA266">
        <v>2094</v>
      </c>
      <c r="CB266">
        <v>2095</v>
      </c>
      <c r="CC266">
        <v>2096</v>
      </c>
      <c r="CD266">
        <v>2097</v>
      </c>
      <c r="CE266">
        <v>2098</v>
      </c>
      <c r="CF266">
        <v>2099</v>
      </c>
      <c r="CG266">
        <v>2100</v>
      </c>
    </row>
    <row r="267" spans="1:85">
      <c r="A267" s="74"/>
      <c r="B267" s="74" t="s">
        <v>4</v>
      </c>
      <c r="C267" s="73">
        <v>0</v>
      </c>
      <c r="D267" s="73">
        <v>0</v>
      </c>
      <c r="E267" s="73">
        <v>0</v>
      </c>
      <c r="F267" s="73">
        <v>0</v>
      </c>
      <c r="G267" s="73">
        <v>0</v>
      </c>
      <c r="H267" s="73">
        <v>0</v>
      </c>
      <c r="I267" s="73">
        <v>0</v>
      </c>
      <c r="J267" s="73">
        <v>0</v>
      </c>
      <c r="K267" s="73">
        <v>0</v>
      </c>
      <c r="L267" s="73">
        <v>0</v>
      </c>
      <c r="M267" s="73">
        <v>0</v>
      </c>
      <c r="N267" s="73">
        <v>0</v>
      </c>
      <c r="O267" s="73">
        <v>0</v>
      </c>
      <c r="P267" s="73">
        <v>0</v>
      </c>
      <c r="Q267" s="73">
        <v>0</v>
      </c>
      <c r="R267" s="73">
        <v>0</v>
      </c>
      <c r="S267" s="73">
        <v>0</v>
      </c>
      <c r="T267" s="73">
        <v>0</v>
      </c>
      <c r="U267" s="73">
        <v>0</v>
      </c>
      <c r="V267" s="73">
        <v>0</v>
      </c>
      <c r="W267" s="73">
        <v>0</v>
      </c>
      <c r="X267" s="73">
        <v>0</v>
      </c>
      <c r="Y267" s="73">
        <v>0</v>
      </c>
      <c r="Z267" s="73">
        <v>0</v>
      </c>
      <c r="AA267" s="73">
        <v>0</v>
      </c>
      <c r="AB267" s="73">
        <v>0</v>
      </c>
      <c r="AC267" s="73">
        <v>0</v>
      </c>
      <c r="AD267" s="73">
        <v>0</v>
      </c>
      <c r="AE267" s="73">
        <v>0</v>
      </c>
      <c r="AF267" s="73">
        <v>0</v>
      </c>
      <c r="AG267" s="73">
        <v>0</v>
      </c>
      <c r="AH267" s="73">
        <v>0</v>
      </c>
      <c r="AI267" s="73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74" t="s">
        <v>0</v>
      </c>
      <c r="B268" s="74" t="s">
        <v>3</v>
      </c>
      <c r="C268" s="73">
        <v>0</v>
      </c>
      <c r="D268" s="73">
        <v>0</v>
      </c>
      <c r="E268" s="73">
        <v>0</v>
      </c>
      <c r="F268" s="73">
        <v>0</v>
      </c>
      <c r="G268" s="73">
        <v>0</v>
      </c>
      <c r="H268" s="73">
        <v>0</v>
      </c>
      <c r="I268" s="73">
        <v>0</v>
      </c>
      <c r="J268" s="73">
        <v>0</v>
      </c>
      <c r="K268" s="73">
        <v>0</v>
      </c>
      <c r="L268" s="73">
        <v>0</v>
      </c>
      <c r="M268" s="73">
        <v>0</v>
      </c>
      <c r="N268" s="73">
        <v>0</v>
      </c>
      <c r="O268" s="73">
        <v>0</v>
      </c>
      <c r="P268" s="73">
        <v>0</v>
      </c>
      <c r="Q268" s="73">
        <v>0</v>
      </c>
      <c r="R268" s="73">
        <v>0</v>
      </c>
      <c r="S268" s="73">
        <v>0</v>
      </c>
      <c r="T268" s="73">
        <v>0</v>
      </c>
      <c r="U268" s="73">
        <v>0</v>
      </c>
      <c r="V268" s="73">
        <v>0</v>
      </c>
      <c r="W268" s="73">
        <v>0</v>
      </c>
      <c r="X268" s="73">
        <v>0</v>
      </c>
      <c r="Y268" s="73">
        <v>0</v>
      </c>
      <c r="Z268" s="73">
        <v>0</v>
      </c>
      <c r="AA268" s="73">
        <v>0</v>
      </c>
      <c r="AB268" s="73">
        <v>0</v>
      </c>
      <c r="AC268" s="73">
        <v>0</v>
      </c>
      <c r="AD268" s="73">
        <v>0</v>
      </c>
      <c r="AE268" s="73">
        <v>0</v>
      </c>
      <c r="AF268" s="73">
        <v>0</v>
      </c>
      <c r="AG268" s="73">
        <v>0</v>
      </c>
      <c r="AH268" s="73">
        <v>0</v>
      </c>
      <c r="AI268" s="73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74"/>
      <c r="B269" s="74" t="s">
        <v>34</v>
      </c>
      <c r="C269" s="73">
        <v>0</v>
      </c>
      <c r="D269" s="73">
        <v>0</v>
      </c>
      <c r="E269" s="73">
        <v>0</v>
      </c>
      <c r="F269" s="73">
        <v>0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  <c r="L269" s="73">
        <v>0</v>
      </c>
      <c r="M269" s="73">
        <v>0</v>
      </c>
      <c r="N269" s="73">
        <v>0</v>
      </c>
      <c r="O269" s="73">
        <v>0</v>
      </c>
      <c r="P269" s="73">
        <v>0</v>
      </c>
      <c r="Q269" s="73">
        <v>0</v>
      </c>
      <c r="R269" s="73">
        <v>0</v>
      </c>
      <c r="S269" s="73">
        <v>0</v>
      </c>
      <c r="T269" s="73">
        <v>0</v>
      </c>
      <c r="U269" s="73">
        <v>0</v>
      </c>
      <c r="V269" s="73">
        <v>0</v>
      </c>
      <c r="W269" s="73">
        <v>0</v>
      </c>
      <c r="X269" s="73">
        <v>0</v>
      </c>
      <c r="Y269" s="73">
        <v>0</v>
      </c>
      <c r="Z269" s="73">
        <v>0</v>
      </c>
      <c r="AA269" s="73">
        <v>0</v>
      </c>
      <c r="AB269" s="73">
        <v>0</v>
      </c>
      <c r="AC269" s="73">
        <v>0</v>
      </c>
      <c r="AD269" s="73">
        <v>0</v>
      </c>
      <c r="AE269" s="73">
        <v>0</v>
      </c>
      <c r="AF269" s="73">
        <v>0</v>
      </c>
      <c r="AG269" s="73">
        <v>0</v>
      </c>
      <c r="AH269" s="73">
        <v>0</v>
      </c>
      <c r="AI269" s="73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14"/>
      <c r="B270" s="14" t="s">
        <v>35</v>
      </c>
      <c r="C270" s="73">
        <v>0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O270" s="73">
        <v>0</v>
      </c>
      <c r="P270" s="73">
        <v>0</v>
      </c>
      <c r="Q270" s="73">
        <v>0</v>
      </c>
      <c r="R270" s="73">
        <v>0</v>
      </c>
      <c r="S270" s="73">
        <v>0</v>
      </c>
      <c r="T270" s="73">
        <v>0</v>
      </c>
      <c r="U270" s="73">
        <v>0</v>
      </c>
      <c r="V270" s="73">
        <v>0</v>
      </c>
      <c r="W270" s="73">
        <v>0</v>
      </c>
      <c r="X270" s="73">
        <v>0</v>
      </c>
      <c r="Y270" s="73">
        <v>0</v>
      </c>
      <c r="Z270" s="73">
        <v>0</v>
      </c>
      <c r="AA270" s="73">
        <v>0</v>
      </c>
      <c r="AB270" s="73">
        <v>0</v>
      </c>
      <c r="AC270" s="73">
        <v>0</v>
      </c>
      <c r="AD270" s="73">
        <v>0</v>
      </c>
      <c r="AE270" s="73">
        <v>0</v>
      </c>
      <c r="AF270" s="73">
        <v>0</v>
      </c>
      <c r="AG270" s="73">
        <v>0</v>
      </c>
      <c r="AH270" s="73">
        <v>0</v>
      </c>
      <c r="AI270" s="73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4"/>
      <c r="B271" s="4" t="s">
        <v>4</v>
      </c>
      <c r="C271" s="73">
        <v>0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O271" s="73">
        <v>0</v>
      </c>
      <c r="P271" s="73">
        <v>0</v>
      </c>
      <c r="Q271" s="73">
        <v>0</v>
      </c>
      <c r="R271" s="73">
        <v>0</v>
      </c>
      <c r="S271" s="73">
        <v>0</v>
      </c>
      <c r="T271" s="73">
        <v>0</v>
      </c>
      <c r="U271" s="73">
        <v>0</v>
      </c>
      <c r="V271" s="73">
        <v>0</v>
      </c>
      <c r="W271" s="73">
        <v>0</v>
      </c>
      <c r="X271" s="73">
        <v>0</v>
      </c>
      <c r="Y271" s="73">
        <v>0</v>
      </c>
      <c r="Z271" s="73">
        <v>0</v>
      </c>
      <c r="AA271" s="73">
        <v>0</v>
      </c>
      <c r="AB271" s="73">
        <v>0</v>
      </c>
      <c r="AC271" s="73">
        <v>0</v>
      </c>
      <c r="AD271" s="73">
        <v>0</v>
      </c>
      <c r="AE271" s="73">
        <v>0</v>
      </c>
      <c r="AF271" s="73">
        <v>0</v>
      </c>
      <c r="AG271" s="73">
        <v>0</v>
      </c>
      <c r="AH271" s="73">
        <v>0</v>
      </c>
      <c r="AI271" s="73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74" t="s">
        <v>1</v>
      </c>
      <c r="B272" s="74" t="s">
        <v>3</v>
      </c>
      <c r="C272" s="73">
        <v>0</v>
      </c>
      <c r="D272" s="73">
        <v>0</v>
      </c>
      <c r="E272" s="73">
        <v>0</v>
      </c>
      <c r="F272" s="73">
        <v>0</v>
      </c>
      <c r="G272" s="73">
        <v>0</v>
      </c>
      <c r="H272" s="73">
        <v>0</v>
      </c>
      <c r="I272" s="73">
        <v>0</v>
      </c>
      <c r="J272" s="73">
        <v>0</v>
      </c>
      <c r="K272" s="73">
        <v>0</v>
      </c>
      <c r="L272" s="73">
        <v>0</v>
      </c>
      <c r="M272" s="73">
        <v>0</v>
      </c>
      <c r="N272" s="73">
        <v>0</v>
      </c>
      <c r="O272" s="73">
        <v>0</v>
      </c>
      <c r="P272" s="73">
        <v>0</v>
      </c>
      <c r="Q272" s="73">
        <v>0</v>
      </c>
      <c r="R272" s="73">
        <v>0</v>
      </c>
      <c r="S272" s="73">
        <v>0</v>
      </c>
      <c r="T272" s="73">
        <v>0</v>
      </c>
      <c r="U272" s="73">
        <v>0</v>
      </c>
      <c r="V272" s="73">
        <v>0</v>
      </c>
      <c r="W272" s="73">
        <v>0</v>
      </c>
      <c r="X272" s="73">
        <v>0</v>
      </c>
      <c r="Y272" s="73">
        <v>0</v>
      </c>
      <c r="Z272" s="73">
        <v>0</v>
      </c>
      <c r="AA272" s="73">
        <v>0</v>
      </c>
      <c r="AB272" s="73">
        <v>0</v>
      </c>
      <c r="AC272" s="73">
        <v>0</v>
      </c>
      <c r="AD272" s="73">
        <v>0</v>
      </c>
      <c r="AE272" s="73">
        <v>0</v>
      </c>
      <c r="AF272" s="73">
        <v>0</v>
      </c>
      <c r="AG272" s="73">
        <v>0</v>
      </c>
      <c r="AH272" s="73">
        <v>0</v>
      </c>
      <c r="AI272" s="73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74"/>
      <c r="B273" s="74" t="s">
        <v>34</v>
      </c>
      <c r="C273" s="73">
        <v>0</v>
      </c>
      <c r="D273" s="73">
        <v>0</v>
      </c>
      <c r="E273" s="73">
        <v>0</v>
      </c>
      <c r="F273" s="73">
        <v>0</v>
      </c>
      <c r="G273" s="73">
        <v>0</v>
      </c>
      <c r="H273" s="73">
        <v>0</v>
      </c>
      <c r="I273" s="73">
        <v>0</v>
      </c>
      <c r="J273" s="73">
        <v>0</v>
      </c>
      <c r="K273" s="73">
        <v>0</v>
      </c>
      <c r="L273" s="73">
        <v>0</v>
      </c>
      <c r="M273" s="73">
        <v>0</v>
      </c>
      <c r="N273" s="73">
        <v>0</v>
      </c>
      <c r="O273" s="73">
        <v>0</v>
      </c>
      <c r="P273" s="73">
        <v>0</v>
      </c>
      <c r="Q273" s="73">
        <v>0</v>
      </c>
      <c r="R273" s="73">
        <v>0</v>
      </c>
      <c r="S273" s="73">
        <v>0</v>
      </c>
      <c r="T273" s="73">
        <v>0</v>
      </c>
      <c r="U273" s="73">
        <v>0</v>
      </c>
      <c r="V273" s="73">
        <v>0</v>
      </c>
      <c r="W273" s="73">
        <v>0</v>
      </c>
      <c r="X273" s="73">
        <v>0</v>
      </c>
      <c r="Y273" s="73">
        <v>0</v>
      </c>
      <c r="Z273" s="73">
        <v>0</v>
      </c>
      <c r="AA273" s="73">
        <v>0</v>
      </c>
      <c r="AB273" s="73">
        <v>0</v>
      </c>
      <c r="AC273" s="73">
        <v>0</v>
      </c>
      <c r="AD273" s="73">
        <v>0</v>
      </c>
      <c r="AE273" s="73">
        <v>0</v>
      </c>
      <c r="AF273" s="73">
        <v>0</v>
      </c>
      <c r="AG273" s="73">
        <v>0</v>
      </c>
      <c r="AH273" s="73">
        <v>0</v>
      </c>
      <c r="AI273" s="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>
      <c r="A274" s="14"/>
      <c r="B274" s="14" t="s">
        <v>35</v>
      </c>
      <c r="C274" s="73">
        <v>0</v>
      </c>
      <c r="D274" s="73">
        <v>0</v>
      </c>
      <c r="E274" s="73">
        <v>0</v>
      </c>
      <c r="F274" s="73">
        <v>0</v>
      </c>
      <c r="G274" s="73">
        <v>0</v>
      </c>
      <c r="H274" s="73">
        <v>0</v>
      </c>
      <c r="I274" s="73">
        <v>0</v>
      </c>
      <c r="J274" s="73">
        <v>0</v>
      </c>
      <c r="K274" s="73">
        <v>0</v>
      </c>
      <c r="L274" s="73">
        <v>0</v>
      </c>
      <c r="M274" s="73">
        <v>0</v>
      </c>
      <c r="N274" s="73">
        <v>0</v>
      </c>
      <c r="O274" s="73">
        <v>0</v>
      </c>
      <c r="P274" s="73">
        <v>0</v>
      </c>
      <c r="Q274" s="73">
        <v>0</v>
      </c>
      <c r="R274" s="73">
        <v>0</v>
      </c>
      <c r="S274" s="73">
        <v>0</v>
      </c>
      <c r="T274" s="73">
        <v>0</v>
      </c>
      <c r="U274" s="73">
        <v>0</v>
      </c>
      <c r="V274" s="73">
        <v>0</v>
      </c>
      <c r="W274" s="73">
        <v>0</v>
      </c>
      <c r="X274" s="73">
        <v>0</v>
      </c>
      <c r="Y274" s="73">
        <v>0</v>
      </c>
      <c r="Z274" s="73">
        <v>0</v>
      </c>
      <c r="AA274" s="73">
        <v>0</v>
      </c>
      <c r="AB274" s="73">
        <v>0</v>
      </c>
      <c r="AC274" s="73">
        <v>0</v>
      </c>
      <c r="AD274" s="73">
        <v>0</v>
      </c>
      <c r="AE274" s="73">
        <v>0</v>
      </c>
      <c r="AF274" s="73">
        <v>0</v>
      </c>
      <c r="AG274" s="73">
        <v>0</v>
      </c>
      <c r="AH274" s="73">
        <v>0</v>
      </c>
      <c r="AI274" s="73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>
      <c r="A275" s="4"/>
      <c r="B275" s="4" t="s">
        <v>4</v>
      </c>
      <c r="C275" s="73">
        <v>0</v>
      </c>
      <c r="D275" s="73">
        <v>0</v>
      </c>
      <c r="E275" s="73">
        <v>0</v>
      </c>
      <c r="F275" s="73">
        <v>0</v>
      </c>
      <c r="G275" s="73">
        <v>0</v>
      </c>
      <c r="H275" s="73">
        <v>0</v>
      </c>
      <c r="I275" s="73">
        <v>0</v>
      </c>
      <c r="J275" s="73">
        <v>0</v>
      </c>
      <c r="K275" s="73">
        <v>0</v>
      </c>
      <c r="L275" s="73">
        <v>0</v>
      </c>
      <c r="M275" s="73">
        <v>0</v>
      </c>
      <c r="N275" s="73">
        <v>0</v>
      </c>
      <c r="O275" s="73">
        <v>0</v>
      </c>
      <c r="P275" s="73">
        <v>0</v>
      </c>
      <c r="Q275" s="73">
        <v>0</v>
      </c>
      <c r="R275" s="73">
        <v>0</v>
      </c>
      <c r="S275" s="73">
        <v>0</v>
      </c>
      <c r="T275" s="73">
        <v>0</v>
      </c>
      <c r="U275" s="73">
        <v>0</v>
      </c>
      <c r="V275" s="73">
        <v>0</v>
      </c>
      <c r="W275" s="73">
        <v>0</v>
      </c>
      <c r="X275" s="73">
        <v>0</v>
      </c>
      <c r="Y275" s="73">
        <v>0</v>
      </c>
      <c r="Z275" s="73">
        <v>0</v>
      </c>
      <c r="AA275" s="73">
        <v>0</v>
      </c>
      <c r="AB275" s="73">
        <v>0</v>
      </c>
      <c r="AC275" s="73">
        <v>0</v>
      </c>
      <c r="AD275" s="73">
        <v>0</v>
      </c>
      <c r="AE275" s="73">
        <v>0</v>
      </c>
      <c r="AF275" s="73">
        <v>0</v>
      </c>
      <c r="AG275" s="73">
        <v>0</v>
      </c>
      <c r="AH275" s="73">
        <v>0</v>
      </c>
      <c r="AI275" s="73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>
      <c r="A276" s="14" t="s">
        <v>5</v>
      </c>
      <c r="B276" s="14" t="s">
        <v>3</v>
      </c>
      <c r="C276" s="73">
        <v>0</v>
      </c>
      <c r="D276" s="73">
        <v>0</v>
      </c>
      <c r="E276" s="73">
        <v>0</v>
      </c>
      <c r="F276" s="73">
        <v>0</v>
      </c>
      <c r="G276" s="73">
        <v>0</v>
      </c>
      <c r="H276" s="73">
        <v>0</v>
      </c>
      <c r="I276" s="73">
        <v>0</v>
      </c>
      <c r="J276" s="73">
        <v>0</v>
      </c>
      <c r="K276" s="73">
        <v>0</v>
      </c>
      <c r="L276" s="73">
        <v>0</v>
      </c>
      <c r="M276" s="73">
        <v>0</v>
      </c>
      <c r="N276" s="73">
        <v>0</v>
      </c>
      <c r="O276" s="73">
        <v>0</v>
      </c>
      <c r="P276" s="73">
        <v>0</v>
      </c>
      <c r="Q276" s="73">
        <v>0</v>
      </c>
      <c r="R276" s="73">
        <v>0</v>
      </c>
      <c r="S276" s="73">
        <v>0</v>
      </c>
      <c r="T276" s="73">
        <v>0</v>
      </c>
      <c r="U276" s="73">
        <v>0</v>
      </c>
      <c r="V276" s="73">
        <v>0</v>
      </c>
      <c r="W276" s="73">
        <v>0</v>
      </c>
      <c r="X276" s="73">
        <v>0</v>
      </c>
      <c r="Y276" s="73">
        <v>0</v>
      </c>
      <c r="Z276" s="73">
        <v>0</v>
      </c>
      <c r="AA276" s="73">
        <v>0</v>
      </c>
      <c r="AB276" s="73">
        <v>0</v>
      </c>
      <c r="AC276" s="73">
        <v>0</v>
      </c>
      <c r="AD276" s="73">
        <v>0</v>
      </c>
      <c r="AE276" s="73">
        <v>0</v>
      </c>
      <c r="AF276" s="73">
        <v>0</v>
      </c>
      <c r="AG276" s="73">
        <v>0</v>
      </c>
      <c r="AH276" s="73">
        <v>0</v>
      </c>
      <c r="AI276" s="73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>
      <c r="A277" s="5"/>
      <c r="B277" s="5" t="s">
        <v>4</v>
      </c>
      <c r="C277" s="73">
        <v>0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O277" s="73">
        <v>0</v>
      </c>
      <c r="P277" s="73">
        <v>0</v>
      </c>
      <c r="Q277" s="73">
        <v>0</v>
      </c>
      <c r="R277" s="73">
        <v>0</v>
      </c>
      <c r="S277" s="73">
        <v>0</v>
      </c>
      <c r="T277" s="73">
        <v>0</v>
      </c>
      <c r="U277" s="73">
        <v>0</v>
      </c>
      <c r="V277" s="73">
        <v>0</v>
      </c>
      <c r="W277" s="73">
        <v>0</v>
      </c>
      <c r="X277" s="73">
        <v>0</v>
      </c>
      <c r="Y277" s="73">
        <v>0</v>
      </c>
      <c r="Z277" s="73">
        <v>0</v>
      </c>
      <c r="AA277" s="73">
        <v>0</v>
      </c>
      <c r="AB277" s="73">
        <v>0</v>
      </c>
      <c r="AC277" s="73">
        <v>0</v>
      </c>
      <c r="AD277" s="73">
        <v>0</v>
      </c>
      <c r="AE277" s="73">
        <v>0</v>
      </c>
      <c r="AF277" s="73">
        <v>0</v>
      </c>
      <c r="AG277" s="73">
        <v>0</v>
      </c>
      <c r="AH277" s="73">
        <v>0</v>
      </c>
      <c r="AI277" s="73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>
      <c r="A278" s="5" t="s">
        <v>2</v>
      </c>
      <c r="B278" s="5" t="s">
        <v>3</v>
      </c>
      <c r="C278" s="73">
        <v>0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O278" s="73">
        <v>0</v>
      </c>
      <c r="P278" s="73">
        <v>0</v>
      </c>
      <c r="Q278" s="73">
        <v>0</v>
      </c>
      <c r="R278" s="73">
        <v>0</v>
      </c>
      <c r="S278" s="73">
        <v>0</v>
      </c>
      <c r="T278" s="73">
        <v>0</v>
      </c>
      <c r="U278" s="73">
        <v>0</v>
      </c>
      <c r="V278" s="73">
        <v>0</v>
      </c>
      <c r="W278" s="73">
        <v>0</v>
      </c>
      <c r="X278" s="73">
        <v>0</v>
      </c>
      <c r="Y278" s="73">
        <v>0</v>
      </c>
      <c r="Z278" s="73">
        <v>0</v>
      </c>
      <c r="AA278" s="73">
        <v>0</v>
      </c>
      <c r="AB278" s="73">
        <v>0</v>
      </c>
      <c r="AC278" s="73">
        <v>0</v>
      </c>
      <c r="AD278" s="73">
        <v>0</v>
      </c>
      <c r="AE278" s="73">
        <v>0</v>
      </c>
      <c r="AF278" s="73">
        <v>0</v>
      </c>
      <c r="AG278" s="73">
        <v>0</v>
      </c>
      <c r="AH278" s="73">
        <v>0</v>
      </c>
      <c r="AI278" s="73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>
      <c r="A279" s="4"/>
      <c r="B279" s="4" t="s">
        <v>4</v>
      </c>
      <c r="C279" s="73">
        <v>0</v>
      </c>
      <c r="D279" s="73">
        <v>0</v>
      </c>
      <c r="E279" s="73">
        <v>0</v>
      </c>
      <c r="F279" s="73">
        <v>0</v>
      </c>
      <c r="G279" s="73">
        <v>0</v>
      </c>
      <c r="H279" s="73">
        <v>0</v>
      </c>
      <c r="I279" s="73">
        <v>0</v>
      </c>
      <c r="J279" s="73">
        <v>0</v>
      </c>
      <c r="K279" s="73">
        <v>0</v>
      </c>
      <c r="L279" s="73">
        <v>0</v>
      </c>
      <c r="M279" s="73">
        <v>0</v>
      </c>
      <c r="N279" s="73">
        <v>0</v>
      </c>
      <c r="O279" s="73">
        <v>0</v>
      </c>
      <c r="P279" s="73">
        <v>0</v>
      </c>
      <c r="Q279" s="73">
        <v>0</v>
      </c>
      <c r="R279" s="73">
        <v>0</v>
      </c>
      <c r="S279" s="73">
        <v>0</v>
      </c>
      <c r="T279" s="73">
        <v>0</v>
      </c>
      <c r="U279" s="73">
        <v>0</v>
      </c>
      <c r="V279" s="73">
        <v>0</v>
      </c>
      <c r="W279" s="73">
        <v>0</v>
      </c>
      <c r="X279" s="73">
        <v>0</v>
      </c>
      <c r="Y279" s="73">
        <v>0</v>
      </c>
      <c r="Z279" s="73">
        <v>0</v>
      </c>
      <c r="AA279" s="73">
        <v>0</v>
      </c>
      <c r="AB279" s="73">
        <v>0</v>
      </c>
      <c r="AC279" s="73">
        <v>0</v>
      </c>
      <c r="AD279" s="73">
        <v>0</v>
      </c>
      <c r="AE279" s="73">
        <v>0</v>
      </c>
      <c r="AF279" s="73">
        <v>0</v>
      </c>
      <c r="AG279" s="73">
        <v>0</v>
      </c>
      <c r="AH279" s="73">
        <v>0</v>
      </c>
      <c r="AI279" s="73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>
      <c r="A280" s="14" t="s">
        <v>7</v>
      </c>
      <c r="B280" s="14" t="s">
        <v>3</v>
      </c>
      <c r="C280" s="73">
        <v>0</v>
      </c>
      <c r="D280" s="73">
        <v>0</v>
      </c>
      <c r="E280" s="73">
        <v>0</v>
      </c>
      <c r="F280" s="73">
        <v>0</v>
      </c>
      <c r="G280" s="73">
        <v>0</v>
      </c>
      <c r="H280" s="73">
        <v>0</v>
      </c>
      <c r="I280" s="73">
        <v>0</v>
      </c>
      <c r="J280" s="73">
        <v>0</v>
      </c>
      <c r="K280" s="73">
        <v>0</v>
      </c>
      <c r="L280" s="73">
        <v>0</v>
      </c>
      <c r="M280" s="73">
        <v>0</v>
      </c>
      <c r="N280" s="73">
        <v>0</v>
      </c>
      <c r="O280" s="73">
        <v>0</v>
      </c>
      <c r="P280" s="73">
        <v>0</v>
      </c>
      <c r="Q280" s="73">
        <v>0</v>
      </c>
      <c r="R280" s="73">
        <v>0</v>
      </c>
      <c r="S280" s="73">
        <v>0</v>
      </c>
      <c r="T280" s="73">
        <v>0</v>
      </c>
      <c r="U280" s="73">
        <v>0</v>
      </c>
      <c r="V280" s="73">
        <v>0</v>
      </c>
      <c r="W280" s="73">
        <v>0</v>
      </c>
      <c r="X280" s="73">
        <v>0</v>
      </c>
      <c r="Y280" s="73">
        <v>0</v>
      </c>
      <c r="Z280" s="73">
        <v>0</v>
      </c>
      <c r="AA280" s="73">
        <v>0</v>
      </c>
      <c r="AB280" s="73">
        <v>0</v>
      </c>
      <c r="AC280" s="73">
        <v>0</v>
      </c>
      <c r="AD280" s="73">
        <v>0</v>
      </c>
      <c r="AE280" s="73">
        <v>0</v>
      </c>
      <c r="AF280" s="73">
        <v>0</v>
      </c>
      <c r="AG280" s="73">
        <v>0</v>
      </c>
      <c r="AH280" s="73">
        <v>0</v>
      </c>
      <c r="AI280" s="73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>
      <c r="A281" s="4"/>
      <c r="B281" s="4" t="s">
        <v>4</v>
      </c>
      <c r="C281" s="73">
        <v>0</v>
      </c>
      <c r="D281" s="73">
        <v>0</v>
      </c>
      <c r="E281" s="73">
        <v>0</v>
      </c>
      <c r="F281" s="73">
        <v>0</v>
      </c>
      <c r="G281" s="73">
        <v>0</v>
      </c>
      <c r="H281" s="73">
        <v>0</v>
      </c>
      <c r="I281" s="73">
        <v>0</v>
      </c>
      <c r="J281" s="73">
        <v>0</v>
      </c>
      <c r="K281" s="73">
        <v>0</v>
      </c>
      <c r="L281" s="73">
        <v>0</v>
      </c>
      <c r="M281" s="73">
        <v>0</v>
      </c>
      <c r="N281" s="73">
        <v>0</v>
      </c>
      <c r="O281" s="73">
        <v>0</v>
      </c>
      <c r="P281" s="73">
        <v>0</v>
      </c>
      <c r="Q281" s="73">
        <v>0</v>
      </c>
      <c r="R281" s="73">
        <v>0</v>
      </c>
      <c r="S281" s="73">
        <v>0</v>
      </c>
      <c r="T281" s="73">
        <v>0</v>
      </c>
      <c r="U281" s="73">
        <v>0</v>
      </c>
      <c r="V281" s="73">
        <v>0</v>
      </c>
      <c r="W281" s="73">
        <v>0</v>
      </c>
      <c r="X281" s="73">
        <v>0</v>
      </c>
      <c r="Y281" s="73">
        <v>0</v>
      </c>
      <c r="Z281" s="73">
        <v>0</v>
      </c>
      <c r="AA281" s="73">
        <v>0</v>
      </c>
      <c r="AB281" s="73">
        <v>0</v>
      </c>
      <c r="AC281" s="73">
        <v>0</v>
      </c>
      <c r="AD281" s="73">
        <v>0</v>
      </c>
      <c r="AE281" s="73">
        <v>0</v>
      </c>
      <c r="AF281" s="73">
        <v>0</v>
      </c>
      <c r="AG281" s="73">
        <v>0</v>
      </c>
      <c r="AH281" s="73">
        <v>0</v>
      </c>
      <c r="AI281" s="73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>
      <c r="A282" s="14" t="s">
        <v>6</v>
      </c>
      <c r="B282" s="14" t="s">
        <v>3</v>
      </c>
      <c r="C282" s="73">
        <v>0</v>
      </c>
      <c r="D282" s="73">
        <v>0</v>
      </c>
      <c r="E282" s="73">
        <v>0</v>
      </c>
      <c r="F282" s="73">
        <v>0</v>
      </c>
      <c r="G282" s="73">
        <v>0</v>
      </c>
      <c r="H282" s="73">
        <v>0</v>
      </c>
      <c r="I282" s="73">
        <v>0</v>
      </c>
      <c r="J282" s="73">
        <v>0</v>
      </c>
      <c r="K282" s="73">
        <v>0</v>
      </c>
      <c r="L282" s="73">
        <v>0</v>
      </c>
      <c r="M282" s="73">
        <v>0</v>
      </c>
      <c r="N282" s="73">
        <v>0</v>
      </c>
      <c r="O282" s="73">
        <v>0</v>
      </c>
      <c r="P282" s="73">
        <v>0</v>
      </c>
      <c r="Q282" s="73">
        <v>0</v>
      </c>
      <c r="R282" s="73">
        <v>0</v>
      </c>
      <c r="S282" s="73">
        <v>0</v>
      </c>
      <c r="T282" s="73">
        <v>0</v>
      </c>
      <c r="U282" s="73">
        <v>0</v>
      </c>
      <c r="V282" s="73">
        <v>0</v>
      </c>
      <c r="W282" s="73">
        <v>0</v>
      </c>
      <c r="X282" s="73">
        <v>0</v>
      </c>
      <c r="Y282" s="73">
        <v>0</v>
      </c>
      <c r="Z282" s="73">
        <v>0</v>
      </c>
      <c r="AA282" s="73">
        <v>0</v>
      </c>
      <c r="AB282" s="73">
        <v>0</v>
      </c>
      <c r="AC282" s="73">
        <v>0</v>
      </c>
      <c r="AD282" s="73">
        <v>0</v>
      </c>
      <c r="AE282" s="73">
        <v>0</v>
      </c>
      <c r="AF282" s="73">
        <v>0</v>
      </c>
      <c r="AG282" s="73">
        <v>0</v>
      </c>
      <c r="AH282" s="73">
        <v>0</v>
      </c>
      <c r="AI282" s="73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>
      <c r="A283" s="5"/>
      <c r="B283" s="5" t="s">
        <v>4</v>
      </c>
      <c r="C283" s="73">
        <v>0</v>
      </c>
      <c r="D283" s="73">
        <v>0</v>
      </c>
      <c r="E283" s="73">
        <v>0</v>
      </c>
      <c r="F283" s="73">
        <v>0</v>
      </c>
      <c r="G283" s="73">
        <v>0</v>
      </c>
      <c r="H283" s="73">
        <v>0</v>
      </c>
      <c r="I283" s="73">
        <v>0</v>
      </c>
      <c r="J283" s="73">
        <v>0</v>
      </c>
      <c r="K283" s="73">
        <v>0</v>
      </c>
      <c r="L283" s="73">
        <v>0</v>
      </c>
      <c r="M283" s="73">
        <v>0</v>
      </c>
      <c r="N283" s="73">
        <v>0</v>
      </c>
      <c r="O283" s="73">
        <v>0</v>
      </c>
      <c r="P283" s="73">
        <v>0</v>
      </c>
      <c r="Q283" s="73">
        <v>0</v>
      </c>
      <c r="R283" s="73">
        <v>0</v>
      </c>
      <c r="S283" s="73">
        <v>0</v>
      </c>
      <c r="T283" s="73">
        <v>0</v>
      </c>
      <c r="U283" s="73">
        <v>0</v>
      </c>
      <c r="V283" s="73">
        <v>0</v>
      </c>
      <c r="W283" s="73">
        <v>0</v>
      </c>
      <c r="X283" s="73">
        <v>0</v>
      </c>
      <c r="Y283" s="73">
        <v>0</v>
      </c>
      <c r="Z283" s="73">
        <v>0</v>
      </c>
      <c r="AA283" s="73">
        <v>0</v>
      </c>
      <c r="AB283" s="73">
        <v>0</v>
      </c>
      <c r="AC283" s="73">
        <v>0</v>
      </c>
      <c r="AD283" s="73">
        <v>0</v>
      </c>
      <c r="AE283" s="73">
        <v>0</v>
      </c>
      <c r="AF283" s="73">
        <v>0</v>
      </c>
      <c r="AG283" s="73">
        <v>0</v>
      </c>
      <c r="AH283" s="73">
        <v>0</v>
      </c>
      <c r="AI283" s="7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>
      <c r="A284" s="5" t="s">
        <v>8</v>
      </c>
      <c r="B284" s="5" t="s">
        <v>3</v>
      </c>
      <c r="C284" s="73">
        <v>0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O284" s="73">
        <v>0</v>
      </c>
      <c r="P284" s="73">
        <v>0</v>
      </c>
      <c r="Q284" s="73">
        <v>0</v>
      </c>
      <c r="R284" s="73">
        <v>0</v>
      </c>
      <c r="S284" s="73">
        <v>0</v>
      </c>
      <c r="T284" s="73">
        <v>0</v>
      </c>
      <c r="U284" s="73">
        <v>0</v>
      </c>
      <c r="V284" s="73">
        <v>0</v>
      </c>
      <c r="W284" s="73">
        <v>0</v>
      </c>
      <c r="X284" s="73">
        <v>0</v>
      </c>
      <c r="Y284" s="73">
        <v>0</v>
      </c>
      <c r="Z284" s="73">
        <v>0</v>
      </c>
      <c r="AA284" s="73">
        <v>0</v>
      </c>
      <c r="AB284" s="73">
        <v>0</v>
      </c>
      <c r="AC284" s="73">
        <v>0</v>
      </c>
      <c r="AD284" s="73">
        <v>0</v>
      </c>
      <c r="AE284" s="73">
        <v>0</v>
      </c>
      <c r="AF284" s="73">
        <v>0</v>
      </c>
      <c r="AG284" s="73">
        <v>0</v>
      </c>
      <c r="AH284" s="73">
        <v>0</v>
      </c>
      <c r="AI284" s="73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>
      <c r="A285" s="4"/>
      <c r="B285" s="4" t="s">
        <v>37</v>
      </c>
      <c r="C285" s="73">
        <v>0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O285" s="73">
        <v>0</v>
      </c>
      <c r="P285" s="73">
        <v>0</v>
      </c>
      <c r="Q285" s="73">
        <v>0</v>
      </c>
      <c r="R285" s="73">
        <v>0</v>
      </c>
      <c r="S285" s="73">
        <v>0</v>
      </c>
      <c r="T285" s="73">
        <v>0</v>
      </c>
      <c r="U285" s="73">
        <v>0</v>
      </c>
      <c r="V285" s="73">
        <v>0</v>
      </c>
      <c r="W285" s="73">
        <v>0</v>
      </c>
      <c r="X285" s="73">
        <v>0</v>
      </c>
      <c r="Y285" s="73">
        <v>0</v>
      </c>
      <c r="Z285" s="73">
        <v>0</v>
      </c>
      <c r="AA285" s="73">
        <v>0</v>
      </c>
      <c r="AB285" s="73">
        <v>0</v>
      </c>
      <c r="AC285" s="73">
        <v>0</v>
      </c>
      <c r="AD285" s="73">
        <v>0</v>
      </c>
      <c r="AE285" s="73">
        <v>0</v>
      </c>
      <c r="AF285" s="73">
        <v>0</v>
      </c>
      <c r="AG285" s="73">
        <v>0</v>
      </c>
      <c r="AH285" s="73">
        <v>0</v>
      </c>
      <c r="AI285" s="73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14" t="s">
        <v>36</v>
      </c>
      <c r="B286" s="14" t="s">
        <v>38</v>
      </c>
      <c r="C286" s="73">
        <v>0</v>
      </c>
      <c r="D286" s="73">
        <v>0</v>
      </c>
      <c r="E286" s="73">
        <v>0</v>
      </c>
      <c r="F286" s="73">
        <v>0</v>
      </c>
      <c r="G286" s="73">
        <v>0</v>
      </c>
      <c r="H286" s="73">
        <v>0</v>
      </c>
      <c r="I286" s="73">
        <v>0</v>
      </c>
      <c r="J286" s="73">
        <v>0</v>
      </c>
      <c r="K286" s="73">
        <v>0</v>
      </c>
      <c r="L286" s="73">
        <v>0</v>
      </c>
      <c r="M286" s="73">
        <v>0</v>
      </c>
      <c r="N286" s="73">
        <v>0</v>
      </c>
      <c r="O286" s="73">
        <v>0</v>
      </c>
      <c r="P286" s="73">
        <v>0</v>
      </c>
      <c r="Q286" s="73">
        <v>0</v>
      </c>
      <c r="R286" s="73">
        <v>0</v>
      </c>
      <c r="S286" s="73">
        <v>0</v>
      </c>
      <c r="T286" s="73">
        <v>0</v>
      </c>
      <c r="U286" s="73">
        <v>0</v>
      </c>
      <c r="V286" s="73">
        <v>0</v>
      </c>
      <c r="W286" s="73">
        <v>0</v>
      </c>
      <c r="X286" s="73">
        <v>0</v>
      </c>
      <c r="Y286" s="73">
        <v>0</v>
      </c>
      <c r="Z286" s="73">
        <v>0</v>
      </c>
      <c r="AA286" s="73">
        <v>0</v>
      </c>
      <c r="AB286" s="73">
        <v>0</v>
      </c>
      <c r="AC286" s="73">
        <v>0</v>
      </c>
      <c r="AD286" s="73">
        <v>0</v>
      </c>
      <c r="AE286" s="73">
        <v>0</v>
      </c>
      <c r="AF286" s="73">
        <v>0</v>
      </c>
      <c r="AG286" s="73">
        <v>0</v>
      </c>
      <c r="AH286" s="73">
        <v>0</v>
      </c>
      <c r="AI286" s="73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5"/>
      <c r="B287" s="5"/>
      <c r="C287" s="73">
        <v>0</v>
      </c>
      <c r="D287" s="73">
        <v>0</v>
      </c>
      <c r="E287" s="73">
        <v>0</v>
      </c>
      <c r="F287" s="73">
        <v>0</v>
      </c>
      <c r="G287" s="73">
        <v>0</v>
      </c>
      <c r="H287" s="73">
        <v>0</v>
      </c>
      <c r="I287" s="73">
        <v>0</v>
      </c>
      <c r="J287" s="73">
        <v>0</v>
      </c>
      <c r="K287" s="73">
        <v>0</v>
      </c>
      <c r="L287" s="73">
        <v>0</v>
      </c>
      <c r="M287" s="73">
        <v>0</v>
      </c>
      <c r="N287" s="73">
        <v>0</v>
      </c>
      <c r="O287" s="73">
        <v>0</v>
      </c>
      <c r="P287" s="73">
        <v>0</v>
      </c>
      <c r="Q287" s="73">
        <v>0</v>
      </c>
      <c r="R287" s="73">
        <v>0</v>
      </c>
      <c r="S287" s="73">
        <v>0</v>
      </c>
      <c r="T287" s="73">
        <v>0</v>
      </c>
      <c r="U287" s="73">
        <v>0</v>
      </c>
      <c r="V287" s="73">
        <v>0</v>
      </c>
      <c r="W287" s="73">
        <v>0</v>
      </c>
      <c r="X287" s="73">
        <v>0</v>
      </c>
      <c r="Y287" s="73">
        <v>0</v>
      </c>
      <c r="Z287" s="73">
        <v>0</v>
      </c>
      <c r="AA287" s="73">
        <v>0</v>
      </c>
      <c r="AB287" s="73">
        <v>0</v>
      </c>
      <c r="AC287" s="73">
        <v>0</v>
      </c>
      <c r="AD287" s="73">
        <v>0</v>
      </c>
      <c r="AE287" s="73">
        <v>0</v>
      </c>
      <c r="AF287" s="73">
        <v>0</v>
      </c>
      <c r="AG287" s="73">
        <v>0</v>
      </c>
      <c r="AH287" s="73">
        <v>0</v>
      </c>
      <c r="AI287" s="73">
        <v>0</v>
      </c>
    </row>
    <row r="288" spans="1:85">
      <c r="A288" s="1" t="str">
        <f>LOOKUP(B288,[1]Regions!$A$4:$A$98,[1]Regions!$B$4:$B$98)</f>
        <v>Sweden</v>
      </c>
      <c r="B288" s="2">
        <v>14</v>
      </c>
      <c r="C288" s="72">
        <v>2018</v>
      </c>
      <c r="D288" s="72">
        <v>2019</v>
      </c>
      <c r="E288" s="72">
        <v>2020</v>
      </c>
      <c r="F288" s="72">
        <v>2021</v>
      </c>
      <c r="G288" s="72">
        <v>2022</v>
      </c>
      <c r="H288" s="72">
        <v>2023</v>
      </c>
      <c r="I288" s="72">
        <v>2024</v>
      </c>
      <c r="J288" s="72">
        <v>2025</v>
      </c>
      <c r="K288" s="72">
        <v>2026</v>
      </c>
      <c r="L288" s="72">
        <v>2027</v>
      </c>
      <c r="M288" s="72">
        <v>2028</v>
      </c>
      <c r="N288" s="72">
        <v>2029</v>
      </c>
      <c r="O288" s="72">
        <v>2030</v>
      </c>
      <c r="P288" s="72">
        <v>2031</v>
      </c>
      <c r="Q288" s="72">
        <v>2032</v>
      </c>
      <c r="R288" s="72">
        <v>2033</v>
      </c>
      <c r="S288" s="72">
        <v>2034</v>
      </c>
      <c r="T288" s="72">
        <v>2035</v>
      </c>
      <c r="U288" s="72">
        <v>2036</v>
      </c>
      <c r="V288" s="72">
        <v>2037</v>
      </c>
      <c r="W288" s="72">
        <v>2038</v>
      </c>
      <c r="X288" s="72">
        <v>2039</v>
      </c>
      <c r="Y288" s="72">
        <v>2040</v>
      </c>
      <c r="Z288" s="72">
        <v>2041</v>
      </c>
      <c r="AA288" s="72">
        <v>2042</v>
      </c>
      <c r="AB288" s="72">
        <v>2043</v>
      </c>
      <c r="AC288" s="72">
        <v>2044</v>
      </c>
      <c r="AD288" s="72">
        <v>2045</v>
      </c>
      <c r="AE288" s="72">
        <v>2046</v>
      </c>
      <c r="AF288" s="72">
        <v>2047</v>
      </c>
      <c r="AG288" s="72">
        <v>2048</v>
      </c>
      <c r="AH288" s="72">
        <v>2049</v>
      </c>
      <c r="AI288" s="72">
        <v>2050</v>
      </c>
      <c r="AJ288">
        <v>2051</v>
      </c>
      <c r="AK288">
        <v>2052</v>
      </c>
      <c r="AL288">
        <v>2053</v>
      </c>
      <c r="AM288">
        <v>2054</v>
      </c>
      <c r="AN288">
        <v>2055</v>
      </c>
      <c r="AO288">
        <v>2056</v>
      </c>
      <c r="AP288">
        <v>2057</v>
      </c>
      <c r="AQ288">
        <v>2058</v>
      </c>
      <c r="AR288">
        <v>2059</v>
      </c>
      <c r="AS288">
        <v>2060</v>
      </c>
      <c r="AT288">
        <v>2061</v>
      </c>
      <c r="AU288">
        <v>2062</v>
      </c>
      <c r="AV288">
        <v>2063</v>
      </c>
      <c r="AW288">
        <v>2064</v>
      </c>
      <c r="AX288">
        <v>2065</v>
      </c>
      <c r="AY288">
        <v>2066</v>
      </c>
      <c r="AZ288">
        <v>2067</v>
      </c>
      <c r="BA288">
        <v>2068</v>
      </c>
      <c r="BB288">
        <v>2069</v>
      </c>
      <c r="BC288">
        <v>2070</v>
      </c>
      <c r="BD288">
        <v>2071</v>
      </c>
      <c r="BE288">
        <v>2072</v>
      </c>
      <c r="BF288">
        <v>2073</v>
      </c>
      <c r="BG288">
        <v>2074</v>
      </c>
      <c r="BH288">
        <v>2075</v>
      </c>
      <c r="BI288">
        <v>2076</v>
      </c>
      <c r="BJ288">
        <v>2077</v>
      </c>
      <c r="BK288">
        <v>2078</v>
      </c>
      <c r="BL288">
        <v>2079</v>
      </c>
      <c r="BM288">
        <v>2080</v>
      </c>
      <c r="BN288">
        <v>2081</v>
      </c>
      <c r="BO288">
        <v>2082</v>
      </c>
      <c r="BP288">
        <v>2083</v>
      </c>
      <c r="BQ288">
        <v>2084</v>
      </c>
      <c r="BR288">
        <v>2085</v>
      </c>
      <c r="BS288">
        <v>2086</v>
      </c>
      <c r="BT288">
        <v>2087</v>
      </c>
      <c r="BU288">
        <v>2088</v>
      </c>
      <c r="BV288">
        <v>2089</v>
      </c>
      <c r="BW288">
        <v>2090</v>
      </c>
      <c r="BX288">
        <v>2091</v>
      </c>
      <c r="BY288">
        <v>2092</v>
      </c>
      <c r="BZ288">
        <v>2093</v>
      </c>
      <c r="CA288">
        <v>2094</v>
      </c>
      <c r="CB288">
        <v>2095</v>
      </c>
      <c r="CC288">
        <v>2096</v>
      </c>
      <c r="CD288">
        <v>2097</v>
      </c>
      <c r="CE288">
        <v>2098</v>
      </c>
      <c r="CF288">
        <v>2099</v>
      </c>
      <c r="CG288">
        <v>2100</v>
      </c>
    </row>
    <row r="289" spans="1:85">
      <c r="A289" s="74"/>
      <c r="B289" s="74" t="s">
        <v>4</v>
      </c>
      <c r="C289" s="73">
        <v>0</v>
      </c>
      <c r="D289" s="73">
        <v>0</v>
      </c>
      <c r="E289" s="73">
        <v>0</v>
      </c>
      <c r="F289" s="73">
        <v>0</v>
      </c>
      <c r="G289" s="73">
        <v>0</v>
      </c>
      <c r="H289" s="73">
        <v>0</v>
      </c>
      <c r="I289" s="73">
        <v>0</v>
      </c>
      <c r="J289" s="73">
        <v>0</v>
      </c>
      <c r="K289" s="73">
        <v>0</v>
      </c>
      <c r="L289" s="73">
        <v>0</v>
      </c>
      <c r="M289" s="73">
        <v>0</v>
      </c>
      <c r="N289" s="73">
        <v>0</v>
      </c>
      <c r="O289" s="73">
        <v>0</v>
      </c>
      <c r="P289" s="73">
        <v>0</v>
      </c>
      <c r="Q289" s="73">
        <v>0</v>
      </c>
      <c r="R289" s="73">
        <v>0</v>
      </c>
      <c r="S289" s="73">
        <v>0</v>
      </c>
      <c r="T289" s="73">
        <v>0</v>
      </c>
      <c r="U289" s="73">
        <v>0</v>
      </c>
      <c r="V289" s="73">
        <v>0</v>
      </c>
      <c r="W289" s="73">
        <v>0</v>
      </c>
      <c r="X289" s="73">
        <v>0</v>
      </c>
      <c r="Y289" s="73">
        <v>0</v>
      </c>
      <c r="Z289" s="73">
        <v>0</v>
      </c>
      <c r="AA289" s="73">
        <v>0</v>
      </c>
      <c r="AB289" s="73">
        <v>0</v>
      </c>
      <c r="AC289" s="73">
        <v>0</v>
      </c>
      <c r="AD289" s="73">
        <v>0</v>
      </c>
      <c r="AE289" s="73">
        <v>0</v>
      </c>
      <c r="AF289" s="73">
        <v>0</v>
      </c>
      <c r="AG289" s="73">
        <v>0</v>
      </c>
      <c r="AH289" s="73">
        <v>0</v>
      </c>
      <c r="AI289" s="73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74" t="s">
        <v>0</v>
      </c>
      <c r="B290" s="74" t="s">
        <v>3</v>
      </c>
      <c r="C290" s="73">
        <v>0</v>
      </c>
      <c r="D290" s="73">
        <v>0</v>
      </c>
      <c r="E290" s="73">
        <v>0</v>
      </c>
      <c r="F290" s="73">
        <v>0</v>
      </c>
      <c r="G290" s="73">
        <v>0</v>
      </c>
      <c r="H290" s="73">
        <v>0</v>
      </c>
      <c r="I290" s="73">
        <v>0</v>
      </c>
      <c r="J290" s="73">
        <v>0</v>
      </c>
      <c r="K290" s="73">
        <v>0</v>
      </c>
      <c r="L290" s="73">
        <v>0</v>
      </c>
      <c r="M290" s="73">
        <v>0</v>
      </c>
      <c r="N290" s="73">
        <v>0</v>
      </c>
      <c r="O290" s="73">
        <v>0</v>
      </c>
      <c r="P290" s="73">
        <v>0</v>
      </c>
      <c r="Q290" s="73">
        <v>0</v>
      </c>
      <c r="R290" s="73">
        <v>0</v>
      </c>
      <c r="S290" s="73">
        <v>0</v>
      </c>
      <c r="T290" s="73">
        <v>0</v>
      </c>
      <c r="U290" s="73">
        <v>0</v>
      </c>
      <c r="V290" s="73">
        <v>0</v>
      </c>
      <c r="W290" s="73">
        <v>0</v>
      </c>
      <c r="X290" s="73">
        <v>0</v>
      </c>
      <c r="Y290" s="73">
        <v>0</v>
      </c>
      <c r="Z290" s="73">
        <v>0</v>
      </c>
      <c r="AA290" s="73">
        <v>0</v>
      </c>
      <c r="AB290" s="73">
        <v>0</v>
      </c>
      <c r="AC290" s="73">
        <v>0</v>
      </c>
      <c r="AD290" s="73">
        <v>0</v>
      </c>
      <c r="AE290" s="73">
        <v>0</v>
      </c>
      <c r="AF290" s="73">
        <v>0</v>
      </c>
      <c r="AG290" s="73">
        <v>0</v>
      </c>
      <c r="AH290" s="73">
        <v>0</v>
      </c>
      <c r="AI290" s="73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74"/>
      <c r="B291" s="74" t="s">
        <v>34</v>
      </c>
      <c r="C291" s="73">
        <v>0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O291" s="73">
        <v>0</v>
      </c>
      <c r="P291" s="73">
        <v>0</v>
      </c>
      <c r="Q291" s="73">
        <v>0</v>
      </c>
      <c r="R291" s="73">
        <v>0</v>
      </c>
      <c r="S291" s="73">
        <v>0</v>
      </c>
      <c r="T291" s="73">
        <v>0</v>
      </c>
      <c r="U291" s="73">
        <v>0</v>
      </c>
      <c r="V291" s="73">
        <v>0</v>
      </c>
      <c r="W291" s="73">
        <v>0</v>
      </c>
      <c r="X291" s="73">
        <v>0</v>
      </c>
      <c r="Y291" s="73">
        <v>0</v>
      </c>
      <c r="Z291" s="73">
        <v>0</v>
      </c>
      <c r="AA291" s="73">
        <v>0</v>
      </c>
      <c r="AB291" s="73">
        <v>0</v>
      </c>
      <c r="AC291" s="73">
        <v>0</v>
      </c>
      <c r="AD291" s="73">
        <v>0</v>
      </c>
      <c r="AE291" s="73">
        <v>0</v>
      </c>
      <c r="AF291" s="73">
        <v>0</v>
      </c>
      <c r="AG291" s="73">
        <v>0</v>
      </c>
      <c r="AH291" s="73">
        <v>0</v>
      </c>
      <c r="AI291" s="73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14"/>
      <c r="B292" s="14" t="s">
        <v>35</v>
      </c>
      <c r="C292" s="73">
        <v>0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O292" s="73">
        <v>0</v>
      </c>
      <c r="P292" s="73">
        <v>0</v>
      </c>
      <c r="Q292" s="73">
        <v>0</v>
      </c>
      <c r="R292" s="73">
        <v>0</v>
      </c>
      <c r="S292" s="73">
        <v>0</v>
      </c>
      <c r="T292" s="73">
        <v>0</v>
      </c>
      <c r="U292" s="73">
        <v>0</v>
      </c>
      <c r="V292" s="73">
        <v>0</v>
      </c>
      <c r="W292" s="73">
        <v>0</v>
      </c>
      <c r="X292" s="73">
        <v>0</v>
      </c>
      <c r="Y292" s="73">
        <v>0</v>
      </c>
      <c r="Z292" s="73">
        <v>0</v>
      </c>
      <c r="AA292" s="73">
        <v>0</v>
      </c>
      <c r="AB292" s="73">
        <v>0</v>
      </c>
      <c r="AC292" s="73">
        <v>0</v>
      </c>
      <c r="AD292" s="73">
        <v>0</v>
      </c>
      <c r="AE292" s="73">
        <v>0</v>
      </c>
      <c r="AF292" s="73">
        <v>0</v>
      </c>
      <c r="AG292" s="73">
        <v>0</v>
      </c>
      <c r="AH292" s="73">
        <v>0</v>
      </c>
      <c r="AI292" s="73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4"/>
      <c r="B293" s="4" t="s">
        <v>4</v>
      </c>
      <c r="C293" s="73">
        <v>0</v>
      </c>
      <c r="D293" s="73">
        <v>0</v>
      </c>
      <c r="E293" s="73">
        <v>0</v>
      </c>
      <c r="F293" s="73">
        <v>0</v>
      </c>
      <c r="G293" s="73">
        <v>0</v>
      </c>
      <c r="H293" s="73">
        <v>0</v>
      </c>
      <c r="I293" s="73">
        <v>0</v>
      </c>
      <c r="J293" s="73">
        <v>0</v>
      </c>
      <c r="K293" s="73">
        <v>0</v>
      </c>
      <c r="L293" s="73">
        <v>0</v>
      </c>
      <c r="M293" s="73">
        <v>0</v>
      </c>
      <c r="N293" s="73">
        <v>0</v>
      </c>
      <c r="O293" s="73">
        <v>0</v>
      </c>
      <c r="P293" s="73">
        <v>0</v>
      </c>
      <c r="Q293" s="73">
        <v>0</v>
      </c>
      <c r="R293" s="73">
        <v>0</v>
      </c>
      <c r="S293" s="73">
        <v>0</v>
      </c>
      <c r="T293" s="73">
        <v>0</v>
      </c>
      <c r="U293" s="73">
        <v>0</v>
      </c>
      <c r="V293" s="73">
        <v>0</v>
      </c>
      <c r="W293" s="73">
        <v>0</v>
      </c>
      <c r="X293" s="73">
        <v>0</v>
      </c>
      <c r="Y293" s="73">
        <v>0</v>
      </c>
      <c r="Z293" s="73">
        <v>0</v>
      </c>
      <c r="AA293" s="73">
        <v>0</v>
      </c>
      <c r="AB293" s="73">
        <v>0</v>
      </c>
      <c r="AC293" s="73">
        <v>0</v>
      </c>
      <c r="AD293" s="73">
        <v>0</v>
      </c>
      <c r="AE293" s="73">
        <v>0</v>
      </c>
      <c r="AF293" s="73">
        <v>0</v>
      </c>
      <c r="AG293" s="73">
        <v>0</v>
      </c>
      <c r="AH293" s="73">
        <v>0</v>
      </c>
      <c r="AI293" s="7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74" t="s">
        <v>1</v>
      </c>
      <c r="B294" s="74" t="s">
        <v>3</v>
      </c>
      <c r="C294" s="73">
        <v>0</v>
      </c>
      <c r="D294" s="73">
        <v>0</v>
      </c>
      <c r="E294" s="73">
        <v>0</v>
      </c>
      <c r="F294" s="73">
        <v>0</v>
      </c>
      <c r="G294" s="73">
        <v>0</v>
      </c>
      <c r="H294" s="73">
        <v>0</v>
      </c>
      <c r="I294" s="73">
        <v>0</v>
      </c>
      <c r="J294" s="73">
        <v>0</v>
      </c>
      <c r="K294" s="73">
        <v>0</v>
      </c>
      <c r="L294" s="73">
        <v>0</v>
      </c>
      <c r="M294" s="73">
        <v>0</v>
      </c>
      <c r="N294" s="73">
        <v>0</v>
      </c>
      <c r="O294" s="73">
        <v>0</v>
      </c>
      <c r="P294" s="73">
        <v>0</v>
      </c>
      <c r="Q294" s="73">
        <v>0</v>
      </c>
      <c r="R294" s="73">
        <v>0</v>
      </c>
      <c r="S294" s="73">
        <v>0</v>
      </c>
      <c r="T294" s="73">
        <v>0</v>
      </c>
      <c r="U294" s="73">
        <v>0</v>
      </c>
      <c r="V294" s="73">
        <v>0</v>
      </c>
      <c r="W294" s="73">
        <v>0</v>
      </c>
      <c r="X294" s="73">
        <v>0</v>
      </c>
      <c r="Y294" s="73">
        <v>0</v>
      </c>
      <c r="Z294" s="73">
        <v>0</v>
      </c>
      <c r="AA294" s="73">
        <v>0</v>
      </c>
      <c r="AB294" s="73">
        <v>0</v>
      </c>
      <c r="AC294" s="73">
        <v>0</v>
      </c>
      <c r="AD294" s="73">
        <v>0</v>
      </c>
      <c r="AE294" s="73">
        <v>0</v>
      </c>
      <c r="AF294" s="73">
        <v>0</v>
      </c>
      <c r="AG294" s="73">
        <v>0</v>
      </c>
      <c r="AH294" s="73">
        <v>0</v>
      </c>
      <c r="AI294" s="73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74"/>
      <c r="B295" s="74" t="s">
        <v>34</v>
      </c>
      <c r="C295" s="73">
        <v>0</v>
      </c>
      <c r="D295" s="73">
        <v>0</v>
      </c>
      <c r="E295" s="73">
        <v>0</v>
      </c>
      <c r="F295" s="73">
        <v>0</v>
      </c>
      <c r="G295" s="73">
        <v>0</v>
      </c>
      <c r="H295" s="73">
        <v>0</v>
      </c>
      <c r="I295" s="73">
        <v>0</v>
      </c>
      <c r="J295" s="73">
        <v>0</v>
      </c>
      <c r="K295" s="73">
        <v>0</v>
      </c>
      <c r="L295" s="73">
        <v>0</v>
      </c>
      <c r="M295" s="73">
        <v>0</v>
      </c>
      <c r="N295" s="73">
        <v>0</v>
      </c>
      <c r="O295" s="73">
        <v>0</v>
      </c>
      <c r="P295" s="73">
        <v>0</v>
      </c>
      <c r="Q295" s="73">
        <v>0</v>
      </c>
      <c r="R295" s="73">
        <v>0</v>
      </c>
      <c r="S295" s="73">
        <v>0</v>
      </c>
      <c r="T295" s="73">
        <v>0</v>
      </c>
      <c r="U295" s="73">
        <v>0</v>
      </c>
      <c r="V295" s="73">
        <v>0</v>
      </c>
      <c r="W295" s="73">
        <v>0</v>
      </c>
      <c r="X295" s="73">
        <v>0</v>
      </c>
      <c r="Y295" s="73">
        <v>0</v>
      </c>
      <c r="Z295" s="73">
        <v>0</v>
      </c>
      <c r="AA295" s="73">
        <v>0</v>
      </c>
      <c r="AB295" s="73">
        <v>0</v>
      </c>
      <c r="AC295" s="73">
        <v>0</v>
      </c>
      <c r="AD295" s="73">
        <v>0</v>
      </c>
      <c r="AE295" s="73">
        <v>0</v>
      </c>
      <c r="AF295" s="73">
        <v>0</v>
      </c>
      <c r="AG295" s="73">
        <v>0</v>
      </c>
      <c r="AH295" s="73">
        <v>0</v>
      </c>
      <c r="AI295" s="73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14"/>
      <c r="B296" s="14" t="s">
        <v>35</v>
      </c>
      <c r="C296" s="73">
        <v>0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O296" s="73">
        <v>0</v>
      </c>
      <c r="P296" s="73">
        <v>0</v>
      </c>
      <c r="Q296" s="73">
        <v>0</v>
      </c>
      <c r="R296" s="73">
        <v>0</v>
      </c>
      <c r="S296" s="73">
        <v>0</v>
      </c>
      <c r="T296" s="73">
        <v>0</v>
      </c>
      <c r="U296" s="73">
        <v>0</v>
      </c>
      <c r="V296" s="73">
        <v>0</v>
      </c>
      <c r="W296" s="73">
        <v>0</v>
      </c>
      <c r="X296" s="73">
        <v>0</v>
      </c>
      <c r="Y296" s="73">
        <v>0</v>
      </c>
      <c r="Z296" s="73">
        <v>0</v>
      </c>
      <c r="AA296" s="73">
        <v>0</v>
      </c>
      <c r="AB296" s="73">
        <v>0</v>
      </c>
      <c r="AC296" s="73">
        <v>0</v>
      </c>
      <c r="AD296" s="73">
        <v>0</v>
      </c>
      <c r="AE296" s="73">
        <v>0</v>
      </c>
      <c r="AF296" s="73">
        <v>0</v>
      </c>
      <c r="AG296" s="73">
        <v>0</v>
      </c>
      <c r="AH296" s="73">
        <v>0</v>
      </c>
      <c r="AI296" s="73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4"/>
      <c r="B297" s="4" t="s">
        <v>4</v>
      </c>
      <c r="C297" s="73">
        <v>0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O297" s="73">
        <v>0</v>
      </c>
      <c r="P297" s="73">
        <v>0</v>
      </c>
      <c r="Q297" s="73">
        <v>0</v>
      </c>
      <c r="R297" s="73">
        <v>0</v>
      </c>
      <c r="S297" s="73">
        <v>0</v>
      </c>
      <c r="T297" s="73">
        <v>0</v>
      </c>
      <c r="U297" s="73">
        <v>0</v>
      </c>
      <c r="V297" s="73">
        <v>0</v>
      </c>
      <c r="W297" s="73">
        <v>0</v>
      </c>
      <c r="X297" s="73">
        <v>0</v>
      </c>
      <c r="Y297" s="73">
        <v>0</v>
      </c>
      <c r="Z297" s="73">
        <v>0</v>
      </c>
      <c r="AA297" s="73">
        <v>0</v>
      </c>
      <c r="AB297" s="73">
        <v>0</v>
      </c>
      <c r="AC297" s="73">
        <v>0</v>
      </c>
      <c r="AD297" s="73">
        <v>0</v>
      </c>
      <c r="AE297" s="73">
        <v>0</v>
      </c>
      <c r="AF297" s="73">
        <v>0</v>
      </c>
      <c r="AG297" s="73">
        <v>0</v>
      </c>
      <c r="AH297" s="73">
        <v>0</v>
      </c>
      <c r="AI297" s="73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>
      <c r="A298" s="14" t="s">
        <v>5</v>
      </c>
      <c r="B298" s="14" t="s">
        <v>3</v>
      </c>
      <c r="C298" s="73">
        <v>0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O298" s="73">
        <v>0</v>
      </c>
      <c r="P298" s="73">
        <v>0</v>
      </c>
      <c r="Q298" s="73">
        <v>0</v>
      </c>
      <c r="R298" s="73">
        <v>0</v>
      </c>
      <c r="S298" s="73">
        <v>0</v>
      </c>
      <c r="T298" s="73">
        <v>0</v>
      </c>
      <c r="U298" s="73">
        <v>0</v>
      </c>
      <c r="V298" s="73">
        <v>0</v>
      </c>
      <c r="W298" s="73">
        <v>0</v>
      </c>
      <c r="X298" s="73">
        <v>0</v>
      </c>
      <c r="Y298" s="73">
        <v>0</v>
      </c>
      <c r="Z298" s="73">
        <v>0</v>
      </c>
      <c r="AA298" s="73">
        <v>0</v>
      </c>
      <c r="AB298" s="73">
        <v>0</v>
      </c>
      <c r="AC298" s="73">
        <v>0</v>
      </c>
      <c r="AD298" s="73">
        <v>0</v>
      </c>
      <c r="AE298" s="73">
        <v>0</v>
      </c>
      <c r="AF298" s="73">
        <v>0</v>
      </c>
      <c r="AG298" s="73">
        <v>0</v>
      </c>
      <c r="AH298" s="73">
        <v>0</v>
      </c>
      <c r="AI298" s="73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>
      <c r="A299" s="5"/>
      <c r="B299" s="5" t="s">
        <v>4</v>
      </c>
      <c r="C299" s="73">
        <v>0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O299" s="73">
        <v>0</v>
      </c>
      <c r="P299" s="73">
        <v>0</v>
      </c>
      <c r="Q299" s="73">
        <v>0</v>
      </c>
      <c r="R299" s="73">
        <v>0</v>
      </c>
      <c r="S299" s="73">
        <v>0</v>
      </c>
      <c r="T299" s="73">
        <v>0</v>
      </c>
      <c r="U299" s="73">
        <v>0</v>
      </c>
      <c r="V299" s="73">
        <v>0</v>
      </c>
      <c r="W299" s="73">
        <v>0</v>
      </c>
      <c r="X299" s="73">
        <v>0</v>
      </c>
      <c r="Y299" s="73">
        <v>0</v>
      </c>
      <c r="Z299" s="73">
        <v>0</v>
      </c>
      <c r="AA299" s="73">
        <v>0</v>
      </c>
      <c r="AB299" s="73">
        <v>0</v>
      </c>
      <c r="AC299" s="73">
        <v>0</v>
      </c>
      <c r="AD299" s="73">
        <v>0</v>
      </c>
      <c r="AE299" s="73">
        <v>0</v>
      </c>
      <c r="AF299" s="73">
        <v>0</v>
      </c>
      <c r="AG299" s="73">
        <v>0</v>
      </c>
      <c r="AH299" s="73">
        <v>0</v>
      </c>
      <c r="AI299" s="73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>
      <c r="A300" s="5" t="s">
        <v>2</v>
      </c>
      <c r="B300" s="5" t="s">
        <v>3</v>
      </c>
      <c r="C300" s="73">
        <v>0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O300" s="73">
        <v>0</v>
      </c>
      <c r="P300" s="73">
        <v>0</v>
      </c>
      <c r="Q300" s="73">
        <v>0</v>
      </c>
      <c r="R300" s="73">
        <v>0</v>
      </c>
      <c r="S300" s="73">
        <v>0</v>
      </c>
      <c r="T300" s="73">
        <v>0</v>
      </c>
      <c r="U300" s="73">
        <v>0</v>
      </c>
      <c r="V300" s="73">
        <v>0</v>
      </c>
      <c r="W300" s="73">
        <v>0</v>
      </c>
      <c r="X300" s="73">
        <v>0</v>
      </c>
      <c r="Y300" s="73">
        <v>0</v>
      </c>
      <c r="Z300" s="73">
        <v>0</v>
      </c>
      <c r="AA300" s="73">
        <v>0</v>
      </c>
      <c r="AB300" s="73">
        <v>0</v>
      </c>
      <c r="AC300" s="73">
        <v>0</v>
      </c>
      <c r="AD300" s="73">
        <v>0</v>
      </c>
      <c r="AE300" s="73">
        <v>0</v>
      </c>
      <c r="AF300" s="73">
        <v>0</v>
      </c>
      <c r="AG300" s="73">
        <v>0</v>
      </c>
      <c r="AH300" s="73">
        <v>0</v>
      </c>
      <c r="AI300" s="73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</row>
    <row r="301" spans="1:85">
      <c r="A301" s="4"/>
      <c r="B301" s="4" t="s">
        <v>4</v>
      </c>
      <c r="C301" s="73">
        <v>0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O301" s="73">
        <v>0</v>
      </c>
      <c r="P301" s="73">
        <v>0</v>
      </c>
      <c r="Q301" s="73">
        <v>0</v>
      </c>
      <c r="R301" s="73">
        <v>0</v>
      </c>
      <c r="S301" s="73">
        <v>0</v>
      </c>
      <c r="T301" s="73">
        <v>0</v>
      </c>
      <c r="U301" s="73">
        <v>0</v>
      </c>
      <c r="V301" s="73">
        <v>0</v>
      </c>
      <c r="W301" s="73">
        <v>0</v>
      </c>
      <c r="X301" s="73">
        <v>0</v>
      </c>
      <c r="Y301" s="73">
        <v>0</v>
      </c>
      <c r="Z301" s="73">
        <v>0</v>
      </c>
      <c r="AA301" s="73">
        <v>0</v>
      </c>
      <c r="AB301" s="73">
        <v>0</v>
      </c>
      <c r="AC301" s="73">
        <v>0</v>
      </c>
      <c r="AD301" s="73">
        <v>0</v>
      </c>
      <c r="AE301" s="73">
        <v>0</v>
      </c>
      <c r="AF301" s="73">
        <v>0</v>
      </c>
      <c r="AG301" s="73">
        <v>0</v>
      </c>
      <c r="AH301" s="73">
        <v>0</v>
      </c>
      <c r="AI301" s="73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</row>
    <row r="302" spans="1:85">
      <c r="A302" s="14" t="s">
        <v>7</v>
      </c>
      <c r="B302" s="14" t="s">
        <v>3</v>
      </c>
      <c r="C302" s="73">
        <v>0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O302" s="73">
        <v>0</v>
      </c>
      <c r="P302" s="73">
        <v>0</v>
      </c>
      <c r="Q302" s="73">
        <v>0</v>
      </c>
      <c r="R302" s="73">
        <v>0</v>
      </c>
      <c r="S302" s="73">
        <v>0</v>
      </c>
      <c r="T302" s="73">
        <v>0</v>
      </c>
      <c r="U302" s="73">
        <v>0</v>
      </c>
      <c r="V302" s="73">
        <v>0</v>
      </c>
      <c r="W302" s="73">
        <v>0</v>
      </c>
      <c r="X302" s="73">
        <v>0</v>
      </c>
      <c r="Y302" s="73">
        <v>0</v>
      </c>
      <c r="Z302" s="73">
        <v>0</v>
      </c>
      <c r="AA302" s="73">
        <v>0</v>
      </c>
      <c r="AB302" s="73">
        <v>0</v>
      </c>
      <c r="AC302" s="73">
        <v>0</v>
      </c>
      <c r="AD302" s="73">
        <v>0</v>
      </c>
      <c r="AE302" s="73">
        <v>0</v>
      </c>
      <c r="AF302" s="73">
        <v>0</v>
      </c>
      <c r="AG302" s="73">
        <v>0</v>
      </c>
      <c r="AH302" s="73">
        <v>0</v>
      </c>
      <c r="AI302" s="73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>
      <c r="A303" s="4"/>
      <c r="B303" s="4" t="s">
        <v>4</v>
      </c>
      <c r="C303" s="73">
        <v>0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O303" s="73">
        <v>0</v>
      </c>
      <c r="P303" s="73">
        <v>0</v>
      </c>
      <c r="Q303" s="73">
        <v>0</v>
      </c>
      <c r="R303" s="73">
        <v>0</v>
      </c>
      <c r="S303" s="73">
        <v>0</v>
      </c>
      <c r="T303" s="73">
        <v>0</v>
      </c>
      <c r="U303" s="73">
        <v>0</v>
      </c>
      <c r="V303" s="73">
        <v>0</v>
      </c>
      <c r="W303" s="73">
        <v>0</v>
      </c>
      <c r="X303" s="73">
        <v>0</v>
      </c>
      <c r="Y303" s="73">
        <v>0</v>
      </c>
      <c r="Z303" s="73">
        <v>0</v>
      </c>
      <c r="AA303" s="73">
        <v>0</v>
      </c>
      <c r="AB303" s="73">
        <v>0</v>
      </c>
      <c r="AC303" s="73">
        <v>0</v>
      </c>
      <c r="AD303" s="73">
        <v>0</v>
      </c>
      <c r="AE303" s="73">
        <v>0</v>
      </c>
      <c r="AF303" s="73">
        <v>0</v>
      </c>
      <c r="AG303" s="73">
        <v>0</v>
      </c>
      <c r="AH303" s="73">
        <v>0</v>
      </c>
      <c r="AI303" s="7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>
      <c r="A304" s="14" t="s">
        <v>6</v>
      </c>
      <c r="B304" s="14" t="s">
        <v>3</v>
      </c>
      <c r="C304" s="73">
        <v>0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O304" s="73">
        <v>0</v>
      </c>
      <c r="P304" s="73">
        <v>0</v>
      </c>
      <c r="Q304" s="73">
        <v>0</v>
      </c>
      <c r="R304" s="73">
        <v>0</v>
      </c>
      <c r="S304" s="73">
        <v>0</v>
      </c>
      <c r="T304" s="73">
        <v>0</v>
      </c>
      <c r="U304" s="73">
        <v>0</v>
      </c>
      <c r="V304" s="73">
        <v>0</v>
      </c>
      <c r="W304" s="73">
        <v>0</v>
      </c>
      <c r="X304" s="73">
        <v>0</v>
      </c>
      <c r="Y304" s="73">
        <v>0</v>
      </c>
      <c r="Z304" s="73">
        <v>0</v>
      </c>
      <c r="AA304" s="73">
        <v>0</v>
      </c>
      <c r="AB304" s="73">
        <v>0</v>
      </c>
      <c r="AC304" s="73">
        <v>0</v>
      </c>
      <c r="AD304" s="73">
        <v>0</v>
      </c>
      <c r="AE304" s="73">
        <v>0</v>
      </c>
      <c r="AF304" s="73">
        <v>0</v>
      </c>
      <c r="AG304" s="73">
        <v>0</v>
      </c>
      <c r="AH304" s="73">
        <v>0</v>
      </c>
      <c r="AI304" s="73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>
      <c r="A305" s="5"/>
      <c r="B305" s="5" t="s">
        <v>4</v>
      </c>
      <c r="C305" s="73">
        <v>0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O305" s="73">
        <v>0</v>
      </c>
      <c r="P305" s="73">
        <v>0</v>
      </c>
      <c r="Q305" s="73">
        <v>0</v>
      </c>
      <c r="R305" s="73">
        <v>0</v>
      </c>
      <c r="S305" s="73">
        <v>0</v>
      </c>
      <c r="T305" s="73">
        <v>0</v>
      </c>
      <c r="U305" s="73">
        <v>0</v>
      </c>
      <c r="V305" s="73">
        <v>0</v>
      </c>
      <c r="W305" s="73">
        <v>0</v>
      </c>
      <c r="X305" s="73">
        <v>0</v>
      </c>
      <c r="Y305" s="73">
        <v>0</v>
      </c>
      <c r="Z305" s="73">
        <v>0</v>
      </c>
      <c r="AA305" s="73">
        <v>0</v>
      </c>
      <c r="AB305" s="73">
        <v>0</v>
      </c>
      <c r="AC305" s="73">
        <v>0</v>
      </c>
      <c r="AD305" s="73">
        <v>0</v>
      </c>
      <c r="AE305" s="73">
        <v>0</v>
      </c>
      <c r="AF305" s="73">
        <v>0</v>
      </c>
      <c r="AG305" s="73">
        <v>0</v>
      </c>
      <c r="AH305" s="73">
        <v>0</v>
      </c>
      <c r="AI305" s="73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>
      <c r="A306" s="5" t="s">
        <v>8</v>
      </c>
      <c r="B306" s="5" t="s">
        <v>3</v>
      </c>
      <c r="C306" s="73">
        <v>0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O306" s="73">
        <v>0</v>
      </c>
      <c r="P306" s="73">
        <v>0</v>
      </c>
      <c r="Q306" s="73">
        <v>0</v>
      </c>
      <c r="R306" s="73">
        <v>0</v>
      </c>
      <c r="S306" s="73">
        <v>0</v>
      </c>
      <c r="T306" s="73">
        <v>0</v>
      </c>
      <c r="U306" s="73">
        <v>0</v>
      </c>
      <c r="V306" s="73">
        <v>0</v>
      </c>
      <c r="W306" s="73">
        <v>0</v>
      </c>
      <c r="X306" s="73">
        <v>0</v>
      </c>
      <c r="Y306" s="73">
        <v>0</v>
      </c>
      <c r="Z306" s="73">
        <v>0</v>
      </c>
      <c r="AA306" s="73">
        <v>0</v>
      </c>
      <c r="AB306" s="73">
        <v>0</v>
      </c>
      <c r="AC306" s="73">
        <v>0</v>
      </c>
      <c r="AD306" s="73">
        <v>0</v>
      </c>
      <c r="AE306" s="73">
        <v>0</v>
      </c>
      <c r="AF306" s="73">
        <v>0</v>
      </c>
      <c r="AG306" s="73">
        <v>0</v>
      </c>
      <c r="AH306" s="73">
        <v>0</v>
      </c>
      <c r="AI306" s="73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>
      <c r="A307" s="4"/>
      <c r="B307" s="4" t="s">
        <v>37</v>
      </c>
      <c r="C307" s="73">
        <v>0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O307" s="73">
        <v>0</v>
      </c>
      <c r="P307" s="73">
        <v>0</v>
      </c>
      <c r="Q307" s="73">
        <v>0</v>
      </c>
      <c r="R307" s="73">
        <v>0</v>
      </c>
      <c r="S307" s="73">
        <v>0</v>
      </c>
      <c r="T307" s="73">
        <v>0</v>
      </c>
      <c r="U307" s="73">
        <v>0</v>
      </c>
      <c r="V307" s="73">
        <v>0</v>
      </c>
      <c r="W307" s="73">
        <v>0</v>
      </c>
      <c r="X307" s="73">
        <v>0</v>
      </c>
      <c r="Y307" s="73">
        <v>0</v>
      </c>
      <c r="Z307" s="73">
        <v>0</v>
      </c>
      <c r="AA307" s="73">
        <v>0</v>
      </c>
      <c r="AB307" s="73">
        <v>0</v>
      </c>
      <c r="AC307" s="73">
        <v>0</v>
      </c>
      <c r="AD307" s="73">
        <v>0</v>
      </c>
      <c r="AE307" s="73">
        <v>0</v>
      </c>
      <c r="AF307" s="73">
        <v>0</v>
      </c>
      <c r="AG307" s="73">
        <v>0</v>
      </c>
      <c r="AH307" s="73">
        <v>0</v>
      </c>
      <c r="AI307" s="73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>
      <c r="A308" s="14" t="s">
        <v>36</v>
      </c>
      <c r="B308" s="14" t="s">
        <v>38</v>
      </c>
      <c r="C308" s="73">
        <v>0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O308" s="73">
        <v>0</v>
      </c>
      <c r="P308" s="73">
        <v>0</v>
      </c>
      <c r="Q308" s="73">
        <v>0</v>
      </c>
      <c r="R308" s="73">
        <v>0</v>
      </c>
      <c r="S308" s="73">
        <v>0</v>
      </c>
      <c r="T308" s="73">
        <v>0</v>
      </c>
      <c r="U308" s="73">
        <v>0</v>
      </c>
      <c r="V308" s="73">
        <v>0</v>
      </c>
      <c r="W308" s="73">
        <v>0</v>
      </c>
      <c r="X308" s="73">
        <v>0</v>
      </c>
      <c r="Y308" s="73">
        <v>0</v>
      </c>
      <c r="Z308" s="73">
        <v>0</v>
      </c>
      <c r="AA308" s="73">
        <v>0</v>
      </c>
      <c r="AB308" s="73">
        <v>0</v>
      </c>
      <c r="AC308" s="73">
        <v>0</v>
      </c>
      <c r="AD308" s="73">
        <v>0</v>
      </c>
      <c r="AE308" s="73">
        <v>0</v>
      </c>
      <c r="AF308" s="73">
        <v>0</v>
      </c>
      <c r="AG308" s="73">
        <v>0</v>
      </c>
      <c r="AH308" s="73">
        <v>0</v>
      </c>
      <c r="AI308" s="73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>
      <c r="A309" s="5"/>
      <c r="B309" s="5"/>
      <c r="C309" s="73">
        <v>0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O309" s="73">
        <v>0</v>
      </c>
      <c r="P309" s="73">
        <v>0</v>
      </c>
      <c r="Q309" s="73">
        <v>0</v>
      </c>
      <c r="R309" s="73">
        <v>0</v>
      </c>
      <c r="S309" s="73">
        <v>0</v>
      </c>
      <c r="T309" s="73">
        <v>0</v>
      </c>
      <c r="U309" s="73">
        <v>0</v>
      </c>
      <c r="V309" s="73">
        <v>0</v>
      </c>
      <c r="W309" s="73">
        <v>0</v>
      </c>
      <c r="X309" s="73">
        <v>0</v>
      </c>
      <c r="Y309" s="73">
        <v>0</v>
      </c>
      <c r="Z309" s="73">
        <v>0</v>
      </c>
      <c r="AA309" s="73">
        <v>0</v>
      </c>
      <c r="AB309" s="73">
        <v>0</v>
      </c>
      <c r="AC309" s="73">
        <v>0</v>
      </c>
      <c r="AD309" s="73">
        <v>0</v>
      </c>
      <c r="AE309" s="73">
        <v>0</v>
      </c>
      <c r="AF309" s="73">
        <v>0</v>
      </c>
      <c r="AG309" s="73">
        <v>0</v>
      </c>
      <c r="AH309" s="73">
        <v>0</v>
      </c>
      <c r="AI309" s="73">
        <v>0</v>
      </c>
    </row>
    <row r="310" spans="1:85">
      <c r="A310" s="1" t="str">
        <f>LOOKUP(B310,[1]Regions!$A$4:$A$98,[1]Regions!$B$4:$B$98)</f>
        <v>UK</v>
      </c>
      <c r="B310" s="2">
        <v>15</v>
      </c>
      <c r="C310" s="72">
        <v>2018</v>
      </c>
      <c r="D310" s="72">
        <v>2019</v>
      </c>
      <c r="E310" s="72">
        <v>2020</v>
      </c>
      <c r="F310" s="72">
        <v>2021</v>
      </c>
      <c r="G310" s="72">
        <v>2022</v>
      </c>
      <c r="H310" s="72">
        <v>2023</v>
      </c>
      <c r="I310" s="72">
        <v>2024</v>
      </c>
      <c r="J310" s="72">
        <v>2025</v>
      </c>
      <c r="K310" s="72">
        <v>2026</v>
      </c>
      <c r="L310" s="72">
        <v>2027</v>
      </c>
      <c r="M310" s="72">
        <v>2028</v>
      </c>
      <c r="N310" s="72">
        <v>2029</v>
      </c>
      <c r="O310" s="72">
        <v>2030</v>
      </c>
      <c r="P310" s="72">
        <v>2031</v>
      </c>
      <c r="Q310" s="72">
        <v>2032</v>
      </c>
      <c r="R310" s="72">
        <v>2033</v>
      </c>
      <c r="S310" s="72">
        <v>2034</v>
      </c>
      <c r="T310" s="72">
        <v>2035</v>
      </c>
      <c r="U310" s="72">
        <v>2036</v>
      </c>
      <c r="V310" s="72">
        <v>2037</v>
      </c>
      <c r="W310" s="72">
        <v>2038</v>
      </c>
      <c r="X310" s="72">
        <v>2039</v>
      </c>
      <c r="Y310" s="72">
        <v>2040</v>
      </c>
      <c r="Z310" s="72">
        <v>2041</v>
      </c>
      <c r="AA310" s="72">
        <v>2042</v>
      </c>
      <c r="AB310" s="72">
        <v>2043</v>
      </c>
      <c r="AC310" s="72">
        <v>2044</v>
      </c>
      <c r="AD310" s="72">
        <v>2045</v>
      </c>
      <c r="AE310" s="72">
        <v>2046</v>
      </c>
      <c r="AF310" s="72">
        <v>2047</v>
      </c>
      <c r="AG310" s="72">
        <v>2048</v>
      </c>
      <c r="AH310" s="72">
        <v>2049</v>
      </c>
      <c r="AI310" s="72">
        <v>2050</v>
      </c>
      <c r="AJ310">
        <v>2051</v>
      </c>
      <c r="AK310">
        <v>2052</v>
      </c>
      <c r="AL310">
        <v>2053</v>
      </c>
      <c r="AM310">
        <v>2054</v>
      </c>
      <c r="AN310">
        <v>2055</v>
      </c>
      <c r="AO310">
        <v>2056</v>
      </c>
      <c r="AP310">
        <v>2057</v>
      </c>
      <c r="AQ310">
        <v>2058</v>
      </c>
      <c r="AR310">
        <v>2059</v>
      </c>
      <c r="AS310">
        <v>2060</v>
      </c>
      <c r="AT310">
        <v>2061</v>
      </c>
      <c r="AU310">
        <v>2062</v>
      </c>
      <c r="AV310">
        <v>2063</v>
      </c>
      <c r="AW310">
        <v>2064</v>
      </c>
      <c r="AX310">
        <v>2065</v>
      </c>
      <c r="AY310">
        <v>2066</v>
      </c>
      <c r="AZ310">
        <v>2067</v>
      </c>
      <c r="BA310">
        <v>2068</v>
      </c>
      <c r="BB310">
        <v>2069</v>
      </c>
      <c r="BC310">
        <v>2070</v>
      </c>
      <c r="BD310">
        <v>2071</v>
      </c>
      <c r="BE310">
        <v>2072</v>
      </c>
      <c r="BF310">
        <v>2073</v>
      </c>
      <c r="BG310">
        <v>2074</v>
      </c>
      <c r="BH310">
        <v>2075</v>
      </c>
      <c r="BI310">
        <v>2076</v>
      </c>
      <c r="BJ310">
        <v>2077</v>
      </c>
      <c r="BK310">
        <v>2078</v>
      </c>
      <c r="BL310">
        <v>2079</v>
      </c>
      <c r="BM310">
        <v>2080</v>
      </c>
      <c r="BN310">
        <v>2081</v>
      </c>
      <c r="BO310">
        <v>2082</v>
      </c>
      <c r="BP310">
        <v>2083</v>
      </c>
      <c r="BQ310">
        <v>2084</v>
      </c>
      <c r="BR310">
        <v>2085</v>
      </c>
      <c r="BS310">
        <v>2086</v>
      </c>
      <c r="BT310">
        <v>2087</v>
      </c>
      <c r="BU310">
        <v>2088</v>
      </c>
      <c r="BV310">
        <v>2089</v>
      </c>
      <c r="BW310">
        <v>2090</v>
      </c>
      <c r="BX310">
        <v>2091</v>
      </c>
      <c r="BY310">
        <v>2092</v>
      </c>
      <c r="BZ310">
        <v>2093</v>
      </c>
      <c r="CA310">
        <v>2094</v>
      </c>
      <c r="CB310">
        <v>2095</v>
      </c>
      <c r="CC310">
        <v>2096</v>
      </c>
      <c r="CD310">
        <v>2097</v>
      </c>
      <c r="CE310">
        <v>2098</v>
      </c>
      <c r="CF310">
        <v>2099</v>
      </c>
      <c r="CG310">
        <v>2100</v>
      </c>
    </row>
    <row r="311" spans="1:85">
      <c r="A311" s="74"/>
      <c r="B311" s="74" t="s">
        <v>4</v>
      </c>
      <c r="C311" s="73">
        <v>0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O311" s="73">
        <v>0</v>
      </c>
      <c r="P311" s="73">
        <v>0</v>
      </c>
      <c r="Q311" s="73">
        <v>0</v>
      </c>
      <c r="R311" s="73">
        <v>0</v>
      </c>
      <c r="S311" s="73">
        <v>0</v>
      </c>
      <c r="T311" s="73">
        <v>0</v>
      </c>
      <c r="U311" s="73">
        <v>0</v>
      </c>
      <c r="V311" s="73">
        <v>0</v>
      </c>
      <c r="W311" s="73">
        <v>0</v>
      </c>
      <c r="X311" s="73">
        <v>0</v>
      </c>
      <c r="Y311" s="73">
        <v>0</v>
      </c>
      <c r="Z311" s="73">
        <v>0</v>
      </c>
      <c r="AA311" s="73">
        <v>0</v>
      </c>
      <c r="AB311" s="73">
        <v>0</v>
      </c>
      <c r="AC311" s="73">
        <v>0</v>
      </c>
      <c r="AD311" s="73">
        <v>0</v>
      </c>
      <c r="AE311" s="73">
        <v>0</v>
      </c>
      <c r="AF311" s="73">
        <v>0</v>
      </c>
      <c r="AG311" s="73">
        <v>0</v>
      </c>
      <c r="AH311" s="73">
        <v>0</v>
      </c>
      <c r="AI311" s="73">
        <v>0</v>
      </c>
      <c r="AJ311" s="73">
        <v>0</v>
      </c>
      <c r="AK311" s="73">
        <v>0</v>
      </c>
      <c r="AL311" s="73">
        <v>0</v>
      </c>
      <c r="AM311" s="73">
        <v>0</v>
      </c>
      <c r="AN311" s="73">
        <v>0</v>
      </c>
      <c r="AO311" s="73">
        <v>0</v>
      </c>
      <c r="AP311" s="73">
        <v>0</v>
      </c>
      <c r="AQ311" s="73">
        <v>0</v>
      </c>
      <c r="AR311" s="73">
        <v>0</v>
      </c>
      <c r="AS311" s="73">
        <v>0</v>
      </c>
      <c r="AT311" s="73">
        <v>0</v>
      </c>
      <c r="AU311" s="73">
        <v>0</v>
      </c>
      <c r="AV311" s="73">
        <v>0</v>
      </c>
      <c r="AW311" s="73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74" t="s">
        <v>0</v>
      </c>
      <c r="B312" s="74" t="s">
        <v>3</v>
      </c>
      <c r="C312" s="73">
        <v>0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O312" s="73">
        <v>0</v>
      </c>
      <c r="P312" s="73">
        <v>0</v>
      </c>
      <c r="Q312" s="73">
        <v>0</v>
      </c>
      <c r="R312" s="73">
        <v>0</v>
      </c>
      <c r="S312" s="73">
        <v>0</v>
      </c>
      <c r="T312" s="73">
        <v>0</v>
      </c>
      <c r="U312" s="73">
        <v>0</v>
      </c>
      <c r="V312" s="73">
        <v>0</v>
      </c>
      <c r="W312" s="73">
        <v>0</v>
      </c>
      <c r="X312" s="73">
        <v>0</v>
      </c>
      <c r="Y312" s="73">
        <v>0</v>
      </c>
      <c r="Z312" s="73">
        <v>0</v>
      </c>
      <c r="AA312" s="73">
        <v>0</v>
      </c>
      <c r="AB312" s="73">
        <v>0</v>
      </c>
      <c r="AC312" s="73">
        <v>0</v>
      </c>
      <c r="AD312" s="73">
        <v>0</v>
      </c>
      <c r="AE312" s="73">
        <v>0</v>
      </c>
      <c r="AF312" s="73">
        <v>0</v>
      </c>
      <c r="AG312" s="73">
        <v>0</v>
      </c>
      <c r="AH312" s="73">
        <v>0</v>
      </c>
      <c r="AI312" s="73">
        <v>0</v>
      </c>
      <c r="AJ312" s="73">
        <v>0</v>
      </c>
      <c r="AK312" s="73">
        <v>0</v>
      </c>
      <c r="AL312" s="73">
        <v>0</v>
      </c>
      <c r="AM312" s="73">
        <v>0</v>
      </c>
      <c r="AN312" s="73">
        <v>0</v>
      </c>
      <c r="AO312" s="73">
        <v>0</v>
      </c>
      <c r="AP312" s="73">
        <v>0</v>
      </c>
      <c r="AQ312" s="73">
        <v>0</v>
      </c>
      <c r="AR312" s="73">
        <v>0</v>
      </c>
      <c r="AS312" s="73">
        <v>0</v>
      </c>
      <c r="AT312" s="73">
        <v>0</v>
      </c>
      <c r="AU312" s="73">
        <v>0</v>
      </c>
      <c r="AV312" s="73">
        <v>0</v>
      </c>
      <c r="AW312" s="73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74"/>
      <c r="B313" s="74" t="s">
        <v>34</v>
      </c>
      <c r="C313" s="73">
        <v>0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O313" s="73">
        <v>0</v>
      </c>
      <c r="P313" s="73">
        <v>0</v>
      </c>
      <c r="Q313" s="73">
        <v>0</v>
      </c>
      <c r="R313" s="73">
        <v>0</v>
      </c>
      <c r="S313" s="73">
        <v>0</v>
      </c>
      <c r="T313" s="73">
        <v>0</v>
      </c>
      <c r="U313" s="73">
        <v>0</v>
      </c>
      <c r="V313" s="73">
        <v>0</v>
      </c>
      <c r="W313" s="73">
        <v>0</v>
      </c>
      <c r="X313" s="73">
        <v>0</v>
      </c>
      <c r="Y313" s="73">
        <v>0</v>
      </c>
      <c r="Z313" s="73">
        <v>0</v>
      </c>
      <c r="AA313" s="73">
        <v>0</v>
      </c>
      <c r="AB313" s="73">
        <v>0</v>
      </c>
      <c r="AC313" s="73">
        <v>0</v>
      </c>
      <c r="AD313" s="73">
        <v>0</v>
      </c>
      <c r="AE313" s="73">
        <v>0</v>
      </c>
      <c r="AF313" s="73">
        <v>0</v>
      </c>
      <c r="AG313" s="73">
        <v>0</v>
      </c>
      <c r="AH313" s="73">
        <v>0</v>
      </c>
      <c r="AI313" s="73">
        <v>0</v>
      </c>
      <c r="AJ313" s="73">
        <v>0</v>
      </c>
      <c r="AK313" s="73">
        <v>0</v>
      </c>
      <c r="AL313" s="73">
        <v>0</v>
      </c>
      <c r="AM313" s="73">
        <v>0</v>
      </c>
      <c r="AN313" s="73">
        <v>0</v>
      </c>
      <c r="AO313" s="73">
        <v>0</v>
      </c>
      <c r="AP313" s="73">
        <v>0</v>
      </c>
      <c r="AQ313" s="73">
        <v>0</v>
      </c>
      <c r="AR313" s="73">
        <v>0</v>
      </c>
      <c r="AS313" s="73">
        <v>0</v>
      </c>
      <c r="AT313" s="73">
        <v>0</v>
      </c>
      <c r="AU313" s="73">
        <v>0</v>
      </c>
      <c r="AV313" s="73">
        <v>0</v>
      </c>
      <c r="AW313" s="7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14"/>
      <c r="B314" s="14" t="s">
        <v>35</v>
      </c>
      <c r="C314" s="73">
        <v>0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O314" s="73">
        <v>0</v>
      </c>
      <c r="P314" s="73">
        <v>0</v>
      </c>
      <c r="Q314" s="73">
        <v>0</v>
      </c>
      <c r="R314" s="73">
        <v>0</v>
      </c>
      <c r="S314" s="73">
        <v>0</v>
      </c>
      <c r="T314" s="73">
        <v>0</v>
      </c>
      <c r="U314" s="73">
        <v>0</v>
      </c>
      <c r="V314" s="73">
        <v>0</v>
      </c>
      <c r="W314" s="73">
        <v>0</v>
      </c>
      <c r="X314" s="73">
        <v>0</v>
      </c>
      <c r="Y314" s="73">
        <v>0</v>
      </c>
      <c r="Z314" s="73">
        <v>0</v>
      </c>
      <c r="AA314" s="73">
        <v>0</v>
      </c>
      <c r="AB314" s="73">
        <v>0</v>
      </c>
      <c r="AC314" s="73">
        <v>0</v>
      </c>
      <c r="AD314" s="73">
        <v>0</v>
      </c>
      <c r="AE314" s="73">
        <v>0</v>
      </c>
      <c r="AF314" s="73">
        <v>0</v>
      </c>
      <c r="AG314" s="73">
        <v>0</v>
      </c>
      <c r="AH314" s="73">
        <v>0</v>
      </c>
      <c r="AI314" s="73">
        <v>0</v>
      </c>
      <c r="AJ314" s="73">
        <v>0</v>
      </c>
      <c r="AK314" s="73">
        <v>0</v>
      </c>
      <c r="AL314" s="73">
        <v>0</v>
      </c>
      <c r="AM314" s="73">
        <v>0</v>
      </c>
      <c r="AN314" s="73">
        <v>0</v>
      </c>
      <c r="AO314" s="73">
        <v>0</v>
      </c>
      <c r="AP314" s="73">
        <v>0</v>
      </c>
      <c r="AQ314" s="73">
        <v>0</v>
      </c>
      <c r="AR314" s="73">
        <v>0</v>
      </c>
      <c r="AS314" s="73">
        <v>0</v>
      </c>
      <c r="AT314" s="73">
        <v>0</v>
      </c>
      <c r="AU314" s="73">
        <v>0</v>
      </c>
      <c r="AV314" s="73">
        <v>0</v>
      </c>
      <c r="AW314" s="73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4"/>
      <c r="B315" s="4" t="s">
        <v>4</v>
      </c>
      <c r="C315" s="73">
        <v>0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O315" s="73">
        <v>0</v>
      </c>
      <c r="P315" s="73">
        <v>0</v>
      </c>
      <c r="Q315" s="73">
        <v>0</v>
      </c>
      <c r="R315" s="73">
        <v>0</v>
      </c>
      <c r="S315" s="73">
        <v>0</v>
      </c>
      <c r="T315" s="73">
        <v>0</v>
      </c>
      <c r="U315" s="73">
        <v>0</v>
      </c>
      <c r="V315" s="73">
        <v>0</v>
      </c>
      <c r="W315" s="73">
        <v>0</v>
      </c>
      <c r="X315" s="73">
        <v>0</v>
      </c>
      <c r="Y315" s="73">
        <v>0</v>
      </c>
      <c r="Z315" s="73">
        <v>0</v>
      </c>
      <c r="AA315" s="73">
        <v>0</v>
      </c>
      <c r="AB315" s="73">
        <v>0</v>
      </c>
      <c r="AC315" s="73">
        <v>0</v>
      </c>
      <c r="AD315" s="73">
        <v>0</v>
      </c>
      <c r="AE315" s="73">
        <v>0</v>
      </c>
      <c r="AF315" s="73">
        <v>0</v>
      </c>
      <c r="AG315" s="73">
        <v>0</v>
      </c>
      <c r="AH315" s="73">
        <v>0</v>
      </c>
      <c r="AI315" s="73">
        <v>0</v>
      </c>
      <c r="AJ315" s="73">
        <v>0</v>
      </c>
      <c r="AK315" s="73">
        <v>0</v>
      </c>
      <c r="AL315" s="73">
        <v>0</v>
      </c>
      <c r="AM315" s="73">
        <v>0</v>
      </c>
      <c r="AN315" s="73">
        <v>0</v>
      </c>
      <c r="AO315" s="73">
        <v>0</v>
      </c>
      <c r="AP315" s="73">
        <v>0</v>
      </c>
      <c r="AQ315" s="73">
        <v>0</v>
      </c>
      <c r="AR315" s="73">
        <v>0</v>
      </c>
      <c r="AS315" s="73">
        <v>0</v>
      </c>
      <c r="AT315" s="73">
        <v>0</v>
      </c>
      <c r="AU315" s="73">
        <v>0</v>
      </c>
      <c r="AV315" s="73">
        <v>0</v>
      </c>
      <c r="AW315" s="73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74" t="s">
        <v>1</v>
      </c>
      <c r="B316" s="74" t="s">
        <v>3</v>
      </c>
      <c r="C316" s="73">
        <v>0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O316" s="73">
        <v>0</v>
      </c>
      <c r="P316" s="73">
        <v>0</v>
      </c>
      <c r="Q316" s="73">
        <v>0</v>
      </c>
      <c r="R316" s="73">
        <v>0</v>
      </c>
      <c r="S316" s="73">
        <v>0</v>
      </c>
      <c r="T316" s="73">
        <v>0</v>
      </c>
      <c r="U316" s="73">
        <v>0</v>
      </c>
      <c r="V316" s="73">
        <v>0</v>
      </c>
      <c r="W316" s="73">
        <v>0</v>
      </c>
      <c r="X316" s="73">
        <v>0</v>
      </c>
      <c r="Y316" s="73">
        <v>0</v>
      </c>
      <c r="Z316" s="73">
        <v>0</v>
      </c>
      <c r="AA316" s="73">
        <v>0</v>
      </c>
      <c r="AB316" s="73">
        <v>0</v>
      </c>
      <c r="AC316" s="73">
        <v>0</v>
      </c>
      <c r="AD316" s="73">
        <v>0</v>
      </c>
      <c r="AE316" s="73">
        <v>0</v>
      </c>
      <c r="AF316" s="73">
        <v>0</v>
      </c>
      <c r="AG316" s="73">
        <v>0</v>
      </c>
      <c r="AH316" s="73">
        <v>0</v>
      </c>
      <c r="AI316" s="73">
        <v>0</v>
      </c>
      <c r="AJ316" s="73">
        <v>0</v>
      </c>
      <c r="AK316" s="73">
        <v>0</v>
      </c>
      <c r="AL316" s="73">
        <v>0</v>
      </c>
      <c r="AM316" s="73">
        <v>0</v>
      </c>
      <c r="AN316" s="73">
        <v>0</v>
      </c>
      <c r="AO316" s="73">
        <v>0</v>
      </c>
      <c r="AP316" s="73">
        <v>0</v>
      </c>
      <c r="AQ316" s="73">
        <v>0</v>
      </c>
      <c r="AR316" s="73">
        <v>0</v>
      </c>
      <c r="AS316" s="73">
        <v>0</v>
      </c>
      <c r="AT316" s="73">
        <v>0</v>
      </c>
      <c r="AU316" s="73">
        <v>0</v>
      </c>
      <c r="AV316" s="73">
        <v>0</v>
      </c>
      <c r="AW316" s="73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74"/>
      <c r="B317" s="74" t="s">
        <v>34</v>
      </c>
      <c r="C317" s="73">
        <v>0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O317" s="73">
        <v>0</v>
      </c>
      <c r="P317" s="73">
        <v>0</v>
      </c>
      <c r="Q317" s="73">
        <v>0</v>
      </c>
      <c r="R317" s="73">
        <v>0</v>
      </c>
      <c r="S317" s="73">
        <v>0</v>
      </c>
      <c r="T317" s="73">
        <v>0</v>
      </c>
      <c r="U317" s="73">
        <v>0</v>
      </c>
      <c r="V317" s="73">
        <v>0</v>
      </c>
      <c r="W317" s="73">
        <v>0</v>
      </c>
      <c r="X317" s="73">
        <v>0</v>
      </c>
      <c r="Y317" s="73">
        <v>0</v>
      </c>
      <c r="Z317" s="73">
        <v>0</v>
      </c>
      <c r="AA317" s="73">
        <v>0</v>
      </c>
      <c r="AB317" s="73">
        <v>0</v>
      </c>
      <c r="AC317" s="73">
        <v>0</v>
      </c>
      <c r="AD317" s="73">
        <v>0</v>
      </c>
      <c r="AE317" s="73">
        <v>0</v>
      </c>
      <c r="AF317" s="73">
        <v>0</v>
      </c>
      <c r="AG317" s="73">
        <v>0</v>
      </c>
      <c r="AH317" s="73">
        <v>0</v>
      </c>
      <c r="AI317" s="73">
        <v>0</v>
      </c>
      <c r="AJ317" s="73">
        <v>0</v>
      </c>
      <c r="AK317" s="73">
        <v>0</v>
      </c>
      <c r="AL317" s="73">
        <v>0</v>
      </c>
      <c r="AM317" s="73">
        <v>0</v>
      </c>
      <c r="AN317" s="73">
        <v>0</v>
      </c>
      <c r="AO317" s="73">
        <v>0</v>
      </c>
      <c r="AP317" s="73">
        <v>0</v>
      </c>
      <c r="AQ317" s="73">
        <v>0</v>
      </c>
      <c r="AR317" s="73">
        <v>0</v>
      </c>
      <c r="AS317" s="73">
        <v>0</v>
      </c>
      <c r="AT317" s="73">
        <v>0</v>
      </c>
      <c r="AU317" s="73">
        <v>0</v>
      </c>
      <c r="AV317" s="73">
        <v>0</v>
      </c>
      <c r="AW317" s="73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14"/>
      <c r="B318" s="14" t="s">
        <v>35</v>
      </c>
      <c r="C318" s="73">
        <v>0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O318" s="73">
        <v>0</v>
      </c>
      <c r="P318" s="73">
        <v>0</v>
      </c>
      <c r="Q318" s="73">
        <v>0</v>
      </c>
      <c r="R318" s="73">
        <v>0</v>
      </c>
      <c r="S318" s="73">
        <v>0</v>
      </c>
      <c r="T318" s="73">
        <v>0</v>
      </c>
      <c r="U318" s="73">
        <v>0</v>
      </c>
      <c r="V318" s="73">
        <v>0</v>
      </c>
      <c r="W318" s="73">
        <v>0</v>
      </c>
      <c r="X318" s="73">
        <v>0</v>
      </c>
      <c r="Y318" s="73">
        <v>0</v>
      </c>
      <c r="Z318" s="73">
        <v>0</v>
      </c>
      <c r="AA318" s="73">
        <v>0</v>
      </c>
      <c r="AB318" s="73">
        <v>0</v>
      </c>
      <c r="AC318" s="73">
        <v>0</v>
      </c>
      <c r="AD318" s="73">
        <v>0</v>
      </c>
      <c r="AE318" s="73">
        <v>0</v>
      </c>
      <c r="AF318" s="73">
        <v>0</v>
      </c>
      <c r="AG318" s="73">
        <v>0</v>
      </c>
      <c r="AH318" s="73">
        <v>0</v>
      </c>
      <c r="AI318" s="73">
        <v>0</v>
      </c>
      <c r="AJ318" s="73">
        <v>0</v>
      </c>
      <c r="AK318" s="73">
        <v>0</v>
      </c>
      <c r="AL318" s="73">
        <v>0</v>
      </c>
      <c r="AM318" s="73">
        <v>0</v>
      </c>
      <c r="AN318" s="73">
        <v>0</v>
      </c>
      <c r="AO318" s="73">
        <v>0</v>
      </c>
      <c r="AP318" s="73">
        <v>0</v>
      </c>
      <c r="AQ318" s="73">
        <v>0</v>
      </c>
      <c r="AR318" s="73">
        <v>0</v>
      </c>
      <c r="AS318" s="73">
        <v>0</v>
      </c>
      <c r="AT318" s="73">
        <v>0</v>
      </c>
      <c r="AU318" s="73">
        <v>0</v>
      </c>
      <c r="AV318" s="73">
        <v>0</v>
      </c>
      <c r="AW318" s="73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4"/>
      <c r="B319" s="4" t="s">
        <v>4</v>
      </c>
      <c r="C319" s="73">
        <v>0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O319" s="73">
        <v>0</v>
      </c>
      <c r="P319" s="73">
        <v>0</v>
      </c>
      <c r="Q319" s="73">
        <v>0</v>
      </c>
      <c r="R319" s="73">
        <v>0</v>
      </c>
      <c r="S319" s="73">
        <v>0</v>
      </c>
      <c r="T319" s="73">
        <v>0</v>
      </c>
      <c r="U319" s="73">
        <v>0</v>
      </c>
      <c r="V319" s="73">
        <v>0</v>
      </c>
      <c r="W319" s="73">
        <v>0</v>
      </c>
      <c r="X319" s="73">
        <v>0</v>
      </c>
      <c r="Y319" s="73">
        <v>0</v>
      </c>
      <c r="Z319" s="73">
        <v>0</v>
      </c>
      <c r="AA319" s="73">
        <v>0</v>
      </c>
      <c r="AB319" s="73">
        <v>0</v>
      </c>
      <c r="AC319" s="73">
        <v>0</v>
      </c>
      <c r="AD319" s="73">
        <v>0</v>
      </c>
      <c r="AE319" s="73">
        <v>0</v>
      </c>
      <c r="AF319" s="73">
        <v>0</v>
      </c>
      <c r="AG319" s="73">
        <v>0</v>
      </c>
      <c r="AH319" s="73">
        <v>0</v>
      </c>
      <c r="AI319" s="73">
        <v>0</v>
      </c>
      <c r="AJ319" s="73">
        <v>0</v>
      </c>
      <c r="AK319" s="73">
        <v>0</v>
      </c>
      <c r="AL319" s="73">
        <v>0</v>
      </c>
      <c r="AM319" s="73">
        <v>0</v>
      </c>
      <c r="AN319" s="73">
        <v>0</v>
      </c>
      <c r="AO319" s="73">
        <v>0</v>
      </c>
      <c r="AP319" s="73">
        <v>0</v>
      </c>
      <c r="AQ319" s="73">
        <v>0</v>
      </c>
      <c r="AR319" s="73">
        <v>0</v>
      </c>
      <c r="AS319" s="73">
        <v>0</v>
      </c>
      <c r="AT319" s="73">
        <v>0</v>
      </c>
      <c r="AU319" s="73">
        <v>0</v>
      </c>
      <c r="AV319" s="73">
        <v>0</v>
      </c>
      <c r="AW319" s="73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14" t="s">
        <v>5</v>
      </c>
      <c r="B320" s="14" t="s">
        <v>3</v>
      </c>
      <c r="C320" s="73">
        <v>0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O320" s="73">
        <v>0</v>
      </c>
      <c r="P320" s="73">
        <v>0</v>
      </c>
      <c r="Q320" s="73">
        <v>0</v>
      </c>
      <c r="R320" s="73">
        <v>0</v>
      </c>
      <c r="S320" s="73">
        <v>0</v>
      </c>
      <c r="T320" s="73">
        <v>0</v>
      </c>
      <c r="U320" s="73">
        <v>0</v>
      </c>
      <c r="V320" s="73">
        <v>0</v>
      </c>
      <c r="W320" s="73">
        <v>0</v>
      </c>
      <c r="X320" s="73">
        <v>0</v>
      </c>
      <c r="Y320" s="73">
        <v>0</v>
      </c>
      <c r="Z320" s="73">
        <v>0</v>
      </c>
      <c r="AA320" s="73">
        <v>0</v>
      </c>
      <c r="AB320" s="73">
        <v>0</v>
      </c>
      <c r="AC320" s="73">
        <v>0</v>
      </c>
      <c r="AD320" s="73">
        <v>0</v>
      </c>
      <c r="AE320" s="73">
        <v>0</v>
      </c>
      <c r="AF320" s="73">
        <v>0</v>
      </c>
      <c r="AG320" s="73">
        <v>0</v>
      </c>
      <c r="AH320" s="73">
        <v>0</v>
      </c>
      <c r="AI320" s="73">
        <v>0</v>
      </c>
      <c r="AJ320" s="73">
        <v>0</v>
      </c>
      <c r="AK320" s="73">
        <v>0</v>
      </c>
      <c r="AL320" s="73">
        <v>0</v>
      </c>
      <c r="AM320" s="73">
        <v>0</v>
      </c>
      <c r="AN320" s="73">
        <v>0</v>
      </c>
      <c r="AO320" s="73">
        <v>0</v>
      </c>
      <c r="AP320" s="73">
        <v>0</v>
      </c>
      <c r="AQ320" s="73">
        <v>0</v>
      </c>
      <c r="AR320" s="73">
        <v>0</v>
      </c>
      <c r="AS320" s="73">
        <v>0</v>
      </c>
      <c r="AT320" s="73">
        <v>0</v>
      </c>
      <c r="AU320" s="73">
        <v>0</v>
      </c>
      <c r="AV320" s="73">
        <v>0</v>
      </c>
      <c r="AW320" s="73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5"/>
      <c r="B321" s="5" t="s">
        <v>4</v>
      </c>
      <c r="C321" s="73">
        <v>0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O321" s="73">
        <v>0</v>
      </c>
      <c r="P321" s="73">
        <v>0</v>
      </c>
      <c r="Q321" s="73">
        <v>0</v>
      </c>
      <c r="R321" s="73">
        <v>0</v>
      </c>
      <c r="S321" s="73">
        <v>0</v>
      </c>
      <c r="T321" s="73">
        <v>0</v>
      </c>
      <c r="U321" s="73">
        <v>0</v>
      </c>
      <c r="V321" s="73">
        <v>0</v>
      </c>
      <c r="W321" s="73">
        <v>0</v>
      </c>
      <c r="X321" s="73">
        <v>0</v>
      </c>
      <c r="Y321" s="73">
        <v>0</v>
      </c>
      <c r="Z321" s="73">
        <v>0</v>
      </c>
      <c r="AA321" s="73">
        <v>0</v>
      </c>
      <c r="AB321" s="73">
        <v>0</v>
      </c>
      <c r="AC321" s="73">
        <v>0</v>
      </c>
      <c r="AD321" s="73">
        <v>0</v>
      </c>
      <c r="AE321" s="73">
        <v>0</v>
      </c>
      <c r="AF321" s="73">
        <v>0</v>
      </c>
      <c r="AG321" s="73">
        <v>0</v>
      </c>
      <c r="AH321" s="73">
        <v>0</v>
      </c>
      <c r="AI321" s="73">
        <v>0</v>
      </c>
      <c r="AJ321" s="73">
        <v>0</v>
      </c>
      <c r="AK321" s="73">
        <v>0</v>
      </c>
      <c r="AL321" s="73">
        <v>0</v>
      </c>
      <c r="AM321" s="73">
        <v>0</v>
      </c>
      <c r="AN321" s="73">
        <v>0</v>
      </c>
      <c r="AO321" s="73">
        <v>0</v>
      </c>
      <c r="AP321" s="73">
        <v>0</v>
      </c>
      <c r="AQ321" s="73">
        <v>0</v>
      </c>
      <c r="AR321" s="73">
        <v>0</v>
      </c>
      <c r="AS321" s="73">
        <v>0</v>
      </c>
      <c r="AT321" s="73">
        <v>0</v>
      </c>
      <c r="AU321" s="73">
        <v>0</v>
      </c>
      <c r="AV321" s="73">
        <v>0</v>
      </c>
      <c r="AW321" s="73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>
      <c r="A322" s="5" t="s">
        <v>2</v>
      </c>
      <c r="B322" s="5" t="s">
        <v>3</v>
      </c>
      <c r="C322" s="73">
        <v>0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O322" s="73">
        <v>0</v>
      </c>
      <c r="P322" s="73">
        <v>0</v>
      </c>
      <c r="Q322" s="73">
        <v>0</v>
      </c>
      <c r="R322" s="73">
        <v>0</v>
      </c>
      <c r="S322" s="73">
        <v>0</v>
      </c>
      <c r="T322" s="73">
        <v>0</v>
      </c>
      <c r="U322" s="73">
        <v>0</v>
      </c>
      <c r="V322" s="73">
        <v>0</v>
      </c>
      <c r="W322" s="73">
        <v>0</v>
      </c>
      <c r="X322" s="73">
        <v>0</v>
      </c>
      <c r="Y322" s="73">
        <v>0</v>
      </c>
      <c r="Z322" s="73">
        <v>0</v>
      </c>
      <c r="AA322" s="73">
        <v>0</v>
      </c>
      <c r="AB322" s="73">
        <v>0</v>
      </c>
      <c r="AC322" s="73">
        <v>0</v>
      </c>
      <c r="AD322" s="73">
        <v>0</v>
      </c>
      <c r="AE322" s="73">
        <v>0</v>
      </c>
      <c r="AF322" s="73">
        <v>0</v>
      </c>
      <c r="AG322" s="73">
        <v>0</v>
      </c>
      <c r="AH322" s="73">
        <v>0</v>
      </c>
      <c r="AI322" s="73">
        <v>0</v>
      </c>
      <c r="AJ322" s="73">
        <v>0</v>
      </c>
      <c r="AK322" s="73">
        <v>0</v>
      </c>
      <c r="AL322" s="73">
        <v>0</v>
      </c>
      <c r="AM322" s="73">
        <v>0</v>
      </c>
      <c r="AN322" s="73">
        <v>0</v>
      </c>
      <c r="AO322" s="73">
        <v>0</v>
      </c>
      <c r="AP322" s="73">
        <v>0</v>
      </c>
      <c r="AQ322" s="73">
        <v>0</v>
      </c>
      <c r="AR322" s="73">
        <v>0</v>
      </c>
      <c r="AS322" s="73">
        <v>0</v>
      </c>
      <c r="AT322" s="73">
        <v>0</v>
      </c>
      <c r="AU322" s="73">
        <v>0</v>
      </c>
      <c r="AV322" s="73">
        <v>0</v>
      </c>
      <c r="AW322" s="73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>
      <c r="A323" s="4"/>
      <c r="B323" s="4" t="s">
        <v>4</v>
      </c>
      <c r="C323" s="73">
        <v>0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O323" s="73">
        <v>0</v>
      </c>
      <c r="P323" s="73">
        <v>0</v>
      </c>
      <c r="Q323" s="73">
        <v>0</v>
      </c>
      <c r="R323" s="73">
        <v>0</v>
      </c>
      <c r="S323" s="73">
        <v>0</v>
      </c>
      <c r="T323" s="73">
        <v>0</v>
      </c>
      <c r="U323" s="73">
        <v>0</v>
      </c>
      <c r="V323" s="73">
        <v>0</v>
      </c>
      <c r="W323" s="73">
        <v>0</v>
      </c>
      <c r="X323" s="73">
        <v>0</v>
      </c>
      <c r="Y323" s="73">
        <v>0</v>
      </c>
      <c r="Z323" s="73">
        <v>0</v>
      </c>
      <c r="AA323" s="73">
        <v>0</v>
      </c>
      <c r="AB323" s="73">
        <v>0</v>
      </c>
      <c r="AC323" s="73">
        <v>0</v>
      </c>
      <c r="AD323" s="73">
        <v>0</v>
      </c>
      <c r="AE323" s="73">
        <v>0</v>
      </c>
      <c r="AF323" s="73">
        <v>0</v>
      </c>
      <c r="AG323" s="73">
        <v>0</v>
      </c>
      <c r="AH323" s="73">
        <v>0</v>
      </c>
      <c r="AI323" s="73">
        <v>0</v>
      </c>
      <c r="AJ323" s="73">
        <v>0</v>
      </c>
      <c r="AK323" s="73">
        <v>0</v>
      </c>
      <c r="AL323" s="73">
        <v>0</v>
      </c>
      <c r="AM323" s="73">
        <v>0</v>
      </c>
      <c r="AN323" s="73">
        <v>0</v>
      </c>
      <c r="AO323" s="73">
        <v>0</v>
      </c>
      <c r="AP323" s="73">
        <v>0</v>
      </c>
      <c r="AQ323" s="73">
        <v>0</v>
      </c>
      <c r="AR323" s="73">
        <v>0</v>
      </c>
      <c r="AS323" s="73">
        <v>0</v>
      </c>
      <c r="AT323" s="73">
        <v>0</v>
      </c>
      <c r="AU323" s="73">
        <v>0</v>
      </c>
      <c r="AV323" s="73">
        <v>0</v>
      </c>
      <c r="AW323" s="7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>
      <c r="A324" s="14" t="s">
        <v>7</v>
      </c>
      <c r="B324" s="14" t="s">
        <v>3</v>
      </c>
      <c r="C324" s="73">
        <v>0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O324" s="73">
        <v>0</v>
      </c>
      <c r="P324" s="73">
        <v>0</v>
      </c>
      <c r="Q324" s="73">
        <v>0</v>
      </c>
      <c r="R324" s="73">
        <v>0</v>
      </c>
      <c r="S324" s="73">
        <v>0</v>
      </c>
      <c r="T324" s="73">
        <v>0</v>
      </c>
      <c r="U324" s="73">
        <v>0</v>
      </c>
      <c r="V324" s="73">
        <v>0</v>
      </c>
      <c r="W324" s="73">
        <v>0</v>
      </c>
      <c r="X324" s="73">
        <v>0</v>
      </c>
      <c r="Y324" s="73">
        <v>0</v>
      </c>
      <c r="Z324" s="73">
        <v>0</v>
      </c>
      <c r="AA324" s="73">
        <v>0</v>
      </c>
      <c r="AB324" s="73">
        <v>0</v>
      </c>
      <c r="AC324" s="73">
        <v>0</v>
      </c>
      <c r="AD324" s="73">
        <v>0</v>
      </c>
      <c r="AE324" s="73">
        <v>0</v>
      </c>
      <c r="AF324" s="73">
        <v>0</v>
      </c>
      <c r="AG324" s="73">
        <v>0</v>
      </c>
      <c r="AH324" s="73">
        <v>0</v>
      </c>
      <c r="AI324" s="73">
        <v>0</v>
      </c>
      <c r="AJ324" s="73">
        <v>0</v>
      </c>
      <c r="AK324" s="73">
        <v>0</v>
      </c>
      <c r="AL324" s="73">
        <v>0</v>
      </c>
      <c r="AM324" s="73">
        <v>0</v>
      </c>
      <c r="AN324" s="73">
        <v>0</v>
      </c>
      <c r="AO324" s="73">
        <v>0</v>
      </c>
      <c r="AP324" s="73">
        <v>0</v>
      </c>
      <c r="AQ324" s="73">
        <v>0</v>
      </c>
      <c r="AR324" s="73">
        <v>0</v>
      </c>
      <c r="AS324" s="73">
        <v>0</v>
      </c>
      <c r="AT324" s="73">
        <v>0</v>
      </c>
      <c r="AU324" s="73">
        <v>0</v>
      </c>
      <c r="AV324" s="73">
        <v>0</v>
      </c>
      <c r="AW324" s="73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>
      <c r="A325" s="4"/>
      <c r="B325" s="4" t="s">
        <v>4</v>
      </c>
      <c r="C325" s="73">
        <v>0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O325" s="73">
        <v>0</v>
      </c>
      <c r="P325" s="73">
        <v>0</v>
      </c>
      <c r="Q325" s="73">
        <v>0</v>
      </c>
      <c r="R325" s="73">
        <v>0</v>
      </c>
      <c r="S325" s="73">
        <v>0</v>
      </c>
      <c r="T325" s="73">
        <v>0</v>
      </c>
      <c r="U325" s="73">
        <v>0</v>
      </c>
      <c r="V325" s="73">
        <v>0</v>
      </c>
      <c r="W325" s="73">
        <v>0</v>
      </c>
      <c r="X325" s="73">
        <v>0</v>
      </c>
      <c r="Y325" s="73">
        <v>0</v>
      </c>
      <c r="Z325" s="73">
        <v>0</v>
      </c>
      <c r="AA325" s="73">
        <v>0</v>
      </c>
      <c r="AB325" s="73">
        <v>0</v>
      </c>
      <c r="AC325" s="73">
        <v>0</v>
      </c>
      <c r="AD325" s="73">
        <v>0</v>
      </c>
      <c r="AE325" s="73">
        <v>0</v>
      </c>
      <c r="AF325" s="73">
        <v>0</v>
      </c>
      <c r="AG325" s="73">
        <v>0</v>
      </c>
      <c r="AH325" s="73">
        <v>0</v>
      </c>
      <c r="AI325" s="73">
        <v>0</v>
      </c>
      <c r="AJ325" s="73">
        <v>0</v>
      </c>
      <c r="AK325" s="73">
        <v>0</v>
      </c>
      <c r="AL325" s="73">
        <v>0</v>
      </c>
      <c r="AM325" s="73">
        <v>0</v>
      </c>
      <c r="AN325" s="73">
        <v>0</v>
      </c>
      <c r="AO325" s="73">
        <v>0</v>
      </c>
      <c r="AP325" s="73">
        <v>0</v>
      </c>
      <c r="AQ325" s="73">
        <v>0</v>
      </c>
      <c r="AR325" s="73">
        <v>0</v>
      </c>
      <c r="AS325" s="73">
        <v>0</v>
      </c>
      <c r="AT325" s="73">
        <v>0</v>
      </c>
      <c r="AU325" s="73">
        <v>0</v>
      </c>
      <c r="AV325" s="73">
        <v>0</v>
      </c>
      <c r="AW325" s="73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>
      <c r="A326" s="14" t="s">
        <v>6</v>
      </c>
      <c r="B326" s="14" t="s">
        <v>3</v>
      </c>
      <c r="C326" s="73">
        <v>0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O326" s="73">
        <v>0</v>
      </c>
      <c r="P326" s="73">
        <v>0</v>
      </c>
      <c r="Q326" s="73">
        <v>0</v>
      </c>
      <c r="R326" s="73">
        <v>0</v>
      </c>
      <c r="S326" s="73">
        <v>0</v>
      </c>
      <c r="T326" s="73">
        <v>0</v>
      </c>
      <c r="U326" s="73">
        <v>0</v>
      </c>
      <c r="V326" s="73">
        <v>0</v>
      </c>
      <c r="W326" s="73">
        <v>0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>
        <v>0</v>
      </c>
      <c r="AG326" s="73">
        <v>0</v>
      </c>
      <c r="AH326" s="73">
        <v>0</v>
      </c>
      <c r="AI326" s="73">
        <v>0</v>
      </c>
      <c r="AJ326" s="73">
        <v>0</v>
      </c>
      <c r="AK326" s="73">
        <v>0</v>
      </c>
      <c r="AL326" s="73">
        <v>0</v>
      </c>
      <c r="AM326" s="73">
        <v>0</v>
      </c>
      <c r="AN326" s="73">
        <v>0</v>
      </c>
      <c r="AO326" s="73">
        <v>0</v>
      </c>
      <c r="AP326" s="73">
        <v>0</v>
      </c>
      <c r="AQ326" s="73">
        <v>0</v>
      </c>
      <c r="AR326" s="73">
        <v>0</v>
      </c>
      <c r="AS326" s="73">
        <v>0</v>
      </c>
      <c r="AT326" s="73">
        <v>0</v>
      </c>
      <c r="AU326" s="73">
        <v>0</v>
      </c>
      <c r="AV326" s="73">
        <v>0</v>
      </c>
      <c r="AW326" s="73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>
      <c r="A327" s="5"/>
      <c r="B327" s="5" t="s">
        <v>4</v>
      </c>
      <c r="C327" s="73">
        <v>0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O327" s="73">
        <v>0</v>
      </c>
      <c r="P327" s="73">
        <v>0</v>
      </c>
      <c r="Q327" s="73">
        <v>0</v>
      </c>
      <c r="R327" s="73">
        <v>0</v>
      </c>
      <c r="S327" s="73">
        <v>0</v>
      </c>
      <c r="T327" s="73">
        <v>0</v>
      </c>
      <c r="U327" s="73">
        <v>0</v>
      </c>
      <c r="V327" s="73">
        <v>0</v>
      </c>
      <c r="W327" s="73">
        <v>0</v>
      </c>
      <c r="X327" s="73">
        <v>0</v>
      </c>
      <c r="Y327" s="73">
        <v>0</v>
      </c>
      <c r="Z327" s="73">
        <v>0</v>
      </c>
      <c r="AA327" s="73">
        <v>0</v>
      </c>
      <c r="AB327" s="73">
        <v>0</v>
      </c>
      <c r="AC327" s="73">
        <v>0</v>
      </c>
      <c r="AD327" s="73">
        <v>0</v>
      </c>
      <c r="AE327" s="73">
        <v>0</v>
      </c>
      <c r="AF327" s="73">
        <v>0</v>
      </c>
      <c r="AG327" s="73">
        <v>0</v>
      </c>
      <c r="AH327" s="73">
        <v>0</v>
      </c>
      <c r="AI327" s="73">
        <v>0</v>
      </c>
      <c r="AJ327" s="73">
        <v>0</v>
      </c>
      <c r="AK327" s="73">
        <v>0</v>
      </c>
      <c r="AL327" s="73">
        <v>0</v>
      </c>
      <c r="AM327" s="73">
        <v>0</v>
      </c>
      <c r="AN327" s="73">
        <v>0</v>
      </c>
      <c r="AO327" s="73">
        <v>0</v>
      </c>
      <c r="AP327" s="73">
        <v>0</v>
      </c>
      <c r="AQ327" s="73">
        <v>0</v>
      </c>
      <c r="AR327" s="73">
        <v>0</v>
      </c>
      <c r="AS327" s="73">
        <v>0</v>
      </c>
      <c r="AT327" s="73">
        <v>0</v>
      </c>
      <c r="AU327" s="73">
        <v>0</v>
      </c>
      <c r="AV327" s="73">
        <v>0</v>
      </c>
      <c r="AW327" s="73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>
      <c r="A328" s="5" t="s">
        <v>8</v>
      </c>
      <c r="B328" s="5" t="s">
        <v>3</v>
      </c>
      <c r="C328" s="73">
        <v>0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O328" s="73">
        <v>0</v>
      </c>
      <c r="P328" s="73">
        <v>0</v>
      </c>
      <c r="Q328" s="73">
        <v>0</v>
      </c>
      <c r="R328" s="73">
        <v>0</v>
      </c>
      <c r="S328" s="73">
        <v>0</v>
      </c>
      <c r="T328" s="73">
        <v>0</v>
      </c>
      <c r="U328" s="73">
        <v>0</v>
      </c>
      <c r="V328" s="73">
        <v>0</v>
      </c>
      <c r="W328" s="73">
        <v>0</v>
      </c>
      <c r="X328" s="73">
        <v>0</v>
      </c>
      <c r="Y328" s="73">
        <v>0</v>
      </c>
      <c r="Z328" s="73">
        <v>0</v>
      </c>
      <c r="AA328" s="73">
        <v>0</v>
      </c>
      <c r="AB328" s="73">
        <v>0</v>
      </c>
      <c r="AC328" s="73">
        <v>0</v>
      </c>
      <c r="AD328" s="73">
        <v>0</v>
      </c>
      <c r="AE328" s="73">
        <v>0</v>
      </c>
      <c r="AF328" s="73">
        <v>0</v>
      </c>
      <c r="AG328" s="73">
        <v>0</v>
      </c>
      <c r="AH328" s="73">
        <v>0</v>
      </c>
      <c r="AI328" s="73">
        <v>0</v>
      </c>
      <c r="AJ328" s="73">
        <v>0</v>
      </c>
      <c r="AK328" s="73">
        <v>0</v>
      </c>
      <c r="AL328" s="73">
        <v>0</v>
      </c>
      <c r="AM328" s="73">
        <v>0</v>
      </c>
      <c r="AN328" s="73">
        <v>0</v>
      </c>
      <c r="AO328" s="73">
        <v>0</v>
      </c>
      <c r="AP328" s="73">
        <v>0</v>
      </c>
      <c r="AQ328" s="73">
        <v>0</v>
      </c>
      <c r="AR328" s="73">
        <v>0</v>
      </c>
      <c r="AS328" s="73">
        <v>0</v>
      </c>
      <c r="AT328" s="73">
        <v>0</v>
      </c>
      <c r="AU328" s="73">
        <v>0</v>
      </c>
      <c r="AV328" s="73">
        <v>0</v>
      </c>
      <c r="AW328" s="73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>
      <c r="A329" s="4"/>
      <c r="B329" s="4" t="s">
        <v>37</v>
      </c>
      <c r="C329" s="73">
        <v>0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O329" s="73">
        <v>0</v>
      </c>
      <c r="P329" s="73">
        <v>0</v>
      </c>
      <c r="Q329" s="73">
        <v>0</v>
      </c>
      <c r="R329" s="73">
        <v>0</v>
      </c>
      <c r="S329" s="73">
        <v>0</v>
      </c>
      <c r="T329" s="73">
        <v>0</v>
      </c>
      <c r="U329" s="73">
        <v>0</v>
      </c>
      <c r="V329" s="73">
        <v>0</v>
      </c>
      <c r="W329" s="73">
        <v>0</v>
      </c>
      <c r="X329" s="73">
        <v>0</v>
      </c>
      <c r="Y329" s="73">
        <v>0</v>
      </c>
      <c r="Z329" s="73">
        <v>0</v>
      </c>
      <c r="AA329" s="73">
        <v>0</v>
      </c>
      <c r="AB329" s="73">
        <v>0</v>
      </c>
      <c r="AC329" s="73">
        <v>0</v>
      </c>
      <c r="AD329" s="73">
        <v>0</v>
      </c>
      <c r="AE329" s="73">
        <v>0</v>
      </c>
      <c r="AF329" s="73">
        <v>0</v>
      </c>
      <c r="AG329" s="73">
        <v>0</v>
      </c>
      <c r="AH329" s="73">
        <v>0</v>
      </c>
      <c r="AI329" s="73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>
      <c r="A330" s="14" t="s">
        <v>36</v>
      </c>
      <c r="B330" s="14" t="s">
        <v>38</v>
      </c>
      <c r="C330" s="73">
        <v>0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O330" s="73">
        <v>0</v>
      </c>
      <c r="P330" s="73">
        <v>0</v>
      </c>
      <c r="Q330" s="73">
        <v>0</v>
      </c>
      <c r="R330" s="73">
        <v>0</v>
      </c>
      <c r="S330" s="73">
        <v>0</v>
      </c>
      <c r="T330" s="73">
        <v>0</v>
      </c>
      <c r="U330" s="73">
        <v>0</v>
      </c>
      <c r="V330" s="73">
        <v>0</v>
      </c>
      <c r="W330" s="73">
        <v>0</v>
      </c>
      <c r="X330" s="73">
        <v>0</v>
      </c>
      <c r="Y330" s="73">
        <v>0</v>
      </c>
      <c r="Z330" s="73">
        <v>0</v>
      </c>
      <c r="AA330" s="73">
        <v>0</v>
      </c>
      <c r="AB330" s="73">
        <v>0</v>
      </c>
      <c r="AC330" s="73">
        <v>0</v>
      </c>
      <c r="AD330" s="73">
        <v>0</v>
      </c>
      <c r="AE330" s="73">
        <v>0</v>
      </c>
      <c r="AF330" s="73">
        <v>0</v>
      </c>
      <c r="AG330" s="73">
        <v>0</v>
      </c>
      <c r="AH330" s="73">
        <v>0</v>
      </c>
      <c r="AI330" s="73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>
      <c r="A331" s="5"/>
      <c r="B331" s="5"/>
      <c r="C331" s="73">
        <v>0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O331" s="73">
        <v>0</v>
      </c>
      <c r="P331" s="73">
        <v>0</v>
      </c>
      <c r="Q331" s="73">
        <v>0</v>
      </c>
      <c r="R331" s="73">
        <v>0</v>
      </c>
      <c r="S331" s="73">
        <v>0</v>
      </c>
      <c r="T331" s="73">
        <v>0</v>
      </c>
      <c r="U331" s="73">
        <v>0</v>
      </c>
      <c r="V331" s="73">
        <v>0</v>
      </c>
      <c r="W331" s="73">
        <v>0</v>
      </c>
      <c r="X331" s="73">
        <v>0</v>
      </c>
      <c r="Y331" s="73">
        <v>0</v>
      </c>
      <c r="Z331" s="73">
        <v>0</v>
      </c>
      <c r="AA331" s="73">
        <v>0</v>
      </c>
      <c r="AB331" s="73">
        <v>0</v>
      </c>
      <c r="AC331" s="73">
        <v>0</v>
      </c>
      <c r="AD331" s="73">
        <v>0</v>
      </c>
      <c r="AE331" s="73">
        <v>0</v>
      </c>
      <c r="AF331" s="73">
        <v>0</v>
      </c>
      <c r="AG331" s="73">
        <v>0</v>
      </c>
      <c r="AH331" s="73">
        <v>0</v>
      </c>
      <c r="AI331" s="73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85">
      <c r="A332" s="1" t="str">
        <f>LOOKUP(B332,[1]Regions!$A$4:$A$98,[1]Regions!$B$4:$B$98)</f>
        <v>Czech Republic</v>
      </c>
      <c r="B332" s="2">
        <v>16</v>
      </c>
      <c r="C332" s="72">
        <v>2018</v>
      </c>
      <c r="D332" s="72">
        <v>2019</v>
      </c>
      <c r="E332" s="72">
        <v>2020</v>
      </c>
      <c r="F332" s="72">
        <v>2021</v>
      </c>
      <c r="G332" s="72">
        <v>2022</v>
      </c>
      <c r="H332" s="72">
        <v>2023</v>
      </c>
      <c r="I332" s="72">
        <v>2024</v>
      </c>
      <c r="J332" s="72">
        <v>2025</v>
      </c>
      <c r="K332" s="72">
        <v>2026</v>
      </c>
      <c r="L332" s="72">
        <v>2027</v>
      </c>
      <c r="M332" s="72">
        <v>2028</v>
      </c>
      <c r="N332" s="72">
        <v>2029</v>
      </c>
      <c r="O332" s="72">
        <v>2030</v>
      </c>
      <c r="P332" s="72">
        <v>2031</v>
      </c>
      <c r="Q332" s="72">
        <v>2032</v>
      </c>
      <c r="R332" s="72">
        <v>2033</v>
      </c>
      <c r="S332" s="72">
        <v>2034</v>
      </c>
      <c r="T332" s="72">
        <v>2035</v>
      </c>
      <c r="U332" s="72">
        <v>2036</v>
      </c>
      <c r="V332" s="72">
        <v>2037</v>
      </c>
      <c r="W332" s="72">
        <v>2038</v>
      </c>
      <c r="X332" s="72">
        <v>2039</v>
      </c>
      <c r="Y332" s="72">
        <v>2040</v>
      </c>
      <c r="Z332" s="72">
        <v>2041</v>
      </c>
      <c r="AA332" s="72">
        <v>2042</v>
      </c>
      <c r="AB332" s="72">
        <v>2043</v>
      </c>
      <c r="AC332" s="72">
        <v>2044</v>
      </c>
      <c r="AD332" s="72">
        <v>2045</v>
      </c>
      <c r="AE332" s="72">
        <v>2046</v>
      </c>
      <c r="AF332" s="72">
        <v>2047</v>
      </c>
      <c r="AG332" s="72">
        <v>2048</v>
      </c>
      <c r="AH332" s="72">
        <v>2049</v>
      </c>
      <c r="AI332" s="72">
        <v>2050</v>
      </c>
      <c r="AJ332">
        <v>2051</v>
      </c>
      <c r="AK332">
        <v>2052</v>
      </c>
      <c r="AL332">
        <v>2053</v>
      </c>
      <c r="AM332">
        <v>2054</v>
      </c>
      <c r="AN332">
        <v>2055</v>
      </c>
      <c r="AO332">
        <v>2056</v>
      </c>
      <c r="AP332">
        <v>2057</v>
      </c>
      <c r="AQ332">
        <v>2058</v>
      </c>
      <c r="AR332">
        <v>2059</v>
      </c>
      <c r="AS332">
        <v>2060</v>
      </c>
      <c r="AT332">
        <v>2061</v>
      </c>
      <c r="AU332">
        <v>2062</v>
      </c>
      <c r="AV332">
        <v>2063</v>
      </c>
      <c r="AW332">
        <v>2064</v>
      </c>
      <c r="AX332">
        <v>2065</v>
      </c>
      <c r="AY332">
        <v>2066</v>
      </c>
      <c r="AZ332">
        <v>2067</v>
      </c>
      <c r="BA332">
        <v>2068</v>
      </c>
      <c r="BB332">
        <v>2069</v>
      </c>
      <c r="BC332">
        <v>2070</v>
      </c>
      <c r="BD332">
        <v>2071</v>
      </c>
      <c r="BE332">
        <v>2072</v>
      </c>
      <c r="BF332">
        <v>2073</v>
      </c>
      <c r="BG332">
        <v>2074</v>
      </c>
      <c r="BH332">
        <v>2075</v>
      </c>
      <c r="BI332">
        <v>2076</v>
      </c>
      <c r="BJ332">
        <v>2077</v>
      </c>
      <c r="BK332">
        <v>2078</v>
      </c>
      <c r="BL332">
        <v>2079</v>
      </c>
      <c r="BM332">
        <v>2080</v>
      </c>
      <c r="BN332">
        <v>2081</v>
      </c>
      <c r="BO332">
        <v>2082</v>
      </c>
      <c r="BP332">
        <v>2083</v>
      </c>
      <c r="BQ332">
        <v>2084</v>
      </c>
      <c r="BR332">
        <v>2085</v>
      </c>
      <c r="BS332">
        <v>2086</v>
      </c>
      <c r="BT332">
        <v>2087</v>
      </c>
      <c r="BU332">
        <v>2088</v>
      </c>
      <c r="BV332">
        <v>2089</v>
      </c>
      <c r="BW332">
        <v>2090</v>
      </c>
      <c r="BX332">
        <v>2091</v>
      </c>
      <c r="BY332">
        <v>2092</v>
      </c>
      <c r="BZ332">
        <v>2093</v>
      </c>
      <c r="CA332">
        <v>2094</v>
      </c>
      <c r="CB332">
        <v>2095</v>
      </c>
      <c r="CC332">
        <v>2096</v>
      </c>
      <c r="CD332">
        <v>2097</v>
      </c>
      <c r="CE332">
        <v>2098</v>
      </c>
      <c r="CF332">
        <v>2099</v>
      </c>
      <c r="CG332">
        <v>2100</v>
      </c>
    </row>
    <row r="333" spans="1:85">
      <c r="A333" s="74"/>
      <c r="B333" s="74" t="s">
        <v>4</v>
      </c>
      <c r="C333" s="73">
        <v>0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O333" s="73">
        <v>0</v>
      </c>
      <c r="P333" s="73">
        <v>0</v>
      </c>
      <c r="Q333" s="73">
        <v>0</v>
      </c>
      <c r="R333" s="73">
        <v>0</v>
      </c>
      <c r="S333" s="73">
        <v>0</v>
      </c>
      <c r="T333" s="73">
        <v>0</v>
      </c>
      <c r="U333" s="73">
        <v>0</v>
      </c>
      <c r="V333" s="73">
        <v>0</v>
      </c>
      <c r="W333" s="73">
        <v>0</v>
      </c>
      <c r="X333" s="73">
        <v>0</v>
      </c>
      <c r="Y333" s="73">
        <v>0</v>
      </c>
      <c r="Z333" s="73">
        <v>0</v>
      </c>
      <c r="AA333" s="73">
        <v>0</v>
      </c>
      <c r="AB333" s="73">
        <v>0</v>
      </c>
      <c r="AC333" s="73">
        <v>0</v>
      </c>
      <c r="AD333" s="73">
        <v>0</v>
      </c>
      <c r="AE333" s="73">
        <v>0</v>
      </c>
      <c r="AF333" s="73">
        <v>0</v>
      </c>
      <c r="AG333" s="73">
        <v>0</v>
      </c>
      <c r="AH333" s="73">
        <v>0</v>
      </c>
      <c r="AI333" s="7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74" t="s">
        <v>0</v>
      </c>
      <c r="B334" s="74" t="s">
        <v>3</v>
      </c>
      <c r="C334" s="73">
        <v>0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O334" s="73">
        <v>0</v>
      </c>
      <c r="P334" s="73">
        <v>0</v>
      </c>
      <c r="Q334" s="73">
        <v>0</v>
      </c>
      <c r="R334" s="73">
        <v>0</v>
      </c>
      <c r="S334" s="73">
        <v>0</v>
      </c>
      <c r="T334" s="73">
        <v>0</v>
      </c>
      <c r="U334" s="73">
        <v>0</v>
      </c>
      <c r="V334" s="73">
        <v>0</v>
      </c>
      <c r="W334" s="73">
        <v>0</v>
      </c>
      <c r="X334" s="73">
        <v>0</v>
      </c>
      <c r="Y334" s="73">
        <v>0</v>
      </c>
      <c r="Z334" s="73">
        <v>0</v>
      </c>
      <c r="AA334" s="73">
        <v>0</v>
      </c>
      <c r="AB334" s="73">
        <v>0</v>
      </c>
      <c r="AC334" s="73">
        <v>0</v>
      </c>
      <c r="AD334" s="73">
        <v>0</v>
      </c>
      <c r="AE334" s="73">
        <v>0</v>
      </c>
      <c r="AF334" s="73">
        <v>0</v>
      </c>
      <c r="AG334" s="73">
        <v>0</v>
      </c>
      <c r="AH334" s="73">
        <v>0</v>
      </c>
      <c r="AI334" s="73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74"/>
      <c r="B335" s="74" t="s">
        <v>34</v>
      </c>
      <c r="C335" s="73">
        <v>0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O335" s="73">
        <v>0</v>
      </c>
      <c r="P335" s="73">
        <v>0</v>
      </c>
      <c r="Q335" s="73">
        <v>0</v>
      </c>
      <c r="R335" s="73">
        <v>0</v>
      </c>
      <c r="S335" s="73">
        <v>0</v>
      </c>
      <c r="T335" s="73">
        <v>0</v>
      </c>
      <c r="U335" s="73">
        <v>0</v>
      </c>
      <c r="V335" s="73">
        <v>0</v>
      </c>
      <c r="W335" s="73">
        <v>0</v>
      </c>
      <c r="X335" s="73">
        <v>0</v>
      </c>
      <c r="Y335" s="73">
        <v>0</v>
      </c>
      <c r="Z335" s="73">
        <v>0</v>
      </c>
      <c r="AA335" s="73">
        <v>0</v>
      </c>
      <c r="AB335" s="73">
        <v>0</v>
      </c>
      <c r="AC335" s="73">
        <v>0</v>
      </c>
      <c r="AD335" s="73">
        <v>0</v>
      </c>
      <c r="AE335" s="73">
        <v>0</v>
      </c>
      <c r="AF335" s="73">
        <v>0</v>
      </c>
      <c r="AG335" s="73">
        <v>0</v>
      </c>
      <c r="AH335" s="73">
        <v>0</v>
      </c>
      <c r="AI335" s="73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14"/>
      <c r="B336" s="14" t="s">
        <v>35</v>
      </c>
      <c r="C336" s="73">
        <v>0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O336" s="73">
        <v>0</v>
      </c>
      <c r="P336" s="73">
        <v>0</v>
      </c>
      <c r="Q336" s="73">
        <v>0</v>
      </c>
      <c r="R336" s="73">
        <v>0</v>
      </c>
      <c r="S336" s="73">
        <v>0</v>
      </c>
      <c r="T336" s="73">
        <v>0</v>
      </c>
      <c r="U336" s="73">
        <v>0</v>
      </c>
      <c r="V336" s="73">
        <v>0</v>
      </c>
      <c r="W336" s="73">
        <v>0</v>
      </c>
      <c r="X336" s="73">
        <v>0</v>
      </c>
      <c r="Y336" s="73">
        <v>0</v>
      </c>
      <c r="Z336" s="73">
        <v>0</v>
      </c>
      <c r="AA336" s="73">
        <v>0</v>
      </c>
      <c r="AB336" s="73">
        <v>0</v>
      </c>
      <c r="AC336" s="73">
        <v>0</v>
      </c>
      <c r="AD336" s="73">
        <v>0</v>
      </c>
      <c r="AE336" s="73">
        <v>0</v>
      </c>
      <c r="AF336" s="73">
        <v>0</v>
      </c>
      <c r="AG336" s="73">
        <v>0</v>
      </c>
      <c r="AH336" s="73">
        <v>0</v>
      </c>
      <c r="AI336" s="73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4"/>
      <c r="B337" s="4" t="s">
        <v>4</v>
      </c>
      <c r="C337" s="73">
        <v>0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O337" s="73">
        <v>0</v>
      </c>
      <c r="P337" s="73">
        <v>0</v>
      </c>
      <c r="Q337" s="73">
        <v>0</v>
      </c>
      <c r="R337" s="73">
        <v>0</v>
      </c>
      <c r="S337" s="73">
        <v>0</v>
      </c>
      <c r="T337" s="73">
        <v>0</v>
      </c>
      <c r="U337" s="73">
        <v>0</v>
      </c>
      <c r="V337" s="73">
        <v>0</v>
      </c>
      <c r="W337" s="73">
        <v>0</v>
      </c>
      <c r="X337" s="73">
        <v>0</v>
      </c>
      <c r="Y337" s="73">
        <v>0</v>
      </c>
      <c r="Z337" s="73">
        <v>0</v>
      </c>
      <c r="AA337" s="73">
        <v>0</v>
      </c>
      <c r="AB337" s="73">
        <v>0</v>
      </c>
      <c r="AC337" s="73">
        <v>0</v>
      </c>
      <c r="AD337" s="73">
        <v>0</v>
      </c>
      <c r="AE337" s="73">
        <v>0</v>
      </c>
      <c r="AF337" s="73">
        <v>0</v>
      </c>
      <c r="AG337" s="73">
        <v>0</v>
      </c>
      <c r="AH337" s="73">
        <v>0</v>
      </c>
      <c r="AI337" s="73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74" t="s">
        <v>1</v>
      </c>
      <c r="B338" s="74" t="s">
        <v>3</v>
      </c>
      <c r="C338" s="73">
        <v>0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O338" s="73">
        <v>0</v>
      </c>
      <c r="P338" s="73">
        <v>0</v>
      </c>
      <c r="Q338" s="73">
        <v>0</v>
      </c>
      <c r="R338" s="73">
        <v>0</v>
      </c>
      <c r="S338" s="73">
        <v>0</v>
      </c>
      <c r="T338" s="73">
        <v>0</v>
      </c>
      <c r="U338" s="73">
        <v>0</v>
      </c>
      <c r="V338" s="73">
        <v>0</v>
      </c>
      <c r="W338" s="73">
        <v>0</v>
      </c>
      <c r="X338" s="73">
        <v>0</v>
      </c>
      <c r="Y338" s="73">
        <v>0</v>
      </c>
      <c r="Z338" s="73">
        <v>0</v>
      </c>
      <c r="AA338" s="73">
        <v>0</v>
      </c>
      <c r="AB338" s="73">
        <v>0</v>
      </c>
      <c r="AC338" s="73">
        <v>0</v>
      </c>
      <c r="AD338" s="73">
        <v>0</v>
      </c>
      <c r="AE338" s="73">
        <v>0</v>
      </c>
      <c r="AF338" s="73">
        <v>0</v>
      </c>
      <c r="AG338" s="73">
        <v>0</v>
      </c>
      <c r="AH338" s="73">
        <v>0</v>
      </c>
      <c r="AI338" s="73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74"/>
      <c r="B339" s="74" t="s">
        <v>34</v>
      </c>
      <c r="C339" s="73">
        <v>0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O339" s="73">
        <v>0</v>
      </c>
      <c r="P339" s="73">
        <v>0</v>
      </c>
      <c r="Q339" s="73">
        <v>0</v>
      </c>
      <c r="R339" s="73">
        <v>0</v>
      </c>
      <c r="S339" s="73">
        <v>0</v>
      </c>
      <c r="T339" s="73">
        <v>0</v>
      </c>
      <c r="U339" s="73">
        <v>0</v>
      </c>
      <c r="V339" s="73">
        <v>0</v>
      </c>
      <c r="W339" s="73">
        <v>0</v>
      </c>
      <c r="X339" s="73">
        <v>0</v>
      </c>
      <c r="Y339" s="73">
        <v>0</v>
      </c>
      <c r="Z339" s="73">
        <v>0</v>
      </c>
      <c r="AA339" s="73">
        <v>0</v>
      </c>
      <c r="AB339" s="73">
        <v>0</v>
      </c>
      <c r="AC339" s="73">
        <v>0</v>
      </c>
      <c r="AD339" s="73">
        <v>0</v>
      </c>
      <c r="AE339" s="73">
        <v>0</v>
      </c>
      <c r="AF339" s="73">
        <v>0</v>
      </c>
      <c r="AG339" s="73">
        <v>0</v>
      </c>
      <c r="AH339" s="73">
        <v>0</v>
      </c>
      <c r="AI339" s="73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14"/>
      <c r="B340" s="14" t="s">
        <v>35</v>
      </c>
      <c r="C340" s="73">
        <v>0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O340" s="73">
        <v>0</v>
      </c>
      <c r="P340" s="73">
        <v>0</v>
      </c>
      <c r="Q340" s="73">
        <v>0</v>
      </c>
      <c r="R340" s="73">
        <v>0</v>
      </c>
      <c r="S340" s="73">
        <v>0</v>
      </c>
      <c r="T340" s="73">
        <v>0</v>
      </c>
      <c r="U340" s="73">
        <v>0</v>
      </c>
      <c r="V340" s="73">
        <v>0</v>
      </c>
      <c r="W340" s="73">
        <v>0</v>
      </c>
      <c r="X340" s="73">
        <v>0</v>
      </c>
      <c r="Y340" s="73">
        <v>0</v>
      </c>
      <c r="Z340" s="73">
        <v>0</v>
      </c>
      <c r="AA340" s="73">
        <v>0</v>
      </c>
      <c r="AB340" s="73">
        <v>0</v>
      </c>
      <c r="AC340" s="73">
        <v>0</v>
      </c>
      <c r="AD340" s="73">
        <v>0</v>
      </c>
      <c r="AE340" s="73">
        <v>0</v>
      </c>
      <c r="AF340" s="73">
        <v>0</v>
      </c>
      <c r="AG340" s="73">
        <v>0</v>
      </c>
      <c r="AH340" s="73">
        <v>0</v>
      </c>
      <c r="AI340" s="73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4"/>
      <c r="B341" s="4" t="s">
        <v>4</v>
      </c>
      <c r="C341" s="73">
        <v>0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O341" s="73">
        <v>0</v>
      </c>
      <c r="P341" s="73">
        <v>0</v>
      </c>
      <c r="Q341" s="73">
        <v>0</v>
      </c>
      <c r="R341" s="73">
        <v>0</v>
      </c>
      <c r="S341" s="73">
        <v>0</v>
      </c>
      <c r="T341" s="73">
        <v>0</v>
      </c>
      <c r="U341" s="73">
        <v>0</v>
      </c>
      <c r="V341" s="73">
        <v>0</v>
      </c>
      <c r="W341" s="73">
        <v>0</v>
      </c>
      <c r="X341" s="73">
        <v>0</v>
      </c>
      <c r="Y341" s="73">
        <v>0</v>
      </c>
      <c r="Z341" s="73">
        <v>0</v>
      </c>
      <c r="AA341" s="73">
        <v>0</v>
      </c>
      <c r="AB341" s="73">
        <v>0</v>
      </c>
      <c r="AC341" s="73">
        <v>0</v>
      </c>
      <c r="AD341" s="73">
        <v>0</v>
      </c>
      <c r="AE341" s="73">
        <v>0</v>
      </c>
      <c r="AF341" s="73">
        <v>0</v>
      </c>
      <c r="AG341" s="73">
        <v>0</v>
      </c>
      <c r="AH341" s="73">
        <v>0</v>
      </c>
      <c r="AI341" s="73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14" t="s">
        <v>5</v>
      </c>
      <c r="B342" s="14" t="s">
        <v>3</v>
      </c>
      <c r="C342" s="73">
        <v>0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O342" s="73">
        <v>0</v>
      </c>
      <c r="P342" s="73">
        <v>0</v>
      </c>
      <c r="Q342" s="73">
        <v>0</v>
      </c>
      <c r="R342" s="73">
        <v>0</v>
      </c>
      <c r="S342" s="73">
        <v>0</v>
      </c>
      <c r="T342" s="73">
        <v>0</v>
      </c>
      <c r="U342" s="73">
        <v>0</v>
      </c>
      <c r="V342" s="73">
        <v>0</v>
      </c>
      <c r="W342" s="73">
        <v>0</v>
      </c>
      <c r="X342" s="73">
        <v>0</v>
      </c>
      <c r="Y342" s="73">
        <v>0</v>
      </c>
      <c r="Z342" s="73">
        <v>0</v>
      </c>
      <c r="AA342" s="73">
        <v>0</v>
      </c>
      <c r="AB342" s="73">
        <v>0</v>
      </c>
      <c r="AC342" s="73">
        <v>0</v>
      </c>
      <c r="AD342" s="73">
        <v>0</v>
      </c>
      <c r="AE342" s="73">
        <v>0</v>
      </c>
      <c r="AF342" s="73">
        <v>0</v>
      </c>
      <c r="AG342" s="73">
        <v>0</v>
      </c>
      <c r="AH342" s="73">
        <v>0</v>
      </c>
      <c r="AI342" s="73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5"/>
      <c r="B343" s="5" t="s">
        <v>4</v>
      </c>
      <c r="C343" s="73">
        <v>0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O343" s="73">
        <v>0</v>
      </c>
      <c r="P343" s="73">
        <v>0</v>
      </c>
      <c r="Q343" s="73">
        <v>0</v>
      </c>
      <c r="R343" s="73">
        <v>0</v>
      </c>
      <c r="S343" s="73">
        <v>0</v>
      </c>
      <c r="T343" s="73">
        <v>0</v>
      </c>
      <c r="U343" s="73">
        <v>0</v>
      </c>
      <c r="V343" s="73">
        <v>0</v>
      </c>
      <c r="W343" s="73">
        <v>0</v>
      </c>
      <c r="X343" s="73">
        <v>0</v>
      </c>
      <c r="Y343" s="73">
        <v>0</v>
      </c>
      <c r="Z343" s="73">
        <v>0</v>
      </c>
      <c r="AA343" s="73">
        <v>0</v>
      </c>
      <c r="AB343" s="73">
        <v>0</v>
      </c>
      <c r="AC343" s="73">
        <v>0</v>
      </c>
      <c r="AD343" s="73">
        <v>0</v>
      </c>
      <c r="AE343" s="73">
        <v>0</v>
      </c>
      <c r="AF343" s="73">
        <v>0</v>
      </c>
      <c r="AG343" s="73">
        <v>0</v>
      </c>
      <c r="AH343" s="73">
        <v>0</v>
      </c>
      <c r="AI343" s="7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5" t="s">
        <v>2</v>
      </c>
      <c r="B344" s="5" t="s">
        <v>3</v>
      </c>
      <c r="C344" s="73">
        <v>0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O344" s="73">
        <v>0</v>
      </c>
      <c r="P344" s="73">
        <v>0</v>
      </c>
      <c r="Q344" s="73">
        <v>0</v>
      </c>
      <c r="R344" s="73">
        <v>0</v>
      </c>
      <c r="S344" s="73">
        <v>0</v>
      </c>
      <c r="T344" s="73">
        <v>0</v>
      </c>
      <c r="U344" s="73">
        <v>0</v>
      </c>
      <c r="V344" s="73">
        <v>0</v>
      </c>
      <c r="W344" s="73">
        <v>0</v>
      </c>
      <c r="X344" s="73">
        <v>0</v>
      </c>
      <c r="Y344" s="73">
        <v>0</v>
      </c>
      <c r="Z344" s="73">
        <v>0</v>
      </c>
      <c r="AA344" s="73">
        <v>0</v>
      </c>
      <c r="AB344" s="73">
        <v>0</v>
      </c>
      <c r="AC344" s="73">
        <v>0</v>
      </c>
      <c r="AD344" s="73">
        <v>0</v>
      </c>
      <c r="AE344" s="73">
        <v>0</v>
      </c>
      <c r="AF344" s="73">
        <v>0</v>
      </c>
      <c r="AG344" s="73">
        <v>0</v>
      </c>
      <c r="AH344" s="73">
        <v>0</v>
      </c>
      <c r="AI344" s="73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4"/>
      <c r="B345" s="4" t="s">
        <v>4</v>
      </c>
      <c r="C345" s="73">
        <v>0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O345" s="73">
        <v>0</v>
      </c>
      <c r="P345" s="73">
        <v>0</v>
      </c>
      <c r="Q345" s="73">
        <v>0</v>
      </c>
      <c r="R345" s="73">
        <v>0</v>
      </c>
      <c r="S345" s="73">
        <v>0</v>
      </c>
      <c r="T345" s="73">
        <v>0</v>
      </c>
      <c r="U345" s="73">
        <v>0</v>
      </c>
      <c r="V345" s="73">
        <v>0</v>
      </c>
      <c r="W345" s="73">
        <v>0</v>
      </c>
      <c r="X345" s="73">
        <v>0</v>
      </c>
      <c r="Y345" s="73">
        <v>0</v>
      </c>
      <c r="Z345" s="73">
        <v>0</v>
      </c>
      <c r="AA345" s="73">
        <v>0</v>
      </c>
      <c r="AB345" s="73">
        <v>0</v>
      </c>
      <c r="AC345" s="73">
        <v>0</v>
      </c>
      <c r="AD345" s="73">
        <v>0</v>
      </c>
      <c r="AE345" s="73">
        <v>0</v>
      </c>
      <c r="AF345" s="73">
        <v>0</v>
      </c>
      <c r="AG345" s="73">
        <v>0</v>
      </c>
      <c r="AH345" s="73">
        <v>0</v>
      </c>
      <c r="AI345" s="73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>
      <c r="A346" s="14" t="s">
        <v>7</v>
      </c>
      <c r="B346" s="14" t="s">
        <v>3</v>
      </c>
      <c r="C346" s="73">
        <v>0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O346" s="73">
        <v>0</v>
      </c>
      <c r="P346" s="73">
        <v>0</v>
      </c>
      <c r="Q346" s="73">
        <v>0</v>
      </c>
      <c r="R346" s="73">
        <v>0</v>
      </c>
      <c r="S346" s="73">
        <v>0</v>
      </c>
      <c r="T346" s="73">
        <v>0</v>
      </c>
      <c r="U346" s="73">
        <v>0</v>
      </c>
      <c r="V346" s="73">
        <v>0</v>
      </c>
      <c r="W346" s="73">
        <v>0</v>
      </c>
      <c r="X346" s="73">
        <v>0</v>
      </c>
      <c r="Y346" s="73">
        <v>0</v>
      </c>
      <c r="Z346" s="73">
        <v>0</v>
      </c>
      <c r="AA346" s="73">
        <v>0</v>
      </c>
      <c r="AB346" s="73">
        <v>0</v>
      </c>
      <c r="AC346" s="73">
        <v>0</v>
      </c>
      <c r="AD346" s="73">
        <v>0</v>
      </c>
      <c r="AE346" s="73">
        <v>0</v>
      </c>
      <c r="AF346" s="73">
        <v>0</v>
      </c>
      <c r="AG346" s="73">
        <v>0</v>
      </c>
      <c r="AH346" s="73">
        <v>0</v>
      </c>
      <c r="AI346" s="73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>
      <c r="A347" s="4"/>
      <c r="B347" s="4" t="s">
        <v>4</v>
      </c>
      <c r="C347" s="73">
        <v>0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O347" s="73">
        <v>0</v>
      </c>
      <c r="P347" s="73">
        <v>0</v>
      </c>
      <c r="Q347" s="73">
        <v>0</v>
      </c>
      <c r="R347" s="73">
        <v>0</v>
      </c>
      <c r="S347" s="73">
        <v>0</v>
      </c>
      <c r="T347" s="73">
        <v>0</v>
      </c>
      <c r="U347" s="73">
        <v>0</v>
      </c>
      <c r="V347" s="73">
        <v>0</v>
      </c>
      <c r="W347" s="73">
        <v>0</v>
      </c>
      <c r="X347" s="73">
        <v>0</v>
      </c>
      <c r="Y347" s="73">
        <v>0</v>
      </c>
      <c r="Z347" s="73">
        <v>0</v>
      </c>
      <c r="AA347" s="73">
        <v>0</v>
      </c>
      <c r="AB347" s="73">
        <v>0</v>
      </c>
      <c r="AC347" s="73">
        <v>0</v>
      </c>
      <c r="AD347" s="73">
        <v>0</v>
      </c>
      <c r="AE347" s="73">
        <v>0</v>
      </c>
      <c r="AF347" s="73">
        <v>0</v>
      </c>
      <c r="AG347" s="73">
        <v>0</v>
      </c>
      <c r="AH347" s="73">
        <v>0</v>
      </c>
      <c r="AI347" s="73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>
      <c r="A348" s="14" t="s">
        <v>6</v>
      </c>
      <c r="B348" s="14" t="s">
        <v>3</v>
      </c>
      <c r="C348" s="73">
        <v>0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O348" s="73">
        <v>0</v>
      </c>
      <c r="P348" s="73">
        <v>0</v>
      </c>
      <c r="Q348" s="73">
        <v>0</v>
      </c>
      <c r="R348" s="73">
        <v>0</v>
      </c>
      <c r="S348" s="73">
        <v>0</v>
      </c>
      <c r="T348" s="73">
        <v>0</v>
      </c>
      <c r="U348" s="73">
        <v>0</v>
      </c>
      <c r="V348" s="73">
        <v>0</v>
      </c>
      <c r="W348" s="73">
        <v>0</v>
      </c>
      <c r="X348" s="73">
        <v>0</v>
      </c>
      <c r="Y348" s="73">
        <v>0</v>
      </c>
      <c r="Z348" s="73">
        <v>0</v>
      </c>
      <c r="AA348" s="73">
        <v>0</v>
      </c>
      <c r="AB348" s="73">
        <v>0</v>
      </c>
      <c r="AC348" s="73">
        <v>0</v>
      </c>
      <c r="AD348" s="73">
        <v>0</v>
      </c>
      <c r="AE348" s="73">
        <v>0</v>
      </c>
      <c r="AF348" s="73">
        <v>0</v>
      </c>
      <c r="AG348" s="73">
        <v>0</v>
      </c>
      <c r="AH348" s="73">
        <v>0</v>
      </c>
      <c r="AI348" s="73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>
      <c r="A349" s="5"/>
      <c r="B349" s="5" t="s">
        <v>4</v>
      </c>
      <c r="C349" s="73">
        <v>0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O349" s="73">
        <v>0</v>
      </c>
      <c r="P349" s="73">
        <v>0</v>
      </c>
      <c r="Q349" s="73">
        <v>0</v>
      </c>
      <c r="R349" s="73">
        <v>0</v>
      </c>
      <c r="S349" s="73">
        <v>0</v>
      </c>
      <c r="T349" s="73">
        <v>0</v>
      </c>
      <c r="U349" s="73">
        <v>0</v>
      </c>
      <c r="V349" s="73">
        <v>0</v>
      </c>
      <c r="W349" s="73">
        <v>0</v>
      </c>
      <c r="X349" s="73">
        <v>0</v>
      </c>
      <c r="Y349" s="73">
        <v>0</v>
      </c>
      <c r="Z349" s="73">
        <v>0</v>
      </c>
      <c r="AA349" s="73">
        <v>0</v>
      </c>
      <c r="AB349" s="73">
        <v>0</v>
      </c>
      <c r="AC349" s="73">
        <v>0</v>
      </c>
      <c r="AD349" s="73">
        <v>0</v>
      </c>
      <c r="AE349" s="73">
        <v>0</v>
      </c>
      <c r="AF349" s="73">
        <v>0</v>
      </c>
      <c r="AG349" s="73">
        <v>0</v>
      </c>
      <c r="AH349" s="73">
        <v>0</v>
      </c>
      <c r="AI349" s="73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>
      <c r="A350" s="5" t="s">
        <v>8</v>
      </c>
      <c r="B350" s="5" t="s">
        <v>3</v>
      </c>
      <c r="C350" s="73">
        <v>0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O350" s="73">
        <v>0</v>
      </c>
      <c r="P350" s="73">
        <v>0</v>
      </c>
      <c r="Q350" s="73">
        <v>0</v>
      </c>
      <c r="R350" s="73">
        <v>0</v>
      </c>
      <c r="S350" s="73">
        <v>0</v>
      </c>
      <c r="T350" s="73">
        <v>0</v>
      </c>
      <c r="U350" s="73">
        <v>0</v>
      </c>
      <c r="V350" s="73">
        <v>0</v>
      </c>
      <c r="W350" s="73">
        <v>0</v>
      </c>
      <c r="X350" s="73">
        <v>0</v>
      </c>
      <c r="Y350" s="73">
        <v>0</v>
      </c>
      <c r="Z350" s="73">
        <v>0</v>
      </c>
      <c r="AA350" s="73">
        <v>0</v>
      </c>
      <c r="AB350" s="73">
        <v>0</v>
      </c>
      <c r="AC350" s="73">
        <v>0</v>
      </c>
      <c r="AD350" s="73">
        <v>0</v>
      </c>
      <c r="AE350" s="73">
        <v>0</v>
      </c>
      <c r="AF350" s="73">
        <v>0</v>
      </c>
      <c r="AG350" s="73">
        <v>0</v>
      </c>
      <c r="AH350" s="73">
        <v>0</v>
      </c>
      <c r="AI350" s="73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>
      <c r="A351" s="4"/>
      <c r="B351" s="4" t="s">
        <v>37</v>
      </c>
      <c r="C351" s="73">
        <v>0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O351" s="73">
        <v>0</v>
      </c>
      <c r="P351" s="73">
        <v>0</v>
      </c>
      <c r="Q351" s="73">
        <v>0</v>
      </c>
      <c r="R351" s="73">
        <v>0</v>
      </c>
      <c r="S351" s="73">
        <v>0</v>
      </c>
      <c r="T351" s="73">
        <v>0</v>
      </c>
      <c r="U351" s="73">
        <v>0</v>
      </c>
      <c r="V351" s="73">
        <v>0</v>
      </c>
      <c r="W351" s="73">
        <v>0</v>
      </c>
      <c r="X351" s="73">
        <v>0</v>
      </c>
      <c r="Y351" s="73">
        <v>0</v>
      </c>
      <c r="Z351" s="73">
        <v>0</v>
      </c>
      <c r="AA351" s="73">
        <v>0</v>
      </c>
      <c r="AB351" s="73">
        <v>0</v>
      </c>
      <c r="AC351" s="73">
        <v>0</v>
      </c>
      <c r="AD351" s="73">
        <v>0</v>
      </c>
      <c r="AE351" s="73">
        <v>0</v>
      </c>
      <c r="AF351" s="73">
        <v>0</v>
      </c>
      <c r="AG351" s="73">
        <v>0</v>
      </c>
      <c r="AH351" s="73">
        <v>0</v>
      </c>
      <c r="AI351" s="73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>
      <c r="A352" s="14" t="s">
        <v>36</v>
      </c>
      <c r="B352" s="14" t="s">
        <v>38</v>
      </c>
      <c r="C352" s="73">
        <v>0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O352" s="73">
        <v>0</v>
      </c>
      <c r="P352" s="73">
        <v>0</v>
      </c>
      <c r="Q352" s="73">
        <v>0</v>
      </c>
      <c r="R352" s="73">
        <v>0</v>
      </c>
      <c r="S352" s="73">
        <v>0</v>
      </c>
      <c r="T352" s="73">
        <v>0</v>
      </c>
      <c r="U352" s="73">
        <v>0</v>
      </c>
      <c r="V352" s="73">
        <v>0</v>
      </c>
      <c r="W352" s="73">
        <v>0</v>
      </c>
      <c r="X352" s="73">
        <v>0</v>
      </c>
      <c r="Y352" s="73">
        <v>0</v>
      </c>
      <c r="Z352" s="73">
        <v>0</v>
      </c>
      <c r="AA352" s="73">
        <v>0</v>
      </c>
      <c r="AB352" s="73">
        <v>0</v>
      </c>
      <c r="AC352" s="73">
        <v>0</v>
      </c>
      <c r="AD352" s="73">
        <v>0</v>
      </c>
      <c r="AE352" s="73">
        <v>0</v>
      </c>
      <c r="AF352" s="73">
        <v>0</v>
      </c>
      <c r="AG352" s="73">
        <v>0</v>
      </c>
      <c r="AH352" s="73">
        <v>0</v>
      </c>
      <c r="AI352" s="73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>
      <c r="A353" s="5"/>
      <c r="B353" s="5"/>
      <c r="C353" s="73">
        <v>0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O353" s="73">
        <v>0</v>
      </c>
      <c r="P353" s="73">
        <v>0</v>
      </c>
      <c r="Q353" s="73">
        <v>0</v>
      </c>
      <c r="R353" s="73">
        <v>0</v>
      </c>
      <c r="S353" s="73">
        <v>0</v>
      </c>
      <c r="T353" s="73">
        <v>0</v>
      </c>
      <c r="U353" s="73">
        <v>0</v>
      </c>
      <c r="V353" s="73">
        <v>0</v>
      </c>
      <c r="W353" s="73">
        <v>0</v>
      </c>
      <c r="X353" s="73">
        <v>0</v>
      </c>
      <c r="Y353" s="73">
        <v>0</v>
      </c>
      <c r="Z353" s="73">
        <v>0</v>
      </c>
      <c r="AA353" s="73">
        <v>0</v>
      </c>
      <c r="AB353" s="73">
        <v>0</v>
      </c>
      <c r="AC353" s="73">
        <v>0</v>
      </c>
      <c r="AD353" s="73">
        <v>0</v>
      </c>
      <c r="AE353" s="73">
        <v>0</v>
      </c>
      <c r="AF353" s="73">
        <v>0</v>
      </c>
      <c r="AG353" s="73">
        <v>0</v>
      </c>
      <c r="AH353" s="73">
        <v>0</v>
      </c>
      <c r="AI353" s="73">
        <v>0</v>
      </c>
    </row>
    <row r="354" spans="1:85">
      <c r="A354" s="1" t="str">
        <f>LOOKUP(B354,[1]Regions!$A$4:$A$98,[1]Regions!$B$4:$B$98)</f>
        <v>Estonia</v>
      </c>
      <c r="B354" s="2">
        <v>17</v>
      </c>
      <c r="C354" s="72">
        <v>2018</v>
      </c>
      <c r="D354" s="72">
        <v>2019</v>
      </c>
      <c r="E354" s="72">
        <v>2020</v>
      </c>
      <c r="F354" s="72">
        <v>2021</v>
      </c>
      <c r="G354" s="72">
        <v>2022</v>
      </c>
      <c r="H354" s="72">
        <v>2023</v>
      </c>
      <c r="I354" s="72">
        <v>2024</v>
      </c>
      <c r="J354" s="72">
        <v>2025</v>
      </c>
      <c r="K354" s="72">
        <v>2026</v>
      </c>
      <c r="L354" s="72">
        <v>2027</v>
      </c>
      <c r="M354" s="72">
        <v>2028</v>
      </c>
      <c r="N354" s="72">
        <v>2029</v>
      </c>
      <c r="O354" s="72">
        <v>2030</v>
      </c>
      <c r="P354" s="72">
        <v>2031</v>
      </c>
      <c r="Q354" s="72">
        <v>2032</v>
      </c>
      <c r="R354" s="72">
        <v>2033</v>
      </c>
      <c r="S354" s="72">
        <v>2034</v>
      </c>
      <c r="T354" s="72">
        <v>2035</v>
      </c>
      <c r="U354" s="72">
        <v>2036</v>
      </c>
      <c r="V354" s="72">
        <v>2037</v>
      </c>
      <c r="W354" s="72">
        <v>2038</v>
      </c>
      <c r="X354" s="72">
        <v>2039</v>
      </c>
      <c r="Y354" s="72">
        <v>2040</v>
      </c>
      <c r="Z354" s="72">
        <v>2041</v>
      </c>
      <c r="AA354" s="72">
        <v>2042</v>
      </c>
      <c r="AB354" s="72">
        <v>2043</v>
      </c>
      <c r="AC354" s="72">
        <v>2044</v>
      </c>
      <c r="AD354" s="72">
        <v>2045</v>
      </c>
      <c r="AE354" s="72">
        <v>2046</v>
      </c>
      <c r="AF354" s="72">
        <v>2047</v>
      </c>
      <c r="AG354" s="72">
        <v>2048</v>
      </c>
      <c r="AH354" s="72">
        <v>2049</v>
      </c>
      <c r="AI354" s="72">
        <v>2050</v>
      </c>
      <c r="AJ354">
        <v>2051</v>
      </c>
      <c r="AK354">
        <v>2052</v>
      </c>
      <c r="AL354">
        <v>2053</v>
      </c>
      <c r="AM354">
        <v>2054</v>
      </c>
      <c r="AN354">
        <v>2055</v>
      </c>
      <c r="AO354">
        <v>2056</v>
      </c>
      <c r="AP354">
        <v>2057</v>
      </c>
      <c r="AQ354">
        <v>2058</v>
      </c>
      <c r="AR354">
        <v>2059</v>
      </c>
      <c r="AS354">
        <v>2060</v>
      </c>
      <c r="AT354">
        <v>2061</v>
      </c>
      <c r="AU354">
        <v>2062</v>
      </c>
      <c r="AV354">
        <v>2063</v>
      </c>
      <c r="AW354">
        <v>2064</v>
      </c>
      <c r="AX354">
        <v>2065</v>
      </c>
      <c r="AY354">
        <v>2066</v>
      </c>
      <c r="AZ354">
        <v>2067</v>
      </c>
      <c r="BA354">
        <v>2068</v>
      </c>
      <c r="BB354">
        <v>2069</v>
      </c>
      <c r="BC354">
        <v>2070</v>
      </c>
      <c r="BD354">
        <v>2071</v>
      </c>
      <c r="BE354">
        <v>2072</v>
      </c>
      <c r="BF354">
        <v>2073</v>
      </c>
      <c r="BG354">
        <v>2074</v>
      </c>
      <c r="BH354">
        <v>2075</v>
      </c>
      <c r="BI354">
        <v>2076</v>
      </c>
      <c r="BJ354">
        <v>2077</v>
      </c>
      <c r="BK354">
        <v>2078</v>
      </c>
      <c r="BL354">
        <v>2079</v>
      </c>
      <c r="BM354">
        <v>2080</v>
      </c>
      <c r="BN354">
        <v>2081</v>
      </c>
      <c r="BO354">
        <v>2082</v>
      </c>
      <c r="BP354">
        <v>2083</v>
      </c>
      <c r="BQ354">
        <v>2084</v>
      </c>
      <c r="BR354">
        <v>2085</v>
      </c>
      <c r="BS354">
        <v>2086</v>
      </c>
      <c r="BT354">
        <v>2087</v>
      </c>
      <c r="BU354">
        <v>2088</v>
      </c>
      <c r="BV354">
        <v>2089</v>
      </c>
      <c r="BW354">
        <v>2090</v>
      </c>
      <c r="BX354">
        <v>2091</v>
      </c>
      <c r="BY354">
        <v>2092</v>
      </c>
      <c r="BZ354">
        <v>2093</v>
      </c>
      <c r="CA354">
        <v>2094</v>
      </c>
      <c r="CB354">
        <v>2095</v>
      </c>
      <c r="CC354">
        <v>2096</v>
      </c>
      <c r="CD354">
        <v>2097</v>
      </c>
      <c r="CE354">
        <v>2098</v>
      </c>
      <c r="CF354">
        <v>2099</v>
      </c>
      <c r="CG354">
        <v>2100</v>
      </c>
    </row>
    <row r="355" spans="1:85">
      <c r="A355" s="74"/>
      <c r="B355" s="74" t="s">
        <v>4</v>
      </c>
      <c r="C355" s="73">
        <v>0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O355" s="73">
        <v>0</v>
      </c>
      <c r="P355" s="73">
        <v>0</v>
      </c>
      <c r="Q355" s="73">
        <v>0</v>
      </c>
      <c r="R355" s="73">
        <v>0</v>
      </c>
      <c r="S355" s="73">
        <v>0</v>
      </c>
      <c r="T355" s="73">
        <v>0</v>
      </c>
      <c r="U355" s="73">
        <v>0</v>
      </c>
      <c r="V355" s="73">
        <v>0</v>
      </c>
      <c r="W355" s="73">
        <v>0</v>
      </c>
      <c r="X355" s="73">
        <v>0</v>
      </c>
      <c r="Y355" s="73">
        <v>0</v>
      </c>
      <c r="Z355" s="73">
        <v>0</v>
      </c>
      <c r="AA355" s="73">
        <v>0</v>
      </c>
      <c r="AB355" s="73">
        <v>0</v>
      </c>
      <c r="AC355" s="73">
        <v>0</v>
      </c>
      <c r="AD355" s="73">
        <v>0</v>
      </c>
      <c r="AE355" s="73">
        <v>0</v>
      </c>
      <c r="AF355" s="73">
        <v>0</v>
      </c>
      <c r="AG355" s="73">
        <v>0</v>
      </c>
      <c r="AH355" s="73">
        <v>0</v>
      </c>
      <c r="AI355" s="73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>
      <c r="A356" s="74" t="s">
        <v>0</v>
      </c>
      <c r="B356" s="74" t="s">
        <v>3</v>
      </c>
      <c r="C356" s="73">
        <v>0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O356" s="73">
        <v>0</v>
      </c>
      <c r="P356" s="73">
        <v>0</v>
      </c>
      <c r="Q356" s="73">
        <v>0</v>
      </c>
      <c r="R356" s="73">
        <v>0</v>
      </c>
      <c r="S356" s="73">
        <v>0</v>
      </c>
      <c r="T356" s="73">
        <v>0</v>
      </c>
      <c r="U356" s="73">
        <v>0</v>
      </c>
      <c r="V356" s="73">
        <v>0</v>
      </c>
      <c r="W356" s="73">
        <v>0</v>
      </c>
      <c r="X356" s="73">
        <v>0</v>
      </c>
      <c r="Y356" s="73">
        <v>0</v>
      </c>
      <c r="Z356" s="73">
        <v>0</v>
      </c>
      <c r="AA356" s="73">
        <v>0</v>
      </c>
      <c r="AB356" s="73">
        <v>0</v>
      </c>
      <c r="AC356" s="73">
        <v>0</v>
      </c>
      <c r="AD356" s="73">
        <v>0</v>
      </c>
      <c r="AE356" s="73">
        <v>0</v>
      </c>
      <c r="AF356" s="73">
        <v>0</v>
      </c>
      <c r="AG356" s="73">
        <v>0</v>
      </c>
      <c r="AH356" s="73">
        <v>0</v>
      </c>
      <c r="AI356" s="73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>
      <c r="A357" s="74"/>
      <c r="B357" s="74" t="s">
        <v>34</v>
      </c>
      <c r="C357" s="73">
        <v>0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O357" s="73">
        <v>0</v>
      </c>
      <c r="P357" s="73">
        <v>0</v>
      </c>
      <c r="Q357" s="73">
        <v>0</v>
      </c>
      <c r="R357" s="73">
        <v>0</v>
      </c>
      <c r="S357" s="73">
        <v>0</v>
      </c>
      <c r="T357" s="73">
        <v>0</v>
      </c>
      <c r="U357" s="73">
        <v>0</v>
      </c>
      <c r="V357" s="73">
        <v>0</v>
      </c>
      <c r="W357" s="73">
        <v>0</v>
      </c>
      <c r="X357" s="73">
        <v>0</v>
      </c>
      <c r="Y357" s="73">
        <v>0</v>
      </c>
      <c r="Z357" s="73">
        <v>0</v>
      </c>
      <c r="AA357" s="73">
        <v>0</v>
      </c>
      <c r="AB357" s="73">
        <v>0</v>
      </c>
      <c r="AC357" s="73">
        <v>0</v>
      </c>
      <c r="AD357" s="73">
        <v>0</v>
      </c>
      <c r="AE357" s="73">
        <v>0</v>
      </c>
      <c r="AF357" s="73">
        <v>0</v>
      </c>
      <c r="AG357" s="73">
        <v>0</v>
      </c>
      <c r="AH357" s="73">
        <v>0</v>
      </c>
      <c r="AI357" s="73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14"/>
      <c r="B358" s="14" t="s">
        <v>35</v>
      </c>
      <c r="C358" s="73">
        <v>0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O358" s="73">
        <v>0</v>
      </c>
      <c r="P358" s="73">
        <v>0</v>
      </c>
      <c r="Q358" s="73">
        <v>0</v>
      </c>
      <c r="R358" s="73">
        <v>0</v>
      </c>
      <c r="S358" s="73">
        <v>0</v>
      </c>
      <c r="T358" s="73">
        <v>0</v>
      </c>
      <c r="U358" s="73">
        <v>0</v>
      </c>
      <c r="V358" s="73">
        <v>0</v>
      </c>
      <c r="W358" s="73">
        <v>0</v>
      </c>
      <c r="X358" s="73">
        <v>0</v>
      </c>
      <c r="Y358" s="73">
        <v>0</v>
      </c>
      <c r="Z358" s="73">
        <v>0</v>
      </c>
      <c r="AA358" s="73">
        <v>0</v>
      </c>
      <c r="AB358" s="73">
        <v>0</v>
      </c>
      <c r="AC358" s="73">
        <v>0</v>
      </c>
      <c r="AD358" s="73">
        <v>0</v>
      </c>
      <c r="AE358" s="73">
        <v>0</v>
      </c>
      <c r="AF358" s="73">
        <v>0</v>
      </c>
      <c r="AG358" s="73">
        <v>0</v>
      </c>
      <c r="AH358" s="73">
        <v>0</v>
      </c>
      <c r="AI358" s="73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4"/>
      <c r="B359" s="4" t="s">
        <v>4</v>
      </c>
      <c r="C359" s="73">
        <v>0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O359" s="73">
        <v>0</v>
      </c>
      <c r="P359" s="73">
        <v>0</v>
      </c>
      <c r="Q359" s="73">
        <v>0</v>
      </c>
      <c r="R359" s="73">
        <v>0</v>
      </c>
      <c r="S359" s="73">
        <v>0</v>
      </c>
      <c r="T359" s="73">
        <v>0</v>
      </c>
      <c r="U359" s="73">
        <v>0</v>
      </c>
      <c r="V359" s="73">
        <v>0</v>
      </c>
      <c r="W359" s="73">
        <v>0</v>
      </c>
      <c r="X359" s="73">
        <v>0</v>
      </c>
      <c r="Y359" s="73">
        <v>0</v>
      </c>
      <c r="Z359" s="73">
        <v>0</v>
      </c>
      <c r="AA359" s="73">
        <v>0</v>
      </c>
      <c r="AB359" s="73">
        <v>0</v>
      </c>
      <c r="AC359" s="73">
        <v>0</v>
      </c>
      <c r="AD359" s="73">
        <v>0</v>
      </c>
      <c r="AE359" s="73">
        <v>0</v>
      </c>
      <c r="AF359" s="73">
        <v>0</v>
      </c>
      <c r="AG359" s="73">
        <v>0</v>
      </c>
      <c r="AH359" s="73">
        <v>0</v>
      </c>
      <c r="AI359" s="73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74" t="s">
        <v>1</v>
      </c>
      <c r="B360" s="74" t="s">
        <v>3</v>
      </c>
      <c r="C360" s="73">
        <v>0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O360" s="73">
        <v>0</v>
      </c>
      <c r="P360" s="73">
        <v>0</v>
      </c>
      <c r="Q360" s="73">
        <v>0</v>
      </c>
      <c r="R360" s="73">
        <v>0</v>
      </c>
      <c r="S360" s="73">
        <v>0</v>
      </c>
      <c r="T360" s="73">
        <v>0</v>
      </c>
      <c r="U360" s="73">
        <v>0</v>
      </c>
      <c r="V360" s="73">
        <v>0</v>
      </c>
      <c r="W360" s="73">
        <v>0</v>
      </c>
      <c r="X360" s="73">
        <v>0</v>
      </c>
      <c r="Y360" s="73">
        <v>0</v>
      </c>
      <c r="Z360" s="73">
        <v>0</v>
      </c>
      <c r="AA360" s="73">
        <v>0</v>
      </c>
      <c r="AB360" s="73">
        <v>0</v>
      </c>
      <c r="AC360" s="73">
        <v>0</v>
      </c>
      <c r="AD360" s="73">
        <v>0</v>
      </c>
      <c r="AE360" s="73">
        <v>0</v>
      </c>
      <c r="AF360" s="73">
        <v>0</v>
      </c>
      <c r="AG360" s="73">
        <v>0</v>
      </c>
      <c r="AH360" s="73">
        <v>0</v>
      </c>
      <c r="AI360" s="73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74"/>
      <c r="B361" s="74" t="s">
        <v>34</v>
      </c>
      <c r="C361" s="73">
        <v>0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O361" s="73">
        <v>0</v>
      </c>
      <c r="P361" s="73">
        <v>0</v>
      </c>
      <c r="Q361" s="73">
        <v>0</v>
      </c>
      <c r="R361" s="73">
        <v>0</v>
      </c>
      <c r="S361" s="73">
        <v>0</v>
      </c>
      <c r="T361" s="73">
        <v>0</v>
      </c>
      <c r="U361" s="73">
        <v>0</v>
      </c>
      <c r="V361" s="73">
        <v>0</v>
      </c>
      <c r="W361" s="73">
        <v>0</v>
      </c>
      <c r="X361" s="73">
        <v>0</v>
      </c>
      <c r="Y361" s="73">
        <v>0</v>
      </c>
      <c r="Z361" s="73">
        <v>0</v>
      </c>
      <c r="AA361" s="73">
        <v>0</v>
      </c>
      <c r="AB361" s="73">
        <v>0</v>
      </c>
      <c r="AC361" s="73">
        <v>0</v>
      </c>
      <c r="AD361" s="73">
        <v>0</v>
      </c>
      <c r="AE361" s="73">
        <v>0</v>
      </c>
      <c r="AF361" s="73">
        <v>0</v>
      </c>
      <c r="AG361" s="73">
        <v>0</v>
      </c>
      <c r="AH361" s="73">
        <v>0</v>
      </c>
      <c r="AI361" s="73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14"/>
      <c r="B362" s="14" t="s">
        <v>35</v>
      </c>
      <c r="C362" s="73">
        <v>0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O362" s="73">
        <v>0</v>
      </c>
      <c r="P362" s="73">
        <v>0</v>
      </c>
      <c r="Q362" s="73">
        <v>0</v>
      </c>
      <c r="R362" s="73">
        <v>0</v>
      </c>
      <c r="S362" s="73">
        <v>0</v>
      </c>
      <c r="T362" s="73">
        <v>0</v>
      </c>
      <c r="U362" s="73">
        <v>0</v>
      </c>
      <c r="V362" s="73">
        <v>0</v>
      </c>
      <c r="W362" s="73">
        <v>0</v>
      </c>
      <c r="X362" s="73">
        <v>0</v>
      </c>
      <c r="Y362" s="73">
        <v>0</v>
      </c>
      <c r="Z362" s="73">
        <v>0</v>
      </c>
      <c r="AA362" s="73">
        <v>0</v>
      </c>
      <c r="AB362" s="73">
        <v>0</v>
      </c>
      <c r="AC362" s="73">
        <v>0</v>
      </c>
      <c r="AD362" s="73">
        <v>0</v>
      </c>
      <c r="AE362" s="73">
        <v>0</v>
      </c>
      <c r="AF362" s="73">
        <v>0</v>
      </c>
      <c r="AG362" s="73">
        <v>0</v>
      </c>
      <c r="AH362" s="73">
        <v>0</v>
      </c>
      <c r="AI362" s="73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4"/>
      <c r="B363" s="4" t="s">
        <v>4</v>
      </c>
      <c r="C363" s="73">
        <v>0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O363" s="73">
        <v>0</v>
      </c>
      <c r="P363" s="73">
        <v>0</v>
      </c>
      <c r="Q363" s="73">
        <v>0</v>
      </c>
      <c r="R363" s="73">
        <v>0</v>
      </c>
      <c r="S363" s="73">
        <v>0</v>
      </c>
      <c r="T363" s="73">
        <v>0</v>
      </c>
      <c r="U363" s="73">
        <v>0</v>
      </c>
      <c r="V363" s="73">
        <v>0</v>
      </c>
      <c r="W363" s="73">
        <v>0</v>
      </c>
      <c r="X363" s="73">
        <v>0</v>
      </c>
      <c r="Y363" s="73">
        <v>0</v>
      </c>
      <c r="Z363" s="73">
        <v>0</v>
      </c>
      <c r="AA363" s="73">
        <v>0</v>
      </c>
      <c r="AB363" s="73">
        <v>0</v>
      </c>
      <c r="AC363" s="73">
        <v>0</v>
      </c>
      <c r="AD363" s="73">
        <v>0</v>
      </c>
      <c r="AE363" s="73">
        <v>0</v>
      </c>
      <c r="AF363" s="73">
        <v>0</v>
      </c>
      <c r="AG363" s="73">
        <v>0</v>
      </c>
      <c r="AH363" s="73">
        <v>0</v>
      </c>
      <c r="AI363" s="7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14" t="s">
        <v>5</v>
      </c>
      <c r="B364" s="14" t="s">
        <v>3</v>
      </c>
      <c r="C364" s="73">
        <v>0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O364" s="73">
        <v>0</v>
      </c>
      <c r="P364" s="73">
        <v>0</v>
      </c>
      <c r="Q364" s="73">
        <v>0</v>
      </c>
      <c r="R364" s="73">
        <v>0</v>
      </c>
      <c r="S364" s="73">
        <v>0</v>
      </c>
      <c r="T364" s="73">
        <v>0</v>
      </c>
      <c r="U364" s="73">
        <v>0</v>
      </c>
      <c r="V364" s="73">
        <v>0</v>
      </c>
      <c r="W364" s="73">
        <v>0</v>
      </c>
      <c r="X364" s="73">
        <v>0</v>
      </c>
      <c r="Y364" s="73">
        <v>0</v>
      </c>
      <c r="Z364" s="73">
        <v>0</v>
      </c>
      <c r="AA364" s="73">
        <v>0</v>
      </c>
      <c r="AB364" s="73">
        <v>0</v>
      </c>
      <c r="AC364" s="73">
        <v>0</v>
      </c>
      <c r="AD364" s="73">
        <v>0</v>
      </c>
      <c r="AE364" s="73">
        <v>0</v>
      </c>
      <c r="AF364" s="73">
        <v>0</v>
      </c>
      <c r="AG364" s="73">
        <v>0</v>
      </c>
      <c r="AH364" s="73">
        <v>0</v>
      </c>
      <c r="AI364" s="73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5"/>
      <c r="B365" s="5" t="s">
        <v>4</v>
      </c>
      <c r="C365" s="73">
        <v>0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O365" s="73">
        <v>0</v>
      </c>
      <c r="P365" s="73">
        <v>0</v>
      </c>
      <c r="Q365" s="73">
        <v>0</v>
      </c>
      <c r="R365" s="73">
        <v>0</v>
      </c>
      <c r="S365" s="73">
        <v>0</v>
      </c>
      <c r="T365" s="73">
        <v>0</v>
      </c>
      <c r="U365" s="73">
        <v>0</v>
      </c>
      <c r="V365" s="73">
        <v>0</v>
      </c>
      <c r="W365" s="73">
        <v>0</v>
      </c>
      <c r="X365" s="73">
        <v>0</v>
      </c>
      <c r="Y365" s="73">
        <v>0</v>
      </c>
      <c r="Z365" s="73">
        <v>0</v>
      </c>
      <c r="AA365" s="73">
        <v>0</v>
      </c>
      <c r="AB365" s="73">
        <v>0</v>
      </c>
      <c r="AC365" s="73">
        <v>0</v>
      </c>
      <c r="AD365" s="73">
        <v>0</v>
      </c>
      <c r="AE365" s="73">
        <v>0</v>
      </c>
      <c r="AF365" s="73">
        <v>0</v>
      </c>
      <c r="AG365" s="73">
        <v>0</v>
      </c>
      <c r="AH365" s="73">
        <v>0</v>
      </c>
      <c r="AI365" s="73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5" t="s">
        <v>2</v>
      </c>
      <c r="B366" s="5" t="s">
        <v>3</v>
      </c>
      <c r="C366" s="73">
        <v>0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0</v>
      </c>
      <c r="R366" s="73">
        <v>0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0</v>
      </c>
      <c r="Z366" s="73">
        <v>0</v>
      </c>
      <c r="AA366" s="73">
        <v>0</v>
      </c>
      <c r="AB366" s="73">
        <v>0</v>
      </c>
      <c r="AC366" s="73">
        <v>0</v>
      </c>
      <c r="AD366" s="73">
        <v>0</v>
      </c>
      <c r="AE366" s="73">
        <v>0</v>
      </c>
      <c r="AF366" s="73">
        <v>0</v>
      </c>
      <c r="AG366" s="73">
        <v>0</v>
      </c>
      <c r="AH366" s="73">
        <v>0</v>
      </c>
      <c r="AI366" s="73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4"/>
      <c r="B367" s="4" t="s">
        <v>4</v>
      </c>
      <c r="C367" s="73">
        <v>0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O367" s="73">
        <v>0</v>
      </c>
      <c r="P367" s="73">
        <v>0</v>
      </c>
      <c r="Q367" s="73">
        <v>0</v>
      </c>
      <c r="R367" s="73">
        <v>0</v>
      </c>
      <c r="S367" s="73">
        <v>0</v>
      </c>
      <c r="T367" s="73">
        <v>0</v>
      </c>
      <c r="U367" s="73">
        <v>0</v>
      </c>
      <c r="V367" s="73">
        <v>0</v>
      </c>
      <c r="W367" s="73">
        <v>0</v>
      </c>
      <c r="X367" s="73">
        <v>0</v>
      </c>
      <c r="Y367" s="73">
        <v>0</v>
      </c>
      <c r="Z367" s="73">
        <v>0</v>
      </c>
      <c r="AA367" s="73">
        <v>0</v>
      </c>
      <c r="AB367" s="73">
        <v>0</v>
      </c>
      <c r="AC367" s="73">
        <v>0</v>
      </c>
      <c r="AD367" s="73">
        <v>0</v>
      </c>
      <c r="AE367" s="73">
        <v>0</v>
      </c>
      <c r="AF367" s="73">
        <v>0</v>
      </c>
      <c r="AG367" s="73">
        <v>0</v>
      </c>
      <c r="AH367" s="73">
        <v>0</v>
      </c>
      <c r="AI367" s="73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14" t="s">
        <v>7</v>
      </c>
      <c r="B368" s="14" t="s">
        <v>3</v>
      </c>
      <c r="C368" s="73">
        <v>0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O368" s="73">
        <v>0</v>
      </c>
      <c r="P368" s="73">
        <v>0</v>
      </c>
      <c r="Q368" s="73">
        <v>0</v>
      </c>
      <c r="R368" s="73">
        <v>0</v>
      </c>
      <c r="S368" s="73">
        <v>0</v>
      </c>
      <c r="T368" s="73">
        <v>0</v>
      </c>
      <c r="U368" s="73">
        <v>0</v>
      </c>
      <c r="V368" s="73">
        <v>0</v>
      </c>
      <c r="W368" s="73">
        <v>0</v>
      </c>
      <c r="X368" s="73">
        <v>0</v>
      </c>
      <c r="Y368" s="73">
        <v>0</v>
      </c>
      <c r="Z368" s="73">
        <v>0</v>
      </c>
      <c r="AA368" s="73">
        <v>0</v>
      </c>
      <c r="AB368" s="73">
        <v>0</v>
      </c>
      <c r="AC368" s="73">
        <v>0</v>
      </c>
      <c r="AD368" s="73">
        <v>0</v>
      </c>
      <c r="AE368" s="73">
        <v>0</v>
      </c>
      <c r="AF368" s="73">
        <v>0</v>
      </c>
      <c r="AG368" s="73">
        <v>0</v>
      </c>
      <c r="AH368" s="73">
        <v>0</v>
      </c>
      <c r="AI368" s="73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4"/>
      <c r="B369" s="4" t="s">
        <v>4</v>
      </c>
      <c r="C369" s="73">
        <v>0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O369" s="73">
        <v>0</v>
      </c>
      <c r="P369" s="73">
        <v>0</v>
      </c>
      <c r="Q369" s="73">
        <v>0</v>
      </c>
      <c r="R369" s="73">
        <v>0</v>
      </c>
      <c r="S369" s="73">
        <v>0</v>
      </c>
      <c r="T369" s="73">
        <v>0</v>
      </c>
      <c r="U369" s="73">
        <v>0</v>
      </c>
      <c r="V369" s="73">
        <v>0</v>
      </c>
      <c r="W369" s="73">
        <v>0</v>
      </c>
      <c r="X369" s="73">
        <v>0</v>
      </c>
      <c r="Y369" s="73">
        <v>0</v>
      </c>
      <c r="Z369" s="73">
        <v>0</v>
      </c>
      <c r="AA369" s="73">
        <v>0</v>
      </c>
      <c r="AB369" s="73">
        <v>0</v>
      </c>
      <c r="AC369" s="73">
        <v>0</v>
      </c>
      <c r="AD369" s="73">
        <v>0</v>
      </c>
      <c r="AE369" s="73">
        <v>0</v>
      </c>
      <c r="AF369" s="73">
        <v>0</v>
      </c>
      <c r="AG369" s="73">
        <v>0</v>
      </c>
      <c r="AH369" s="73">
        <v>0</v>
      </c>
      <c r="AI369" s="73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 s="14" t="s">
        <v>6</v>
      </c>
      <c r="B370" s="14" t="s">
        <v>3</v>
      </c>
      <c r="C370" s="73">
        <v>0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O370" s="73">
        <v>0</v>
      </c>
      <c r="P370" s="73">
        <v>0</v>
      </c>
      <c r="Q370" s="73">
        <v>0</v>
      </c>
      <c r="R370" s="73">
        <v>0</v>
      </c>
      <c r="S370" s="73">
        <v>0</v>
      </c>
      <c r="T370" s="73">
        <v>0</v>
      </c>
      <c r="U370" s="73">
        <v>0</v>
      </c>
      <c r="V370" s="73">
        <v>0</v>
      </c>
      <c r="W370" s="73">
        <v>0</v>
      </c>
      <c r="X370" s="73">
        <v>0</v>
      </c>
      <c r="Y370" s="73">
        <v>0</v>
      </c>
      <c r="Z370" s="73">
        <v>0</v>
      </c>
      <c r="AA370" s="73">
        <v>0</v>
      </c>
      <c r="AB370" s="73">
        <v>0</v>
      </c>
      <c r="AC370" s="73">
        <v>0</v>
      </c>
      <c r="AD370" s="73">
        <v>0</v>
      </c>
      <c r="AE370" s="73">
        <v>0</v>
      </c>
      <c r="AF370" s="73">
        <v>0</v>
      </c>
      <c r="AG370" s="73">
        <v>0</v>
      </c>
      <c r="AH370" s="73">
        <v>0</v>
      </c>
      <c r="AI370" s="73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 s="5"/>
      <c r="B371" s="5" t="s">
        <v>4</v>
      </c>
      <c r="C371" s="73">
        <v>0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O371" s="73">
        <v>0</v>
      </c>
      <c r="P371" s="73">
        <v>0</v>
      </c>
      <c r="Q371" s="73">
        <v>0</v>
      </c>
      <c r="R371" s="73">
        <v>0</v>
      </c>
      <c r="S371" s="73">
        <v>0</v>
      </c>
      <c r="T371" s="73">
        <v>0</v>
      </c>
      <c r="U371" s="73">
        <v>0</v>
      </c>
      <c r="V371" s="73">
        <v>0</v>
      </c>
      <c r="W371" s="73">
        <v>0</v>
      </c>
      <c r="X371" s="73">
        <v>0</v>
      </c>
      <c r="Y371" s="73">
        <v>0</v>
      </c>
      <c r="Z371" s="73">
        <v>0</v>
      </c>
      <c r="AA371" s="73">
        <v>0</v>
      </c>
      <c r="AB371" s="73">
        <v>0</v>
      </c>
      <c r="AC371" s="73">
        <v>0</v>
      </c>
      <c r="AD371" s="73">
        <v>0</v>
      </c>
      <c r="AE371" s="73">
        <v>0</v>
      </c>
      <c r="AF371" s="73">
        <v>0</v>
      </c>
      <c r="AG371" s="73">
        <v>0</v>
      </c>
      <c r="AH371" s="73">
        <v>0</v>
      </c>
      <c r="AI371" s="73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 s="5" t="s">
        <v>8</v>
      </c>
      <c r="B372" s="5" t="s">
        <v>3</v>
      </c>
      <c r="C372" s="73">
        <v>0</v>
      </c>
      <c r="D372" s="73">
        <v>0</v>
      </c>
      <c r="E372" s="73">
        <v>0</v>
      </c>
      <c r="F372" s="73">
        <v>0</v>
      </c>
      <c r="G372" s="73">
        <v>0</v>
      </c>
      <c r="H372" s="73">
        <v>0</v>
      </c>
      <c r="I372" s="73">
        <v>0</v>
      </c>
      <c r="J372" s="73">
        <v>0</v>
      </c>
      <c r="K372" s="73">
        <v>0</v>
      </c>
      <c r="L372" s="73">
        <v>0</v>
      </c>
      <c r="M372" s="73">
        <v>0</v>
      </c>
      <c r="N372" s="73">
        <v>0</v>
      </c>
      <c r="O372" s="73">
        <v>0</v>
      </c>
      <c r="P372" s="73">
        <v>0</v>
      </c>
      <c r="Q372" s="73">
        <v>0</v>
      </c>
      <c r="R372" s="73">
        <v>0</v>
      </c>
      <c r="S372" s="73">
        <v>0</v>
      </c>
      <c r="T372" s="73">
        <v>0</v>
      </c>
      <c r="U372" s="73">
        <v>0</v>
      </c>
      <c r="V372" s="73">
        <v>0</v>
      </c>
      <c r="W372" s="73">
        <v>0</v>
      </c>
      <c r="X372" s="73">
        <v>0</v>
      </c>
      <c r="Y372" s="73">
        <v>0</v>
      </c>
      <c r="Z372" s="73">
        <v>0</v>
      </c>
      <c r="AA372" s="73">
        <v>0</v>
      </c>
      <c r="AB372" s="73">
        <v>0</v>
      </c>
      <c r="AC372" s="73">
        <v>0</v>
      </c>
      <c r="AD372" s="73">
        <v>0</v>
      </c>
      <c r="AE372" s="73">
        <v>0</v>
      </c>
      <c r="AF372" s="73">
        <v>0</v>
      </c>
      <c r="AG372" s="73">
        <v>0</v>
      </c>
      <c r="AH372" s="73">
        <v>0</v>
      </c>
      <c r="AI372" s="73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>
      <c r="A373" s="4"/>
      <c r="B373" s="4" t="s">
        <v>37</v>
      </c>
      <c r="C373" s="73">
        <v>0</v>
      </c>
      <c r="D373" s="73">
        <v>0</v>
      </c>
      <c r="E373" s="73">
        <v>0</v>
      </c>
      <c r="F373" s="73">
        <v>0</v>
      </c>
      <c r="G373" s="73">
        <v>0</v>
      </c>
      <c r="H373" s="73">
        <v>0</v>
      </c>
      <c r="I373" s="73">
        <v>0</v>
      </c>
      <c r="J373" s="73">
        <v>0</v>
      </c>
      <c r="K373" s="73">
        <v>0</v>
      </c>
      <c r="L373" s="73">
        <v>0</v>
      </c>
      <c r="M373" s="73">
        <v>0</v>
      </c>
      <c r="N373" s="73">
        <v>0</v>
      </c>
      <c r="O373" s="73">
        <v>0</v>
      </c>
      <c r="P373" s="73">
        <v>0</v>
      </c>
      <c r="Q373" s="73">
        <v>0</v>
      </c>
      <c r="R373" s="73">
        <v>0</v>
      </c>
      <c r="S373" s="73">
        <v>0</v>
      </c>
      <c r="T373" s="73">
        <v>0</v>
      </c>
      <c r="U373" s="73">
        <v>0</v>
      </c>
      <c r="V373" s="73">
        <v>0</v>
      </c>
      <c r="W373" s="73">
        <v>0</v>
      </c>
      <c r="X373" s="73">
        <v>0</v>
      </c>
      <c r="Y373" s="73">
        <v>0</v>
      </c>
      <c r="Z373" s="73">
        <v>0</v>
      </c>
      <c r="AA373" s="73">
        <v>0</v>
      </c>
      <c r="AB373" s="73">
        <v>0</v>
      </c>
      <c r="AC373" s="73">
        <v>0</v>
      </c>
      <c r="AD373" s="73">
        <v>0</v>
      </c>
      <c r="AE373" s="73">
        <v>0</v>
      </c>
      <c r="AF373" s="73">
        <v>0</v>
      </c>
      <c r="AG373" s="73">
        <v>0</v>
      </c>
      <c r="AH373" s="73">
        <v>0</v>
      </c>
      <c r="AI373" s="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>
      <c r="A374" s="14" t="s">
        <v>36</v>
      </c>
      <c r="B374" s="14" t="s">
        <v>38</v>
      </c>
      <c r="C374" s="73">
        <v>0</v>
      </c>
      <c r="D374" s="73">
        <v>0</v>
      </c>
      <c r="E374" s="73">
        <v>0</v>
      </c>
      <c r="F374" s="73">
        <v>0</v>
      </c>
      <c r="G374" s="73">
        <v>0</v>
      </c>
      <c r="H374" s="73">
        <v>0</v>
      </c>
      <c r="I374" s="73">
        <v>0</v>
      </c>
      <c r="J374" s="73">
        <v>0</v>
      </c>
      <c r="K374" s="73">
        <v>0</v>
      </c>
      <c r="L374" s="73">
        <v>0</v>
      </c>
      <c r="M374" s="73">
        <v>0</v>
      </c>
      <c r="N374" s="73">
        <v>0</v>
      </c>
      <c r="O374" s="73">
        <v>0</v>
      </c>
      <c r="P374" s="73">
        <v>0</v>
      </c>
      <c r="Q374" s="73">
        <v>0</v>
      </c>
      <c r="R374" s="73">
        <v>0</v>
      </c>
      <c r="S374" s="73">
        <v>0</v>
      </c>
      <c r="T374" s="73">
        <v>0</v>
      </c>
      <c r="U374" s="73">
        <v>0</v>
      </c>
      <c r="V374" s="73">
        <v>0</v>
      </c>
      <c r="W374" s="73">
        <v>0</v>
      </c>
      <c r="X374" s="73">
        <v>0</v>
      </c>
      <c r="Y374" s="73">
        <v>0</v>
      </c>
      <c r="Z374" s="73">
        <v>0</v>
      </c>
      <c r="AA374" s="73">
        <v>0</v>
      </c>
      <c r="AB374" s="73">
        <v>0</v>
      </c>
      <c r="AC374" s="73">
        <v>0</v>
      </c>
      <c r="AD374" s="73">
        <v>0</v>
      </c>
      <c r="AE374" s="73">
        <v>0</v>
      </c>
      <c r="AF374" s="73">
        <v>0</v>
      </c>
      <c r="AG374" s="73">
        <v>0</v>
      </c>
      <c r="AH374" s="73">
        <v>0</v>
      </c>
      <c r="AI374" s="73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>
      <c r="A375" s="5"/>
      <c r="B375" s="5"/>
      <c r="C375" s="73">
        <v>0</v>
      </c>
      <c r="D375" s="73">
        <v>0</v>
      </c>
      <c r="E375" s="73">
        <v>0</v>
      </c>
      <c r="F375" s="73">
        <v>0</v>
      </c>
      <c r="G375" s="73">
        <v>0</v>
      </c>
      <c r="H375" s="73">
        <v>0</v>
      </c>
      <c r="I375" s="73">
        <v>0</v>
      </c>
      <c r="J375" s="73">
        <v>0</v>
      </c>
      <c r="K375" s="73">
        <v>0</v>
      </c>
      <c r="L375" s="73">
        <v>0</v>
      </c>
      <c r="M375" s="73">
        <v>0</v>
      </c>
      <c r="N375" s="73">
        <v>0</v>
      </c>
      <c r="O375" s="73">
        <v>0</v>
      </c>
      <c r="P375" s="73">
        <v>0</v>
      </c>
      <c r="Q375" s="73">
        <v>0</v>
      </c>
      <c r="R375" s="73">
        <v>0</v>
      </c>
      <c r="S375" s="73">
        <v>0</v>
      </c>
      <c r="T375" s="73">
        <v>0</v>
      </c>
      <c r="U375" s="73">
        <v>0</v>
      </c>
      <c r="V375" s="73">
        <v>0</v>
      </c>
      <c r="W375" s="73">
        <v>0</v>
      </c>
      <c r="X375" s="73">
        <v>0</v>
      </c>
      <c r="Y375" s="73">
        <v>0</v>
      </c>
      <c r="Z375" s="73">
        <v>0</v>
      </c>
      <c r="AA375" s="73">
        <v>0</v>
      </c>
      <c r="AB375" s="73">
        <v>0</v>
      </c>
      <c r="AC375" s="73">
        <v>0</v>
      </c>
      <c r="AD375" s="73">
        <v>0</v>
      </c>
      <c r="AE375" s="73">
        <v>0</v>
      </c>
      <c r="AF375" s="73">
        <v>0</v>
      </c>
      <c r="AG375" s="73">
        <v>0</v>
      </c>
      <c r="AH375" s="73">
        <v>0</v>
      </c>
      <c r="AI375" s="73">
        <v>0</v>
      </c>
    </row>
    <row r="376" spans="1:85">
      <c r="A376" s="1" t="str">
        <f>LOOKUP(B376,[1]Regions!$A$4:$A$98,[1]Regions!$B$4:$B$98)</f>
        <v>Cyprus</v>
      </c>
      <c r="B376" s="2">
        <v>18</v>
      </c>
      <c r="C376" s="72">
        <v>2018</v>
      </c>
      <c r="D376" s="72">
        <v>2019</v>
      </c>
      <c r="E376" s="72">
        <v>2020</v>
      </c>
      <c r="F376" s="72">
        <v>2021</v>
      </c>
      <c r="G376" s="72">
        <v>2022</v>
      </c>
      <c r="H376" s="72">
        <v>2023</v>
      </c>
      <c r="I376" s="72">
        <v>2024</v>
      </c>
      <c r="J376" s="72">
        <v>2025</v>
      </c>
      <c r="K376" s="72">
        <v>2026</v>
      </c>
      <c r="L376" s="72">
        <v>2027</v>
      </c>
      <c r="M376" s="72">
        <v>2028</v>
      </c>
      <c r="N376" s="72">
        <v>2029</v>
      </c>
      <c r="O376" s="72">
        <v>2030</v>
      </c>
      <c r="P376" s="72">
        <v>2031</v>
      </c>
      <c r="Q376" s="72">
        <v>2032</v>
      </c>
      <c r="R376" s="72">
        <v>2033</v>
      </c>
      <c r="S376" s="72">
        <v>2034</v>
      </c>
      <c r="T376" s="72">
        <v>2035</v>
      </c>
      <c r="U376" s="72">
        <v>2036</v>
      </c>
      <c r="V376" s="72">
        <v>2037</v>
      </c>
      <c r="W376" s="72">
        <v>2038</v>
      </c>
      <c r="X376" s="72">
        <v>2039</v>
      </c>
      <c r="Y376" s="72">
        <v>2040</v>
      </c>
      <c r="Z376" s="72">
        <v>2041</v>
      </c>
      <c r="AA376" s="72">
        <v>2042</v>
      </c>
      <c r="AB376" s="72">
        <v>2043</v>
      </c>
      <c r="AC376" s="72">
        <v>2044</v>
      </c>
      <c r="AD376" s="72">
        <v>2045</v>
      </c>
      <c r="AE376" s="72">
        <v>2046</v>
      </c>
      <c r="AF376" s="72">
        <v>2047</v>
      </c>
      <c r="AG376" s="72">
        <v>2048</v>
      </c>
      <c r="AH376" s="72">
        <v>2049</v>
      </c>
      <c r="AI376" s="72">
        <v>2050</v>
      </c>
      <c r="AJ376">
        <v>2051</v>
      </c>
      <c r="AK376">
        <v>2052</v>
      </c>
      <c r="AL376">
        <v>2053</v>
      </c>
      <c r="AM376">
        <v>2054</v>
      </c>
      <c r="AN376">
        <v>2055</v>
      </c>
      <c r="AO376">
        <v>2056</v>
      </c>
      <c r="AP376">
        <v>2057</v>
      </c>
      <c r="AQ376">
        <v>2058</v>
      </c>
      <c r="AR376">
        <v>2059</v>
      </c>
      <c r="AS376">
        <v>2060</v>
      </c>
      <c r="AT376">
        <v>2061</v>
      </c>
      <c r="AU376">
        <v>2062</v>
      </c>
      <c r="AV376">
        <v>2063</v>
      </c>
      <c r="AW376">
        <v>2064</v>
      </c>
      <c r="AX376">
        <v>2065</v>
      </c>
      <c r="AY376">
        <v>2066</v>
      </c>
      <c r="AZ376">
        <v>2067</v>
      </c>
      <c r="BA376">
        <v>2068</v>
      </c>
      <c r="BB376">
        <v>2069</v>
      </c>
      <c r="BC376">
        <v>2070</v>
      </c>
      <c r="BD376">
        <v>2071</v>
      </c>
      <c r="BE376">
        <v>2072</v>
      </c>
      <c r="BF376">
        <v>2073</v>
      </c>
      <c r="BG376">
        <v>2074</v>
      </c>
      <c r="BH376">
        <v>2075</v>
      </c>
      <c r="BI376">
        <v>2076</v>
      </c>
      <c r="BJ376">
        <v>2077</v>
      </c>
      <c r="BK376">
        <v>2078</v>
      </c>
      <c r="BL376">
        <v>2079</v>
      </c>
      <c r="BM376">
        <v>2080</v>
      </c>
      <c r="BN376">
        <v>2081</v>
      </c>
      <c r="BO376">
        <v>2082</v>
      </c>
      <c r="BP376">
        <v>2083</v>
      </c>
      <c r="BQ376">
        <v>2084</v>
      </c>
      <c r="BR376">
        <v>2085</v>
      </c>
      <c r="BS376">
        <v>2086</v>
      </c>
      <c r="BT376">
        <v>2087</v>
      </c>
      <c r="BU376">
        <v>2088</v>
      </c>
      <c r="BV376">
        <v>2089</v>
      </c>
      <c r="BW376">
        <v>2090</v>
      </c>
      <c r="BX376">
        <v>2091</v>
      </c>
      <c r="BY376">
        <v>2092</v>
      </c>
      <c r="BZ376">
        <v>2093</v>
      </c>
      <c r="CA376">
        <v>2094</v>
      </c>
      <c r="CB376">
        <v>2095</v>
      </c>
      <c r="CC376">
        <v>2096</v>
      </c>
      <c r="CD376">
        <v>2097</v>
      </c>
      <c r="CE376">
        <v>2098</v>
      </c>
      <c r="CF376">
        <v>2099</v>
      </c>
      <c r="CG376">
        <v>2100</v>
      </c>
    </row>
    <row r="377" spans="1:85">
      <c r="A377" s="74"/>
      <c r="B377" s="74" t="s">
        <v>4</v>
      </c>
      <c r="C377" s="73">
        <v>0</v>
      </c>
      <c r="D377" s="73">
        <v>0</v>
      </c>
      <c r="E377" s="73">
        <v>0</v>
      </c>
      <c r="F377" s="73">
        <v>0</v>
      </c>
      <c r="G377" s="73">
        <v>0</v>
      </c>
      <c r="H377" s="73">
        <v>0</v>
      </c>
      <c r="I377" s="73">
        <v>0</v>
      </c>
      <c r="J377" s="73">
        <v>0</v>
      </c>
      <c r="K377" s="73">
        <v>0</v>
      </c>
      <c r="L377" s="73">
        <v>0</v>
      </c>
      <c r="M377" s="73">
        <v>0</v>
      </c>
      <c r="N377" s="73">
        <v>0</v>
      </c>
      <c r="O377" s="73">
        <v>0</v>
      </c>
      <c r="P377" s="73">
        <v>0</v>
      </c>
      <c r="Q377" s="73">
        <v>0</v>
      </c>
      <c r="R377" s="73">
        <v>0</v>
      </c>
      <c r="S377" s="73">
        <v>0</v>
      </c>
      <c r="T377" s="73">
        <v>0</v>
      </c>
      <c r="U377" s="73">
        <v>0</v>
      </c>
      <c r="V377" s="73">
        <v>0</v>
      </c>
      <c r="W377" s="73">
        <v>0</v>
      </c>
      <c r="X377" s="73">
        <v>0</v>
      </c>
      <c r="Y377" s="73">
        <v>0</v>
      </c>
      <c r="Z377" s="73">
        <v>0</v>
      </c>
      <c r="AA377" s="73">
        <v>0</v>
      </c>
      <c r="AB377" s="73">
        <v>0</v>
      </c>
      <c r="AC377" s="73">
        <v>0</v>
      </c>
      <c r="AD377" s="73">
        <v>0</v>
      </c>
      <c r="AE377" s="73">
        <v>0</v>
      </c>
      <c r="AF377" s="73">
        <v>0</v>
      </c>
      <c r="AG377" s="73">
        <v>0</v>
      </c>
      <c r="AH377" s="73">
        <v>0</v>
      </c>
      <c r="AI377" s="73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>
      <c r="A378" s="74" t="s">
        <v>0</v>
      </c>
      <c r="B378" s="74" t="s">
        <v>3</v>
      </c>
      <c r="C378" s="73">
        <v>0</v>
      </c>
      <c r="D378" s="73">
        <v>0</v>
      </c>
      <c r="E378" s="73">
        <v>0</v>
      </c>
      <c r="F378" s="73">
        <v>0</v>
      </c>
      <c r="G378" s="73">
        <v>0</v>
      </c>
      <c r="H378" s="73">
        <v>0</v>
      </c>
      <c r="I378" s="73">
        <v>0</v>
      </c>
      <c r="J378" s="73">
        <v>0</v>
      </c>
      <c r="K378" s="73">
        <v>0</v>
      </c>
      <c r="L378" s="73">
        <v>0</v>
      </c>
      <c r="M378" s="73">
        <v>0</v>
      </c>
      <c r="N378" s="73">
        <v>0</v>
      </c>
      <c r="O378" s="73">
        <v>0</v>
      </c>
      <c r="P378" s="73">
        <v>0</v>
      </c>
      <c r="Q378" s="73">
        <v>0</v>
      </c>
      <c r="R378" s="73">
        <v>0</v>
      </c>
      <c r="S378" s="73">
        <v>0</v>
      </c>
      <c r="T378" s="73">
        <v>0</v>
      </c>
      <c r="U378" s="73">
        <v>0</v>
      </c>
      <c r="V378" s="73">
        <v>0</v>
      </c>
      <c r="W378" s="73">
        <v>0</v>
      </c>
      <c r="X378" s="73">
        <v>0</v>
      </c>
      <c r="Y378" s="73">
        <v>0</v>
      </c>
      <c r="Z378" s="73">
        <v>0</v>
      </c>
      <c r="AA378" s="73">
        <v>0</v>
      </c>
      <c r="AB378" s="73">
        <v>0</v>
      </c>
      <c r="AC378" s="73">
        <v>0</v>
      </c>
      <c r="AD378" s="73">
        <v>0</v>
      </c>
      <c r="AE378" s="73">
        <v>0</v>
      </c>
      <c r="AF378" s="73">
        <v>0</v>
      </c>
      <c r="AG378" s="73">
        <v>0</v>
      </c>
      <c r="AH378" s="73">
        <v>0</v>
      </c>
      <c r="AI378" s="73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>
      <c r="A379" s="74"/>
      <c r="B379" s="74" t="s">
        <v>34</v>
      </c>
      <c r="C379" s="73">
        <v>0</v>
      </c>
      <c r="D379" s="73">
        <v>0</v>
      </c>
      <c r="E379" s="73">
        <v>0</v>
      </c>
      <c r="F379" s="73">
        <v>0</v>
      </c>
      <c r="G379" s="73">
        <v>0</v>
      </c>
      <c r="H379" s="73">
        <v>0</v>
      </c>
      <c r="I379" s="73">
        <v>0</v>
      </c>
      <c r="J379" s="73">
        <v>0</v>
      </c>
      <c r="K379" s="73">
        <v>0</v>
      </c>
      <c r="L379" s="73">
        <v>0</v>
      </c>
      <c r="M379" s="73">
        <v>0</v>
      </c>
      <c r="N379" s="73">
        <v>0</v>
      </c>
      <c r="O379" s="73">
        <v>0</v>
      </c>
      <c r="P379" s="73">
        <v>0</v>
      </c>
      <c r="Q379" s="73">
        <v>0</v>
      </c>
      <c r="R379" s="73">
        <v>0</v>
      </c>
      <c r="S379" s="73">
        <v>0</v>
      </c>
      <c r="T379" s="73">
        <v>0</v>
      </c>
      <c r="U379" s="73">
        <v>0</v>
      </c>
      <c r="V379" s="73">
        <v>0</v>
      </c>
      <c r="W379" s="73">
        <v>0</v>
      </c>
      <c r="X379" s="73">
        <v>0</v>
      </c>
      <c r="Y379" s="73">
        <v>0</v>
      </c>
      <c r="Z379" s="73">
        <v>0</v>
      </c>
      <c r="AA379" s="73">
        <v>0</v>
      </c>
      <c r="AB379" s="73">
        <v>0</v>
      </c>
      <c r="AC379" s="73">
        <v>0</v>
      </c>
      <c r="AD379" s="73">
        <v>0</v>
      </c>
      <c r="AE379" s="73">
        <v>0</v>
      </c>
      <c r="AF379" s="73">
        <v>0</v>
      </c>
      <c r="AG379" s="73">
        <v>0</v>
      </c>
      <c r="AH379" s="73">
        <v>0</v>
      </c>
      <c r="AI379" s="73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>
      <c r="A380" s="14"/>
      <c r="B380" s="14" t="s">
        <v>35</v>
      </c>
      <c r="C380" s="73">
        <v>0</v>
      </c>
      <c r="D380" s="73">
        <v>0</v>
      </c>
      <c r="E380" s="73">
        <v>0</v>
      </c>
      <c r="F380" s="73">
        <v>0</v>
      </c>
      <c r="G380" s="73">
        <v>0</v>
      </c>
      <c r="H380" s="73">
        <v>0</v>
      </c>
      <c r="I380" s="73">
        <v>0</v>
      </c>
      <c r="J380" s="73">
        <v>0</v>
      </c>
      <c r="K380" s="73">
        <v>0</v>
      </c>
      <c r="L380" s="73">
        <v>0</v>
      </c>
      <c r="M380" s="73">
        <v>0</v>
      </c>
      <c r="N380" s="73">
        <v>0</v>
      </c>
      <c r="O380" s="73">
        <v>0</v>
      </c>
      <c r="P380" s="73">
        <v>0</v>
      </c>
      <c r="Q380" s="73">
        <v>0</v>
      </c>
      <c r="R380" s="73">
        <v>0</v>
      </c>
      <c r="S380" s="73">
        <v>0</v>
      </c>
      <c r="T380" s="73">
        <v>0</v>
      </c>
      <c r="U380" s="73">
        <v>0</v>
      </c>
      <c r="V380" s="73">
        <v>0</v>
      </c>
      <c r="W380" s="73">
        <v>0</v>
      </c>
      <c r="X380" s="73">
        <v>0</v>
      </c>
      <c r="Y380" s="73">
        <v>0</v>
      </c>
      <c r="Z380" s="73">
        <v>0</v>
      </c>
      <c r="AA380" s="73">
        <v>0</v>
      </c>
      <c r="AB380" s="73">
        <v>0</v>
      </c>
      <c r="AC380" s="73">
        <v>0</v>
      </c>
      <c r="AD380" s="73">
        <v>0</v>
      </c>
      <c r="AE380" s="73">
        <v>0</v>
      </c>
      <c r="AF380" s="73">
        <v>0</v>
      </c>
      <c r="AG380" s="73">
        <v>0</v>
      </c>
      <c r="AH380" s="73">
        <v>0</v>
      </c>
      <c r="AI380" s="73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>
      <c r="A381" s="4"/>
      <c r="B381" s="4" t="s">
        <v>4</v>
      </c>
      <c r="C381" s="73">
        <v>0</v>
      </c>
      <c r="D381" s="73">
        <v>0</v>
      </c>
      <c r="E381" s="73">
        <v>0</v>
      </c>
      <c r="F381" s="73">
        <v>0</v>
      </c>
      <c r="G381" s="73">
        <v>0</v>
      </c>
      <c r="H381" s="73">
        <v>0</v>
      </c>
      <c r="I381" s="73">
        <v>0</v>
      </c>
      <c r="J381" s="73">
        <v>0</v>
      </c>
      <c r="K381" s="73">
        <v>0</v>
      </c>
      <c r="L381" s="73">
        <v>0</v>
      </c>
      <c r="M381" s="73">
        <v>0</v>
      </c>
      <c r="N381" s="73">
        <v>0</v>
      </c>
      <c r="O381" s="73">
        <v>0</v>
      </c>
      <c r="P381" s="73">
        <v>0</v>
      </c>
      <c r="Q381" s="73">
        <v>0</v>
      </c>
      <c r="R381" s="73">
        <v>0</v>
      </c>
      <c r="S381" s="73">
        <v>0</v>
      </c>
      <c r="T381" s="73">
        <v>0</v>
      </c>
      <c r="U381" s="73">
        <v>0</v>
      </c>
      <c r="V381" s="73">
        <v>0</v>
      </c>
      <c r="W381" s="73">
        <v>0</v>
      </c>
      <c r="X381" s="73">
        <v>0</v>
      </c>
      <c r="Y381" s="73">
        <v>0</v>
      </c>
      <c r="Z381" s="73">
        <v>0</v>
      </c>
      <c r="AA381" s="73">
        <v>0</v>
      </c>
      <c r="AB381" s="73">
        <v>0</v>
      </c>
      <c r="AC381" s="73">
        <v>0</v>
      </c>
      <c r="AD381" s="73">
        <v>0</v>
      </c>
      <c r="AE381" s="73">
        <v>0</v>
      </c>
      <c r="AF381" s="73">
        <v>0</v>
      </c>
      <c r="AG381" s="73">
        <v>0</v>
      </c>
      <c r="AH381" s="73">
        <v>0</v>
      </c>
      <c r="AI381" s="73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74" t="s">
        <v>1</v>
      </c>
      <c r="B382" s="74" t="s">
        <v>3</v>
      </c>
      <c r="C382" s="73">
        <v>0</v>
      </c>
      <c r="D382" s="73">
        <v>0</v>
      </c>
      <c r="E382" s="73">
        <v>0</v>
      </c>
      <c r="F382" s="73">
        <v>0</v>
      </c>
      <c r="G382" s="73">
        <v>0</v>
      </c>
      <c r="H382" s="73">
        <v>0</v>
      </c>
      <c r="I382" s="73">
        <v>0</v>
      </c>
      <c r="J382" s="73">
        <v>0</v>
      </c>
      <c r="K382" s="73">
        <v>0</v>
      </c>
      <c r="L382" s="73">
        <v>0</v>
      </c>
      <c r="M382" s="73">
        <v>0</v>
      </c>
      <c r="N382" s="73">
        <v>0</v>
      </c>
      <c r="O382" s="73">
        <v>0</v>
      </c>
      <c r="P382" s="73">
        <v>0</v>
      </c>
      <c r="Q382" s="73">
        <v>0</v>
      </c>
      <c r="R382" s="73">
        <v>0</v>
      </c>
      <c r="S382" s="73">
        <v>0</v>
      </c>
      <c r="T382" s="73">
        <v>0</v>
      </c>
      <c r="U382" s="73">
        <v>0</v>
      </c>
      <c r="V382" s="73">
        <v>0</v>
      </c>
      <c r="W382" s="73">
        <v>0</v>
      </c>
      <c r="X382" s="73">
        <v>0</v>
      </c>
      <c r="Y382" s="73">
        <v>0</v>
      </c>
      <c r="Z382" s="73">
        <v>0</v>
      </c>
      <c r="AA382" s="73">
        <v>0</v>
      </c>
      <c r="AB382" s="73">
        <v>0</v>
      </c>
      <c r="AC382" s="73">
        <v>0</v>
      </c>
      <c r="AD382" s="73">
        <v>0</v>
      </c>
      <c r="AE382" s="73">
        <v>0</v>
      </c>
      <c r="AF382" s="73">
        <v>0</v>
      </c>
      <c r="AG382" s="73">
        <v>0</v>
      </c>
      <c r="AH382" s="73">
        <v>0</v>
      </c>
      <c r="AI382" s="73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74"/>
      <c r="B383" s="74" t="s">
        <v>34</v>
      </c>
      <c r="C383" s="73">
        <v>0</v>
      </c>
      <c r="D383" s="73">
        <v>0</v>
      </c>
      <c r="E383" s="73">
        <v>0</v>
      </c>
      <c r="F383" s="73">
        <v>0</v>
      </c>
      <c r="G383" s="73">
        <v>0</v>
      </c>
      <c r="H383" s="73">
        <v>0</v>
      </c>
      <c r="I383" s="73">
        <v>0</v>
      </c>
      <c r="J383" s="73">
        <v>0</v>
      </c>
      <c r="K383" s="73">
        <v>0</v>
      </c>
      <c r="L383" s="73">
        <v>0</v>
      </c>
      <c r="M383" s="73">
        <v>0</v>
      </c>
      <c r="N383" s="73">
        <v>0</v>
      </c>
      <c r="O383" s="73">
        <v>0</v>
      </c>
      <c r="P383" s="73">
        <v>0</v>
      </c>
      <c r="Q383" s="73">
        <v>0</v>
      </c>
      <c r="R383" s="73">
        <v>0</v>
      </c>
      <c r="S383" s="73">
        <v>0</v>
      </c>
      <c r="T383" s="73">
        <v>0</v>
      </c>
      <c r="U383" s="73">
        <v>0</v>
      </c>
      <c r="V383" s="73">
        <v>0</v>
      </c>
      <c r="W383" s="73">
        <v>0</v>
      </c>
      <c r="X383" s="73">
        <v>0</v>
      </c>
      <c r="Y383" s="73">
        <v>0</v>
      </c>
      <c r="Z383" s="73">
        <v>0</v>
      </c>
      <c r="AA383" s="73">
        <v>0</v>
      </c>
      <c r="AB383" s="73">
        <v>0</v>
      </c>
      <c r="AC383" s="73">
        <v>0</v>
      </c>
      <c r="AD383" s="73">
        <v>0</v>
      </c>
      <c r="AE383" s="73">
        <v>0</v>
      </c>
      <c r="AF383" s="73">
        <v>0</v>
      </c>
      <c r="AG383" s="73">
        <v>0</v>
      </c>
      <c r="AH383" s="73">
        <v>0</v>
      </c>
      <c r="AI383" s="7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14"/>
      <c r="B384" s="14" t="s">
        <v>35</v>
      </c>
      <c r="C384" s="73">
        <v>0</v>
      </c>
      <c r="D384" s="73">
        <v>0</v>
      </c>
      <c r="E384" s="73">
        <v>0</v>
      </c>
      <c r="F384" s="73">
        <v>0</v>
      </c>
      <c r="G384" s="73">
        <v>0</v>
      </c>
      <c r="H384" s="73">
        <v>0</v>
      </c>
      <c r="I384" s="73">
        <v>0</v>
      </c>
      <c r="J384" s="73">
        <v>0</v>
      </c>
      <c r="K384" s="73">
        <v>0</v>
      </c>
      <c r="L384" s="73">
        <v>0</v>
      </c>
      <c r="M384" s="73">
        <v>0</v>
      </c>
      <c r="N384" s="73">
        <v>0</v>
      </c>
      <c r="O384" s="73">
        <v>0</v>
      </c>
      <c r="P384" s="73">
        <v>0</v>
      </c>
      <c r="Q384" s="73">
        <v>0</v>
      </c>
      <c r="R384" s="73">
        <v>0</v>
      </c>
      <c r="S384" s="73">
        <v>0</v>
      </c>
      <c r="T384" s="73">
        <v>0</v>
      </c>
      <c r="U384" s="73">
        <v>0</v>
      </c>
      <c r="V384" s="73">
        <v>0</v>
      </c>
      <c r="W384" s="73">
        <v>0</v>
      </c>
      <c r="X384" s="73">
        <v>0</v>
      </c>
      <c r="Y384" s="73">
        <v>0</v>
      </c>
      <c r="Z384" s="73">
        <v>0</v>
      </c>
      <c r="AA384" s="73">
        <v>0</v>
      </c>
      <c r="AB384" s="73">
        <v>0</v>
      </c>
      <c r="AC384" s="73">
        <v>0</v>
      </c>
      <c r="AD384" s="73">
        <v>0</v>
      </c>
      <c r="AE384" s="73">
        <v>0</v>
      </c>
      <c r="AF384" s="73">
        <v>0</v>
      </c>
      <c r="AG384" s="73">
        <v>0</v>
      </c>
      <c r="AH384" s="73">
        <v>0</v>
      </c>
      <c r="AI384" s="73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4"/>
      <c r="B385" s="4" t="s">
        <v>4</v>
      </c>
      <c r="C385" s="73">
        <v>0</v>
      </c>
      <c r="D385" s="73">
        <v>0</v>
      </c>
      <c r="E385" s="73">
        <v>0</v>
      </c>
      <c r="F385" s="73">
        <v>0</v>
      </c>
      <c r="G385" s="73">
        <v>0</v>
      </c>
      <c r="H385" s="73">
        <v>0</v>
      </c>
      <c r="I385" s="73">
        <v>0</v>
      </c>
      <c r="J385" s="73">
        <v>0</v>
      </c>
      <c r="K385" s="73">
        <v>0</v>
      </c>
      <c r="L385" s="73">
        <v>0</v>
      </c>
      <c r="M385" s="73">
        <v>0</v>
      </c>
      <c r="N385" s="73">
        <v>0</v>
      </c>
      <c r="O385" s="73">
        <v>0</v>
      </c>
      <c r="P385" s="73">
        <v>0</v>
      </c>
      <c r="Q385" s="73">
        <v>0</v>
      </c>
      <c r="R385" s="73">
        <v>0</v>
      </c>
      <c r="S385" s="73">
        <v>0</v>
      </c>
      <c r="T385" s="73">
        <v>0</v>
      </c>
      <c r="U385" s="73">
        <v>0</v>
      </c>
      <c r="V385" s="73">
        <v>0</v>
      </c>
      <c r="W385" s="73">
        <v>0</v>
      </c>
      <c r="X385" s="73">
        <v>0</v>
      </c>
      <c r="Y385" s="73">
        <v>0</v>
      </c>
      <c r="Z385" s="73">
        <v>0</v>
      </c>
      <c r="AA385" s="73">
        <v>0</v>
      </c>
      <c r="AB385" s="73">
        <v>0</v>
      </c>
      <c r="AC385" s="73">
        <v>0</v>
      </c>
      <c r="AD385" s="73">
        <v>0</v>
      </c>
      <c r="AE385" s="73">
        <v>0</v>
      </c>
      <c r="AF385" s="73">
        <v>0</v>
      </c>
      <c r="AG385" s="73">
        <v>0</v>
      </c>
      <c r="AH385" s="73">
        <v>0</v>
      </c>
      <c r="AI385" s="73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14" t="s">
        <v>5</v>
      </c>
      <c r="B386" s="14" t="s">
        <v>3</v>
      </c>
      <c r="C386" s="73">
        <v>0</v>
      </c>
      <c r="D386" s="73">
        <v>0</v>
      </c>
      <c r="E386" s="73">
        <v>0</v>
      </c>
      <c r="F386" s="73">
        <v>0</v>
      </c>
      <c r="G386" s="73">
        <v>0</v>
      </c>
      <c r="H386" s="73">
        <v>0</v>
      </c>
      <c r="I386" s="73">
        <v>0</v>
      </c>
      <c r="J386" s="73">
        <v>0</v>
      </c>
      <c r="K386" s="73">
        <v>0</v>
      </c>
      <c r="L386" s="73">
        <v>0</v>
      </c>
      <c r="M386" s="73">
        <v>0</v>
      </c>
      <c r="N386" s="73">
        <v>0</v>
      </c>
      <c r="O386" s="73">
        <v>0</v>
      </c>
      <c r="P386" s="73">
        <v>0</v>
      </c>
      <c r="Q386" s="73">
        <v>0</v>
      </c>
      <c r="R386" s="73">
        <v>0</v>
      </c>
      <c r="S386" s="73">
        <v>0</v>
      </c>
      <c r="T386" s="73">
        <v>0</v>
      </c>
      <c r="U386" s="73">
        <v>0</v>
      </c>
      <c r="V386" s="73">
        <v>0</v>
      </c>
      <c r="W386" s="73">
        <v>0</v>
      </c>
      <c r="X386" s="73">
        <v>0</v>
      </c>
      <c r="Y386" s="73">
        <v>0</v>
      </c>
      <c r="Z386" s="73">
        <v>0</v>
      </c>
      <c r="AA386" s="73">
        <v>0</v>
      </c>
      <c r="AB386" s="73">
        <v>0</v>
      </c>
      <c r="AC386" s="73">
        <v>0</v>
      </c>
      <c r="AD386" s="73">
        <v>0</v>
      </c>
      <c r="AE386" s="73">
        <v>0</v>
      </c>
      <c r="AF386" s="73">
        <v>0</v>
      </c>
      <c r="AG386" s="73">
        <v>0</v>
      </c>
      <c r="AH386" s="73">
        <v>0</v>
      </c>
      <c r="AI386" s="73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5"/>
      <c r="B387" s="5" t="s">
        <v>4</v>
      </c>
      <c r="C387" s="73">
        <v>0</v>
      </c>
      <c r="D387" s="73">
        <v>0</v>
      </c>
      <c r="E387" s="73">
        <v>0</v>
      </c>
      <c r="F387" s="73">
        <v>0</v>
      </c>
      <c r="G387" s="73">
        <v>0</v>
      </c>
      <c r="H387" s="73">
        <v>0</v>
      </c>
      <c r="I387" s="73">
        <v>0</v>
      </c>
      <c r="J387" s="73">
        <v>0</v>
      </c>
      <c r="K387" s="73">
        <v>0</v>
      </c>
      <c r="L387" s="73">
        <v>0</v>
      </c>
      <c r="M387" s="73">
        <v>0</v>
      </c>
      <c r="N387" s="73">
        <v>0</v>
      </c>
      <c r="O387" s="73">
        <v>0</v>
      </c>
      <c r="P387" s="73">
        <v>0</v>
      </c>
      <c r="Q387" s="73">
        <v>0</v>
      </c>
      <c r="R387" s="73">
        <v>0</v>
      </c>
      <c r="S387" s="73">
        <v>0</v>
      </c>
      <c r="T387" s="73">
        <v>0</v>
      </c>
      <c r="U387" s="73">
        <v>0</v>
      </c>
      <c r="V387" s="73">
        <v>0</v>
      </c>
      <c r="W387" s="73">
        <v>0</v>
      </c>
      <c r="X387" s="73">
        <v>0</v>
      </c>
      <c r="Y387" s="73">
        <v>0</v>
      </c>
      <c r="Z387" s="73">
        <v>0</v>
      </c>
      <c r="AA387" s="73">
        <v>0</v>
      </c>
      <c r="AB387" s="73">
        <v>0</v>
      </c>
      <c r="AC387" s="73">
        <v>0</v>
      </c>
      <c r="AD387" s="73">
        <v>0</v>
      </c>
      <c r="AE387" s="73">
        <v>0</v>
      </c>
      <c r="AF387" s="73">
        <v>0</v>
      </c>
      <c r="AG387" s="73">
        <v>0</v>
      </c>
      <c r="AH387" s="73">
        <v>0</v>
      </c>
      <c r="AI387" s="73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5" t="s">
        <v>2</v>
      </c>
      <c r="B388" s="5" t="s">
        <v>3</v>
      </c>
      <c r="C388" s="73">
        <v>0</v>
      </c>
      <c r="D388" s="73">
        <v>0</v>
      </c>
      <c r="E388" s="73">
        <v>0</v>
      </c>
      <c r="F388" s="73">
        <v>0</v>
      </c>
      <c r="G388" s="73">
        <v>0</v>
      </c>
      <c r="H388" s="73">
        <v>0</v>
      </c>
      <c r="I388" s="73">
        <v>0</v>
      </c>
      <c r="J388" s="73">
        <v>0</v>
      </c>
      <c r="K388" s="73">
        <v>0</v>
      </c>
      <c r="L388" s="73">
        <v>0</v>
      </c>
      <c r="M388" s="73">
        <v>0</v>
      </c>
      <c r="N388" s="73">
        <v>0</v>
      </c>
      <c r="O388" s="73">
        <v>0</v>
      </c>
      <c r="P388" s="73">
        <v>0</v>
      </c>
      <c r="Q388" s="73">
        <v>0</v>
      </c>
      <c r="R388" s="73">
        <v>0</v>
      </c>
      <c r="S388" s="73">
        <v>0</v>
      </c>
      <c r="T388" s="73">
        <v>0</v>
      </c>
      <c r="U388" s="73">
        <v>0</v>
      </c>
      <c r="V388" s="73">
        <v>0</v>
      </c>
      <c r="W388" s="73">
        <v>0</v>
      </c>
      <c r="X388" s="73">
        <v>0</v>
      </c>
      <c r="Y388" s="73">
        <v>0</v>
      </c>
      <c r="Z388" s="73">
        <v>0</v>
      </c>
      <c r="AA388" s="73">
        <v>0</v>
      </c>
      <c r="AB388" s="73">
        <v>0</v>
      </c>
      <c r="AC388" s="73">
        <v>0</v>
      </c>
      <c r="AD388" s="73">
        <v>0</v>
      </c>
      <c r="AE388" s="73">
        <v>0</v>
      </c>
      <c r="AF388" s="73">
        <v>0</v>
      </c>
      <c r="AG388" s="73">
        <v>0</v>
      </c>
      <c r="AH388" s="73">
        <v>0</v>
      </c>
      <c r="AI388" s="73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4"/>
      <c r="B389" s="4" t="s">
        <v>4</v>
      </c>
      <c r="C389" s="73">
        <v>0</v>
      </c>
      <c r="D389" s="73">
        <v>0</v>
      </c>
      <c r="E389" s="73">
        <v>0</v>
      </c>
      <c r="F389" s="73">
        <v>0</v>
      </c>
      <c r="G389" s="73">
        <v>0</v>
      </c>
      <c r="H389" s="73">
        <v>0</v>
      </c>
      <c r="I389" s="73">
        <v>0</v>
      </c>
      <c r="J389" s="73">
        <v>0</v>
      </c>
      <c r="K389" s="73">
        <v>0</v>
      </c>
      <c r="L389" s="73">
        <v>0</v>
      </c>
      <c r="M389" s="73">
        <v>0</v>
      </c>
      <c r="N389" s="73">
        <v>0</v>
      </c>
      <c r="O389" s="73">
        <v>0</v>
      </c>
      <c r="P389" s="73">
        <v>0</v>
      </c>
      <c r="Q389" s="73">
        <v>0</v>
      </c>
      <c r="R389" s="73">
        <v>0</v>
      </c>
      <c r="S389" s="73">
        <v>0</v>
      </c>
      <c r="T389" s="73">
        <v>0</v>
      </c>
      <c r="U389" s="73">
        <v>0</v>
      </c>
      <c r="V389" s="73">
        <v>0</v>
      </c>
      <c r="W389" s="73">
        <v>0</v>
      </c>
      <c r="X389" s="73">
        <v>0</v>
      </c>
      <c r="Y389" s="73">
        <v>0</v>
      </c>
      <c r="Z389" s="73">
        <v>0</v>
      </c>
      <c r="AA389" s="73">
        <v>0</v>
      </c>
      <c r="AB389" s="73">
        <v>0</v>
      </c>
      <c r="AC389" s="73">
        <v>0</v>
      </c>
      <c r="AD389" s="73">
        <v>0</v>
      </c>
      <c r="AE389" s="73">
        <v>0</v>
      </c>
      <c r="AF389" s="73">
        <v>0</v>
      </c>
      <c r="AG389" s="73">
        <v>0</v>
      </c>
      <c r="AH389" s="73">
        <v>0</v>
      </c>
      <c r="AI389" s="73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14" t="s">
        <v>7</v>
      </c>
      <c r="B390" s="14" t="s">
        <v>3</v>
      </c>
      <c r="C390" s="73">
        <v>0</v>
      </c>
      <c r="D390" s="73">
        <v>0</v>
      </c>
      <c r="E390" s="73">
        <v>0</v>
      </c>
      <c r="F390" s="73">
        <v>0</v>
      </c>
      <c r="G390" s="73">
        <v>0</v>
      </c>
      <c r="H390" s="73">
        <v>0</v>
      </c>
      <c r="I390" s="73">
        <v>0</v>
      </c>
      <c r="J390" s="73">
        <v>0</v>
      </c>
      <c r="K390" s="73">
        <v>0</v>
      </c>
      <c r="L390" s="73">
        <v>0</v>
      </c>
      <c r="M390" s="73">
        <v>0</v>
      </c>
      <c r="N390" s="73">
        <v>0</v>
      </c>
      <c r="O390" s="73">
        <v>0</v>
      </c>
      <c r="P390" s="73">
        <v>0</v>
      </c>
      <c r="Q390" s="73">
        <v>0</v>
      </c>
      <c r="R390" s="73">
        <v>0</v>
      </c>
      <c r="S390" s="73">
        <v>0</v>
      </c>
      <c r="T390" s="73">
        <v>0</v>
      </c>
      <c r="U390" s="73">
        <v>0</v>
      </c>
      <c r="V390" s="73">
        <v>0</v>
      </c>
      <c r="W390" s="73">
        <v>0</v>
      </c>
      <c r="X390" s="73">
        <v>0</v>
      </c>
      <c r="Y390" s="73">
        <v>0</v>
      </c>
      <c r="Z390" s="73">
        <v>0</v>
      </c>
      <c r="AA390" s="73">
        <v>0</v>
      </c>
      <c r="AB390" s="73">
        <v>0</v>
      </c>
      <c r="AC390" s="73">
        <v>0</v>
      </c>
      <c r="AD390" s="73">
        <v>0</v>
      </c>
      <c r="AE390" s="73">
        <v>0</v>
      </c>
      <c r="AF390" s="73">
        <v>0</v>
      </c>
      <c r="AG390" s="73">
        <v>0</v>
      </c>
      <c r="AH390" s="73">
        <v>0</v>
      </c>
      <c r="AI390" s="73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4"/>
      <c r="B391" s="4" t="s">
        <v>4</v>
      </c>
      <c r="C391" s="73">
        <v>0</v>
      </c>
      <c r="D391" s="73">
        <v>0</v>
      </c>
      <c r="E391" s="73">
        <v>0</v>
      </c>
      <c r="F391" s="73">
        <v>0</v>
      </c>
      <c r="G391" s="73">
        <v>0</v>
      </c>
      <c r="H391" s="73">
        <v>0</v>
      </c>
      <c r="I391" s="73">
        <v>0</v>
      </c>
      <c r="J391" s="73">
        <v>0</v>
      </c>
      <c r="K391" s="73">
        <v>0</v>
      </c>
      <c r="L391" s="73">
        <v>0</v>
      </c>
      <c r="M391" s="73">
        <v>0</v>
      </c>
      <c r="N391" s="73">
        <v>0</v>
      </c>
      <c r="O391" s="73">
        <v>0</v>
      </c>
      <c r="P391" s="73">
        <v>0</v>
      </c>
      <c r="Q391" s="73">
        <v>0</v>
      </c>
      <c r="R391" s="73">
        <v>0</v>
      </c>
      <c r="S391" s="73">
        <v>0</v>
      </c>
      <c r="T391" s="73">
        <v>0</v>
      </c>
      <c r="U391" s="73">
        <v>0</v>
      </c>
      <c r="V391" s="73">
        <v>0</v>
      </c>
      <c r="W391" s="73">
        <v>0</v>
      </c>
      <c r="X391" s="73">
        <v>0</v>
      </c>
      <c r="Y391" s="73">
        <v>0</v>
      </c>
      <c r="Z391" s="73">
        <v>0</v>
      </c>
      <c r="AA391" s="73">
        <v>0</v>
      </c>
      <c r="AB391" s="73">
        <v>0</v>
      </c>
      <c r="AC391" s="73">
        <v>0</v>
      </c>
      <c r="AD391" s="73">
        <v>0</v>
      </c>
      <c r="AE391" s="73">
        <v>0</v>
      </c>
      <c r="AF391" s="73">
        <v>0</v>
      </c>
      <c r="AG391" s="73">
        <v>0</v>
      </c>
      <c r="AH391" s="73">
        <v>0</v>
      </c>
      <c r="AI391" s="73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14" t="s">
        <v>6</v>
      </c>
      <c r="B392" s="14" t="s">
        <v>3</v>
      </c>
      <c r="C392" s="73">
        <v>0</v>
      </c>
      <c r="D392" s="73">
        <v>0</v>
      </c>
      <c r="E392" s="73">
        <v>0</v>
      </c>
      <c r="F392" s="73">
        <v>0</v>
      </c>
      <c r="G392" s="73">
        <v>0</v>
      </c>
      <c r="H392" s="73">
        <v>0</v>
      </c>
      <c r="I392" s="73">
        <v>0</v>
      </c>
      <c r="J392" s="73">
        <v>0</v>
      </c>
      <c r="K392" s="73">
        <v>0</v>
      </c>
      <c r="L392" s="73">
        <v>0</v>
      </c>
      <c r="M392" s="73">
        <v>0</v>
      </c>
      <c r="N392" s="73">
        <v>0</v>
      </c>
      <c r="O392" s="73">
        <v>0</v>
      </c>
      <c r="P392" s="73">
        <v>0</v>
      </c>
      <c r="Q392" s="73">
        <v>0</v>
      </c>
      <c r="R392" s="73">
        <v>0</v>
      </c>
      <c r="S392" s="73">
        <v>0</v>
      </c>
      <c r="T392" s="73">
        <v>0</v>
      </c>
      <c r="U392" s="73">
        <v>0</v>
      </c>
      <c r="V392" s="73">
        <v>0</v>
      </c>
      <c r="W392" s="73">
        <v>0</v>
      </c>
      <c r="X392" s="73">
        <v>0</v>
      </c>
      <c r="Y392" s="73">
        <v>0</v>
      </c>
      <c r="Z392" s="73">
        <v>0</v>
      </c>
      <c r="AA392" s="73">
        <v>0</v>
      </c>
      <c r="AB392" s="73">
        <v>0</v>
      </c>
      <c r="AC392" s="73">
        <v>0</v>
      </c>
      <c r="AD392" s="73">
        <v>0</v>
      </c>
      <c r="AE392" s="73">
        <v>0</v>
      </c>
      <c r="AF392" s="73">
        <v>0</v>
      </c>
      <c r="AG392" s="73">
        <v>0</v>
      </c>
      <c r="AH392" s="73">
        <v>0</v>
      </c>
      <c r="AI392" s="73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5"/>
      <c r="B393" s="5" t="s">
        <v>4</v>
      </c>
      <c r="C393" s="73">
        <v>0</v>
      </c>
      <c r="D393" s="73">
        <v>0</v>
      </c>
      <c r="E393" s="73">
        <v>0</v>
      </c>
      <c r="F393" s="73">
        <v>0</v>
      </c>
      <c r="G393" s="73">
        <v>0</v>
      </c>
      <c r="H393" s="73">
        <v>0</v>
      </c>
      <c r="I393" s="73">
        <v>0</v>
      </c>
      <c r="J393" s="73">
        <v>0</v>
      </c>
      <c r="K393" s="73">
        <v>0</v>
      </c>
      <c r="L393" s="73">
        <v>0</v>
      </c>
      <c r="M393" s="73">
        <v>0</v>
      </c>
      <c r="N393" s="73">
        <v>0</v>
      </c>
      <c r="O393" s="73">
        <v>0</v>
      </c>
      <c r="P393" s="73">
        <v>0</v>
      </c>
      <c r="Q393" s="73">
        <v>0</v>
      </c>
      <c r="R393" s="73">
        <v>0</v>
      </c>
      <c r="S393" s="73">
        <v>0</v>
      </c>
      <c r="T393" s="73">
        <v>0</v>
      </c>
      <c r="U393" s="73">
        <v>0</v>
      </c>
      <c r="V393" s="73">
        <v>0</v>
      </c>
      <c r="W393" s="73">
        <v>0</v>
      </c>
      <c r="X393" s="73">
        <v>0</v>
      </c>
      <c r="Y393" s="73">
        <v>0</v>
      </c>
      <c r="Z393" s="73">
        <v>0</v>
      </c>
      <c r="AA393" s="73">
        <v>0</v>
      </c>
      <c r="AB393" s="73">
        <v>0</v>
      </c>
      <c r="AC393" s="73">
        <v>0</v>
      </c>
      <c r="AD393" s="73">
        <v>0</v>
      </c>
      <c r="AE393" s="73">
        <v>0</v>
      </c>
      <c r="AF393" s="73">
        <v>0</v>
      </c>
      <c r="AG393" s="73">
        <v>0</v>
      </c>
      <c r="AH393" s="73">
        <v>0</v>
      </c>
      <c r="AI393" s="7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>
      <c r="A394" s="5" t="s">
        <v>8</v>
      </c>
      <c r="B394" s="5" t="s">
        <v>3</v>
      </c>
      <c r="C394" s="73">
        <v>0</v>
      </c>
      <c r="D394" s="73">
        <v>0</v>
      </c>
      <c r="E394" s="73">
        <v>0</v>
      </c>
      <c r="F394" s="73">
        <v>0</v>
      </c>
      <c r="G394" s="73">
        <v>0</v>
      </c>
      <c r="H394" s="73">
        <v>0</v>
      </c>
      <c r="I394" s="73">
        <v>0</v>
      </c>
      <c r="J394" s="73">
        <v>0</v>
      </c>
      <c r="K394" s="73">
        <v>0</v>
      </c>
      <c r="L394" s="73">
        <v>0</v>
      </c>
      <c r="M394" s="73">
        <v>0</v>
      </c>
      <c r="N394" s="73">
        <v>0</v>
      </c>
      <c r="O394" s="73">
        <v>0</v>
      </c>
      <c r="P394" s="73">
        <v>0</v>
      </c>
      <c r="Q394" s="73">
        <v>0</v>
      </c>
      <c r="R394" s="73">
        <v>0</v>
      </c>
      <c r="S394" s="73">
        <v>0</v>
      </c>
      <c r="T394" s="73">
        <v>0</v>
      </c>
      <c r="U394" s="73">
        <v>0</v>
      </c>
      <c r="V394" s="73">
        <v>0</v>
      </c>
      <c r="W394" s="73">
        <v>0</v>
      </c>
      <c r="X394" s="73">
        <v>0</v>
      </c>
      <c r="Y394" s="73">
        <v>0</v>
      </c>
      <c r="Z394" s="73">
        <v>0</v>
      </c>
      <c r="AA394" s="73">
        <v>0</v>
      </c>
      <c r="AB394" s="73">
        <v>0</v>
      </c>
      <c r="AC394" s="73">
        <v>0</v>
      </c>
      <c r="AD394" s="73">
        <v>0</v>
      </c>
      <c r="AE394" s="73">
        <v>0</v>
      </c>
      <c r="AF394" s="73">
        <v>0</v>
      </c>
      <c r="AG394" s="73">
        <v>0</v>
      </c>
      <c r="AH394" s="73">
        <v>0</v>
      </c>
      <c r="AI394" s="73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>
      <c r="A395" s="4"/>
      <c r="B395" s="4" t="s">
        <v>37</v>
      </c>
      <c r="C395" s="73">
        <v>0</v>
      </c>
      <c r="D395" s="73">
        <v>0</v>
      </c>
      <c r="E395" s="73">
        <v>0</v>
      </c>
      <c r="F395" s="73">
        <v>0</v>
      </c>
      <c r="G395" s="73">
        <v>0</v>
      </c>
      <c r="H395" s="73">
        <v>0</v>
      </c>
      <c r="I395" s="73">
        <v>0</v>
      </c>
      <c r="J395" s="73">
        <v>0</v>
      </c>
      <c r="K395" s="73">
        <v>0</v>
      </c>
      <c r="L395" s="73">
        <v>0</v>
      </c>
      <c r="M395" s="73">
        <v>0</v>
      </c>
      <c r="N395" s="73">
        <v>0</v>
      </c>
      <c r="O395" s="73">
        <v>0</v>
      </c>
      <c r="P395" s="73">
        <v>0</v>
      </c>
      <c r="Q395" s="73">
        <v>0</v>
      </c>
      <c r="R395" s="73">
        <v>0</v>
      </c>
      <c r="S395" s="73">
        <v>0</v>
      </c>
      <c r="T395" s="73">
        <v>0</v>
      </c>
      <c r="U395" s="73">
        <v>0</v>
      </c>
      <c r="V395" s="73">
        <v>0</v>
      </c>
      <c r="W395" s="73">
        <v>0</v>
      </c>
      <c r="X395" s="73">
        <v>0</v>
      </c>
      <c r="Y395" s="73">
        <v>0</v>
      </c>
      <c r="Z395" s="73">
        <v>0</v>
      </c>
      <c r="AA395" s="73">
        <v>0</v>
      </c>
      <c r="AB395" s="73">
        <v>0</v>
      </c>
      <c r="AC395" s="73">
        <v>0</v>
      </c>
      <c r="AD395" s="73">
        <v>0</v>
      </c>
      <c r="AE395" s="73">
        <v>0</v>
      </c>
      <c r="AF395" s="73">
        <v>0</v>
      </c>
      <c r="AG395" s="73">
        <v>0</v>
      </c>
      <c r="AH395" s="73">
        <v>0</v>
      </c>
      <c r="AI395" s="73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>
      <c r="A396" s="14" t="s">
        <v>36</v>
      </c>
      <c r="B396" s="14" t="s">
        <v>38</v>
      </c>
      <c r="C396" s="73">
        <v>0</v>
      </c>
      <c r="D396" s="73">
        <v>0</v>
      </c>
      <c r="E396" s="73">
        <v>0</v>
      </c>
      <c r="F396" s="73">
        <v>0</v>
      </c>
      <c r="G396" s="73">
        <v>0</v>
      </c>
      <c r="H396" s="73">
        <v>0</v>
      </c>
      <c r="I396" s="73">
        <v>0</v>
      </c>
      <c r="J396" s="73">
        <v>0</v>
      </c>
      <c r="K396" s="73">
        <v>0</v>
      </c>
      <c r="L396" s="73">
        <v>0</v>
      </c>
      <c r="M396" s="73">
        <v>0</v>
      </c>
      <c r="N396" s="73">
        <v>0</v>
      </c>
      <c r="O396" s="73">
        <v>0</v>
      </c>
      <c r="P396" s="73">
        <v>0</v>
      </c>
      <c r="Q396" s="73">
        <v>0</v>
      </c>
      <c r="R396" s="73">
        <v>0</v>
      </c>
      <c r="S396" s="73">
        <v>0</v>
      </c>
      <c r="T396" s="73">
        <v>0</v>
      </c>
      <c r="U396" s="73">
        <v>0</v>
      </c>
      <c r="V396" s="73">
        <v>0</v>
      </c>
      <c r="W396" s="73">
        <v>0</v>
      </c>
      <c r="X396" s="73">
        <v>0</v>
      </c>
      <c r="Y396" s="73">
        <v>0</v>
      </c>
      <c r="Z396" s="73">
        <v>0</v>
      </c>
      <c r="AA396" s="73">
        <v>0</v>
      </c>
      <c r="AB396" s="73">
        <v>0</v>
      </c>
      <c r="AC396" s="73">
        <v>0</v>
      </c>
      <c r="AD396" s="73">
        <v>0</v>
      </c>
      <c r="AE396" s="73">
        <v>0</v>
      </c>
      <c r="AF396" s="73">
        <v>0</v>
      </c>
      <c r="AG396" s="73">
        <v>0</v>
      </c>
      <c r="AH396" s="73">
        <v>0</v>
      </c>
      <c r="AI396" s="73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>
      <c r="A397" s="5"/>
      <c r="B397" s="5" t="s">
        <v>213</v>
      </c>
      <c r="C397" s="73">
        <v>0</v>
      </c>
      <c r="D397" s="73">
        <v>0</v>
      </c>
      <c r="E397" s="73">
        <v>0</v>
      </c>
      <c r="F397" s="73">
        <v>0</v>
      </c>
      <c r="G397" s="73">
        <v>0</v>
      </c>
      <c r="H397" s="73">
        <v>0</v>
      </c>
      <c r="I397" s="73">
        <v>0</v>
      </c>
      <c r="J397" s="73">
        <v>0</v>
      </c>
      <c r="K397" s="73">
        <v>0</v>
      </c>
      <c r="L397" s="73">
        <v>0</v>
      </c>
      <c r="M397" s="73">
        <v>0</v>
      </c>
      <c r="N397" s="73">
        <v>0</v>
      </c>
      <c r="O397" s="73">
        <v>0</v>
      </c>
      <c r="P397" s="73">
        <v>0</v>
      </c>
      <c r="Q397" s="73">
        <v>0</v>
      </c>
      <c r="R397" s="73">
        <v>0</v>
      </c>
      <c r="S397" s="73">
        <v>0</v>
      </c>
      <c r="T397" s="73">
        <v>0</v>
      </c>
      <c r="U397" s="73">
        <v>0</v>
      </c>
      <c r="V397" s="73">
        <v>0</v>
      </c>
      <c r="W397" s="73">
        <v>0</v>
      </c>
      <c r="X397" s="73">
        <v>0</v>
      </c>
      <c r="Y397" s="73">
        <v>0</v>
      </c>
      <c r="Z397" s="73">
        <v>0</v>
      </c>
      <c r="AA397" s="73">
        <v>0</v>
      </c>
      <c r="AB397" s="73">
        <v>0</v>
      </c>
      <c r="AC397" s="73">
        <v>0</v>
      </c>
      <c r="AD397" s="73">
        <v>0</v>
      </c>
      <c r="AE397" s="73">
        <v>0</v>
      </c>
      <c r="AF397" s="73">
        <v>0</v>
      </c>
      <c r="AG397" s="73">
        <v>0</v>
      </c>
      <c r="AH397" s="73">
        <v>0</v>
      </c>
      <c r="AI397" s="73">
        <v>0</v>
      </c>
    </row>
    <row r="398" spans="1:85">
      <c r="A398" s="1" t="str">
        <f>LOOKUP(B398,[1]Regions!$A$4:$A$98,[1]Regions!$B$4:$B$98)</f>
        <v>Latvia</v>
      </c>
      <c r="B398" s="2">
        <v>19</v>
      </c>
      <c r="C398" s="72">
        <v>2018</v>
      </c>
      <c r="D398" s="72">
        <v>2019</v>
      </c>
      <c r="E398" s="72">
        <v>2020</v>
      </c>
      <c r="F398" s="72">
        <v>2021</v>
      </c>
      <c r="G398" s="72">
        <v>2022</v>
      </c>
      <c r="H398" s="72">
        <v>2023</v>
      </c>
      <c r="I398" s="72">
        <v>2024</v>
      </c>
      <c r="J398" s="72">
        <v>2025</v>
      </c>
      <c r="K398" s="72">
        <v>2026</v>
      </c>
      <c r="L398" s="72">
        <v>2027</v>
      </c>
      <c r="M398" s="72">
        <v>2028</v>
      </c>
      <c r="N398" s="72">
        <v>2029</v>
      </c>
      <c r="O398" s="72">
        <v>2030</v>
      </c>
      <c r="P398" s="72">
        <v>2031</v>
      </c>
      <c r="Q398" s="72">
        <v>2032</v>
      </c>
      <c r="R398" s="72">
        <v>2033</v>
      </c>
      <c r="S398" s="72">
        <v>2034</v>
      </c>
      <c r="T398" s="72">
        <v>2035</v>
      </c>
      <c r="U398" s="72">
        <v>2036</v>
      </c>
      <c r="V398" s="72">
        <v>2037</v>
      </c>
      <c r="W398" s="72">
        <v>2038</v>
      </c>
      <c r="X398" s="72">
        <v>2039</v>
      </c>
      <c r="Y398" s="72">
        <v>2040</v>
      </c>
      <c r="Z398" s="72">
        <v>2041</v>
      </c>
      <c r="AA398" s="72">
        <v>2042</v>
      </c>
      <c r="AB398" s="72">
        <v>2043</v>
      </c>
      <c r="AC398" s="72">
        <v>2044</v>
      </c>
      <c r="AD398" s="72">
        <v>2045</v>
      </c>
      <c r="AE398" s="72">
        <v>2046</v>
      </c>
      <c r="AF398" s="72">
        <v>2047</v>
      </c>
      <c r="AG398" s="72">
        <v>2048</v>
      </c>
      <c r="AH398" s="72">
        <v>2049</v>
      </c>
      <c r="AI398" s="72">
        <v>2050</v>
      </c>
      <c r="AJ398">
        <v>2051</v>
      </c>
      <c r="AK398">
        <v>2052</v>
      </c>
      <c r="AL398">
        <v>2053</v>
      </c>
      <c r="AM398">
        <v>2054</v>
      </c>
      <c r="AN398">
        <v>2055</v>
      </c>
      <c r="AO398">
        <v>2056</v>
      </c>
      <c r="AP398">
        <v>2057</v>
      </c>
      <c r="AQ398">
        <v>2058</v>
      </c>
      <c r="AR398">
        <v>2059</v>
      </c>
      <c r="AS398">
        <v>2060</v>
      </c>
      <c r="AT398">
        <v>2061</v>
      </c>
      <c r="AU398">
        <v>2062</v>
      </c>
      <c r="AV398">
        <v>2063</v>
      </c>
      <c r="AW398">
        <v>2064</v>
      </c>
      <c r="AX398">
        <v>2065</v>
      </c>
      <c r="AY398">
        <v>2066</v>
      </c>
      <c r="AZ398">
        <v>2067</v>
      </c>
      <c r="BA398">
        <v>2068</v>
      </c>
      <c r="BB398">
        <v>2069</v>
      </c>
      <c r="BC398">
        <v>2070</v>
      </c>
      <c r="BD398">
        <v>2071</v>
      </c>
      <c r="BE398">
        <v>2072</v>
      </c>
      <c r="BF398">
        <v>2073</v>
      </c>
      <c r="BG398">
        <v>2074</v>
      </c>
      <c r="BH398">
        <v>2075</v>
      </c>
      <c r="BI398">
        <v>2076</v>
      </c>
      <c r="BJ398">
        <v>2077</v>
      </c>
      <c r="BK398">
        <v>2078</v>
      </c>
      <c r="BL398">
        <v>2079</v>
      </c>
      <c r="BM398">
        <v>2080</v>
      </c>
      <c r="BN398">
        <v>2081</v>
      </c>
      <c r="BO398">
        <v>2082</v>
      </c>
      <c r="BP398">
        <v>2083</v>
      </c>
      <c r="BQ398">
        <v>2084</v>
      </c>
      <c r="BR398">
        <v>2085</v>
      </c>
      <c r="BS398">
        <v>2086</v>
      </c>
      <c r="BT398">
        <v>2087</v>
      </c>
      <c r="BU398">
        <v>2088</v>
      </c>
      <c r="BV398">
        <v>2089</v>
      </c>
      <c r="BW398">
        <v>2090</v>
      </c>
      <c r="BX398">
        <v>2091</v>
      </c>
      <c r="BY398">
        <v>2092</v>
      </c>
      <c r="BZ398">
        <v>2093</v>
      </c>
      <c r="CA398">
        <v>2094</v>
      </c>
      <c r="CB398">
        <v>2095</v>
      </c>
      <c r="CC398">
        <v>2096</v>
      </c>
      <c r="CD398">
        <v>2097</v>
      </c>
      <c r="CE398">
        <v>2098</v>
      </c>
      <c r="CF398">
        <v>2099</v>
      </c>
      <c r="CG398">
        <v>2100</v>
      </c>
    </row>
    <row r="399" spans="1:85">
      <c r="A399" s="74"/>
      <c r="B399" s="74" t="s">
        <v>4</v>
      </c>
      <c r="C399" s="73">
        <v>0</v>
      </c>
      <c r="D399" s="73">
        <v>0</v>
      </c>
      <c r="E399" s="73">
        <v>0</v>
      </c>
      <c r="F399" s="73">
        <v>0</v>
      </c>
      <c r="G399" s="73">
        <v>0</v>
      </c>
      <c r="H399" s="73">
        <v>0</v>
      </c>
      <c r="I399" s="73">
        <v>0</v>
      </c>
      <c r="J399" s="73">
        <v>0</v>
      </c>
      <c r="K399" s="73">
        <v>0</v>
      </c>
      <c r="L399" s="73">
        <v>0</v>
      </c>
      <c r="M399" s="73">
        <v>0</v>
      </c>
      <c r="N399" s="73">
        <v>0</v>
      </c>
      <c r="O399" s="73">
        <v>0</v>
      </c>
      <c r="P399" s="73">
        <v>0</v>
      </c>
      <c r="Q399" s="73">
        <v>0</v>
      </c>
      <c r="R399" s="73">
        <v>0</v>
      </c>
      <c r="S399" s="73">
        <v>0</v>
      </c>
      <c r="T399" s="73">
        <v>0</v>
      </c>
      <c r="U399" s="73">
        <v>0</v>
      </c>
      <c r="V399" s="73">
        <v>0</v>
      </c>
      <c r="W399" s="73">
        <v>0</v>
      </c>
      <c r="X399" s="73">
        <v>0</v>
      </c>
      <c r="Y399" s="73">
        <v>0</v>
      </c>
      <c r="Z399" s="73">
        <v>0</v>
      </c>
      <c r="AA399" s="73">
        <v>0</v>
      </c>
      <c r="AB399" s="73">
        <v>0</v>
      </c>
      <c r="AC399" s="73">
        <v>0</v>
      </c>
      <c r="AD399" s="73">
        <v>0</v>
      </c>
      <c r="AE399" s="73">
        <v>0</v>
      </c>
      <c r="AF399" s="73">
        <v>0</v>
      </c>
      <c r="AG399" s="73">
        <v>0</v>
      </c>
      <c r="AH399" s="73">
        <v>0</v>
      </c>
      <c r="AI399" s="73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>
      <c r="A400" s="74" t="s">
        <v>0</v>
      </c>
      <c r="B400" s="74" t="s">
        <v>3</v>
      </c>
      <c r="C400" s="73">
        <v>0</v>
      </c>
      <c r="D400" s="73">
        <v>0</v>
      </c>
      <c r="E400" s="73">
        <v>0</v>
      </c>
      <c r="F400" s="73">
        <v>0</v>
      </c>
      <c r="G400" s="73">
        <v>0</v>
      </c>
      <c r="H400" s="73">
        <v>0</v>
      </c>
      <c r="I400" s="73">
        <v>0</v>
      </c>
      <c r="J400" s="73">
        <v>0</v>
      </c>
      <c r="K400" s="73">
        <v>0</v>
      </c>
      <c r="L400" s="73">
        <v>0</v>
      </c>
      <c r="M400" s="73">
        <v>0</v>
      </c>
      <c r="N400" s="73">
        <v>0</v>
      </c>
      <c r="O400" s="73">
        <v>0</v>
      </c>
      <c r="P400" s="73">
        <v>0</v>
      </c>
      <c r="Q400" s="73">
        <v>0</v>
      </c>
      <c r="R400" s="73">
        <v>0</v>
      </c>
      <c r="S400" s="73">
        <v>0</v>
      </c>
      <c r="T400" s="73">
        <v>0</v>
      </c>
      <c r="U400" s="73">
        <v>0</v>
      </c>
      <c r="V400" s="73">
        <v>0</v>
      </c>
      <c r="W400" s="73">
        <v>0</v>
      </c>
      <c r="X400" s="73">
        <v>0</v>
      </c>
      <c r="Y400" s="73">
        <v>0</v>
      </c>
      <c r="Z400" s="73">
        <v>0</v>
      </c>
      <c r="AA400" s="73">
        <v>0</v>
      </c>
      <c r="AB400" s="73">
        <v>0</v>
      </c>
      <c r="AC400" s="73">
        <v>0</v>
      </c>
      <c r="AD400" s="73">
        <v>0</v>
      </c>
      <c r="AE400" s="73">
        <v>0</v>
      </c>
      <c r="AF400" s="73">
        <v>0</v>
      </c>
      <c r="AG400" s="73">
        <v>0</v>
      </c>
      <c r="AH400" s="73">
        <v>0</v>
      </c>
      <c r="AI400" s="73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>
      <c r="A401" s="74"/>
      <c r="B401" s="74" t="s">
        <v>34</v>
      </c>
      <c r="C401" s="73">
        <v>0</v>
      </c>
      <c r="D401" s="73">
        <v>0</v>
      </c>
      <c r="E401" s="73">
        <v>0</v>
      </c>
      <c r="F401" s="73">
        <v>0</v>
      </c>
      <c r="G401" s="73">
        <v>0</v>
      </c>
      <c r="H401" s="73">
        <v>0</v>
      </c>
      <c r="I401" s="73">
        <v>0</v>
      </c>
      <c r="J401" s="73">
        <v>0</v>
      </c>
      <c r="K401" s="73">
        <v>0</v>
      </c>
      <c r="L401" s="73">
        <v>0</v>
      </c>
      <c r="M401" s="73">
        <v>0</v>
      </c>
      <c r="N401" s="73">
        <v>0</v>
      </c>
      <c r="O401" s="73">
        <v>0</v>
      </c>
      <c r="P401" s="73">
        <v>0</v>
      </c>
      <c r="Q401" s="73">
        <v>0</v>
      </c>
      <c r="R401" s="73">
        <v>0</v>
      </c>
      <c r="S401" s="73">
        <v>0</v>
      </c>
      <c r="T401" s="73">
        <v>0</v>
      </c>
      <c r="U401" s="73">
        <v>0</v>
      </c>
      <c r="V401" s="73">
        <v>0</v>
      </c>
      <c r="W401" s="73">
        <v>0</v>
      </c>
      <c r="X401" s="73">
        <v>0</v>
      </c>
      <c r="Y401" s="73">
        <v>0</v>
      </c>
      <c r="Z401" s="73">
        <v>0</v>
      </c>
      <c r="AA401" s="73">
        <v>0</v>
      </c>
      <c r="AB401" s="73">
        <v>0</v>
      </c>
      <c r="AC401" s="73">
        <v>0</v>
      </c>
      <c r="AD401" s="73">
        <v>0</v>
      </c>
      <c r="AE401" s="73">
        <v>0</v>
      </c>
      <c r="AF401" s="73">
        <v>0</v>
      </c>
      <c r="AG401" s="73">
        <v>0</v>
      </c>
      <c r="AH401" s="73">
        <v>0</v>
      </c>
      <c r="AI401" s="73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>
      <c r="A402" s="14"/>
      <c r="B402" s="14" t="s">
        <v>35</v>
      </c>
      <c r="C402" s="73">
        <v>0</v>
      </c>
      <c r="D402" s="73">
        <v>0</v>
      </c>
      <c r="E402" s="73">
        <v>0</v>
      </c>
      <c r="F402" s="73">
        <v>0</v>
      </c>
      <c r="G402" s="73">
        <v>0</v>
      </c>
      <c r="H402" s="73">
        <v>0</v>
      </c>
      <c r="I402" s="73">
        <v>0</v>
      </c>
      <c r="J402" s="73">
        <v>0</v>
      </c>
      <c r="K402" s="73">
        <v>0</v>
      </c>
      <c r="L402" s="73">
        <v>0</v>
      </c>
      <c r="M402" s="73">
        <v>0</v>
      </c>
      <c r="N402" s="73">
        <v>0</v>
      </c>
      <c r="O402" s="73">
        <v>0</v>
      </c>
      <c r="P402" s="73">
        <v>0</v>
      </c>
      <c r="Q402" s="73">
        <v>0</v>
      </c>
      <c r="R402" s="73">
        <v>0</v>
      </c>
      <c r="S402" s="73">
        <v>0</v>
      </c>
      <c r="T402" s="73">
        <v>0</v>
      </c>
      <c r="U402" s="73">
        <v>0</v>
      </c>
      <c r="V402" s="73">
        <v>0</v>
      </c>
      <c r="W402" s="73">
        <v>0</v>
      </c>
      <c r="X402" s="73">
        <v>0</v>
      </c>
      <c r="Y402" s="73">
        <v>0</v>
      </c>
      <c r="Z402" s="73">
        <v>0</v>
      </c>
      <c r="AA402" s="73">
        <v>0</v>
      </c>
      <c r="AB402" s="73">
        <v>0</v>
      </c>
      <c r="AC402" s="73">
        <v>0</v>
      </c>
      <c r="AD402" s="73">
        <v>0</v>
      </c>
      <c r="AE402" s="73">
        <v>0</v>
      </c>
      <c r="AF402" s="73">
        <v>0</v>
      </c>
      <c r="AG402" s="73">
        <v>0</v>
      </c>
      <c r="AH402" s="73">
        <v>0</v>
      </c>
      <c r="AI402" s="73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>
      <c r="A403" s="4"/>
      <c r="B403" s="4" t="s">
        <v>4</v>
      </c>
      <c r="C403" s="73">
        <v>0</v>
      </c>
      <c r="D403" s="73">
        <v>0</v>
      </c>
      <c r="E403" s="73">
        <v>0</v>
      </c>
      <c r="F403" s="73">
        <v>0</v>
      </c>
      <c r="G403" s="73">
        <v>0</v>
      </c>
      <c r="H403" s="73">
        <v>0</v>
      </c>
      <c r="I403" s="73">
        <v>0</v>
      </c>
      <c r="J403" s="73">
        <v>0</v>
      </c>
      <c r="K403" s="73">
        <v>0</v>
      </c>
      <c r="L403" s="73">
        <v>0</v>
      </c>
      <c r="M403" s="73">
        <v>0</v>
      </c>
      <c r="N403" s="73">
        <v>0</v>
      </c>
      <c r="O403" s="73">
        <v>0</v>
      </c>
      <c r="P403" s="73">
        <v>0</v>
      </c>
      <c r="Q403" s="73">
        <v>0</v>
      </c>
      <c r="R403" s="73">
        <v>0</v>
      </c>
      <c r="S403" s="73">
        <v>0</v>
      </c>
      <c r="T403" s="73">
        <v>0</v>
      </c>
      <c r="U403" s="73">
        <v>0</v>
      </c>
      <c r="V403" s="73">
        <v>0</v>
      </c>
      <c r="W403" s="73">
        <v>0</v>
      </c>
      <c r="X403" s="73">
        <v>0</v>
      </c>
      <c r="Y403" s="73">
        <v>0</v>
      </c>
      <c r="Z403" s="73">
        <v>0</v>
      </c>
      <c r="AA403" s="73">
        <v>0</v>
      </c>
      <c r="AB403" s="73">
        <v>0</v>
      </c>
      <c r="AC403" s="73">
        <v>0</v>
      </c>
      <c r="AD403" s="73">
        <v>0</v>
      </c>
      <c r="AE403" s="73">
        <v>0</v>
      </c>
      <c r="AF403" s="73">
        <v>0</v>
      </c>
      <c r="AG403" s="73">
        <v>0</v>
      </c>
      <c r="AH403" s="73">
        <v>0</v>
      </c>
      <c r="AI403" s="7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>
      <c r="A404" s="74" t="s">
        <v>1</v>
      </c>
      <c r="B404" s="74" t="s">
        <v>3</v>
      </c>
      <c r="C404" s="73">
        <v>0</v>
      </c>
      <c r="D404" s="73">
        <v>0</v>
      </c>
      <c r="E404" s="73">
        <v>0</v>
      </c>
      <c r="F404" s="73">
        <v>0</v>
      </c>
      <c r="G404" s="73">
        <v>0</v>
      </c>
      <c r="H404" s="73">
        <v>0</v>
      </c>
      <c r="I404" s="73">
        <v>0</v>
      </c>
      <c r="J404" s="73">
        <v>0</v>
      </c>
      <c r="K404" s="73">
        <v>0</v>
      </c>
      <c r="L404" s="73">
        <v>0</v>
      </c>
      <c r="M404" s="73">
        <v>0</v>
      </c>
      <c r="N404" s="73">
        <v>0</v>
      </c>
      <c r="O404" s="73">
        <v>0</v>
      </c>
      <c r="P404" s="73">
        <v>0</v>
      </c>
      <c r="Q404" s="73">
        <v>0</v>
      </c>
      <c r="R404" s="73">
        <v>0</v>
      </c>
      <c r="S404" s="73">
        <v>0</v>
      </c>
      <c r="T404" s="73">
        <v>0</v>
      </c>
      <c r="U404" s="73">
        <v>0</v>
      </c>
      <c r="V404" s="73">
        <v>0</v>
      </c>
      <c r="W404" s="73">
        <v>0</v>
      </c>
      <c r="X404" s="73">
        <v>0</v>
      </c>
      <c r="Y404" s="73">
        <v>0</v>
      </c>
      <c r="Z404" s="73">
        <v>0</v>
      </c>
      <c r="AA404" s="73">
        <v>0</v>
      </c>
      <c r="AB404" s="73">
        <v>0</v>
      </c>
      <c r="AC404" s="73">
        <v>0</v>
      </c>
      <c r="AD404" s="73">
        <v>0</v>
      </c>
      <c r="AE404" s="73">
        <v>0</v>
      </c>
      <c r="AF404" s="73">
        <v>0</v>
      </c>
      <c r="AG404" s="73">
        <v>0</v>
      </c>
      <c r="AH404" s="73">
        <v>0</v>
      </c>
      <c r="AI404" s="73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74"/>
      <c r="B405" s="74" t="s">
        <v>34</v>
      </c>
      <c r="C405" s="73">
        <v>0</v>
      </c>
      <c r="D405" s="73">
        <v>0</v>
      </c>
      <c r="E405" s="73">
        <v>0</v>
      </c>
      <c r="F405" s="73">
        <v>0</v>
      </c>
      <c r="G405" s="73">
        <v>0</v>
      </c>
      <c r="H405" s="73">
        <v>0</v>
      </c>
      <c r="I405" s="73">
        <v>0</v>
      </c>
      <c r="J405" s="73">
        <v>0</v>
      </c>
      <c r="K405" s="73">
        <v>0</v>
      </c>
      <c r="L405" s="73">
        <v>0</v>
      </c>
      <c r="M405" s="73">
        <v>0</v>
      </c>
      <c r="N405" s="73">
        <v>0</v>
      </c>
      <c r="O405" s="73">
        <v>0</v>
      </c>
      <c r="P405" s="73">
        <v>0</v>
      </c>
      <c r="Q405" s="73">
        <v>0</v>
      </c>
      <c r="R405" s="73">
        <v>0</v>
      </c>
      <c r="S405" s="73">
        <v>0</v>
      </c>
      <c r="T405" s="73">
        <v>0</v>
      </c>
      <c r="U405" s="73">
        <v>0</v>
      </c>
      <c r="V405" s="73">
        <v>0</v>
      </c>
      <c r="W405" s="73">
        <v>0</v>
      </c>
      <c r="X405" s="73">
        <v>0</v>
      </c>
      <c r="Y405" s="73">
        <v>0</v>
      </c>
      <c r="Z405" s="73">
        <v>0</v>
      </c>
      <c r="AA405" s="73">
        <v>0</v>
      </c>
      <c r="AB405" s="73">
        <v>0</v>
      </c>
      <c r="AC405" s="73">
        <v>0</v>
      </c>
      <c r="AD405" s="73">
        <v>0</v>
      </c>
      <c r="AE405" s="73">
        <v>0</v>
      </c>
      <c r="AF405" s="73">
        <v>0</v>
      </c>
      <c r="AG405" s="73">
        <v>0</v>
      </c>
      <c r="AH405" s="73">
        <v>0</v>
      </c>
      <c r="AI405" s="73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14"/>
      <c r="B406" s="14" t="s">
        <v>35</v>
      </c>
      <c r="C406" s="73">
        <v>0</v>
      </c>
      <c r="D406" s="73">
        <v>0</v>
      </c>
      <c r="E406" s="73">
        <v>0</v>
      </c>
      <c r="F406" s="73">
        <v>0</v>
      </c>
      <c r="G406" s="73">
        <v>0</v>
      </c>
      <c r="H406" s="73">
        <v>0</v>
      </c>
      <c r="I406" s="73">
        <v>0</v>
      </c>
      <c r="J406" s="73">
        <v>0</v>
      </c>
      <c r="K406" s="73">
        <v>0</v>
      </c>
      <c r="L406" s="73">
        <v>0</v>
      </c>
      <c r="M406" s="73">
        <v>0</v>
      </c>
      <c r="N406" s="73">
        <v>0</v>
      </c>
      <c r="O406" s="73">
        <v>0</v>
      </c>
      <c r="P406" s="73">
        <v>0</v>
      </c>
      <c r="Q406" s="73">
        <v>0</v>
      </c>
      <c r="R406" s="73">
        <v>0</v>
      </c>
      <c r="S406" s="73">
        <v>0</v>
      </c>
      <c r="T406" s="73">
        <v>0</v>
      </c>
      <c r="U406" s="73">
        <v>0</v>
      </c>
      <c r="V406" s="73">
        <v>0</v>
      </c>
      <c r="W406" s="73">
        <v>0</v>
      </c>
      <c r="X406" s="73">
        <v>0</v>
      </c>
      <c r="Y406" s="73">
        <v>0</v>
      </c>
      <c r="Z406" s="73">
        <v>0</v>
      </c>
      <c r="AA406" s="73">
        <v>0</v>
      </c>
      <c r="AB406" s="73">
        <v>0</v>
      </c>
      <c r="AC406" s="73">
        <v>0</v>
      </c>
      <c r="AD406" s="73">
        <v>0</v>
      </c>
      <c r="AE406" s="73">
        <v>0</v>
      </c>
      <c r="AF406" s="73">
        <v>0</v>
      </c>
      <c r="AG406" s="73">
        <v>0</v>
      </c>
      <c r="AH406" s="73">
        <v>0</v>
      </c>
      <c r="AI406" s="73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4"/>
      <c r="B407" s="4" t="s">
        <v>4</v>
      </c>
      <c r="C407" s="73">
        <v>0</v>
      </c>
      <c r="D407" s="73">
        <v>0</v>
      </c>
      <c r="E407" s="73">
        <v>0</v>
      </c>
      <c r="F407" s="73">
        <v>0</v>
      </c>
      <c r="G407" s="73">
        <v>0</v>
      </c>
      <c r="H407" s="73">
        <v>0</v>
      </c>
      <c r="I407" s="73">
        <v>0</v>
      </c>
      <c r="J407" s="73">
        <v>0</v>
      </c>
      <c r="K407" s="73">
        <v>0</v>
      </c>
      <c r="L407" s="73">
        <v>0</v>
      </c>
      <c r="M407" s="73">
        <v>0</v>
      </c>
      <c r="N407" s="73">
        <v>0</v>
      </c>
      <c r="O407" s="73">
        <v>0</v>
      </c>
      <c r="P407" s="73">
        <v>0</v>
      </c>
      <c r="Q407" s="73">
        <v>0</v>
      </c>
      <c r="R407" s="73">
        <v>0</v>
      </c>
      <c r="S407" s="73">
        <v>0</v>
      </c>
      <c r="T407" s="73">
        <v>0</v>
      </c>
      <c r="U407" s="73">
        <v>0</v>
      </c>
      <c r="V407" s="73">
        <v>0</v>
      </c>
      <c r="W407" s="73">
        <v>0</v>
      </c>
      <c r="X407" s="73">
        <v>0</v>
      </c>
      <c r="Y407" s="73">
        <v>0</v>
      </c>
      <c r="Z407" s="73">
        <v>0</v>
      </c>
      <c r="AA407" s="73">
        <v>0</v>
      </c>
      <c r="AB407" s="73">
        <v>0</v>
      </c>
      <c r="AC407" s="73">
        <v>0</v>
      </c>
      <c r="AD407" s="73">
        <v>0</v>
      </c>
      <c r="AE407" s="73">
        <v>0</v>
      </c>
      <c r="AF407" s="73">
        <v>0</v>
      </c>
      <c r="AG407" s="73">
        <v>0</v>
      </c>
      <c r="AH407" s="73">
        <v>0</v>
      </c>
      <c r="AI407" s="73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14" t="s">
        <v>5</v>
      </c>
      <c r="B408" s="14" t="s">
        <v>3</v>
      </c>
      <c r="C408" s="73">
        <v>0</v>
      </c>
      <c r="D408" s="73">
        <v>0</v>
      </c>
      <c r="E408" s="73">
        <v>0</v>
      </c>
      <c r="F408" s="73">
        <v>0</v>
      </c>
      <c r="G408" s="73">
        <v>0</v>
      </c>
      <c r="H408" s="73">
        <v>0</v>
      </c>
      <c r="I408" s="73">
        <v>0</v>
      </c>
      <c r="J408" s="73">
        <v>0</v>
      </c>
      <c r="K408" s="73">
        <v>0</v>
      </c>
      <c r="L408" s="73">
        <v>0</v>
      </c>
      <c r="M408" s="73">
        <v>0</v>
      </c>
      <c r="N408" s="73">
        <v>0</v>
      </c>
      <c r="O408" s="73">
        <v>0</v>
      </c>
      <c r="P408" s="73">
        <v>0</v>
      </c>
      <c r="Q408" s="73">
        <v>0</v>
      </c>
      <c r="R408" s="73">
        <v>0</v>
      </c>
      <c r="S408" s="73">
        <v>0</v>
      </c>
      <c r="T408" s="73">
        <v>0</v>
      </c>
      <c r="U408" s="73">
        <v>0</v>
      </c>
      <c r="V408" s="73">
        <v>0</v>
      </c>
      <c r="W408" s="73">
        <v>0</v>
      </c>
      <c r="X408" s="73">
        <v>0</v>
      </c>
      <c r="Y408" s="73">
        <v>0</v>
      </c>
      <c r="Z408" s="73">
        <v>0</v>
      </c>
      <c r="AA408" s="73">
        <v>0</v>
      </c>
      <c r="AB408" s="73">
        <v>0</v>
      </c>
      <c r="AC408" s="73">
        <v>0</v>
      </c>
      <c r="AD408" s="73">
        <v>0</v>
      </c>
      <c r="AE408" s="73">
        <v>0</v>
      </c>
      <c r="AF408" s="73">
        <v>0</v>
      </c>
      <c r="AG408" s="73">
        <v>0</v>
      </c>
      <c r="AH408" s="73">
        <v>0</v>
      </c>
      <c r="AI408" s="73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5"/>
      <c r="B409" s="5" t="s">
        <v>4</v>
      </c>
      <c r="C409" s="73">
        <v>0</v>
      </c>
      <c r="D409" s="73">
        <v>0</v>
      </c>
      <c r="E409" s="73">
        <v>0</v>
      </c>
      <c r="F409" s="73">
        <v>0</v>
      </c>
      <c r="G409" s="73">
        <v>0</v>
      </c>
      <c r="H409" s="73">
        <v>0</v>
      </c>
      <c r="I409" s="73">
        <v>0</v>
      </c>
      <c r="J409" s="73">
        <v>0</v>
      </c>
      <c r="K409" s="73">
        <v>0</v>
      </c>
      <c r="L409" s="73">
        <v>0</v>
      </c>
      <c r="M409" s="73">
        <v>0</v>
      </c>
      <c r="N409" s="73">
        <v>0</v>
      </c>
      <c r="O409" s="73">
        <v>0</v>
      </c>
      <c r="P409" s="73">
        <v>0</v>
      </c>
      <c r="Q409" s="73">
        <v>0</v>
      </c>
      <c r="R409" s="73">
        <v>0</v>
      </c>
      <c r="S409" s="73">
        <v>0</v>
      </c>
      <c r="T409" s="73">
        <v>0</v>
      </c>
      <c r="U409" s="73">
        <v>0</v>
      </c>
      <c r="V409" s="73">
        <v>0</v>
      </c>
      <c r="W409" s="73">
        <v>0</v>
      </c>
      <c r="X409" s="73">
        <v>0</v>
      </c>
      <c r="Y409" s="73">
        <v>0</v>
      </c>
      <c r="Z409" s="73">
        <v>0</v>
      </c>
      <c r="AA409" s="73">
        <v>0</v>
      </c>
      <c r="AB409" s="73">
        <v>0</v>
      </c>
      <c r="AC409" s="73">
        <v>0</v>
      </c>
      <c r="AD409" s="73">
        <v>0</v>
      </c>
      <c r="AE409" s="73">
        <v>0</v>
      </c>
      <c r="AF409" s="73">
        <v>0</v>
      </c>
      <c r="AG409" s="73">
        <v>0</v>
      </c>
      <c r="AH409" s="73">
        <v>0</v>
      </c>
      <c r="AI409" s="73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5" t="s">
        <v>2</v>
      </c>
      <c r="B410" s="5" t="s">
        <v>3</v>
      </c>
      <c r="C410" s="73">
        <v>0</v>
      </c>
      <c r="D410" s="73">
        <v>0</v>
      </c>
      <c r="E410" s="73">
        <v>0</v>
      </c>
      <c r="F410" s="73">
        <v>0</v>
      </c>
      <c r="G410" s="73">
        <v>0</v>
      </c>
      <c r="H410" s="73">
        <v>0</v>
      </c>
      <c r="I410" s="73">
        <v>0</v>
      </c>
      <c r="J410" s="73">
        <v>0</v>
      </c>
      <c r="K410" s="73">
        <v>0</v>
      </c>
      <c r="L410" s="73">
        <v>0</v>
      </c>
      <c r="M410" s="73">
        <v>0</v>
      </c>
      <c r="N410" s="73">
        <v>0</v>
      </c>
      <c r="O410" s="73">
        <v>0</v>
      </c>
      <c r="P410" s="73">
        <v>0</v>
      </c>
      <c r="Q410" s="73">
        <v>0</v>
      </c>
      <c r="R410" s="73">
        <v>0</v>
      </c>
      <c r="S410" s="73">
        <v>0</v>
      </c>
      <c r="T410" s="73">
        <v>0</v>
      </c>
      <c r="U410" s="73">
        <v>0</v>
      </c>
      <c r="V410" s="73">
        <v>0</v>
      </c>
      <c r="W410" s="73">
        <v>0</v>
      </c>
      <c r="X410" s="73">
        <v>0</v>
      </c>
      <c r="Y410" s="73">
        <v>0</v>
      </c>
      <c r="Z410" s="73">
        <v>0</v>
      </c>
      <c r="AA410" s="73">
        <v>0</v>
      </c>
      <c r="AB410" s="73">
        <v>0</v>
      </c>
      <c r="AC410" s="73">
        <v>0</v>
      </c>
      <c r="AD410" s="73">
        <v>0</v>
      </c>
      <c r="AE410" s="73">
        <v>0</v>
      </c>
      <c r="AF410" s="73">
        <v>0</v>
      </c>
      <c r="AG410" s="73">
        <v>0</v>
      </c>
      <c r="AH410" s="73">
        <v>0</v>
      </c>
      <c r="AI410" s="73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4"/>
      <c r="B411" s="4" t="s">
        <v>4</v>
      </c>
      <c r="C411" s="73">
        <v>0</v>
      </c>
      <c r="D411" s="73">
        <v>0</v>
      </c>
      <c r="E411" s="73">
        <v>0</v>
      </c>
      <c r="F411" s="73">
        <v>0</v>
      </c>
      <c r="G411" s="73">
        <v>0</v>
      </c>
      <c r="H411" s="73">
        <v>0</v>
      </c>
      <c r="I411" s="73">
        <v>0</v>
      </c>
      <c r="J411" s="73">
        <v>0</v>
      </c>
      <c r="K411" s="73">
        <v>0</v>
      </c>
      <c r="L411" s="73">
        <v>0</v>
      </c>
      <c r="M411" s="73">
        <v>0</v>
      </c>
      <c r="N411" s="73">
        <v>0</v>
      </c>
      <c r="O411" s="73">
        <v>0</v>
      </c>
      <c r="P411" s="73">
        <v>0</v>
      </c>
      <c r="Q411" s="73">
        <v>0</v>
      </c>
      <c r="R411" s="73">
        <v>0</v>
      </c>
      <c r="S411" s="73">
        <v>0</v>
      </c>
      <c r="T411" s="73">
        <v>0</v>
      </c>
      <c r="U411" s="73">
        <v>0</v>
      </c>
      <c r="V411" s="73">
        <v>0</v>
      </c>
      <c r="W411" s="73">
        <v>0</v>
      </c>
      <c r="X411" s="73">
        <v>0</v>
      </c>
      <c r="Y411" s="73">
        <v>0</v>
      </c>
      <c r="Z411" s="73">
        <v>0</v>
      </c>
      <c r="AA411" s="73">
        <v>0</v>
      </c>
      <c r="AB411" s="73">
        <v>0</v>
      </c>
      <c r="AC411" s="73">
        <v>0</v>
      </c>
      <c r="AD411" s="73">
        <v>0</v>
      </c>
      <c r="AE411" s="73">
        <v>0</v>
      </c>
      <c r="AF411" s="73">
        <v>0</v>
      </c>
      <c r="AG411" s="73">
        <v>0</v>
      </c>
      <c r="AH411" s="73">
        <v>0</v>
      </c>
      <c r="AI411" s="73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14" t="s">
        <v>7</v>
      </c>
      <c r="B412" s="14" t="s">
        <v>3</v>
      </c>
      <c r="C412" s="73">
        <v>0</v>
      </c>
      <c r="D412" s="73">
        <v>0</v>
      </c>
      <c r="E412" s="73">
        <v>0</v>
      </c>
      <c r="F412" s="73">
        <v>0</v>
      </c>
      <c r="G412" s="73">
        <v>0</v>
      </c>
      <c r="H412" s="73">
        <v>0</v>
      </c>
      <c r="I412" s="73">
        <v>0</v>
      </c>
      <c r="J412" s="73">
        <v>0</v>
      </c>
      <c r="K412" s="73">
        <v>0</v>
      </c>
      <c r="L412" s="73">
        <v>0</v>
      </c>
      <c r="M412" s="73">
        <v>0</v>
      </c>
      <c r="N412" s="73">
        <v>0</v>
      </c>
      <c r="O412" s="73">
        <v>0</v>
      </c>
      <c r="P412" s="73">
        <v>0</v>
      </c>
      <c r="Q412" s="73">
        <v>0</v>
      </c>
      <c r="R412" s="73">
        <v>0</v>
      </c>
      <c r="S412" s="73">
        <v>0</v>
      </c>
      <c r="T412" s="73">
        <v>0</v>
      </c>
      <c r="U412" s="73">
        <v>0</v>
      </c>
      <c r="V412" s="73">
        <v>0</v>
      </c>
      <c r="W412" s="73">
        <v>0</v>
      </c>
      <c r="X412" s="73">
        <v>0</v>
      </c>
      <c r="Y412" s="73">
        <v>0</v>
      </c>
      <c r="Z412" s="73">
        <v>0</v>
      </c>
      <c r="AA412" s="73">
        <v>0</v>
      </c>
      <c r="AB412" s="73">
        <v>0</v>
      </c>
      <c r="AC412" s="73">
        <v>0</v>
      </c>
      <c r="AD412" s="73">
        <v>0</v>
      </c>
      <c r="AE412" s="73">
        <v>0</v>
      </c>
      <c r="AF412" s="73">
        <v>0</v>
      </c>
      <c r="AG412" s="73">
        <v>0</v>
      </c>
      <c r="AH412" s="73">
        <v>0</v>
      </c>
      <c r="AI412" s="73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4"/>
      <c r="B413" s="4" t="s">
        <v>4</v>
      </c>
      <c r="C413" s="73">
        <v>0</v>
      </c>
      <c r="D413" s="73">
        <v>0</v>
      </c>
      <c r="E413" s="73">
        <v>0</v>
      </c>
      <c r="F413" s="73">
        <v>0</v>
      </c>
      <c r="G413" s="73">
        <v>0</v>
      </c>
      <c r="H413" s="73">
        <v>0</v>
      </c>
      <c r="I413" s="73">
        <v>0</v>
      </c>
      <c r="J413" s="73">
        <v>0</v>
      </c>
      <c r="K413" s="73">
        <v>0</v>
      </c>
      <c r="L413" s="73">
        <v>0</v>
      </c>
      <c r="M413" s="73">
        <v>0</v>
      </c>
      <c r="N413" s="73">
        <v>0</v>
      </c>
      <c r="O413" s="73">
        <v>0</v>
      </c>
      <c r="P413" s="73">
        <v>0</v>
      </c>
      <c r="Q413" s="73">
        <v>0</v>
      </c>
      <c r="R413" s="73">
        <v>0</v>
      </c>
      <c r="S413" s="73">
        <v>0</v>
      </c>
      <c r="T413" s="73">
        <v>0</v>
      </c>
      <c r="U413" s="73">
        <v>0</v>
      </c>
      <c r="V413" s="73">
        <v>0</v>
      </c>
      <c r="W413" s="73">
        <v>0</v>
      </c>
      <c r="X413" s="73">
        <v>0</v>
      </c>
      <c r="Y413" s="73">
        <v>0</v>
      </c>
      <c r="Z413" s="73">
        <v>0</v>
      </c>
      <c r="AA413" s="73">
        <v>0</v>
      </c>
      <c r="AB413" s="73">
        <v>0</v>
      </c>
      <c r="AC413" s="73">
        <v>0</v>
      </c>
      <c r="AD413" s="73">
        <v>0</v>
      </c>
      <c r="AE413" s="73">
        <v>0</v>
      </c>
      <c r="AF413" s="73">
        <v>0</v>
      </c>
      <c r="AG413" s="73">
        <v>0</v>
      </c>
      <c r="AH413" s="73">
        <v>0</v>
      </c>
      <c r="AI413" s="7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14" t="s">
        <v>6</v>
      </c>
      <c r="B414" s="14" t="s">
        <v>3</v>
      </c>
      <c r="C414" s="73">
        <v>0</v>
      </c>
      <c r="D414" s="73">
        <v>0</v>
      </c>
      <c r="E414" s="73">
        <v>0</v>
      </c>
      <c r="F414" s="73">
        <v>0</v>
      </c>
      <c r="G414" s="73">
        <v>0</v>
      </c>
      <c r="H414" s="73">
        <v>0</v>
      </c>
      <c r="I414" s="73">
        <v>0</v>
      </c>
      <c r="J414" s="73">
        <v>0</v>
      </c>
      <c r="K414" s="73">
        <v>0</v>
      </c>
      <c r="L414" s="73">
        <v>0</v>
      </c>
      <c r="M414" s="73">
        <v>0</v>
      </c>
      <c r="N414" s="73">
        <v>0</v>
      </c>
      <c r="O414" s="73">
        <v>0</v>
      </c>
      <c r="P414" s="73">
        <v>0</v>
      </c>
      <c r="Q414" s="73">
        <v>0</v>
      </c>
      <c r="R414" s="73">
        <v>0</v>
      </c>
      <c r="S414" s="73">
        <v>0</v>
      </c>
      <c r="T414" s="73">
        <v>0</v>
      </c>
      <c r="U414" s="73">
        <v>0</v>
      </c>
      <c r="V414" s="73">
        <v>0</v>
      </c>
      <c r="W414" s="73">
        <v>0</v>
      </c>
      <c r="X414" s="73">
        <v>0</v>
      </c>
      <c r="Y414" s="73">
        <v>0</v>
      </c>
      <c r="Z414" s="73">
        <v>0</v>
      </c>
      <c r="AA414" s="73">
        <v>0</v>
      </c>
      <c r="AB414" s="73">
        <v>0</v>
      </c>
      <c r="AC414" s="73">
        <v>0</v>
      </c>
      <c r="AD414" s="73">
        <v>0</v>
      </c>
      <c r="AE414" s="73">
        <v>0</v>
      </c>
      <c r="AF414" s="73">
        <v>0</v>
      </c>
      <c r="AG414" s="73">
        <v>0</v>
      </c>
      <c r="AH414" s="73">
        <v>0</v>
      </c>
      <c r="AI414" s="73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5"/>
      <c r="B415" s="5" t="s">
        <v>4</v>
      </c>
      <c r="C415" s="73">
        <v>0</v>
      </c>
      <c r="D415" s="73">
        <v>0</v>
      </c>
      <c r="E415" s="73">
        <v>0</v>
      </c>
      <c r="F415" s="73">
        <v>0</v>
      </c>
      <c r="G415" s="73">
        <v>0</v>
      </c>
      <c r="H415" s="73">
        <v>0</v>
      </c>
      <c r="I415" s="73">
        <v>0</v>
      </c>
      <c r="J415" s="73">
        <v>0</v>
      </c>
      <c r="K415" s="73">
        <v>0</v>
      </c>
      <c r="L415" s="73">
        <v>0</v>
      </c>
      <c r="M415" s="73">
        <v>0</v>
      </c>
      <c r="N415" s="73">
        <v>0</v>
      </c>
      <c r="O415" s="73">
        <v>0</v>
      </c>
      <c r="P415" s="73">
        <v>0</v>
      </c>
      <c r="Q415" s="73">
        <v>0</v>
      </c>
      <c r="R415" s="73">
        <v>0</v>
      </c>
      <c r="S415" s="73">
        <v>0</v>
      </c>
      <c r="T415" s="73">
        <v>0</v>
      </c>
      <c r="U415" s="73">
        <v>0</v>
      </c>
      <c r="V415" s="73">
        <v>0</v>
      </c>
      <c r="W415" s="73">
        <v>0</v>
      </c>
      <c r="X415" s="73">
        <v>0</v>
      </c>
      <c r="Y415" s="73">
        <v>0</v>
      </c>
      <c r="Z415" s="73">
        <v>0</v>
      </c>
      <c r="AA415" s="73">
        <v>0</v>
      </c>
      <c r="AB415" s="73">
        <v>0</v>
      </c>
      <c r="AC415" s="73">
        <v>0</v>
      </c>
      <c r="AD415" s="73">
        <v>0</v>
      </c>
      <c r="AE415" s="73">
        <v>0</v>
      </c>
      <c r="AF415" s="73">
        <v>0</v>
      </c>
      <c r="AG415" s="73">
        <v>0</v>
      </c>
      <c r="AH415" s="73">
        <v>0</v>
      </c>
      <c r="AI415" s="73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5" t="s">
        <v>8</v>
      </c>
      <c r="B416" s="5" t="s">
        <v>3</v>
      </c>
      <c r="C416" s="73">
        <v>0</v>
      </c>
      <c r="D416" s="73">
        <v>0</v>
      </c>
      <c r="E416" s="73">
        <v>0</v>
      </c>
      <c r="F416" s="73">
        <v>0</v>
      </c>
      <c r="G416" s="73">
        <v>0</v>
      </c>
      <c r="H416" s="73">
        <v>0</v>
      </c>
      <c r="I416" s="73">
        <v>0</v>
      </c>
      <c r="J416" s="73">
        <v>0</v>
      </c>
      <c r="K416" s="73">
        <v>0</v>
      </c>
      <c r="L416" s="73">
        <v>0</v>
      </c>
      <c r="M416" s="73">
        <v>0</v>
      </c>
      <c r="N416" s="73">
        <v>0</v>
      </c>
      <c r="O416" s="73">
        <v>0</v>
      </c>
      <c r="P416" s="73">
        <v>0</v>
      </c>
      <c r="Q416" s="73">
        <v>0</v>
      </c>
      <c r="R416" s="73">
        <v>0</v>
      </c>
      <c r="S416" s="73">
        <v>0</v>
      </c>
      <c r="T416" s="73">
        <v>0</v>
      </c>
      <c r="U416" s="73">
        <v>0</v>
      </c>
      <c r="V416" s="73">
        <v>0</v>
      </c>
      <c r="W416" s="73">
        <v>0</v>
      </c>
      <c r="X416" s="73">
        <v>0</v>
      </c>
      <c r="Y416" s="73">
        <v>0</v>
      </c>
      <c r="Z416" s="73">
        <v>0</v>
      </c>
      <c r="AA416" s="73">
        <v>0</v>
      </c>
      <c r="AB416" s="73">
        <v>0</v>
      </c>
      <c r="AC416" s="73">
        <v>0</v>
      </c>
      <c r="AD416" s="73">
        <v>0</v>
      </c>
      <c r="AE416" s="73">
        <v>0</v>
      </c>
      <c r="AF416" s="73">
        <v>0</v>
      </c>
      <c r="AG416" s="73">
        <v>0</v>
      </c>
      <c r="AH416" s="73">
        <v>0</v>
      </c>
      <c r="AI416" s="73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4"/>
      <c r="B417" s="4" t="s">
        <v>37</v>
      </c>
      <c r="C417" s="73">
        <v>0</v>
      </c>
      <c r="D417" s="73">
        <v>0</v>
      </c>
      <c r="E417" s="73">
        <v>0</v>
      </c>
      <c r="F417" s="73">
        <v>0</v>
      </c>
      <c r="G417" s="73">
        <v>0</v>
      </c>
      <c r="H417" s="73">
        <v>0</v>
      </c>
      <c r="I417" s="73">
        <v>0</v>
      </c>
      <c r="J417" s="73">
        <v>0</v>
      </c>
      <c r="K417" s="73">
        <v>0</v>
      </c>
      <c r="L417" s="73">
        <v>0</v>
      </c>
      <c r="M417" s="73">
        <v>0</v>
      </c>
      <c r="N417" s="73">
        <v>0</v>
      </c>
      <c r="O417" s="73">
        <v>0</v>
      </c>
      <c r="P417" s="73">
        <v>0</v>
      </c>
      <c r="Q417" s="73">
        <v>0</v>
      </c>
      <c r="R417" s="73">
        <v>0</v>
      </c>
      <c r="S417" s="73">
        <v>0</v>
      </c>
      <c r="T417" s="73">
        <v>0</v>
      </c>
      <c r="U417" s="73">
        <v>0</v>
      </c>
      <c r="V417" s="73">
        <v>0</v>
      </c>
      <c r="W417" s="73">
        <v>0</v>
      </c>
      <c r="X417" s="73">
        <v>0</v>
      </c>
      <c r="Y417" s="73">
        <v>0</v>
      </c>
      <c r="Z417" s="73">
        <v>0</v>
      </c>
      <c r="AA417" s="73">
        <v>0</v>
      </c>
      <c r="AB417" s="73">
        <v>0</v>
      </c>
      <c r="AC417" s="73">
        <v>0</v>
      </c>
      <c r="AD417" s="73">
        <v>0</v>
      </c>
      <c r="AE417" s="73">
        <v>0</v>
      </c>
      <c r="AF417" s="73">
        <v>0</v>
      </c>
      <c r="AG417" s="73">
        <v>0</v>
      </c>
      <c r="AH417" s="73">
        <v>0</v>
      </c>
      <c r="AI417" s="73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>
      <c r="A418" s="14" t="s">
        <v>36</v>
      </c>
      <c r="B418" s="14" t="s">
        <v>38</v>
      </c>
      <c r="C418" s="73">
        <v>0</v>
      </c>
      <c r="D418" s="73">
        <v>0</v>
      </c>
      <c r="E418" s="73">
        <v>0</v>
      </c>
      <c r="F418" s="73">
        <v>0</v>
      </c>
      <c r="G418" s="73">
        <v>0</v>
      </c>
      <c r="H418" s="73">
        <v>0</v>
      </c>
      <c r="I418" s="73">
        <v>0</v>
      </c>
      <c r="J418" s="73">
        <v>0</v>
      </c>
      <c r="K418" s="73">
        <v>0</v>
      </c>
      <c r="L418" s="73">
        <v>0</v>
      </c>
      <c r="M418" s="73">
        <v>0</v>
      </c>
      <c r="N418" s="73">
        <v>0</v>
      </c>
      <c r="O418" s="73">
        <v>0</v>
      </c>
      <c r="P418" s="73">
        <v>0</v>
      </c>
      <c r="Q418" s="73">
        <v>0</v>
      </c>
      <c r="R418" s="73">
        <v>0</v>
      </c>
      <c r="S418" s="73">
        <v>0</v>
      </c>
      <c r="T418" s="73">
        <v>0</v>
      </c>
      <c r="U418" s="73">
        <v>0</v>
      </c>
      <c r="V418" s="73">
        <v>0</v>
      </c>
      <c r="W418" s="73">
        <v>0</v>
      </c>
      <c r="X418" s="73">
        <v>0</v>
      </c>
      <c r="Y418" s="73">
        <v>0</v>
      </c>
      <c r="Z418" s="73">
        <v>0</v>
      </c>
      <c r="AA418" s="73">
        <v>0</v>
      </c>
      <c r="AB418" s="73">
        <v>0</v>
      </c>
      <c r="AC418" s="73">
        <v>0</v>
      </c>
      <c r="AD418" s="73">
        <v>0</v>
      </c>
      <c r="AE418" s="73">
        <v>0</v>
      </c>
      <c r="AF418" s="73">
        <v>0</v>
      </c>
      <c r="AG418" s="73">
        <v>0</v>
      </c>
      <c r="AH418" s="73">
        <v>0</v>
      </c>
      <c r="AI418" s="73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>
      <c r="A419" s="5"/>
      <c r="B419" s="5" t="s">
        <v>213</v>
      </c>
      <c r="C419" s="73">
        <v>0</v>
      </c>
      <c r="D419" s="73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  <c r="L419" s="73">
        <v>0</v>
      </c>
      <c r="M419" s="73">
        <v>0</v>
      </c>
      <c r="N419" s="73">
        <v>0</v>
      </c>
      <c r="O419" s="73">
        <v>0</v>
      </c>
      <c r="P419" s="73">
        <v>0</v>
      </c>
      <c r="Q419" s="73">
        <v>0</v>
      </c>
      <c r="R419" s="73">
        <v>0</v>
      </c>
      <c r="S419" s="73">
        <v>0</v>
      </c>
      <c r="T419" s="73">
        <v>0</v>
      </c>
      <c r="U419" s="73">
        <v>0</v>
      </c>
      <c r="V419" s="73">
        <v>0</v>
      </c>
      <c r="W419" s="73">
        <v>0</v>
      </c>
      <c r="X419" s="73">
        <v>0</v>
      </c>
      <c r="Y419" s="73">
        <v>0</v>
      </c>
      <c r="Z419" s="73">
        <v>0</v>
      </c>
      <c r="AA419" s="73">
        <v>0</v>
      </c>
      <c r="AB419" s="73">
        <v>0</v>
      </c>
      <c r="AC419" s="73">
        <v>0</v>
      </c>
      <c r="AD419" s="73">
        <v>0</v>
      </c>
      <c r="AE419" s="73">
        <v>0</v>
      </c>
      <c r="AF419" s="73">
        <v>0</v>
      </c>
      <c r="AG419" s="73">
        <v>0</v>
      </c>
      <c r="AH419" s="73">
        <v>0</v>
      </c>
      <c r="AI419" s="73">
        <v>0</v>
      </c>
    </row>
    <row r="420" spans="1:85">
      <c r="A420" s="1" t="str">
        <f>LOOKUP(B420,[1]Regions!$A$4:$A$98,[1]Regions!$B$4:$B$98)</f>
        <v>Lithuania</v>
      </c>
      <c r="B420" s="2">
        <v>20</v>
      </c>
      <c r="C420" s="72">
        <v>2018</v>
      </c>
      <c r="D420" s="72">
        <v>2019</v>
      </c>
      <c r="E420" s="72">
        <v>2020</v>
      </c>
      <c r="F420" s="72">
        <v>2021</v>
      </c>
      <c r="G420" s="72">
        <v>2022</v>
      </c>
      <c r="H420" s="72">
        <v>2023</v>
      </c>
      <c r="I420" s="72">
        <v>2024</v>
      </c>
      <c r="J420" s="72">
        <v>2025</v>
      </c>
      <c r="K420" s="72">
        <v>2026</v>
      </c>
      <c r="L420" s="72">
        <v>2027</v>
      </c>
      <c r="M420" s="72">
        <v>2028</v>
      </c>
      <c r="N420" s="72">
        <v>2029</v>
      </c>
      <c r="O420" s="72">
        <v>2030</v>
      </c>
      <c r="P420" s="72">
        <v>2031</v>
      </c>
      <c r="Q420" s="72">
        <v>2032</v>
      </c>
      <c r="R420" s="72">
        <v>2033</v>
      </c>
      <c r="S420" s="72">
        <v>2034</v>
      </c>
      <c r="T420" s="72">
        <v>2035</v>
      </c>
      <c r="U420" s="72">
        <v>2036</v>
      </c>
      <c r="V420" s="72">
        <v>2037</v>
      </c>
      <c r="W420" s="72">
        <v>2038</v>
      </c>
      <c r="X420" s="72">
        <v>2039</v>
      </c>
      <c r="Y420" s="72">
        <v>2040</v>
      </c>
      <c r="Z420" s="72">
        <v>2041</v>
      </c>
      <c r="AA420" s="72">
        <v>2042</v>
      </c>
      <c r="AB420" s="72">
        <v>2043</v>
      </c>
      <c r="AC420" s="72">
        <v>2044</v>
      </c>
      <c r="AD420" s="72">
        <v>2045</v>
      </c>
      <c r="AE420" s="72">
        <v>2046</v>
      </c>
      <c r="AF420" s="72">
        <v>2047</v>
      </c>
      <c r="AG420" s="72">
        <v>2048</v>
      </c>
      <c r="AH420" s="72">
        <v>2049</v>
      </c>
      <c r="AI420" s="72">
        <v>2050</v>
      </c>
      <c r="AJ420">
        <v>2051</v>
      </c>
      <c r="AK420">
        <v>2052</v>
      </c>
      <c r="AL420">
        <v>2053</v>
      </c>
      <c r="AM420">
        <v>2054</v>
      </c>
      <c r="AN420">
        <v>2055</v>
      </c>
      <c r="AO420">
        <v>2056</v>
      </c>
      <c r="AP420">
        <v>2057</v>
      </c>
      <c r="AQ420">
        <v>2058</v>
      </c>
      <c r="AR420">
        <v>2059</v>
      </c>
      <c r="AS420">
        <v>2060</v>
      </c>
      <c r="AT420">
        <v>2061</v>
      </c>
      <c r="AU420">
        <v>2062</v>
      </c>
      <c r="AV420">
        <v>2063</v>
      </c>
      <c r="AW420">
        <v>2064</v>
      </c>
      <c r="AX420">
        <v>2065</v>
      </c>
      <c r="AY420">
        <v>2066</v>
      </c>
      <c r="AZ420">
        <v>2067</v>
      </c>
      <c r="BA420">
        <v>2068</v>
      </c>
      <c r="BB420">
        <v>2069</v>
      </c>
      <c r="BC420">
        <v>2070</v>
      </c>
      <c r="BD420">
        <v>2071</v>
      </c>
      <c r="BE420">
        <v>2072</v>
      </c>
      <c r="BF420">
        <v>2073</v>
      </c>
      <c r="BG420">
        <v>2074</v>
      </c>
      <c r="BH420">
        <v>2075</v>
      </c>
      <c r="BI420">
        <v>2076</v>
      </c>
      <c r="BJ420">
        <v>2077</v>
      </c>
      <c r="BK420">
        <v>2078</v>
      </c>
      <c r="BL420">
        <v>2079</v>
      </c>
      <c r="BM420">
        <v>2080</v>
      </c>
      <c r="BN420">
        <v>2081</v>
      </c>
      <c r="BO420">
        <v>2082</v>
      </c>
      <c r="BP420">
        <v>2083</v>
      </c>
      <c r="BQ420">
        <v>2084</v>
      </c>
      <c r="BR420">
        <v>2085</v>
      </c>
      <c r="BS420">
        <v>2086</v>
      </c>
      <c r="BT420">
        <v>2087</v>
      </c>
      <c r="BU420">
        <v>2088</v>
      </c>
      <c r="BV420">
        <v>2089</v>
      </c>
      <c r="BW420">
        <v>2090</v>
      </c>
      <c r="BX420">
        <v>2091</v>
      </c>
      <c r="BY420">
        <v>2092</v>
      </c>
      <c r="BZ420">
        <v>2093</v>
      </c>
      <c r="CA420">
        <v>2094</v>
      </c>
      <c r="CB420">
        <v>2095</v>
      </c>
      <c r="CC420">
        <v>2096</v>
      </c>
      <c r="CD420">
        <v>2097</v>
      </c>
      <c r="CE420">
        <v>2098</v>
      </c>
      <c r="CF420">
        <v>2099</v>
      </c>
      <c r="CG420">
        <v>2100</v>
      </c>
    </row>
    <row r="421" spans="1:85">
      <c r="A421" s="74"/>
      <c r="B421" s="74" t="s">
        <v>4</v>
      </c>
      <c r="C421" s="73">
        <v>0</v>
      </c>
      <c r="D421" s="73">
        <v>0</v>
      </c>
      <c r="E421" s="73">
        <v>0</v>
      </c>
      <c r="F421" s="73">
        <v>0</v>
      </c>
      <c r="G421" s="73">
        <v>0</v>
      </c>
      <c r="H421" s="73">
        <v>0</v>
      </c>
      <c r="I421" s="73">
        <v>0</v>
      </c>
      <c r="J421" s="73">
        <v>0</v>
      </c>
      <c r="K421" s="73">
        <v>0</v>
      </c>
      <c r="L421" s="73">
        <v>0</v>
      </c>
      <c r="M421" s="73">
        <v>0</v>
      </c>
      <c r="N421" s="73">
        <v>0</v>
      </c>
      <c r="O421" s="73">
        <v>0</v>
      </c>
      <c r="P421" s="73">
        <v>0</v>
      </c>
      <c r="Q421" s="73">
        <v>0</v>
      </c>
      <c r="R421" s="73">
        <v>0</v>
      </c>
      <c r="S421" s="73">
        <v>0</v>
      </c>
      <c r="T421" s="73">
        <v>0</v>
      </c>
      <c r="U421" s="73">
        <v>0</v>
      </c>
      <c r="V421" s="73">
        <v>0</v>
      </c>
      <c r="W421" s="73">
        <v>0</v>
      </c>
      <c r="X421" s="73">
        <v>0</v>
      </c>
      <c r="Y421" s="73">
        <v>0</v>
      </c>
      <c r="Z421" s="73">
        <v>0</v>
      </c>
      <c r="AA421" s="73">
        <v>0</v>
      </c>
      <c r="AB421" s="73">
        <v>0</v>
      </c>
      <c r="AC421" s="73">
        <v>0</v>
      </c>
      <c r="AD421" s="73">
        <v>0</v>
      </c>
      <c r="AE421" s="73">
        <v>0</v>
      </c>
      <c r="AF421" s="73">
        <v>0</v>
      </c>
      <c r="AG421" s="73">
        <v>0</v>
      </c>
      <c r="AH421" s="73">
        <v>0</v>
      </c>
      <c r="AI421" s="73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>
      <c r="A422" s="74" t="s">
        <v>0</v>
      </c>
      <c r="B422" s="74" t="s">
        <v>3</v>
      </c>
      <c r="C422" s="73">
        <v>0</v>
      </c>
      <c r="D422" s="73">
        <v>0</v>
      </c>
      <c r="E422" s="73">
        <v>0</v>
      </c>
      <c r="F422" s="73">
        <v>0</v>
      </c>
      <c r="G422" s="73">
        <v>0</v>
      </c>
      <c r="H422" s="73">
        <v>0</v>
      </c>
      <c r="I422" s="73">
        <v>0</v>
      </c>
      <c r="J422" s="73">
        <v>0</v>
      </c>
      <c r="K422" s="73">
        <v>0</v>
      </c>
      <c r="L422" s="73">
        <v>0</v>
      </c>
      <c r="M422" s="73">
        <v>0</v>
      </c>
      <c r="N422" s="73">
        <v>0</v>
      </c>
      <c r="O422" s="73">
        <v>0</v>
      </c>
      <c r="P422" s="73">
        <v>0</v>
      </c>
      <c r="Q422" s="73">
        <v>0</v>
      </c>
      <c r="R422" s="73">
        <v>0</v>
      </c>
      <c r="S422" s="73">
        <v>0</v>
      </c>
      <c r="T422" s="73">
        <v>0</v>
      </c>
      <c r="U422" s="73">
        <v>0</v>
      </c>
      <c r="V422" s="73">
        <v>0</v>
      </c>
      <c r="W422" s="73">
        <v>0</v>
      </c>
      <c r="X422" s="73">
        <v>0</v>
      </c>
      <c r="Y422" s="73">
        <v>0</v>
      </c>
      <c r="Z422" s="73">
        <v>0</v>
      </c>
      <c r="AA422" s="73">
        <v>0</v>
      </c>
      <c r="AB422" s="73">
        <v>0</v>
      </c>
      <c r="AC422" s="73">
        <v>0</v>
      </c>
      <c r="AD422" s="73">
        <v>0</v>
      </c>
      <c r="AE422" s="73">
        <v>0</v>
      </c>
      <c r="AF422" s="73">
        <v>0</v>
      </c>
      <c r="AG422" s="73">
        <v>0</v>
      </c>
      <c r="AH422" s="73">
        <v>0</v>
      </c>
      <c r="AI422" s="73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>
      <c r="A423" s="74"/>
      <c r="B423" s="74" t="s">
        <v>34</v>
      </c>
      <c r="C423" s="73">
        <v>0</v>
      </c>
      <c r="D423" s="73">
        <v>0</v>
      </c>
      <c r="E423" s="73">
        <v>0</v>
      </c>
      <c r="F423" s="73">
        <v>0</v>
      </c>
      <c r="G423" s="73">
        <v>0</v>
      </c>
      <c r="H423" s="73">
        <v>0</v>
      </c>
      <c r="I423" s="73">
        <v>0</v>
      </c>
      <c r="J423" s="73">
        <v>0</v>
      </c>
      <c r="K423" s="73">
        <v>0</v>
      </c>
      <c r="L423" s="73">
        <v>0</v>
      </c>
      <c r="M423" s="73">
        <v>0</v>
      </c>
      <c r="N423" s="73">
        <v>0</v>
      </c>
      <c r="O423" s="73">
        <v>0</v>
      </c>
      <c r="P423" s="73">
        <v>0</v>
      </c>
      <c r="Q423" s="73">
        <v>0</v>
      </c>
      <c r="R423" s="73">
        <v>0</v>
      </c>
      <c r="S423" s="73">
        <v>0</v>
      </c>
      <c r="T423" s="73">
        <v>0</v>
      </c>
      <c r="U423" s="73">
        <v>0</v>
      </c>
      <c r="V423" s="73">
        <v>0</v>
      </c>
      <c r="W423" s="73">
        <v>0</v>
      </c>
      <c r="X423" s="73">
        <v>0</v>
      </c>
      <c r="Y423" s="73">
        <v>0</v>
      </c>
      <c r="Z423" s="73">
        <v>0</v>
      </c>
      <c r="AA423" s="73">
        <v>0</v>
      </c>
      <c r="AB423" s="73">
        <v>0</v>
      </c>
      <c r="AC423" s="73">
        <v>0</v>
      </c>
      <c r="AD423" s="73">
        <v>0</v>
      </c>
      <c r="AE423" s="73">
        <v>0</v>
      </c>
      <c r="AF423" s="73">
        <v>0</v>
      </c>
      <c r="AG423" s="73">
        <v>0</v>
      </c>
      <c r="AH423" s="73">
        <v>0</v>
      </c>
      <c r="AI423" s="7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>
      <c r="A424" s="14"/>
      <c r="B424" s="14" t="s">
        <v>35</v>
      </c>
      <c r="C424" s="73">
        <v>0</v>
      </c>
      <c r="D424" s="73">
        <v>0</v>
      </c>
      <c r="E424" s="73">
        <v>0</v>
      </c>
      <c r="F424" s="73">
        <v>0</v>
      </c>
      <c r="G424" s="73">
        <v>0</v>
      </c>
      <c r="H424" s="73">
        <v>0</v>
      </c>
      <c r="I424" s="73">
        <v>0</v>
      </c>
      <c r="J424" s="73">
        <v>0</v>
      </c>
      <c r="K424" s="73">
        <v>0</v>
      </c>
      <c r="L424" s="73">
        <v>0</v>
      </c>
      <c r="M424" s="73">
        <v>0</v>
      </c>
      <c r="N424" s="73">
        <v>0</v>
      </c>
      <c r="O424" s="73">
        <v>0</v>
      </c>
      <c r="P424" s="73">
        <v>0</v>
      </c>
      <c r="Q424" s="73">
        <v>0</v>
      </c>
      <c r="R424" s="73">
        <v>0</v>
      </c>
      <c r="S424" s="73">
        <v>0</v>
      </c>
      <c r="T424" s="73">
        <v>0</v>
      </c>
      <c r="U424" s="73">
        <v>0</v>
      </c>
      <c r="V424" s="73">
        <v>0</v>
      </c>
      <c r="W424" s="73">
        <v>0</v>
      </c>
      <c r="X424" s="73">
        <v>0</v>
      </c>
      <c r="Y424" s="73">
        <v>0</v>
      </c>
      <c r="Z424" s="73">
        <v>0</v>
      </c>
      <c r="AA424" s="73">
        <v>0</v>
      </c>
      <c r="AB424" s="73">
        <v>0</v>
      </c>
      <c r="AC424" s="73">
        <v>0</v>
      </c>
      <c r="AD424" s="73">
        <v>0</v>
      </c>
      <c r="AE424" s="73">
        <v>0</v>
      </c>
      <c r="AF424" s="73">
        <v>0</v>
      </c>
      <c r="AG424" s="73">
        <v>0</v>
      </c>
      <c r="AH424" s="73">
        <v>0</v>
      </c>
      <c r="AI424" s="73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>
      <c r="A425" s="4"/>
      <c r="B425" s="4" t="s">
        <v>4</v>
      </c>
      <c r="C425" s="73">
        <v>0</v>
      </c>
      <c r="D425" s="73">
        <v>0</v>
      </c>
      <c r="E425" s="73">
        <v>0</v>
      </c>
      <c r="F425" s="73">
        <v>0</v>
      </c>
      <c r="G425" s="73">
        <v>0</v>
      </c>
      <c r="H425" s="73">
        <v>0</v>
      </c>
      <c r="I425" s="73">
        <v>0</v>
      </c>
      <c r="J425" s="73">
        <v>0</v>
      </c>
      <c r="K425" s="73">
        <v>0</v>
      </c>
      <c r="L425" s="73">
        <v>0</v>
      </c>
      <c r="M425" s="73">
        <v>0</v>
      </c>
      <c r="N425" s="73">
        <v>0</v>
      </c>
      <c r="O425" s="73">
        <v>0</v>
      </c>
      <c r="P425" s="73">
        <v>0</v>
      </c>
      <c r="Q425" s="73">
        <v>0</v>
      </c>
      <c r="R425" s="73">
        <v>0</v>
      </c>
      <c r="S425" s="73">
        <v>0</v>
      </c>
      <c r="T425" s="73">
        <v>0</v>
      </c>
      <c r="U425" s="73">
        <v>0</v>
      </c>
      <c r="V425" s="73">
        <v>0</v>
      </c>
      <c r="W425" s="73">
        <v>0</v>
      </c>
      <c r="X425" s="73">
        <v>0</v>
      </c>
      <c r="Y425" s="73">
        <v>0</v>
      </c>
      <c r="Z425" s="73">
        <v>0</v>
      </c>
      <c r="AA425" s="73">
        <v>0</v>
      </c>
      <c r="AB425" s="73">
        <v>0</v>
      </c>
      <c r="AC425" s="73">
        <v>0</v>
      </c>
      <c r="AD425" s="73">
        <v>0</v>
      </c>
      <c r="AE425" s="73">
        <v>0</v>
      </c>
      <c r="AF425" s="73">
        <v>0</v>
      </c>
      <c r="AG425" s="73">
        <v>0</v>
      </c>
      <c r="AH425" s="73">
        <v>0</v>
      </c>
      <c r="AI425" s="73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>
      <c r="A426" s="74" t="s">
        <v>1</v>
      </c>
      <c r="B426" s="74" t="s">
        <v>3</v>
      </c>
      <c r="C426" s="73">
        <v>0</v>
      </c>
      <c r="D426" s="73">
        <v>0</v>
      </c>
      <c r="E426" s="73">
        <v>0</v>
      </c>
      <c r="F426" s="73">
        <v>0</v>
      </c>
      <c r="G426" s="73">
        <v>0</v>
      </c>
      <c r="H426" s="73">
        <v>0</v>
      </c>
      <c r="I426" s="73">
        <v>0</v>
      </c>
      <c r="J426" s="73">
        <v>0</v>
      </c>
      <c r="K426" s="73">
        <v>0</v>
      </c>
      <c r="L426" s="73">
        <v>0</v>
      </c>
      <c r="M426" s="73">
        <v>0</v>
      </c>
      <c r="N426" s="73">
        <v>0</v>
      </c>
      <c r="O426" s="73">
        <v>0</v>
      </c>
      <c r="P426" s="73">
        <v>0</v>
      </c>
      <c r="Q426" s="73">
        <v>0</v>
      </c>
      <c r="R426" s="73">
        <v>0</v>
      </c>
      <c r="S426" s="73">
        <v>0</v>
      </c>
      <c r="T426" s="73">
        <v>0</v>
      </c>
      <c r="U426" s="73">
        <v>0</v>
      </c>
      <c r="V426" s="73">
        <v>0</v>
      </c>
      <c r="W426" s="73">
        <v>0</v>
      </c>
      <c r="X426" s="73">
        <v>0</v>
      </c>
      <c r="Y426" s="73">
        <v>0</v>
      </c>
      <c r="Z426" s="73">
        <v>0</v>
      </c>
      <c r="AA426" s="73">
        <v>0</v>
      </c>
      <c r="AB426" s="73">
        <v>0</v>
      </c>
      <c r="AC426" s="73">
        <v>0</v>
      </c>
      <c r="AD426" s="73">
        <v>0</v>
      </c>
      <c r="AE426" s="73">
        <v>0</v>
      </c>
      <c r="AF426" s="73">
        <v>0</v>
      </c>
      <c r="AG426" s="73">
        <v>0</v>
      </c>
      <c r="AH426" s="73">
        <v>0</v>
      </c>
      <c r="AI426" s="73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>
      <c r="A427" s="74"/>
      <c r="B427" s="74" t="s">
        <v>34</v>
      </c>
      <c r="C427" s="73">
        <v>0</v>
      </c>
      <c r="D427" s="73">
        <v>0</v>
      </c>
      <c r="E427" s="73">
        <v>0</v>
      </c>
      <c r="F427" s="73">
        <v>0</v>
      </c>
      <c r="G427" s="73">
        <v>0</v>
      </c>
      <c r="H427" s="73">
        <v>0</v>
      </c>
      <c r="I427" s="73">
        <v>0</v>
      </c>
      <c r="J427" s="73">
        <v>0</v>
      </c>
      <c r="K427" s="73">
        <v>0</v>
      </c>
      <c r="L427" s="73">
        <v>0</v>
      </c>
      <c r="M427" s="73">
        <v>0</v>
      </c>
      <c r="N427" s="73">
        <v>0</v>
      </c>
      <c r="O427" s="73">
        <v>0</v>
      </c>
      <c r="P427" s="73">
        <v>0</v>
      </c>
      <c r="Q427" s="73">
        <v>0</v>
      </c>
      <c r="R427" s="73">
        <v>0</v>
      </c>
      <c r="S427" s="73">
        <v>0</v>
      </c>
      <c r="T427" s="73">
        <v>0</v>
      </c>
      <c r="U427" s="73">
        <v>0</v>
      </c>
      <c r="V427" s="73">
        <v>0</v>
      </c>
      <c r="W427" s="73">
        <v>0</v>
      </c>
      <c r="X427" s="73">
        <v>0</v>
      </c>
      <c r="Y427" s="73">
        <v>0</v>
      </c>
      <c r="Z427" s="73">
        <v>0</v>
      </c>
      <c r="AA427" s="73">
        <v>0</v>
      </c>
      <c r="AB427" s="73">
        <v>0</v>
      </c>
      <c r="AC427" s="73">
        <v>0</v>
      </c>
      <c r="AD427" s="73">
        <v>0</v>
      </c>
      <c r="AE427" s="73">
        <v>0</v>
      </c>
      <c r="AF427" s="73">
        <v>0</v>
      </c>
      <c r="AG427" s="73">
        <v>0</v>
      </c>
      <c r="AH427" s="73">
        <v>0</v>
      </c>
      <c r="AI427" s="73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>
      <c r="A428" s="14"/>
      <c r="B428" s="14" t="s">
        <v>35</v>
      </c>
      <c r="C428" s="73">
        <v>0</v>
      </c>
      <c r="D428" s="73">
        <v>0</v>
      </c>
      <c r="E428" s="73">
        <v>0</v>
      </c>
      <c r="F428" s="73">
        <v>0</v>
      </c>
      <c r="G428" s="73">
        <v>0</v>
      </c>
      <c r="H428" s="73">
        <v>0</v>
      </c>
      <c r="I428" s="73">
        <v>0</v>
      </c>
      <c r="J428" s="73">
        <v>0</v>
      </c>
      <c r="K428" s="73">
        <v>0</v>
      </c>
      <c r="L428" s="73">
        <v>0</v>
      </c>
      <c r="M428" s="73">
        <v>0</v>
      </c>
      <c r="N428" s="73">
        <v>0</v>
      </c>
      <c r="O428" s="73">
        <v>0</v>
      </c>
      <c r="P428" s="73">
        <v>0</v>
      </c>
      <c r="Q428" s="73">
        <v>0</v>
      </c>
      <c r="R428" s="73">
        <v>0</v>
      </c>
      <c r="S428" s="73">
        <v>0</v>
      </c>
      <c r="T428" s="73">
        <v>0</v>
      </c>
      <c r="U428" s="73">
        <v>0</v>
      </c>
      <c r="V428" s="73">
        <v>0</v>
      </c>
      <c r="W428" s="73">
        <v>0</v>
      </c>
      <c r="X428" s="73">
        <v>0</v>
      </c>
      <c r="Y428" s="73">
        <v>0</v>
      </c>
      <c r="Z428" s="73">
        <v>0</v>
      </c>
      <c r="AA428" s="73">
        <v>0</v>
      </c>
      <c r="AB428" s="73">
        <v>0</v>
      </c>
      <c r="AC428" s="73">
        <v>0</v>
      </c>
      <c r="AD428" s="73">
        <v>0</v>
      </c>
      <c r="AE428" s="73">
        <v>0</v>
      </c>
      <c r="AF428" s="73">
        <v>0</v>
      </c>
      <c r="AG428" s="73">
        <v>0</v>
      </c>
      <c r="AH428" s="73">
        <v>0</v>
      </c>
      <c r="AI428" s="73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>
      <c r="A429" s="4"/>
      <c r="B429" s="4" t="s">
        <v>4</v>
      </c>
      <c r="C429" s="73">
        <v>0</v>
      </c>
      <c r="D429" s="73">
        <v>0</v>
      </c>
      <c r="E429" s="73">
        <v>0</v>
      </c>
      <c r="F429" s="73">
        <v>0</v>
      </c>
      <c r="G429" s="73">
        <v>0</v>
      </c>
      <c r="H429" s="73">
        <v>0</v>
      </c>
      <c r="I429" s="73">
        <v>0</v>
      </c>
      <c r="J429" s="73">
        <v>0</v>
      </c>
      <c r="K429" s="73">
        <v>0</v>
      </c>
      <c r="L429" s="73">
        <v>0</v>
      </c>
      <c r="M429" s="73">
        <v>0</v>
      </c>
      <c r="N429" s="73">
        <v>0</v>
      </c>
      <c r="O429" s="73">
        <v>0</v>
      </c>
      <c r="P429" s="73">
        <v>0</v>
      </c>
      <c r="Q429" s="73">
        <v>0</v>
      </c>
      <c r="R429" s="73">
        <v>0</v>
      </c>
      <c r="S429" s="73">
        <v>0</v>
      </c>
      <c r="T429" s="73">
        <v>0</v>
      </c>
      <c r="U429" s="73">
        <v>0</v>
      </c>
      <c r="V429" s="73">
        <v>0</v>
      </c>
      <c r="W429" s="73">
        <v>0</v>
      </c>
      <c r="X429" s="73">
        <v>0</v>
      </c>
      <c r="Y429" s="73">
        <v>0</v>
      </c>
      <c r="Z429" s="73">
        <v>0</v>
      </c>
      <c r="AA429" s="73">
        <v>0</v>
      </c>
      <c r="AB429" s="73">
        <v>0</v>
      </c>
      <c r="AC429" s="73">
        <v>0</v>
      </c>
      <c r="AD429" s="73">
        <v>0</v>
      </c>
      <c r="AE429" s="73">
        <v>0</v>
      </c>
      <c r="AF429" s="73">
        <v>0</v>
      </c>
      <c r="AG429" s="73">
        <v>0</v>
      </c>
      <c r="AH429" s="73">
        <v>0</v>
      </c>
      <c r="AI429" s="73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14" t="s">
        <v>5</v>
      </c>
      <c r="B430" s="14" t="s">
        <v>3</v>
      </c>
      <c r="C430" s="73">
        <v>0</v>
      </c>
      <c r="D430" s="73">
        <v>0</v>
      </c>
      <c r="E430" s="73">
        <v>0</v>
      </c>
      <c r="F430" s="73">
        <v>0</v>
      </c>
      <c r="G430" s="73">
        <v>0</v>
      </c>
      <c r="H430" s="73">
        <v>0</v>
      </c>
      <c r="I430" s="73">
        <v>0</v>
      </c>
      <c r="J430" s="73">
        <v>0</v>
      </c>
      <c r="K430" s="73">
        <v>0</v>
      </c>
      <c r="L430" s="73">
        <v>0</v>
      </c>
      <c r="M430" s="73">
        <v>0</v>
      </c>
      <c r="N430" s="73">
        <v>0</v>
      </c>
      <c r="O430" s="73">
        <v>0</v>
      </c>
      <c r="P430" s="73">
        <v>0</v>
      </c>
      <c r="Q430" s="73">
        <v>0</v>
      </c>
      <c r="R430" s="73">
        <v>0</v>
      </c>
      <c r="S430" s="73">
        <v>0</v>
      </c>
      <c r="T430" s="73">
        <v>0</v>
      </c>
      <c r="U430" s="73">
        <v>0</v>
      </c>
      <c r="V430" s="73">
        <v>0</v>
      </c>
      <c r="W430" s="73">
        <v>0</v>
      </c>
      <c r="X430" s="73">
        <v>0</v>
      </c>
      <c r="Y430" s="73">
        <v>0</v>
      </c>
      <c r="Z430" s="73">
        <v>0</v>
      </c>
      <c r="AA430" s="73">
        <v>0</v>
      </c>
      <c r="AB430" s="73">
        <v>0</v>
      </c>
      <c r="AC430" s="73">
        <v>0</v>
      </c>
      <c r="AD430" s="73">
        <v>0</v>
      </c>
      <c r="AE430" s="73">
        <v>0</v>
      </c>
      <c r="AF430" s="73">
        <v>0</v>
      </c>
      <c r="AG430" s="73">
        <v>0</v>
      </c>
      <c r="AH430" s="73">
        <v>0</v>
      </c>
      <c r="AI430" s="73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5"/>
      <c r="B431" s="5" t="s">
        <v>4</v>
      </c>
      <c r="C431" s="73">
        <v>0</v>
      </c>
      <c r="D431" s="73">
        <v>0</v>
      </c>
      <c r="E431" s="73">
        <v>0</v>
      </c>
      <c r="F431" s="73">
        <v>0</v>
      </c>
      <c r="G431" s="73">
        <v>0</v>
      </c>
      <c r="H431" s="73">
        <v>0</v>
      </c>
      <c r="I431" s="73">
        <v>0</v>
      </c>
      <c r="J431" s="73">
        <v>0</v>
      </c>
      <c r="K431" s="73">
        <v>0</v>
      </c>
      <c r="L431" s="73">
        <v>0</v>
      </c>
      <c r="M431" s="73">
        <v>0</v>
      </c>
      <c r="N431" s="73">
        <v>0</v>
      </c>
      <c r="O431" s="73">
        <v>0</v>
      </c>
      <c r="P431" s="73">
        <v>0</v>
      </c>
      <c r="Q431" s="73">
        <v>0</v>
      </c>
      <c r="R431" s="73">
        <v>0</v>
      </c>
      <c r="S431" s="73">
        <v>0</v>
      </c>
      <c r="T431" s="73">
        <v>0</v>
      </c>
      <c r="U431" s="73">
        <v>0</v>
      </c>
      <c r="V431" s="73">
        <v>0</v>
      </c>
      <c r="W431" s="73">
        <v>0</v>
      </c>
      <c r="X431" s="73">
        <v>0</v>
      </c>
      <c r="Y431" s="73">
        <v>0</v>
      </c>
      <c r="Z431" s="73">
        <v>0</v>
      </c>
      <c r="AA431" s="73">
        <v>0</v>
      </c>
      <c r="AB431" s="73">
        <v>0</v>
      </c>
      <c r="AC431" s="73">
        <v>0</v>
      </c>
      <c r="AD431" s="73">
        <v>0</v>
      </c>
      <c r="AE431" s="73">
        <v>0</v>
      </c>
      <c r="AF431" s="73">
        <v>0</v>
      </c>
      <c r="AG431" s="73">
        <v>0</v>
      </c>
      <c r="AH431" s="73">
        <v>0</v>
      </c>
      <c r="AI431" s="73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5" t="s">
        <v>2</v>
      </c>
      <c r="B432" s="5" t="s">
        <v>3</v>
      </c>
      <c r="C432" s="73">
        <v>0</v>
      </c>
      <c r="D432" s="73">
        <v>0</v>
      </c>
      <c r="E432" s="73">
        <v>0</v>
      </c>
      <c r="F432" s="73">
        <v>0</v>
      </c>
      <c r="G432" s="73">
        <v>0</v>
      </c>
      <c r="H432" s="73">
        <v>0</v>
      </c>
      <c r="I432" s="73">
        <v>0</v>
      </c>
      <c r="J432" s="73">
        <v>0</v>
      </c>
      <c r="K432" s="73">
        <v>0</v>
      </c>
      <c r="L432" s="73">
        <v>0</v>
      </c>
      <c r="M432" s="73">
        <v>0</v>
      </c>
      <c r="N432" s="73">
        <v>0</v>
      </c>
      <c r="O432" s="73">
        <v>0</v>
      </c>
      <c r="P432" s="73">
        <v>0</v>
      </c>
      <c r="Q432" s="73">
        <v>0</v>
      </c>
      <c r="R432" s="73">
        <v>0</v>
      </c>
      <c r="S432" s="73">
        <v>0</v>
      </c>
      <c r="T432" s="73">
        <v>0</v>
      </c>
      <c r="U432" s="73">
        <v>0</v>
      </c>
      <c r="V432" s="73">
        <v>0</v>
      </c>
      <c r="W432" s="73">
        <v>0</v>
      </c>
      <c r="X432" s="73">
        <v>0</v>
      </c>
      <c r="Y432" s="73">
        <v>0</v>
      </c>
      <c r="Z432" s="73">
        <v>0</v>
      </c>
      <c r="AA432" s="73">
        <v>0</v>
      </c>
      <c r="AB432" s="73">
        <v>0</v>
      </c>
      <c r="AC432" s="73">
        <v>0</v>
      </c>
      <c r="AD432" s="73">
        <v>0</v>
      </c>
      <c r="AE432" s="73">
        <v>0</v>
      </c>
      <c r="AF432" s="73">
        <v>0</v>
      </c>
      <c r="AG432" s="73">
        <v>0</v>
      </c>
      <c r="AH432" s="73">
        <v>0</v>
      </c>
      <c r="AI432" s="73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4"/>
      <c r="B433" s="4" t="s">
        <v>4</v>
      </c>
      <c r="C433" s="73">
        <v>0</v>
      </c>
      <c r="D433" s="73">
        <v>0</v>
      </c>
      <c r="E433" s="73">
        <v>0</v>
      </c>
      <c r="F433" s="73">
        <v>0</v>
      </c>
      <c r="G433" s="73">
        <v>0</v>
      </c>
      <c r="H433" s="73">
        <v>0</v>
      </c>
      <c r="I433" s="73">
        <v>0</v>
      </c>
      <c r="J433" s="73">
        <v>0</v>
      </c>
      <c r="K433" s="73">
        <v>0</v>
      </c>
      <c r="L433" s="73">
        <v>0</v>
      </c>
      <c r="M433" s="73">
        <v>0</v>
      </c>
      <c r="N433" s="73">
        <v>0</v>
      </c>
      <c r="O433" s="73">
        <v>0</v>
      </c>
      <c r="P433" s="73">
        <v>0</v>
      </c>
      <c r="Q433" s="73">
        <v>0</v>
      </c>
      <c r="R433" s="73">
        <v>0</v>
      </c>
      <c r="S433" s="73">
        <v>0</v>
      </c>
      <c r="T433" s="73">
        <v>0</v>
      </c>
      <c r="U433" s="73">
        <v>0</v>
      </c>
      <c r="V433" s="73">
        <v>0</v>
      </c>
      <c r="W433" s="73">
        <v>0</v>
      </c>
      <c r="X433" s="73">
        <v>0</v>
      </c>
      <c r="Y433" s="73">
        <v>0</v>
      </c>
      <c r="Z433" s="73">
        <v>0</v>
      </c>
      <c r="AA433" s="73">
        <v>0</v>
      </c>
      <c r="AB433" s="73">
        <v>0</v>
      </c>
      <c r="AC433" s="73">
        <v>0</v>
      </c>
      <c r="AD433" s="73">
        <v>0</v>
      </c>
      <c r="AE433" s="73">
        <v>0</v>
      </c>
      <c r="AF433" s="73">
        <v>0</v>
      </c>
      <c r="AG433" s="73">
        <v>0</v>
      </c>
      <c r="AH433" s="73">
        <v>0</v>
      </c>
      <c r="AI433" s="7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14" t="s">
        <v>7</v>
      </c>
      <c r="B434" s="14" t="s">
        <v>3</v>
      </c>
      <c r="C434" s="73">
        <v>0</v>
      </c>
      <c r="D434" s="73">
        <v>0</v>
      </c>
      <c r="E434" s="73">
        <v>0</v>
      </c>
      <c r="F434" s="73">
        <v>0</v>
      </c>
      <c r="G434" s="73">
        <v>0</v>
      </c>
      <c r="H434" s="73">
        <v>0</v>
      </c>
      <c r="I434" s="73">
        <v>0</v>
      </c>
      <c r="J434" s="73">
        <v>0</v>
      </c>
      <c r="K434" s="73">
        <v>0</v>
      </c>
      <c r="L434" s="73">
        <v>0</v>
      </c>
      <c r="M434" s="73">
        <v>0</v>
      </c>
      <c r="N434" s="73">
        <v>0</v>
      </c>
      <c r="O434" s="73">
        <v>0</v>
      </c>
      <c r="P434" s="73">
        <v>0</v>
      </c>
      <c r="Q434" s="73">
        <v>0</v>
      </c>
      <c r="R434" s="73">
        <v>0</v>
      </c>
      <c r="S434" s="73">
        <v>0</v>
      </c>
      <c r="T434" s="73">
        <v>0</v>
      </c>
      <c r="U434" s="73">
        <v>0</v>
      </c>
      <c r="V434" s="73">
        <v>0</v>
      </c>
      <c r="W434" s="73">
        <v>0</v>
      </c>
      <c r="X434" s="73">
        <v>0</v>
      </c>
      <c r="Y434" s="73">
        <v>0</v>
      </c>
      <c r="Z434" s="73">
        <v>0</v>
      </c>
      <c r="AA434" s="73">
        <v>0</v>
      </c>
      <c r="AB434" s="73">
        <v>0</v>
      </c>
      <c r="AC434" s="73">
        <v>0</v>
      </c>
      <c r="AD434" s="73">
        <v>0</v>
      </c>
      <c r="AE434" s="73">
        <v>0</v>
      </c>
      <c r="AF434" s="73">
        <v>0</v>
      </c>
      <c r="AG434" s="73">
        <v>0</v>
      </c>
      <c r="AH434" s="73">
        <v>0</v>
      </c>
      <c r="AI434" s="73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4"/>
      <c r="B435" s="4" t="s">
        <v>4</v>
      </c>
      <c r="C435" s="73">
        <v>0</v>
      </c>
      <c r="D435" s="73">
        <v>0</v>
      </c>
      <c r="E435" s="73">
        <v>0</v>
      </c>
      <c r="F435" s="73">
        <v>0</v>
      </c>
      <c r="G435" s="73">
        <v>0</v>
      </c>
      <c r="H435" s="73">
        <v>0</v>
      </c>
      <c r="I435" s="73">
        <v>0</v>
      </c>
      <c r="J435" s="73">
        <v>0</v>
      </c>
      <c r="K435" s="73">
        <v>0</v>
      </c>
      <c r="L435" s="73">
        <v>0</v>
      </c>
      <c r="M435" s="73">
        <v>0</v>
      </c>
      <c r="N435" s="73">
        <v>0</v>
      </c>
      <c r="O435" s="73">
        <v>0</v>
      </c>
      <c r="P435" s="73">
        <v>0</v>
      </c>
      <c r="Q435" s="73">
        <v>0</v>
      </c>
      <c r="R435" s="73">
        <v>0</v>
      </c>
      <c r="S435" s="73">
        <v>0</v>
      </c>
      <c r="T435" s="73">
        <v>0</v>
      </c>
      <c r="U435" s="73">
        <v>0</v>
      </c>
      <c r="V435" s="73">
        <v>0</v>
      </c>
      <c r="W435" s="73">
        <v>0</v>
      </c>
      <c r="X435" s="73">
        <v>0</v>
      </c>
      <c r="Y435" s="73">
        <v>0</v>
      </c>
      <c r="Z435" s="73">
        <v>0</v>
      </c>
      <c r="AA435" s="73">
        <v>0</v>
      </c>
      <c r="AB435" s="73">
        <v>0</v>
      </c>
      <c r="AC435" s="73">
        <v>0</v>
      </c>
      <c r="AD435" s="73">
        <v>0</v>
      </c>
      <c r="AE435" s="73">
        <v>0</v>
      </c>
      <c r="AF435" s="73">
        <v>0</v>
      </c>
      <c r="AG435" s="73">
        <v>0</v>
      </c>
      <c r="AH435" s="73">
        <v>0</v>
      </c>
      <c r="AI435" s="73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14" t="s">
        <v>6</v>
      </c>
      <c r="B436" s="14" t="s">
        <v>3</v>
      </c>
      <c r="C436" s="73">
        <v>0</v>
      </c>
      <c r="D436" s="73">
        <v>0</v>
      </c>
      <c r="E436" s="73">
        <v>0</v>
      </c>
      <c r="F436" s="73">
        <v>0</v>
      </c>
      <c r="G436" s="73">
        <v>0</v>
      </c>
      <c r="H436" s="73">
        <v>0</v>
      </c>
      <c r="I436" s="73">
        <v>0</v>
      </c>
      <c r="J436" s="73">
        <v>0</v>
      </c>
      <c r="K436" s="73">
        <v>0</v>
      </c>
      <c r="L436" s="73">
        <v>0</v>
      </c>
      <c r="M436" s="73">
        <v>0</v>
      </c>
      <c r="N436" s="73">
        <v>0</v>
      </c>
      <c r="O436" s="73">
        <v>0</v>
      </c>
      <c r="P436" s="73">
        <v>0</v>
      </c>
      <c r="Q436" s="73">
        <v>0</v>
      </c>
      <c r="R436" s="73">
        <v>0</v>
      </c>
      <c r="S436" s="73">
        <v>0</v>
      </c>
      <c r="T436" s="73">
        <v>0</v>
      </c>
      <c r="U436" s="73">
        <v>0</v>
      </c>
      <c r="V436" s="73">
        <v>0</v>
      </c>
      <c r="W436" s="73">
        <v>0</v>
      </c>
      <c r="X436" s="73">
        <v>0</v>
      </c>
      <c r="Y436" s="73">
        <v>0</v>
      </c>
      <c r="Z436" s="73">
        <v>0</v>
      </c>
      <c r="AA436" s="73">
        <v>0</v>
      </c>
      <c r="AB436" s="73">
        <v>0</v>
      </c>
      <c r="AC436" s="73">
        <v>0</v>
      </c>
      <c r="AD436" s="73">
        <v>0</v>
      </c>
      <c r="AE436" s="73">
        <v>0</v>
      </c>
      <c r="AF436" s="73">
        <v>0</v>
      </c>
      <c r="AG436" s="73">
        <v>0</v>
      </c>
      <c r="AH436" s="73">
        <v>0</v>
      </c>
      <c r="AI436" s="73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5"/>
      <c r="B437" s="5" t="s">
        <v>4</v>
      </c>
      <c r="C437" s="73">
        <v>0</v>
      </c>
      <c r="D437" s="73">
        <v>0</v>
      </c>
      <c r="E437" s="73">
        <v>0</v>
      </c>
      <c r="F437" s="73">
        <v>0</v>
      </c>
      <c r="G437" s="73">
        <v>0</v>
      </c>
      <c r="H437" s="73">
        <v>0</v>
      </c>
      <c r="I437" s="73">
        <v>0</v>
      </c>
      <c r="J437" s="73">
        <v>0</v>
      </c>
      <c r="K437" s="73">
        <v>0</v>
      </c>
      <c r="L437" s="73">
        <v>0</v>
      </c>
      <c r="M437" s="73">
        <v>0</v>
      </c>
      <c r="N437" s="73">
        <v>0</v>
      </c>
      <c r="O437" s="73">
        <v>0</v>
      </c>
      <c r="P437" s="73">
        <v>0</v>
      </c>
      <c r="Q437" s="73">
        <v>0</v>
      </c>
      <c r="R437" s="73">
        <v>0</v>
      </c>
      <c r="S437" s="73">
        <v>0</v>
      </c>
      <c r="T437" s="73">
        <v>0</v>
      </c>
      <c r="U437" s="73">
        <v>0</v>
      </c>
      <c r="V437" s="73">
        <v>0</v>
      </c>
      <c r="W437" s="73">
        <v>0</v>
      </c>
      <c r="X437" s="73">
        <v>0</v>
      </c>
      <c r="Y437" s="73">
        <v>0</v>
      </c>
      <c r="Z437" s="73">
        <v>0</v>
      </c>
      <c r="AA437" s="73">
        <v>0</v>
      </c>
      <c r="AB437" s="73">
        <v>0</v>
      </c>
      <c r="AC437" s="73">
        <v>0</v>
      </c>
      <c r="AD437" s="73">
        <v>0</v>
      </c>
      <c r="AE437" s="73">
        <v>0</v>
      </c>
      <c r="AF437" s="73">
        <v>0</v>
      </c>
      <c r="AG437" s="73">
        <v>0</v>
      </c>
      <c r="AH437" s="73">
        <v>0</v>
      </c>
      <c r="AI437" s="73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5" t="s">
        <v>8</v>
      </c>
      <c r="B438" s="5" t="s">
        <v>3</v>
      </c>
      <c r="C438" s="73">
        <v>0</v>
      </c>
      <c r="D438" s="73">
        <v>0</v>
      </c>
      <c r="E438" s="73">
        <v>0</v>
      </c>
      <c r="F438" s="73">
        <v>0</v>
      </c>
      <c r="G438" s="73">
        <v>0</v>
      </c>
      <c r="H438" s="73">
        <v>0</v>
      </c>
      <c r="I438" s="73">
        <v>0</v>
      </c>
      <c r="J438" s="73">
        <v>0</v>
      </c>
      <c r="K438" s="73">
        <v>0</v>
      </c>
      <c r="L438" s="73">
        <v>0</v>
      </c>
      <c r="M438" s="73">
        <v>0</v>
      </c>
      <c r="N438" s="73">
        <v>0</v>
      </c>
      <c r="O438" s="73">
        <v>0</v>
      </c>
      <c r="P438" s="73">
        <v>0</v>
      </c>
      <c r="Q438" s="73">
        <v>0</v>
      </c>
      <c r="R438" s="73">
        <v>0</v>
      </c>
      <c r="S438" s="73">
        <v>0</v>
      </c>
      <c r="T438" s="73">
        <v>0</v>
      </c>
      <c r="U438" s="73">
        <v>0</v>
      </c>
      <c r="V438" s="73">
        <v>0</v>
      </c>
      <c r="W438" s="73">
        <v>0</v>
      </c>
      <c r="X438" s="73">
        <v>0</v>
      </c>
      <c r="Y438" s="73">
        <v>0</v>
      </c>
      <c r="Z438" s="73">
        <v>0</v>
      </c>
      <c r="AA438" s="73">
        <v>0</v>
      </c>
      <c r="AB438" s="73">
        <v>0</v>
      </c>
      <c r="AC438" s="73">
        <v>0</v>
      </c>
      <c r="AD438" s="73">
        <v>0</v>
      </c>
      <c r="AE438" s="73">
        <v>0</v>
      </c>
      <c r="AF438" s="73">
        <v>0</v>
      </c>
      <c r="AG438" s="73">
        <v>0</v>
      </c>
      <c r="AH438" s="73">
        <v>0</v>
      </c>
      <c r="AI438" s="73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4"/>
      <c r="B439" s="4" t="s">
        <v>37</v>
      </c>
      <c r="C439" s="73">
        <v>0</v>
      </c>
      <c r="D439" s="73">
        <v>0</v>
      </c>
      <c r="E439" s="73">
        <v>0</v>
      </c>
      <c r="F439" s="73">
        <v>0</v>
      </c>
      <c r="G439" s="73">
        <v>0</v>
      </c>
      <c r="H439" s="73">
        <v>0</v>
      </c>
      <c r="I439" s="73">
        <v>0</v>
      </c>
      <c r="J439" s="73">
        <v>0</v>
      </c>
      <c r="K439" s="73">
        <v>0</v>
      </c>
      <c r="L439" s="73">
        <v>0</v>
      </c>
      <c r="M439" s="73">
        <v>0</v>
      </c>
      <c r="N439" s="73">
        <v>0</v>
      </c>
      <c r="O439" s="73">
        <v>0</v>
      </c>
      <c r="P439" s="73">
        <v>0</v>
      </c>
      <c r="Q439" s="73">
        <v>0</v>
      </c>
      <c r="R439" s="73">
        <v>0</v>
      </c>
      <c r="S439" s="73">
        <v>0</v>
      </c>
      <c r="T439" s="73">
        <v>0</v>
      </c>
      <c r="U439" s="73">
        <v>0</v>
      </c>
      <c r="V439" s="73">
        <v>0</v>
      </c>
      <c r="W439" s="73">
        <v>0</v>
      </c>
      <c r="X439" s="73">
        <v>0</v>
      </c>
      <c r="Y439" s="73">
        <v>0</v>
      </c>
      <c r="Z439" s="73">
        <v>0</v>
      </c>
      <c r="AA439" s="73">
        <v>0</v>
      </c>
      <c r="AB439" s="73">
        <v>0</v>
      </c>
      <c r="AC439" s="73">
        <v>0</v>
      </c>
      <c r="AD439" s="73">
        <v>0</v>
      </c>
      <c r="AE439" s="73">
        <v>0</v>
      </c>
      <c r="AF439" s="73">
        <v>0</v>
      </c>
      <c r="AG439" s="73">
        <v>0</v>
      </c>
      <c r="AH439" s="73">
        <v>0</v>
      </c>
      <c r="AI439" s="73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14" t="s">
        <v>36</v>
      </c>
      <c r="B440" s="14" t="s">
        <v>38</v>
      </c>
      <c r="C440" s="73">
        <v>0</v>
      </c>
      <c r="D440" s="73">
        <v>0</v>
      </c>
      <c r="E440" s="73">
        <v>0</v>
      </c>
      <c r="F440" s="73">
        <v>0</v>
      </c>
      <c r="G440" s="73">
        <v>0</v>
      </c>
      <c r="H440" s="73">
        <v>0</v>
      </c>
      <c r="I440" s="73">
        <v>0</v>
      </c>
      <c r="J440" s="73">
        <v>0</v>
      </c>
      <c r="K440" s="73">
        <v>0</v>
      </c>
      <c r="L440" s="73">
        <v>0</v>
      </c>
      <c r="M440" s="73">
        <v>0</v>
      </c>
      <c r="N440" s="73">
        <v>0</v>
      </c>
      <c r="O440" s="73">
        <v>0</v>
      </c>
      <c r="P440" s="73">
        <v>0</v>
      </c>
      <c r="Q440" s="73">
        <v>0</v>
      </c>
      <c r="R440" s="73">
        <v>0</v>
      </c>
      <c r="S440" s="73">
        <v>0</v>
      </c>
      <c r="T440" s="73">
        <v>0</v>
      </c>
      <c r="U440" s="73">
        <v>0</v>
      </c>
      <c r="V440" s="73">
        <v>0</v>
      </c>
      <c r="W440" s="73">
        <v>0</v>
      </c>
      <c r="X440" s="73">
        <v>0</v>
      </c>
      <c r="Y440" s="73">
        <v>0</v>
      </c>
      <c r="Z440" s="73">
        <v>0</v>
      </c>
      <c r="AA440" s="73">
        <v>0</v>
      </c>
      <c r="AB440" s="73">
        <v>0</v>
      </c>
      <c r="AC440" s="73">
        <v>0</v>
      </c>
      <c r="AD440" s="73">
        <v>0</v>
      </c>
      <c r="AE440" s="73">
        <v>0</v>
      </c>
      <c r="AF440" s="73">
        <v>0</v>
      </c>
      <c r="AG440" s="73">
        <v>0</v>
      </c>
      <c r="AH440" s="73">
        <v>0</v>
      </c>
      <c r="AI440" s="73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 ht="12.3" customHeight="1">
      <c r="A441" s="5"/>
      <c r="B441" s="5" t="s">
        <v>213</v>
      </c>
      <c r="C441" s="73">
        <v>0</v>
      </c>
      <c r="D441" s="73">
        <v>0</v>
      </c>
      <c r="E441" s="73">
        <v>0</v>
      </c>
      <c r="F441" s="73">
        <v>0</v>
      </c>
      <c r="G441" s="73">
        <v>0</v>
      </c>
      <c r="H441" s="73">
        <v>0</v>
      </c>
      <c r="I441" s="73">
        <v>0</v>
      </c>
      <c r="J441" s="73">
        <v>0</v>
      </c>
      <c r="K441" s="73">
        <v>0</v>
      </c>
      <c r="L441" s="73">
        <v>0</v>
      </c>
      <c r="M441" s="73">
        <v>0</v>
      </c>
      <c r="N441" s="73">
        <v>0</v>
      </c>
      <c r="O441" s="73">
        <v>0</v>
      </c>
      <c r="P441" s="73">
        <v>0</v>
      </c>
      <c r="Q441" s="73">
        <v>0</v>
      </c>
      <c r="R441" s="73">
        <v>0</v>
      </c>
      <c r="S441" s="73">
        <v>0</v>
      </c>
      <c r="T441" s="73">
        <v>0</v>
      </c>
      <c r="U441" s="73">
        <v>0</v>
      </c>
      <c r="V441" s="73">
        <v>0</v>
      </c>
      <c r="W441" s="73">
        <v>0</v>
      </c>
      <c r="X441" s="73">
        <v>0</v>
      </c>
      <c r="Y441" s="73">
        <v>0</v>
      </c>
      <c r="Z441" s="73">
        <v>0</v>
      </c>
      <c r="AA441" s="73">
        <v>0</v>
      </c>
      <c r="AB441" s="73">
        <v>0</v>
      </c>
      <c r="AC441" s="73">
        <v>0</v>
      </c>
      <c r="AD441" s="73">
        <v>0</v>
      </c>
      <c r="AE441" s="73">
        <v>0</v>
      </c>
      <c r="AF441" s="73">
        <v>0</v>
      </c>
      <c r="AG441" s="73">
        <v>0</v>
      </c>
      <c r="AH441" s="73">
        <v>0</v>
      </c>
      <c r="AI441" s="73">
        <v>0</v>
      </c>
    </row>
    <row r="442" spans="1:85">
      <c r="A442" s="1" t="str">
        <f>LOOKUP(B442,[1]Regions!$A$4:$A$98,[1]Regions!$B$4:$B$98)</f>
        <v>Hungary</v>
      </c>
      <c r="B442" s="2">
        <v>21</v>
      </c>
      <c r="C442" s="72">
        <v>2018</v>
      </c>
      <c r="D442" s="72">
        <v>2019</v>
      </c>
      <c r="E442" s="72">
        <v>2020</v>
      </c>
      <c r="F442" s="72">
        <v>2021</v>
      </c>
      <c r="G442" s="72">
        <v>2022</v>
      </c>
      <c r="H442" s="72">
        <v>2023</v>
      </c>
      <c r="I442" s="72">
        <v>2024</v>
      </c>
      <c r="J442" s="72">
        <v>2025</v>
      </c>
      <c r="K442" s="72">
        <v>2026</v>
      </c>
      <c r="L442" s="72">
        <v>2027</v>
      </c>
      <c r="M442" s="72">
        <v>2028</v>
      </c>
      <c r="N442" s="72">
        <v>2029</v>
      </c>
      <c r="O442" s="72">
        <v>2030</v>
      </c>
      <c r="P442" s="72">
        <v>2031</v>
      </c>
      <c r="Q442" s="72">
        <v>2032</v>
      </c>
      <c r="R442" s="72">
        <v>2033</v>
      </c>
      <c r="S442" s="72">
        <v>2034</v>
      </c>
      <c r="T442" s="72">
        <v>2035</v>
      </c>
      <c r="U442" s="72">
        <v>2036</v>
      </c>
      <c r="V442" s="72">
        <v>2037</v>
      </c>
      <c r="W442" s="72">
        <v>2038</v>
      </c>
      <c r="X442" s="72">
        <v>2039</v>
      </c>
      <c r="Y442" s="72">
        <v>2040</v>
      </c>
      <c r="Z442" s="72">
        <v>2041</v>
      </c>
      <c r="AA442" s="72">
        <v>2042</v>
      </c>
      <c r="AB442" s="72">
        <v>2043</v>
      </c>
      <c r="AC442" s="72">
        <v>2044</v>
      </c>
      <c r="AD442" s="72">
        <v>2045</v>
      </c>
      <c r="AE442" s="72">
        <v>2046</v>
      </c>
      <c r="AF442" s="72">
        <v>2047</v>
      </c>
      <c r="AG442" s="72">
        <v>2048</v>
      </c>
      <c r="AH442" s="72">
        <v>2049</v>
      </c>
      <c r="AI442" s="72">
        <v>2050</v>
      </c>
      <c r="AJ442">
        <v>2051</v>
      </c>
      <c r="AK442">
        <v>2052</v>
      </c>
      <c r="AL442">
        <v>2053</v>
      </c>
      <c r="AM442">
        <v>2054</v>
      </c>
      <c r="AN442">
        <v>2055</v>
      </c>
      <c r="AO442">
        <v>2056</v>
      </c>
      <c r="AP442">
        <v>2057</v>
      </c>
      <c r="AQ442">
        <v>2058</v>
      </c>
      <c r="AR442">
        <v>2059</v>
      </c>
      <c r="AS442">
        <v>2060</v>
      </c>
      <c r="AT442">
        <v>2061</v>
      </c>
      <c r="AU442">
        <v>2062</v>
      </c>
      <c r="AV442">
        <v>2063</v>
      </c>
      <c r="AW442">
        <v>2064</v>
      </c>
      <c r="AX442">
        <v>2065</v>
      </c>
      <c r="AY442">
        <v>2066</v>
      </c>
      <c r="AZ442">
        <v>2067</v>
      </c>
      <c r="BA442">
        <v>2068</v>
      </c>
      <c r="BB442">
        <v>2069</v>
      </c>
      <c r="BC442">
        <v>2070</v>
      </c>
      <c r="BD442">
        <v>2071</v>
      </c>
      <c r="BE442">
        <v>2072</v>
      </c>
      <c r="BF442">
        <v>2073</v>
      </c>
      <c r="BG442">
        <v>2074</v>
      </c>
      <c r="BH442">
        <v>2075</v>
      </c>
      <c r="BI442">
        <v>2076</v>
      </c>
      <c r="BJ442">
        <v>2077</v>
      </c>
      <c r="BK442">
        <v>2078</v>
      </c>
      <c r="BL442">
        <v>2079</v>
      </c>
      <c r="BM442">
        <v>2080</v>
      </c>
      <c r="BN442">
        <v>2081</v>
      </c>
      <c r="BO442">
        <v>2082</v>
      </c>
      <c r="BP442">
        <v>2083</v>
      </c>
      <c r="BQ442">
        <v>2084</v>
      </c>
      <c r="BR442">
        <v>2085</v>
      </c>
      <c r="BS442">
        <v>2086</v>
      </c>
      <c r="BT442">
        <v>2087</v>
      </c>
      <c r="BU442">
        <v>2088</v>
      </c>
      <c r="BV442">
        <v>2089</v>
      </c>
      <c r="BW442">
        <v>2090</v>
      </c>
      <c r="BX442">
        <v>2091</v>
      </c>
      <c r="BY442">
        <v>2092</v>
      </c>
      <c r="BZ442">
        <v>2093</v>
      </c>
      <c r="CA442">
        <v>2094</v>
      </c>
      <c r="CB442">
        <v>2095</v>
      </c>
      <c r="CC442">
        <v>2096</v>
      </c>
      <c r="CD442">
        <v>2097</v>
      </c>
      <c r="CE442">
        <v>2098</v>
      </c>
      <c r="CF442">
        <v>2099</v>
      </c>
      <c r="CG442">
        <v>2100</v>
      </c>
    </row>
    <row r="443" spans="1:85">
      <c r="A443" s="74"/>
      <c r="B443" s="74" t="s">
        <v>4</v>
      </c>
      <c r="C443" s="73">
        <v>0</v>
      </c>
      <c r="D443" s="73">
        <v>0</v>
      </c>
      <c r="E443" s="73">
        <v>0</v>
      </c>
      <c r="F443" s="73">
        <v>0</v>
      </c>
      <c r="G443" s="73">
        <v>0</v>
      </c>
      <c r="H443" s="73">
        <v>0</v>
      </c>
      <c r="I443" s="73">
        <v>0</v>
      </c>
      <c r="J443" s="73">
        <v>0</v>
      </c>
      <c r="K443" s="73">
        <v>0</v>
      </c>
      <c r="L443" s="73">
        <v>0</v>
      </c>
      <c r="M443" s="73">
        <v>0</v>
      </c>
      <c r="N443" s="73">
        <v>0</v>
      </c>
      <c r="O443" s="73">
        <v>0</v>
      </c>
      <c r="P443" s="73">
        <v>0</v>
      </c>
      <c r="Q443" s="73">
        <v>0</v>
      </c>
      <c r="R443" s="73">
        <v>0</v>
      </c>
      <c r="S443" s="73">
        <v>0</v>
      </c>
      <c r="T443" s="73">
        <v>0</v>
      </c>
      <c r="U443" s="73">
        <v>0</v>
      </c>
      <c r="V443" s="73">
        <v>0</v>
      </c>
      <c r="W443" s="73">
        <v>0</v>
      </c>
      <c r="X443" s="73">
        <v>0</v>
      </c>
      <c r="Y443" s="73">
        <v>0</v>
      </c>
      <c r="Z443" s="73">
        <v>0</v>
      </c>
      <c r="AA443" s="73">
        <v>0</v>
      </c>
      <c r="AB443" s="73">
        <v>0</v>
      </c>
      <c r="AC443" s="73">
        <v>0</v>
      </c>
      <c r="AD443" s="73">
        <v>0</v>
      </c>
      <c r="AE443" s="73">
        <v>0</v>
      </c>
      <c r="AF443" s="73">
        <v>0</v>
      </c>
      <c r="AG443" s="73">
        <v>0</v>
      </c>
      <c r="AH443" s="73">
        <v>0</v>
      </c>
      <c r="AI443" s="7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>
      <c r="A444" s="74" t="s">
        <v>0</v>
      </c>
      <c r="B444" s="74" t="s">
        <v>3</v>
      </c>
      <c r="C444" s="73">
        <v>0</v>
      </c>
      <c r="D444" s="73">
        <v>0</v>
      </c>
      <c r="E444" s="73">
        <v>0</v>
      </c>
      <c r="F444" s="73">
        <v>0</v>
      </c>
      <c r="G444" s="73">
        <v>0</v>
      </c>
      <c r="H444" s="73">
        <v>0</v>
      </c>
      <c r="I444" s="73">
        <v>0</v>
      </c>
      <c r="J444" s="73">
        <v>0</v>
      </c>
      <c r="K444" s="73">
        <v>0</v>
      </c>
      <c r="L444" s="73">
        <v>0</v>
      </c>
      <c r="M444" s="73">
        <v>0</v>
      </c>
      <c r="N444" s="73">
        <v>0</v>
      </c>
      <c r="O444" s="73">
        <v>0</v>
      </c>
      <c r="P444" s="73">
        <v>0</v>
      </c>
      <c r="Q444" s="73">
        <v>0</v>
      </c>
      <c r="R444" s="73">
        <v>0</v>
      </c>
      <c r="S444" s="73">
        <v>0</v>
      </c>
      <c r="T444" s="73">
        <v>0</v>
      </c>
      <c r="U444" s="73">
        <v>0</v>
      </c>
      <c r="V444" s="73">
        <v>0</v>
      </c>
      <c r="W444" s="73">
        <v>0</v>
      </c>
      <c r="X444" s="73">
        <v>0</v>
      </c>
      <c r="Y444" s="73">
        <v>0</v>
      </c>
      <c r="Z444" s="73">
        <v>0</v>
      </c>
      <c r="AA444" s="73">
        <v>0</v>
      </c>
      <c r="AB444" s="73">
        <v>0</v>
      </c>
      <c r="AC444" s="73">
        <v>0</v>
      </c>
      <c r="AD444" s="73">
        <v>0</v>
      </c>
      <c r="AE444" s="73">
        <v>0</v>
      </c>
      <c r="AF444" s="73">
        <v>0</v>
      </c>
      <c r="AG444" s="73">
        <v>0</v>
      </c>
      <c r="AH444" s="73">
        <v>0</v>
      </c>
      <c r="AI444" s="73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>
      <c r="A445" s="74"/>
      <c r="B445" s="74" t="s">
        <v>34</v>
      </c>
      <c r="C445" s="73">
        <v>0</v>
      </c>
      <c r="D445" s="73">
        <v>0</v>
      </c>
      <c r="E445" s="73">
        <v>0</v>
      </c>
      <c r="F445" s="73">
        <v>0</v>
      </c>
      <c r="G445" s="73">
        <v>0</v>
      </c>
      <c r="H445" s="73">
        <v>0</v>
      </c>
      <c r="I445" s="73">
        <v>0</v>
      </c>
      <c r="J445" s="73">
        <v>0</v>
      </c>
      <c r="K445" s="73">
        <v>0</v>
      </c>
      <c r="L445" s="73">
        <v>0</v>
      </c>
      <c r="M445" s="73">
        <v>0</v>
      </c>
      <c r="N445" s="73">
        <v>0</v>
      </c>
      <c r="O445" s="73">
        <v>0</v>
      </c>
      <c r="P445" s="73">
        <v>0</v>
      </c>
      <c r="Q445" s="73">
        <v>0</v>
      </c>
      <c r="R445" s="73">
        <v>0</v>
      </c>
      <c r="S445" s="73">
        <v>0</v>
      </c>
      <c r="T445" s="73">
        <v>0</v>
      </c>
      <c r="U445" s="73">
        <v>0</v>
      </c>
      <c r="V445" s="73">
        <v>0</v>
      </c>
      <c r="W445" s="73">
        <v>0</v>
      </c>
      <c r="X445" s="73">
        <v>0</v>
      </c>
      <c r="Y445" s="73">
        <v>0</v>
      </c>
      <c r="Z445" s="73">
        <v>0</v>
      </c>
      <c r="AA445" s="73">
        <v>0</v>
      </c>
      <c r="AB445" s="73">
        <v>0</v>
      </c>
      <c r="AC445" s="73">
        <v>0</v>
      </c>
      <c r="AD445" s="73">
        <v>0</v>
      </c>
      <c r="AE445" s="73">
        <v>0</v>
      </c>
      <c r="AF445" s="73">
        <v>0</v>
      </c>
      <c r="AG445" s="73">
        <v>0</v>
      </c>
      <c r="AH445" s="73">
        <v>0</v>
      </c>
      <c r="AI445" s="73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>
      <c r="A446" s="14"/>
      <c r="B446" s="14" t="s">
        <v>35</v>
      </c>
      <c r="C446" s="73">
        <v>0</v>
      </c>
      <c r="D446" s="73">
        <v>0</v>
      </c>
      <c r="E446" s="73">
        <v>0</v>
      </c>
      <c r="F446" s="73">
        <v>0</v>
      </c>
      <c r="G446" s="73">
        <v>0</v>
      </c>
      <c r="H446" s="73">
        <v>0</v>
      </c>
      <c r="I446" s="73">
        <v>0</v>
      </c>
      <c r="J446" s="73">
        <v>0</v>
      </c>
      <c r="K446" s="73">
        <v>0</v>
      </c>
      <c r="L446" s="73">
        <v>0</v>
      </c>
      <c r="M446" s="73">
        <v>0</v>
      </c>
      <c r="N446" s="73">
        <v>0</v>
      </c>
      <c r="O446" s="73">
        <v>0</v>
      </c>
      <c r="P446" s="73">
        <v>0</v>
      </c>
      <c r="Q446" s="73">
        <v>0</v>
      </c>
      <c r="R446" s="73">
        <v>0</v>
      </c>
      <c r="S446" s="73">
        <v>0</v>
      </c>
      <c r="T446" s="73">
        <v>0</v>
      </c>
      <c r="U446" s="73">
        <v>0</v>
      </c>
      <c r="V446" s="73">
        <v>0</v>
      </c>
      <c r="W446" s="73">
        <v>0</v>
      </c>
      <c r="X446" s="73">
        <v>0</v>
      </c>
      <c r="Y446" s="73">
        <v>0</v>
      </c>
      <c r="Z446" s="73">
        <v>0</v>
      </c>
      <c r="AA446" s="73">
        <v>0</v>
      </c>
      <c r="AB446" s="73">
        <v>0</v>
      </c>
      <c r="AC446" s="73">
        <v>0</v>
      </c>
      <c r="AD446" s="73">
        <v>0</v>
      </c>
      <c r="AE446" s="73">
        <v>0</v>
      </c>
      <c r="AF446" s="73">
        <v>0</v>
      </c>
      <c r="AG446" s="73">
        <v>0</v>
      </c>
      <c r="AH446" s="73">
        <v>0</v>
      </c>
      <c r="AI446" s="73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>
      <c r="A447" s="4"/>
      <c r="B447" s="4" t="s">
        <v>4</v>
      </c>
      <c r="C447" s="73">
        <v>0</v>
      </c>
      <c r="D447" s="73">
        <v>0</v>
      </c>
      <c r="E447" s="73">
        <v>0</v>
      </c>
      <c r="F447" s="73">
        <v>0</v>
      </c>
      <c r="G447" s="73">
        <v>0</v>
      </c>
      <c r="H447" s="73">
        <v>0</v>
      </c>
      <c r="I447" s="73">
        <v>0</v>
      </c>
      <c r="J447" s="73">
        <v>0</v>
      </c>
      <c r="K447" s="73">
        <v>0</v>
      </c>
      <c r="L447" s="73">
        <v>0</v>
      </c>
      <c r="M447" s="73">
        <v>0</v>
      </c>
      <c r="N447" s="73">
        <v>0</v>
      </c>
      <c r="O447" s="73">
        <v>0</v>
      </c>
      <c r="P447" s="73">
        <v>0</v>
      </c>
      <c r="Q447" s="73">
        <v>0</v>
      </c>
      <c r="R447" s="73">
        <v>0</v>
      </c>
      <c r="S447" s="73">
        <v>0</v>
      </c>
      <c r="T447" s="73">
        <v>0</v>
      </c>
      <c r="U447" s="73">
        <v>0</v>
      </c>
      <c r="V447" s="73">
        <v>0</v>
      </c>
      <c r="W447" s="73">
        <v>0</v>
      </c>
      <c r="X447" s="73">
        <v>0</v>
      </c>
      <c r="Y447" s="73">
        <v>0</v>
      </c>
      <c r="Z447" s="73">
        <v>0</v>
      </c>
      <c r="AA447" s="73">
        <v>0</v>
      </c>
      <c r="AB447" s="73">
        <v>0</v>
      </c>
      <c r="AC447" s="73">
        <v>0</v>
      </c>
      <c r="AD447" s="73">
        <v>0</v>
      </c>
      <c r="AE447" s="73">
        <v>0</v>
      </c>
      <c r="AF447" s="73">
        <v>0</v>
      </c>
      <c r="AG447" s="73">
        <v>0</v>
      </c>
      <c r="AH447" s="73">
        <v>0</v>
      </c>
      <c r="AI447" s="73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>
      <c r="A448" s="74" t="s">
        <v>1</v>
      </c>
      <c r="B448" s="74" t="s">
        <v>3</v>
      </c>
      <c r="C448" s="73">
        <v>0</v>
      </c>
      <c r="D448" s="73">
        <v>0</v>
      </c>
      <c r="E448" s="73">
        <v>0</v>
      </c>
      <c r="F448" s="73">
        <v>0</v>
      </c>
      <c r="G448" s="73">
        <v>0</v>
      </c>
      <c r="H448" s="73">
        <v>0</v>
      </c>
      <c r="I448" s="73">
        <v>0</v>
      </c>
      <c r="J448" s="73">
        <v>0</v>
      </c>
      <c r="K448" s="73">
        <v>0</v>
      </c>
      <c r="L448" s="73">
        <v>0</v>
      </c>
      <c r="M448" s="73">
        <v>0</v>
      </c>
      <c r="N448" s="73">
        <v>0</v>
      </c>
      <c r="O448" s="73">
        <v>0</v>
      </c>
      <c r="P448" s="73">
        <v>0</v>
      </c>
      <c r="Q448" s="73">
        <v>0</v>
      </c>
      <c r="R448" s="73">
        <v>0</v>
      </c>
      <c r="S448" s="73">
        <v>0</v>
      </c>
      <c r="T448" s="73">
        <v>0</v>
      </c>
      <c r="U448" s="73">
        <v>0</v>
      </c>
      <c r="V448" s="73">
        <v>0</v>
      </c>
      <c r="W448" s="73">
        <v>0</v>
      </c>
      <c r="X448" s="73">
        <v>0</v>
      </c>
      <c r="Y448" s="73">
        <v>0</v>
      </c>
      <c r="Z448" s="73">
        <v>0</v>
      </c>
      <c r="AA448" s="73">
        <v>0</v>
      </c>
      <c r="AB448" s="73">
        <v>0</v>
      </c>
      <c r="AC448" s="73">
        <v>0</v>
      </c>
      <c r="AD448" s="73">
        <v>0</v>
      </c>
      <c r="AE448" s="73">
        <v>0</v>
      </c>
      <c r="AF448" s="73">
        <v>0</v>
      </c>
      <c r="AG448" s="73">
        <v>0</v>
      </c>
      <c r="AH448" s="73">
        <v>0</v>
      </c>
      <c r="AI448" s="73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>
      <c r="A449" s="74"/>
      <c r="B449" s="74" t="s">
        <v>34</v>
      </c>
      <c r="C449" s="73">
        <v>0</v>
      </c>
      <c r="D449" s="73">
        <v>0</v>
      </c>
      <c r="E449" s="73">
        <v>0</v>
      </c>
      <c r="F449" s="73">
        <v>0</v>
      </c>
      <c r="G449" s="73">
        <v>0</v>
      </c>
      <c r="H449" s="73">
        <v>0</v>
      </c>
      <c r="I449" s="73">
        <v>0</v>
      </c>
      <c r="J449" s="73">
        <v>0</v>
      </c>
      <c r="K449" s="73">
        <v>0</v>
      </c>
      <c r="L449" s="73">
        <v>0</v>
      </c>
      <c r="M449" s="73">
        <v>0</v>
      </c>
      <c r="N449" s="73">
        <v>0</v>
      </c>
      <c r="O449" s="73">
        <v>0</v>
      </c>
      <c r="P449" s="73">
        <v>0</v>
      </c>
      <c r="Q449" s="73">
        <v>0</v>
      </c>
      <c r="R449" s="73">
        <v>0</v>
      </c>
      <c r="S449" s="73">
        <v>0</v>
      </c>
      <c r="T449" s="73">
        <v>0</v>
      </c>
      <c r="U449" s="73">
        <v>0</v>
      </c>
      <c r="V449" s="73">
        <v>0</v>
      </c>
      <c r="W449" s="73">
        <v>0</v>
      </c>
      <c r="X449" s="73">
        <v>0</v>
      </c>
      <c r="Y449" s="73">
        <v>0</v>
      </c>
      <c r="Z449" s="73">
        <v>0</v>
      </c>
      <c r="AA449" s="73">
        <v>0</v>
      </c>
      <c r="AB449" s="73">
        <v>0</v>
      </c>
      <c r="AC449" s="73">
        <v>0</v>
      </c>
      <c r="AD449" s="73">
        <v>0</v>
      </c>
      <c r="AE449" s="73">
        <v>0</v>
      </c>
      <c r="AF449" s="73">
        <v>0</v>
      </c>
      <c r="AG449" s="73">
        <v>0</v>
      </c>
      <c r="AH449" s="73">
        <v>0</v>
      </c>
      <c r="AI449" s="73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>
      <c r="A450" s="14"/>
      <c r="B450" s="14" t="s">
        <v>35</v>
      </c>
      <c r="C450" s="73">
        <v>0</v>
      </c>
      <c r="D450" s="73">
        <v>0</v>
      </c>
      <c r="E450" s="73">
        <v>0</v>
      </c>
      <c r="F450" s="73">
        <v>0</v>
      </c>
      <c r="G450" s="73">
        <v>0</v>
      </c>
      <c r="H450" s="73">
        <v>0</v>
      </c>
      <c r="I450" s="73">
        <v>0</v>
      </c>
      <c r="J450" s="73">
        <v>0</v>
      </c>
      <c r="K450" s="73">
        <v>0</v>
      </c>
      <c r="L450" s="73">
        <v>0</v>
      </c>
      <c r="M450" s="73">
        <v>0</v>
      </c>
      <c r="N450" s="73">
        <v>0</v>
      </c>
      <c r="O450" s="73">
        <v>0</v>
      </c>
      <c r="P450" s="73">
        <v>0</v>
      </c>
      <c r="Q450" s="73">
        <v>0</v>
      </c>
      <c r="R450" s="73">
        <v>0</v>
      </c>
      <c r="S450" s="73">
        <v>0</v>
      </c>
      <c r="T450" s="73">
        <v>0</v>
      </c>
      <c r="U450" s="73">
        <v>0</v>
      </c>
      <c r="V450" s="73">
        <v>0</v>
      </c>
      <c r="W450" s="73">
        <v>0</v>
      </c>
      <c r="X450" s="73">
        <v>0</v>
      </c>
      <c r="Y450" s="73">
        <v>0</v>
      </c>
      <c r="Z450" s="73">
        <v>0</v>
      </c>
      <c r="AA450" s="73">
        <v>0</v>
      </c>
      <c r="AB450" s="73">
        <v>0</v>
      </c>
      <c r="AC450" s="73">
        <v>0</v>
      </c>
      <c r="AD450" s="73">
        <v>0</v>
      </c>
      <c r="AE450" s="73">
        <v>0</v>
      </c>
      <c r="AF450" s="73">
        <v>0</v>
      </c>
      <c r="AG450" s="73">
        <v>0</v>
      </c>
      <c r="AH450" s="73">
        <v>0</v>
      </c>
      <c r="AI450" s="73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>
      <c r="A451" s="4"/>
      <c r="B451" s="4" t="s">
        <v>4</v>
      </c>
      <c r="C451" s="73">
        <v>0</v>
      </c>
      <c r="D451" s="73">
        <v>0</v>
      </c>
      <c r="E451" s="73">
        <v>0</v>
      </c>
      <c r="F451" s="73">
        <v>0</v>
      </c>
      <c r="G451" s="73">
        <v>0</v>
      </c>
      <c r="H451" s="73">
        <v>0</v>
      </c>
      <c r="I451" s="73">
        <v>0</v>
      </c>
      <c r="J451" s="73">
        <v>0</v>
      </c>
      <c r="K451" s="73">
        <v>0</v>
      </c>
      <c r="L451" s="73">
        <v>0</v>
      </c>
      <c r="M451" s="73">
        <v>0</v>
      </c>
      <c r="N451" s="73">
        <v>0</v>
      </c>
      <c r="O451" s="73">
        <v>0</v>
      </c>
      <c r="P451" s="73">
        <v>0</v>
      </c>
      <c r="Q451" s="73">
        <v>0</v>
      </c>
      <c r="R451" s="73">
        <v>0</v>
      </c>
      <c r="S451" s="73">
        <v>0</v>
      </c>
      <c r="T451" s="73">
        <v>0</v>
      </c>
      <c r="U451" s="73">
        <v>0</v>
      </c>
      <c r="V451" s="73">
        <v>0</v>
      </c>
      <c r="W451" s="73">
        <v>0</v>
      </c>
      <c r="X451" s="73">
        <v>0</v>
      </c>
      <c r="Y451" s="73">
        <v>0</v>
      </c>
      <c r="Z451" s="73">
        <v>0</v>
      </c>
      <c r="AA451" s="73">
        <v>0</v>
      </c>
      <c r="AB451" s="73">
        <v>0</v>
      </c>
      <c r="AC451" s="73">
        <v>0</v>
      </c>
      <c r="AD451" s="73">
        <v>0</v>
      </c>
      <c r="AE451" s="73">
        <v>0</v>
      </c>
      <c r="AF451" s="73">
        <v>0</v>
      </c>
      <c r="AG451" s="73">
        <v>0</v>
      </c>
      <c r="AH451" s="73">
        <v>0</v>
      </c>
      <c r="AI451" s="73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>
      <c r="A452" s="14" t="s">
        <v>5</v>
      </c>
      <c r="B452" s="14" t="s">
        <v>3</v>
      </c>
      <c r="C452" s="73">
        <v>0</v>
      </c>
      <c r="D452" s="73">
        <v>0</v>
      </c>
      <c r="E452" s="73">
        <v>0</v>
      </c>
      <c r="F452" s="73">
        <v>0</v>
      </c>
      <c r="G452" s="73">
        <v>0</v>
      </c>
      <c r="H452" s="73">
        <v>0</v>
      </c>
      <c r="I452" s="73">
        <v>0</v>
      </c>
      <c r="J452" s="73">
        <v>0</v>
      </c>
      <c r="K452" s="73">
        <v>0</v>
      </c>
      <c r="L452" s="73">
        <v>0</v>
      </c>
      <c r="M452" s="73">
        <v>0</v>
      </c>
      <c r="N452" s="73">
        <v>0</v>
      </c>
      <c r="O452" s="73">
        <v>0</v>
      </c>
      <c r="P452" s="73">
        <v>0</v>
      </c>
      <c r="Q452" s="73">
        <v>0</v>
      </c>
      <c r="R452" s="73">
        <v>0</v>
      </c>
      <c r="S452" s="73">
        <v>0</v>
      </c>
      <c r="T452" s="73">
        <v>0</v>
      </c>
      <c r="U452" s="73">
        <v>0</v>
      </c>
      <c r="V452" s="73">
        <v>0</v>
      </c>
      <c r="W452" s="73">
        <v>0</v>
      </c>
      <c r="X452" s="73">
        <v>0</v>
      </c>
      <c r="Y452" s="73">
        <v>0</v>
      </c>
      <c r="Z452" s="73">
        <v>0</v>
      </c>
      <c r="AA452" s="73">
        <v>0</v>
      </c>
      <c r="AB452" s="73">
        <v>0</v>
      </c>
      <c r="AC452" s="73">
        <v>0</v>
      </c>
      <c r="AD452" s="73">
        <v>0</v>
      </c>
      <c r="AE452" s="73">
        <v>0</v>
      </c>
      <c r="AF452" s="73">
        <v>0</v>
      </c>
      <c r="AG452" s="73">
        <v>0</v>
      </c>
      <c r="AH452" s="73">
        <v>0</v>
      </c>
      <c r="AI452" s="73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5"/>
      <c r="B453" s="5" t="s">
        <v>4</v>
      </c>
      <c r="C453" s="73">
        <v>0</v>
      </c>
      <c r="D453" s="73">
        <v>0</v>
      </c>
      <c r="E453" s="73">
        <v>0</v>
      </c>
      <c r="F453" s="73">
        <v>0</v>
      </c>
      <c r="G453" s="73">
        <v>0</v>
      </c>
      <c r="H453" s="73">
        <v>0</v>
      </c>
      <c r="I453" s="73">
        <v>0</v>
      </c>
      <c r="J453" s="73">
        <v>0</v>
      </c>
      <c r="K453" s="73">
        <v>0</v>
      </c>
      <c r="L453" s="73">
        <v>0</v>
      </c>
      <c r="M453" s="73">
        <v>0</v>
      </c>
      <c r="N453" s="73">
        <v>0</v>
      </c>
      <c r="O453" s="73">
        <v>0</v>
      </c>
      <c r="P453" s="73">
        <v>0</v>
      </c>
      <c r="Q453" s="73">
        <v>0</v>
      </c>
      <c r="R453" s="73">
        <v>0</v>
      </c>
      <c r="S453" s="73">
        <v>0</v>
      </c>
      <c r="T453" s="73">
        <v>0</v>
      </c>
      <c r="U453" s="73">
        <v>0</v>
      </c>
      <c r="V453" s="73">
        <v>0</v>
      </c>
      <c r="W453" s="73">
        <v>0</v>
      </c>
      <c r="X453" s="73">
        <v>0</v>
      </c>
      <c r="Y453" s="73">
        <v>0</v>
      </c>
      <c r="Z453" s="73">
        <v>0</v>
      </c>
      <c r="AA453" s="73">
        <v>0</v>
      </c>
      <c r="AB453" s="73">
        <v>0</v>
      </c>
      <c r="AC453" s="73">
        <v>0</v>
      </c>
      <c r="AD453" s="73">
        <v>0</v>
      </c>
      <c r="AE453" s="73">
        <v>0</v>
      </c>
      <c r="AF453" s="73">
        <v>0</v>
      </c>
      <c r="AG453" s="73">
        <v>0</v>
      </c>
      <c r="AH453" s="73">
        <v>0</v>
      </c>
      <c r="AI453" s="7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5" t="s">
        <v>2</v>
      </c>
      <c r="B454" s="5" t="s">
        <v>3</v>
      </c>
      <c r="C454" s="73">
        <v>0</v>
      </c>
      <c r="D454" s="73">
        <v>0</v>
      </c>
      <c r="E454" s="73">
        <v>0</v>
      </c>
      <c r="F454" s="73">
        <v>0</v>
      </c>
      <c r="G454" s="73">
        <v>0</v>
      </c>
      <c r="H454" s="73">
        <v>0</v>
      </c>
      <c r="I454" s="73">
        <v>0</v>
      </c>
      <c r="J454" s="73">
        <v>0</v>
      </c>
      <c r="K454" s="73">
        <v>0</v>
      </c>
      <c r="L454" s="73">
        <v>0</v>
      </c>
      <c r="M454" s="73">
        <v>0</v>
      </c>
      <c r="N454" s="73">
        <v>0</v>
      </c>
      <c r="O454" s="73">
        <v>0</v>
      </c>
      <c r="P454" s="73">
        <v>0</v>
      </c>
      <c r="Q454" s="73">
        <v>0</v>
      </c>
      <c r="R454" s="73">
        <v>0</v>
      </c>
      <c r="S454" s="73">
        <v>0</v>
      </c>
      <c r="T454" s="73">
        <v>0</v>
      </c>
      <c r="U454" s="73">
        <v>0</v>
      </c>
      <c r="V454" s="73">
        <v>0</v>
      </c>
      <c r="W454" s="73">
        <v>0</v>
      </c>
      <c r="X454" s="73">
        <v>0</v>
      </c>
      <c r="Y454" s="73">
        <v>0</v>
      </c>
      <c r="Z454" s="73">
        <v>0</v>
      </c>
      <c r="AA454" s="73">
        <v>0</v>
      </c>
      <c r="AB454" s="73">
        <v>0</v>
      </c>
      <c r="AC454" s="73">
        <v>0</v>
      </c>
      <c r="AD454" s="73">
        <v>0</v>
      </c>
      <c r="AE454" s="73">
        <v>0</v>
      </c>
      <c r="AF454" s="73">
        <v>0</v>
      </c>
      <c r="AG454" s="73">
        <v>0</v>
      </c>
      <c r="AH454" s="73">
        <v>0</v>
      </c>
      <c r="AI454" s="73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4"/>
      <c r="B455" s="4" t="s">
        <v>4</v>
      </c>
      <c r="C455" s="73">
        <v>0</v>
      </c>
      <c r="D455" s="73">
        <v>0</v>
      </c>
      <c r="E455" s="73">
        <v>0</v>
      </c>
      <c r="F455" s="73">
        <v>0</v>
      </c>
      <c r="G455" s="73">
        <v>0</v>
      </c>
      <c r="H455" s="73">
        <v>0</v>
      </c>
      <c r="I455" s="73">
        <v>0</v>
      </c>
      <c r="J455" s="73">
        <v>0</v>
      </c>
      <c r="K455" s="73">
        <v>0</v>
      </c>
      <c r="L455" s="73">
        <v>0</v>
      </c>
      <c r="M455" s="73">
        <v>0</v>
      </c>
      <c r="N455" s="73">
        <v>0</v>
      </c>
      <c r="O455" s="73">
        <v>0</v>
      </c>
      <c r="P455" s="73">
        <v>0</v>
      </c>
      <c r="Q455" s="73">
        <v>0</v>
      </c>
      <c r="R455" s="73">
        <v>0</v>
      </c>
      <c r="S455" s="73">
        <v>0</v>
      </c>
      <c r="T455" s="73">
        <v>0</v>
      </c>
      <c r="U455" s="73">
        <v>0</v>
      </c>
      <c r="V455" s="73">
        <v>0</v>
      </c>
      <c r="W455" s="73">
        <v>0</v>
      </c>
      <c r="X455" s="73">
        <v>0</v>
      </c>
      <c r="Y455" s="73">
        <v>0</v>
      </c>
      <c r="Z455" s="73">
        <v>0</v>
      </c>
      <c r="AA455" s="73">
        <v>0</v>
      </c>
      <c r="AB455" s="73">
        <v>0</v>
      </c>
      <c r="AC455" s="73">
        <v>0</v>
      </c>
      <c r="AD455" s="73">
        <v>0</v>
      </c>
      <c r="AE455" s="73">
        <v>0</v>
      </c>
      <c r="AF455" s="73">
        <v>0</v>
      </c>
      <c r="AG455" s="73">
        <v>0</v>
      </c>
      <c r="AH455" s="73">
        <v>0</v>
      </c>
      <c r="AI455" s="73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14" t="s">
        <v>7</v>
      </c>
      <c r="B456" s="14" t="s">
        <v>3</v>
      </c>
      <c r="C456" s="73">
        <v>0</v>
      </c>
      <c r="D456" s="73">
        <v>0</v>
      </c>
      <c r="E456" s="73">
        <v>0</v>
      </c>
      <c r="F456" s="73">
        <v>0</v>
      </c>
      <c r="G456" s="73">
        <v>0</v>
      </c>
      <c r="H456" s="73">
        <v>0</v>
      </c>
      <c r="I456" s="73">
        <v>0</v>
      </c>
      <c r="J456" s="73">
        <v>0</v>
      </c>
      <c r="K456" s="73">
        <v>0</v>
      </c>
      <c r="L456" s="73">
        <v>0</v>
      </c>
      <c r="M456" s="73">
        <v>0</v>
      </c>
      <c r="N456" s="73">
        <v>0</v>
      </c>
      <c r="O456" s="73">
        <v>0</v>
      </c>
      <c r="P456" s="73">
        <v>0</v>
      </c>
      <c r="Q456" s="73">
        <v>0</v>
      </c>
      <c r="R456" s="73">
        <v>0</v>
      </c>
      <c r="S456" s="73">
        <v>0</v>
      </c>
      <c r="T456" s="73">
        <v>0</v>
      </c>
      <c r="U456" s="73">
        <v>0</v>
      </c>
      <c r="V456" s="73">
        <v>0</v>
      </c>
      <c r="W456" s="73">
        <v>0</v>
      </c>
      <c r="X456" s="73">
        <v>0</v>
      </c>
      <c r="Y456" s="73">
        <v>0</v>
      </c>
      <c r="Z456" s="73">
        <v>0</v>
      </c>
      <c r="AA456" s="73">
        <v>0</v>
      </c>
      <c r="AB456" s="73">
        <v>0</v>
      </c>
      <c r="AC456" s="73">
        <v>0</v>
      </c>
      <c r="AD456" s="73">
        <v>0</v>
      </c>
      <c r="AE456" s="73">
        <v>0</v>
      </c>
      <c r="AF456" s="73">
        <v>0</v>
      </c>
      <c r="AG456" s="73">
        <v>0</v>
      </c>
      <c r="AH456" s="73">
        <v>0</v>
      </c>
      <c r="AI456" s="73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4"/>
      <c r="B457" s="4" t="s">
        <v>4</v>
      </c>
      <c r="C457" s="73">
        <v>0</v>
      </c>
      <c r="D457" s="73">
        <v>0</v>
      </c>
      <c r="E457" s="73">
        <v>0</v>
      </c>
      <c r="F457" s="73">
        <v>0</v>
      </c>
      <c r="G457" s="73">
        <v>0</v>
      </c>
      <c r="H457" s="73">
        <v>0</v>
      </c>
      <c r="I457" s="73">
        <v>0</v>
      </c>
      <c r="J457" s="73">
        <v>0</v>
      </c>
      <c r="K457" s="73">
        <v>0</v>
      </c>
      <c r="L457" s="73">
        <v>0</v>
      </c>
      <c r="M457" s="73">
        <v>0</v>
      </c>
      <c r="N457" s="73">
        <v>0</v>
      </c>
      <c r="O457" s="73">
        <v>0</v>
      </c>
      <c r="P457" s="73">
        <v>0</v>
      </c>
      <c r="Q457" s="73">
        <v>0</v>
      </c>
      <c r="R457" s="73">
        <v>0</v>
      </c>
      <c r="S457" s="73">
        <v>0</v>
      </c>
      <c r="T457" s="73">
        <v>0</v>
      </c>
      <c r="U457" s="73">
        <v>0</v>
      </c>
      <c r="V457" s="73">
        <v>0</v>
      </c>
      <c r="W457" s="73">
        <v>0</v>
      </c>
      <c r="X457" s="73">
        <v>0</v>
      </c>
      <c r="Y457" s="73">
        <v>0</v>
      </c>
      <c r="Z457" s="73">
        <v>0</v>
      </c>
      <c r="AA457" s="73">
        <v>0</v>
      </c>
      <c r="AB457" s="73">
        <v>0</v>
      </c>
      <c r="AC457" s="73">
        <v>0</v>
      </c>
      <c r="AD457" s="73">
        <v>0</v>
      </c>
      <c r="AE457" s="73">
        <v>0</v>
      </c>
      <c r="AF457" s="73">
        <v>0</v>
      </c>
      <c r="AG457" s="73">
        <v>0</v>
      </c>
      <c r="AH457" s="73">
        <v>0</v>
      </c>
      <c r="AI457" s="73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14" t="s">
        <v>6</v>
      </c>
      <c r="B458" s="14" t="s">
        <v>3</v>
      </c>
      <c r="C458" s="73">
        <v>0</v>
      </c>
      <c r="D458" s="73">
        <v>0</v>
      </c>
      <c r="E458" s="73">
        <v>0</v>
      </c>
      <c r="F458" s="73">
        <v>0</v>
      </c>
      <c r="G458" s="73">
        <v>0</v>
      </c>
      <c r="H458" s="73">
        <v>0</v>
      </c>
      <c r="I458" s="73">
        <v>0</v>
      </c>
      <c r="J458" s="73">
        <v>0</v>
      </c>
      <c r="K458" s="73">
        <v>0</v>
      </c>
      <c r="L458" s="73">
        <v>0</v>
      </c>
      <c r="M458" s="73">
        <v>0</v>
      </c>
      <c r="N458" s="73">
        <v>0</v>
      </c>
      <c r="O458" s="73">
        <v>0</v>
      </c>
      <c r="P458" s="73">
        <v>0</v>
      </c>
      <c r="Q458" s="73">
        <v>0</v>
      </c>
      <c r="R458" s="73">
        <v>0</v>
      </c>
      <c r="S458" s="73">
        <v>0</v>
      </c>
      <c r="T458" s="73">
        <v>0</v>
      </c>
      <c r="U458" s="73">
        <v>0</v>
      </c>
      <c r="V458" s="73">
        <v>0</v>
      </c>
      <c r="W458" s="73">
        <v>0</v>
      </c>
      <c r="X458" s="73">
        <v>0</v>
      </c>
      <c r="Y458" s="73">
        <v>0</v>
      </c>
      <c r="Z458" s="73">
        <v>0</v>
      </c>
      <c r="AA458" s="73">
        <v>0</v>
      </c>
      <c r="AB458" s="73">
        <v>0</v>
      </c>
      <c r="AC458" s="73">
        <v>0</v>
      </c>
      <c r="AD458" s="73">
        <v>0</v>
      </c>
      <c r="AE458" s="73">
        <v>0</v>
      </c>
      <c r="AF458" s="73">
        <v>0</v>
      </c>
      <c r="AG458" s="73">
        <v>0</v>
      </c>
      <c r="AH458" s="73">
        <v>0</v>
      </c>
      <c r="AI458" s="73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5"/>
      <c r="B459" s="5" t="s">
        <v>4</v>
      </c>
      <c r="C459" s="73">
        <v>0</v>
      </c>
      <c r="D459" s="73">
        <v>0</v>
      </c>
      <c r="E459" s="73">
        <v>0</v>
      </c>
      <c r="F459" s="73">
        <v>0</v>
      </c>
      <c r="G459" s="73">
        <v>0</v>
      </c>
      <c r="H459" s="73">
        <v>0</v>
      </c>
      <c r="I459" s="73">
        <v>0</v>
      </c>
      <c r="J459" s="73">
        <v>0</v>
      </c>
      <c r="K459" s="73">
        <v>0</v>
      </c>
      <c r="L459" s="73">
        <v>0</v>
      </c>
      <c r="M459" s="73">
        <v>0</v>
      </c>
      <c r="N459" s="73">
        <v>0</v>
      </c>
      <c r="O459" s="73">
        <v>0</v>
      </c>
      <c r="P459" s="73">
        <v>0</v>
      </c>
      <c r="Q459" s="73">
        <v>0</v>
      </c>
      <c r="R459" s="73">
        <v>0</v>
      </c>
      <c r="S459" s="73">
        <v>0</v>
      </c>
      <c r="T459" s="73">
        <v>0</v>
      </c>
      <c r="U459" s="73">
        <v>0</v>
      </c>
      <c r="V459" s="73">
        <v>0</v>
      </c>
      <c r="W459" s="73">
        <v>0</v>
      </c>
      <c r="X459" s="73">
        <v>0</v>
      </c>
      <c r="Y459" s="73">
        <v>0</v>
      </c>
      <c r="Z459" s="73">
        <v>0</v>
      </c>
      <c r="AA459" s="73">
        <v>0</v>
      </c>
      <c r="AB459" s="73">
        <v>0</v>
      </c>
      <c r="AC459" s="73">
        <v>0</v>
      </c>
      <c r="AD459" s="73">
        <v>0</v>
      </c>
      <c r="AE459" s="73">
        <v>0</v>
      </c>
      <c r="AF459" s="73">
        <v>0</v>
      </c>
      <c r="AG459" s="73">
        <v>0</v>
      </c>
      <c r="AH459" s="73">
        <v>0</v>
      </c>
      <c r="AI459" s="73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5" t="s">
        <v>8</v>
      </c>
      <c r="B460" s="5" t="s">
        <v>3</v>
      </c>
      <c r="C460" s="73">
        <v>0</v>
      </c>
      <c r="D460" s="73">
        <v>0</v>
      </c>
      <c r="E460" s="73">
        <v>0</v>
      </c>
      <c r="F460" s="73">
        <v>0</v>
      </c>
      <c r="G460" s="73">
        <v>0</v>
      </c>
      <c r="H460" s="73">
        <v>0</v>
      </c>
      <c r="I460" s="73">
        <v>0</v>
      </c>
      <c r="J460" s="73">
        <v>0</v>
      </c>
      <c r="K460" s="73">
        <v>0</v>
      </c>
      <c r="L460" s="73">
        <v>0</v>
      </c>
      <c r="M460" s="73">
        <v>0</v>
      </c>
      <c r="N460" s="73">
        <v>0</v>
      </c>
      <c r="O460" s="73">
        <v>0</v>
      </c>
      <c r="P460" s="73">
        <v>0</v>
      </c>
      <c r="Q460" s="73">
        <v>0</v>
      </c>
      <c r="R460" s="73">
        <v>0</v>
      </c>
      <c r="S460" s="73">
        <v>0</v>
      </c>
      <c r="T460" s="73">
        <v>0</v>
      </c>
      <c r="U460" s="73">
        <v>0</v>
      </c>
      <c r="V460" s="73">
        <v>0</v>
      </c>
      <c r="W460" s="73">
        <v>0</v>
      </c>
      <c r="X460" s="73">
        <v>0</v>
      </c>
      <c r="Y460" s="73">
        <v>0</v>
      </c>
      <c r="Z460" s="73">
        <v>0</v>
      </c>
      <c r="AA460" s="73">
        <v>0</v>
      </c>
      <c r="AB460" s="73">
        <v>0</v>
      </c>
      <c r="AC460" s="73">
        <v>0</v>
      </c>
      <c r="AD460" s="73">
        <v>0</v>
      </c>
      <c r="AE460" s="73">
        <v>0</v>
      </c>
      <c r="AF460" s="73">
        <v>0</v>
      </c>
      <c r="AG460" s="73">
        <v>0</v>
      </c>
      <c r="AH460" s="73">
        <v>0</v>
      </c>
      <c r="AI460" s="73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4"/>
      <c r="B461" s="4" t="s">
        <v>37</v>
      </c>
      <c r="C461" s="73">
        <v>0</v>
      </c>
      <c r="D461" s="73">
        <v>0</v>
      </c>
      <c r="E461" s="73">
        <v>0</v>
      </c>
      <c r="F461" s="73">
        <v>0</v>
      </c>
      <c r="G461" s="73">
        <v>0</v>
      </c>
      <c r="H461" s="73">
        <v>0</v>
      </c>
      <c r="I461" s="73">
        <v>0</v>
      </c>
      <c r="J461" s="73">
        <v>0</v>
      </c>
      <c r="K461" s="73">
        <v>0</v>
      </c>
      <c r="L461" s="73">
        <v>0</v>
      </c>
      <c r="M461" s="73">
        <v>0</v>
      </c>
      <c r="N461" s="73">
        <v>0</v>
      </c>
      <c r="O461" s="73">
        <v>0</v>
      </c>
      <c r="P461" s="73">
        <v>0</v>
      </c>
      <c r="Q461" s="73">
        <v>0</v>
      </c>
      <c r="R461" s="73">
        <v>0</v>
      </c>
      <c r="S461" s="73">
        <v>0</v>
      </c>
      <c r="T461" s="73">
        <v>0</v>
      </c>
      <c r="U461" s="73">
        <v>0</v>
      </c>
      <c r="V461" s="73">
        <v>0</v>
      </c>
      <c r="W461" s="73">
        <v>0</v>
      </c>
      <c r="X461" s="73">
        <v>0</v>
      </c>
      <c r="Y461" s="73">
        <v>0</v>
      </c>
      <c r="Z461" s="73">
        <v>0</v>
      </c>
      <c r="AA461" s="73">
        <v>0</v>
      </c>
      <c r="AB461" s="73">
        <v>0</v>
      </c>
      <c r="AC461" s="73">
        <v>0</v>
      </c>
      <c r="AD461" s="73">
        <v>0</v>
      </c>
      <c r="AE461" s="73">
        <v>0</v>
      </c>
      <c r="AF461" s="73">
        <v>0</v>
      </c>
      <c r="AG461" s="73">
        <v>0</v>
      </c>
      <c r="AH461" s="73">
        <v>0</v>
      </c>
      <c r="AI461" s="73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14" t="s">
        <v>36</v>
      </c>
      <c r="B462" s="14" t="s">
        <v>38</v>
      </c>
      <c r="C462" s="73">
        <v>0</v>
      </c>
      <c r="D462" s="73">
        <v>0</v>
      </c>
      <c r="E462" s="73">
        <v>0</v>
      </c>
      <c r="F462" s="73">
        <v>0</v>
      </c>
      <c r="G462" s="73">
        <v>0</v>
      </c>
      <c r="H462" s="73">
        <v>0</v>
      </c>
      <c r="I462" s="73">
        <v>0</v>
      </c>
      <c r="J462" s="73">
        <v>0</v>
      </c>
      <c r="K462" s="73">
        <v>0</v>
      </c>
      <c r="L462" s="73">
        <v>0</v>
      </c>
      <c r="M462" s="73">
        <v>0</v>
      </c>
      <c r="N462" s="73">
        <v>0</v>
      </c>
      <c r="O462" s="73">
        <v>0</v>
      </c>
      <c r="P462" s="73">
        <v>0</v>
      </c>
      <c r="Q462" s="73">
        <v>0</v>
      </c>
      <c r="R462" s="73">
        <v>0</v>
      </c>
      <c r="S462" s="73">
        <v>0</v>
      </c>
      <c r="T462" s="73">
        <v>0</v>
      </c>
      <c r="U462" s="73">
        <v>0</v>
      </c>
      <c r="V462" s="73">
        <v>0</v>
      </c>
      <c r="W462" s="73">
        <v>0</v>
      </c>
      <c r="X462" s="73">
        <v>0</v>
      </c>
      <c r="Y462" s="73">
        <v>0</v>
      </c>
      <c r="Z462" s="73">
        <v>0</v>
      </c>
      <c r="AA462" s="73">
        <v>0</v>
      </c>
      <c r="AB462" s="73">
        <v>0</v>
      </c>
      <c r="AC462" s="73">
        <v>0</v>
      </c>
      <c r="AD462" s="73">
        <v>0</v>
      </c>
      <c r="AE462" s="73">
        <v>0</v>
      </c>
      <c r="AF462" s="73">
        <v>0</v>
      </c>
      <c r="AG462" s="73">
        <v>0</v>
      </c>
      <c r="AH462" s="73">
        <v>0</v>
      </c>
      <c r="AI462" s="73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5"/>
      <c r="B463" s="5" t="s">
        <v>213</v>
      </c>
      <c r="C463" s="73">
        <v>0</v>
      </c>
      <c r="D463" s="73">
        <v>0</v>
      </c>
      <c r="E463" s="73">
        <v>0</v>
      </c>
      <c r="F463" s="73">
        <v>0</v>
      </c>
      <c r="G463" s="73">
        <v>0</v>
      </c>
      <c r="H463" s="73">
        <v>0</v>
      </c>
      <c r="I463" s="73">
        <v>0</v>
      </c>
      <c r="J463" s="73">
        <v>0</v>
      </c>
      <c r="K463" s="73">
        <v>0</v>
      </c>
      <c r="L463" s="73">
        <v>0</v>
      </c>
      <c r="M463" s="73">
        <v>0</v>
      </c>
      <c r="N463" s="73">
        <v>0</v>
      </c>
      <c r="O463" s="73">
        <v>0</v>
      </c>
      <c r="P463" s="73">
        <v>0</v>
      </c>
      <c r="Q463" s="73">
        <v>0</v>
      </c>
      <c r="R463" s="73">
        <v>0</v>
      </c>
      <c r="S463" s="73">
        <v>0</v>
      </c>
      <c r="T463" s="73">
        <v>0</v>
      </c>
      <c r="U463" s="73">
        <v>0</v>
      </c>
      <c r="V463" s="73">
        <v>0</v>
      </c>
      <c r="W463" s="73">
        <v>0</v>
      </c>
      <c r="X463" s="73">
        <v>0</v>
      </c>
      <c r="Y463" s="73">
        <v>0</v>
      </c>
      <c r="Z463" s="73">
        <v>0</v>
      </c>
      <c r="AA463" s="73">
        <v>0</v>
      </c>
      <c r="AB463" s="73">
        <v>0</v>
      </c>
      <c r="AC463" s="73">
        <v>0</v>
      </c>
      <c r="AD463" s="73">
        <v>0</v>
      </c>
      <c r="AE463" s="73">
        <v>0</v>
      </c>
      <c r="AF463" s="73">
        <v>0</v>
      </c>
      <c r="AG463" s="73">
        <v>0</v>
      </c>
      <c r="AH463" s="73">
        <v>0</v>
      </c>
      <c r="AI463" s="73">
        <v>0</v>
      </c>
    </row>
    <row r="464" spans="1:85">
      <c r="A464" s="1" t="str">
        <f>LOOKUP(B464,[1]Regions!$A$4:$A$98,[1]Regions!$B$4:$B$98)</f>
        <v>Malta</v>
      </c>
      <c r="B464" s="2">
        <v>22</v>
      </c>
      <c r="C464" s="72">
        <v>2018</v>
      </c>
      <c r="D464" s="72">
        <v>2019</v>
      </c>
      <c r="E464" s="72">
        <v>2020</v>
      </c>
      <c r="F464" s="72">
        <v>2021</v>
      </c>
      <c r="G464" s="72">
        <v>2022</v>
      </c>
      <c r="H464" s="72">
        <v>2023</v>
      </c>
      <c r="I464" s="72">
        <v>2024</v>
      </c>
      <c r="J464" s="72">
        <v>2025</v>
      </c>
      <c r="K464" s="72">
        <v>2026</v>
      </c>
      <c r="L464" s="72">
        <v>2027</v>
      </c>
      <c r="M464" s="72">
        <v>2028</v>
      </c>
      <c r="N464" s="72">
        <v>2029</v>
      </c>
      <c r="O464" s="72">
        <v>2030</v>
      </c>
      <c r="P464" s="72">
        <v>2031</v>
      </c>
      <c r="Q464" s="72">
        <v>2032</v>
      </c>
      <c r="R464" s="72">
        <v>2033</v>
      </c>
      <c r="S464" s="72">
        <v>2034</v>
      </c>
      <c r="T464" s="72">
        <v>2035</v>
      </c>
      <c r="U464" s="72">
        <v>2036</v>
      </c>
      <c r="V464" s="72">
        <v>2037</v>
      </c>
      <c r="W464" s="72">
        <v>2038</v>
      </c>
      <c r="X464" s="72">
        <v>2039</v>
      </c>
      <c r="Y464" s="72">
        <v>2040</v>
      </c>
      <c r="Z464" s="72">
        <v>2041</v>
      </c>
      <c r="AA464" s="72">
        <v>2042</v>
      </c>
      <c r="AB464" s="72">
        <v>2043</v>
      </c>
      <c r="AC464" s="72">
        <v>2044</v>
      </c>
      <c r="AD464" s="72">
        <v>2045</v>
      </c>
      <c r="AE464" s="72">
        <v>2046</v>
      </c>
      <c r="AF464" s="72">
        <v>2047</v>
      </c>
      <c r="AG464" s="72">
        <v>2048</v>
      </c>
      <c r="AH464" s="72">
        <v>2049</v>
      </c>
      <c r="AI464" s="72">
        <v>2050</v>
      </c>
      <c r="AJ464">
        <v>2051</v>
      </c>
      <c r="AK464">
        <v>2052</v>
      </c>
      <c r="AL464">
        <v>2053</v>
      </c>
      <c r="AM464">
        <v>2054</v>
      </c>
      <c r="AN464">
        <v>2055</v>
      </c>
      <c r="AO464">
        <v>2056</v>
      </c>
      <c r="AP464">
        <v>2057</v>
      </c>
      <c r="AQ464">
        <v>2058</v>
      </c>
      <c r="AR464">
        <v>2059</v>
      </c>
      <c r="AS464">
        <v>2060</v>
      </c>
      <c r="AT464">
        <v>2061</v>
      </c>
      <c r="AU464">
        <v>2062</v>
      </c>
      <c r="AV464">
        <v>2063</v>
      </c>
      <c r="AW464">
        <v>2064</v>
      </c>
      <c r="AX464">
        <v>2065</v>
      </c>
      <c r="AY464">
        <v>2066</v>
      </c>
      <c r="AZ464">
        <v>2067</v>
      </c>
      <c r="BA464">
        <v>2068</v>
      </c>
      <c r="BB464">
        <v>2069</v>
      </c>
      <c r="BC464">
        <v>2070</v>
      </c>
      <c r="BD464">
        <v>2071</v>
      </c>
      <c r="BE464">
        <v>2072</v>
      </c>
      <c r="BF464">
        <v>2073</v>
      </c>
      <c r="BG464">
        <v>2074</v>
      </c>
      <c r="BH464">
        <v>2075</v>
      </c>
      <c r="BI464">
        <v>2076</v>
      </c>
      <c r="BJ464">
        <v>2077</v>
      </c>
      <c r="BK464">
        <v>2078</v>
      </c>
      <c r="BL464">
        <v>2079</v>
      </c>
      <c r="BM464">
        <v>2080</v>
      </c>
      <c r="BN464">
        <v>2081</v>
      </c>
      <c r="BO464">
        <v>2082</v>
      </c>
      <c r="BP464">
        <v>2083</v>
      </c>
      <c r="BQ464">
        <v>2084</v>
      </c>
      <c r="BR464">
        <v>2085</v>
      </c>
      <c r="BS464">
        <v>2086</v>
      </c>
      <c r="BT464">
        <v>2087</v>
      </c>
      <c r="BU464">
        <v>2088</v>
      </c>
      <c r="BV464">
        <v>2089</v>
      </c>
      <c r="BW464">
        <v>2090</v>
      </c>
      <c r="BX464">
        <v>2091</v>
      </c>
      <c r="BY464">
        <v>2092</v>
      </c>
      <c r="BZ464">
        <v>2093</v>
      </c>
      <c r="CA464">
        <v>2094</v>
      </c>
      <c r="CB464">
        <v>2095</v>
      </c>
      <c r="CC464">
        <v>2096</v>
      </c>
      <c r="CD464">
        <v>2097</v>
      </c>
      <c r="CE464">
        <v>2098</v>
      </c>
      <c r="CF464">
        <v>2099</v>
      </c>
      <c r="CG464">
        <v>2100</v>
      </c>
    </row>
    <row r="465" spans="1:85">
      <c r="A465" s="74"/>
      <c r="B465" s="74" t="s">
        <v>4</v>
      </c>
      <c r="C465" s="73">
        <v>0</v>
      </c>
      <c r="D465" s="73">
        <v>0</v>
      </c>
      <c r="E465" s="73">
        <v>0</v>
      </c>
      <c r="F465" s="73">
        <v>0</v>
      </c>
      <c r="G465" s="73">
        <v>0</v>
      </c>
      <c r="H465" s="73">
        <v>0</v>
      </c>
      <c r="I465" s="73">
        <v>0</v>
      </c>
      <c r="J465" s="73">
        <v>0</v>
      </c>
      <c r="K465" s="73">
        <v>0</v>
      </c>
      <c r="L465" s="73">
        <v>0</v>
      </c>
      <c r="M465" s="73">
        <v>0</v>
      </c>
      <c r="N465" s="73">
        <v>0</v>
      </c>
      <c r="O465" s="73">
        <v>0</v>
      </c>
      <c r="P465" s="73">
        <v>0</v>
      </c>
      <c r="Q465" s="73">
        <v>0</v>
      </c>
      <c r="R465" s="73">
        <v>0</v>
      </c>
      <c r="S465" s="73">
        <v>0</v>
      </c>
      <c r="T465" s="73">
        <v>0</v>
      </c>
      <c r="U465" s="73">
        <v>0</v>
      </c>
      <c r="V465" s="73">
        <v>0</v>
      </c>
      <c r="W465" s="73">
        <v>0</v>
      </c>
      <c r="X465" s="73">
        <v>0</v>
      </c>
      <c r="Y465" s="73">
        <v>0</v>
      </c>
      <c r="Z465" s="73">
        <v>0</v>
      </c>
      <c r="AA465" s="73">
        <v>0</v>
      </c>
      <c r="AB465" s="73">
        <v>0</v>
      </c>
      <c r="AC465" s="73">
        <v>0</v>
      </c>
      <c r="AD465" s="73">
        <v>0</v>
      </c>
      <c r="AE465" s="73">
        <v>0</v>
      </c>
      <c r="AF465" s="73">
        <v>0</v>
      </c>
      <c r="AG465" s="73">
        <v>0</v>
      </c>
      <c r="AH465" s="73">
        <v>0</v>
      </c>
      <c r="AI465" s="73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>
      <c r="A466" s="74" t="s">
        <v>0</v>
      </c>
      <c r="B466" s="74" t="s">
        <v>3</v>
      </c>
      <c r="C466" s="73">
        <v>0</v>
      </c>
      <c r="D466" s="73">
        <v>0</v>
      </c>
      <c r="E466" s="73">
        <v>0</v>
      </c>
      <c r="F466" s="73">
        <v>0</v>
      </c>
      <c r="G466" s="73">
        <v>0</v>
      </c>
      <c r="H466" s="73">
        <v>0</v>
      </c>
      <c r="I466" s="73">
        <v>0</v>
      </c>
      <c r="J466" s="73">
        <v>0</v>
      </c>
      <c r="K466" s="73">
        <v>0</v>
      </c>
      <c r="L466" s="73">
        <v>0</v>
      </c>
      <c r="M466" s="73">
        <v>0</v>
      </c>
      <c r="N466" s="73">
        <v>0</v>
      </c>
      <c r="O466" s="73">
        <v>0</v>
      </c>
      <c r="P466" s="73">
        <v>0</v>
      </c>
      <c r="Q466" s="73">
        <v>0</v>
      </c>
      <c r="R466" s="73">
        <v>0</v>
      </c>
      <c r="S466" s="73">
        <v>0</v>
      </c>
      <c r="T466" s="73">
        <v>0</v>
      </c>
      <c r="U466" s="73">
        <v>0</v>
      </c>
      <c r="V466" s="73">
        <v>0</v>
      </c>
      <c r="W466" s="73">
        <v>0</v>
      </c>
      <c r="X466" s="73">
        <v>0</v>
      </c>
      <c r="Y466" s="73">
        <v>0</v>
      </c>
      <c r="Z466" s="73">
        <v>0</v>
      </c>
      <c r="AA466" s="73">
        <v>0</v>
      </c>
      <c r="AB466" s="73">
        <v>0</v>
      </c>
      <c r="AC466" s="73">
        <v>0</v>
      </c>
      <c r="AD466" s="73">
        <v>0</v>
      </c>
      <c r="AE466" s="73">
        <v>0</v>
      </c>
      <c r="AF466" s="73">
        <v>0</v>
      </c>
      <c r="AG466" s="73">
        <v>0</v>
      </c>
      <c r="AH466" s="73">
        <v>0</v>
      </c>
      <c r="AI466" s="73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>
      <c r="A467" s="74"/>
      <c r="B467" s="74" t="s">
        <v>34</v>
      </c>
      <c r="C467" s="73">
        <v>0</v>
      </c>
      <c r="D467" s="73">
        <v>0</v>
      </c>
      <c r="E467" s="73">
        <v>0</v>
      </c>
      <c r="F467" s="73">
        <v>0</v>
      </c>
      <c r="G467" s="73">
        <v>0</v>
      </c>
      <c r="H467" s="73">
        <v>0</v>
      </c>
      <c r="I467" s="73">
        <v>0</v>
      </c>
      <c r="J467" s="73">
        <v>0</v>
      </c>
      <c r="K467" s="73">
        <v>0</v>
      </c>
      <c r="L467" s="73">
        <v>0</v>
      </c>
      <c r="M467" s="73">
        <v>0</v>
      </c>
      <c r="N467" s="73">
        <v>0</v>
      </c>
      <c r="O467" s="73">
        <v>0</v>
      </c>
      <c r="P467" s="73">
        <v>0</v>
      </c>
      <c r="Q467" s="73">
        <v>0</v>
      </c>
      <c r="R467" s="73">
        <v>0</v>
      </c>
      <c r="S467" s="73">
        <v>0</v>
      </c>
      <c r="T467" s="73">
        <v>0</v>
      </c>
      <c r="U467" s="73">
        <v>0</v>
      </c>
      <c r="V467" s="73">
        <v>0</v>
      </c>
      <c r="W467" s="73">
        <v>0</v>
      </c>
      <c r="X467" s="73">
        <v>0</v>
      </c>
      <c r="Y467" s="73">
        <v>0</v>
      </c>
      <c r="Z467" s="73">
        <v>0</v>
      </c>
      <c r="AA467" s="73">
        <v>0</v>
      </c>
      <c r="AB467" s="73">
        <v>0</v>
      </c>
      <c r="AC467" s="73">
        <v>0</v>
      </c>
      <c r="AD467" s="73">
        <v>0</v>
      </c>
      <c r="AE467" s="73">
        <v>0</v>
      </c>
      <c r="AF467" s="73">
        <v>0</v>
      </c>
      <c r="AG467" s="73">
        <v>0</v>
      </c>
      <c r="AH467" s="73">
        <v>0</v>
      </c>
      <c r="AI467" s="73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</row>
    <row r="468" spans="1:85">
      <c r="A468" s="14"/>
      <c r="B468" s="14" t="s">
        <v>35</v>
      </c>
      <c r="C468" s="73">
        <v>0</v>
      </c>
      <c r="D468" s="73">
        <v>0</v>
      </c>
      <c r="E468" s="73">
        <v>0</v>
      </c>
      <c r="F468" s="73">
        <v>0</v>
      </c>
      <c r="G468" s="73">
        <v>0</v>
      </c>
      <c r="H468" s="73">
        <v>0</v>
      </c>
      <c r="I468" s="73">
        <v>0</v>
      </c>
      <c r="J468" s="73">
        <v>0</v>
      </c>
      <c r="K468" s="73">
        <v>0</v>
      </c>
      <c r="L468" s="73">
        <v>0</v>
      </c>
      <c r="M468" s="73">
        <v>0</v>
      </c>
      <c r="N468" s="73">
        <v>0</v>
      </c>
      <c r="O468" s="73">
        <v>0</v>
      </c>
      <c r="P468" s="73">
        <v>0</v>
      </c>
      <c r="Q468" s="73">
        <v>0</v>
      </c>
      <c r="R468" s="73">
        <v>0</v>
      </c>
      <c r="S468" s="73">
        <v>0</v>
      </c>
      <c r="T468" s="73">
        <v>0</v>
      </c>
      <c r="U468" s="73">
        <v>0</v>
      </c>
      <c r="V468" s="73">
        <v>0</v>
      </c>
      <c r="W468" s="73">
        <v>0</v>
      </c>
      <c r="X468" s="73">
        <v>0</v>
      </c>
      <c r="Y468" s="73">
        <v>0</v>
      </c>
      <c r="Z468" s="73">
        <v>0</v>
      </c>
      <c r="AA468" s="73">
        <v>0</v>
      </c>
      <c r="AB468" s="73">
        <v>0</v>
      </c>
      <c r="AC468" s="73">
        <v>0</v>
      </c>
      <c r="AD468" s="73">
        <v>0</v>
      </c>
      <c r="AE468" s="73">
        <v>0</v>
      </c>
      <c r="AF468" s="73">
        <v>0</v>
      </c>
      <c r="AG468" s="73">
        <v>0</v>
      </c>
      <c r="AH468" s="73">
        <v>0</v>
      </c>
      <c r="AI468" s="73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>
      <c r="A469" s="4"/>
      <c r="B469" s="4" t="s">
        <v>4</v>
      </c>
      <c r="C469" s="73">
        <v>0</v>
      </c>
      <c r="D469" s="73">
        <v>0</v>
      </c>
      <c r="E469" s="73">
        <v>0</v>
      </c>
      <c r="F469" s="73">
        <v>0</v>
      </c>
      <c r="G469" s="73">
        <v>0</v>
      </c>
      <c r="H469" s="73">
        <v>0</v>
      </c>
      <c r="I469" s="73">
        <v>0</v>
      </c>
      <c r="J469" s="73">
        <v>0</v>
      </c>
      <c r="K469" s="73">
        <v>0</v>
      </c>
      <c r="L469" s="73">
        <v>0</v>
      </c>
      <c r="M469" s="73">
        <v>0</v>
      </c>
      <c r="N469" s="73">
        <v>0</v>
      </c>
      <c r="O469" s="73">
        <v>0</v>
      </c>
      <c r="P469" s="73">
        <v>0</v>
      </c>
      <c r="Q469" s="73">
        <v>0</v>
      </c>
      <c r="R469" s="73">
        <v>0</v>
      </c>
      <c r="S469" s="73">
        <v>0</v>
      </c>
      <c r="T469" s="73">
        <v>0</v>
      </c>
      <c r="U469" s="73">
        <v>0</v>
      </c>
      <c r="V469" s="73">
        <v>0</v>
      </c>
      <c r="W469" s="73">
        <v>0</v>
      </c>
      <c r="X469" s="73">
        <v>0</v>
      </c>
      <c r="Y469" s="73">
        <v>0</v>
      </c>
      <c r="Z469" s="73">
        <v>0</v>
      </c>
      <c r="AA469" s="73">
        <v>0</v>
      </c>
      <c r="AB469" s="73">
        <v>0</v>
      </c>
      <c r="AC469" s="73">
        <v>0</v>
      </c>
      <c r="AD469" s="73">
        <v>0</v>
      </c>
      <c r="AE469" s="73">
        <v>0</v>
      </c>
      <c r="AF469" s="73">
        <v>0</v>
      </c>
      <c r="AG469" s="73">
        <v>0</v>
      </c>
      <c r="AH469" s="73">
        <v>0</v>
      </c>
      <c r="AI469" s="73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>
      <c r="A470" s="74" t="s">
        <v>1</v>
      </c>
      <c r="B470" s="74" t="s">
        <v>3</v>
      </c>
      <c r="C470" s="73">
        <v>0</v>
      </c>
      <c r="D470" s="73">
        <v>0</v>
      </c>
      <c r="E470" s="73">
        <v>0</v>
      </c>
      <c r="F470" s="73">
        <v>0</v>
      </c>
      <c r="G470" s="73">
        <v>0</v>
      </c>
      <c r="H470" s="73">
        <v>0</v>
      </c>
      <c r="I470" s="73">
        <v>0</v>
      </c>
      <c r="J470" s="73">
        <v>0</v>
      </c>
      <c r="K470" s="73">
        <v>0</v>
      </c>
      <c r="L470" s="73">
        <v>0</v>
      </c>
      <c r="M470" s="73">
        <v>0</v>
      </c>
      <c r="N470" s="73">
        <v>0</v>
      </c>
      <c r="O470" s="73">
        <v>0</v>
      </c>
      <c r="P470" s="73">
        <v>0</v>
      </c>
      <c r="Q470" s="73">
        <v>0</v>
      </c>
      <c r="R470" s="73">
        <v>0</v>
      </c>
      <c r="S470" s="73">
        <v>0</v>
      </c>
      <c r="T470" s="73">
        <v>0</v>
      </c>
      <c r="U470" s="73">
        <v>0</v>
      </c>
      <c r="V470" s="73">
        <v>0</v>
      </c>
      <c r="W470" s="73">
        <v>0</v>
      </c>
      <c r="X470" s="73">
        <v>0</v>
      </c>
      <c r="Y470" s="73">
        <v>0</v>
      </c>
      <c r="Z470" s="73">
        <v>0</v>
      </c>
      <c r="AA470" s="73">
        <v>0</v>
      </c>
      <c r="AB470" s="73">
        <v>0</v>
      </c>
      <c r="AC470" s="73">
        <v>0</v>
      </c>
      <c r="AD470" s="73">
        <v>0</v>
      </c>
      <c r="AE470" s="73">
        <v>0</v>
      </c>
      <c r="AF470" s="73">
        <v>0</v>
      </c>
      <c r="AG470" s="73">
        <v>0</v>
      </c>
      <c r="AH470" s="73">
        <v>0</v>
      </c>
      <c r="AI470" s="73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>
      <c r="A471" s="74"/>
      <c r="B471" s="74" t="s">
        <v>34</v>
      </c>
      <c r="C471" s="73">
        <v>0</v>
      </c>
      <c r="D471" s="73">
        <v>0</v>
      </c>
      <c r="E471" s="73">
        <v>0</v>
      </c>
      <c r="F471" s="73">
        <v>0</v>
      </c>
      <c r="G471" s="73">
        <v>0</v>
      </c>
      <c r="H471" s="73">
        <v>0</v>
      </c>
      <c r="I471" s="73">
        <v>0</v>
      </c>
      <c r="J471" s="73">
        <v>0</v>
      </c>
      <c r="K471" s="73">
        <v>0</v>
      </c>
      <c r="L471" s="73">
        <v>0</v>
      </c>
      <c r="M471" s="73">
        <v>0</v>
      </c>
      <c r="N471" s="73">
        <v>0</v>
      </c>
      <c r="O471" s="73">
        <v>0</v>
      </c>
      <c r="P471" s="73">
        <v>0</v>
      </c>
      <c r="Q471" s="73">
        <v>0</v>
      </c>
      <c r="R471" s="73">
        <v>0</v>
      </c>
      <c r="S471" s="73">
        <v>0</v>
      </c>
      <c r="T471" s="73">
        <v>0</v>
      </c>
      <c r="U471" s="73">
        <v>0</v>
      </c>
      <c r="V471" s="73">
        <v>0</v>
      </c>
      <c r="W471" s="73">
        <v>0</v>
      </c>
      <c r="X471" s="73">
        <v>0</v>
      </c>
      <c r="Y471" s="73">
        <v>0</v>
      </c>
      <c r="Z471" s="73">
        <v>0</v>
      </c>
      <c r="AA471" s="73">
        <v>0</v>
      </c>
      <c r="AB471" s="73">
        <v>0</v>
      </c>
      <c r="AC471" s="73">
        <v>0</v>
      </c>
      <c r="AD471" s="73">
        <v>0</v>
      </c>
      <c r="AE471" s="73">
        <v>0</v>
      </c>
      <c r="AF471" s="73">
        <v>0</v>
      </c>
      <c r="AG471" s="73">
        <v>0</v>
      </c>
      <c r="AH471" s="73">
        <v>0</v>
      </c>
      <c r="AI471" s="73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>
      <c r="A472" s="14"/>
      <c r="B472" s="14" t="s">
        <v>35</v>
      </c>
      <c r="C472" s="73">
        <v>0</v>
      </c>
      <c r="D472" s="73">
        <v>0</v>
      </c>
      <c r="E472" s="73">
        <v>0</v>
      </c>
      <c r="F472" s="73">
        <v>0</v>
      </c>
      <c r="G472" s="73">
        <v>0</v>
      </c>
      <c r="H472" s="73">
        <v>0</v>
      </c>
      <c r="I472" s="73">
        <v>0</v>
      </c>
      <c r="J472" s="73">
        <v>0</v>
      </c>
      <c r="K472" s="73">
        <v>0</v>
      </c>
      <c r="L472" s="73">
        <v>0</v>
      </c>
      <c r="M472" s="73">
        <v>0</v>
      </c>
      <c r="N472" s="73">
        <v>0</v>
      </c>
      <c r="O472" s="73">
        <v>0</v>
      </c>
      <c r="P472" s="73">
        <v>0</v>
      </c>
      <c r="Q472" s="73">
        <v>0</v>
      </c>
      <c r="R472" s="73">
        <v>0</v>
      </c>
      <c r="S472" s="73">
        <v>0</v>
      </c>
      <c r="T472" s="73">
        <v>0</v>
      </c>
      <c r="U472" s="73">
        <v>0</v>
      </c>
      <c r="V472" s="73">
        <v>0</v>
      </c>
      <c r="W472" s="73">
        <v>0</v>
      </c>
      <c r="X472" s="73">
        <v>0</v>
      </c>
      <c r="Y472" s="73">
        <v>0</v>
      </c>
      <c r="Z472" s="73">
        <v>0</v>
      </c>
      <c r="AA472" s="73">
        <v>0</v>
      </c>
      <c r="AB472" s="73">
        <v>0</v>
      </c>
      <c r="AC472" s="73">
        <v>0</v>
      </c>
      <c r="AD472" s="73">
        <v>0</v>
      </c>
      <c r="AE472" s="73">
        <v>0</v>
      </c>
      <c r="AF472" s="73">
        <v>0</v>
      </c>
      <c r="AG472" s="73">
        <v>0</v>
      </c>
      <c r="AH472" s="73">
        <v>0</v>
      </c>
      <c r="AI472" s="73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>
      <c r="A473" s="4"/>
      <c r="B473" s="4" t="s">
        <v>4</v>
      </c>
      <c r="C473" s="73">
        <v>0</v>
      </c>
      <c r="D473" s="73">
        <v>0</v>
      </c>
      <c r="E473" s="73">
        <v>0</v>
      </c>
      <c r="F473" s="73">
        <v>0</v>
      </c>
      <c r="G473" s="73">
        <v>0</v>
      </c>
      <c r="H473" s="73">
        <v>0</v>
      </c>
      <c r="I473" s="73">
        <v>0</v>
      </c>
      <c r="J473" s="73">
        <v>0</v>
      </c>
      <c r="K473" s="73">
        <v>0</v>
      </c>
      <c r="L473" s="73">
        <v>0</v>
      </c>
      <c r="M473" s="73">
        <v>0</v>
      </c>
      <c r="N473" s="73">
        <v>0</v>
      </c>
      <c r="O473" s="73">
        <v>0</v>
      </c>
      <c r="P473" s="73">
        <v>0</v>
      </c>
      <c r="Q473" s="73">
        <v>0</v>
      </c>
      <c r="R473" s="73">
        <v>0</v>
      </c>
      <c r="S473" s="73">
        <v>0</v>
      </c>
      <c r="T473" s="73">
        <v>0</v>
      </c>
      <c r="U473" s="73">
        <v>0</v>
      </c>
      <c r="V473" s="73">
        <v>0</v>
      </c>
      <c r="W473" s="73">
        <v>0</v>
      </c>
      <c r="X473" s="73">
        <v>0</v>
      </c>
      <c r="Y473" s="73">
        <v>0</v>
      </c>
      <c r="Z473" s="73">
        <v>0</v>
      </c>
      <c r="AA473" s="73">
        <v>0</v>
      </c>
      <c r="AB473" s="73">
        <v>0</v>
      </c>
      <c r="AC473" s="73">
        <v>0</v>
      </c>
      <c r="AD473" s="73">
        <v>0</v>
      </c>
      <c r="AE473" s="73">
        <v>0</v>
      </c>
      <c r="AF473" s="73">
        <v>0</v>
      </c>
      <c r="AG473" s="73">
        <v>0</v>
      </c>
      <c r="AH473" s="73">
        <v>0</v>
      </c>
      <c r="AI473" s="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>
      <c r="A474" s="14" t="s">
        <v>5</v>
      </c>
      <c r="B474" s="14" t="s">
        <v>3</v>
      </c>
      <c r="C474" s="73">
        <v>0</v>
      </c>
      <c r="D474" s="73">
        <v>0</v>
      </c>
      <c r="E474" s="73">
        <v>0</v>
      </c>
      <c r="F474" s="73">
        <v>0</v>
      </c>
      <c r="G474" s="73">
        <v>0</v>
      </c>
      <c r="H474" s="73">
        <v>0</v>
      </c>
      <c r="I474" s="73">
        <v>0</v>
      </c>
      <c r="J474" s="73">
        <v>0</v>
      </c>
      <c r="K474" s="73">
        <v>0</v>
      </c>
      <c r="L474" s="73">
        <v>0</v>
      </c>
      <c r="M474" s="73">
        <v>0</v>
      </c>
      <c r="N474" s="73">
        <v>0</v>
      </c>
      <c r="O474" s="73">
        <v>0</v>
      </c>
      <c r="P474" s="73">
        <v>0</v>
      </c>
      <c r="Q474" s="73">
        <v>0</v>
      </c>
      <c r="R474" s="73">
        <v>0</v>
      </c>
      <c r="S474" s="73">
        <v>0</v>
      </c>
      <c r="T474" s="73">
        <v>0</v>
      </c>
      <c r="U474" s="73">
        <v>0</v>
      </c>
      <c r="V474" s="73">
        <v>0</v>
      </c>
      <c r="W474" s="73">
        <v>0</v>
      </c>
      <c r="X474" s="73">
        <v>0</v>
      </c>
      <c r="Y474" s="73">
        <v>0</v>
      </c>
      <c r="Z474" s="73">
        <v>0</v>
      </c>
      <c r="AA474" s="73">
        <v>0</v>
      </c>
      <c r="AB474" s="73">
        <v>0</v>
      </c>
      <c r="AC474" s="73">
        <v>0</v>
      </c>
      <c r="AD474" s="73">
        <v>0</v>
      </c>
      <c r="AE474" s="73">
        <v>0</v>
      </c>
      <c r="AF474" s="73">
        <v>0</v>
      </c>
      <c r="AG474" s="73">
        <v>0</v>
      </c>
      <c r="AH474" s="73">
        <v>0</v>
      </c>
      <c r="AI474" s="73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>
      <c r="A475" s="5"/>
      <c r="B475" s="5" t="s">
        <v>4</v>
      </c>
      <c r="C475" s="73">
        <v>0</v>
      </c>
      <c r="D475" s="73">
        <v>0</v>
      </c>
      <c r="E475" s="73">
        <v>0</v>
      </c>
      <c r="F475" s="73">
        <v>0</v>
      </c>
      <c r="G475" s="73">
        <v>0</v>
      </c>
      <c r="H475" s="73">
        <v>0</v>
      </c>
      <c r="I475" s="73">
        <v>0</v>
      </c>
      <c r="J475" s="73">
        <v>0</v>
      </c>
      <c r="K475" s="73">
        <v>0</v>
      </c>
      <c r="L475" s="73">
        <v>0</v>
      </c>
      <c r="M475" s="73">
        <v>0</v>
      </c>
      <c r="N475" s="73">
        <v>0</v>
      </c>
      <c r="O475" s="73">
        <v>0</v>
      </c>
      <c r="P475" s="73">
        <v>0</v>
      </c>
      <c r="Q475" s="73">
        <v>0</v>
      </c>
      <c r="R475" s="73">
        <v>0</v>
      </c>
      <c r="S475" s="73">
        <v>0</v>
      </c>
      <c r="T475" s="73">
        <v>0</v>
      </c>
      <c r="U475" s="73">
        <v>0</v>
      </c>
      <c r="V475" s="73">
        <v>0</v>
      </c>
      <c r="W475" s="73">
        <v>0</v>
      </c>
      <c r="X475" s="73">
        <v>0</v>
      </c>
      <c r="Y475" s="73">
        <v>0</v>
      </c>
      <c r="Z475" s="73">
        <v>0</v>
      </c>
      <c r="AA475" s="73">
        <v>0</v>
      </c>
      <c r="AB475" s="73">
        <v>0</v>
      </c>
      <c r="AC475" s="73">
        <v>0</v>
      </c>
      <c r="AD475" s="73">
        <v>0</v>
      </c>
      <c r="AE475" s="73">
        <v>0</v>
      </c>
      <c r="AF475" s="73">
        <v>0</v>
      </c>
      <c r="AG475" s="73">
        <v>0</v>
      </c>
      <c r="AH475" s="73">
        <v>0</v>
      </c>
      <c r="AI475" s="73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</row>
    <row r="476" spans="1:85">
      <c r="A476" s="5" t="s">
        <v>2</v>
      </c>
      <c r="B476" s="5" t="s">
        <v>3</v>
      </c>
      <c r="C476" s="73">
        <v>0</v>
      </c>
      <c r="D476" s="73">
        <v>0</v>
      </c>
      <c r="E476" s="73">
        <v>0</v>
      </c>
      <c r="F476" s="73">
        <v>0</v>
      </c>
      <c r="G476" s="73">
        <v>0</v>
      </c>
      <c r="H476" s="73">
        <v>0</v>
      </c>
      <c r="I476" s="73">
        <v>0</v>
      </c>
      <c r="J476" s="73">
        <v>0</v>
      </c>
      <c r="K476" s="73">
        <v>0</v>
      </c>
      <c r="L476" s="73">
        <v>0</v>
      </c>
      <c r="M476" s="73">
        <v>0</v>
      </c>
      <c r="N476" s="73">
        <v>0</v>
      </c>
      <c r="O476" s="73">
        <v>0</v>
      </c>
      <c r="P476" s="73">
        <v>0</v>
      </c>
      <c r="Q476" s="73">
        <v>0</v>
      </c>
      <c r="R476" s="73">
        <v>0</v>
      </c>
      <c r="S476" s="73">
        <v>0</v>
      </c>
      <c r="T476" s="73">
        <v>0</v>
      </c>
      <c r="U476" s="73">
        <v>0</v>
      </c>
      <c r="V476" s="73">
        <v>0</v>
      </c>
      <c r="W476" s="73">
        <v>0</v>
      </c>
      <c r="X476" s="73">
        <v>0</v>
      </c>
      <c r="Y476" s="73">
        <v>0</v>
      </c>
      <c r="Z476" s="73">
        <v>0</v>
      </c>
      <c r="AA476" s="73">
        <v>0</v>
      </c>
      <c r="AB476" s="73">
        <v>0</v>
      </c>
      <c r="AC476" s="73">
        <v>0</v>
      </c>
      <c r="AD476" s="73">
        <v>0</v>
      </c>
      <c r="AE476" s="73">
        <v>0</v>
      </c>
      <c r="AF476" s="73">
        <v>0</v>
      </c>
      <c r="AG476" s="73">
        <v>0</v>
      </c>
      <c r="AH476" s="73">
        <v>0</v>
      </c>
      <c r="AI476" s="73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4"/>
      <c r="B477" s="4" t="s">
        <v>4</v>
      </c>
      <c r="C477" s="73">
        <v>0</v>
      </c>
      <c r="D477" s="73">
        <v>0</v>
      </c>
      <c r="E477" s="73">
        <v>0</v>
      </c>
      <c r="F477" s="73">
        <v>0</v>
      </c>
      <c r="G477" s="73">
        <v>0</v>
      </c>
      <c r="H477" s="73">
        <v>0</v>
      </c>
      <c r="I477" s="73">
        <v>0</v>
      </c>
      <c r="J477" s="73">
        <v>0</v>
      </c>
      <c r="K477" s="73">
        <v>0</v>
      </c>
      <c r="L477" s="73">
        <v>0</v>
      </c>
      <c r="M477" s="73">
        <v>0</v>
      </c>
      <c r="N477" s="73">
        <v>0</v>
      </c>
      <c r="O477" s="73">
        <v>0</v>
      </c>
      <c r="P477" s="73">
        <v>0</v>
      </c>
      <c r="Q477" s="73">
        <v>0</v>
      </c>
      <c r="R477" s="73">
        <v>0</v>
      </c>
      <c r="S477" s="73">
        <v>0</v>
      </c>
      <c r="T477" s="73">
        <v>0</v>
      </c>
      <c r="U477" s="73">
        <v>0</v>
      </c>
      <c r="V477" s="73">
        <v>0</v>
      </c>
      <c r="W477" s="73">
        <v>0</v>
      </c>
      <c r="X477" s="73">
        <v>0</v>
      </c>
      <c r="Y477" s="73">
        <v>0</v>
      </c>
      <c r="Z477" s="73">
        <v>0</v>
      </c>
      <c r="AA477" s="73">
        <v>0</v>
      </c>
      <c r="AB477" s="73">
        <v>0</v>
      </c>
      <c r="AC477" s="73">
        <v>0</v>
      </c>
      <c r="AD477" s="73">
        <v>0</v>
      </c>
      <c r="AE477" s="73">
        <v>0</v>
      </c>
      <c r="AF477" s="73">
        <v>0</v>
      </c>
      <c r="AG477" s="73">
        <v>0</v>
      </c>
      <c r="AH477" s="73">
        <v>0</v>
      </c>
      <c r="AI477" s="73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14" t="s">
        <v>7</v>
      </c>
      <c r="B478" s="14" t="s">
        <v>3</v>
      </c>
      <c r="C478" s="73">
        <v>0</v>
      </c>
      <c r="D478" s="73">
        <v>0</v>
      </c>
      <c r="E478" s="73">
        <v>0</v>
      </c>
      <c r="F478" s="73">
        <v>0</v>
      </c>
      <c r="G478" s="73">
        <v>0</v>
      </c>
      <c r="H478" s="73">
        <v>0</v>
      </c>
      <c r="I478" s="73">
        <v>0</v>
      </c>
      <c r="J478" s="73">
        <v>0</v>
      </c>
      <c r="K478" s="73">
        <v>0</v>
      </c>
      <c r="L478" s="73">
        <v>0</v>
      </c>
      <c r="M478" s="73">
        <v>0</v>
      </c>
      <c r="N478" s="73">
        <v>0</v>
      </c>
      <c r="O478" s="73">
        <v>0</v>
      </c>
      <c r="P478" s="73">
        <v>0</v>
      </c>
      <c r="Q478" s="73">
        <v>0</v>
      </c>
      <c r="R478" s="73">
        <v>0</v>
      </c>
      <c r="S478" s="73">
        <v>0</v>
      </c>
      <c r="T478" s="73">
        <v>0</v>
      </c>
      <c r="U478" s="73">
        <v>0</v>
      </c>
      <c r="V478" s="73">
        <v>0</v>
      </c>
      <c r="W478" s="73">
        <v>0</v>
      </c>
      <c r="X478" s="73">
        <v>0</v>
      </c>
      <c r="Y478" s="73">
        <v>0</v>
      </c>
      <c r="Z478" s="73">
        <v>0</v>
      </c>
      <c r="AA478" s="73">
        <v>0</v>
      </c>
      <c r="AB478" s="73">
        <v>0</v>
      </c>
      <c r="AC478" s="73">
        <v>0</v>
      </c>
      <c r="AD478" s="73">
        <v>0</v>
      </c>
      <c r="AE478" s="73">
        <v>0</v>
      </c>
      <c r="AF478" s="73">
        <v>0</v>
      </c>
      <c r="AG478" s="73">
        <v>0</v>
      </c>
      <c r="AH478" s="73">
        <v>0</v>
      </c>
      <c r="AI478" s="73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4"/>
      <c r="B479" s="4" t="s">
        <v>4</v>
      </c>
      <c r="C479" s="73">
        <v>0</v>
      </c>
      <c r="D479" s="73">
        <v>0</v>
      </c>
      <c r="E479" s="73">
        <v>0</v>
      </c>
      <c r="F479" s="73">
        <v>0</v>
      </c>
      <c r="G479" s="73">
        <v>0</v>
      </c>
      <c r="H479" s="73">
        <v>0</v>
      </c>
      <c r="I479" s="73">
        <v>0</v>
      </c>
      <c r="J479" s="73">
        <v>0</v>
      </c>
      <c r="K479" s="73">
        <v>0</v>
      </c>
      <c r="L479" s="73">
        <v>0</v>
      </c>
      <c r="M479" s="73">
        <v>0</v>
      </c>
      <c r="N479" s="73">
        <v>0</v>
      </c>
      <c r="O479" s="73">
        <v>0</v>
      </c>
      <c r="P479" s="73">
        <v>0</v>
      </c>
      <c r="Q479" s="73">
        <v>0</v>
      </c>
      <c r="R479" s="73">
        <v>0</v>
      </c>
      <c r="S479" s="73">
        <v>0</v>
      </c>
      <c r="T479" s="73">
        <v>0</v>
      </c>
      <c r="U479" s="73">
        <v>0</v>
      </c>
      <c r="V479" s="73">
        <v>0</v>
      </c>
      <c r="W479" s="73">
        <v>0</v>
      </c>
      <c r="X479" s="73">
        <v>0</v>
      </c>
      <c r="Y479" s="73">
        <v>0</v>
      </c>
      <c r="Z479" s="73">
        <v>0</v>
      </c>
      <c r="AA479" s="73">
        <v>0</v>
      </c>
      <c r="AB479" s="73">
        <v>0</v>
      </c>
      <c r="AC479" s="73">
        <v>0</v>
      </c>
      <c r="AD479" s="73">
        <v>0</v>
      </c>
      <c r="AE479" s="73">
        <v>0</v>
      </c>
      <c r="AF479" s="73">
        <v>0</v>
      </c>
      <c r="AG479" s="73">
        <v>0</v>
      </c>
      <c r="AH479" s="73">
        <v>0</v>
      </c>
      <c r="AI479" s="73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14" t="s">
        <v>6</v>
      </c>
      <c r="B480" s="14" t="s">
        <v>3</v>
      </c>
      <c r="C480" s="73">
        <v>0</v>
      </c>
      <c r="D480" s="73">
        <v>0</v>
      </c>
      <c r="E480" s="73">
        <v>0</v>
      </c>
      <c r="F480" s="73">
        <v>0</v>
      </c>
      <c r="G480" s="73">
        <v>0</v>
      </c>
      <c r="H480" s="73">
        <v>0</v>
      </c>
      <c r="I480" s="73">
        <v>0</v>
      </c>
      <c r="J480" s="73">
        <v>0</v>
      </c>
      <c r="K480" s="73">
        <v>0</v>
      </c>
      <c r="L480" s="73">
        <v>0</v>
      </c>
      <c r="M480" s="73">
        <v>0</v>
      </c>
      <c r="N480" s="73">
        <v>0</v>
      </c>
      <c r="O480" s="73">
        <v>0</v>
      </c>
      <c r="P480" s="73">
        <v>0</v>
      </c>
      <c r="Q480" s="73">
        <v>0</v>
      </c>
      <c r="R480" s="73">
        <v>0</v>
      </c>
      <c r="S480" s="73">
        <v>0</v>
      </c>
      <c r="T480" s="73">
        <v>0</v>
      </c>
      <c r="U480" s="73">
        <v>0</v>
      </c>
      <c r="V480" s="73">
        <v>0</v>
      </c>
      <c r="W480" s="73">
        <v>0</v>
      </c>
      <c r="X480" s="73">
        <v>0</v>
      </c>
      <c r="Y480" s="73">
        <v>0</v>
      </c>
      <c r="Z480" s="73">
        <v>0</v>
      </c>
      <c r="AA480" s="73">
        <v>0</v>
      </c>
      <c r="AB480" s="73">
        <v>0</v>
      </c>
      <c r="AC480" s="73">
        <v>0</v>
      </c>
      <c r="AD480" s="73">
        <v>0</v>
      </c>
      <c r="AE480" s="73">
        <v>0</v>
      </c>
      <c r="AF480" s="73">
        <v>0</v>
      </c>
      <c r="AG480" s="73">
        <v>0</v>
      </c>
      <c r="AH480" s="73">
        <v>0</v>
      </c>
      <c r="AI480" s="73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5"/>
      <c r="B481" s="5" t="s">
        <v>4</v>
      </c>
      <c r="C481" s="73">
        <v>0</v>
      </c>
      <c r="D481" s="73">
        <v>0</v>
      </c>
      <c r="E481" s="73">
        <v>0</v>
      </c>
      <c r="F481" s="73">
        <v>0</v>
      </c>
      <c r="G481" s="73">
        <v>0</v>
      </c>
      <c r="H481" s="73">
        <v>0</v>
      </c>
      <c r="I481" s="73">
        <v>0</v>
      </c>
      <c r="J481" s="73">
        <v>0</v>
      </c>
      <c r="K481" s="73">
        <v>0</v>
      </c>
      <c r="L481" s="73">
        <v>0</v>
      </c>
      <c r="M481" s="73">
        <v>0</v>
      </c>
      <c r="N481" s="73">
        <v>0</v>
      </c>
      <c r="O481" s="73">
        <v>0</v>
      </c>
      <c r="P481" s="73">
        <v>0</v>
      </c>
      <c r="Q481" s="73">
        <v>0</v>
      </c>
      <c r="R481" s="73">
        <v>0</v>
      </c>
      <c r="S481" s="73">
        <v>0</v>
      </c>
      <c r="T481" s="73">
        <v>0</v>
      </c>
      <c r="U481" s="73">
        <v>0</v>
      </c>
      <c r="V481" s="73">
        <v>0</v>
      </c>
      <c r="W481" s="73">
        <v>0</v>
      </c>
      <c r="X481" s="73">
        <v>0</v>
      </c>
      <c r="Y481" s="73">
        <v>0</v>
      </c>
      <c r="Z481" s="73">
        <v>0</v>
      </c>
      <c r="AA481" s="73">
        <v>0</v>
      </c>
      <c r="AB481" s="73">
        <v>0</v>
      </c>
      <c r="AC481" s="73">
        <v>0</v>
      </c>
      <c r="AD481" s="73">
        <v>0</v>
      </c>
      <c r="AE481" s="73">
        <v>0</v>
      </c>
      <c r="AF481" s="73">
        <v>0</v>
      </c>
      <c r="AG481" s="73">
        <v>0</v>
      </c>
      <c r="AH481" s="73">
        <v>0</v>
      </c>
      <c r="AI481" s="73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5" t="s">
        <v>8</v>
      </c>
      <c r="B482" s="5" t="s">
        <v>3</v>
      </c>
      <c r="C482" s="73">
        <v>0</v>
      </c>
      <c r="D482" s="73">
        <v>0</v>
      </c>
      <c r="E482" s="73">
        <v>0</v>
      </c>
      <c r="F482" s="73">
        <v>0</v>
      </c>
      <c r="G482" s="73">
        <v>0</v>
      </c>
      <c r="H482" s="73">
        <v>0</v>
      </c>
      <c r="I482" s="73">
        <v>0</v>
      </c>
      <c r="J482" s="73">
        <v>0</v>
      </c>
      <c r="K482" s="73">
        <v>0</v>
      </c>
      <c r="L482" s="73">
        <v>0</v>
      </c>
      <c r="M482" s="73">
        <v>0</v>
      </c>
      <c r="N482" s="73">
        <v>0</v>
      </c>
      <c r="O482" s="73">
        <v>0</v>
      </c>
      <c r="P482" s="73">
        <v>0</v>
      </c>
      <c r="Q482" s="73">
        <v>0</v>
      </c>
      <c r="R482" s="73">
        <v>0</v>
      </c>
      <c r="S482" s="73">
        <v>0</v>
      </c>
      <c r="T482" s="73">
        <v>0</v>
      </c>
      <c r="U482" s="73">
        <v>0</v>
      </c>
      <c r="V482" s="73">
        <v>0</v>
      </c>
      <c r="W482" s="73">
        <v>0</v>
      </c>
      <c r="X482" s="73">
        <v>0</v>
      </c>
      <c r="Y482" s="73">
        <v>0</v>
      </c>
      <c r="Z482" s="73">
        <v>0</v>
      </c>
      <c r="AA482" s="73">
        <v>0</v>
      </c>
      <c r="AB482" s="73">
        <v>0</v>
      </c>
      <c r="AC482" s="73">
        <v>0</v>
      </c>
      <c r="AD482" s="73">
        <v>0</v>
      </c>
      <c r="AE482" s="73">
        <v>0</v>
      </c>
      <c r="AF482" s="73">
        <v>0</v>
      </c>
      <c r="AG482" s="73">
        <v>0</v>
      </c>
      <c r="AH482" s="73">
        <v>0</v>
      </c>
      <c r="AI482" s="73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4"/>
      <c r="B483" s="4" t="s">
        <v>37</v>
      </c>
      <c r="C483" s="73">
        <v>0</v>
      </c>
      <c r="D483" s="73">
        <v>0</v>
      </c>
      <c r="E483" s="73">
        <v>0</v>
      </c>
      <c r="F483" s="73">
        <v>0</v>
      </c>
      <c r="G483" s="73">
        <v>0</v>
      </c>
      <c r="H483" s="73">
        <v>0</v>
      </c>
      <c r="I483" s="73">
        <v>0</v>
      </c>
      <c r="J483" s="73">
        <v>0</v>
      </c>
      <c r="K483" s="73">
        <v>0</v>
      </c>
      <c r="L483" s="73">
        <v>0</v>
      </c>
      <c r="M483" s="73">
        <v>0</v>
      </c>
      <c r="N483" s="73">
        <v>0</v>
      </c>
      <c r="O483" s="73">
        <v>0</v>
      </c>
      <c r="P483" s="73">
        <v>0</v>
      </c>
      <c r="Q483" s="73">
        <v>0</v>
      </c>
      <c r="R483" s="73">
        <v>0</v>
      </c>
      <c r="S483" s="73">
        <v>0</v>
      </c>
      <c r="T483" s="73">
        <v>0</v>
      </c>
      <c r="U483" s="73">
        <v>0</v>
      </c>
      <c r="V483" s="73">
        <v>0</v>
      </c>
      <c r="W483" s="73">
        <v>0</v>
      </c>
      <c r="X483" s="73">
        <v>0</v>
      </c>
      <c r="Y483" s="73">
        <v>0</v>
      </c>
      <c r="Z483" s="73">
        <v>0</v>
      </c>
      <c r="AA483" s="73">
        <v>0</v>
      </c>
      <c r="AB483" s="73">
        <v>0</v>
      </c>
      <c r="AC483" s="73">
        <v>0</v>
      </c>
      <c r="AD483" s="73">
        <v>0</v>
      </c>
      <c r="AE483" s="73">
        <v>0</v>
      </c>
      <c r="AF483" s="73">
        <v>0</v>
      </c>
      <c r="AG483" s="73">
        <v>0</v>
      </c>
      <c r="AH483" s="73">
        <v>0</v>
      </c>
      <c r="AI483" s="7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14" t="s">
        <v>36</v>
      </c>
      <c r="B484" s="14" t="s">
        <v>38</v>
      </c>
      <c r="C484" s="73">
        <v>0</v>
      </c>
      <c r="D484" s="73">
        <v>0</v>
      </c>
      <c r="E484" s="73">
        <v>0</v>
      </c>
      <c r="F484" s="73">
        <v>0</v>
      </c>
      <c r="G484" s="73">
        <v>0</v>
      </c>
      <c r="H484" s="73">
        <v>0</v>
      </c>
      <c r="I484" s="73">
        <v>0</v>
      </c>
      <c r="J484" s="73">
        <v>0</v>
      </c>
      <c r="K484" s="73">
        <v>0</v>
      </c>
      <c r="L484" s="73">
        <v>0</v>
      </c>
      <c r="M484" s="73">
        <v>0</v>
      </c>
      <c r="N484" s="73">
        <v>0</v>
      </c>
      <c r="O484" s="73">
        <v>0</v>
      </c>
      <c r="P484" s="73">
        <v>0</v>
      </c>
      <c r="Q484" s="73">
        <v>0</v>
      </c>
      <c r="R484" s="73">
        <v>0</v>
      </c>
      <c r="S484" s="73">
        <v>0</v>
      </c>
      <c r="T484" s="73">
        <v>0</v>
      </c>
      <c r="U484" s="73">
        <v>0</v>
      </c>
      <c r="V484" s="73">
        <v>0</v>
      </c>
      <c r="W484" s="73">
        <v>0</v>
      </c>
      <c r="X484" s="73">
        <v>0</v>
      </c>
      <c r="Y484" s="73">
        <v>0</v>
      </c>
      <c r="Z484" s="73">
        <v>0</v>
      </c>
      <c r="AA484" s="73">
        <v>0</v>
      </c>
      <c r="AB484" s="73">
        <v>0</v>
      </c>
      <c r="AC484" s="73">
        <v>0</v>
      </c>
      <c r="AD484" s="73">
        <v>0</v>
      </c>
      <c r="AE484" s="73">
        <v>0</v>
      </c>
      <c r="AF484" s="73">
        <v>0</v>
      </c>
      <c r="AG484" s="73">
        <v>0</v>
      </c>
      <c r="AH484" s="73">
        <v>0</v>
      </c>
      <c r="AI484" s="73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5"/>
      <c r="B485" s="5" t="s">
        <v>213</v>
      </c>
      <c r="C485" s="73">
        <v>0</v>
      </c>
      <c r="D485" s="73">
        <v>0</v>
      </c>
      <c r="E485" s="73">
        <v>0</v>
      </c>
      <c r="F485" s="73">
        <v>0</v>
      </c>
      <c r="G485" s="73">
        <v>0</v>
      </c>
      <c r="H485" s="73">
        <v>0</v>
      </c>
      <c r="I485" s="73">
        <v>0</v>
      </c>
      <c r="J485" s="73">
        <v>0</v>
      </c>
      <c r="K485" s="73">
        <v>0</v>
      </c>
      <c r="L485" s="73">
        <v>0</v>
      </c>
      <c r="M485" s="73">
        <v>0</v>
      </c>
      <c r="N485" s="73">
        <v>0</v>
      </c>
      <c r="O485" s="73">
        <v>0</v>
      </c>
      <c r="P485" s="73">
        <v>0</v>
      </c>
      <c r="Q485" s="73">
        <v>0</v>
      </c>
      <c r="R485" s="73">
        <v>0</v>
      </c>
      <c r="S485" s="73">
        <v>0</v>
      </c>
      <c r="T485" s="73">
        <v>0</v>
      </c>
      <c r="U485" s="73">
        <v>0</v>
      </c>
      <c r="V485" s="73">
        <v>0</v>
      </c>
      <c r="W485" s="73">
        <v>0</v>
      </c>
      <c r="X485" s="73">
        <v>0</v>
      </c>
      <c r="Y485" s="73">
        <v>0</v>
      </c>
      <c r="Z485" s="73">
        <v>0</v>
      </c>
      <c r="AA485" s="73">
        <v>0</v>
      </c>
      <c r="AB485" s="73">
        <v>0</v>
      </c>
      <c r="AC485" s="73">
        <v>0</v>
      </c>
      <c r="AD485" s="73">
        <v>0</v>
      </c>
      <c r="AE485" s="73">
        <v>0</v>
      </c>
      <c r="AF485" s="73">
        <v>0</v>
      </c>
      <c r="AG485" s="73">
        <v>0</v>
      </c>
      <c r="AH485" s="73">
        <v>0</v>
      </c>
      <c r="AI485" s="73">
        <v>0</v>
      </c>
    </row>
    <row r="486" spans="1:85">
      <c r="A486" s="1" t="str">
        <f>LOOKUP(B486,[1]Regions!$A$4:$A$98,[1]Regions!$B$4:$B$98)</f>
        <v>Poland</v>
      </c>
      <c r="B486" s="2">
        <v>23</v>
      </c>
      <c r="C486" s="72">
        <v>2018</v>
      </c>
      <c r="D486" s="72">
        <v>2019</v>
      </c>
      <c r="E486" s="72">
        <v>2020</v>
      </c>
      <c r="F486" s="72">
        <v>2021</v>
      </c>
      <c r="G486" s="72">
        <v>2022</v>
      </c>
      <c r="H486" s="72">
        <v>2023</v>
      </c>
      <c r="I486" s="72">
        <v>2024</v>
      </c>
      <c r="J486" s="72">
        <v>2025</v>
      </c>
      <c r="K486" s="72">
        <v>2026</v>
      </c>
      <c r="L486" s="72">
        <v>2027</v>
      </c>
      <c r="M486" s="72">
        <v>2028</v>
      </c>
      <c r="N486" s="72">
        <v>2029</v>
      </c>
      <c r="O486" s="72">
        <v>2030</v>
      </c>
      <c r="P486" s="72">
        <v>2031</v>
      </c>
      <c r="Q486" s="72">
        <v>2032</v>
      </c>
      <c r="R486" s="72">
        <v>2033</v>
      </c>
      <c r="S486" s="72">
        <v>2034</v>
      </c>
      <c r="T486" s="72">
        <v>2035</v>
      </c>
      <c r="U486" s="72">
        <v>2036</v>
      </c>
      <c r="V486" s="72">
        <v>2037</v>
      </c>
      <c r="W486" s="72">
        <v>2038</v>
      </c>
      <c r="X486" s="72">
        <v>2039</v>
      </c>
      <c r="Y486" s="72">
        <v>2040</v>
      </c>
      <c r="Z486" s="72">
        <v>2041</v>
      </c>
      <c r="AA486" s="72">
        <v>2042</v>
      </c>
      <c r="AB486" s="72">
        <v>2043</v>
      </c>
      <c r="AC486" s="72">
        <v>2044</v>
      </c>
      <c r="AD486" s="72">
        <v>2045</v>
      </c>
      <c r="AE486" s="72">
        <v>2046</v>
      </c>
      <c r="AF486" s="72">
        <v>2047</v>
      </c>
      <c r="AG486" s="72">
        <v>2048</v>
      </c>
      <c r="AH486" s="72">
        <v>2049</v>
      </c>
      <c r="AI486" s="72">
        <v>2050</v>
      </c>
      <c r="AJ486">
        <v>2051</v>
      </c>
      <c r="AK486">
        <v>2052</v>
      </c>
      <c r="AL486">
        <v>2053</v>
      </c>
      <c r="AM486">
        <v>2054</v>
      </c>
      <c r="AN486">
        <v>2055</v>
      </c>
      <c r="AO486">
        <v>2056</v>
      </c>
      <c r="AP486">
        <v>2057</v>
      </c>
      <c r="AQ486">
        <v>2058</v>
      </c>
      <c r="AR486">
        <v>2059</v>
      </c>
      <c r="AS486">
        <v>2060</v>
      </c>
      <c r="AT486">
        <v>2061</v>
      </c>
      <c r="AU486">
        <v>2062</v>
      </c>
      <c r="AV486">
        <v>2063</v>
      </c>
      <c r="AW486">
        <v>2064</v>
      </c>
      <c r="AX486">
        <v>2065</v>
      </c>
      <c r="AY486">
        <v>2066</v>
      </c>
      <c r="AZ486">
        <v>2067</v>
      </c>
      <c r="BA486">
        <v>2068</v>
      </c>
      <c r="BB486">
        <v>2069</v>
      </c>
      <c r="BC486">
        <v>2070</v>
      </c>
      <c r="BD486">
        <v>2071</v>
      </c>
      <c r="BE486">
        <v>2072</v>
      </c>
      <c r="BF486">
        <v>2073</v>
      </c>
      <c r="BG486">
        <v>2074</v>
      </c>
      <c r="BH486">
        <v>2075</v>
      </c>
      <c r="BI486">
        <v>2076</v>
      </c>
      <c r="BJ486">
        <v>2077</v>
      </c>
      <c r="BK486">
        <v>2078</v>
      </c>
      <c r="BL486">
        <v>2079</v>
      </c>
      <c r="BM486">
        <v>2080</v>
      </c>
      <c r="BN486">
        <v>2081</v>
      </c>
      <c r="BO486">
        <v>2082</v>
      </c>
      <c r="BP486">
        <v>2083</v>
      </c>
      <c r="BQ486">
        <v>2084</v>
      </c>
      <c r="BR486">
        <v>2085</v>
      </c>
      <c r="BS486">
        <v>2086</v>
      </c>
      <c r="BT486">
        <v>2087</v>
      </c>
      <c r="BU486">
        <v>2088</v>
      </c>
      <c r="BV486">
        <v>2089</v>
      </c>
      <c r="BW486">
        <v>2090</v>
      </c>
      <c r="BX486">
        <v>2091</v>
      </c>
      <c r="BY486">
        <v>2092</v>
      </c>
      <c r="BZ486">
        <v>2093</v>
      </c>
      <c r="CA486">
        <v>2094</v>
      </c>
      <c r="CB486">
        <v>2095</v>
      </c>
      <c r="CC486">
        <v>2096</v>
      </c>
      <c r="CD486">
        <v>2097</v>
      </c>
      <c r="CE486">
        <v>2098</v>
      </c>
      <c r="CF486">
        <v>2099</v>
      </c>
      <c r="CG486">
        <v>2100</v>
      </c>
    </row>
    <row r="487" spans="1:85">
      <c r="A487" s="74"/>
      <c r="B487" s="74" t="s">
        <v>4</v>
      </c>
      <c r="C487" s="73">
        <v>0</v>
      </c>
      <c r="D487" s="73">
        <v>0</v>
      </c>
      <c r="E487" s="73">
        <v>0</v>
      </c>
      <c r="F487" s="73">
        <v>0</v>
      </c>
      <c r="G487" s="73">
        <v>0</v>
      </c>
      <c r="H487" s="73">
        <v>0</v>
      </c>
      <c r="I487" s="73">
        <v>0</v>
      </c>
      <c r="J487" s="73">
        <v>0</v>
      </c>
      <c r="K487" s="73">
        <v>0</v>
      </c>
      <c r="L487" s="73">
        <v>0</v>
      </c>
      <c r="M487" s="73">
        <v>0</v>
      </c>
      <c r="N487" s="73">
        <v>0</v>
      </c>
      <c r="O487" s="73">
        <v>0</v>
      </c>
      <c r="P487" s="73">
        <v>0</v>
      </c>
      <c r="Q487" s="73">
        <v>0</v>
      </c>
      <c r="R487" s="73">
        <v>0</v>
      </c>
      <c r="S487" s="73">
        <v>0</v>
      </c>
      <c r="T487" s="73">
        <v>0</v>
      </c>
      <c r="U487" s="73">
        <v>0</v>
      </c>
      <c r="V487" s="73">
        <v>0</v>
      </c>
      <c r="W487" s="73">
        <v>0</v>
      </c>
      <c r="X487" s="73">
        <v>0</v>
      </c>
      <c r="Y487" s="73">
        <v>0</v>
      </c>
      <c r="Z487" s="73">
        <v>0</v>
      </c>
      <c r="AA487" s="73">
        <v>0</v>
      </c>
      <c r="AB487" s="73">
        <v>0</v>
      </c>
      <c r="AC487" s="73">
        <v>0</v>
      </c>
      <c r="AD487" s="73">
        <v>0</v>
      </c>
      <c r="AE487" s="73">
        <v>0</v>
      </c>
      <c r="AF487" s="73">
        <v>0</v>
      </c>
      <c r="AG487" s="73">
        <v>0</v>
      </c>
      <c r="AH487" s="73">
        <v>0</v>
      </c>
      <c r="AI487" s="73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74" t="s">
        <v>0</v>
      </c>
      <c r="B488" s="74" t="s">
        <v>3</v>
      </c>
      <c r="C488" s="73">
        <v>0</v>
      </c>
      <c r="D488" s="73">
        <v>0</v>
      </c>
      <c r="E488" s="73">
        <v>0</v>
      </c>
      <c r="F488" s="73">
        <v>0</v>
      </c>
      <c r="G488" s="73">
        <v>0</v>
      </c>
      <c r="H488" s="73">
        <v>0</v>
      </c>
      <c r="I488" s="73">
        <v>0</v>
      </c>
      <c r="J488" s="73">
        <v>0</v>
      </c>
      <c r="K488" s="73">
        <v>0</v>
      </c>
      <c r="L488" s="73">
        <v>0</v>
      </c>
      <c r="M488" s="73">
        <v>0</v>
      </c>
      <c r="N488" s="73">
        <v>0</v>
      </c>
      <c r="O488" s="73">
        <v>0</v>
      </c>
      <c r="P488" s="73">
        <v>0</v>
      </c>
      <c r="Q488" s="73">
        <v>0</v>
      </c>
      <c r="R488" s="73">
        <v>0</v>
      </c>
      <c r="S488" s="73">
        <v>0</v>
      </c>
      <c r="T488" s="73">
        <v>0</v>
      </c>
      <c r="U488" s="73">
        <v>0</v>
      </c>
      <c r="V488" s="73">
        <v>0</v>
      </c>
      <c r="W488" s="73">
        <v>0</v>
      </c>
      <c r="X488" s="73">
        <v>0</v>
      </c>
      <c r="Y488" s="73">
        <v>0</v>
      </c>
      <c r="Z488" s="73">
        <v>0</v>
      </c>
      <c r="AA488" s="73">
        <v>0</v>
      </c>
      <c r="AB488" s="73">
        <v>0</v>
      </c>
      <c r="AC488" s="73">
        <v>0</v>
      </c>
      <c r="AD488" s="73">
        <v>0</v>
      </c>
      <c r="AE488" s="73">
        <v>0</v>
      </c>
      <c r="AF488" s="73">
        <v>0</v>
      </c>
      <c r="AG488" s="73">
        <v>0</v>
      </c>
      <c r="AH488" s="73">
        <v>0</v>
      </c>
      <c r="AI488" s="73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74"/>
      <c r="B489" s="74" t="s">
        <v>34</v>
      </c>
      <c r="C489" s="73">
        <v>0</v>
      </c>
      <c r="D489" s="73">
        <v>0</v>
      </c>
      <c r="E489" s="73">
        <v>0</v>
      </c>
      <c r="F489" s="73">
        <v>0</v>
      </c>
      <c r="G489" s="73">
        <v>0</v>
      </c>
      <c r="H489" s="73">
        <v>0</v>
      </c>
      <c r="I489" s="73">
        <v>0</v>
      </c>
      <c r="J489" s="73">
        <v>0</v>
      </c>
      <c r="K489" s="73">
        <v>0</v>
      </c>
      <c r="L489" s="73">
        <v>0</v>
      </c>
      <c r="M489" s="73">
        <v>0</v>
      </c>
      <c r="N489" s="73">
        <v>0</v>
      </c>
      <c r="O489" s="73">
        <v>0</v>
      </c>
      <c r="P489" s="73">
        <v>0</v>
      </c>
      <c r="Q489" s="73">
        <v>0</v>
      </c>
      <c r="R489" s="73">
        <v>0</v>
      </c>
      <c r="S489" s="73">
        <v>0</v>
      </c>
      <c r="T489" s="73">
        <v>0</v>
      </c>
      <c r="U489" s="73">
        <v>0</v>
      </c>
      <c r="V489" s="73">
        <v>0</v>
      </c>
      <c r="W489" s="73">
        <v>0</v>
      </c>
      <c r="X489" s="73">
        <v>0</v>
      </c>
      <c r="Y489" s="73">
        <v>0</v>
      </c>
      <c r="Z489" s="73">
        <v>0</v>
      </c>
      <c r="AA489" s="73">
        <v>0</v>
      </c>
      <c r="AB489" s="73">
        <v>0</v>
      </c>
      <c r="AC489" s="73">
        <v>0</v>
      </c>
      <c r="AD489" s="73">
        <v>0</v>
      </c>
      <c r="AE489" s="73">
        <v>0</v>
      </c>
      <c r="AF489" s="73">
        <v>0</v>
      </c>
      <c r="AG489" s="73">
        <v>0</v>
      </c>
      <c r="AH489" s="73">
        <v>0</v>
      </c>
      <c r="AI489" s="73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>
      <c r="A490" s="14"/>
      <c r="B490" s="14" t="s">
        <v>35</v>
      </c>
      <c r="C490" s="73">
        <v>0</v>
      </c>
      <c r="D490" s="73">
        <v>0</v>
      </c>
      <c r="E490" s="73">
        <v>0</v>
      </c>
      <c r="F490" s="73">
        <v>0</v>
      </c>
      <c r="G490" s="73">
        <v>0</v>
      </c>
      <c r="H490" s="73">
        <v>0</v>
      </c>
      <c r="I490" s="73">
        <v>0</v>
      </c>
      <c r="J490" s="73">
        <v>0</v>
      </c>
      <c r="K490" s="73">
        <v>0</v>
      </c>
      <c r="L490" s="73">
        <v>0</v>
      </c>
      <c r="M490" s="73">
        <v>0</v>
      </c>
      <c r="N490" s="73">
        <v>0</v>
      </c>
      <c r="O490" s="73">
        <v>0</v>
      </c>
      <c r="P490" s="73">
        <v>0</v>
      </c>
      <c r="Q490" s="73">
        <v>0</v>
      </c>
      <c r="R490" s="73">
        <v>0</v>
      </c>
      <c r="S490" s="73">
        <v>0</v>
      </c>
      <c r="T490" s="73">
        <v>0</v>
      </c>
      <c r="U490" s="73">
        <v>0</v>
      </c>
      <c r="V490" s="73">
        <v>0</v>
      </c>
      <c r="W490" s="73">
        <v>0</v>
      </c>
      <c r="X490" s="73">
        <v>0</v>
      </c>
      <c r="Y490" s="73">
        <v>0</v>
      </c>
      <c r="Z490" s="73">
        <v>0</v>
      </c>
      <c r="AA490" s="73">
        <v>0</v>
      </c>
      <c r="AB490" s="73">
        <v>0</v>
      </c>
      <c r="AC490" s="73">
        <v>0</v>
      </c>
      <c r="AD490" s="73">
        <v>0</v>
      </c>
      <c r="AE490" s="73">
        <v>0</v>
      </c>
      <c r="AF490" s="73">
        <v>0</v>
      </c>
      <c r="AG490" s="73">
        <v>0</v>
      </c>
      <c r="AH490" s="73">
        <v>0</v>
      </c>
      <c r="AI490" s="73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>
      <c r="A491" s="4"/>
      <c r="B491" s="4" t="s">
        <v>4</v>
      </c>
      <c r="C491" s="73">
        <v>0</v>
      </c>
      <c r="D491" s="73">
        <v>0</v>
      </c>
      <c r="E491" s="73">
        <v>0</v>
      </c>
      <c r="F491" s="73">
        <v>0</v>
      </c>
      <c r="G491" s="73">
        <v>0</v>
      </c>
      <c r="H491" s="73">
        <v>0</v>
      </c>
      <c r="I491" s="73">
        <v>0</v>
      </c>
      <c r="J491" s="73">
        <v>0</v>
      </c>
      <c r="K491" s="73">
        <v>0</v>
      </c>
      <c r="L491" s="73">
        <v>0</v>
      </c>
      <c r="M491" s="73">
        <v>0</v>
      </c>
      <c r="N491" s="73">
        <v>0</v>
      </c>
      <c r="O491" s="73">
        <v>0</v>
      </c>
      <c r="P491" s="73">
        <v>0</v>
      </c>
      <c r="Q491" s="73">
        <v>0</v>
      </c>
      <c r="R491" s="73">
        <v>0</v>
      </c>
      <c r="S491" s="73">
        <v>0</v>
      </c>
      <c r="T491" s="73">
        <v>0</v>
      </c>
      <c r="U491" s="73">
        <v>0</v>
      </c>
      <c r="V491" s="73">
        <v>0</v>
      </c>
      <c r="W491" s="73">
        <v>0</v>
      </c>
      <c r="X491" s="73">
        <v>0</v>
      </c>
      <c r="Y491" s="73">
        <v>0</v>
      </c>
      <c r="Z491" s="73">
        <v>0</v>
      </c>
      <c r="AA491" s="73">
        <v>0</v>
      </c>
      <c r="AB491" s="73">
        <v>0</v>
      </c>
      <c r="AC491" s="73">
        <v>0</v>
      </c>
      <c r="AD491" s="73">
        <v>0</v>
      </c>
      <c r="AE491" s="73">
        <v>0</v>
      </c>
      <c r="AF491" s="73">
        <v>0</v>
      </c>
      <c r="AG491" s="73">
        <v>0</v>
      </c>
      <c r="AH491" s="73">
        <v>0</v>
      </c>
      <c r="AI491" s="73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>
      <c r="A492" s="74" t="s">
        <v>1</v>
      </c>
      <c r="B492" s="74" t="s">
        <v>3</v>
      </c>
      <c r="C492" s="73">
        <v>0</v>
      </c>
      <c r="D492" s="73">
        <v>0</v>
      </c>
      <c r="E492" s="73">
        <v>0</v>
      </c>
      <c r="F492" s="73">
        <v>0</v>
      </c>
      <c r="G492" s="73">
        <v>0</v>
      </c>
      <c r="H492" s="73">
        <v>0</v>
      </c>
      <c r="I492" s="73">
        <v>0</v>
      </c>
      <c r="J492" s="73">
        <v>0</v>
      </c>
      <c r="K492" s="73">
        <v>0</v>
      </c>
      <c r="L492" s="73">
        <v>0</v>
      </c>
      <c r="M492" s="73">
        <v>0</v>
      </c>
      <c r="N492" s="73">
        <v>0</v>
      </c>
      <c r="O492" s="73">
        <v>0</v>
      </c>
      <c r="P492" s="73">
        <v>0</v>
      </c>
      <c r="Q492" s="73">
        <v>0</v>
      </c>
      <c r="R492" s="73">
        <v>0</v>
      </c>
      <c r="S492" s="73">
        <v>0</v>
      </c>
      <c r="T492" s="73">
        <v>0</v>
      </c>
      <c r="U492" s="73">
        <v>0</v>
      </c>
      <c r="V492" s="73">
        <v>0</v>
      </c>
      <c r="W492" s="73">
        <v>0</v>
      </c>
      <c r="X492" s="73">
        <v>0</v>
      </c>
      <c r="Y492" s="73">
        <v>0</v>
      </c>
      <c r="Z492" s="73">
        <v>0</v>
      </c>
      <c r="AA492" s="73">
        <v>0</v>
      </c>
      <c r="AB492" s="73">
        <v>0</v>
      </c>
      <c r="AC492" s="73">
        <v>0</v>
      </c>
      <c r="AD492" s="73">
        <v>0</v>
      </c>
      <c r="AE492" s="73">
        <v>0</v>
      </c>
      <c r="AF492" s="73">
        <v>0</v>
      </c>
      <c r="AG492" s="73">
        <v>0</v>
      </c>
      <c r="AH492" s="73">
        <v>0</v>
      </c>
      <c r="AI492" s="73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>
      <c r="A493" s="74"/>
      <c r="B493" s="74" t="s">
        <v>34</v>
      </c>
      <c r="C493" s="73">
        <v>0</v>
      </c>
      <c r="D493" s="73">
        <v>0</v>
      </c>
      <c r="E493" s="73">
        <v>0</v>
      </c>
      <c r="F493" s="73">
        <v>0</v>
      </c>
      <c r="G493" s="73">
        <v>0</v>
      </c>
      <c r="H493" s="73">
        <v>0</v>
      </c>
      <c r="I493" s="73">
        <v>0</v>
      </c>
      <c r="J493" s="73">
        <v>0</v>
      </c>
      <c r="K493" s="73">
        <v>0</v>
      </c>
      <c r="L493" s="73">
        <v>0</v>
      </c>
      <c r="M493" s="73">
        <v>0</v>
      </c>
      <c r="N493" s="73">
        <v>0</v>
      </c>
      <c r="O493" s="73">
        <v>0</v>
      </c>
      <c r="P493" s="73">
        <v>0</v>
      </c>
      <c r="Q493" s="73">
        <v>0</v>
      </c>
      <c r="R493" s="73">
        <v>0</v>
      </c>
      <c r="S493" s="73">
        <v>0</v>
      </c>
      <c r="T493" s="73">
        <v>0</v>
      </c>
      <c r="U493" s="73">
        <v>0</v>
      </c>
      <c r="V493" s="73">
        <v>0</v>
      </c>
      <c r="W493" s="73">
        <v>0</v>
      </c>
      <c r="X493" s="73">
        <v>0</v>
      </c>
      <c r="Y493" s="73">
        <v>0</v>
      </c>
      <c r="Z493" s="73">
        <v>0</v>
      </c>
      <c r="AA493" s="73">
        <v>0</v>
      </c>
      <c r="AB493" s="73">
        <v>0</v>
      </c>
      <c r="AC493" s="73">
        <v>0</v>
      </c>
      <c r="AD493" s="73">
        <v>0</v>
      </c>
      <c r="AE493" s="73">
        <v>0</v>
      </c>
      <c r="AF493" s="73">
        <v>0</v>
      </c>
      <c r="AG493" s="73">
        <v>0</v>
      </c>
      <c r="AH493" s="73">
        <v>0</v>
      </c>
      <c r="AI493" s="7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>
      <c r="A494" s="14"/>
      <c r="B494" s="14" t="s">
        <v>35</v>
      </c>
      <c r="C494" s="73">
        <v>0</v>
      </c>
      <c r="D494" s="73">
        <v>0</v>
      </c>
      <c r="E494" s="73">
        <v>0</v>
      </c>
      <c r="F494" s="73">
        <v>0</v>
      </c>
      <c r="G494" s="73">
        <v>0</v>
      </c>
      <c r="H494" s="73">
        <v>0</v>
      </c>
      <c r="I494" s="73">
        <v>0</v>
      </c>
      <c r="J494" s="73">
        <v>0</v>
      </c>
      <c r="K494" s="73">
        <v>0</v>
      </c>
      <c r="L494" s="73">
        <v>0</v>
      </c>
      <c r="M494" s="73">
        <v>0</v>
      </c>
      <c r="N494" s="73">
        <v>0</v>
      </c>
      <c r="O494" s="73">
        <v>0</v>
      </c>
      <c r="P494" s="73">
        <v>0</v>
      </c>
      <c r="Q494" s="73">
        <v>0</v>
      </c>
      <c r="R494" s="73">
        <v>0</v>
      </c>
      <c r="S494" s="73">
        <v>0</v>
      </c>
      <c r="T494" s="73">
        <v>0</v>
      </c>
      <c r="U494" s="73">
        <v>0</v>
      </c>
      <c r="V494" s="73">
        <v>0</v>
      </c>
      <c r="W494" s="73">
        <v>0</v>
      </c>
      <c r="X494" s="73">
        <v>0</v>
      </c>
      <c r="Y494" s="73">
        <v>0</v>
      </c>
      <c r="Z494" s="73">
        <v>0</v>
      </c>
      <c r="AA494" s="73">
        <v>0</v>
      </c>
      <c r="AB494" s="73">
        <v>0</v>
      </c>
      <c r="AC494" s="73">
        <v>0</v>
      </c>
      <c r="AD494" s="73">
        <v>0</v>
      </c>
      <c r="AE494" s="73">
        <v>0</v>
      </c>
      <c r="AF494" s="73">
        <v>0</v>
      </c>
      <c r="AG494" s="73">
        <v>0</v>
      </c>
      <c r="AH494" s="73">
        <v>0</v>
      </c>
      <c r="AI494" s="73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>
      <c r="A495" s="4"/>
      <c r="B495" s="4" t="s">
        <v>4</v>
      </c>
      <c r="C495" s="73">
        <v>0</v>
      </c>
      <c r="D495" s="73">
        <v>0</v>
      </c>
      <c r="E495" s="73">
        <v>0</v>
      </c>
      <c r="F495" s="73">
        <v>0</v>
      </c>
      <c r="G495" s="73">
        <v>0</v>
      </c>
      <c r="H495" s="73">
        <v>0</v>
      </c>
      <c r="I495" s="73">
        <v>0</v>
      </c>
      <c r="J495" s="73">
        <v>0</v>
      </c>
      <c r="K495" s="73">
        <v>0</v>
      </c>
      <c r="L495" s="73">
        <v>0</v>
      </c>
      <c r="M495" s="73">
        <v>0</v>
      </c>
      <c r="N495" s="73">
        <v>0</v>
      </c>
      <c r="O495" s="73">
        <v>0</v>
      </c>
      <c r="P495" s="73">
        <v>0</v>
      </c>
      <c r="Q495" s="73">
        <v>0</v>
      </c>
      <c r="R495" s="73">
        <v>0</v>
      </c>
      <c r="S495" s="73">
        <v>0</v>
      </c>
      <c r="T495" s="73">
        <v>0</v>
      </c>
      <c r="U495" s="73">
        <v>0</v>
      </c>
      <c r="V495" s="73">
        <v>0</v>
      </c>
      <c r="W495" s="73">
        <v>0</v>
      </c>
      <c r="X495" s="73">
        <v>0</v>
      </c>
      <c r="Y495" s="73">
        <v>0</v>
      </c>
      <c r="Z495" s="73">
        <v>0</v>
      </c>
      <c r="AA495" s="73">
        <v>0</v>
      </c>
      <c r="AB495" s="73">
        <v>0</v>
      </c>
      <c r="AC495" s="73">
        <v>0</v>
      </c>
      <c r="AD495" s="73">
        <v>0</v>
      </c>
      <c r="AE495" s="73">
        <v>0</v>
      </c>
      <c r="AF495" s="73">
        <v>0</v>
      </c>
      <c r="AG495" s="73">
        <v>0</v>
      </c>
      <c r="AH495" s="73">
        <v>0</v>
      </c>
      <c r="AI495" s="73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>
      <c r="A496" s="14" t="s">
        <v>5</v>
      </c>
      <c r="B496" s="14" t="s">
        <v>3</v>
      </c>
      <c r="C496" s="73">
        <v>0</v>
      </c>
      <c r="D496" s="73">
        <v>0</v>
      </c>
      <c r="E496" s="73">
        <v>0</v>
      </c>
      <c r="F496" s="73">
        <v>0</v>
      </c>
      <c r="G496" s="73">
        <v>0</v>
      </c>
      <c r="H496" s="73">
        <v>0</v>
      </c>
      <c r="I496" s="73">
        <v>0</v>
      </c>
      <c r="J496" s="73">
        <v>0</v>
      </c>
      <c r="K496" s="73">
        <v>0</v>
      </c>
      <c r="L496" s="73">
        <v>0</v>
      </c>
      <c r="M496" s="73">
        <v>0</v>
      </c>
      <c r="N496" s="73">
        <v>0</v>
      </c>
      <c r="O496" s="73">
        <v>0</v>
      </c>
      <c r="P496" s="73">
        <v>0</v>
      </c>
      <c r="Q496" s="73">
        <v>0</v>
      </c>
      <c r="R496" s="73">
        <v>0</v>
      </c>
      <c r="S496" s="73">
        <v>0</v>
      </c>
      <c r="T496" s="73">
        <v>0</v>
      </c>
      <c r="U496" s="73">
        <v>0</v>
      </c>
      <c r="V496" s="73">
        <v>0</v>
      </c>
      <c r="W496" s="73">
        <v>0</v>
      </c>
      <c r="X496" s="73">
        <v>0</v>
      </c>
      <c r="Y496" s="73">
        <v>0</v>
      </c>
      <c r="Z496" s="73">
        <v>0</v>
      </c>
      <c r="AA496" s="73">
        <v>0</v>
      </c>
      <c r="AB496" s="73">
        <v>0</v>
      </c>
      <c r="AC496" s="73">
        <v>0</v>
      </c>
      <c r="AD496" s="73">
        <v>0</v>
      </c>
      <c r="AE496" s="73">
        <v>0</v>
      </c>
      <c r="AF496" s="73">
        <v>0</v>
      </c>
      <c r="AG496" s="73">
        <v>0</v>
      </c>
      <c r="AH496" s="73">
        <v>0</v>
      </c>
      <c r="AI496" s="73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>
      <c r="A497" s="5"/>
      <c r="B497" s="5" t="s">
        <v>4</v>
      </c>
      <c r="C497" s="73">
        <v>0</v>
      </c>
      <c r="D497" s="73">
        <v>0</v>
      </c>
      <c r="E497" s="73">
        <v>0</v>
      </c>
      <c r="F497" s="73">
        <v>0</v>
      </c>
      <c r="G497" s="73">
        <v>0</v>
      </c>
      <c r="H497" s="73">
        <v>0</v>
      </c>
      <c r="I497" s="73">
        <v>0</v>
      </c>
      <c r="J497" s="73">
        <v>0</v>
      </c>
      <c r="K497" s="73">
        <v>0</v>
      </c>
      <c r="L497" s="73">
        <v>0</v>
      </c>
      <c r="M497" s="73">
        <v>0</v>
      </c>
      <c r="N497" s="73">
        <v>0</v>
      </c>
      <c r="O497" s="73">
        <v>0</v>
      </c>
      <c r="P497" s="73">
        <v>0</v>
      </c>
      <c r="Q497" s="73">
        <v>0</v>
      </c>
      <c r="R497" s="73">
        <v>0</v>
      </c>
      <c r="S497" s="73">
        <v>0</v>
      </c>
      <c r="T497" s="73">
        <v>0</v>
      </c>
      <c r="U497" s="73">
        <v>0</v>
      </c>
      <c r="V497" s="73">
        <v>0</v>
      </c>
      <c r="W497" s="73">
        <v>0</v>
      </c>
      <c r="X497" s="73">
        <v>0</v>
      </c>
      <c r="Y497" s="73">
        <v>0</v>
      </c>
      <c r="Z497" s="73">
        <v>0</v>
      </c>
      <c r="AA497" s="73">
        <v>0</v>
      </c>
      <c r="AB497" s="73">
        <v>0</v>
      </c>
      <c r="AC497" s="73">
        <v>0</v>
      </c>
      <c r="AD497" s="73">
        <v>0</v>
      </c>
      <c r="AE497" s="73">
        <v>0</v>
      </c>
      <c r="AF497" s="73">
        <v>0</v>
      </c>
      <c r="AG497" s="73">
        <v>0</v>
      </c>
      <c r="AH497" s="73">
        <v>0</v>
      </c>
      <c r="AI497" s="73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>
      <c r="A498" s="5" t="s">
        <v>2</v>
      </c>
      <c r="B498" s="5" t="s">
        <v>3</v>
      </c>
      <c r="C498" s="73">
        <v>0</v>
      </c>
      <c r="D498" s="73">
        <v>0</v>
      </c>
      <c r="E498" s="73">
        <v>0</v>
      </c>
      <c r="F498" s="73">
        <v>0</v>
      </c>
      <c r="G498" s="73">
        <v>0</v>
      </c>
      <c r="H498" s="73">
        <v>0</v>
      </c>
      <c r="I498" s="73">
        <v>0</v>
      </c>
      <c r="J498" s="73">
        <v>0</v>
      </c>
      <c r="K498" s="73">
        <v>0</v>
      </c>
      <c r="L498" s="73">
        <v>0</v>
      </c>
      <c r="M498" s="73">
        <v>0</v>
      </c>
      <c r="N498" s="73">
        <v>0</v>
      </c>
      <c r="O498" s="73">
        <v>0</v>
      </c>
      <c r="P498" s="73">
        <v>0</v>
      </c>
      <c r="Q498" s="73">
        <v>0</v>
      </c>
      <c r="R498" s="73">
        <v>0</v>
      </c>
      <c r="S498" s="73">
        <v>0</v>
      </c>
      <c r="T498" s="73">
        <v>0</v>
      </c>
      <c r="U498" s="73">
        <v>0</v>
      </c>
      <c r="V498" s="73">
        <v>0</v>
      </c>
      <c r="W498" s="73">
        <v>0</v>
      </c>
      <c r="X498" s="73">
        <v>0</v>
      </c>
      <c r="Y498" s="73">
        <v>0</v>
      </c>
      <c r="Z498" s="73">
        <v>0</v>
      </c>
      <c r="AA498" s="73">
        <v>0</v>
      </c>
      <c r="AB498" s="73">
        <v>0</v>
      </c>
      <c r="AC498" s="73">
        <v>0</v>
      </c>
      <c r="AD498" s="73">
        <v>0</v>
      </c>
      <c r="AE498" s="73">
        <v>0</v>
      </c>
      <c r="AF498" s="73">
        <v>0</v>
      </c>
      <c r="AG498" s="73">
        <v>0</v>
      </c>
      <c r="AH498" s="73">
        <v>0</v>
      </c>
      <c r="AI498" s="73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>
      <c r="A499" s="4"/>
      <c r="B499" s="4" t="s">
        <v>4</v>
      </c>
      <c r="C499" s="73">
        <v>0</v>
      </c>
      <c r="D499" s="73">
        <v>0</v>
      </c>
      <c r="E499" s="73">
        <v>0</v>
      </c>
      <c r="F499" s="73">
        <v>0</v>
      </c>
      <c r="G499" s="73">
        <v>0</v>
      </c>
      <c r="H499" s="73">
        <v>0</v>
      </c>
      <c r="I499" s="73">
        <v>0</v>
      </c>
      <c r="J499" s="73">
        <v>0</v>
      </c>
      <c r="K499" s="73">
        <v>0</v>
      </c>
      <c r="L499" s="73">
        <v>0</v>
      </c>
      <c r="M499" s="73">
        <v>0</v>
      </c>
      <c r="N499" s="73">
        <v>0</v>
      </c>
      <c r="O499" s="73">
        <v>0</v>
      </c>
      <c r="P499" s="73">
        <v>0</v>
      </c>
      <c r="Q499" s="73">
        <v>0</v>
      </c>
      <c r="R499" s="73">
        <v>0</v>
      </c>
      <c r="S499" s="73">
        <v>0</v>
      </c>
      <c r="T499" s="73">
        <v>0</v>
      </c>
      <c r="U499" s="73">
        <v>0</v>
      </c>
      <c r="V499" s="73">
        <v>0</v>
      </c>
      <c r="W499" s="73">
        <v>0</v>
      </c>
      <c r="X499" s="73">
        <v>0</v>
      </c>
      <c r="Y499" s="73">
        <v>0</v>
      </c>
      <c r="Z499" s="73">
        <v>0</v>
      </c>
      <c r="AA499" s="73">
        <v>0</v>
      </c>
      <c r="AB499" s="73">
        <v>0</v>
      </c>
      <c r="AC499" s="73">
        <v>0</v>
      </c>
      <c r="AD499" s="73">
        <v>0</v>
      </c>
      <c r="AE499" s="73">
        <v>0</v>
      </c>
      <c r="AF499" s="73">
        <v>0</v>
      </c>
      <c r="AG499" s="73">
        <v>0</v>
      </c>
      <c r="AH499" s="73">
        <v>0</v>
      </c>
      <c r="AI499" s="73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>
      <c r="A500" s="14" t="s">
        <v>7</v>
      </c>
      <c r="B500" s="14" t="s">
        <v>3</v>
      </c>
      <c r="C500" s="73">
        <v>0</v>
      </c>
      <c r="D500" s="73">
        <v>0</v>
      </c>
      <c r="E500" s="73">
        <v>0</v>
      </c>
      <c r="F500" s="73">
        <v>0</v>
      </c>
      <c r="G500" s="73">
        <v>0</v>
      </c>
      <c r="H500" s="73">
        <v>0</v>
      </c>
      <c r="I500" s="73">
        <v>0</v>
      </c>
      <c r="J500" s="73">
        <v>0</v>
      </c>
      <c r="K500" s="73">
        <v>0</v>
      </c>
      <c r="L500" s="73">
        <v>0</v>
      </c>
      <c r="M500" s="73">
        <v>0</v>
      </c>
      <c r="N500" s="73">
        <v>0</v>
      </c>
      <c r="O500" s="73">
        <v>0</v>
      </c>
      <c r="P500" s="73">
        <v>0</v>
      </c>
      <c r="Q500" s="73">
        <v>0</v>
      </c>
      <c r="R500" s="73">
        <v>0</v>
      </c>
      <c r="S500" s="73">
        <v>0</v>
      </c>
      <c r="T500" s="73">
        <v>0</v>
      </c>
      <c r="U500" s="73">
        <v>0</v>
      </c>
      <c r="V500" s="73">
        <v>0</v>
      </c>
      <c r="W500" s="73">
        <v>0</v>
      </c>
      <c r="X500" s="73">
        <v>0</v>
      </c>
      <c r="Y500" s="73">
        <v>0</v>
      </c>
      <c r="Z500" s="73">
        <v>0</v>
      </c>
      <c r="AA500" s="73">
        <v>0</v>
      </c>
      <c r="AB500" s="73">
        <v>0</v>
      </c>
      <c r="AC500" s="73">
        <v>0</v>
      </c>
      <c r="AD500" s="73">
        <v>0</v>
      </c>
      <c r="AE500" s="73">
        <v>0</v>
      </c>
      <c r="AF500" s="73">
        <v>0</v>
      </c>
      <c r="AG500" s="73">
        <v>0</v>
      </c>
      <c r="AH500" s="73">
        <v>0</v>
      </c>
      <c r="AI500" s="73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4"/>
      <c r="B501" s="4" t="s">
        <v>4</v>
      </c>
      <c r="C501" s="73">
        <v>0</v>
      </c>
      <c r="D501" s="73">
        <v>0</v>
      </c>
      <c r="E501" s="73">
        <v>0</v>
      </c>
      <c r="F501" s="73">
        <v>0</v>
      </c>
      <c r="G501" s="73">
        <v>0</v>
      </c>
      <c r="H501" s="73">
        <v>0</v>
      </c>
      <c r="I501" s="73">
        <v>0</v>
      </c>
      <c r="J501" s="73">
        <v>0</v>
      </c>
      <c r="K501" s="73">
        <v>0</v>
      </c>
      <c r="L501" s="73">
        <v>0</v>
      </c>
      <c r="M501" s="73">
        <v>0</v>
      </c>
      <c r="N501" s="73">
        <v>0</v>
      </c>
      <c r="O501" s="73">
        <v>0</v>
      </c>
      <c r="P501" s="73">
        <v>0</v>
      </c>
      <c r="Q501" s="73">
        <v>0</v>
      </c>
      <c r="R501" s="73">
        <v>0</v>
      </c>
      <c r="S501" s="73">
        <v>0</v>
      </c>
      <c r="T501" s="73">
        <v>0</v>
      </c>
      <c r="U501" s="73">
        <v>0</v>
      </c>
      <c r="V501" s="73">
        <v>0</v>
      </c>
      <c r="W501" s="73">
        <v>0</v>
      </c>
      <c r="X501" s="73">
        <v>0</v>
      </c>
      <c r="Y501" s="73">
        <v>0</v>
      </c>
      <c r="Z501" s="73">
        <v>0</v>
      </c>
      <c r="AA501" s="73">
        <v>0</v>
      </c>
      <c r="AB501" s="73">
        <v>0</v>
      </c>
      <c r="AC501" s="73">
        <v>0</v>
      </c>
      <c r="AD501" s="73">
        <v>0</v>
      </c>
      <c r="AE501" s="73">
        <v>0</v>
      </c>
      <c r="AF501" s="73">
        <v>0</v>
      </c>
      <c r="AG501" s="73">
        <v>0</v>
      </c>
      <c r="AH501" s="73">
        <v>0</v>
      </c>
      <c r="AI501" s="73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14" t="s">
        <v>6</v>
      </c>
      <c r="B502" s="14" t="s">
        <v>3</v>
      </c>
      <c r="C502" s="73">
        <v>0</v>
      </c>
      <c r="D502" s="73">
        <v>0</v>
      </c>
      <c r="E502" s="73">
        <v>0</v>
      </c>
      <c r="F502" s="73">
        <v>0</v>
      </c>
      <c r="G502" s="73">
        <v>0</v>
      </c>
      <c r="H502" s="73">
        <v>0</v>
      </c>
      <c r="I502" s="73">
        <v>0</v>
      </c>
      <c r="J502" s="73">
        <v>0</v>
      </c>
      <c r="K502" s="73">
        <v>0</v>
      </c>
      <c r="L502" s="73">
        <v>0</v>
      </c>
      <c r="M502" s="73">
        <v>0</v>
      </c>
      <c r="N502" s="73">
        <v>0</v>
      </c>
      <c r="O502" s="73">
        <v>0</v>
      </c>
      <c r="P502" s="73">
        <v>0</v>
      </c>
      <c r="Q502" s="73">
        <v>0</v>
      </c>
      <c r="R502" s="73">
        <v>0</v>
      </c>
      <c r="S502" s="73">
        <v>0</v>
      </c>
      <c r="T502" s="73">
        <v>0</v>
      </c>
      <c r="U502" s="73">
        <v>0</v>
      </c>
      <c r="V502" s="73">
        <v>0</v>
      </c>
      <c r="W502" s="73">
        <v>0</v>
      </c>
      <c r="X502" s="73">
        <v>0</v>
      </c>
      <c r="Y502" s="73">
        <v>0</v>
      </c>
      <c r="Z502" s="73">
        <v>0</v>
      </c>
      <c r="AA502" s="73">
        <v>0</v>
      </c>
      <c r="AB502" s="73">
        <v>0</v>
      </c>
      <c r="AC502" s="73">
        <v>0</v>
      </c>
      <c r="AD502" s="73">
        <v>0</v>
      </c>
      <c r="AE502" s="73">
        <v>0</v>
      </c>
      <c r="AF502" s="73">
        <v>0</v>
      </c>
      <c r="AG502" s="73">
        <v>0</v>
      </c>
      <c r="AH502" s="73">
        <v>0</v>
      </c>
      <c r="AI502" s="73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5"/>
      <c r="B503" s="5" t="s">
        <v>4</v>
      </c>
      <c r="C503" s="73">
        <v>0</v>
      </c>
      <c r="D503" s="73">
        <v>0</v>
      </c>
      <c r="E503" s="73">
        <v>0</v>
      </c>
      <c r="F503" s="73">
        <v>0</v>
      </c>
      <c r="G503" s="73">
        <v>0</v>
      </c>
      <c r="H503" s="73">
        <v>0</v>
      </c>
      <c r="I503" s="73">
        <v>0</v>
      </c>
      <c r="J503" s="73">
        <v>0</v>
      </c>
      <c r="K503" s="73">
        <v>0</v>
      </c>
      <c r="L503" s="73">
        <v>0</v>
      </c>
      <c r="M503" s="73">
        <v>0</v>
      </c>
      <c r="N503" s="73">
        <v>0</v>
      </c>
      <c r="O503" s="73">
        <v>0</v>
      </c>
      <c r="P503" s="73">
        <v>0</v>
      </c>
      <c r="Q503" s="73">
        <v>0</v>
      </c>
      <c r="R503" s="73">
        <v>0</v>
      </c>
      <c r="S503" s="73">
        <v>0</v>
      </c>
      <c r="T503" s="73">
        <v>0</v>
      </c>
      <c r="U503" s="73">
        <v>0</v>
      </c>
      <c r="V503" s="73">
        <v>0</v>
      </c>
      <c r="W503" s="73">
        <v>0</v>
      </c>
      <c r="X503" s="73">
        <v>0</v>
      </c>
      <c r="Y503" s="73">
        <v>0</v>
      </c>
      <c r="Z503" s="73">
        <v>0</v>
      </c>
      <c r="AA503" s="73">
        <v>0</v>
      </c>
      <c r="AB503" s="73">
        <v>0</v>
      </c>
      <c r="AC503" s="73">
        <v>0</v>
      </c>
      <c r="AD503" s="73">
        <v>0</v>
      </c>
      <c r="AE503" s="73">
        <v>0</v>
      </c>
      <c r="AF503" s="73">
        <v>0</v>
      </c>
      <c r="AG503" s="73">
        <v>0</v>
      </c>
      <c r="AH503" s="73">
        <v>0</v>
      </c>
      <c r="AI503" s="7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5" t="s">
        <v>8</v>
      </c>
      <c r="B504" s="5" t="s">
        <v>3</v>
      </c>
      <c r="C504" s="73">
        <v>0</v>
      </c>
      <c r="D504" s="73">
        <v>0</v>
      </c>
      <c r="E504" s="73">
        <v>0</v>
      </c>
      <c r="F504" s="73">
        <v>0</v>
      </c>
      <c r="G504" s="73">
        <v>0</v>
      </c>
      <c r="H504" s="73">
        <v>0</v>
      </c>
      <c r="I504" s="73">
        <v>0</v>
      </c>
      <c r="J504" s="73">
        <v>0</v>
      </c>
      <c r="K504" s="73">
        <v>0</v>
      </c>
      <c r="L504" s="73">
        <v>0</v>
      </c>
      <c r="M504" s="73">
        <v>0</v>
      </c>
      <c r="N504" s="73">
        <v>0</v>
      </c>
      <c r="O504" s="73">
        <v>0</v>
      </c>
      <c r="P504" s="73">
        <v>0</v>
      </c>
      <c r="Q504" s="73">
        <v>0</v>
      </c>
      <c r="R504" s="73">
        <v>0</v>
      </c>
      <c r="S504" s="73">
        <v>0</v>
      </c>
      <c r="T504" s="73">
        <v>0</v>
      </c>
      <c r="U504" s="73">
        <v>0</v>
      </c>
      <c r="V504" s="73">
        <v>0</v>
      </c>
      <c r="W504" s="73">
        <v>0</v>
      </c>
      <c r="X504" s="73">
        <v>0</v>
      </c>
      <c r="Y504" s="73">
        <v>0</v>
      </c>
      <c r="Z504" s="73">
        <v>0</v>
      </c>
      <c r="AA504" s="73">
        <v>0</v>
      </c>
      <c r="AB504" s="73">
        <v>0</v>
      </c>
      <c r="AC504" s="73">
        <v>0</v>
      </c>
      <c r="AD504" s="73">
        <v>0</v>
      </c>
      <c r="AE504" s="73">
        <v>0</v>
      </c>
      <c r="AF504" s="73">
        <v>0</v>
      </c>
      <c r="AG504" s="73">
        <v>0</v>
      </c>
      <c r="AH504" s="73">
        <v>0</v>
      </c>
      <c r="AI504" s="73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4"/>
      <c r="B505" s="4" t="s">
        <v>37</v>
      </c>
      <c r="C505" s="73">
        <v>0</v>
      </c>
      <c r="D505" s="73">
        <v>0</v>
      </c>
      <c r="E505" s="73">
        <v>0</v>
      </c>
      <c r="F505" s="73">
        <v>0</v>
      </c>
      <c r="G505" s="73">
        <v>0</v>
      </c>
      <c r="H505" s="73">
        <v>0</v>
      </c>
      <c r="I505" s="73">
        <v>0</v>
      </c>
      <c r="J505" s="73">
        <v>0</v>
      </c>
      <c r="K505" s="73">
        <v>0</v>
      </c>
      <c r="L505" s="73">
        <v>0</v>
      </c>
      <c r="M505" s="73">
        <v>0</v>
      </c>
      <c r="N505" s="73">
        <v>0</v>
      </c>
      <c r="O505" s="73">
        <v>0</v>
      </c>
      <c r="P505" s="73">
        <v>0</v>
      </c>
      <c r="Q505" s="73">
        <v>0</v>
      </c>
      <c r="R505" s="73">
        <v>0</v>
      </c>
      <c r="S505" s="73">
        <v>0</v>
      </c>
      <c r="T505" s="73">
        <v>0</v>
      </c>
      <c r="U505" s="73">
        <v>0</v>
      </c>
      <c r="V505" s="73">
        <v>0</v>
      </c>
      <c r="W505" s="73">
        <v>0</v>
      </c>
      <c r="X505" s="73">
        <v>0</v>
      </c>
      <c r="Y505" s="73">
        <v>0</v>
      </c>
      <c r="Z505" s="73">
        <v>0</v>
      </c>
      <c r="AA505" s="73">
        <v>0</v>
      </c>
      <c r="AB505" s="73">
        <v>0</v>
      </c>
      <c r="AC505" s="73">
        <v>0</v>
      </c>
      <c r="AD505" s="73">
        <v>0</v>
      </c>
      <c r="AE505" s="73">
        <v>0</v>
      </c>
      <c r="AF505" s="73">
        <v>0</v>
      </c>
      <c r="AG505" s="73">
        <v>0</v>
      </c>
      <c r="AH505" s="73">
        <v>0</v>
      </c>
      <c r="AI505" s="73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14" t="s">
        <v>36</v>
      </c>
      <c r="B506" s="14" t="s">
        <v>38</v>
      </c>
      <c r="C506" s="73">
        <v>0</v>
      </c>
      <c r="D506" s="73">
        <v>0</v>
      </c>
      <c r="E506" s="73">
        <v>0</v>
      </c>
      <c r="F506" s="73">
        <v>0</v>
      </c>
      <c r="G506" s="73">
        <v>0</v>
      </c>
      <c r="H506" s="73">
        <v>0</v>
      </c>
      <c r="I506" s="73">
        <v>0</v>
      </c>
      <c r="J506" s="73">
        <v>0</v>
      </c>
      <c r="K506" s="73">
        <v>0</v>
      </c>
      <c r="L506" s="73">
        <v>0</v>
      </c>
      <c r="M506" s="73">
        <v>0</v>
      </c>
      <c r="N506" s="73">
        <v>0</v>
      </c>
      <c r="O506" s="73">
        <v>0</v>
      </c>
      <c r="P506" s="73">
        <v>0</v>
      </c>
      <c r="Q506" s="73">
        <v>0</v>
      </c>
      <c r="R506" s="73">
        <v>0</v>
      </c>
      <c r="S506" s="73">
        <v>0</v>
      </c>
      <c r="T506" s="73">
        <v>0</v>
      </c>
      <c r="U506" s="73">
        <v>0</v>
      </c>
      <c r="V506" s="73">
        <v>0</v>
      </c>
      <c r="W506" s="73">
        <v>0</v>
      </c>
      <c r="X506" s="73">
        <v>0</v>
      </c>
      <c r="Y506" s="73">
        <v>0</v>
      </c>
      <c r="Z506" s="73">
        <v>0</v>
      </c>
      <c r="AA506" s="73">
        <v>0</v>
      </c>
      <c r="AB506" s="73">
        <v>0</v>
      </c>
      <c r="AC506" s="73">
        <v>0</v>
      </c>
      <c r="AD506" s="73">
        <v>0</v>
      </c>
      <c r="AE506" s="73">
        <v>0</v>
      </c>
      <c r="AF506" s="73">
        <v>0</v>
      </c>
      <c r="AG506" s="73">
        <v>0</v>
      </c>
      <c r="AH506" s="73">
        <v>0</v>
      </c>
      <c r="AI506" s="73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5"/>
      <c r="B507" s="5" t="s">
        <v>213</v>
      </c>
      <c r="C507" s="73">
        <v>0</v>
      </c>
      <c r="D507" s="73">
        <v>0</v>
      </c>
      <c r="E507" s="73">
        <v>0</v>
      </c>
      <c r="F507" s="73">
        <v>0</v>
      </c>
      <c r="G507" s="73">
        <v>0</v>
      </c>
      <c r="H507" s="73">
        <v>0</v>
      </c>
      <c r="I507" s="73">
        <v>0</v>
      </c>
      <c r="J507" s="73">
        <v>0</v>
      </c>
      <c r="K507" s="73">
        <v>0</v>
      </c>
      <c r="L507" s="73">
        <v>0</v>
      </c>
      <c r="M507" s="73">
        <v>0</v>
      </c>
      <c r="N507" s="73">
        <v>0</v>
      </c>
      <c r="O507" s="73">
        <v>0</v>
      </c>
      <c r="P507" s="73">
        <v>0</v>
      </c>
      <c r="Q507" s="73">
        <v>0</v>
      </c>
      <c r="R507" s="73">
        <v>0</v>
      </c>
      <c r="S507" s="73">
        <v>0</v>
      </c>
      <c r="T507" s="73">
        <v>0</v>
      </c>
      <c r="U507" s="73">
        <v>0</v>
      </c>
      <c r="V507" s="73">
        <v>0</v>
      </c>
      <c r="W507" s="73">
        <v>0</v>
      </c>
      <c r="X507" s="73">
        <v>0</v>
      </c>
      <c r="Y507" s="73">
        <v>0</v>
      </c>
      <c r="Z507" s="73">
        <v>0</v>
      </c>
      <c r="AA507" s="73">
        <v>0</v>
      </c>
      <c r="AB507" s="73">
        <v>0</v>
      </c>
      <c r="AC507" s="73">
        <v>0</v>
      </c>
      <c r="AD507" s="73">
        <v>0</v>
      </c>
      <c r="AE507" s="73">
        <v>0</v>
      </c>
      <c r="AF507" s="73">
        <v>0</v>
      </c>
      <c r="AG507" s="73">
        <v>0</v>
      </c>
      <c r="AH507" s="73">
        <v>0</v>
      </c>
      <c r="AI507" s="73">
        <v>0</v>
      </c>
    </row>
    <row r="508" spans="1:85">
      <c r="A508" s="1" t="str">
        <f>LOOKUP(B508,[1]Regions!$A$4:$A$98,[1]Regions!$B$4:$B$98)</f>
        <v>Slovenia</v>
      </c>
      <c r="B508" s="2">
        <v>24</v>
      </c>
      <c r="C508" s="72">
        <v>2018</v>
      </c>
      <c r="D508" s="72">
        <v>2019</v>
      </c>
      <c r="E508" s="72">
        <v>2020</v>
      </c>
      <c r="F508" s="72">
        <v>2021</v>
      </c>
      <c r="G508" s="72">
        <v>2022</v>
      </c>
      <c r="H508" s="72">
        <v>2023</v>
      </c>
      <c r="I508" s="72">
        <v>2024</v>
      </c>
      <c r="J508" s="72">
        <v>2025</v>
      </c>
      <c r="K508" s="72">
        <v>2026</v>
      </c>
      <c r="L508" s="72">
        <v>2027</v>
      </c>
      <c r="M508" s="72">
        <v>2028</v>
      </c>
      <c r="N508" s="72">
        <v>2029</v>
      </c>
      <c r="O508" s="72">
        <v>2030</v>
      </c>
      <c r="P508" s="72">
        <v>2031</v>
      </c>
      <c r="Q508" s="72">
        <v>2032</v>
      </c>
      <c r="R508" s="72">
        <v>2033</v>
      </c>
      <c r="S508" s="72">
        <v>2034</v>
      </c>
      <c r="T508" s="72">
        <v>2035</v>
      </c>
      <c r="U508" s="72">
        <v>2036</v>
      </c>
      <c r="V508" s="72">
        <v>2037</v>
      </c>
      <c r="W508" s="72">
        <v>2038</v>
      </c>
      <c r="X508" s="72">
        <v>2039</v>
      </c>
      <c r="Y508" s="72">
        <v>2040</v>
      </c>
      <c r="Z508" s="72">
        <v>2041</v>
      </c>
      <c r="AA508" s="72">
        <v>2042</v>
      </c>
      <c r="AB508" s="72">
        <v>2043</v>
      </c>
      <c r="AC508" s="72">
        <v>2044</v>
      </c>
      <c r="AD508" s="72">
        <v>2045</v>
      </c>
      <c r="AE508" s="72">
        <v>2046</v>
      </c>
      <c r="AF508" s="72">
        <v>2047</v>
      </c>
      <c r="AG508" s="72">
        <v>2048</v>
      </c>
      <c r="AH508" s="72">
        <v>2049</v>
      </c>
      <c r="AI508" s="72">
        <v>2050</v>
      </c>
      <c r="AJ508">
        <v>2051</v>
      </c>
      <c r="AK508">
        <v>2052</v>
      </c>
      <c r="AL508">
        <v>2053</v>
      </c>
      <c r="AM508">
        <v>2054</v>
      </c>
      <c r="AN508">
        <v>2055</v>
      </c>
      <c r="AO508">
        <v>2056</v>
      </c>
      <c r="AP508">
        <v>2057</v>
      </c>
      <c r="AQ508">
        <v>2058</v>
      </c>
      <c r="AR508">
        <v>2059</v>
      </c>
      <c r="AS508">
        <v>2060</v>
      </c>
      <c r="AT508">
        <v>2061</v>
      </c>
      <c r="AU508">
        <v>2062</v>
      </c>
      <c r="AV508">
        <v>2063</v>
      </c>
      <c r="AW508">
        <v>2064</v>
      </c>
      <c r="AX508">
        <v>2065</v>
      </c>
      <c r="AY508">
        <v>2066</v>
      </c>
      <c r="AZ508">
        <v>2067</v>
      </c>
      <c r="BA508">
        <v>2068</v>
      </c>
      <c r="BB508">
        <v>2069</v>
      </c>
      <c r="BC508">
        <v>2070</v>
      </c>
      <c r="BD508">
        <v>2071</v>
      </c>
      <c r="BE508">
        <v>2072</v>
      </c>
      <c r="BF508">
        <v>2073</v>
      </c>
      <c r="BG508">
        <v>2074</v>
      </c>
      <c r="BH508">
        <v>2075</v>
      </c>
      <c r="BI508">
        <v>2076</v>
      </c>
      <c r="BJ508">
        <v>2077</v>
      </c>
      <c r="BK508">
        <v>2078</v>
      </c>
      <c r="BL508">
        <v>2079</v>
      </c>
      <c r="BM508">
        <v>2080</v>
      </c>
      <c r="BN508">
        <v>2081</v>
      </c>
      <c r="BO508">
        <v>2082</v>
      </c>
      <c r="BP508">
        <v>2083</v>
      </c>
      <c r="BQ508">
        <v>2084</v>
      </c>
      <c r="BR508">
        <v>2085</v>
      </c>
      <c r="BS508">
        <v>2086</v>
      </c>
      <c r="BT508">
        <v>2087</v>
      </c>
      <c r="BU508">
        <v>2088</v>
      </c>
      <c r="BV508">
        <v>2089</v>
      </c>
      <c r="BW508">
        <v>2090</v>
      </c>
      <c r="BX508">
        <v>2091</v>
      </c>
      <c r="BY508">
        <v>2092</v>
      </c>
      <c r="BZ508">
        <v>2093</v>
      </c>
      <c r="CA508">
        <v>2094</v>
      </c>
      <c r="CB508">
        <v>2095</v>
      </c>
      <c r="CC508">
        <v>2096</v>
      </c>
      <c r="CD508">
        <v>2097</v>
      </c>
      <c r="CE508">
        <v>2098</v>
      </c>
      <c r="CF508">
        <v>2099</v>
      </c>
      <c r="CG508">
        <v>2100</v>
      </c>
    </row>
    <row r="509" spans="1:85">
      <c r="A509" s="74"/>
      <c r="B509" s="74" t="s">
        <v>4</v>
      </c>
      <c r="C509" s="73">
        <v>0</v>
      </c>
      <c r="D509" s="73">
        <v>0</v>
      </c>
      <c r="E509" s="73">
        <v>0</v>
      </c>
      <c r="F509" s="73">
        <v>0</v>
      </c>
      <c r="G509" s="73">
        <v>0</v>
      </c>
      <c r="H509" s="73">
        <v>0</v>
      </c>
      <c r="I509" s="73">
        <v>0</v>
      </c>
      <c r="J509" s="73">
        <v>0</v>
      </c>
      <c r="K509" s="73">
        <v>0</v>
      </c>
      <c r="L509" s="73">
        <v>0</v>
      </c>
      <c r="M509" s="73">
        <v>0</v>
      </c>
      <c r="N509" s="73">
        <v>0</v>
      </c>
      <c r="O509" s="73">
        <v>0</v>
      </c>
      <c r="P509" s="73">
        <v>0</v>
      </c>
      <c r="Q509" s="73">
        <v>0</v>
      </c>
      <c r="R509" s="73">
        <v>0</v>
      </c>
      <c r="S509" s="73">
        <v>0</v>
      </c>
      <c r="T509" s="73">
        <v>0</v>
      </c>
      <c r="U509" s="73">
        <v>0</v>
      </c>
      <c r="V509" s="73">
        <v>0</v>
      </c>
      <c r="W509" s="73">
        <v>0</v>
      </c>
      <c r="X509" s="73">
        <v>0</v>
      </c>
      <c r="Y509" s="73">
        <v>0</v>
      </c>
      <c r="Z509" s="73">
        <v>0</v>
      </c>
      <c r="AA509" s="73">
        <v>0</v>
      </c>
      <c r="AB509" s="73">
        <v>0</v>
      </c>
      <c r="AC509" s="73">
        <v>0</v>
      </c>
      <c r="AD509" s="73">
        <v>0</v>
      </c>
      <c r="AE509" s="73">
        <v>0</v>
      </c>
      <c r="AF509" s="73">
        <v>0</v>
      </c>
      <c r="AG509" s="73">
        <v>0</v>
      </c>
      <c r="AH509" s="73">
        <v>0</v>
      </c>
      <c r="AI509" s="73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74" t="s">
        <v>0</v>
      </c>
      <c r="B510" s="74" t="s">
        <v>3</v>
      </c>
      <c r="C510" s="73">
        <v>0</v>
      </c>
      <c r="D510" s="73">
        <v>0</v>
      </c>
      <c r="E510" s="73">
        <v>0</v>
      </c>
      <c r="F510" s="73">
        <v>0</v>
      </c>
      <c r="G510" s="73">
        <v>0</v>
      </c>
      <c r="H510" s="73">
        <v>0</v>
      </c>
      <c r="I510" s="73">
        <v>0</v>
      </c>
      <c r="J510" s="73">
        <v>0</v>
      </c>
      <c r="K510" s="73">
        <v>0</v>
      </c>
      <c r="L510" s="73">
        <v>0</v>
      </c>
      <c r="M510" s="73">
        <v>0</v>
      </c>
      <c r="N510" s="73">
        <v>0</v>
      </c>
      <c r="O510" s="73">
        <v>0</v>
      </c>
      <c r="P510" s="73">
        <v>0</v>
      </c>
      <c r="Q510" s="73">
        <v>0</v>
      </c>
      <c r="R510" s="73">
        <v>0</v>
      </c>
      <c r="S510" s="73">
        <v>0</v>
      </c>
      <c r="T510" s="73">
        <v>0</v>
      </c>
      <c r="U510" s="73">
        <v>0</v>
      </c>
      <c r="V510" s="73">
        <v>0</v>
      </c>
      <c r="W510" s="73">
        <v>0</v>
      </c>
      <c r="X510" s="73">
        <v>0</v>
      </c>
      <c r="Y510" s="73">
        <v>0</v>
      </c>
      <c r="Z510" s="73">
        <v>0</v>
      </c>
      <c r="AA510" s="73">
        <v>0</v>
      </c>
      <c r="AB510" s="73">
        <v>0</v>
      </c>
      <c r="AC510" s="73">
        <v>0</v>
      </c>
      <c r="AD510" s="73">
        <v>0</v>
      </c>
      <c r="AE510" s="73">
        <v>0</v>
      </c>
      <c r="AF510" s="73">
        <v>0</v>
      </c>
      <c r="AG510" s="73">
        <v>0</v>
      </c>
      <c r="AH510" s="73">
        <v>0</v>
      </c>
      <c r="AI510" s="73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74"/>
      <c r="B511" s="74" t="s">
        <v>34</v>
      </c>
      <c r="C511" s="73">
        <v>0</v>
      </c>
      <c r="D511" s="73">
        <v>0</v>
      </c>
      <c r="E511" s="73">
        <v>0</v>
      </c>
      <c r="F511" s="73">
        <v>0</v>
      </c>
      <c r="G511" s="73">
        <v>0</v>
      </c>
      <c r="H511" s="73">
        <v>0</v>
      </c>
      <c r="I511" s="73">
        <v>0</v>
      </c>
      <c r="J511" s="73">
        <v>0</v>
      </c>
      <c r="K511" s="73">
        <v>0</v>
      </c>
      <c r="L511" s="73">
        <v>0</v>
      </c>
      <c r="M511" s="73">
        <v>0</v>
      </c>
      <c r="N511" s="73">
        <v>0</v>
      </c>
      <c r="O511" s="73">
        <v>0</v>
      </c>
      <c r="P511" s="73">
        <v>0</v>
      </c>
      <c r="Q511" s="73">
        <v>0</v>
      </c>
      <c r="R511" s="73">
        <v>0</v>
      </c>
      <c r="S511" s="73">
        <v>0</v>
      </c>
      <c r="T511" s="73">
        <v>0</v>
      </c>
      <c r="U511" s="73">
        <v>0</v>
      </c>
      <c r="V511" s="73">
        <v>0</v>
      </c>
      <c r="W511" s="73">
        <v>0</v>
      </c>
      <c r="X511" s="73">
        <v>0</v>
      </c>
      <c r="Y511" s="73">
        <v>0</v>
      </c>
      <c r="Z511" s="73">
        <v>0</v>
      </c>
      <c r="AA511" s="73">
        <v>0</v>
      </c>
      <c r="AB511" s="73">
        <v>0</v>
      </c>
      <c r="AC511" s="73">
        <v>0</v>
      </c>
      <c r="AD511" s="73">
        <v>0</v>
      </c>
      <c r="AE511" s="73">
        <v>0</v>
      </c>
      <c r="AF511" s="73">
        <v>0</v>
      </c>
      <c r="AG511" s="73">
        <v>0</v>
      </c>
      <c r="AH511" s="73">
        <v>0</v>
      </c>
      <c r="AI511" s="73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14"/>
      <c r="B512" s="14" t="s">
        <v>35</v>
      </c>
      <c r="C512" s="73">
        <v>0</v>
      </c>
      <c r="D512" s="73">
        <v>0</v>
      </c>
      <c r="E512" s="73">
        <v>0</v>
      </c>
      <c r="F512" s="73">
        <v>0</v>
      </c>
      <c r="G512" s="73">
        <v>0</v>
      </c>
      <c r="H512" s="73">
        <v>0</v>
      </c>
      <c r="I512" s="73">
        <v>0</v>
      </c>
      <c r="J512" s="73">
        <v>0</v>
      </c>
      <c r="K512" s="73">
        <v>0</v>
      </c>
      <c r="L512" s="73">
        <v>0</v>
      </c>
      <c r="M512" s="73">
        <v>0</v>
      </c>
      <c r="N512" s="73">
        <v>0</v>
      </c>
      <c r="O512" s="73">
        <v>0</v>
      </c>
      <c r="P512" s="73">
        <v>0</v>
      </c>
      <c r="Q512" s="73">
        <v>0</v>
      </c>
      <c r="R512" s="73">
        <v>0</v>
      </c>
      <c r="S512" s="73">
        <v>0</v>
      </c>
      <c r="T512" s="73">
        <v>0</v>
      </c>
      <c r="U512" s="73">
        <v>0</v>
      </c>
      <c r="V512" s="73">
        <v>0</v>
      </c>
      <c r="W512" s="73">
        <v>0</v>
      </c>
      <c r="X512" s="73">
        <v>0</v>
      </c>
      <c r="Y512" s="73">
        <v>0</v>
      </c>
      <c r="Z512" s="73">
        <v>0</v>
      </c>
      <c r="AA512" s="73">
        <v>0</v>
      </c>
      <c r="AB512" s="73">
        <v>0</v>
      </c>
      <c r="AC512" s="73">
        <v>0</v>
      </c>
      <c r="AD512" s="73">
        <v>0</v>
      </c>
      <c r="AE512" s="73">
        <v>0</v>
      </c>
      <c r="AF512" s="73">
        <v>0</v>
      </c>
      <c r="AG512" s="73">
        <v>0</v>
      </c>
      <c r="AH512" s="73">
        <v>0</v>
      </c>
      <c r="AI512" s="73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4"/>
      <c r="B513" s="4" t="s">
        <v>4</v>
      </c>
      <c r="C513" s="73">
        <v>0</v>
      </c>
      <c r="D513" s="73">
        <v>0</v>
      </c>
      <c r="E513" s="73">
        <v>0</v>
      </c>
      <c r="F513" s="73">
        <v>0</v>
      </c>
      <c r="G513" s="73">
        <v>0</v>
      </c>
      <c r="H513" s="73">
        <v>0</v>
      </c>
      <c r="I513" s="73">
        <v>0</v>
      </c>
      <c r="J513" s="73">
        <v>0</v>
      </c>
      <c r="K513" s="73">
        <v>0</v>
      </c>
      <c r="L513" s="73">
        <v>0</v>
      </c>
      <c r="M513" s="73">
        <v>0</v>
      </c>
      <c r="N513" s="73">
        <v>0</v>
      </c>
      <c r="O513" s="73">
        <v>0</v>
      </c>
      <c r="P513" s="73">
        <v>0</v>
      </c>
      <c r="Q513" s="73">
        <v>0</v>
      </c>
      <c r="R513" s="73">
        <v>0</v>
      </c>
      <c r="S513" s="73">
        <v>0</v>
      </c>
      <c r="T513" s="73">
        <v>0</v>
      </c>
      <c r="U513" s="73">
        <v>0</v>
      </c>
      <c r="V513" s="73">
        <v>0</v>
      </c>
      <c r="W513" s="73">
        <v>0</v>
      </c>
      <c r="X513" s="73">
        <v>0</v>
      </c>
      <c r="Y513" s="73">
        <v>0</v>
      </c>
      <c r="Z513" s="73">
        <v>0</v>
      </c>
      <c r="AA513" s="73">
        <v>0</v>
      </c>
      <c r="AB513" s="73">
        <v>0</v>
      </c>
      <c r="AC513" s="73">
        <v>0</v>
      </c>
      <c r="AD513" s="73">
        <v>0</v>
      </c>
      <c r="AE513" s="73">
        <v>0</v>
      </c>
      <c r="AF513" s="73">
        <v>0</v>
      </c>
      <c r="AG513" s="73">
        <v>0</v>
      </c>
      <c r="AH513" s="73">
        <v>0</v>
      </c>
      <c r="AI513" s="7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>
      <c r="A514" s="74" t="s">
        <v>1</v>
      </c>
      <c r="B514" s="74" t="s">
        <v>3</v>
      </c>
      <c r="C514" s="73">
        <v>0</v>
      </c>
      <c r="D514" s="73">
        <v>0</v>
      </c>
      <c r="E514" s="73">
        <v>0</v>
      </c>
      <c r="F514" s="73">
        <v>0</v>
      </c>
      <c r="G514" s="73">
        <v>0</v>
      </c>
      <c r="H514" s="73">
        <v>0</v>
      </c>
      <c r="I514" s="73">
        <v>0</v>
      </c>
      <c r="J514" s="73">
        <v>0</v>
      </c>
      <c r="K514" s="73">
        <v>0</v>
      </c>
      <c r="L514" s="73">
        <v>0</v>
      </c>
      <c r="M514" s="73">
        <v>0</v>
      </c>
      <c r="N514" s="73">
        <v>0</v>
      </c>
      <c r="O514" s="73">
        <v>0</v>
      </c>
      <c r="P514" s="73">
        <v>0</v>
      </c>
      <c r="Q514" s="73">
        <v>0</v>
      </c>
      <c r="R514" s="73">
        <v>0</v>
      </c>
      <c r="S514" s="73">
        <v>0</v>
      </c>
      <c r="T514" s="73">
        <v>0</v>
      </c>
      <c r="U514" s="73">
        <v>0</v>
      </c>
      <c r="V514" s="73">
        <v>0</v>
      </c>
      <c r="W514" s="73">
        <v>0</v>
      </c>
      <c r="X514" s="73">
        <v>0</v>
      </c>
      <c r="Y514" s="73">
        <v>0</v>
      </c>
      <c r="Z514" s="73">
        <v>0</v>
      </c>
      <c r="AA514" s="73">
        <v>0</v>
      </c>
      <c r="AB514" s="73">
        <v>0</v>
      </c>
      <c r="AC514" s="73">
        <v>0</v>
      </c>
      <c r="AD514" s="73">
        <v>0</v>
      </c>
      <c r="AE514" s="73">
        <v>0</v>
      </c>
      <c r="AF514" s="73">
        <v>0</v>
      </c>
      <c r="AG514" s="73">
        <v>0</v>
      </c>
      <c r="AH514" s="73">
        <v>0</v>
      </c>
      <c r="AI514" s="73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>
      <c r="A515" s="74"/>
      <c r="B515" s="74" t="s">
        <v>34</v>
      </c>
      <c r="C515" s="73">
        <v>0</v>
      </c>
      <c r="D515" s="73">
        <v>0</v>
      </c>
      <c r="E515" s="73">
        <v>0</v>
      </c>
      <c r="F515" s="73">
        <v>0</v>
      </c>
      <c r="G515" s="73">
        <v>0</v>
      </c>
      <c r="H515" s="73">
        <v>0</v>
      </c>
      <c r="I515" s="73">
        <v>0</v>
      </c>
      <c r="J515" s="73">
        <v>0</v>
      </c>
      <c r="K515" s="73">
        <v>0</v>
      </c>
      <c r="L515" s="73">
        <v>0</v>
      </c>
      <c r="M515" s="73">
        <v>0</v>
      </c>
      <c r="N515" s="73">
        <v>0</v>
      </c>
      <c r="O515" s="73">
        <v>0</v>
      </c>
      <c r="P515" s="73">
        <v>0</v>
      </c>
      <c r="Q515" s="73">
        <v>0</v>
      </c>
      <c r="R515" s="73">
        <v>0</v>
      </c>
      <c r="S515" s="73">
        <v>0</v>
      </c>
      <c r="T515" s="73">
        <v>0</v>
      </c>
      <c r="U515" s="73">
        <v>0</v>
      </c>
      <c r="V515" s="73">
        <v>0</v>
      </c>
      <c r="W515" s="73">
        <v>0</v>
      </c>
      <c r="X515" s="73">
        <v>0</v>
      </c>
      <c r="Y515" s="73">
        <v>0</v>
      </c>
      <c r="Z515" s="73">
        <v>0</v>
      </c>
      <c r="AA515" s="73">
        <v>0</v>
      </c>
      <c r="AB515" s="73">
        <v>0</v>
      </c>
      <c r="AC515" s="73">
        <v>0</v>
      </c>
      <c r="AD515" s="73">
        <v>0</v>
      </c>
      <c r="AE515" s="73">
        <v>0</v>
      </c>
      <c r="AF515" s="73">
        <v>0</v>
      </c>
      <c r="AG515" s="73">
        <v>0</v>
      </c>
      <c r="AH515" s="73">
        <v>0</v>
      </c>
      <c r="AI515" s="73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>
      <c r="A516" s="14"/>
      <c r="B516" s="14" t="s">
        <v>35</v>
      </c>
      <c r="C516" s="73">
        <v>0</v>
      </c>
      <c r="D516" s="73">
        <v>0</v>
      </c>
      <c r="E516" s="73">
        <v>0</v>
      </c>
      <c r="F516" s="73">
        <v>0</v>
      </c>
      <c r="G516" s="73">
        <v>0</v>
      </c>
      <c r="H516" s="73">
        <v>0</v>
      </c>
      <c r="I516" s="73">
        <v>0</v>
      </c>
      <c r="J516" s="73">
        <v>0</v>
      </c>
      <c r="K516" s="73">
        <v>0</v>
      </c>
      <c r="L516" s="73">
        <v>0</v>
      </c>
      <c r="M516" s="73">
        <v>0</v>
      </c>
      <c r="N516" s="73">
        <v>0</v>
      </c>
      <c r="O516" s="73">
        <v>0</v>
      </c>
      <c r="P516" s="73">
        <v>0</v>
      </c>
      <c r="Q516" s="73">
        <v>0</v>
      </c>
      <c r="R516" s="73">
        <v>0</v>
      </c>
      <c r="S516" s="73">
        <v>0</v>
      </c>
      <c r="T516" s="73">
        <v>0</v>
      </c>
      <c r="U516" s="73">
        <v>0</v>
      </c>
      <c r="V516" s="73">
        <v>0</v>
      </c>
      <c r="W516" s="73">
        <v>0</v>
      </c>
      <c r="X516" s="73">
        <v>0</v>
      </c>
      <c r="Y516" s="73">
        <v>0</v>
      </c>
      <c r="Z516" s="73">
        <v>0</v>
      </c>
      <c r="AA516" s="73">
        <v>0</v>
      </c>
      <c r="AB516" s="73">
        <v>0</v>
      </c>
      <c r="AC516" s="73">
        <v>0</v>
      </c>
      <c r="AD516" s="73">
        <v>0</v>
      </c>
      <c r="AE516" s="73">
        <v>0</v>
      </c>
      <c r="AF516" s="73">
        <v>0</v>
      </c>
      <c r="AG516" s="73">
        <v>0</v>
      </c>
      <c r="AH516" s="73">
        <v>0</v>
      </c>
      <c r="AI516" s="73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>
      <c r="A517" s="4"/>
      <c r="B517" s="4" t="s">
        <v>4</v>
      </c>
      <c r="C517" s="73">
        <v>0</v>
      </c>
      <c r="D517" s="73">
        <v>0</v>
      </c>
      <c r="E517" s="73">
        <v>0</v>
      </c>
      <c r="F517" s="73">
        <v>0</v>
      </c>
      <c r="G517" s="73">
        <v>0</v>
      </c>
      <c r="H517" s="73">
        <v>0</v>
      </c>
      <c r="I517" s="73">
        <v>0</v>
      </c>
      <c r="J517" s="73">
        <v>0</v>
      </c>
      <c r="K517" s="73">
        <v>0</v>
      </c>
      <c r="L517" s="73">
        <v>0</v>
      </c>
      <c r="M517" s="73">
        <v>0</v>
      </c>
      <c r="N517" s="73">
        <v>0</v>
      </c>
      <c r="O517" s="73">
        <v>0</v>
      </c>
      <c r="P517" s="73">
        <v>0</v>
      </c>
      <c r="Q517" s="73">
        <v>0</v>
      </c>
      <c r="R517" s="73">
        <v>0</v>
      </c>
      <c r="S517" s="73">
        <v>0</v>
      </c>
      <c r="T517" s="73">
        <v>0</v>
      </c>
      <c r="U517" s="73">
        <v>0</v>
      </c>
      <c r="V517" s="73">
        <v>0</v>
      </c>
      <c r="W517" s="73">
        <v>0</v>
      </c>
      <c r="X517" s="73">
        <v>0</v>
      </c>
      <c r="Y517" s="73">
        <v>0</v>
      </c>
      <c r="Z517" s="73">
        <v>0</v>
      </c>
      <c r="AA517" s="73">
        <v>0</v>
      </c>
      <c r="AB517" s="73">
        <v>0</v>
      </c>
      <c r="AC517" s="73">
        <v>0</v>
      </c>
      <c r="AD517" s="73">
        <v>0</v>
      </c>
      <c r="AE517" s="73">
        <v>0</v>
      </c>
      <c r="AF517" s="73">
        <v>0</v>
      </c>
      <c r="AG517" s="73">
        <v>0</v>
      </c>
      <c r="AH517" s="73">
        <v>0</v>
      </c>
      <c r="AI517" s="73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>
      <c r="A518" s="14" t="s">
        <v>5</v>
      </c>
      <c r="B518" s="14" t="s">
        <v>3</v>
      </c>
      <c r="C518" s="73">
        <v>0</v>
      </c>
      <c r="D518" s="73">
        <v>0</v>
      </c>
      <c r="E518" s="73">
        <v>0</v>
      </c>
      <c r="F518" s="73">
        <v>0</v>
      </c>
      <c r="G518" s="73">
        <v>0</v>
      </c>
      <c r="H518" s="73">
        <v>0</v>
      </c>
      <c r="I518" s="73">
        <v>0</v>
      </c>
      <c r="J518" s="73">
        <v>0</v>
      </c>
      <c r="K518" s="73">
        <v>0</v>
      </c>
      <c r="L518" s="73">
        <v>0</v>
      </c>
      <c r="M518" s="73">
        <v>0</v>
      </c>
      <c r="N518" s="73">
        <v>0</v>
      </c>
      <c r="O518" s="73">
        <v>0</v>
      </c>
      <c r="P518" s="73">
        <v>0</v>
      </c>
      <c r="Q518" s="73">
        <v>0</v>
      </c>
      <c r="R518" s="73">
        <v>0</v>
      </c>
      <c r="S518" s="73">
        <v>0</v>
      </c>
      <c r="T518" s="73">
        <v>0</v>
      </c>
      <c r="U518" s="73">
        <v>0</v>
      </c>
      <c r="V518" s="73">
        <v>0</v>
      </c>
      <c r="W518" s="73">
        <v>0</v>
      </c>
      <c r="X518" s="73">
        <v>0</v>
      </c>
      <c r="Y518" s="73">
        <v>0</v>
      </c>
      <c r="Z518" s="73">
        <v>0</v>
      </c>
      <c r="AA518" s="73">
        <v>0</v>
      </c>
      <c r="AB518" s="73">
        <v>0</v>
      </c>
      <c r="AC518" s="73">
        <v>0</v>
      </c>
      <c r="AD518" s="73">
        <v>0</v>
      </c>
      <c r="AE518" s="73">
        <v>0</v>
      </c>
      <c r="AF518" s="73">
        <v>0</v>
      </c>
      <c r="AG518" s="73">
        <v>0</v>
      </c>
      <c r="AH518" s="73">
        <v>0</v>
      </c>
      <c r="AI518" s="73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>
      <c r="A519" s="5"/>
      <c r="B519" s="5" t="s">
        <v>4</v>
      </c>
      <c r="C519" s="73">
        <v>0</v>
      </c>
      <c r="D519" s="73">
        <v>0</v>
      </c>
      <c r="E519" s="73">
        <v>0</v>
      </c>
      <c r="F519" s="73">
        <v>0</v>
      </c>
      <c r="G519" s="73">
        <v>0</v>
      </c>
      <c r="H519" s="73">
        <v>0</v>
      </c>
      <c r="I519" s="73">
        <v>0</v>
      </c>
      <c r="J519" s="73">
        <v>0</v>
      </c>
      <c r="K519" s="73">
        <v>0</v>
      </c>
      <c r="L519" s="73">
        <v>0</v>
      </c>
      <c r="M519" s="73">
        <v>0</v>
      </c>
      <c r="N519" s="73">
        <v>0</v>
      </c>
      <c r="O519" s="73">
        <v>0</v>
      </c>
      <c r="P519" s="73">
        <v>0</v>
      </c>
      <c r="Q519" s="73">
        <v>0</v>
      </c>
      <c r="R519" s="73">
        <v>0</v>
      </c>
      <c r="S519" s="73">
        <v>0</v>
      </c>
      <c r="T519" s="73">
        <v>0</v>
      </c>
      <c r="U519" s="73">
        <v>0</v>
      </c>
      <c r="V519" s="73">
        <v>0</v>
      </c>
      <c r="W519" s="73">
        <v>0</v>
      </c>
      <c r="X519" s="73">
        <v>0</v>
      </c>
      <c r="Y519" s="73">
        <v>0</v>
      </c>
      <c r="Z519" s="73">
        <v>0</v>
      </c>
      <c r="AA519" s="73">
        <v>0</v>
      </c>
      <c r="AB519" s="73">
        <v>0</v>
      </c>
      <c r="AC519" s="73">
        <v>0</v>
      </c>
      <c r="AD519" s="73">
        <v>0</v>
      </c>
      <c r="AE519" s="73">
        <v>0</v>
      </c>
      <c r="AF519" s="73">
        <v>0</v>
      </c>
      <c r="AG519" s="73">
        <v>0</v>
      </c>
      <c r="AH519" s="73">
        <v>0</v>
      </c>
      <c r="AI519" s="73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>
      <c r="A520" s="5" t="s">
        <v>2</v>
      </c>
      <c r="B520" s="5" t="s">
        <v>3</v>
      </c>
      <c r="C520" s="73">
        <v>0</v>
      </c>
      <c r="D520" s="73">
        <v>0</v>
      </c>
      <c r="E520" s="73">
        <v>0</v>
      </c>
      <c r="F520" s="73">
        <v>0</v>
      </c>
      <c r="G520" s="73">
        <v>0</v>
      </c>
      <c r="H520" s="73">
        <v>0</v>
      </c>
      <c r="I520" s="73">
        <v>0</v>
      </c>
      <c r="J520" s="73">
        <v>0</v>
      </c>
      <c r="K520" s="73">
        <v>0</v>
      </c>
      <c r="L520" s="73">
        <v>0</v>
      </c>
      <c r="M520" s="73">
        <v>0</v>
      </c>
      <c r="N520" s="73">
        <v>0</v>
      </c>
      <c r="O520" s="73">
        <v>0</v>
      </c>
      <c r="P520" s="73">
        <v>0</v>
      </c>
      <c r="Q520" s="73">
        <v>0</v>
      </c>
      <c r="R520" s="73">
        <v>0</v>
      </c>
      <c r="S520" s="73">
        <v>0</v>
      </c>
      <c r="T520" s="73">
        <v>0</v>
      </c>
      <c r="U520" s="73">
        <v>0</v>
      </c>
      <c r="V520" s="73">
        <v>0</v>
      </c>
      <c r="W520" s="73">
        <v>0</v>
      </c>
      <c r="X520" s="73">
        <v>0</v>
      </c>
      <c r="Y520" s="73">
        <v>0</v>
      </c>
      <c r="Z520" s="73">
        <v>0</v>
      </c>
      <c r="AA520" s="73">
        <v>0</v>
      </c>
      <c r="AB520" s="73">
        <v>0</v>
      </c>
      <c r="AC520" s="73">
        <v>0</v>
      </c>
      <c r="AD520" s="73">
        <v>0</v>
      </c>
      <c r="AE520" s="73">
        <v>0</v>
      </c>
      <c r="AF520" s="73">
        <v>0</v>
      </c>
      <c r="AG520" s="73">
        <v>0</v>
      </c>
      <c r="AH520" s="73">
        <v>0</v>
      </c>
      <c r="AI520" s="73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>
      <c r="A521" s="4"/>
      <c r="B521" s="4" t="s">
        <v>4</v>
      </c>
      <c r="C521" s="73">
        <v>0</v>
      </c>
      <c r="D521" s="73">
        <v>0</v>
      </c>
      <c r="E521" s="73">
        <v>0</v>
      </c>
      <c r="F521" s="73">
        <v>0</v>
      </c>
      <c r="G521" s="73">
        <v>0</v>
      </c>
      <c r="H521" s="73">
        <v>0</v>
      </c>
      <c r="I521" s="73">
        <v>0</v>
      </c>
      <c r="J521" s="73">
        <v>0</v>
      </c>
      <c r="K521" s="73">
        <v>0</v>
      </c>
      <c r="L521" s="73">
        <v>0</v>
      </c>
      <c r="M521" s="73">
        <v>0</v>
      </c>
      <c r="N521" s="73">
        <v>0</v>
      </c>
      <c r="O521" s="73">
        <v>0</v>
      </c>
      <c r="P521" s="73">
        <v>0</v>
      </c>
      <c r="Q521" s="73">
        <v>0</v>
      </c>
      <c r="R521" s="73">
        <v>0</v>
      </c>
      <c r="S521" s="73">
        <v>0</v>
      </c>
      <c r="T521" s="73">
        <v>0</v>
      </c>
      <c r="U521" s="73">
        <v>0</v>
      </c>
      <c r="V521" s="73">
        <v>0</v>
      </c>
      <c r="W521" s="73">
        <v>0</v>
      </c>
      <c r="X521" s="73">
        <v>0</v>
      </c>
      <c r="Y521" s="73">
        <v>0</v>
      </c>
      <c r="Z521" s="73">
        <v>0</v>
      </c>
      <c r="AA521" s="73">
        <v>0</v>
      </c>
      <c r="AB521" s="73">
        <v>0</v>
      </c>
      <c r="AC521" s="73">
        <v>0</v>
      </c>
      <c r="AD521" s="73">
        <v>0</v>
      </c>
      <c r="AE521" s="73">
        <v>0</v>
      </c>
      <c r="AF521" s="73">
        <v>0</v>
      </c>
      <c r="AG521" s="73">
        <v>0</v>
      </c>
      <c r="AH521" s="73">
        <v>0</v>
      </c>
      <c r="AI521" s="73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>
      <c r="A522" s="14" t="s">
        <v>7</v>
      </c>
      <c r="B522" s="14" t="s">
        <v>3</v>
      </c>
      <c r="C522" s="73">
        <v>0</v>
      </c>
      <c r="D522" s="73">
        <v>0</v>
      </c>
      <c r="E522" s="73">
        <v>0</v>
      </c>
      <c r="F522" s="73">
        <v>0</v>
      </c>
      <c r="G522" s="73">
        <v>0</v>
      </c>
      <c r="H522" s="73">
        <v>0</v>
      </c>
      <c r="I522" s="73">
        <v>0</v>
      </c>
      <c r="J522" s="73">
        <v>0</v>
      </c>
      <c r="K522" s="73">
        <v>0</v>
      </c>
      <c r="L522" s="73">
        <v>0</v>
      </c>
      <c r="M522" s="73">
        <v>0</v>
      </c>
      <c r="N522" s="73">
        <v>0</v>
      </c>
      <c r="O522" s="73">
        <v>0</v>
      </c>
      <c r="P522" s="73">
        <v>0</v>
      </c>
      <c r="Q522" s="73">
        <v>0</v>
      </c>
      <c r="R522" s="73">
        <v>0</v>
      </c>
      <c r="S522" s="73">
        <v>0</v>
      </c>
      <c r="T522" s="73">
        <v>0</v>
      </c>
      <c r="U522" s="73">
        <v>0</v>
      </c>
      <c r="V522" s="73">
        <v>0</v>
      </c>
      <c r="W522" s="73">
        <v>0</v>
      </c>
      <c r="X522" s="73">
        <v>0</v>
      </c>
      <c r="Y522" s="73">
        <v>0</v>
      </c>
      <c r="Z522" s="73">
        <v>0</v>
      </c>
      <c r="AA522" s="73">
        <v>0</v>
      </c>
      <c r="AB522" s="73">
        <v>0</v>
      </c>
      <c r="AC522" s="73">
        <v>0</v>
      </c>
      <c r="AD522" s="73">
        <v>0</v>
      </c>
      <c r="AE522" s="73">
        <v>0</v>
      </c>
      <c r="AF522" s="73">
        <v>0</v>
      </c>
      <c r="AG522" s="73">
        <v>0</v>
      </c>
      <c r="AH522" s="73">
        <v>0</v>
      </c>
      <c r="AI522" s="73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>
      <c r="A523" s="4"/>
      <c r="B523" s="4" t="s">
        <v>4</v>
      </c>
      <c r="C523" s="73">
        <v>0</v>
      </c>
      <c r="D523" s="73">
        <v>0</v>
      </c>
      <c r="E523" s="73">
        <v>0</v>
      </c>
      <c r="F523" s="73">
        <v>0</v>
      </c>
      <c r="G523" s="73">
        <v>0</v>
      </c>
      <c r="H523" s="73">
        <v>0</v>
      </c>
      <c r="I523" s="73">
        <v>0</v>
      </c>
      <c r="J523" s="73">
        <v>0</v>
      </c>
      <c r="K523" s="73">
        <v>0</v>
      </c>
      <c r="L523" s="73">
        <v>0</v>
      </c>
      <c r="M523" s="73">
        <v>0</v>
      </c>
      <c r="N523" s="73">
        <v>0</v>
      </c>
      <c r="O523" s="73">
        <v>0</v>
      </c>
      <c r="P523" s="73">
        <v>0</v>
      </c>
      <c r="Q523" s="73">
        <v>0</v>
      </c>
      <c r="R523" s="73">
        <v>0</v>
      </c>
      <c r="S523" s="73">
        <v>0</v>
      </c>
      <c r="T523" s="73">
        <v>0</v>
      </c>
      <c r="U523" s="73">
        <v>0</v>
      </c>
      <c r="V523" s="73">
        <v>0</v>
      </c>
      <c r="W523" s="73">
        <v>0</v>
      </c>
      <c r="X523" s="73">
        <v>0</v>
      </c>
      <c r="Y523" s="73">
        <v>0</v>
      </c>
      <c r="Z523" s="73">
        <v>0</v>
      </c>
      <c r="AA523" s="73">
        <v>0</v>
      </c>
      <c r="AB523" s="73">
        <v>0</v>
      </c>
      <c r="AC523" s="73">
        <v>0</v>
      </c>
      <c r="AD523" s="73">
        <v>0</v>
      </c>
      <c r="AE523" s="73">
        <v>0</v>
      </c>
      <c r="AF523" s="73">
        <v>0</v>
      </c>
      <c r="AG523" s="73">
        <v>0</v>
      </c>
      <c r="AH523" s="73">
        <v>0</v>
      </c>
      <c r="AI523" s="7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>
      <c r="A524" s="14" t="s">
        <v>6</v>
      </c>
      <c r="B524" s="14" t="s">
        <v>3</v>
      </c>
      <c r="C524" s="73">
        <v>0</v>
      </c>
      <c r="D524" s="73">
        <v>0</v>
      </c>
      <c r="E524" s="73">
        <v>0</v>
      </c>
      <c r="F524" s="73">
        <v>0</v>
      </c>
      <c r="G524" s="73">
        <v>0</v>
      </c>
      <c r="H524" s="73">
        <v>0</v>
      </c>
      <c r="I524" s="73">
        <v>0</v>
      </c>
      <c r="J524" s="73">
        <v>0</v>
      </c>
      <c r="K524" s="73">
        <v>0</v>
      </c>
      <c r="L524" s="73">
        <v>0</v>
      </c>
      <c r="M524" s="73">
        <v>0</v>
      </c>
      <c r="N524" s="73">
        <v>0</v>
      </c>
      <c r="O524" s="73">
        <v>0</v>
      </c>
      <c r="P524" s="73">
        <v>0</v>
      </c>
      <c r="Q524" s="73">
        <v>0</v>
      </c>
      <c r="R524" s="73">
        <v>0</v>
      </c>
      <c r="S524" s="73">
        <v>0</v>
      </c>
      <c r="T524" s="73">
        <v>0</v>
      </c>
      <c r="U524" s="73">
        <v>0</v>
      </c>
      <c r="V524" s="73">
        <v>0</v>
      </c>
      <c r="W524" s="73">
        <v>0</v>
      </c>
      <c r="X524" s="73">
        <v>0</v>
      </c>
      <c r="Y524" s="73">
        <v>0</v>
      </c>
      <c r="Z524" s="73">
        <v>0</v>
      </c>
      <c r="AA524" s="73">
        <v>0</v>
      </c>
      <c r="AB524" s="73">
        <v>0</v>
      </c>
      <c r="AC524" s="73">
        <v>0</v>
      </c>
      <c r="AD524" s="73">
        <v>0</v>
      </c>
      <c r="AE524" s="73">
        <v>0</v>
      </c>
      <c r="AF524" s="73">
        <v>0</v>
      </c>
      <c r="AG524" s="73">
        <v>0</v>
      </c>
      <c r="AH524" s="73">
        <v>0</v>
      </c>
      <c r="AI524" s="73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5"/>
      <c r="B525" s="5" t="s">
        <v>4</v>
      </c>
      <c r="C525" s="73">
        <v>0</v>
      </c>
      <c r="D525" s="73">
        <v>0</v>
      </c>
      <c r="E525" s="73">
        <v>0</v>
      </c>
      <c r="F525" s="73">
        <v>0</v>
      </c>
      <c r="G525" s="73">
        <v>0</v>
      </c>
      <c r="H525" s="73">
        <v>0</v>
      </c>
      <c r="I525" s="73">
        <v>0</v>
      </c>
      <c r="J525" s="73">
        <v>0</v>
      </c>
      <c r="K525" s="73">
        <v>0</v>
      </c>
      <c r="L525" s="73">
        <v>0</v>
      </c>
      <c r="M525" s="73">
        <v>0</v>
      </c>
      <c r="N525" s="73">
        <v>0</v>
      </c>
      <c r="O525" s="73">
        <v>0</v>
      </c>
      <c r="P525" s="73">
        <v>0</v>
      </c>
      <c r="Q525" s="73">
        <v>0</v>
      </c>
      <c r="R525" s="73">
        <v>0</v>
      </c>
      <c r="S525" s="73">
        <v>0</v>
      </c>
      <c r="T525" s="73">
        <v>0</v>
      </c>
      <c r="U525" s="73">
        <v>0</v>
      </c>
      <c r="V525" s="73">
        <v>0</v>
      </c>
      <c r="W525" s="73">
        <v>0</v>
      </c>
      <c r="X525" s="73">
        <v>0</v>
      </c>
      <c r="Y525" s="73">
        <v>0</v>
      </c>
      <c r="Z525" s="73">
        <v>0</v>
      </c>
      <c r="AA525" s="73">
        <v>0</v>
      </c>
      <c r="AB525" s="73">
        <v>0</v>
      </c>
      <c r="AC525" s="73">
        <v>0</v>
      </c>
      <c r="AD525" s="73">
        <v>0</v>
      </c>
      <c r="AE525" s="73">
        <v>0</v>
      </c>
      <c r="AF525" s="73">
        <v>0</v>
      </c>
      <c r="AG525" s="73">
        <v>0</v>
      </c>
      <c r="AH525" s="73">
        <v>0</v>
      </c>
      <c r="AI525" s="73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5" t="s">
        <v>8</v>
      </c>
      <c r="B526" s="5" t="s">
        <v>3</v>
      </c>
      <c r="C526" s="73">
        <v>0</v>
      </c>
      <c r="D526" s="73">
        <v>0</v>
      </c>
      <c r="E526" s="73">
        <v>0</v>
      </c>
      <c r="F526" s="73">
        <v>0</v>
      </c>
      <c r="G526" s="73">
        <v>0</v>
      </c>
      <c r="H526" s="73">
        <v>0</v>
      </c>
      <c r="I526" s="73">
        <v>0</v>
      </c>
      <c r="J526" s="73">
        <v>0</v>
      </c>
      <c r="K526" s="73">
        <v>0</v>
      </c>
      <c r="L526" s="73">
        <v>0</v>
      </c>
      <c r="M526" s="73">
        <v>0</v>
      </c>
      <c r="N526" s="73">
        <v>0</v>
      </c>
      <c r="O526" s="73">
        <v>0</v>
      </c>
      <c r="P526" s="73">
        <v>0</v>
      </c>
      <c r="Q526" s="73">
        <v>0</v>
      </c>
      <c r="R526" s="73">
        <v>0</v>
      </c>
      <c r="S526" s="73">
        <v>0</v>
      </c>
      <c r="T526" s="73">
        <v>0</v>
      </c>
      <c r="U526" s="73">
        <v>0</v>
      </c>
      <c r="V526" s="73">
        <v>0</v>
      </c>
      <c r="W526" s="73">
        <v>0</v>
      </c>
      <c r="X526" s="73">
        <v>0</v>
      </c>
      <c r="Y526" s="73">
        <v>0</v>
      </c>
      <c r="Z526" s="73">
        <v>0</v>
      </c>
      <c r="AA526" s="73">
        <v>0</v>
      </c>
      <c r="AB526" s="73">
        <v>0</v>
      </c>
      <c r="AC526" s="73">
        <v>0</v>
      </c>
      <c r="AD526" s="73">
        <v>0</v>
      </c>
      <c r="AE526" s="73">
        <v>0</v>
      </c>
      <c r="AF526" s="73">
        <v>0</v>
      </c>
      <c r="AG526" s="73">
        <v>0</v>
      </c>
      <c r="AH526" s="73">
        <v>0</v>
      </c>
      <c r="AI526" s="73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4"/>
      <c r="B527" s="4" t="s">
        <v>37</v>
      </c>
      <c r="C527" s="73">
        <v>0</v>
      </c>
      <c r="D527" s="73">
        <v>0</v>
      </c>
      <c r="E527" s="73">
        <v>0</v>
      </c>
      <c r="F527" s="73">
        <v>0</v>
      </c>
      <c r="G527" s="73">
        <v>0</v>
      </c>
      <c r="H527" s="73">
        <v>0</v>
      </c>
      <c r="I527" s="73">
        <v>0</v>
      </c>
      <c r="J527" s="73">
        <v>0</v>
      </c>
      <c r="K527" s="73">
        <v>0</v>
      </c>
      <c r="L527" s="73">
        <v>0</v>
      </c>
      <c r="M527" s="73">
        <v>0</v>
      </c>
      <c r="N527" s="73">
        <v>0</v>
      </c>
      <c r="O527" s="73">
        <v>0</v>
      </c>
      <c r="P527" s="73">
        <v>0</v>
      </c>
      <c r="Q527" s="73">
        <v>0</v>
      </c>
      <c r="R527" s="73">
        <v>0</v>
      </c>
      <c r="S527" s="73">
        <v>0</v>
      </c>
      <c r="T527" s="73">
        <v>0</v>
      </c>
      <c r="U527" s="73">
        <v>0</v>
      </c>
      <c r="V527" s="73">
        <v>0</v>
      </c>
      <c r="W527" s="73">
        <v>0</v>
      </c>
      <c r="X527" s="73">
        <v>0</v>
      </c>
      <c r="Y527" s="73">
        <v>0</v>
      </c>
      <c r="Z527" s="73">
        <v>0</v>
      </c>
      <c r="AA527" s="73">
        <v>0</v>
      </c>
      <c r="AB527" s="73">
        <v>0</v>
      </c>
      <c r="AC527" s="73">
        <v>0</v>
      </c>
      <c r="AD527" s="73">
        <v>0</v>
      </c>
      <c r="AE527" s="73">
        <v>0</v>
      </c>
      <c r="AF527" s="73">
        <v>0</v>
      </c>
      <c r="AG527" s="73">
        <v>0</v>
      </c>
      <c r="AH527" s="73">
        <v>0</v>
      </c>
      <c r="AI527" s="73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14" t="s">
        <v>36</v>
      </c>
      <c r="B528" s="14" t="s">
        <v>38</v>
      </c>
      <c r="C528" s="73">
        <v>0</v>
      </c>
      <c r="D528" s="73">
        <v>0</v>
      </c>
      <c r="E528" s="73">
        <v>0</v>
      </c>
      <c r="F528" s="73">
        <v>0</v>
      </c>
      <c r="G528" s="73">
        <v>0</v>
      </c>
      <c r="H528" s="73">
        <v>0</v>
      </c>
      <c r="I528" s="73">
        <v>0</v>
      </c>
      <c r="J528" s="73">
        <v>0</v>
      </c>
      <c r="K528" s="73">
        <v>0</v>
      </c>
      <c r="L528" s="73">
        <v>0</v>
      </c>
      <c r="M528" s="73">
        <v>0</v>
      </c>
      <c r="N528" s="73">
        <v>0</v>
      </c>
      <c r="O528" s="73">
        <v>0</v>
      </c>
      <c r="P528" s="73">
        <v>0</v>
      </c>
      <c r="Q528" s="73">
        <v>0</v>
      </c>
      <c r="R528" s="73">
        <v>0</v>
      </c>
      <c r="S528" s="73">
        <v>0</v>
      </c>
      <c r="T528" s="73">
        <v>0</v>
      </c>
      <c r="U528" s="73">
        <v>0</v>
      </c>
      <c r="V528" s="73">
        <v>0</v>
      </c>
      <c r="W528" s="73">
        <v>0</v>
      </c>
      <c r="X528" s="73">
        <v>0</v>
      </c>
      <c r="Y528" s="73">
        <v>0</v>
      </c>
      <c r="Z528" s="73">
        <v>0</v>
      </c>
      <c r="AA528" s="73">
        <v>0</v>
      </c>
      <c r="AB528" s="73">
        <v>0</v>
      </c>
      <c r="AC528" s="73">
        <v>0</v>
      </c>
      <c r="AD528" s="73">
        <v>0</v>
      </c>
      <c r="AE528" s="73">
        <v>0</v>
      </c>
      <c r="AF528" s="73">
        <v>0</v>
      </c>
      <c r="AG528" s="73">
        <v>0</v>
      </c>
      <c r="AH528" s="73">
        <v>0</v>
      </c>
      <c r="AI528" s="73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5"/>
      <c r="B529" s="5" t="s">
        <v>213</v>
      </c>
      <c r="C529" s="73">
        <v>0</v>
      </c>
      <c r="D529" s="73">
        <v>0</v>
      </c>
      <c r="E529" s="73">
        <v>0</v>
      </c>
      <c r="F529" s="73">
        <v>0</v>
      </c>
      <c r="G529" s="73">
        <v>0</v>
      </c>
      <c r="H529" s="73">
        <v>0</v>
      </c>
      <c r="I529" s="73">
        <v>0</v>
      </c>
      <c r="J529" s="73">
        <v>0</v>
      </c>
      <c r="K529" s="73">
        <v>0</v>
      </c>
      <c r="L529" s="73">
        <v>0</v>
      </c>
      <c r="M529" s="73">
        <v>0</v>
      </c>
      <c r="N529" s="73">
        <v>0</v>
      </c>
      <c r="O529" s="73">
        <v>0</v>
      </c>
      <c r="P529" s="73">
        <v>0</v>
      </c>
      <c r="Q529" s="73">
        <v>0</v>
      </c>
      <c r="R529" s="73">
        <v>0</v>
      </c>
      <c r="S529" s="73">
        <v>0</v>
      </c>
      <c r="T529" s="73">
        <v>0</v>
      </c>
      <c r="U529" s="73">
        <v>0</v>
      </c>
      <c r="V529" s="73">
        <v>0</v>
      </c>
      <c r="W529" s="73">
        <v>0</v>
      </c>
      <c r="X529" s="73">
        <v>0</v>
      </c>
      <c r="Y529" s="73">
        <v>0</v>
      </c>
      <c r="Z529" s="73">
        <v>0</v>
      </c>
      <c r="AA529" s="73">
        <v>0</v>
      </c>
      <c r="AB529" s="73">
        <v>0</v>
      </c>
      <c r="AC529" s="73">
        <v>0</v>
      </c>
      <c r="AD529" s="73">
        <v>0</v>
      </c>
      <c r="AE529" s="73">
        <v>0</v>
      </c>
      <c r="AF529" s="73">
        <v>0</v>
      </c>
      <c r="AG529" s="73">
        <v>0</v>
      </c>
      <c r="AH529" s="73">
        <v>0</v>
      </c>
      <c r="AI529" s="73">
        <v>0</v>
      </c>
    </row>
    <row r="530" spans="1:85">
      <c r="A530" s="1" t="str">
        <f>LOOKUP(B530,[1]Regions!$A$4:$A$98,[1]Regions!$B$4:$B$98)</f>
        <v>Slovakia</v>
      </c>
      <c r="B530" s="2">
        <v>25</v>
      </c>
      <c r="C530" s="72">
        <v>2018</v>
      </c>
      <c r="D530" s="72">
        <v>2019</v>
      </c>
      <c r="E530" s="72">
        <v>2020</v>
      </c>
      <c r="F530" s="72">
        <v>2021</v>
      </c>
      <c r="G530" s="72">
        <v>2022</v>
      </c>
      <c r="H530" s="72">
        <v>2023</v>
      </c>
      <c r="I530" s="72">
        <v>2024</v>
      </c>
      <c r="J530" s="72">
        <v>2025</v>
      </c>
      <c r="K530" s="72">
        <v>2026</v>
      </c>
      <c r="L530" s="72">
        <v>2027</v>
      </c>
      <c r="M530" s="72">
        <v>2028</v>
      </c>
      <c r="N530" s="72">
        <v>2029</v>
      </c>
      <c r="O530" s="72">
        <v>2030</v>
      </c>
      <c r="P530" s="72">
        <v>2031</v>
      </c>
      <c r="Q530" s="72">
        <v>2032</v>
      </c>
      <c r="R530" s="72">
        <v>2033</v>
      </c>
      <c r="S530" s="72">
        <v>2034</v>
      </c>
      <c r="T530" s="72">
        <v>2035</v>
      </c>
      <c r="U530" s="72">
        <v>2036</v>
      </c>
      <c r="V530" s="72">
        <v>2037</v>
      </c>
      <c r="W530" s="72">
        <v>2038</v>
      </c>
      <c r="X530" s="72">
        <v>2039</v>
      </c>
      <c r="Y530" s="72">
        <v>2040</v>
      </c>
      <c r="Z530" s="72">
        <v>2041</v>
      </c>
      <c r="AA530" s="72">
        <v>2042</v>
      </c>
      <c r="AB530" s="72">
        <v>2043</v>
      </c>
      <c r="AC530" s="72">
        <v>2044</v>
      </c>
      <c r="AD530" s="72">
        <v>2045</v>
      </c>
      <c r="AE530" s="72">
        <v>2046</v>
      </c>
      <c r="AF530" s="72">
        <v>2047</v>
      </c>
      <c r="AG530" s="72">
        <v>2048</v>
      </c>
      <c r="AH530" s="72">
        <v>2049</v>
      </c>
      <c r="AI530" s="72">
        <v>2050</v>
      </c>
      <c r="AJ530">
        <v>2051</v>
      </c>
      <c r="AK530">
        <v>2052</v>
      </c>
      <c r="AL530">
        <v>2053</v>
      </c>
      <c r="AM530">
        <v>2054</v>
      </c>
      <c r="AN530">
        <v>2055</v>
      </c>
      <c r="AO530">
        <v>2056</v>
      </c>
      <c r="AP530">
        <v>2057</v>
      </c>
      <c r="AQ530">
        <v>2058</v>
      </c>
      <c r="AR530">
        <v>2059</v>
      </c>
      <c r="AS530">
        <v>2060</v>
      </c>
      <c r="AT530">
        <v>2061</v>
      </c>
      <c r="AU530">
        <v>2062</v>
      </c>
      <c r="AV530">
        <v>2063</v>
      </c>
      <c r="AW530">
        <v>2064</v>
      </c>
      <c r="AX530">
        <v>2065</v>
      </c>
      <c r="AY530">
        <v>2066</v>
      </c>
      <c r="AZ530">
        <v>2067</v>
      </c>
      <c r="BA530">
        <v>2068</v>
      </c>
      <c r="BB530">
        <v>2069</v>
      </c>
      <c r="BC530">
        <v>2070</v>
      </c>
      <c r="BD530">
        <v>2071</v>
      </c>
      <c r="BE530">
        <v>2072</v>
      </c>
      <c r="BF530">
        <v>2073</v>
      </c>
      <c r="BG530">
        <v>2074</v>
      </c>
      <c r="BH530">
        <v>2075</v>
      </c>
      <c r="BI530">
        <v>2076</v>
      </c>
      <c r="BJ530">
        <v>2077</v>
      </c>
      <c r="BK530">
        <v>2078</v>
      </c>
      <c r="BL530">
        <v>2079</v>
      </c>
      <c r="BM530">
        <v>2080</v>
      </c>
      <c r="BN530">
        <v>2081</v>
      </c>
      <c r="BO530">
        <v>2082</v>
      </c>
      <c r="BP530">
        <v>2083</v>
      </c>
      <c r="BQ530">
        <v>2084</v>
      </c>
      <c r="BR530">
        <v>2085</v>
      </c>
      <c r="BS530">
        <v>2086</v>
      </c>
      <c r="BT530">
        <v>2087</v>
      </c>
      <c r="BU530">
        <v>2088</v>
      </c>
      <c r="BV530">
        <v>2089</v>
      </c>
      <c r="BW530">
        <v>2090</v>
      </c>
      <c r="BX530">
        <v>2091</v>
      </c>
      <c r="BY530">
        <v>2092</v>
      </c>
      <c r="BZ530">
        <v>2093</v>
      </c>
      <c r="CA530">
        <v>2094</v>
      </c>
      <c r="CB530">
        <v>2095</v>
      </c>
      <c r="CC530">
        <v>2096</v>
      </c>
      <c r="CD530">
        <v>2097</v>
      </c>
      <c r="CE530">
        <v>2098</v>
      </c>
      <c r="CF530">
        <v>2099</v>
      </c>
      <c r="CG530">
        <v>2100</v>
      </c>
    </row>
    <row r="531" spans="1:85">
      <c r="A531" s="74"/>
      <c r="B531" s="74" t="s">
        <v>4</v>
      </c>
      <c r="C531" s="73">
        <v>0</v>
      </c>
      <c r="D531" s="73">
        <v>0</v>
      </c>
      <c r="E531" s="73">
        <v>0</v>
      </c>
      <c r="F531" s="73">
        <v>0</v>
      </c>
      <c r="G531" s="73">
        <v>0</v>
      </c>
      <c r="H531" s="73">
        <v>0</v>
      </c>
      <c r="I531" s="73">
        <v>0</v>
      </c>
      <c r="J531" s="73">
        <v>0</v>
      </c>
      <c r="K531" s="73">
        <v>0</v>
      </c>
      <c r="L531" s="73">
        <v>0</v>
      </c>
      <c r="M531" s="73">
        <v>0</v>
      </c>
      <c r="N531" s="73">
        <v>0</v>
      </c>
      <c r="O531" s="73">
        <v>0</v>
      </c>
      <c r="P531" s="73">
        <v>0</v>
      </c>
      <c r="Q531" s="73">
        <v>0</v>
      </c>
      <c r="R531" s="73">
        <v>0</v>
      </c>
      <c r="S531" s="73">
        <v>0</v>
      </c>
      <c r="T531" s="73">
        <v>0</v>
      </c>
      <c r="U531" s="73">
        <v>0</v>
      </c>
      <c r="V531" s="73">
        <v>0</v>
      </c>
      <c r="W531" s="73">
        <v>0</v>
      </c>
      <c r="X531" s="73">
        <v>0</v>
      </c>
      <c r="Y531" s="73">
        <v>0</v>
      </c>
      <c r="Z531" s="73">
        <v>0</v>
      </c>
      <c r="AA531" s="73">
        <v>0</v>
      </c>
      <c r="AB531" s="73">
        <v>0</v>
      </c>
      <c r="AC531" s="73">
        <v>0</v>
      </c>
      <c r="AD531" s="73">
        <v>0</v>
      </c>
      <c r="AE531" s="73">
        <v>0</v>
      </c>
      <c r="AF531" s="73">
        <v>0</v>
      </c>
      <c r="AG531" s="73">
        <v>0</v>
      </c>
      <c r="AH531" s="73">
        <v>0</v>
      </c>
      <c r="AI531" s="73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74" t="s">
        <v>0</v>
      </c>
      <c r="B532" s="74" t="s">
        <v>3</v>
      </c>
      <c r="C532" s="73">
        <v>0</v>
      </c>
      <c r="D532" s="73">
        <v>0</v>
      </c>
      <c r="E532" s="73">
        <v>0</v>
      </c>
      <c r="F532" s="73">
        <v>0</v>
      </c>
      <c r="G532" s="73">
        <v>0</v>
      </c>
      <c r="H532" s="73">
        <v>0</v>
      </c>
      <c r="I532" s="73">
        <v>0</v>
      </c>
      <c r="J532" s="73">
        <v>0</v>
      </c>
      <c r="K532" s="73">
        <v>0</v>
      </c>
      <c r="L532" s="73">
        <v>0</v>
      </c>
      <c r="M532" s="73">
        <v>0</v>
      </c>
      <c r="N532" s="73">
        <v>0</v>
      </c>
      <c r="O532" s="73">
        <v>0</v>
      </c>
      <c r="P532" s="73">
        <v>0</v>
      </c>
      <c r="Q532" s="73">
        <v>0</v>
      </c>
      <c r="R532" s="73">
        <v>0</v>
      </c>
      <c r="S532" s="73">
        <v>0</v>
      </c>
      <c r="T532" s="73">
        <v>0</v>
      </c>
      <c r="U532" s="73">
        <v>0</v>
      </c>
      <c r="V532" s="73">
        <v>0</v>
      </c>
      <c r="W532" s="73">
        <v>0</v>
      </c>
      <c r="X532" s="73">
        <v>0</v>
      </c>
      <c r="Y532" s="73">
        <v>0</v>
      </c>
      <c r="Z532" s="73">
        <v>0</v>
      </c>
      <c r="AA532" s="73">
        <v>0</v>
      </c>
      <c r="AB532" s="73">
        <v>0</v>
      </c>
      <c r="AC532" s="73">
        <v>0</v>
      </c>
      <c r="AD532" s="73">
        <v>0</v>
      </c>
      <c r="AE532" s="73">
        <v>0</v>
      </c>
      <c r="AF532" s="73">
        <v>0</v>
      </c>
      <c r="AG532" s="73">
        <v>0</v>
      </c>
      <c r="AH532" s="73">
        <v>0</v>
      </c>
      <c r="AI532" s="73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74"/>
      <c r="B533" s="74" t="s">
        <v>34</v>
      </c>
      <c r="C533" s="73">
        <v>0</v>
      </c>
      <c r="D533" s="73">
        <v>0</v>
      </c>
      <c r="E533" s="73">
        <v>0</v>
      </c>
      <c r="F533" s="73">
        <v>0</v>
      </c>
      <c r="G533" s="73">
        <v>0</v>
      </c>
      <c r="H533" s="73">
        <v>0</v>
      </c>
      <c r="I533" s="73">
        <v>0</v>
      </c>
      <c r="J533" s="73">
        <v>0</v>
      </c>
      <c r="K533" s="73">
        <v>0</v>
      </c>
      <c r="L533" s="73">
        <v>0</v>
      </c>
      <c r="M533" s="73">
        <v>0</v>
      </c>
      <c r="N533" s="73">
        <v>0</v>
      </c>
      <c r="O533" s="73">
        <v>0</v>
      </c>
      <c r="P533" s="73">
        <v>0</v>
      </c>
      <c r="Q533" s="73">
        <v>0</v>
      </c>
      <c r="R533" s="73">
        <v>0</v>
      </c>
      <c r="S533" s="73">
        <v>0</v>
      </c>
      <c r="T533" s="73">
        <v>0</v>
      </c>
      <c r="U533" s="73">
        <v>0</v>
      </c>
      <c r="V533" s="73">
        <v>0</v>
      </c>
      <c r="W533" s="73">
        <v>0</v>
      </c>
      <c r="X533" s="73">
        <v>0</v>
      </c>
      <c r="Y533" s="73">
        <v>0</v>
      </c>
      <c r="Z533" s="73">
        <v>0</v>
      </c>
      <c r="AA533" s="73">
        <v>0</v>
      </c>
      <c r="AB533" s="73">
        <v>0</v>
      </c>
      <c r="AC533" s="73">
        <v>0</v>
      </c>
      <c r="AD533" s="73">
        <v>0</v>
      </c>
      <c r="AE533" s="73">
        <v>0</v>
      </c>
      <c r="AF533" s="73">
        <v>0</v>
      </c>
      <c r="AG533" s="73">
        <v>0</v>
      </c>
      <c r="AH533" s="73">
        <v>0</v>
      </c>
      <c r="AI533" s="7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14"/>
      <c r="B534" s="14" t="s">
        <v>35</v>
      </c>
      <c r="C534" s="73">
        <v>0</v>
      </c>
      <c r="D534" s="73">
        <v>0</v>
      </c>
      <c r="E534" s="73">
        <v>0</v>
      </c>
      <c r="F534" s="73">
        <v>0</v>
      </c>
      <c r="G534" s="73">
        <v>0</v>
      </c>
      <c r="H534" s="73">
        <v>0</v>
      </c>
      <c r="I534" s="73">
        <v>0</v>
      </c>
      <c r="J534" s="73">
        <v>0</v>
      </c>
      <c r="K534" s="73">
        <v>0</v>
      </c>
      <c r="L534" s="73">
        <v>0</v>
      </c>
      <c r="M534" s="73">
        <v>0</v>
      </c>
      <c r="N534" s="73">
        <v>0</v>
      </c>
      <c r="O534" s="73">
        <v>0</v>
      </c>
      <c r="P534" s="73">
        <v>0</v>
      </c>
      <c r="Q534" s="73">
        <v>0</v>
      </c>
      <c r="R534" s="73">
        <v>0</v>
      </c>
      <c r="S534" s="73">
        <v>0</v>
      </c>
      <c r="T534" s="73">
        <v>0</v>
      </c>
      <c r="U534" s="73">
        <v>0</v>
      </c>
      <c r="V534" s="73">
        <v>0</v>
      </c>
      <c r="W534" s="73">
        <v>0</v>
      </c>
      <c r="X534" s="73">
        <v>0</v>
      </c>
      <c r="Y534" s="73">
        <v>0</v>
      </c>
      <c r="Z534" s="73">
        <v>0</v>
      </c>
      <c r="AA534" s="73">
        <v>0</v>
      </c>
      <c r="AB534" s="73">
        <v>0</v>
      </c>
      <c r="AC534" s="73">
        <v>0</v>
      </c>
      <c r="AD534" s="73">
        <v>0</v>
      </c>
      <c r="AE534" s="73">
        <v>0</v>
      </c>
      <c r="AF534" s="73">
        <v>0</v>
      </c>
      <c r="AG534" s="73">
        <v>0</v>
      </c>
      <c r="AH534" s="73">
        <v>0</v>
      </c>
      <c r="AI534" s="73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4"/>
      <c r="B535" s="4" t="s">
        <v>4</v>
      </c>
      <c r="C535" s="73">
        <v>0</v>
      </c>
      <c r="D535" s="73">
        <v>0</v>
      </c>
      <c r="E535" s="73">
        <v>0</v>
      </c>
      <c r="F535" s="73">
        <v>0</v>
      </c>
      <c r="G535" s="73">
        <v>0</v>
      </c>
      <c r="H535" s="73">
        <v>0</v>
      </c>
      <c r="I535" s="73">
        <v>0</v>
      </c>
      <c r="J535" s="73">
        <v>0</v>
      </c>
      <c r="K535" s="73">
        <v>0</v>
      </c>
      <c r="L535" s="73">
        <v>0</v>
      </c>
      <c r="M535" s="73">
        <v>0</v>
      </c>
      <c r="N535" s="73">
        <v>0</v>
      </c>
      <c r="O535" s="73">
        <v>0</v>
      </c>
      <c r="P535" s="73">
        <v>0</v>
      </c>
      <c r="Q535" s="73">
        <v>0</v>
      </c>
      <c r="R535" s="73">
        <v>0</v>
      </c>
      <c r="S535" s="73">
        <v>0</v>
      </c>
      <c r="T535" s="73">
        <v>0</v>
      </c>
      <c r="U535" s="73">
        <v>0</v>
      </c>
      <c r="V535" s="73">
        <v>0</v>
      </c>
      <c r="W535" s="73">
        <v>0</v>
      </c>
      <c r="X535" s="73">
        <v>0</v>
      </c>
      <c r="Y535" s="73">
        <v>0</v>
      </c>
      <c r="Z535" s="73">
        <v>0</v>
      </c>
      <c r="AA535" s="73">
        <v>0</v>
      </c>
      <c r="AB535" s="73">
        <v>0</v>
      </c>
      <c r="AC535" s="73">
        <v>0</v>
      </c>
      <c r="AD535" s="73">
        <v>0</v>
      </c>
      <c r="AE535" s="73">
        <v>0</v>
      </c>
      <c r="AF535" s="73">
        <v>0</v>
      </c>
      <c r="AG535" s="73">
        <v>0</v>
      </c>
      <c r="AH535" s="73">
        <v>0</v>
      </c>
      <c r="AI535" s="73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74" t="s">
        <v>1</v>
      </c>
      <c r="B536" s="74" t="s">
        <v>3</v>
      </c>
      <c r="C536" s="73">
        <v>0</v>
      </c>
      <c r="D536" s="73">
        <v>0</v>
      </c>
      <c r="E536" s="73">
        <v>0</v>
      </c>
      <c r="F536" s="73">
        <v>0</v>
      </c>
      <c r="G536" s="73">
        <v>0</v>
      </c>
      <c r="H536" s="73">
        <v>0</v>
      </c>
      <c r="I536" s="73">
        <v>0</v>
      </c>
      <c r="J536" s="73">
        <v>0</v>
      </c>
      <c r="K536" s="73">
        <v>0</v>
      </c>
      <c r="L536" s="73">
        <v>0</v>
      </c>
      <c r="M536" s="73">
        <v>0</v>
      </c>
      <c r="N536" s="73">
        <v>0</v>
      </c>
      <c r="O536" s="73">
        <v>0</v>
      </c>
      <c r="P536" s="73">
        <v>0</v>
      </c>
      <c r="Q536" s="73">
        <v>0</v>
      </c>
      <c r="R536" s="73">
        <v>0</v>
      </c>
      <c r="S536" s="73">
        <v>0</v>
      </c>
      <c r="T536" s="73">
        <v>0</v>
      </c>
      <c r="U536" s="73">
        <v>0</v>
      </c>
      <c r="V536" s="73">
        <v>0</v>
      </c>
      <c r="W536" s="73">
        <v>0</v>
      </c>
      <c r="X536" s="73">
        <v>0</v>
      </c>
      <c r="Y536" s="73">
        <v>0</v>
      </c>
      <c r="Z536" s="73">
        <v>0</v>
      </c>
      <c r="AA536" s="73">
        <v>0</v>
      </c>
      <c r="AB536" s="73">
        <v>0</v>
      </c>
      <c r="AC536" s="73">
        <v>0</v>
      </c>
      <c r="AD536" s="73">
        <v>0</v>
      </c>
      <c r="AE536" s="73">
        <v>0</v>
      </c>
      <c r="AF536" s="73">
        <v>0</v>
      </c>
      <c r="AG536" s="73">
        <v>0</v>
      </c>
      <c r="AH536" s="73">
        <v>0</v>
      </c>
      <c r="AI536" s="73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74"/>
      <c r="B537" s="74" t="s">
        <v>34</v>
      </c>
      <c r="C537" s="73">
        <v>0</v>
      </c>
      <c r="D537" s="73">
        <v>0</v>
      </c>
      <c r="E537" s="73">
        <v>0</v>
      </c>
      <c r="F537" s="73">
        <v>0</v>
      </c>
      <c r="G537" s="73">
        <v>0</v>
      </c>
      <c r="H537" s="73">
        <v>0</v>
      </c>
      <c r="I537" s="73">
        <v>0</v>
      </c>
      <c r="J537" s="73">
        <v>0</v>
      </c>
      <c r="K537" s="73">
        <v>0</v>
      </c>
      <c r="L537" s="73">
        <v>0</v>
      </c>
      <c r="M537" s="73">
        <v>0</v>
      </c>
      <c r="N537" s="73">
        <v>0</v>
      </c>
      <c r="O537" s="73">
        <v>0</v>
      </c>
      <c r="P537" s="73">
        <v>0</v>
      </c>
      <c r="Q537" s="73">
        <v>0</v>
      </c>
      <c r="R537" s="73">
        <v>0</v>
      </c>
      <c r="S537" s="73">
        <v>0</v>
      </c>
      <c r="T537" s="73">
        <v>0</v>
      </c>
      <c r="U537" s="73">
        <v>0</v>
      </c>
      <c r="V537" s="73">
        <v>0</v>
      </c>
      <c r="W537" s="73">
        <v>0</v>
      </c>
      <c r="X537" s="73">
        <v>0</v>
      </c>
      <c r="Y537" s="73">
        <v>0</v>
      </c>
      <c r="Z537" s="73">
        <v>0</v>
      </c>
      <c r="AA537" s="73">
        <v>0</v>
      </c>
      <c r="AB537" s="73">
        <v>0</v>
      </c>
      <c r="AC537" s="73">
        <v>0</v>
      </c>
      <c r="AD537" s="73">
        <v>0</v>
      </c>
      <c r="AE537" s="73">
        <v>0</v>
      </c>
      <c r="AF537" s="73">
        <v>0</v>
      </c>
      <c r="AG537" s="73">
        <v>0</v>
      </c>
      <c r="AH537" s="73">
        <v>0</v>
      </c>
      <c r="AI537" s="73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>
      <c r="A538" s="14"/>
      <c r="B538" s="14" t="s">
        <v>35</v>
      </c>
      <c r="C538" s="73">
        <v>0</v>
      </c>
      <c r="D538" s="73">
        <v>0</v>
      </c>
      <c r="E538" s="73">
        <v>0</v>
      </c>
      <c r="F538" s="73">
        <v>0</v>
      </c>
      <c r="G538" s="73">
        <v>0</v>
      </c>
      <c r="H538" s="73">
        <v>0</v>
      </c>
      <c r="I538" s="73">
        <v>0</v>
      </c>
      <c r="J538" s="73">
        <v>0</v>
      </c>
      <c r="K538" s="73">
        <v>0</v>
      </c>
      <c r="L538" s="73">
        <v>0</v>
      </c>
      <c r="M538" s="73">
        <v>0</v>
      </c>
      <c r="N538" s="73">
        <v>0</v>
      </c>
      <c r="O538" s="73">
        <v>0</v>
      </c>
      <c r="P538" s="73">
        <v>0</v>
      </c>
      <c r="Q538" s="73">
        <v>0</v>
      </c>
      <c r="R538" s="73">
        <v>0</v>
      </c>
      <c r="S538" s="73">
        <v>0</v>
      </c>
      <c r="T538" s="73">
        <v>0</v>
      </c>
      <c r="U538" s="73">
        <v>0</v>
      </c>
      <c r="V538" s="73">
        <v>0</v>
      </c>
      <c r="W538" s="73">
        <v>0</v>
      </c>
      <c r="X538" s="73">
        <v>0</v>
      </c>
      <c r="Y538" s="73">
        <v>0</v>
      </c>
      <c r="Z538" s="73">
        <v>0</v>
      </c>
      <c r="AA538" s="73">
        <v>0</v>
      </c>
      <c r="AB538" s="73">
        <v>0</v>
      </c>
      <c r="AC538" s="73">
        <v>0</v>
      </c>
      <c r="AD538" s="73">
        <v>0</v>
      </c>
      <c r="AE538" s="73">
        <v>0</v>
      </c>
      <c r="AF538" s="73">
        <v>0</v>
      </c>
      <c r="AG538" s="73">
        <v>0</v>
      </c>
      <c r="AH538" s="73">
        <v>0</v>
      </c>
      <c r="AI538" s="73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>
      <c r="A539" s="4"/>
      <c r="B539" s="4" t="s">
        <v>4</v>
      </c>
      <c r="C539" s="73">
        <v>0</v>
      </c>
      <c r="D539" s="73">
        <v>0</v>
      </c>
      <c r="E539" s="73">
        <v>0</v>
      </c>
      <c r="F539" s="73">
        <v>0</v>
      </c>
      <c r="G539" s="73">
        <v>0</v>
      </c>
      <c r="H539" s="73">
        <v>0</v>
      </c>
      <c r="I539" s="73">
        <v>0</v>
      </c>
      <c r="J539" s="73">
        <v>0</v>
      </c>
      <c r="K539" s="73">
        <v>0</v>
      </c>
      <c r="L539" s="73">
        <v>0</v>
      </c>
      <c r="M539" s="73">
        <v>0</v>
      </c>
      <c r="N539" s="73">
        <v>0</v>
      </c>
      <c r="O539" s="73">
        <v>0</v>
      </c>
      <c r="P539" s="73">
        <v>0</v>
      </c>
      <c r="Q539" s="73">
        <v>0</v>
      </c>
      <c r="R539" s="73">
        <v>0</v>
      </c>
      <c r="S539" s="73">
        <v>0</v>
      </c>
      <c r="T539" s="73">
        <v>0</v>
      </c>
      <c r="U539" s="73">
        <v>0</v>
      </c>
      <c r="V539" s="73">
        <v>0</v>
      </c>
      <c r="W539" s="73">
        <v>0</v>
      </c>
      <c r="X539" s="73">
        <v>0</v>
      </c>
      <c r="Y539" s="73">
        <v>0</v>
      </c>
      <c r="Z539" s="73">
        <v>0</v>
      </c>
      <c r="AA539" s="73">
        <v>0</v>
      </c>
      <c r="AB539" s="73">
        <v>0</v>
      </c>
      <c r="AC539" s="73">
        <v>0</v>
      </c>
      <c r="AD539" s="73">
        <v>0</v>
      </c>
      <c r="AE539" s="73">
        <v>0</v>
      </c>
      <c r="AF539" s="73">
        <v>0</v>
      </c>
      <c r="AG539" s="73">
        <v>0</v>
      </c>
      <c r="AH539" s="73">
        <v>0</v>
      </c>
      <c r="AI539" s="73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>
      <c r="A540" s="14" t="s">
        <v>5</v>
      </c>
      <c r="B540" s="14" t="s">
        <v>3</v>
      </c>
      <c r="C540" s="73">
        <v>0</v>
      </c>
      <c r="D540" s="73">
        <v>0</v>
      </c>
      <c r="E540" s="73">
        <v>0</v>
      </c>
      <c r="F540" s="73">
        <v>0</v>
      </c>
      <c r="G540" s="73">
        <v>0</v>
      </c>
      <c r="H540" s="73">
        <v>0</v>
      </c>
      <c r="I540" s="73">
        <v>0</v>
      </c>
      <c r="J540" s="73">
        <v>0</v>
      </c>
      <c r="K540" s="73">
        <v>0</v>
      </c>
      <c r="L540" s="73">
        <v>0</v>
      </c>
      <c r="M540" s="73">
        <v>0</v>
      </c>
      <c r="N540" s="73">
        <v>0</v>
      </c>
      <c r="O540" s="73">
        <v>0</v>
      </c>
      <c r="P540" s="73">
        <v>0</v>
      </c>
      <c r="Q540" s="73">
        <v>0</v>
      </c>
      <c r="R540" s="73">
        <v>0</v>
      </c>
      <c r="S540" s="73">
        <v>0</v>
      </c>
      <c r="T540" s="73">
        <v>0</v>
      </c>
      <c r="U540" s="73">
        <v>0</v>
      </c>
      <c r="V540" s="73">
        <v>0</v>
      </c>
      <c r="W540" s="73">
        <v>0</v>
      </c>
      <c r="X540" s="73">
        <v>0</v>
      </c>
      <c r="Y540" s="73">
        <v>0</v>
      </c>
      <c r="Z540" s="73">
        <v>0</v>
      </c>
      <c r="AA540" s="73">
        <v>0</v>
      </c>
      <c r="AB540" s="73">
        <v>0</v>
      </c>
      <c r="AC540" s="73">
        <v>0</v>
      </c>
      <c r="AD540" s="73">
        <v>0</v>
      </c>
      <c r="AE540" s="73">
        <v>0</v>
      </c>
      <c r="AF540" s="73">
        <v>0</v>
      </c>
      <c r="AG540" s="73">
        <v>0</v>
      </c>
      <c r="AH540" s="73">
        <v>0</v>
      </c>
      <c r="AI540" s="73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>
      <c r="A541" s="5"/>
      <c r="B541" s="5" t="s">
        <v>4</v>
      </c>
      <c r="C541" s="73">
        <v>0</v>
      </c>
      <c r="D541" s="73">
        <v>0</v>
      </c>
      <c r="E541" s="73">
        <v>0</v>
      </c>
      <c r="F541" s="73">
        <v>0</v>
      </c>
      <c r="G541" s="73">
        <v>0</v>
      </c>
      <c r="H541" s="73">
        <v>0</v>
      </c>
      <c r="I541" s="73">
        <v>0</v>
      </c>
      <c r="J541" s="73">
        <v>0</v>
      </c>
      <c r="K541" s="73">
        <v>0</v>
      </c>
      <c r="L541" s="73">
        <v>0</v>
      </c>
      <c r="M541" s="73">
        <v>0</v>
      </c>
      <c r="N541" s="73">
        <v>0</v>
      </c>
      <c r="O541" s="73">
        <v>0</v>
      </c>
      <c r="P541" s="73">
        <v>0</v>
      </c>
      <c r="Q541" s="73">
        <v>0</v>
      </c>
      <c r="R541" s="73">
        <v>0</v>
      </c>
      <c r="S541" s="73">
        <v>0</v>
      </c>
      <c r="T541" s="73">
        <v>0</v>
      </c>
      <c r="U541" s="73">
        <v>0</v>
      </c>
      <c r="V541" s="73">
        <v>0</v>
      </c>
      <c r="W541" s="73">
        <v>0</v>
      </c>
      <c r="X541" s="73">
        <v>0</v>
      </c>
      <c r="Y541" s="73">
        <v>0</v>
      </c>
      <c r="Z541" s="73">
        <v>0</v>
      </c>
      <c r="AA541" s="73">
        <v>0</v>
      </c>
      <c r="AB541" s="73">
        <v>0</v>
      </c>
      <c r="AC541" s="73">
        <v>0</v>
      </c>
      <c r="AD541" s="73">
        <v>0</v>
      </c>
      <c r="AE541" s="73">
        <v>0</v>
      </c>
      <c r="AF541" s="73">
        <v>0</v>
      </c>
      <c r="AG541" s="73">
        <v>0</v>
      </c>
      <c r="AH541" s="73">
        <v>0</v>
      </c>
      <c r="AI541" s="73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>
      <c r="A542" s="5" t="s">
        <v>2</v>
      </c>
      <c r="B542" s="5" t="s">
        <v>3</v>
      </c>
      <c r="C542" s="73">
        <v>0</v>
      </c>
      <c r="D542" s="73">
        <v>0</v>
      </c>
      <c r="E542" s="73">
        <v>0</v>
      </c>
      <c r="F542" s="73">
        <v>0</v>
      </c>
      <c r="G542" s="73">
        <v>0</v>
      </c>
      <c r="H542" s="73">
        <v>0</v>
      </c>
      <c r="I542" s="73">
        <v>0</v>
      </c>
      <c r="J542" s="73">
        <v>0</v>
      </c>
      <c r="K542" s="73">
        <v>0</v>
      </c>
      <c r="L542" s="73">
        <v>0</v>
      </c>
      <c r="M542" s="73">
        <v>0</v>
      </c>
      <c r="N542" s="73">
        <v>0</v>
      </c>
      <c r="O542" s="73">
        <v>0</v>
      </c>
      <c r="P542" s="73">
        <v>0</v>
      </c>
      <c r="Q542" s="73">
        <v>0</v>
      </c>
      <c r="R542" s="73">
        <v>0</v>
      </c>
      <c r="S542" s="73">
        <v>0</v>
      </c>
      <c r="T542" s="73">
        <v>0</v>
      </c>
      <c r="U542" s="73">
        <v>0</v>
      </c>
      <c r="V542" s="73">
        <v>0</v>
      </c>
      <c r="W542" s="73">
        <v>0</v>
      </c>
      <c r="X542" s="73">
        <v>0</v>
      </c>
      <c r="Y542" s="73">
        <v>0</v>
      </c>
      <c r="Z542" s="73">
        <v>0</v>
      </c>
      <c r="AA542" s="73">
        <v>0</v>
      </c>
      <c r="AB542" s="73">
        <v>0</v>
      </c>
      <c r="AC542" s="73">
        <v>0</v>
      </c>
      <c r="AD542" s="73">
        <v>0</v>
      </c>
      <c r="AE542" s="73">
        <v>0</v>
      </c>
      <c r="AF542" s="73">
        <v>0</v>
      </c>
      <c r="AG542" s="73">
        <v>0</v>
      </c>
      <c r="AH542" s="73">
        <v>0</v>
      </c>
      <c r="AI542" s="73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>
      <c r="A543" s="4"/>
      <c r="B543" s="4" t="s">
        <v>4</v>
      </c>
      <c r="C543" s="73">
        <v>0</v>
      </c>
      <c r="D543" s="73">
        <v>0</v>
      </c>
      <c r="E543" s="73">
        <v>0</v>
      </c>
      <c r="F543" s="73">
        <v>0</v>
      </c>
      <c r="G543" s="73">
        <v>0</v>
      </c>
      <c r="H543" s="73">
        <v>0</v>
      </c>
      <c r="I543" s="73">
        <v>0</v>
      </c>
      <c r="J543" s="73">
        <v>0</v>
      </c>
      <c r="K543" s="73">
        <v>0</v>
      </c>
      <c r="L543" s="73">
        <v>0</v>
      </c>
      <c r="M543" s="73">
        <v>0</v>
      </c>
      <c r="N543" s="73">
        <v>0</v>
      </c>
      <c r="O543" s="73">
        <v>0</v>
      </c>
      <c r="P543" s="73">
        <v>0</v>
      </c>
      <c r="Q543" s="73">
        <v>0</v>
      </c>
      <c r="R543" s="73">
        <v>0</v>
      </c>
      <c r="S543" s="73">
        <v>0</v>
      </c>
      <c r="T543" s="73">
        <v>0</v>
      </c>
      <c r="U543" s="73">
        <v>0</v>
      </c>
      <c r="V543" s="73">
        <v>0</v>
      </c>
      <c r="W543" s="73">
        <v>0</v>
      </c>
      <c r="X543" s="73">
        <v>0</v>
      </c>
      <c r="Y543" s="73">
        <v>0</v>
      </c>
      <c r="Z543" s="73">
        <v>0</v>
      </c>
      <c r="AA543" s="73">
        <v>0</v>
      </c>
      <c r="AB543" s="73">
        <v>0</v>
      </c>
      <c r="AC543" s="73">
        <v>0</v>
      </c>
      <c r="AD543" s="73">
        <v>0</v>
      </c>
      <c r="AE543" s="73">
        <v>0</v>
      </c>
      <c r="AF543" s="73">
        <v>0</v>
      </c>
      <c r="AG543" s="73">
        <v>0</v>
      </c>
      <c r="AH543" s="73">
        <v>0</v>
      </c>
      <c r="AI543" s="7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</row>
    <row r="544" spans="1:85">
      <c r="A544" s="14" t="s">
        <v>7</v>
      </c>
      <c r="B544" s="14" t="s">
        <v>3</v>
      </c>
      <c r="C544" s="73">
        <v>0</v>
      </c>
      <c r="D544" s="73">
        <v>0</v>
      </c>
      <c r="E544" s="73">
        <v>0</v>
      </c>
      <c r="F544" s="73">
        <v>0</v>
      </c>
      <c r="G544" s="73">
        <v>0</v>
      </c>
      <c r="H544" s="73">
        <v>0</v>
      </c>
      <c r="I544" s="73">
        <v>0</v>
      </c>
      <c r="J544" s="73">
        <v>0</v>
      </c>
      <c r="K544" s="73">
        <v>0</v>
      </c>
      <c r="L544" s="73">
        <v>0</v>
      </c>
      <c r="M544" s="73">
        <v>0</v>
      </c>
      <c r="N544" s="73">
        <v>0</v>
      </c>
      <c r="O544" s="73">
        <v>0</v>
      </c>
      <c r="P544" s="73">
        <v>0</v>
      </c>
      <c r="Q544" s="73">
        <v>0</v>
      </c>
      <c r="R544" s="73">
        <v>0</v>
      </c>
      <c r="S544" s="73">
        <v>0</v>
      </c>
      <c r="T544" s="73">
        <v>0</v>
      </c>
      <c r="U544" s="73">
        <v>0</v>
      </c>
      <c r="V544" s="73">
        <v>0</v>
      </c>
      <c r="W544" s="73">
        <v>0</v>
      </c>
      <c r="X544" s="73">
        <v>0</v>
      </c>
      <c r="Y544" s="73">
        <v>0</v>
      </c>
      <c r="Z544" s="73">
        <v>0</v>
      </c>
      <c r="AA544" s="73">
        <v>0</v>
      </c>
      <c r="AB544" s="73">
        <v>0</v>
      </c>
      <c r="AC544" s="73">
        <v>0</v>
      </c>
      <c r="AD544" s="73">
        <v>0</v>
      </c>
      <c r="AE544" s="73">
        <v>0</v>
      </c>
      <c r="AF544" s="73">
        <v>0</v>
      </c>
      <c r="AG544" s="73">
        <v>0</v>
      </c>
      <c r="AH544" s="73">
        <v>0</v>
      </c>
      <c r="AI544" s="73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</row>
    <row r="545" spans="1:85">
      <c r="A545" s="4"/>
      <c r="B545" s="4" t="s">
        <v>4</v>
      </c>
      <c r="C545" s="73">
        <v>0</v>
      </c>
      <c r="D545" s="73">
        <v>0</v>
      </c>
      <c r="E545" s="73">
        <v>0</v>
      </c>
      <c r="F545" s="73">
        <v>0</v>
      </c>
      <c r="G545" s="73">
        <v>0</v>
      </c>
      <c r="H545" s="73">
        <v>0</v>
      </c>
      <c r="I545" s="73">
        <v>0</v>
      </c>
      <c r="J545" s="73">
        <v>0</v>
      </c>
      <c r="K545" s="73">
        <v>0</v>
      </c>
      <c r="L545" s="73">
        <v>0</v>
      </c>
      <c r="M545" s="73">
        <v>0</v>
      </c>
      <c r="N545" s="73">
        <v>0</v>
      </c>
      <c r="O545" s="73">
        <v>0</v>
      </c>
      <c r="P545" s="73">
        <v>0</v>
      </c>
      <c r="Q545" s="73">
        <v>0</v>
      </c>
      <c r="R545" s="73">
        <v>0</v>
      </c>
      <c r="S545" s="73">
        <v>0</v>
      </c>
      <c r="T545" s="73">
        <v>0</v>
      </c>
      <c r="U545" s="73">
        <v>0</v>
      </c>
      <c r="V545" s="73">
        <v>0</v>
      </c>
      <c r="W545" s="73">
        <v>0</v>
      </c>
      <c r="X545" s="73">
        <v>0</v>
      </c>
      <c r="Y545" s="73">
        <v>0</v>
      </c>
      <c r="Z545" s="73">
        <v>0</v>
      </c>
      <c r="AA545" s="73">
        <v>0</v>
      </c>
      <c r="AB545" s="73">
        <v>0</v>
      </c>
      <c r="AC545" s="73">
        <v>0</v>
      </c>
      <c r="AD545" s="73">
        <v>0</v>
      </c>
      <c r="AE545" s="73">
        <v>0</v>
      </c>
      <c r="AF545" s="73">
        <v>0</v>
      </c>
      <c r="AG545" s="73">
        <v>0</v>
      </c>
      <c r="AH545" s="73">
        <v>0</v>
      </c>
      <c r="AI545" s="73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</row>
    <row r="546" spans="1:85">
      <c r="A546" s="14" t="s">
        <v>6</v>
      </c>
      <c r="B546" s="14" t="s">
        <v>3</v>
      </c>
      <c r="C546" s="73">
        <v>0</v>
      </c>
      <c r="D546" s="73">
        <v>0</v>
      </c>
      <c r="E546" s="73">
        <v>0</v>
      </c>
      <c r="F546" s="73">
        <v>0</v>
      </c>
      <c r="G546" s="73">
        <v>0</v>
      </c>
      <c r="H546" s="73">
        <v>0</v>
      </c>
      <c r="I546" s="73">
        <v>0</v>
      </c>
      <c r="J546" s="73">
        <v>0</v>
      </c>
      <c r="K546" s="73">
        <v>0</v>
      </c>
      <c r="L546" s="73">
        <v>0</v>
      </c>
      <c r="M546" s="73">
        <v>0</v>
      </c>
      <c r="N546" s="73">
        <v>0</v>
      </c>
      <c r="O546" s="73">
        <v>0</v>
      </c>
      <c r="P546" s="73">
        <v>0</v>
      </c>
      <c r="Q546" s="73">
        <v>0</v>
      </c>
      <c r="R546" s="73">
        <v>0</v>
      </c>
      <c r="S546" s="73">
        <v>0</v>
      </c>
      <c r="T546" s="73">
        <v>0</v>
      </c>
      <c r="U546" s="73">
        <v>0</v>
      </c>
      <c r="V546" s="73">
        <v>0</v>
      </c>
      <c r="W546" s="73">
        <v>0</v>
      </c>
      <c r="X546" s="73">
        <v>0</v>
      </c>
      <c r="Y546" s="73">
        <v>0</v>
      </c>
      <c r="Z546" s="73">
        <v>0</v>
      </c>
      <c r="AA546" s="73">
        <v>0</v>
      </c>
      <c r="AB546" s="73">
        <v>0</v>
      </c>
      <c r="AC546" s="73">
        <v>0</v>
      </c>
      <c r="AD546" s="73">
        <v>0</v>
      </c>
      <c r="AE546" s="73">
        <v>0</v>
      </c>
      <c r="AF546" s="73">
        <v>0</v>
      </c>
      <c r="AG546" s="73">
        <v>0</v>
      </c>
      <c r="AH546" s="73">
        <v>0</v>
      </c>
      <c r="AI546" s="73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>
      <c r="A547" s="5"/>
      <c r="B547" s="5" t="s">
        <v>4</v>
      </c>
      <c r="C547" s="73">
        <v>0</v>
      </c>
      <c r="D547" s="73">
        <v>0</v>
      </c>
      <c r="E547" s="73">
        <v>0</v>
      </c>
      <c r="F547" s="73">
        <v>0</v>
      </c>
      <c r="G547" s="73">
        <v>0</v>
      </c>
      <c r="H547" s="73">
        <v>0</v>
      </c>
      <c r="I547" s="73">
        <v>0</v>
      </c>
      <c r="J547" s="73">
        <v>0</v>
      </c>
      <c r="K547" s="73">
        <v>0</v>
      </c>
      <c r="L547" s="73">
        <v>0</v>
      </c>
      <c r="M547" s="73">
        <v>0</v>
      </c>
      <c r="N547" s="73">
        <v>0</v>
      </c>
      <c r="O547" s="73">
        <v>0</v>
      </c>
      <c r="P547" s="73">
        <v>0</v>
      </c>
      <c r="Q547" s="73">
        <v>0</v>
      </c>
      <c r="R547" s="73">
        <v>0</v>
      </c>
      <c r="S547" s="73">
        <v>0</v>
      </c>
      <c r="T547" s="73">
        <v>0</v>
      </c>
      <c r="U547" s="73">
        <v>0</v>
      </c>
      <c r="V547" s="73">
        <v>0</v>
      </c>
      <c r="W547" s="73">
        <v>0</v>
      </c>
      <c r="X547" s="73">
        <v>0</v>
      </c>
      <c r="Y547" s="73">
        <v>0</v>
      </c>
      <c r="Z547" s="73">
        <v>0</v>
      </c>
      <c r="AA547" s="73">
        <v>0</v>
      </c>
      <c r="AB547" s="73">
        <v>0</v>
      </c>
      <c r="AC547" s="73">
        <v>0</v>
      </c>
      <c r="AD547" s="73">
        <v>0</v>
      </c>
      <c r="AE547" s="73">
        <v>0</v>
      </c>
      <c r="AF547" s="73">
        <v>0</v>
      </c>
      <c r="AG547" s="73">
        <v>0</v>
      </c>
      <c r="AH547" s="73">
        <v>0</v>
      </c>
      <c r="AI547" s="73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>
      <c r="A548" s="5" t="s">
        <v>8</v>
      </c>
      <c r="B548" s="5" t="s">
        <v>3</v>
      </c>
      <c r="C548" s="73">
        <v>0</v>
      </c>
      <c r="D548" s="73">
        <v>0</v>
      </c>
      <c r="E548" s="73">
        <v>0</v>
      </c>
      <c r="F548" s="73">
        <v>0</v>
      </c>
      <c r="G548" s="73">
        <v>0</v>
      </c>
      <c r="H548" s="73">
        <v>0</v>
      </c>
      <c r="I548" s="73">
        <v>0</v>
      </c>
      <c r="J548" s="73">
        <v>0</v>
      </c>
      <c r="K548" s="73">
        <v>0</v>
      </c>
      <c r="L548" s="73">
        <v>0</v>
      </c>
      <c r="M548" s="73">
        <v>0</v>
      </c>
      <c r="N548" s="73">
        <v>0</v>
      </c>
      <c r="O548" s="73">
        <v>0</v>
      </c>
      <c r="P548" s="73">
        <v>0</v>
      </c>
      <c r="Q548" s="73">
        <v>0</v>
      </c>
      <c r="R548" s="73">
        <v>0</v>
      </c>
      <c r="S548" s="73">
        <v>0</v>
      </c>
      <c r="T548" s="73">
        <v>0</v>
      </c>
      <c r="U548" s="73">
        <v>0</v>
      </c>
      <c r="V548" s="73">
        <v>0</v>
      </c>
      <c r="W548" s="73">
        <v>0</v>
      </c>
      <c r="X548" s="73">
        <v>0</v>
      </c>
      <c r="Y548" s="73">
        <v>0</v>
      </c>
      <c r="Z548" s="73">
        <v>0</v>
      </c>
      <c r="AA548" s="73">
        <v>0</v>
      </c>
      <c r="AB548" s="73">
        <v>0</v>
      </c>
      <c r="AC548" s="73">
        <v>0</v>
      </c>
      <c r="AD548" s="73">
        <v>0</v>
      </c>
      <c r="AE548" s="73">
        <v>0</v>
      </c>
      <c r="AF548" s="73">
        <v>0</v>
      </c>
      <c r="AG548" s="73">
        <v>0</v>
      </c>
      <c r="AH548" s="73">
        <v>0</v>
      </c>
      <c r="AI548" s="73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</row>
    <row r="549" spans="1:85">
      <c r="A549" s="4"/>
      <c r="B549" s="4" t="s">
        <v>37</v>
      </c>
      <c r="C549" s="73">
        <v>0</v>
      </c>
      <c r="D549" s="73">
        <v>0</v>
      </c>
      <c r="E549" s="73">
        <v>0</v>
      </c>
      <c r="F549" s="73">
        <v>0</v>
      </c>
      <c r="G549" s="73">
        <v>0</v>
      </c>
      <c r="H549" s="73">
        <v>0</v>
      </c>
      <c r="I549" s="73">
        <v>0</v>
      </c>
      <c r="J549" s="73">
        <v>0</v>
      </c>
      <c r="K549" s="73">
        <v>0</v>
      </c>
      <c r="L549" s="73">
        <v>0</v>
      </c>
      <c r="M549" s="73">
        <v>0</v>
      </c>
      <c r="N549" s="73">
        <v>0</v>
      </c>
      <c r="O549" s="73">
        <v>0</v>
      </c>
      <c r="P549" s="73">
        <v>0</v>
      </c>
      <c r="Q549" s="73">
        <v>0</v>
      </c>
      <c r="R549" s="73">
        <v>0</v>
      </c>
      <c r="S549" s="73">
        <v>0</v>
      </c>
      <c r="T549" s="73">
        <v>0</v>
      </c>
      <c r="U549" s="73">
        <v>0</v>
      </c>
      <c r="V549" s="73">
        <v>0</v>
      </c>
      <c r="W549" s="73">
        <v>0</v>
      </c>
      <c r="X549" s="73">
        <v>0</v>
      </c>
      <c r="Y549" s="73">
        <v>0</v>
      </c>
      <c r="Z549" s="73">
        <v>0</v>
      </c>
      <c r="AA549" s="73">
        <v>0</v>
      </c>
      <c r="AB549" s="73">
        <v>0</v>
      </c>
      <c r="AC549" s="73">
        <v>0</v>
      </c>
      <c r="AD549" s="73">
        <v>0</v>
      </c>
      <c r="AE549" s="73">
        <v>0</v>
      </c>
      <c r="AF549" s="73">
        <v>0</v>
      </c>
      <c r="AG549" s="73">
        <v>0</v>
      </c>
      <c r="AH549" s="73">
        <v>0</v>
      </c>
      <c r="AI549" s="73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14" t="s">
        <v>36</v>
      </c>
      <c r="B550" s="14" t="s">
        <v>38</v>
      </c>
      <c r="C550" s="73">
        <v>0</v>
      </c>
      <c r="D550" s="73">
        <v>0</v>
      </c>
      <c r="E550" s="73">
        <v>0</v>
      </c>
      <c r="F550" s="73">
        <v>0</v>
      </c>
      <c r="G550" s="73">
        <v>0</v>
      </c>
      <c r="H550" s="73">
        <v>0</v>
      </c>
      <c r="I550" s="73">
        <v>0</v>
      </c>
      <c r="J550" s="73">
        <v>0</v>
      </c>
      <c r="K550" s="73">
        <v>0</v>
      </c>
      <c r="L550" s="73">
        <v>0</v>
      </c>
      <c r="M550" s="73">
        <v>0</v>
      </c>
      <c r="N550" s="73">
        <v>0</v>
      </c>
      <c r="O550" s="73">
        <v>0</v>
      </c>
      <c r="P550" s="73">
        <v>0</v>
      </c>
      <c r="Q550" s="73">
        <v>0</v>
      </c>
      <c r="R550" s="73">
        <v>0</v>
      </c>
      <c r="S550" s="73">
        <v>0</v>
      </c>
      <c r="T550" s="73">
        <v>0</v>
      </c>
      <c r="U550" s="73">
        <v>0</v>
      </c>
      <c r="V550" s="73">
        <v>0</v>
      </c>
      <c r="W550" s="73">
        <v>0</v>
      </c>
      <c r="X550" s="73">
        <v>0</v>
      </c>
      <c r="Y550" s="73">
        <v>0</v>
      </c>
      <c r="Z550" s="73">
        <v>0</v>
      </c>
      <c r="AA550" s="73">
        <v>0</v>
      </c>
      <c r="AB550" s="73">
        <v>0</v>
      </c>
      <c r="AC550" s="73">
        <v>0</v>
      </c>
      <c r="AD550" s="73">
        <v>0</v>
      </c>
      <c r="AE550" s="73">
        <v>0</v>
      </c>
      <c r="AF550" s="73">
        <v>0</v>
      </c>
      <c r="AG550" s="73">
        <v>0</v>
      </c>
      <c r="AH550" s="73">
        <v>0</v>
      </c>
      <c r="AI550" s="73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5"/>
      <c r="B551" s="5" t="s">
        <v>213</v>
      </c>
      <c r="C551" s="73">
        <v>0</v>
      </c>
      <c r="D551" s="73">
        <v>0</v>
      </c>
      <c r="E551" s="73">
        <v>0</v>
      </c>
      <c r="F551" s="73">
        <v>0</v>
      </c>
      <c r="G551" s="73">
        <v>0</v>
      </c>
      <c r="H551" s="73">
        <v>0</v>
      </c>
      <c r="I551" s="73">
        <v>0</v>
      </c>
      <c r="J551" s="73">
        <v>0</v>
      </c>
      <c r="K551" s="73">
        <v>0</v>
      </c>
      <c r="L551" s="73">
        <v>0</v>
      </c>
      <c r="M551" s="73">
        <v>0</v>
      </c>
      <c r="N551" s="73">
        <v>0</v>
      </c>
      <c r="O551" s="73">
        <v>0</v>
      </c>
      <c r="P551" s="73">
        <v>0</v>
      </c>
      <c r="Q551" s="73">
        <v>0</v>
      </c>
      <c r="R551" s="73">
        <v>0</v>
      </c>
      <c r="S551" s="73">
        <v>0</v>
      </c>
      <c r="T551" s="73">
        <v>0</v>
      </c>
      <c r="U551" s="73">
        <v>0</v>
      </c>
      <c r="V551" s="73">
        <v>0</v>
      </c>
      <c r="W551" s="73">
        <v>0</v>
      </c>
      <c r="X551" s="73">
        <v>0</v>
      </c>
      <c r="Y551" s="73">
        <v>0</v>
      </c>
      <c r="Z551" s="73">
        <v>0</v>
      </c>
      <c r="AA551" s="73">
        <v>0</v>
      </c>
      <c r="AB551" s="73">
        <v>0</v>
      </c>
      <c r="AC551" s="73">
        <v>0</v>
      </c>
      <c r="AD551" s="73">
        <v>0</v>
      </c>
      <c r="AE551" s="73">
        <v>0</v>
      </c>
      <c r="AF551" s="73">
        <v>0</v>
      </c>
      <c r="AG551" s="73">
        <v>0</v>
      </c>
      <c r="AH551" s="73">
        <v>0</v>
      </c>
      <c r="AI551" s="73">
        <v>0</v>
      </c>
    </row>
    <row r="552" spans="1:85">
      <c r="A552" s="1" t="str">
        <f>LOOKUP(B552,[1]Regions!$A$4:$A$98,[1]Regions!$B$4:$B$98)</f>
        <v>Bulgaria</v>
      </c>
      <c r="B552" s="2">
        <v>26</v>
      </c>
      <c r="C552" s="72">
        <v>2018</v>
      </c>
      <c r="D552" s="72">
        <v>2019</v>
      </c>
      <c r="E552" s="72">
        <v>2020</v>
      </c>
      <c r="F552" s="72">
        <v>2021</v>
      </c>
      <c r="G552" s="72">
        <v>2022</v>
      </c>
      <c r="H552" s="72">
        <v>2023</v>
      </c>
      <c r="I552" s="72">
        <v>2024</v>
      </c>
      <c r="J552" s="72">
        <v>2025</v>
      </c>
      <c r="K552" s="72">
        <v>2026</v>
      </c>
      <c r="L552" s="72">
        <v>2027</v>
      </c>
      <c r="M552" s="72">
        <v>2028</v>
      </c>
      <c r="N552" s="72">
        <v>2029</v>
      </c>
      <c r="O552" s="72">
        <v>2030</v>
      </c>
      <c r="P552" s="72">
        <v>2031</v>
      </c>
      <c r="Q552" s="72">
        <v>2032</v>
      </c>
      <c r="R552" s="72">
        <v>2033</v>
      </c>
      <c r="S552" s="72">
        <v>2034</v>
      </c>
      <c r="T552" s="72">
        <v>2035</v>
      </c>
      <c r="U552" s="72">
        <v>2036</v>
      </c>
      <c r="V552" s="72">
        <v>2037</v>
      </c>
      <c r="W552" s="72">
        <v>2038</v>
      </c>
      <c r="X552" s="72">
        <v>2039</v>
      </c>
      <c r="Y552" s="72">
        <v>2040</v>
      </c>
      <c r="Z552" s="72">
        <v>2041</v>
      </c>
      <c r="AA552" s="72">
        <v>2042</v>
      </c>
      <c r="AB552" s="72">
        <v>2043</v>
      </c>
      <c r="AC552" s="72">
        <v>2044</v>
      </c>
      <c r="AD552" s="72">
        <v>2045</v>
      </c>
      <c r="AE552" s="72">
        <v>2046</v>
      </c>
      <c r="AF552" s="72">
        <v>2047</v>
      </c>
      <c r="AG552" s="72">
        <v>2048</v>
      </c>
      <c r="AH552" s="72">
        <v>2049</v>
      </c>
      <c r="AI552" s="72">
        <v>2050</v>
      </c>
      <c r="AJ552">
        <v>2051</v>
      </c>
      <c r="AK552">
        <v>2052</v>
      </c>
      <c r="AL552">
        <v>2053</v>
      </c>
      <c r="AM552">
        <v>2054</v>
      </c>
      <c r="AN552">
        <v>2055</v>
      </c>
      <c r="AO552">
        <v>2056</v>
      </c>
      <c r="AP552">
        <v>2057</v>
      </c>
      <c r="AQ552">
        <v>2058</v>
      </c>
      <c r="AR552">
        <v>2059</v>
      </c>
      <c r="AS552">
        <v>2060</v>
      </c>
      <c r="AT552">
        <v>2061</v>
      </c>
      <c r="AU552">
        <v>2062</v>
      </c>
      <c r="AV552">
        <v>2063</v>
      </c>
      <c r="AW552">
        <v>2064</v>
      </c>
      <c r="AX552">
        <v>2065</v>
      </c>
      <c r="AY552">
        <v>2066</v>
      </c>
      <c r="AZ552">
        <v>2067</v>
      </c>
      <c r="BA552">
        <v>2068</v>
      </c>
      <c r="BB552">
        <v>2069</v>
      </c>
      <c r="BC552">
        <v>2070</v>
      </c>
      <c r="BD552">
        <v>2071</v>
      </c>
      <c r="BE552">
        <v>2072</v>
      </c>
      <c r="BF552">
        <v>2073</v>
      </c>
      <c r="BG552">
        <v>2074</v>
      </c>
      <c r="BH552">
        <v>2075</v>
      </c>
      <c r="BI552">
        <v>2076</v>
      </c>
      <c r="BJ552">
        <v>2077</v>
      </c>
      <c r="BK552">
        <v>2078</v>
      </c>
      <c r="BL552">
        <v>2079</v>
      </c>
      <c r="BM552">
        <v>2080</v>
      </c>
      <c r="BN552">
        <v>2081</v>
      </c>
      <c r="BO552">
        <v>2082</v>
      </c>
      <c r="BP552">
        <v>2083</v>
      </c>
      <c r="BQ552">
        <v>2084</v>
      </c>
      <c r="BR552">
        <v>2085</v>
      </c>
      <c r="BS552">
        <v>2086</v>
      </c>
      <c r="BT552">
        <v>2087</v>
      </c>
      <c r="BU552">
        <v>2088</v>
      </c>
      <c r="BV552">
        <v>2089</v>
      </c>
      <c r="BW552">
        <v>2090</v>
      </c>
      <c r="BX552">
        <v>2091</v>
      </c>
      <c r="BY552">
        <v>2092</v>
      </c>
      <c r="BZ552">
        <v>2093</v>
      </c>
      <c r="CA552">
        <v>2094</v>
      </c>
      <c r="CB552">
        <v>2095</v>
      </c>
      <c r="CC552">
        <v>2096</v>
      </c>
      <c r="CD552">
        <v>2097</v>
      </c>
      <c r="CE552">
        <v>2098</v>
      </c>
      <c r="CF552">
        <v>2099</v>
      </c>
      <c r="CG552">
        <v>2100</v>
      </c>
    </row>
    <row r="553" spans="1:85">
      <c r="A553" s="74"/>
      <c r="B553" s="74" t="s">
        <v>4</v>
      </c>
      <c r="C553" s="73">
        <v>0</v>
      </c>
      <c r="D553" s="73">
        <v>0</v>
      </c>
      <c r="E553" s="73">
        <v>0</v>
      </c>
      <c r="F553" s="73">
        <v>0</v>
      </c>
      <c r="G553" s="73">
        <v>0</v>
      </c>
      <c r="H553" s="73">
        <v>0</v>
      </c>
      <c r="I553" s="73">
        <v>0</v>
      </c>
      <c r="J553" s="73">
        <v>0</v>
      </c>
      <c r="K553" s="73">
        <v>0</v>
      </c>
      <c r="L553" s="73">
        <v>0</v>
      </c>
      <c r="M553" s="73">
        <v>0</v>
      </c>
      <c r="N553" s="73">
        <v>0</v>
      </c>
      <c r="O553" s="73">
        <v>0</v>
      </c>
      <c r="P553" s="73">
        <v>0</v>
      </c>
      <c r="Q553" s="73">
        <v>0</v>
      </c>
      <c r="R553" s="73">
        <v>0</v>
      </c>
      <c r="S553" s="73">
        <v>0</v>
      </c>
      <c r="T553" s="73">
        <v>0</v>
      </c>
      <c r="U553" s="73">
        <v>0</v>
      </c>
      <c r="V553" s="73">
        <v>0</v>
      </c>
      <c r="W553" s="73">
        <v>0</v>
      </c>
      <c r="X553" s="73">
        <v>0</v>
      </c>
      <c r="Y553" s="73">
        <v>0</v>
      </c>
      <c r="Z553" s="73">
        <v>0</v>
      </c>
      <c r="AA553" s="73">
        <v>0</v>
      </c>
      <c r="AB553" s="73">
        <v>0</v>
      </c>
      <c r="AC553" s="73">
        <v>0</v>
      </c>
      <c r="AD553" s="73">
        <v>0</v>
      </c>
      <c r="AE553" s="73">
        <v>0</v>
      </c>
      <c r="AF553" s="73">
        <v>0</v>
      </c>
      <c r="AG553" s="73">
        <v>0</v>
      </c>
      <c r="AH553" s="73">
        <v>0</v>
      </c>
      <c r="AI553" s="7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74" t="s">
        <v>0</v>
      </c>
      <c r="B554" s="74" t="s">
        <v>3</v>
      </c>
      <c r="C554" s="73">
        <v>0</v>
      </c>
      <c r="D554" s="73">
        <v>0</v>
      </c>
      <c r="E554" s="73">
        <v>0</v>
      </c>
      <c r="F554" s="73">
        <v>0</v>
      </c>
      <c r="G554" s="73">
        <v>0</v>
      </c>
      <c r="H554" s="73">
        <v>0</v>
      </c>
      <c r="I554" s="73">
        <v>0</v>
      </c>
      <c r="J554" s="73">
        <v>0</v>
      </c>
      <c r="K554" s="73">
        <v>0</v>
      </c>
      <c r="L554" s="73">
        <v>0</v>
      </c>
      <c r="M554" s="73">
        <v>0</v>
      </c>
      <c r="N554" s="73">
        <v>0</v>
      </c>
      <c r="O554" s="73">
        <v>0</v>
      </c>
      <c r="P554" s="73">
        <v>0</v>
      </c>
      <c r="Q554" s="73">
        <v>0</v>
      </c>
      <c r="R554" s="73">
        <v>0</v>
      </c>
      <c r="S554" s="73">
        <v>0</v>
      </c>
      <c r="T554" s="73">
        <v>0</v>
      </c>
      <c r="U554" s="73">
        <v>0</v>
      </c>
      <c r="V554" s="73">
        <v>0</v>
      </c>
      <c r="W554" s="73">
        <v>0</v>
      </c>
      <c r="X554" s="73">
        <v>0</v>
      </c>
      <c r="Y554" s="73">
        <v>0</v>
      </c>
      <c r="Z554" s="73">
        <v>0</v>
      </c>
      <c r="AA554" s="73">
        <v>0</v>
      </c>
      <c r="AB554" s="73">
        <v>0</v>
      </c>
      <c r="AC554" s="73">
        <v>0</v>
      </c>
      <c r="AD554" s="73">
        <v>0</v>
      </c>
      <c r="AE554" s="73">
        <v>0</v>
      </c>
      <c r="AF554" s="73">
        <v>0</v>
      </c>
      <c r="AG554" s="73">
        <v>0</v>
      </c>
      <c r="AH554" s="73">
        <v>0</v>
      </c>
      <c r="AI554" s="73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74"/>
      <c r="B555" s="74" t="s">
        <v>34</v>
      </c>
      <c r="C555" s="73">
        <v>0</v>
      </c>
      <c r="D555" s="73">
        <v>0</v>
      </c>
      <c r="E555" s="73">
        <v>0</v>
      </c>
      <c r="F555" s="73">
        <v>0</v>
      </c>
      <c r="G555" s="73">
        <v>0</v>
      </c>
      <c r="H555" s="73">
        <v>0</v>
      </c>
      <c r="I555" s="73">
        <v>0</v>
      </c>
      <c r="J555" s="73">
        <v>0</v>
      </c>
      <c r="K555" s="73">
        <v>0</v>
      </c>
      <c r="L555" s="73">
        <v>0</v>
      </c>
      <c r="M555" s="73">
        <v>0</v>
      </c>
      <c r="N555" s="73">
        <v>0</v>
      </c>
      <c r="O555" s="73">
        <v>0</v>
      </c>
      <c r="P555" s="73">
        <v>0</v>
      </c>
      <c r="Q555" s="73">
        <v>0</v>
      </c>
      <c r="R555" s="73">
        <v>0</v>
      </c>
      <c r="S555" s="73">
        <v>0</v>
      </c>
      <c r="T555" s="73">
        <v>0</v>
      </c>
      <c r="U555" s="73">
        <v>0</v>
      </c>
      <c r="V555" s="73">
        <v>0</v>
      </c>
      <c r="W555" s="73">
        <v>0</v>
      </c>
      <c r="X555" s="73">
        <v>0</v>
      </c>
      <c r="Y555" s="73">
        <v>0</v>
      </c>
      <c r="Z555" s="73">
        <v>0</v>
      </c>
      <c r="AA555" s="73">
        <v>0</v>
      </c>
      <c r="AB555" s="73">
        <v>0</v>
      </c>
      <c r="AC555" s="73">
        <v>0</v>
      </c>
      <c r="AD555" s="73">
        <v>0</v>
      </c>
      <c r="AE555" s="73">
        <v>0</v>
      </c>
      <c r="AF555" s="73">
        <v>0</v>
      </c>
      <c r="AG555" s="73">
        <v>0</v>
      </c>
      <c r="AH555" s="73">
        <v>0</v>
      </c>
      <c r="AI555" s="73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14"/>
      <c r="B556" s="14" t="s">
        <v>35</v>
      </c>
      <c r="C556" s="73">
        <v>0</v>
      </c>
      <c r="D556" s="73">
        <v>0</v>
      </c>
      <c r="E556" s="73">
        <v>0</v>
      </c>
      <c r="F556" s="73">
        <v>0</v>
      </c>
      <c r="G556" s="73">
        <v>0</v>
      </c>
      <c r="H556" s="73">
        <v>0</v>
      </c>
      <c r="I556" s="73">
        <v>0</v>
      </c>
      <c r="J556" s="73">
        <v>0</v>
      </c>
      <c r="K556" s="73">
        <v>0</v>
      </c>
      <c r="L556" s="73">
        <v>0</v>
      </c>
      <c r="M556" s="73">
        <v>0</v>
      </c>
      <c r="N556" s="73">
        <v>0</v>
      </c>
      <c r="O556" s="73">
        <v>0</v>
      </c>
      <c r="P556" s="73">
        <v>0</v>
      </c>
      <c r="Q556" s="73">
        <v>0</v>
      </c>
      <c r="R556" s="73">
        <v>0</v>
      </c>
      <c r="S556" s="73">
        <v>0</v>
      </c>
      <c r="T556" s="73">
        <v>0</v>
      </c>
      <c r="U556" s="73">
        <v>0</v>
      </c>
      <c r="V556" s="73">
        <v>0</v>
      </c>
      <c r="W556" s="73">
        <v>0</v>
      </c>
      <c r="X556" s="73">
        <v>0</v>
      </c>
      <c r="Y556" s="73">
        <v>0</v>
      </c>
      <c r="Z556" s="73">
        <v>0</v>
      </c>
      <c r="AA556" s="73">
        <v>0</v>
      </c>
      <c r="AB556" s="73">
        <v>0</v>
      </c>
      <c r="AC556" s="73">
        <v>0</v>
      </c>
      <c r="AD556" s="73">
        <v>0</v>
      </c>
      <c r="AE556" s="73">
        <v>0</v>
      </c>
      <c r="AF556" s="73">
        <v>0</v>
      </c>
      <c r="AG556" s="73">
        <v>0</v>
      </c>
      <c r="AH556" s="73">
        <v>0</v>
      </c>
      <c r="AI556" s="73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4"/>
      <c r="B557" s="4" t="s">
        <v>4</v>
      </c>
      <c r="C557" s="73">
        <v>0</v>
      </c>
      <c r="D557" s="73">
        <v>0</v>
      </c>
      <c r="E557" s="73">
        <v>0</v>
      </c>
      <c r="F557" s="73">
        <v>0</v>
      </c>
      <c r="G557" s="73">
        <v>0</v>
      </c>
      <c r="H557" s="73">
        <v>0</v>
      </c>
      <c r="I557" s="73">
        <v>0</v>
      </c>
      <c r="J557" s="73">
        <v>0</v>
      </c>
      <c r="K557" s="73">
        <v>0</v>
      </c>
      <c r="L557" s="73">
        <v>0</v>
      </c>
      <c r="M557" s="73">
        <v>0</v>
      </c>
      <c r="N557" s="73">
        <v>0</v>
      </c>
      <c r="O557" s="73">
        <v>0</v>
      </c>
      <c r="P557" s="73">
        <v>0</v>
      </c>
      <c r="Q557" s="73">
        <v>0</v>
      </c>
      <c r="R557" s="73">
        <v>0</v>
      </c>
      <c r="S557" s="73">
        <v>0</v>
      </c>
      <c r="T557" s="73">
        <v>0</v>
      </c>
      <c r="U557" s="73">
        <v>0</v>
      </c>
      <c r="V557" s="73">
        <v>0</v>
      </c>
      <c r="W557" s="73">
        <v>0</v>
      </c>
      <c r="X557" s="73">
        <v>0</v>
      </c>
      <c r="Y557" s="73">
        <v>0</v>
      </c>
      <c r="Z557" s="73">
        <v>0</v>
      </c>
      <c r="AA557" s="73">
        <v>0</v>
      </c>
      <c r="AB557" s="73">
        <v>0</v>
      </c>
      <c r="AC557" s="73">
        <v>0</v>
      </c>
      <c r="AD557" s="73">
        <v>0</v>
      </c>
      <c r="AE557" s="73">
        <v>0</v>
      </c>
      <c r="AF557" s="73">
        <v>0</v>
      </c>
      <c r="AG557" s="73">
        <v>0</v>
      </c>
      <c r="AH557" s="73">
        <v>0</v>
      </c>
      <c r="AI557" s="73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74" t="s">
        <v>1</v>
      </c>
      <c r="B558" s="74" t="s">
        <v>3</v>
      </c>
      <c r="C558" s="73">
        <v>0</v>
      </c>
      <c r="D558" s="73">
        <v>0</v>
      </c>
      <c r="E558" s="73">
        <v>0</v>
      </c>
      <c r="F558" s="73">
        <v>0</v>
      </c>
      <c r="G558" s="73">
        <v>0</v>
      </c>
      <c r="H558" s="73">
        <v>0</v>
      </c>
      <c r="I558" s="73">
        <v>0</v>
      </c>
      <c r="J558" s="73">
        <v>0</v>
      </c>
      <c r="K558" s="73">
        <v>0</v>
      </c>
      <c r="L558" s="73">
        <v>0</v>
      </c>
      <c r="M558" s="73">
        <v>0</v>
      </c>
      <c r="N558" s="73">
        <v>0</v>
      </c>
      <c r="O558" s="73">
        <v>0</v>
      </c>
      <c r="P558" s="73">
        <v>0</v>
      </c>
      <c r="Q558" s="73">
        <v>0</v>
      </c>
      <c r="R558" s="73">
        <v>0</v>
      </c>
      <c r="S558" s="73">
        <v>0</v>
      </c>
      <c r="T558" s="73">
        <v>0</v>
      </c>
      <c r="U558" s="73">
        <v>0</v>
      </c>
      <c r="V558" s="73">
        <v>0</v>
      </c>
      <c r="W558" s="73">
        <v>0</v>
      </c>
      <c r="X558" s="73">
        <v>0</v>
      </c>
      <c r="Y558" s="73">
        <v>0</v>
      </c>
      <c r="Z558" s="73">
        <v>0</v>
      </c>
      <c r="AA558" s="73">
        <v>0</v>
      </c>
      <c r="AB558" s="73">
        <v>0</v>
      </c>
      <c r="AC558" s="73">
        <v>0</v>
      </c>
      <c r="AD558" s="73">
        <v>0</v>
      </c>
      <c r="AE558" s="73">
        <v>0</v>
      </c>
      <c r="AF558" s="73">
        <v>0</v>
      </c>
      <c r="AG558" s="73">
        <v>0</v>
      </c>
      <c r="AH558" s="73">
        <v>0</v>
      </c>
      <c r="AI558" s="73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74"/>
      <c r="B559" s="74" t="s">
        <v>34</v>
      </c>
      <c r="C559" s="73">
        <v>0</v>
      </c>
      <c r="D559" s="73">
        <v>0</v>
      </c>
      <c r="E559" s="73">
        <v>0</v>
      </c>
      <c r="F559" s="73">
        <v>0</v>
      </c>
      <c r="G559" s="73">
        <v>0</v>
      </c>
      <c r="H559" s="73">
        <v>0</v>
      </c>
      <c r="I559" s="73">
        <v>0</v>
      </c>
      <c r="J559" s="73">
        <v>0</v>
      </c>
      <c r="K559" s="73">
        <v>0</v>
      </c>
      <c r="L559" s="73">
        <v>0</v>
      </c>
      <c r="M559" s="73">
        <v>0</v>
      </c>
      <c r="N559" s="73">
        <v>0</v>
      </c>
      <c r="O559" s="73">
        <v>0</v>
      </c>
      <c r="P559" s="73">
        <v>0</v>
      </c>
      <c r="Q559" s="73">
        <v>0</v>
      </c>
      <c r="R559" s="73">
        <v>0</v>
      </c>
      <c r="S559" s="73">
        <v>0</v>
      </c>
      <c r="T559" s="73">
        <v>0</v>
      </c>
      <c r="U559" s="73">
        <v>0</v>
      </c>
      <c r="V559" s="73">
        <v>0</v>
      </c>
      <c r="W559" s="73">
        <v>0</v>
      </c>
      <c r="X559" s="73">
        <v>0</v>
      </c>
      <c r="Y559" s="73">
        <v>0</v>
      </c>
      <c r="Z559" s="73">
        <v>0</v>
      </c>
      <c r="AA559" s="73">
        <v>0</v>
      </c>
      <c r="AB559" s="73">
        <v>0</v>
      </c>
      <c r="AC559" s="73">
        <v>0</v>
      </c>
      <c r="AD559" s="73">
        <v>0</v>
      </c>
      <c r="AE559" s="73">
        <v>0</v>
      </c>
      <c r="AF559" s="73">
        <v>0</v>
      </c>
      <c r="AG559" s="73">
        <v>0</v>
      </c>
      <c r="AH559" s="73">
        <v>0</v>
      </c>
      <c r="AI559" s="73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14"/>
      <c r="B560" s="14" t="s">
        <v>35</v>
      </c>
      <c r="C560" s="73">
        <v>0</v>
      </c>
      <c r="D560" s="73">
        <v>0</v>
      </c>
      <c r="E560" s="73">
        <v>0</v>
      </c>
      <c r="F560" s="73">
        <v>0</v>
      </c>
      <c r="G560" s="73">
        <v>0</v>
      </c>
      <c r="H560" s="73">
        <v>0</v>
      </c>
      <c r="I560" s="73">
        <v>0</v>
      </c>
      <c r="J560" s="73">
        <v>0</v>
      </c>
      <c r="K560" s="73">
        <v>0</v>
      </c>
      <c r="L560" s="73">
        <v>0</v>
      </c>
      <c r="M560" s="73">
        <v>0</v>
      </c>
      <c r="N560" s="73">
        <v>0</v>
      </c>
      <c r="O560" s="73">
        <v>0</v>
      </c>
      <c r="P560" s="73">
        <v>0</v>
      </c>
      <c r="Q560" s="73">
        <v>0</v>
      </c>
      <c r="R560" s="73">
        <v>0</v>
      </c>
      <c r="S560" s="73">
        <v>0</v>
      </c>
      <c r="T560" s="73">
        <v>0</v>
      </c>
      <c r="U560" s="73">
        <v>0</v>
      </c>
      <c r="V560" s="73">
        <v>0</v>
      </c>
      <c r="W560" s="73">
        <v>0</v>
      </c>
      <c r="X560" s="73">
        <v>0</v>
      </c>
      <c r="Y560" s="73">
        <v>0</v>
      </c>
      <c r="Z560" s="73">
        <v>0</v>
      </c>
      <c r="AA560" s="73">
        <v>0</v>
      </c>
      <c r="AB560" s="73">
        <v>0</v>
      </c>
      <c r="AC560" s="73">
        <v>0</v>
      </c>
      <c r="AD560" s="73">
        <v>0</v>
      </c>
      <c r="AE560" s="73">
        <v>0</v>
      </c>
      <c r="AF560" s="73">
        <v>0</v>
      </c>
      <c r="AG560" s="73">
        <v>0</v>
      </c>
      <c r="AH560" s="73">
        <v>0</v>
      </c>
      <c r="AI560" s="73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4"/>
      <c r="B561" s="4" t="s">
        <v>4</v>
      </c>
      <c r="C561" s="73">
        <v>0</v>
      </c>
      <c r="D561" s="73">
        <v>0</v>
      </c>
      <c r="E561" s="73">
        <v>0</v>
      </c>
      <c r="F561" s="73">
        <v>0</v>
      </c>
      <c r="G561" s="73">
        <v>0</v>
      </c>
      <c r="H561" s="73">
        <v>0</v>
      </c>
      <c r="I561" s="73">
        <v>0</v>
      </c>
      <c r="J561" s="73">
        <v>0</v>
      </c>
      <c r="K561" s="73">
        <v>0</v>
      </c>
      <c r="L561" s="73">
        <v>0</v>
      </c>
      <c r="M561" s="73">
        <v>0</v>
      </c>
      <c r="N561" s="73">
        <v>0</v>
      </c>
      <c r="O561" s="73">
        <v>0</v>
      </c>
      <c r="P561" s="73">
        <v>0</v>
      </c>
      <c r="Q561" s="73">
        <v>0</v>
      </c>
      <c r="R561" s="73">
        <v>0</v>
      </c>
      <c r="S561" s="73">
        <v>0</v>
      </c>
      <c r="T561" s="73">
        <v>0</v>
      </c>
      <c r="U561" s="73">
        <v>0</v>
      </c>
      <c r="V561" s="73">
        <v>0</v>
      </c>
      <c r="W561" s="73">
        <v>0</v>
      </c>
      <c r="X561" s="73">
        <v>0</v>
      </c>
      <c r="Y561" s="73">
        <v>0</v>
      </c>
      <c r="Z561" s="73">
        <v>0</v>
      </c>
      <c r="AA561" s="73">
        <v>0</v>
      </c>
      <c r="AB561" s="73">
        <v>0</v>
      </c>
      <c r="AC561" s="73">
        <v>0</v>
      </c>
      <c r="AD561" s="73">
        <v>0</v>
      </c>
      <c r="AE561" s="73">
        <v>0</v>
      </c>
      <c r="AF561" s="73">
        <v>0</v>
      </c>
      <c r="AG561" s="73">
        <v>0</v>
      </c>
      <c r="AH561" s="73">
        <v>0</v>
      </c>
      <c r="AI561" s="73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>
      <c r="A562" s="14" t="s">
        <v>5</v>
      </c>
      <c r="B562" s="14" t="s">
        <v>3</v>
      </c>
      <c r="C562" s="73">
        <v>0</v>
      </c>
      <c r="D562" s="73">
        <v>0</v>
      </c>
      <c r="E562" s="73">
        <v>0</v>
      </c>
      <c r="F562" s="73">
        <v>0</v>
      </c>
      <c r="G562" s="73">
        <v>0</v>
      </c>
      <c r="H562" s="73">
        <v>0</v>
      </c>
      <c r="I562" s="73">
        <v>0</v>
      </c>
      <c r="J562" s="73">
        <v>0</v>
      </c>
      <c r="K562" s="73">
        <v>0</v>
      </c>
      <c r="L562" s="73">
        <v>0</v>
      </c>
      <c r="M562" s="73">
        <v>0</v>
      </c>
      <c r="N562" s="73">
        <v>0</v>
      </c>
      <c r="O562" s="73">
        <v>0</v>
      </c>
      <c r="P562" s="73">
        <v>0</v>
      </c>
      <c r="Q562" s="73">
        <v>0</v>
      </c>
      <c r="R562" s="73">
        <v>0</v>
      </c>
      <c r="S562" s="73">
        <v>0</v>
      </c>
      <c r="T562" s="73">
        <v>0</v>
      </c>
      <c r="U562" s="73">
        <v>0</v>
      </c>
      <c r="V562" s="73">
        <v>0</v>
      </c>
      <c r="W562" s="73">
        <v>0</v>
      </c>
      <c r="X562" s="73">
        <v>0</v>
      </c>
      <c r="Y562" s="73">
        <v>0</v>
      </c>
      <c r="Z562" s="73">
        <v>0</v>
      </c>
      <c r="AA562" s="73">
        <v>0</v>
      </c>
      <c r="AB562" s="73">
        <v>0</v>
      </c>
      <c r="AC562" s="73">
        <v>0</v>
      </c>
      <c r="AD562" s="73">
        <v>0</v>
      </c>
      <c r="AE562" s="73">
        <v>0</v>
      </c>
      <c r="AF562" s="73">
        <v>0</v>
      </c>
      <c r="AG562" s="73">
        <v>0</v>
      </c>
      <c r="AH562" s="73">
        <v>0</v>
      </c>
      <c r="AI562" s="73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</row>
    <row r="563" spans="1:85">
      <c r="A563" s="5"/>
      <c r="B563" s="5" t="s">
        <v>4</v>
      </c>
      <c r="C563" s="73">
        <v>0</v>
      </c>
      <c r="D563" s="73">
        <v>0</v>
      </c>
      <c r="E563" s="73">
        <v>0</v>
      </c>
      <c r="F563" s="73">
        <v>0</v>
      </c>
      <c r="G563" s="73">
        <v>0</v>
      </c>
      <c r="H563" s="73">
        <v>0</v>
      </c>
      <c r="I563" s="73">
        <v>0</v>
      </c>
      <c r="J563" s="73">
        <v>0</v>
      </c>
      <c r="K563" s="73">
        <v>0</v>
      </c>
      <c r="L563" s="73">
        <v>0</v>
      </c>
      <c r="M563" s="73">
        <v>0</v>
      </c>
      <c r="N563" s="73">
        <v>0</v>
      </c>
      <c r="O563" s="73">
        <v>0</v>
      </c>
      <c r="P563" s="73">
        <v>0</v>
      </c>
      <c r="Q563" s="73">
        <v>0</v>
      </c>
      <c r="R563" s="73">
        <v>0</v>
      </c>
      <c r="S563" s="73">
        <v>0</v>
      </c>
      <c r="T563" s="73">
        <v>0</v>
      </c>
      <c r="U563" s="73">
        <v>0</v>
      </c>
      <c r="V563" s="73">
        <v>0</v>
      </c>
      <c r="W563" s="73">
        <v>0</v>
      </c>
      <c r="X563" s="73">
        <v>0</v>
      </c>
      <c r="Y563" s="73">
        <v>0</v>
      </c>
      <c r="Z563" s="73">
        <v>0</v>
      </c>
      <c r="AA563" s="73">
        <v>0</v>
      </c>
      <c r="AB563" s="73">
        <v>0</v>
      </c>
      <c r="AC563" s="73">
        <v>0</v>
      </c>
      <c r="AD563" s="73">
        <v>0</v>
      </c>
      <c r="AE563" s="73">
        <v>0</v>
      </c>
      <c r="AF563" s="73">
        <v>0</v>
      </c>
      <c r="AG563" s="73">
        <v>0</v>
      </c>
      <c r="AH563" s="73">
        <v>0</v>
      </c>
      <c r="AI563" s="7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>
      <c r="A564" s="5" t="s">
        <v>2</v>
      </c>
      <c r="B564" s="5" t="s">
        <v>3</v>
      </c>
      <c r="C564" s="73">
        <v>0</v>
      </c>
      <c r="D564" s="73">
        <v>0</v>
      </c>
      <c r="E564" s="73">
        <v>0</v>
      </c>
      <c r="F564" s="73">
        <v>0</v>
      </c>
      <c r="G564" s="73">
        <v>0</v>
      </c>
      <c r="H564" s="73">
        <v>0</v>
      </c>
      <c r="I564" s="73">
        <v>0</v>
      </c>
      <c r="J564" s="73">
        <v>0</v>
      </c>
      <c r="K564" s="73">
        <v>0</v>
      </c>
      <c r="L564" s="73">
        <v>0</v>
      </c>
      <c r="M564" s="73">
        <v>0</v>
      </c>
      <c r="N564" s="73">
        <v>0</v>
      </c>
      <c r="O564" s="73">
        <v>0</v>
      </c>
      <c r="P564" s="73">
        <v>0</v>
      </c>
      <c r="Q564" s="73">
        <v>0</v>
      </c>
      <c r="R564" s="73">
        <v>0</v>
      </c>
      <c r="S564" s="73">
        <v>0</v>
      </c>
      <c r="T564" s="73">
        <v>0</v>
      </c>
      <c r="U564" s="73">
        <v>0</v>
      </c>
      <c r="V564" s="73">
        <v>0</v>
      </c>
      <c r="W564" s="73">
        <v>0</v>
      </c>
      <c r="X564" s="73">
        <v>0</v>
      </c>
      <c r="Y564" s="73">
        <v>0</v>
      </c>
      <c r="Z564" s="73">
        <v>0</v>
      </c>
      <c r="AA564" s="73">
        <v>0</v>
      </c>
      <c r="AB564" s="73">
        <v>0</v>
      </c>
      <c r="AC564" s="73">
        <v>0</v>
      </c>
      <c r="AD564" s="73">
        <v>0</v>
      </c>
      <c r="AE564" s="73">
        <v>0</v>
      </c>
      <c r="AF564" s="73">
        <v>0</v>
      </c>
      <c r="AG564" s="73">
        <v>0</v>
      </c>
      <c r="AH564" s="73">
        <v>0</v>
      </c>
      <c r="AI564" s="73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>
      <c r="A565" s="4"/>
      <c r="B565" s="4" t="s">
        <v>4</v>
      </c>
      <c r="C565" s="73">
        <v>0</v>
      </c>
      <c r="D565" s="73">
        <v>0</v>
      </c>
      <c r="E565" s="73">
        <v>0</v>
      </c>
      <c r="F565" s="73">
        <v>0</v>
      </c>
      <c r="G565" s="73">
        <v>0</v>
      </c>
      <c r="H565" s="73">
        <v>0</v>
      </c>
      <c r="I565" s="73">
        <v>0</v>
      </c>
      <c r="J565" s="73">
        <v>0</v>
      </c>
      <c r="K565" s="73">
        <v>0</v>
      </c>
      <c r="L565" s="73">
        <v>0</v>
      </c>
      <c r="M565" s="73">
        <v>0</v>
      </c>
      <c r="N565" s="73">
        <v>0</v>
      </c>
      <c r="O565" s="73">
        <v>0</v>
      </c>
      <c r="P565" s="73">
        <v>0</v>
      </c>
      <c r="Q565" s="73">
        <v>0</v>
      </c>
      <c r="R565" s="73">
        <v>0</v>
      </c>
      <c r="S565" s="73">
        <v>0</v>
      </c>
      <c r="T565" s="73">
        <v>0</v>
      </c>
      <c r="U565" s="73">
        <v>0</v>
      </c>
      <c r="V565" s="73">
        <v>0</v>
      </c>
      <c r="W565" s="73">
        <v>0</v>
      </c>
      <c r="X565" s="73">
        <v>0</v>
      </c>
      <c r="Y565" s="73">
        <v>0</v>
      </c>
      <c r="Z565" s="73">
        <v>0</v>
      </c>
      <c r="AA565" s="73">
        <v>0</v>
      </c>
      <c r="AB565" s="73">
        <v>0</v>
      </c>
      <c r="AC565" s="73">
        <v>0</v>
      </c>
      <c r="AD565" s="73">
        <v>0</v>
      </c>
      <c r="AE565" s="73">
        <v>0</v>
      </c>
      <c r="AF565" s="73">
        <v>0</v>
      </c>
      <c r="AG565" s="73">
        <v>0</v>
      </c>
      <c r="AH565" s="73">
        <v>0</v>
      </c>
      <c r="AI565" s="73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>
      <c r="A566" s="14" t="s">
        <v>7</v>
      </c>
      <c r="B566" s="14" t="s">
        <v>3</v>
      </c>
      <c r="C566" s="73">
        <v>0</v>
      </c>
      <c r="D566" s="73">
        <v>0</v>
      </c>
      <c r="E566" s="73">
        <v>0</v>
      </c>
      <c r="F566" s="73">
        <v>0</v>
      </c>
      <c r="G566" s="73">
        <v>0</v>
      </c>
      <c r="H566" s="73">
        <v>0</v>
      </c>
      <c r="I566" s="73">
        <v>0</v>
      </c>
      <c r="J566" s="73">
        <v>0</v>
      </c>
      <c r="K566" s="73">
        <v>0</v>
      </c>
      <c r="L566" s="73">
        <v>0</v>
      </c>
      <c r="M566" s="73">
        <v>0</v>
      </c>
      <c r="N566" s="73">
        <v>0</v>
      </c>
      <c r="O566" s="73">
        <v>0</v>
      </c>
      <c r="P566" s="73">
        <v>0</v>
      </c>
      <c r="Q566" s="73">
        <v>0</v>
      </c>
      <c r="R566" s="73">
        <v>0</v>
      </c>
      <c r="S566" s="73">
        <v>0</v>
      </c>
      <c r="T566" s="73">
        <v>0</v>
      </c>
      <c r="U566" s="73">
        <v>0</v>
      </c>
      <c r="V566" s="73">
        <v>0</v>
      </c>
      <c r="W566" s="73">
        <v>0</v>
      </c>
      <c r="X566" s="73">
        <v>0</v>
      </c>
      <c r="Y566" s="73">
        <v>0</v>
      </c>
      <c r="Z566" s="73">
        <v>0</v>
      </c>
      <c r="AA566" s="73">
        <v>0</v>
      </c>
      <c r="AB566" s="73">
        <v>0</v>
      </c>
      <c r="AC566" s="73">
        <v>0</v>
      </c>
      <c r="AD566" s="73">
        <v>0</v>
      </c>
      <c r="AE566" s="73">
        <v>0</v>
      </c>
      <c r="AF566" s="73">
        <v>0</v>
      </c>
      <c r="AG566" s="73">
        <v>0</v>
      </c>
      <c r="AH566" s="73">
        <v>0</v>
      </c>
      <c r="AI566" s="73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>
      <c r="A567" s="4"/>
      <c r="B567" s="4" t="s">
        <v>4</v>
      </c>
      <c r="C567" s="73">
        <v>0</v>
      </c>
      <c r="D567" s="73">
        <v>0</v>
      </c>
      <c r="E567" s="73">
        <v>0</v>
      </c>
      <c r="F567" s="73">
        <v>0</v>
      </c>
      <c r="G567" s="73">
        <v>0</v>
      </c>
      <c r="H567" s="73">
        <v>0</v>
      </c>
      <c r="I567" s="73">
        <v>0</v>
      </c>
      <c r="J567" s="73">
        <v>0</v>
      </c>
      <c r="K567" s="73">
        <v>0</v>
      </c>
      <c r="L567" s="73">
        <v>0</v>
      </c>
      <c r="M567" s="73">
        <v>0</v>
      </c>
      <c r="N567" s="73">
        <v>0</v>
      </c>
      <c r="O567" s="73">
        <v>0</v>
      </c>
      <c r="P567" s="73">
        <v>0</v>
      </c>
      <c r="Q567" s="73">
        <v>0</v>
      </c>
      <c r="R567" s="73">
        <v>0</v>
      </c>
      <c r="S567" s="73">
        <v>0</v>
      </c>
      <c r="T567" s="73">
        <v>0</v>
      </c>
      <c r="U567" s="73">
        <v>0</v>
      </c>
      <c r="V567" s="73">
        <v>0</v>
      </c>
      <c r="W567" s="73">
        <v>0</v>
      </c>
      <c r="X567" s="73">
        <v>0</v>
      </c>
      <c r="Y567" s="73">
        <v>0</v>
      </c>
      <c r="Z567" s="73">
        <v>0</v>
      </c>
      <c r="AA567" s="73">
        <v>0</v>
      </c>
      <c r="AB567" s="73">
        <v>0</v>
      </c>
      <c r="AC567" s="73">
        <v>0</v>
      </c>
      <c r="AD567" s="73">
        <v>0</v>
      </c>
      <c r="AE567" s="73">
        <v>0</v>
      </c>
      <c r="AF567" s="73">
        <v>0</v>
      </c>
      <c r="AG567" s="73">
        <v>0</v>
      </c>
      <c r="AH567" s="73">
        <v>0</v>
      </c>
      <c r="AI567" s="73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</row>
    <row r="568" spans="1:85">
      <c r="A568" s="14" t="s">
        <v>6</v>
      </c>
      <c r="B568" s="14" t="s">
        <v>3</v>
      </c>
      <c r="C568" s="73">
        <v>0</v>
      </c>
      <c r="D568" s="73">
        <v>0</v>
      </c>
      <c r="E568" s="73">
        <v>0</v>
      </c>
      <c r="F568" s="73">
        <v>0</v>
      </c>
      <c r="G568" s="73">
        <v>0</v>
      </c>
      <c r="H568" s="73">
        <v>0</v>
      </c>
      <c r="I568" s="73">
        <v>0</v>
      </c>
      <c r="J568" s="73">
        <v>0</v>
      </c>
      <c r="K568" s="73">
        <v>0</v>
      </c>
      <c r="L568" s="73">
        <v>0</v>
      </c>
      <c r="M568" s="73">
        <v>0</v>
      </c>
      <c r="N568" s="73">
        <v>0</v>
      </c>
      <c r="O568" s="73">
        <v>0</v>
      </c>
      <c r="P568" s="73">
        <v>0</v>
      </c>
      <c r="Q568" s="73">
        <v>0</v>
      </c>
      <c r="R568" s="73">
        <v>0</v>
      </c>
      <c r="S568" s="73">
        <v>0</v>
      </c>
      <c r="T568" s="73">
        <v>0</v>
      </c>
      <c r="U568" s="73">
        <v>0</v>
      </c>
      <c r="V568" s="73">
        <v>0</v>
      </c>
      <c r="W568" s="73">
        <v>0</v>
      </c>
      <c r="X568" s="73">
        <v>0</v>
      </c>
      <c r="Y568" s="73">
        <v>0</v>
      </c>
      <c r="Z568" s="73">
        <v>0</v>
      </c>
      <c r="AA568" s="73">
        <v>0</v>
      </c>
      <c r="AB568" s="73">
        <v>0</v>
      </c>
      <c r="AC568" s="73">
        <v>0</v>
      </c>
      <c r="AD568" s="73">
        <v>0</v>
      </c>
      <c r="AE568" s="73">
        <v>0</v>
      </c>
      <c r="AF568" s="73">
        <v>0</v>
      </c>
      <c r="AG568" s="73">
        <v>0</v>
      </c>
      <c r="AH568" s="73">
        <v>0</v>
      </c>
      <c r="AI568" s="73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>
      <c r="A569" s="5"/>
      <c r="B569" s="5" t="s">
        <v>4</v>
      </c>
      <c r="C569" s="73">
        <v>0</v>
      </c>
      <c r="D569" s="73">
        <v>0</v>
      </c>
      <c r="E569" s="73">
        <v>0</v>
      </c>
      <c r="F569" s="73">
        <v>0</v>
      </c>
      <c r="G569" s="73">
        <v>0</v>
      </c>
      <c r="H569" s="73">
        <v>0</v>
      </c>
      <c r="I569" s="73">
        <v>0</v>
      </c>
      <c r="J569" s="73">
        <v>0</v>
      </c>
      <c r="K569" s="73">
        <v>0</v>
      </c>
      <c r="L569" s="73">
        <v>0</v>
      </c>
      <c r="M569" s="73">
        <v>0</v>
      </c>
      <c r="N569" s="73">
        <v>0</v>
      </c>
      <c r="O569" s="73">
        <v>0</v>
      </c>
      <c r="P569" s="73">
        <v>0</v>
      </c>
      <c r="Q569" s="73">
        <v>0</v>
      </c>
      <c r="R569" s="73">
        <v>0</v>
      </c>
      <c r="S569" s="73">
        <v>0</v>
      </c>
      <c r="T569" s="73">
        <v>0</v>
      </c>
      <c r="U569" s="73">
        <v>0</v>
      </c>
      <c r="V569" s="73">
        <v>0</v>
      </c>
      <c r="W569" s="73">
        <v>0</v>
      </c>
      <c r="X569" s="73">
        <v>0</v>
      </c>
      <c r="Y569" s="73">
        <v>0</v>
      </c>
      <c r="Z569" s="73">
        <v>0</v>
      </c>
      <c r="AA569" s="73">
        <v>0</v>
      </c>
      <c r="AB569" s="73">
        <v>0</v>
      </c>
      <c r="AC569" s="73">
        <v>0</v>
      </c>
      <c r="AD569" s="73">
        <v>0</v>
      </c>
      <c r="AE569" s="73">
        <v>0</v>
      </c>
      <c r="AF569" s="73">
        <v>0</v>
      </c>
      <c r="AG569" s="73">
        <v>0</v>
      </c>
      <c r="AH569" s="73">
        <v>0</v>
      </c>
      <c r="AI569" s="73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>
      <c r="A570" s="5" t="s">
        <v>8</v>
      </c>
      <c r="B570" s="5" t="s">
        <v>3</v>
      </c>
      <c r="C570" s="73">
        <v>0</v>
      </c>
      <c r="D570" s="73">
        <v>0</v>
      </c>
      <c r="E570" s="73">
        <v>0</v>
      </c>
      <c r="F570" s="73">
        <v>0</v>
      </c>
      <c r="G570" s="73">
        <v>0</v>
      </c>
      <c r="H570" s="73">
        <v>0</v>
      </c>
      <c r="I570" s="73">
        <v>0</v>
      </c>
      <c r="J570" s="73">
        <v>0</v>
      </c>
      <c r="K570" s="73">
        <v>0</v>
      </c>
      <c r="L570" s="73">
        <v>0</v>
      </c>
      <c r="M570" s="73">
        <v>0</v>
      </c>
      <c r="N570" s="73">
        <v>0</v>
      </c>
      <c r="O570" s="73">
        <v>0</v>
      </c>
      <c r="P570" s="73">
        <v>0</v>
      </c>
      <c r="Q570" s="73">
        <v>0</v>
      </c>
      <c r="R570" s="73">
        <v>0</v>
      </c>
      <c r="S570" s="73">
        <v>0</v>
      </c>
      <c r="T570" s="73">
        <v>0</v>
      </c>
      <c r="U570" s="73">
        <v>0</v>
      </c>
      <c r="V570" s="73">
        <v>0</v>
      </c>
      <c r="W570" s="73">
        <v>0</v>
      </c>
      <c r="X570" s="73">
        <v>0</v>
      </c>
      <c r="Y570" s="73">
        <v>0</v>
      </c>
      <c r="Z570" s="73">
        <v>0</v>
      </c>
      <c r="AA570" s="73">
        <v>0</v>
      </c>
      <c r="AB570" s="73">
        <v>0</v>
      </c>
      <c r="AC570" s="73">
        <v>0</v>
      </c>
      <c r="AD570" s="73">
        <v>0</v>
      </c>
      <c r="AE570" s="73">
        <v>0</v>
      </c>
      <c r="AF570" s="73">
        <v>0</v>
      </c>
      <c r="AG570" s="73">
        <v>0</v>
      </c>
      <c r="AH570" s="73">
        <v>0</v>
      </c>
      <c r="AI570" s="73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</row>
    <row r="571" spans="1:85">
      <c r="A571" s="4"/>
      <c r="B571" s="4" t="s">
        <v>37</v>
      </c>
      <c r="C571" s="73">
        <v>0</v>
      </c>
      <c r="D571" s="73">
        <v>0</v>
      </c>
      <c r="E571" s="73">
        <v>0</v>
      </c>
      <c r="F571" s="73">
        <v>0</v>
      </c>
      <c r="G571" s="73">
        <v>0</v>
      </c>
      <c r="H571" s="73">
        <v>0</v>
      </c>
      <c r="I571" s="73">
        <v>0</v>
      </c>
      <c r="J571" s="73">
        <v>0</v>
      </c>
      <c r="K571" s="73">
        <v>0</v>
      </c>
      <c r="L571" s="73">
        <v>0</v>
      </c>
      <c r="M571" s="73">
        <v>0</v>
      </c>
      <c r="N571" s="73">
        <v>0</v>
      </c>
      <c r="O571" s="73">
        <v>0</v>
      </c>
      <c r="P571" s="73">
        <v>0</v>
      </c>
      <c r="Q571" s="73">
        <v>0</v>
      </c>
      <c r="R571" s="73">
        <v>0</v>
      </c>
      <c r="S571" s="73">
        <v>0</v>
      </c>
      <c r="T571" s="73">
        <v>0</v>
      </c>
      <c r="U571" s="73">
        <v>0</v>
      </c>
      <c r="V571" s="73">
        <v>0</v>
      </c>
      <c r="W571" s="73">
        <v>0</v>
      </c>
      <c r="X571" s="73">
        <v>0</v>
      </c>
      <c r="Y571" s="73">
        <v>0</v>
      </c>
      <c r="Z571" s="73">
        <v>0</v>
      </c>
      <c r="AA571" s="73">
        <v>0</v>
      </c>
      <c r="AB571" s="73">
        <v>0</v>
      </c>
      <c r="AC571" s="73">
        <v>0</v>
      </c>
      <c r="AD571" s="73">
        <v>0</v>
      </c>
      <c r="AE571" s="73">
        <v>0</v>
      </c>
      <c r="AF571" s="73">
        <v>0</v>
      </c>
      <c r="AG571" s="73">
        <v>0</v>
      </c>
      <c r="AH571" s="73">
        <v>0</v>
      </c>
      <c r="AI571" s="73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>
      <c r="A572" s="14" t="s">
        <v>36</v>
      </c>
      <c r="B572" s="14" t="s">
        <v>38</v>
      </c>
      <c r="C572" s="73">
        <v>0</v>
      </c>
      <c r="D572" s="73">
        <v>0</v>
      </c>
      <c r="E572" s="73">
        <v>0</v>
      </c>
      <c r="F572" s="73">
        <v>0</v>
      </c>
      <c r="G572" s="73">
        <v>0</v>
      </c>
      <c r="H572" s="73">
        <v>0</v>
      </c>
      <c r="I572" s="73">
        <v>0</v>
      </c>
      <c r="J572" s="73">
        <v>0</v>
      </c>
      <c r="K572" s="73">
        <v>0</v>
      </c>
      <c r="L572" s="73">
        <v>0</v>
      </c>
      <c r="M572" s="73">
        <v>0</v>
      </c>
      <c r="N572" s="73">
        <v>0</v>
      </c>
      <c r="O572" s="73">
        <v>0</v>
      </c>
      <c r="P572" s="73">
        <v>0</v>
      </c>
      <c r="Q572" s="73">
        <v>0</v>
      </c>
      <c r="R572" s="73">
        <v>0</v>
      </c>
      <c r="S572" s="73">
        <v>0</v>
      </c>
      <c r="T572" s="73">
        <v>0</v>
      </c>
      <c r="U572" s="73">
        <v>0</v>
      </c>
      <c r="V572" s="73">
        <v>0</v>
      </c>
      <c r="W572" s="73">
        <v>0</v>
      </c>
      <c r="X572" s="73">
        <v>0</v>
      </c>
      <c r="Y572" s="73">
        <v>0</v>
      </c>
      <c r="Z572" s="73">
        <v>0</v>
      </c>
      <c r="AA572" s="73">
        <v>0</v>
      </c>
      <c r="AB572" s="73">
        <v>0</v>
      </c>
      <c r="AC572" s="73">
        <v>0</v>
      </c>
      <c r="AD572" s="73">
        <v>0</v>
      </c>
      <c r="AE572" s="73">
        <v>0</v>
      </c>
      <c r="AF572" s="73">
        <v>0</v>
      </c>
      <c r="AG572" s="73">
        <v>0</v>
      </c>
      <c r="AH572" s="73">
        <v>0</v>
      </c>
      <c r="AI572" s="73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5"/>
      <c r="B573" s="5" t="s">
        <v>213</v>
      </c>
      <c r="C573" s="73">
        <v>0</v>
      </c>
      <c r="D573" s="73">
        <v>0</v>
      </c>
      <c r="E573" s="73">
        <v>0</v>
      </c>
      <c r="F573" s="73">
        <v>0</v>
      </c>
      <c r="G573" s="73">
        <v>0</v>
      </c>
      <c r="H573" s="73">
        <v>0</v>
      </c>
      <c r="I573" s="73">
        <v>0</v>
      </c>
      <c r="J573" s="73">
        <v>0</v>
      </c>
      <c r="K573" s="73">
        <v>0</v>
      </c>
      <c r="L573" s="73">
        <v>0</v>
      </c>
      <c r="M573" s="73">
        <v>0</v>
      </c>
      <c r="N573" s="73">
        <v>0</v>
      </c>
      <c r="O573" s="73">
        <v>0</v>
      </c>
      <c r="P573" s="73">
        <v>0</v>
      </c>
      <c r="Q573" s="73">
        <v>0</v>
      </c>
      <c r="R573" s="73">
        <v>0</v>
      </c>
      <c r="S573" s="73">
        <v>0</v>
      </c>
      <c r="T573" s="73">
        <v>0</v>
      </c>
      <c r="U573" s="73">
        <v>0</v>
      </c>
      <c r="V573" s="73">
        <v>0</v>
      </c>
      <c r="W573" s="73">
        <v>0</v>
      </c>
      <c r="X573" s="73">
        <v>0</v>
      </c>
      <c r="Y573" s="73">
        <v>0</v>
      </c>
      <c r="Z573" s="73">
        <v>0</v>
      </c>
      <c r="AA573" s="73">
        <v>0</v>
      </c>
      <c r="AB573" s="73">
        <v>0</v>
      </c>
      <c r="AC573" s="73">
        <v>0</v>
      </c>
      <c r="AD573" s="73">
        <v>0</v>
      </c>
      <c r="AE573" s="73">
        <v>0</v>
      </c>
      <c r="AF573" s="73">
        <v>0</v>
      </c>
      <c r="AG573" s="73">
        <v>0</v>
      </c>
      <c r="AH573" s="73">
        <v>0</v>
      </c>
      <c r="AI573" s="73">
        <v>0</v>
      </c>
    </row>
    <row r="574" spans="1:85">
      <c r="A574" s="1" t="str">
        <f>LOOKUP(B574,[1]Regions!$A$4:$A$98,[1]Regions!$B$4:$B$98)</f>
        <v>Romania</v>
      </c>
      <c r="B574" s="2">
        <v>27</v>
      </c>
      <c r="C574" s="72">
        <v>2018</v>
      </c>
      <c r="D574" s="72">
        <v>2019</v>
      </c>
      <c r="E574" s="72">
        <v>2020</v>
      </c>
      <c r="F574" s="72">
        <v>2021</v>
      </c>
      <c r="G574" s="72">
        <v>2022</v>
      </c>
      <c r="H574" s="72">
        <v>2023</v>
      </c>
      <c r="I574" s="72">
        <v>2024</v>
      </c>
      <c r="J574" s="72">
        <v>2025</v>
      </c>
      <c r="K574" s="72">
        <v>2026</v>
      </c>
      <c r="L574" s="72">
        <v>2027</v>
      </c>
      <c r="M574" s="72">
        <v>2028</v>
      </c>
      <c r="N574" s="72">
        <v>2029</v>
      </c>
      <c r="O574" s="72">
        <v>2030</v>
      </c>
      <c r="P574" s="72">
        <v>2031</v>
      </c>
      <c r="Q574" s="72">
        <v>2032</v>
      </c>
      <c r="R574" s="72">
        <v>2033</v>
      </c>
      <c r="S574" s="72">
        <v>2034</v>
      </c>
      <c r="T574" s="72">
        <v>2035</v>
      </c>
      <c r="U574" s="72">
        <v>2036</v>
      </c>
      <c r="V574" s="72">
        <v>2037</v>
      </c>
      <c r="W574" s="72">
        <v>2038</v>
      </c>
      <c r="X574" s="72">
        <v>2039</v>
      </c>
      <c r="Y574" s="72">
        <v>2040</v>
      </c>
      <c r="Z574" s="72">
        <v>2041</v>
      </c>
      <c r="AA574" s="72">
        <v>2042</v>
      </c>
      <c r="AB574" s="72">
        <v>2043</v>
      </c>
      <c r="AC574" s="72">
        <v>2044</v>
      </c>
      <c r="AD574" s="72">
        <v>2045</v>
      </c>
      <c r="AE574" s="72">
        <v>2046</v>
      </c>
      <c r="AF574" s="72">
        <v>2047</v>
      </c>
      <c r="AG574" s="72">
        <v>2048</v>
      </c>
      <c r="AH574" s="72">
        <v>2049</v>
      </c>
      <c r="AI574" s="72">
        <v>2050</v>
      </c>
      <c r="AJ574">
        <v>2051</v>
      </c>
      <c r="AK574">
        <v>2052</v>
      </c>
      <c r="AL574">
        <v>2053</v>
      </c>
      <c r="AM574">
        <v>2054</v>
      </c>
      <c r="AN574">
        <v>2055</v>
      </c>
      <c r="AO574">
        <v>2056</v>
      </c>
      <c r="AP574">
        <v>2057</v>
      </c>
      <c r="AQ574">
        <v>2058</v>
      </c>
      <c r="AR574">
        <v>2059</v>
      </c>
      <c r="AS574">
        <v>2060</v>
      </c>
      <c r="AT574">
        <v>2061</v>
      </c>
      <c r="AU574">
        <v>2062</v>
      </c>
      <c r="AV574">
        <v>2063</v>
      </c>
      <c r="AW574">
        <v>2064</v>
      </c>
      <c r="AX574">
        <v>2065</v>
      </c>
      <c r="AY574">
        <v>2066</v>
      </c>
      <c r="AZ574">
        <v>2067</v>
      </c>
      <c r="BA574">
        <v>2068</v>
      </c>
      <c r="BB574">
        <v>2069</v>
      </c>
      <c r="BC574">
        <v>2070</v>
      </c>
      <c r="BD574">
        <v>2071</v>
      </c>
      <c r="BE574">
        <v>2072</v>
      </c>
      <c r="BF574">
        <v>2073</v>
      </c>
      <c r="BG574">
        <v>2074</v>
      </c>
      <c r="BH574">
        <v>2075</v>
      </c>
      <c r="BI574">
        <v>2076</v>
      </c>
      <c r="BJ574">
        <v>2077</v>
      </c>
      <c r="BK574">
        <v>2078</v>
      </c>
      <c r="BL574">
        <v>2079</v>
      </c>
      <c r="BM574">
        <v>2080</v>
      </c>
      <c r="BN574">
        <v>2081</v>
      </c>
      <c r="BO574">
        <v>2082</v>
      </c>
      <c r="BP574">
        <v>2083</v>
      </c>
      <c r="BQ574">
        <v>2084</v>
      </c>
      <c r="BR574">
        <v>2085</v>
      </c>
      <c r="BS574">
        <v>2086</v>
      </c>
      <c r="BT574">
        <v>2087</v>
      </c>
      <c r="BU574">
        <v>2088</v>
      </c>
      <c r="BV574">
        <v>2089</v>
      </c>
      <c r="BW574">
        <v>2090</v>
      </c>
      <c r="BX574">
        <v>2091</v>
      </c>
      <c r="BY574">
        <v>2092</v>
      </c>
      <c r="BZ574">
        <v>2093</v>
      </c>
      <c r="CA574">
        <v>2094</v>
      </c>
      <c r="CB574">
        <v>2095</v>
      </c>
      <c r="CC574">
        <v>2096</v>
      </c>
      <c r="CD574">
        <v>2097</v>
      </c>
      <c r="CE574">
        <v>2098</v>
      </c>
      <c r="CF574">
        <v>2099</v>
      </c>
      <c r="CG574">
        <v>2100</v>
      </c>
    </row>
    <row r="575" spans="1:85">
      <c r="A575" s="74"/>
      <c r="B575" s="74" t="s">
        <v>4</v>
      </c>
      <c r="C575" s="73">
        <v>0</v>
      </c>
      <c r="D575" s="73">
        <v>0</v>
      </c>
      <c r="E575" s="73">
        <v>0</v>
      </c>
      <c r="F575" s="73">
        <v>0</v>
      </c>
      <c r="G575" s="73">
        <v>0</v>
      </c>
      <c r="H575" s="73">
        <v>0</v>
      </c>
      <c r="I575" s="73">
        <v>0</v>
      </c>
      <c r="J575" s="73">
        <v>0</v>
      </c>
      <c r="K575" s="73">
        <v>0</v>
      </c>
      <c r="L575" s="73">
        <v>0</v>
      </c>
      <c r="M575" s="73">
        <v>0</v>
      </c>
      <c r="N575" s="73">
        <v>0</v>
      </c>
      <c r="O575" s="73">
        <v>0</v>
      </c>
      <c r="P575" s="73">
        <v>0</v>
      </c>
      <c r="Q575" s="73">
        <v>0</v>
      </c>
      <c r="R575" s="73">
        <v>0</v>
      </c>
      <c r="S575" s="73">
        <v>0</v>
      </c>
      <c r="T575" s="73">
        <v>0</v>
      </c>
      <c r="U575" s="73">
        <v>0</v>
      </c>
      <c r="V575" s="73">
        <v>0</v>
      </c>
      <c r="W575" s="73">
        <v>0</v>
      </c>
      <c r="X575" s="73">
        <v>0</v>
      </c>
      <c r="Y575" s="73">
        <v>0</v>
      </c>
      <c r="Z575" s="73">
        <v>0</v>
      </c>
      <c r="AA575" s="73">
        <v>0</v>
      </c>
      <c r="AB575" s="73">
        <v>0</v>
      </c>
      <c r="AC575" s="73">
        <v>0</v>
      </c>
      <c r="AD575" s="73">
        <v>0</v>
      </c>
      <c r="AE575" s="73">
        <v>0</v>
      </c>
      <c r="AF575" s="73">
        <v>0</v>
      </c>
      <c r="AG575" s="73">
        <v>0</v>
      </c>
      <c r="AH575" s="73">
        <v>0</v>
      </c>
      <c r="AI575" s="73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74" t="s">
        <v>0</v>
      </c>
      <c r="B576" s="74" t="s">
        <v>3</v>
      </c>
      <c r="C576" s="73">
        <v>0</v>
      </c>
      <c r="D576" s="73">
        <v>0</v>
      </c>
      <c r="E576" s="73">
        <v>0</v>
      </c>
      <c r="F576" s="73">
        <v>0</v>
      </c>
      <c r="G576" s="73">
        <v>0</v>
      </c>
      <c r="H576" s="73">
        <v>0</v>
      </c>
      <c r="I576" s="73">
        <v>0</v>
      </c>
      <c r="J576" s="73">
        <v>0</v>
      </c>
      <c r="K576" s="73">
        <v>0</v>
      </c>
      <c r="L576" s="73">
        <v>0</v>
      </c>
      <c r="M576" s="73">
        <v>0</v>
      </c>
      <c r="N576" s="73">
        <v>0</v>
      </c>
      <c r="O576" s="73">
        <v>0</v>
      </c>
      <c r="P576" s="73">
        <v>0</v>
      </c>
      <c r="Q576" s="73">
        <v>0</v>
      </c>
      <c r="R576" s="73">
        <v>0</v>
      </c>
      <c r="S576" s="73">
        <v>0</v>
      </c>
      <c r="T576" s="73">
        <v>0</v>
      </c>
      <c r="U576" s="73">
        <v>0</v>
      </c>
      <c r="V576" s="73">
        <v>0</v>
      </c>
      <c r="W576" s="73">
        <v>0</v>
      </c>
      <c r="X576" s="73">
        <v>0</v>
      </c>
      <c r="Y576" s="73">
        <v>0</v>
      </c>
      <c r="Z576" s="73">
        <v>0</v>
      </c>
      <c r="AA576" s="73">
        <v>0</v>
      </c>
      <c r="AB576" s="73">
        <v>0</v>
      </c>
      <c r="AC576" s="73">
        <v>0</v>
      </c>
      <c r="AD576" s="73">
        <v>0</v>
      </c>
      <c r="AE576" s="73">
        <v>0</v>
      </c>
      <c r="AF576" s="73">
        <v>0</v>
      </c>
      <c r="AG576" s="73">
        <v>0</v>
      </c>
      <c r="AH576" s="73">
        <v>0</v>
      </c>
      <c r="AI576" s="73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74"/>
      <c r="B577" s="74" t="s">
        <v>34</v>
      </c>
      <c r="C577" s="73">
        <v>0</v>
      </c>
      <c r="D577" s="73">
        <v>0</v>
      </c>
      <c r="E577" s="73">
        <v>0</v>
      </c>
      <c r="F577" s="73">
        <v>0</v>
      </c>
      <c r="G577" s="73">
        <v>0</v>
      </c>
      <c r="H577" s="73">
        <v>0</v>
      </c>
      <c r="I577" s="73">
        <v>0</v>
      </c>
      <c r="J577" s="73">
        <v>0</v>
      </c>
      <c r="K577" s="73">
        <v>0</v>
      </c>
      <c r="L577" s="73">
        <v>0</v>
      </c>
      <c r="M577" s="73">
        <v>0</v>
      </c>
      <c r="N577" s="73">
        <v>0</v>
      </c>
      <c r="O577" s="73">
        <v>0</v>
      </c>
      <c r="P577" s="73">
        <v>0</v>
      </c>
      <c r="Q577" s="73">
        <v>0</v>
      </c>
      <c r="R577" s="73">
        <v>0</v>
      </c>
      <c r="S577" s="73">
        <v>0</v>
      </c>
      <c r="T577" s="73">
        <v>0</v>
      </c>
      <c r="U577" s="73">
        <v>0</v>
      </c>
      <c r="V577" s="73">
        <v>0</v>
      </c>
      <c r="W577" s="73">
        <v>0</v>
      </c>
      <c r="X577" s="73">
        <v>0</v>
      </c>
      <c r="Y577" s="73">
        <v>0</v>
      </c>
      <c r="Z577" s="73">
        <v>0</v>
      </c>
      <c r="AA577" s="73">
        <v>0</v>
      </c>
      <c r="AB577" s="73">
        <v>0</v>
      </c>
      <c r="AC577" s="73">
        <v>0</v>
      </c>
      <c r="AD577" s="73">
        <v>0</v>
      </c>
      <c r="AE577" s="73">
        <v>0</v>
      </c>
      <c r="AF577" s="73">
        <v>0</v>
      </c>
      <c r="AG577" s="73">
        <v>0</v>
      </c>
      <c r="AH577" s="73">
        <v>0</v>
      </c>
      <c r="AI577" s="73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14"/>
      <c r="B578" s="14" t="s">
        <v>35</v>
      </c>
      <c r="C578" s="73">
        <v>0</v>
      </c>
      <c r="D578" s="73">
        <v>0</v>
      </c>
      <c r="E578" s="73">
        <v>0</v>
      </c>
      <c r="F578" s="73">
        <v>0</v>
      </c>
      <c r="G578" s="73">
        <v>0</v>
      </c>
      <c r="H578" s="73">
        <v>0</v>
      </c>
      <c r="I578" s="73">
        <v>0</v>
      </c>
      <c r="J578" s="73">
        <v>0</v>
      </c>
      <c r="K578" s="73">
        <v>0</v>
      </c>
      <c r="L578" s="73">
        <v>0</v>
      </c>
      <c r="M578" s="73">
        <v>0</v>
      </c>
      <c r="N578" s="73">
        <v>0</v>
      </c>
      <c r="O578" s="73">
        <v>0</v>
      </c>
      <c r="P578" s="73">
        <v>0</v>
      </c>
      <c r="Q578" s="73">
        <v>0</v>
      </c>
      <c r="R578" s="73">
        <v>0</v>
      </c>
      <c r="S578" s="73">
        <v>0</v>
      </c>
      <c r="T578" s="73">
        <v>0</v>
      </c>
      <c r="U578" s="73">
        <v>0</v>
      </c>
      <c r="V578" s="73">
        <v>0</v>
      </c>
      <c r="W578" s="73">
        <v>0</v>
      </c>
      <c r="X578" s="73">
        <v>0</v>
      </c>
      <c r="Y578" s="73">
        <v>0</v>
      </c>
      <c r="Z578" s="73">
        <v>0</v>
      </c>
      <c r="AA578" s="73">
        <v>0</v>
      </c>
      <c r="AB578" s="73">
        <v>0</v>
      </c>
      <c r="AC578" s="73">
        <v>0</v>
      </c>
      <c r="AD578" s="73">
        <v>0</v>
      </c>
      <c r="AE578" s="73">
        <v>0</v>
      </c>
      <c r="AF578" s="73">
        <v>0</v>
      </c>
      <c r="AG578" s="73">
        <v>0</v>
      </c>
      <c r="AH578" s="73">
        <v>0</v>
      </c>
      <c r="AI578" s="73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4"/>
      <c r="B579" s="4" t="s">
        <v>4</v>
      </c>
      <c r="C579" s="73">
        <v>0</v>
      </c>
      <c r="D579" s="73">
        <v>0</v>
      </c>
      <c r="E579" s="73">
        <v>0</v>
      </c>
      <c r="F579" s="73">
        <v>0</v>
      </c>
      <c r="G579" s="73">
        <v>0</v>
      </c>
      <c r="H579" s="73">
        <v>0</v>
      </c>
      <c r="I579" s="73">
        <v>0</v>
      </c>
      <c r="J579" s="73">
        <v>0</v>
      </c>
      <c r="K579" s="73">
        <v>0</v>
      </c>
      <c r="L579" s="73">
        <v>0</v>
      </c>
      <c r="M579" s="73">
        <v>0</v>
      </c>
      <c r="N579" s="73">
        <v>0</v>
      </c>
      <c r="O579" s="73">
        <v>0</v>
      </c>
      <c r="P579" s="73">
        <v>0</v>
      </c>
      <c r="Q579" s="73">
        <v>0</v>
      </c>
      <c r="R579" s="73">
        <v>0</v>
      </c>
      <c r="S579" s="73">
        <v>0</v>
      </c>
      <c r="T579" s="73">
        <v>0</v>
      </c>
      <c r="U579" s="73">
        <v>0</v>
      </c>
      <c r="V579" s="73">
        <v>0</v>
      </c>
      <c r="W579" s="73">
        <v>0</v>
      </c>
      <c r="X579" s="73">
        <v>0</v>
      </c>
      <c r="Y579" s="73">
        <v>0</v>
      </c>
      <c r="Z579" s="73">
        <v>0</v>
      </c>
      <c r="AA579" s="73">
        <v>0</v>
      </c>
      <c r="AB579" s="73">
        <v>0</v>
      </c>
      <c r="AC579" s="73">
        <v>0</v>
      </c>
      <c r="AD579" s="73">
        <v>0</v>
      </c>
      <c r="AE579" s="73">
        <v>0</v>
      </c>
      <c r="AF579" s="73">
        <v>0</v>
      </c>
      <c r="AG579" s="73">
        <v>0</v>
      </c>
      <c r="AH579" s="73">
        <v>0</v>
      </c>
      <c r="AI579" s="73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74" t="s">
        <v>1</v>
      </c>
      <c r="B580" s="74" t="s">
        <v>3</v>
      </c>
      <c r="C580" s="73">
        <v>0</v>
      </c>
      <c r="D580" s="73">
        <v>0</v>
      </c>
      <c r="E580" s="73">
        <v>0</v>
      </c>
      <c r="F580" s="73">
        <v>0</v>
      </c>
      <c r="G580" s="73">
        <v>0</v>
      </c>
      <c r="H580" s="73">
        <v>0</v>
      </c>
      <c r="I580" s="73">
        <v>0</v>
      </c>
      <c r="J580" s="73">
        <v>0</v>
      </c>
      <c r="K580" s="73">
        <v>0</v>
      </c>
      <c r="L580" s="73">
        <v>0</v>
      </c>
      <c r="M580" s="73">
        <v>0</v>
      </c>
      <c r="N580" s="73">
        <v>0</v>
      </c>
      <c r="O580" s="73">
        <v>0</v>
      </c>
      <c r="P580" s="73">
        <v>0</v>
      </c>
      <c r="Q580" s="73">
        <v>0</v>
      </c>
      <c r="R580" s="73">
        <v>0</v>
      </c>
      <c r="S580" s="73">
        <v>0</v>
      </c>
      <c r="T580" s="73">
        <v>0</v>
      </c>
      <c r="U580" s="73">
        <v>0</v>
      </c>
      <c r="V580" s="73">
        <v>0</v>
      </c>
      <c r="W580" s="73">
        <v>0</v>
      </c>
      <c r="X580" s="73">
        <v>0</v>
      </c>
      <c r="Y580" s="73">
        <v>0</v>
      </c>
      <c r="Z580" s="73">
        <v>0</v>
      </c>
      <c r="AA580" s="73">
        <v>0</v>
      </c>
      <c r="AB580" s="73">
        <v>0</v>
      </c>
      <c r="AC580" s="73">
        <v>0</v>
      </c>
      <c r="AD580" s="73">
        <v>0</v>
      </c>
      <c r="AE580" s="73">
        <v>0</v>
      </c>
      <c r="AF580" s="73">
        <v>0</v>
      </c>
      <c r="AG580" s="73">
        <v>0</v>
      </c>
      <c r="AH580" s="73">
        <v>0</v>
      </c>
      <c r="AI580" s="73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74"/>
      <c r="B581" s="74" t="s">
        <v>34</v>
      </c>
      <c r="C581" s="73">
        <v>0</v>
      </c>
      <c r="D581" s="73">
        <v>0</v>
      </c>
      <c r="E581" s="73">
        <v>0</v>
      </c>
      <c r="F581" s="73">
        <v>0</v>
      </c>
      <c r="G581" s="73">
        <v>0</v>
      </c>
      <c r="H581" s="73">
        <v>0</v>
      </c>
      <c r="I581" s="73">
        <v>0</v>
      </c>
      <c r="J581" s="73">
        <v>0</v>
      </c>
      <c r="K581" s="73">
        <v>0</v>
      </c>
      <c r="L581" s="73">
        <v>0</v>
      </c>
      <c r="M581" s="73">
        <v>0</v>
      </c>
      <c r="N581" s="73">
        <v>0</v>
      </c>
      <c r="O581" s="73">
        <v>0</v>
      </c>
      <c r="P581" s="73">
        <v>0</v>
      </c>
      <c r="Q581" s="73">
        <v>0</v>
      </c>
      <c r="R581" s="73">
        <v>0</v>
      </c>
      <c r="S581" s="73">
        <v>0</v>
      </c>
      <c r="T581" s="73">
        <v>0</v>
      </c>
      <c r="U581" s="73">
        <v>0</v>
      </c>
      <c r="V581" s="73">
        <v>0</v>
      </c>
      <c r="W581" s="73">
        <v>0</v>
      </c>
      <c r="X581" s="73">
        <v>0</v>
      </c>
      <c r="Y581" s="73">
        <v>0</v>
      </c>
      <c r="Z581" s="73">
        <v>0</v>
      </c>
      <c r="AA581" s="73">
        <v>0</v>
      </c>
      <c r="AB581" s="73">
        <v>0</v>
      </c>
      <c r="AC581" s="73">
        <v>0</v>
      </c>
      <c r="AD581" s="73">
        <v>0</v>
      </c>
      <c r="AE581" s="73">
        <v>0</v>
      </c>
      <c r="AF581" s="73">
        <v>0</v>
      </c>
      <c r="AG581" s="73">
        <v>0</v>
      </c>
      <c r="AH581" s="73">
        <v>0</v>
      </c>
      <c r="AI581" s="73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14"/>
      <c r="B582" s="14" t="s">
        <v>35</v>
      </c>
      <c r="C582" s="73">
        <v>0</v>
      </c>
      <c r="D582" s="73">
        <v>0</v>
      </c>
      <c r="E582" s="73">
        <v>0</v>
      </c>
      <c r="F582" s="73">
        <v>0</v>
      </c>
      <c r="G582" s="73">
        <v>0</v>
      </c>
      <c r="H582" s="73">
        <v>0</v>
      </c>
      <c r="I582" s="73">
        <v>0</v>
      </c>
      <c r="J582" s="73">
        <v>0</v>
      </c>
      <c r="K582" s="73">
        <v>0</v>
      </c>
      <c r="L582" s="73">
        <v>0</v>
      </c>
      <c r="M582" s="73">
        <v>0</v>
      </c>
      <c r="N582" s="73">
        <v>0</v>
      </c>
      <c r="O582" s="73">
        <v>0</v>
      </c>
      <c r="P582" s="73">
        <v>0</v>
      </c>
      <c r="Q582" s="73">
        <v>0</v>
      </c>
      <c r="R582" s="73">
        <v>0</v>
      </c>
      <c r="S582" s="73">
        <v>0</v>
      </c>
      <c r="T582" s="73">
        <v>0</v>
      </c>
      <c r="U582" s="73">
        <v>0</v>
      </c>
      <c r="V582" s="73">
        <v>0</v>
      </c>
      <c r="W582" s="73">
        <v>0</v>
      </c>
      <c r="X582" s="73">
        <v>0</v>
      </c>
      <c r="Y582" s="73">
        <v>0</v>
      </c>
      <c r="Z582" s="73">
        <v>0</v>
      </c>
      <c r="AA582" s="73">
        <v>0</v>
      </c>
      <c r="AB582" s="73">
        <v>0</v>
      </c>
      <c r="AC582" s="73">
        <v>0</v>
      </c>
      <c r="AD582" s="73">
        <v>0</v>
      </c>
      <c r="AE582" s="73">
        <v>0</v>
      </c>
      <c r="AF582" s="73">
        <v>0</v>
      </c>
      <c r="AG582" s="73">
        <v>0</v>
      </c>
      <c r="AH582" s="73">
        <v>0</v>
      </c>
      <c r="AI582" s="73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4"/>
      <c r="B583" s="4" t="s">
        <v>4</v>
      </c>
      <c r="C583" s="73">
        <v>0</v>
      </c>
      <c r="D583" s="73">
        <v>0</v>
      </c>
      <c r="E583" s="73">
        <v>0</v>
      </c>
      <c r="F583" s="73">
        <v>0</v>
      </c>
      <c r="G583" s="73">
        <v>0</v>
      </c>
      <c r="H583" s="73">
        <v>0</v>
      </c>
      <c r="I583" s="73">
        <v>0</v>
      </c>
      <c r="J583" s="73">
        <v>0</v>
      </c>
      <c r="K583" s="73">
        <v>0</v>
      </c>
      <c r="L583" s="73">
        <v>0</v>
      </c>
      <c r="M583" s="73">
        <v>0</v>
      </c>
      <c r="N583" s="73">
        <v>0</v>
      </c>
      <c r="O583" s="73">
        <v>0</v>
      </c>
      <c r="P583" s="73">
        <v>0</v>
      </c>
      <c r="Q583" s="73">
        <v>0</v>
      </c>
      <c r="R583" s="73">
        <v>0</v>
      </c>
      <c r="S583" s="73">
        <v>0</v>
      </c>
      <c r="T583" s="73">
        <v>0</v>
      </c>
      <c r="U583" s="73">
        <v>0</v>
      </c>
      <c r="V583" s="73">
        <v>0</v>
      </c>
      <c r="W583" s="73">
        <v>0</v>
      </c>
      <c r="X583" s="73">
        <v>0</v>
      </c>
      <c r="Y583" s="73">
        <v>0</v>
      </c>
      <c r="Z583" s="73">
        <v>0</v>
      </c>
      <c r="AA583" s="73">
        <v>0</v>
      </c>
      <c r="AB583" s="73">
        <v>0</v>
      </c>
      <c r="AC583" s="73">
        <v>0</v>
      </c>
      <c r="AD583" s="73">
        <v>0</v>
      </c>
      <c r="AE583" s="73">
        <v>0</v>
      </c>
      <c r="AF583" s="73">
        <v>0</v>
      </c>
      <c r="AG583" s="73">
        <v>0</v>
      </c>
      <c r="AH583" s="73">
        <v>0</v>
      </c>
      <c r="AI583" s="7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14" t="s">
        <v>5</v>
      </c>
      <c r="B584" s="14" t="s">
        <v>3</v>
      </c>
      <c r="C584" s="73">
        <v>0</v>
      </c>
      <c r="D584" s="73">
        <v>0</v>
      </c>
      <c r="E584" s="73">
        <v>0</v>
      </c>
      <c r="F584" s="73">
        <v>0</v>
      </c>
      <c r="G584" s="73">
        <v>0</v>
      </c>
      <c r="H584" s="73">
        <v>0</v>
      </c>
      <c r="I584" s="73">
        <v>0</v>
      </c>
      <c r="J584" s="73">
        <v>0</v>
      </c>
      <c r="K584" s="73">
        <v>0</v>
      </c>
      <c r="L584" s="73">
        <v>0</v>
      </c>
      <c r="M584" s="73">
        <v>0</v>
      </c>
      <c r="N584" s="73">
        <v>0</v>
      </c>
      <c r="O584" s="73">
        <v>0</v>
      </c>
      <c r="P584" s="73">
        <v>0</v>
      </c>
      <c r="Q584" s="73">
        <v>0</v>
      </c>
      <c r="R584" s="73">
        <v>0</v>
      </c>
      <c r="S584" s="73">
        <v>0</v>
      </c>
      <c r="T584" s="73">
        <v>0</v>
      </c>
      <c r="U584" s="73">
        <v>0</v>
      </c>
      <c r="V584" s="73">
        <v>0</v>
      </c>
      <c r="W584" s="73">
        <v>0</v>
      </c>
      <c r="X584" s="73">
        <v>0</v>
      </c>
      <c r="Y584" s="73">
        <v>0</v>
      </c>
      <c r="Z584" s="73">
        <v>0</v>
      </c>
      <c r="AA584" s="73">
        <v>0</v>
      </c>
      <c r="AB584" s="73">
        <v>0</v>
      </c>
      <c r="AC584" s="73">
        <v>0</v>
      </c>
      <c r="AD584" s="73">
        <v>0</v>
      </c>
      <c r="AE584" s="73">
        <v>0</v>
      </c>
      <c r="AF584" s="73">
        <v>0</v>
      </c>
      <c r="AG584" s="73">
        <v>0</v>
      </c>
      <c r="AH584" s="73">
        <v>0</v>
      </c>
      <c r="AI584" s="73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5"/>
      <c r="B585" s="5" t="s">
        <v>4</v>
      </c>
      <c r="C585" s="73">
        <v>0</v>
      </c>
      <c r="D585" s="73">
        <v>0</v>
      </c>
      <c r="E585" s="73">
        <v>0</v>
      </c>
      <c r="F585" s="73">
        <v>0</v>
      </c>
      <c r="G585" s="73">
        <v>0</v>
      </c>
      <c r="H585" s="73">
        <v>0</v>
      </c>
      <c r="I585" s="73">
        <v>0</v>
      </c>
      <c r="J585" s="73">
        <v>0</v>
      </c>
      <c r="K585" s="73">
        <v>0</v>
      </c>
      <c r="L585" s="73">
        <v>0</v>
      </c>
      <c r="M585" s="73">
        <v>0</v>
      </c>
      <c r="N585" s="73">
        <v>0</v>
      </c>
      <c r="O585" s="73">
        <v>0</v>
      </c>
      <c r="P585" s="73">
        <v>0</v>
      </c>
      <c r="Q585" s="73">
        <v>0</v>
      </c>
      <c r="R585" s="73">
        <v>0</v>
      </c>
      <c r="S585" s="73">
        <v>0</v>
      </c>
      <c r="T585" s="73">
        <v>0</v>
      </c>
      <c r="U585" s="73">
        <v>0</v>
      </c>
      <c r="V585" s="73">
        <v>0</v>
      </c>
      <c r="W585" s="73">
        <v>0</v>
      </c>
      <c r="X585" s="73">
        <v>0</v>
      </c>
      <c r="Y585" s="73">
        <v>0</v>
      </c>
      <c r="Z585" s="73">
        <v>0</v>
      </c>
      <c r="AA585" s="73">
        <v>0</v>
      </c>
      <c r="AB585" s="73">
        <v>0</v>
      </c>
      <c r="AC585" s="73">
        <v>0</v>
      </c>
      <c r="AD585" s="73">
        <v>0</v>
      </c>
      <c r="AE585" s="73">
        <v>0</v>
      </c>
      <c r="AF585" s="73">
        <v>0</v>
      </c>
      <c r="AG585" s="73">
        <v>0</v>
      </c>
      <c r="AH585" s="73">
        <v>0</v>
      </c>
      <c r="AI585" s="73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>
      <c r="A586" s="5" t="s">
        <v>2</v>
      </c>
      <c r="B586" s="5" t="s">
        <v>3</v>
      </c>
      <c r="C586" s="73">
        <v>0</v>
      </c>
      <c r="D586" s="73">
        <v>0</v>
      </c>
      <c r="E586" s="73">
        <v>0</v>
      </c>
      <c r="F586" s="73">
        <v>0</v>
      </c>
      <c r="G586" s="73">
        <v>0</v>
      </c>
      <c r="H586" s="73">
        <v>0</v>
      </c>
      <c r="I586" s="73">
        <v>0</v>
      </c>
      <c r="J586" s="73">
        <v>0</v>
      </c>
      <c r="K586" s="73">
        <v>0</v>
      </c>
      <c r="L586" s="73">
        <v>0</v>
      </c>
      <c r="M586" s="73">
        <v>0</v>
      </c>
      <c r="N586" s="73">
        <v>0</v>
      </c>
      <c r="O586" s="73">
        <v>0</v>
      </c>
      <c r="P586" s="73">
        <v>0</v>
      </c>
      <c r="Q586" s="73">
        <v>0</v>
      </c>
      <c r="R586" s="73">
        <v>0</v>
      </c>
      <c r="S586" s="73">
        <v>0</v>
      </c>
      <c r="T586" s="73">
        <v>0</v>
      </c>
      <c r="U586" s="73">
        <v>0</v>
      </c>
      <c r="V586" s="73">
        <v>0</v>
      </c>
      <c r="W586" s="73">
        <v>0</v>
      </c>
      <c r="X586" s="73">
        <v>0</v>
      </c>
      <c r="Y586" s="73">
        <v>0</v>
      </c>
      <c r="Z586" s="73">
        <v>0</v>
      </c>
      <c r="AA586" s="73">
        <v>0</v>
      </c>
      <c r="AB586" s="73">
        <v>0</v>
      </c>
      <c r="AC586" s="73">
        <v>0</v>
      </c>
      <c r="AD586" s="73">
        <v>0</v>
      </c>
      <c r="AE586" s="73">
        <v>0</v>
      </c>
      <c r="AF586" s="73">
        <v>0</v>
      </c>
      <c r="AG586" s="73">
        <v>0</v>
      </c>
      <c r="AH586" s="73">
        <v>0</v>
      </c>
      <c r="AI586" s="73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>
      <c r="A587" s="4"/>
      <c r="B587" s="4" t="s">
        <v>4</v>
      </c>
      <c r="C587" s="73">
        <v>0</v>
      </c>
      <c r="D587" s="73">
        <v>0</v>
      </c>
      <c r="E587" s="73">
        <v>0</v>
      </c>
      <c r="F587" s="73">
        <v>0</v>
      </c>
      <c r="G587" s="73">
        <v>0</v>
      </c>
      <c r="H587" s="73">
        <v>0</v>
      </c>
      <c r="I587" s="73">
        <v>0</v>
      </c>
      <c r="J587" s="73">
        <v>0</v>
      </c>
      <c r="K587" s="73">
        <v>0</v>
      </c>
      <c r="L587" s="73">
        <v>0</v>
      </c>
      <c r="M587" s="73">
        <v>0</v>
      </c>
      <c r="N587" s="73">
        <v>0</v>
      </c>
      <c r="O587" s="73">
        <v>0</v>
      </c>
      <c r="P587" s="73">
        <v>0</v>
      </c>
      <c r="Q587" s="73">
        <v>0</v>
      </c>
      <c r="R587" s="73">
        <v>0</v>
      </c>
      <c r="S587" s="73">
        <v>0</v>
      </c>
      <c r="T587" s="73">
        <v>0</v>
      </c>
      <c r="U587" s="73">
        <v>0</v>
      </c>
      <c r="V587" s="73">
        <v>0</v>
      </c>
      <c r="W587" s="73">
        <v>0</v>
      </c>
      <c r="X587" s="73">
        <v>0</v>
      </c>
      <c r="Y587" s="73">
        <v>0</v>
      </c>
      <c r="Z587" s="73">
        <v>0</v>
      </c>
      <c r="AA587" s="73">
        <v>0</v>
      </c>
      <c r="AB587" s="73">
        <v>0</v>
      </c>
      <c r="AC587" s="73">
        <v>0</v>
      </c>
      <c r="AD587" s="73">
        <v>0</v>
      </c>
      <c r="AE587" s="73">
        <v>0</v>
      </c>
      <c r="AF587" s="73">
        <v>0</v>
      </c>
      <c r="AG587" s="73">
        <v>0</v>
      </c>
      <c r="AH587" s="73">
        <v>0</v>
      </c>
      <c r="AI587" s="73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>
      <c r="A588" s="14" t="s">
        <v>7</v>
      </c>
      <c r="B588" s="14" t="s">
        <v>3</v>
      </c>
      <c r="C588" s="73">
        <v>0</v>
      </c>
      <c r="D588" s="73">
        <v>0</v>
      </c>
      <c r="E588" s="73">
        <v>0</v>
      </c>
      <c r="F588" s="73">
        <v>0</v>
      </c>
      <c r="G588" s="73">
        <v>0</v>
      </c>
      <c r="H588" s="73">
        <v>0</v>
      </c>
      <c r="I588" s="73">
        <v>0</v>
      </c>
      <c r="J588" s="73">
        <v>0</v>
      </c>
      <c r="K588" s="73">
        <v>0</v>
      </c>
      <c r="L588" s="73">
        <v>0</v>
      </c>
      <c r="M588" s="73">
        <v>0</v>
      </c>
      <c r="N588" s="73">
        <v>0</v>
      </c>
      <c r="O588" s="73">
        <v>0</v>
      </c>
      <c r="P588" s="73">
        <v>0</v>
      </c>
      <c r="Q588" s="73">
        <v>0</v>
      </c>
      <c r="R588" s="73">
        <v>0</v>
      </c>
      <c r="S588" s="73">
        <v>0</v>
      </c>
      <c r="T588" s="73">
        <v>0</v>
      </c>
      <c r="U588" s="73">
        <v>0</v>
      </c>
      <c r="V588" s="73">
        <v>0</v>
      </c>
      <c r="W588" s="73">
        <v>0</v>
      </c>
      <c r="X588" s="73">
        <v>0</v>
      </c>
      <c r="Y588" s="73">
        <v>0</v>
      </c>
      <c r="Z588" s="73">
        <v>0</v>
      </c>
      <c r="AA588" s="73">
        <v>0</v>
      </c>
      <c r="AB588" s="73">
        <v>0</v>
      </c>
      <c r="AC588" s="73">
        <v>0</v>
      </c>
      <c r="AD588" s="73">
        <v>0</v>
      </c>
      <c r="AE588" s="73">
        <v>0</v>
      </c>
      <c r="AF588" s="73">
        <v>0</v>
      </c>
      <c r="AG588" s="73">
        <v>0</v>
      </c>
      <c r="AH588" s="73">
        <v>0</v>
      </c>
      <c r="AI588" s="73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>
      <c r="A589" s="4"/>
      <c r="B589" s="4" t="s">
        <v>4</v>
      </c>
      <c r="C589" s="73">
        <v>0</v>
      </c>
      <c r="D589" s="73">
        <v>0</v>
      </c>
      <c r="E589" s="73">
        <v>0</v>
      </c>
      <c r="F589" s="73">
        <v>0</v>
      </c>
      <c r="G589" s="73">
        <v>0</v>
      </c>
      <c r="H589" s="73">
        <v>0</v>
      </c>
      <c r="I589" s="73">
        <v>0</v>
      </c>
      <c r="J589" s="73">
        <v>0</v>
      </c>
      <c r="K589" s="73">
        <v>0</v>
      </c>
      <c r="L589" s="73">
        <v>0</v>
      </c>
      <c r="M589" s="73">
        <v>0</v>
      </c>
      <c r="N589" s="73">
        <v>0</v>
      </c>
      <c r="O589" s="73">
        <v>0</v>
      </c>
      <c r="P589" s="73">
        <v>0</v>
      </c>
      <c r="Q589" s="73">
        <v>0</v>
      </c>
      <c r="R589" s="73">
        <v>0</v>
      </c>
      <c r="S589" s="73">
        <v>0</v>
      </c>
      <c r="T589" s="73">
        <v>0</v>
      </c>
      <c r="U589" s="73">
        <v>0</v>
      </c>
      <c r="V589" s="73">
        <v>0</v>
      </c>
      <c r="W589" s="73">
        <v>0</v>
      </c>
      <c r="X589" s="73">
        <v>0</v>
      </c>
      <c r="Y589" s="73">
        <v>0</v>
      </c>
      <c r="Z589" s="73">
        <v>0</v>
      </c>
      <c r="AA589" s="73">
        <v>0</v>
      </c>
      <c r="AB589" s="73">
        <v>0</v>
      </c>
      <c r="AC589" s="73">
        <v>0</v>
      </c>
      <c r="AD589" s="73">
        <v>0</v>
      </c>
      <c r="AE589" s="73">
        <v>0</v>
      </c>
      <c r="AF589" s="73">
        <v>0</v>
      </c>
      <c r="AG589" s="73">
        <v>0</v>
      </c>
      <c r="AH589" s="73">
        <v>0</v>
      </c>
      <c r="AI589" s="73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>
      <c r="A590" s="14" t="s">
        <v>6</v>
      </c>
      <c r="B590" s="14" t="s">
        <v>3</v>
      </c>
      <c r="C590" s="73">
        <v>0</v>
      </c>
      <c r="D590" s="73">
        <v>0</v>
      </c>
      <c r="E590" s="73">
        <v>0</v>
      </c>
      <c r="F590" s="73">
        <v>0</v>
      </c>
      <c r="G590" s="73">
        <v>0</v>
      </c>
      <c r="H590" s="73">
        <v>0</v>
      </c>
      <c r="I590" s="73">
        <v>0</v>
      </c>
      <c r="J590" s="73">
        <v>0</v>
      </c>
      <c r="K590" s="73">
        <v>0</v>
      </c>
      <c r="L590" s="73">
        <v>0</v>
      </c>
      <c r="M590" s="73">
        <v>0</v>
      </c>
      <c r="N590" s="73">
        <v>0</v>
      </c>
      <c r="O590" s="73">
        <v>0</v>
      </c>
      <c r="P590" s="73">
        <v>0</v>
      </c>
      <c r="Q590" s="73">
        <v>0</v>
      </c>
      <c r="R590" s="73">
        <v>0</v>
      </c>
      <c r="S590" s="73">
        <v>0</v>
      </c>
      <c r="T590" s="73">
        <v>0</v>
      </c>
      <c r="U590" s="73">
        <v>0</v>
      </c>
      <c r="V590" s="73">
        <v>0</v>
      </c>
      <c r="W590" s="73">
        <v>0</v>
      </c>
      <c r="X590" s="73">
        <v>0</v>
      </c>
      <c r="Y590" s="73">
        <v>0</v>
      </c>
      <c r="Z590" s="73">
        <v>0</v>
      </c>
      <c r="AA590" s="73">
        <v>0</v>
      </c>
      <c r="AB590" s="73">
        <v>0</v>
      </c>
      <c r="AC590" s="73">
        <v>0</v>
      </c>
      <c r="AD590" s="73">
        <v>0</v>
      </c>
      <c r="AE590" s="73">
        <v>0</v>
      </c>
      <c r="AF590" s="73">
        <v>0</v>
      </c>
      <c r="AG590" s="73">
        <v>0</v>
      </c>
      <c r="AH590" s="73">
        <v>0</v>
      </c>
      <c r="AI590" s="73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</row>
    <row r="591" spans="1:85">
      <c r="A591" s="5"/>
      <c r="B591" s="5" t="s">
        <v>4</v>
      </c>
      <c r="C591" s="73">
        <v>0</v>
      </c>
      <c r="D591" s="73">
        <v>0</v>
      </c>
      <c r="E591" s="73">
        <v>0</v>
      </c>
      <c r="F591" s="73">
        <v>0</v>
      </c>
      <c r="G591" s="73">
        <v>0</v>
      </c>
      <c r="H591" s="73">
        <v>0</v>
      </c>
      <c r="I591" s="73">
        <v>0</v>
      </c>
      <c r="J591" s="73">
        <v>0</v>
      </c>
      <c r="K591" s="73">
        <v>0</v>
      </c>
      <c r="L591" s="73">
        <v>0</v>
      </c>
      <c r="M591" s="73">
        <v>0</v>
      </c>
      <c r="N591" s="73">
        <v>0</v>
      </c>
      <c r="O591" s="73">
        <v>0</v>
      </c>
      <c r="P591" s="73">
        <v>0</v>
      </c>
      <c r="Q591" s="73">
        <v>0</v>
      </c>
      <c r="R591" s="73">
        <v>0</v>
      </c>
      <c r="S591" s="73">
        <v>0</v>
      </c>
      <c r="T591" s="73">
        <v>0</v>
      </c>
      <c r="U591" s="73">
        <v>0</v>
      </c>
      <c r="V591" s="73">
        <v>0</v>
      </c>
      <c r="W591" s="73">
        <v>0</v>
      </c>
      <c r="X591" s="73">
        <v>0</v>
      </c>
      <c r="Y591" s="73">
        <v>0</v>
      </c>
      <c r="Z591" s="73">
        <v>0</v>
      </c>
      <c r="AA591" s="73">
        <v>0</v>
      </c>
      <c r="AB591" s="73">
        <v>0</v>
      </c>
      <c r="AC591" s="73">
        <v>0</v>
      </c>
      <c r="AD591" s="73">
        <v>0</v>
      </c>
      <c r="AE591" s="73">
        <v>0</v>
      </c>
      <c r="AF591" s="73">
        <v>0</v>
      </c>
      <c r="AG591" s="73">
        <v>0</v>
      </c>
      <c r="AH591" s="73">
        <v>0</v>
      </c>
      <c r="AI591" s="73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>
      <c r="A592" s="5" t="s">
        <v>8</v>
      </c>
      <c r="B592" s="5" t="s">
        <v>3</v>
      </c>
      <c r="C592" s="73">
        <v>0</v>
      </c>
      <c r="D592" s="73">
        <v>0</v>
      </c>
      <c r="E592" s="73">
        <v>0</v>
      </c>
      <c r="F592" s="73">
        <v>0</v>
      </c>
      <c r="G592" s="73">
        <v>0</v>
      </c>
      <c r="H592" s="73">
        <v>0</v>
      </c>
      <c r="I592" s="73">
        <v>0</v>
      </c>
      <c r="J592" s="73">
        <v>0</v>
      </c>
      <c r="K592" s="73">
        <v>0</v>
      </c>
      <c r="L592" s="73">
        <v>0</v>
      </c>
      <c r="M592" s="73">
        <v>0</v>
      </c>
      <c r="N592" s="73">
        <v>0</v>
      </c>
      <c r="O592" s="73">
        <v>0</v>
      </c>
      <c r="P592" s="73">
        <v>0</v>
      </c>
      <c r="Q592" s="73">
        <v>0</v>
      </c>
      <c r="R592" s="73">
        <v>0</v>
      </c>
      <c r="S592" s="73">
        <v>0</v>
      </c>
      <c r="T592" s="73">
        <v>0</v>
      </c>
      <c r="U592" s="73">
        <v>0</v>
      </c>
      <c r="V592" s="73">
        <v>0</v>
      </c>
      <c r="W592" s="73">
        <v>0</v>
      </c>
      <c r="X592" s="73">
        <v>0</v>
      </c>
      <c r="Y592" s="73">
        <v>0</v>
      </c>
      <c r="Z592" s="73">
        <v>0</v>
      </c>
      <c r="AA592" s="73">
        <v>0</v>
      </c>
      <c r="AB592" s="73">
        <v>0</v>
      </c>
      <c r="AC592" s="73">
        <v>0</v>
      </c>
      <c r="AD592" s="73">
        <v>0</v>
      </c>
      <c r="AE592" s="73">
        <v>0</v>
      </c>
      <c r="AF592" s="73">
        <v>0</v>
      </c>
      <c r="AG592" s="73">
        <v>0</v>
      </c>
      <c r="AH592" s="73">
        <v>0</v>
      </c>
      <c r="AI592" s="73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>
      <c r="A593" s="4"/>
      <c r="B593" s="4" t="s">
        <v>37</v>
      </c>
      <c r="C593" s="73">
        <v>0</v>
      </c>
      <c r="D593" s="73">
        <v>0</v>
      </c>
      <c r="E593" s="73">
        <v>0</v>
      </c>
      <c r="F593" s="73">
        <v>0</v>
      </c>
      <c r="G593" s="73">
        <v>0</v>
      </c>
      <c r="H593" s="73">
        <v>0</v>
      </c>
      <c r="I593" s="73">
        <v>0</v>
      </c>
      <c r="J593" s="73">
        <v>0</v>
      </c>
      <c r="K593" s="73">
        <v>0</v>
      </c>
      <c r="L593" s="73">
        <v>0</v>
      </c>
      <c r="M593" s="73">
        <v>0</v>
      </c>
      <c r="N593" s="73">
        <v>0</v>
      </c>
      <c r="O593" s="73">
        <v>0</v>
      </c>
      <c r="P593" s="73">
        <v>0</v>
      </c>
      <c r="Q593" s="73">
        <v>0</v>
      </c>
      <c r="R593" s="73">
        <v>0</v>
      </c>
      <c r="S593" s="73">
        <v>0</v>
      </c>
      <c r="T593" s="73">
        <v>0</v>
      </c>
      <c r="U593" s="73">
        <v>0</v>
      </c>
      <c r="V593" s="73">
        <v>0</v>
      </c>
      <c r="W593" s="73">
        <v>0</v>
      </c>
      <c r="X593" s="73">
        <v>0</v>
      </c>
      <c r="Y593" s="73">
        <v>0</v>
      </c>
      <c r="Z593" s="73">
        <v>0</v>
      </c>
      <c r="AA593" s="73">
        <v>0</v>
      </c>
      <c r="AB593" s="73">
        <v>0</v>
      </c>
      <c r="AC593" s="73">
        <v>0</v>
      </c>
      <c r="AD593" s="73">
        <v>0</v>
      </c>
      <c r="AE593" s="73">
        <v>0</v>
      </c>
      <c r="AF593" s="73">
        <v>0</v>
      </c>
      <c r="AG593" s="73">
        <v>0</v>
      </c>
      <c r="AH593" s="73">
        <v>0</v>
      </c>
      <c r="AI593" s="7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>
      <c r="A594" s="14" t="s">
        <v>36</v>
      </c>
      <c r="B594" s="14" t="s">
        <v>38</v>
      </c>
      <c r="C594" s="73">
        <v>0</v>
      </c>
      <c r="D594" s="73">
        <v>0</v>
      </c>
      <c r="E594" s="73">
        <v>0</v>
      </c>
      <c r="F594" s="73">
        <v>0</v>
      </c>
      <c r="G594" s="73">
        <v>0</v>
      </c>
      <c r="H594" s="73">
        <v>0</v>
      </c>
      <c r="I594" s="73">
        <v>0</v>
      </c>
      <c r="J594" s="73">
        <v>0</v>
      </c>
      <c r="K594" s="73">
        <v>0</v>
      </c>
      <c r="L594" s="73">
        <v>0</v>
      </c>
      <c r="M594" s="73">
        <v>0</v>
      </c>
      <c r="N594" s="73">
        <v>0</v>
      </c>
      <c r="O594" s="73">
        <v>0</v>
      </c>
      <c r="P594" s="73">
        <v>0</v>
      </c>
      <c r="Q594" s="73">
        <v>0</v>
      </c>
      <c r="R594" s="73">
        <v>0</v>
      </c>
      <c r="S594" s="73">
        <v>0</v>
      </c>
      <c r="T594" s="73">
        <v>0</v>
      </c>
      <c r="U594" s="73">
        <v>0</v>
      </c>
      <c r="V594" s="73">
        <v>0</v>
      </c>
      <c r="W594" s="73">
        <v>0</v>
      </c>
      <c r="X594" s="73">
        <v>0</v>
      </c>
      <c r="Y594" s="73">
        <v>0</v>
      </c>
      <c r="Z594" s="73">
        <v>0</v>
      </c>
      <c r="AA594" s="73">
        <v>0</v>
      </c>
      <c r="AB594" s="73">
        <v>0</v>
      </c>
      <c r="AC594" s="73">
        <v>0</v>
      </c>
      <c r="AD594" s="73">
        <v>0</v>
      </c>
      <c r="AE594" s="73">
        <v>0</v>
      </c>
      <c r="AF594" s="73">
        <v>0</v>
      </c>
      <c r="AG594" s="73">
        <v>0</v>
      </c>
      <c r="AH594" s="73">
        <v>0</v>
      </c>
      <c r="AI594" s="73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</row>
    <row r="595" spans="1:85">
      <c r="A595" s="5"/>
      <c r="B595" s="5" t="s">
        <v>213</v>
      </c>
      <c r="C595" s="73">
        <v>0</v>
      </c>
      <c r="D595" s="73">
        <v>0</v>
      </c>
      <c r="E595" s="73">
        <v>0</v>
      </c>
      <c r="F595" s="73">
        <v>0</v>
      </c>
      <c r="G595" s="73">
        <v>0</v>
      </c>
      <c r="H595" s="73">
        <v>0</v>
      </c>
      <c r="I595" s="73">
        <v>0</v>
      </c>
      <c r="J595" s="73">
        <v>0</v>
      </c>
      <c r="K595" s="73">
        <v>0</v>
      </c>
      <c r="L595" s="73">
        <v>0</v>
      </c>
      <c r="M595" s="73">
        <v>0</v>
      </c>
      <c r="N595" s="73">
        <v>0</v>
      </c>
      <c r="O595" s="73">
        <v>0</v>
      </c>
      <c r="P595" s="73">
        <v>0</v>
      </c>
      <c r="Q595" s="73">
        <v>0</v>
      </c>
      <c r="R595" s="73">
        <v>0</v>
      </c>
      <c r="S595" s="73">
        <v>0</v>
      </c>
      <c r="T595" s="73">
        <v>0</v>
      </c>
      <c r="U595" s="73">
        <v>0</v>
      </c>
      <c r="V595" s="73">
        <v>0</v>
      </c>
      <c r="W595" s="73">
        <v>0</v>
      </c>
      <c r="X595" s="73">
        <v>0</v>
      </c>
      <c r="Y595" s="73">
        <v>0</v>
      </c>
      <c r="Z595" s="73">
        <v>0</v>
      </c>
      <c r="AA595" s="73">
        <v>0</v>
      </c>
      <c r="AB595" s="73">
        <v>0</v>
      </c>
      <c r="AC595" s="73">
        <v>0</v>
      </c>
      <c r="AD595" s="73">
        <v>0</v>
      </c>
      <c r="AE595" s="73">
        <v>0</v>
      </c>
      <c r="AF595" s="73">
        <v>0</v>
      </c>
      <c r="AG595" s="73">
        <v>0</v>
      </c>
      <c r="AH595" s="73">
        <v>0</v>
      </c>
      <c r="AI595" s="73">
        <v>0</v>
      </c>
    </row>
    <row r="596" spans="1:85">
      <c r="A596" s="1" t="str">
        <f>LOOKUP(B596,[1]Regions!$A$4:$A$98,[1]Regions!$B$4:$B$98)</f>
        <v>Norway</v>
      </c>
      <c r="B596" s="2">
        <v>28</v>
      </c>
      <c r="C596" s="72">
        <v>2018</v>
      </c>
      <c r="D596" s="72">
        <v>2019</v>
      </c>
      <c r="E596" s="72">
        <v>2020</v>
      </c>
      <c r="F596" s="72">
        <v>2021</v>
      </c>
      <c r="G596" s="72">
        <v>2022</v>
      </c>
      <c r="H596" s="72">
        <v>2023</v>
      </c>
      <c r="I596" s="72">
        <v>2024</v>
      </c>
      <c r="J596" s="72">
        <v>2025</v>
      </c>
      <c r="K596" s="72">
        <v>2026</v>
      </c>
      <c r="L596" s="72">
        <v>2027</v>
      </c>
      <c r="M596" s="72">
        <v>2028</v>
      </c>
      <c r="N596" s="72">
        <v>2029</v>
      </c>
      <c r="O596" s="72">
        <v>2030</v>
      </c>
      <c r="P596" s="72">
        <v>2031</v>
      </c>
      <c r="Q596" s="72">
        <v>2032</v>
      </c>
      <c r="R596" s="72">
        <v>2033</v>
      </c>
      <c r="S596" s="72">
        <v>2034</v>
      </c>
      <c r="T596" s="72">
        <v>2035</v>
      </c>
      <c r="U596" s="72">
        <v>2036</v>
      </c>
      <c r="V596" s="72">
        <v>2037</v>
      </c>
      <c r="W596" s="72">
        <v>2038</v>
      </c>
      <c r="X596" s="72">
        <v>2039</v>
      </c>
      <c r="Y596" s="72">
        <v>2040</v>
      </c>
      <c r="Z596" s="72">
        <v>2041</v>
      </c>
      <c r="AA596" s="72">
        <v>2042</v>
      </c>
      <c r="AB596" s="72">
        <v>2043</v>
      </c>
      <c r="AC596" s="72">
        <v>2044</v>
      </c>
      <c r="AD596" s="72">
        <v>2045</v>
      </c>
      <c r="AE596" s="72">
        <v>2046</v>
      </c>
      <c r="AF596" s="72">
        <v>2047</v>
      </c>
      <c r="AG596" s="72">
        <v>2048</v>
      </c>
      <c r="AH596" s="72">
        <v>2049</v>
      </c>
      <c r="AI596" s="72">
        <v>2050</v>
      </c>
      <c r="AJ596">
        <v>2051</v>
      </c>
      <c r="AK596">
        <v>2052</v>
      </c>
      <c r="AL596">
        <v>2053</v>
      </c>
      <c r="AM596">
        <v>2054</v>
      </c>
      <c r="AN596">
        <v>2055</v>
      </c>
      <c r="AO596">
        <v>2056</v>
      </c>
      <c r="AP596">
        <v>2057</v>
      </c>
      <c r="AQ596">
        <v>2058</v>
      </c>
      <c r="AR596">
        <v>2059</v>
      </c>
      <c r="AS596">
        <v>2060</v>
      </c>
      <c r="AT596">
        <v>2061</v>
      </c>
      <c r="AU596">
        <v>2062</v>
      </c>
      <c r="AV596">
        <v>2063</v>
      </c>
      <c r="AW596">
        <v>2064</v>
      </c>
      <c r="AX596">
        <v>2065</v>
      </c>
      <c r="AY596">
        <v>2066</v>
      </c>
      <c r="AZ596">
        <v>2067</v>
      </c>
      <c r="BA596">
        <v>2068</v>
      </c>
      <c r="BB596">
        <v>2069</v>
      </c>
      <c r="BC596">
        <v>2070</v>
      </c>
      <c r="BD596">
        <v>2071</v>
      </c>
      <c r="BE596">
        <v>2072</v>
      </c>
      <c r="BF596">
        <v>2073</v>
      </c>
      <c r="BG596">
        <v>2074</v>
      </c>
      <c r="BH596">
        <v>2075</v>
      </c>
      <c r="BI596">
        <v>2076</v>
      </c>
      <c r="BJ596">
        <v>2077</v>
      </c>
      <c r="BK596">
        <v>2078</v>
      </c>
      <c r="BL596">
        <v>2079</v>
      </c>
      <c r="BM596">
        <v>2080</v>
      </c>
      <c r="BN596">
        <v>2081</v>
      </c>
      <c r="BO596">
        <v>2082</v>
      </c>
      <c r="BP596">
        <v>2083</v>
      </c>
      <c r="BQ596">
        <v>2084</v>
      </c>
      <c r="BR596">
        <v>2085</v>
      </c>
      <c r="BS596">
        <v>2086</v>
      </c>
      <c r="BT596">
        <v>2087</v>
      </c>
      <c r="BU596">
        <v>2088</v>
      </c>
      <c r="BV596">
        <v>2089</v>
      </c>
      <c r="BW596">
        <v>2090</v>
      </c>
      <c r="BX596">
        <v>2091</v>
      </c>
      <c r="BY596">
        <v>2092</v>
      </c>
      <c r="BZ596">
        <v>2093</v>
      </c>
      <c r="CA596">
        <v>2094</v>
      </c>
      <c r="CB596">
        <v>2095</v>
      </c>
      <c r="CC596">
        <v>2096</v>
      </c>
      <c r="CD596">
        <v>2097</v>
      </c>
      <c r="CE596">
        <v>2098</v>
      </c>
      <c r="CF596">
        <v>2099</v>
      </c>
      <c r="CG596">
        <v>2100</v>
      </c>
    </row>
    <row r="597" spans="1:85">
      <c r="A597" s="74"/>
      <c r="B597" s="74" t="s">
        <v>4</v>
      </c>
      <c r="C597" s="73">
        <v>0</v>
      </c>
      <c r="D597" s="73">
        <v>0</v>
      </c>
      <c r="E597" s="73">
        <v>0</v>
      </c>
      <c r="F597" s="73">
        <v>0</v>
      </c>
      <c r="G597" s="73">
        <v>0</v>
      </c>
      <c r="H597" s="73">
        <v>0</v>
      </c>
      <c r="I597" s="73">
        <v>0</v>
      </c>
      <c r="J597" s="73">
        <v>0</v>
      </c>
      <c r="K597" s="73">
        <v>0</v>
      </c>
      <c r="L597" s="73">
        <v>0</v>
      </c>
      <c r="M597" s="73">
        <v>0</v>
      </c>
      <c r="N597" s="73">
        <v>0</v>
      </c>
      <c r="O597" s="73">
        <v>0</v>
      </c>
      <c r="P597" s="73">
        <v>0</v>
      </c>
      <c r="Q597" s="73">
        <v>0</v>
      </c>
      <c r="R597" s="73">
        <v>0</v>
      </c>
      <c r="S597" s="73">
        <v>0</v>
      </c>
      <c r="T597" s="73">
        <v>0</v>
      </c>
      <c r="U597" s="73">
        <v>0</v>
      </c>
      <c r="V597" s="73">
        <v>0</v>
      </c>
      <c r="W597" s="73">
        <v>0</v>
      </c>
      <c r="X597" s="73">
        <v>0</v>
      </c>
      <c r="Y597" s="73">
        <v>0</v>
      </c>
      <c r="Z597" s="73">
        <v>0</v>
      </c>
      <c r="AA597" s="73">
        <v>0</v>
      </c>
      <c r="AB597" s="73">
        <v>0</v>
      </c>
      <c r="AC597" s="73">
        <v>0</v>
      </c>
      <c r="AD597" s="73">
        <v>0</v>
      </c>
      <c r="AE597" s="73">
        <v>0</v>
      </c>
      <c r="AF597" s="73">
        <v>0</v>
      </c>
      <c r="AG597" s="73">
        <v>0</v>
      </c>
      <c r="AH597" s="73">
        <v>0</v>
      </c>
      <c r="AI597" s="73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74" t="s">
        <v>0</v>
      </c>
      <c r="B598" s="74" t="s">
        <v>3</v>
      </c>
      <c r="C598" s="73">
        <v>0</v>
      </c>
      <c r="D598" s="73">
        <v>0</v>
      </c>
      <c r="E598" s="73">
        <v>0</v>
      </c>
      <c r="F598" s="73">
        <v>0</v>
      </c>
      <c r="G598" s="73">
        <v>0</v>
      </c>
      <c r="H598" s="73">
        <v>0</v>
      </c>
      <c r="I598" s="73">
        <v>0</v>
      </c>
      <c r="J598" s="73">
        <v>0</v>
      </c>
      <c r="K598" s="73">
        <v>0</v>
      </c>
      <c r="L598" s="73">
        <v>0</v>
      </c>
      <c r="M598" s="73">
        <v>0</v>
      </c>
      <c r="N598" s="73">
        <v>0</v>
      </c>
      <c r="O598" s="73">
        <v>0</v>
      </c>
      <c r="P598" s="73">
        <v>0</v>
      </c>
      <c r="Q598" s="73">
        <v>0</v>
      </c>
      <c r="R598" s="73">
        <v>0</v>
      </c>
      <c r="S598" s="73">
        <v>0</v>
      </c>
      <c r="T598" s="73">
        <v>0</v>
      </c>
      <c r="U598" s="73">
        <v>0</v>
      </c>
      <c r="V598" s="73">
        <v>0</v>
      </c>
      <c r="W598" s="73">
        <v>0</v>
      </c>
      <c r="X598" s="73">
        <v>0</v>
      </c>
      <c r="Y598" s="73">
        <v>0</v>
      </c>
      <c r="Z598" s="73">
        <v>0</v>
      </c>
      <c r="AA598" s="73">
        <v>0</v>
      </c>
      <c r="AB598" s="73">
        <v>0</v>
      </c>
      <c r="AC598" s="73">
        <v>0</v>
      </c>
      <c r="AD598" s="73">
        <v>0</v>
      </c>
      <c r="AE598" s="73">
        <v>0</v>
      </c>
      <c r="AF598" s="73">
        <v>0</v>
      </c>
      <c r="AG598" s="73">
        <v>0</v>
      </c>
      <c r="AH598" s="73">
        <v>0</v>
      </c>
      <c r="AI598" s="73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74"/>
      <c r="B599" s="74" t="s">
        <v>34</v>
      </c>
      <c r="C599" s="73">
        <v>0</v>
      </c>
      <c r="D599" s="73">
        <v>0</v>
      </c>
      <c r="E599" s="73">
        <v>0</v>
      </c>
      <c r="F599" s="73">
        <v>0</v>
      </c>
      <c r="G599" s="73">
        <v>0</v>
      </c>
      <c r="H599" s="73">
        <v>0</v>
      </c>
      <c r="I599" s="73">
        <v>0</v>
      </c>
      <c r="J599" s="73">
        <v>0</v>
      </c>
      <c r="K599" s="73">
        <v>0</v>
      </c>
      <c r="L599" s="73">
        <v>0</v>
      </c>
      <c r="M599" s="73">
        <v>0</v>
      </c>
      <c r="N599" s="73">
        <v>0</v>
      </c>
      <c r="O599" s="73">
        <v>0</v>
      </c>
      <c r="P599" s="73">
        <v>0</v>
      </c>
      <c r="Q599" s="73">
        <v>0</v>
      </c>
      <c r="R599" s="73">
        <v>0</v>
      </c>
      <c r="S599" s="73">
        <v>0</v>
      </c>
      <c r="T599" s="73">
        <v>0</v>
      </c>
      <c r="U599" s="73">
        <v>0</v>
      </c>
      <c r="V599" s="73">
        <v>0</v>
      </c>
      <c r="W599" s="73">
        <v>0</v>
      </c>
      <c r="X599" s="73">
        <v>0</v>
      </c>
      <c r="Y599" s="73">
        <v>0</v>
      </c>
      <c r="Z599" s="73">
        <v>0</v>
      </c>
      <c r="AA599" s="73">
        <v>0</v>
      </c>
      <c r="AB599" s="73">
        <v>0</v>
      </c>
      <c r="AC599" s="73">
        <v>0</v>
      </c>
      <c r="AD599" s="73">
        <v>0</v>
      </c>
      <c r="AE599" s="73">
        <v>0</v>
      </c>
      <c r="AF599" s="73">
        <v>0</v>
      </c>
      <c r="AG599" s="73">
        <v>0</v>
      </c>
      <c r="AH599" s="73">
        <v>0</v>
      </c>
      <c r="AI599" s="73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14"/>
      <c r="B600" s="14" t="s">
        <v>35</v>
      </c>
      <c r="C600" s="73">
        <v>0</v>
      </c>
      <c r="D600" s="73">
        <v>0</v>
      </c>
      <c r="E600" s="73">
        <v>0</v>
      </c>
      <c r="F600" s="73">
        <v>0</v>
      </c>
      <c r="G600" s="73">
        <v>0</v>
      </c>
      <c r="H600" s="73">
        <v>0</v>
      </c>
      <c r="I600" s="73">
        <v>0</v>
      </c>
      <c r="J600" s="73">
        <v>0</v>
      </c>
      <c r="K600" s="73">
        <v>0</v>
      </c>
      <c r="L600" s="73">
        <v>0</v>
      </c>
      <c r="M600" s="73">
        <v>0</v>
      </c>
      <c r="N600" s="73">
        <v>0</v>
      </c>
      <c r="O600" s="73">
        <v>0</v>
      </c>
      <c r="P600" s="73">
        <v>0</v>
      </c>
      <c r="Q600" s="73">
        <v>0</v>
      </c>
      <c r="R600" s="73">
        <v>0</v>
      </c>
      <c r="S600" s="73">
        <v>0</v>
      </c>
      <c r="T600" s="73">
        <v>0</v>
      </c>
      <c r="U600" s="73">
        <v>0</v>
      </c>
      <c r="V600" s="73">
        <v>0</v>
      </c>
      <c r="W600" s="73">
        <v>0</v>
      </c>
      <c r="X600" s="73">
        <v>0</v>
      </c>
      <c r="Y600" s="73">
        <v>0</v>
      </c>
      <c r="Z600" s="73">
        <v>0</v>
      </c>
      <c r="AA600" s="73">
        <v>0</v>
      </c>
      <c r="AB600" s="73">
        <v>0</v>
      </c>
      <c r="AC600" s="73">
        <v>0</v>
      </c>
      <c r="AD600" s="73">
        <v>0</v>
      </c>
      <c r="AE600" s="73">
        <v>0</v>
      </c>
      <c r="AF600" s="73">
        <v>0</v>
      </c>
      <c r="AG600" s="73">
        <v>0</v>
      </c>
      <c r="AH600" s="73">
        <v>0</v>
      </c>
      <c r="AI600" s="73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4"/>
      <c r="B601" s="4" t="s">
        <v>4</v>
      </c>
      <c r="C601" s="73">
        <v>0</v>
      </c>
      <c r="D601" s="73">
        <v>0</v>
      </c>
      <c r="E601" s="73">
        <v>0</v>
      </c>
      <c r="F601" s="73">
        <v>0</v>
      </c>
      <c r="G601" s="73">
        <v>0</v>
      </c>
      <c r="H601" s="73">
        <v>0</v>
      </c>
      <c r="I601" s="73">
        <v>0</v>
      </c>
      <c r="J601" s="73">
        <v>0</v>
      </c>
      <c r="K601" s="73">
        <v>0</v>
      </c>
      <c r="L601" s="73">
        <v>0</v>
      </c>
      <c r="M601" s="73">
        <v>0</v>
      </c>
      <c r="N601" s="73">
        <v>0</v>
      </c>
      <c r="O601" s="73">
        <v>0</v>
      </c>
      <c r="P601" s="73">
        <v>0</v>
      </c>
      <c r="Q601" s="73">
        <v>0</v>
      </c>
      <c r="R601" s="73">
        <v>0</v>
      </c>
      <c r="S601" s="73">
        <v>0</v>
      </c>
      <c r="T601" s="73">
        <v>0</v>
      </c>
      <c r="U601" s="73">
        <v>0</v>
      </c>
      <c r="V601" s="73">
        <v>0</v>
      </c>
      <c r="W601" s="73">
        <v>0</v>
      </c>
      <c r="X601" s="73">
        <v>0</v>
      </c>
      <c r="Y601" s="73">
        <v>0</v>
      </c>
      <c r="Z601" s="73">
        <v>0</v>
      </c>
      <c r="AA601" s="73">
        <v>0</v>
      </c>
      <c r="AB601" s="73">
        <v>0</v>
      </c>
      <c r="AC601" s="73">
        <v>0</v>
      </c>
      <c r="AD601" s="73">
        <v>0</v>
      </c>
      <c r="AE601" s="73">
        <v>0</v>
      </c>
      <c r="AF601" s="73">
        <v>0</v>
      </c>
      <c r="AG601" s="73">
        <v>0</v>
      </c>
      <c r="AH601" s="73">
        <v>0</v>
      </c>
      <c r="AI601" s="73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74" t="s">
        <v>1</v>
      </c>
      <c r="B602" s="74" t="s">
        <v>3</v>
      </c>
      <c r="C602" s="73">
        <v>0</v>
      </c>
      <c r="D602" s="73">
        <v>0</v>
      </c>
      <c r="E602" s="73">
        <v>0</v>
      </c>
      <c r="F602" s="73">
        <v>0</v>
      </c>
      <c r="G602" s="73">
        <v>0</v>
      </c>
      <c r="H602" s="73">
        <v>0</v>
      </c>
      <c r="I602" s="73">
        <v>0</v>
      </c>
      <c r="J602" s="73">
        <v>0</v>
      </c>
      <c r="K602" s="73">
        <v>0</v>
      </c>
      <c r="L602" s="73">
        <v>0</v>
      </c>
      <c r="M602" s="73">
        <v>0</v>
      </c>
      <c r="N602" s="73">
        <v>0</v>
      </c>
      <c r="O602" s="73">
        <v>0</v>
      </c>
      <c r="P602" s="73">
        <v>0</v>
      </c>
      <c r="Q602" s="73">
        <v>0</v>
      </c>
      <c r="R602" s="73">
        <v>0</v>
      </c>
      <c r="S602" s="73">
        <v>0</v>
      </c>
      <c r="T602" s="73">
        <v>0</v>
      </c>
      <c r="U602" s="73">
        <v>0</v>
      </c>
      <c r="V602" s="73">
        <v>0</v>
      </c>
      <c r="W602" s="73">
        <v>0</v>
      </c>
      <c r="X602" s="73">
        <v>0</v>
      </c>
      <c r="Y602" s="73">
        <v>0</v>
      </c>
      <c r="Z602" s="73">
        <v>0</v>
      </c>
      <c r="AA602" s="73">
        <v>0</v>
      </c>
      <c r="AB602" s="73">
        <v>0</v>
      </c>
      <c r="AC602" s="73">
        <v>0</v>
      </c>
      <c r="AD602" s="73">
        <v>0</v>
      </c>
      <c r="AE602" s="73">
        <v>0</v>
      </c>
      <c r="AF602" s="73">
        <v>0</v>
      </c>
      <c r="AG602" s="73">
        <v>0</v>
      </c>
      <c r="AH602" s="73">
        <v>0</v>
      </c>
      <c r="AI602" s="73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74"/>
      <c r="B603" s="74" t="s">
        <v>34</v>
      </c>
      <c r="C603" s="73">
        <v>0</v>
      </c>
      <c r="D603" s="73">
        <v>0</v>
      </c>
      <c r="E603" s="73">
        <v>0</v>
      </c>
      <c r="F603" s="73">
        <v>0</v>
      </c>
      <c r="G603" s="73">
        <v>0</v>
      </c>
      <c r="H603" s="73">
        <v>0</v>
      </c>
      <c r="I603" s="73">
        <v>0</v>
      </c>
      <c r="J603" s="73">
        <v>0</v>
      </c>
      <c r="K603" s="73">
        <v>0</v>
      </c>
      <c r="L603" s="73">
        <v>0</v>
      </c>
      <c r="M603" s="73">
        <v>0</v>
      </c>
      <c r="N603" s="73">
        <v>0</v>
      </c>
      <c r="O603" s="73">
        <v>0</v>
      </c>
      <c r="P603" s="73">
        <v>0</v>
      </c>
      <c r="Q603" s="73">
        <v>0</v>
      </c>
      <c r="R603" s="73">
        <v>0</v>
      </c>
      <c r="S603" s="73">
        <v>0</v>
      </c>
      <c r="T603" s="73">
        <v>0</v>
      </c>
      <c r="U603" s="73">
        <v>0</v>
      </c>
      <c r="V603" s="73">
        <v>0</v>
      </c>
      <c r="W603" s="73">
        <v>0</v>
      </c>
      <c r="X603" s="73">
        <v>0</v>
      </c>
      <c r="Y603" s="73">
        <v>0</v>
      </c>
      <c r="Z603" s="73">
        <v>0</v>
      </c>
      <c r="AA603" s="73">
        <v>0</v>
      </c>
      <c r="AB603" s="73">
        <v>0</v>
      </c>
      <c r="AC603" s="73">
        <v>0</v>
      </c>
      <c r="AD603" s="73">
        <v>0</v>
      </c>
      <c r="AE603" s="73">
        <v>0</v>
      </c>
      <c r="AF603" s="73">
        <v>0</v>
      </c>
      <c r="AG603" s="73">
        <v>0</v>
      </c>
      <c r="AH603" s="73">
        <v>0</v>
      </c>
      <c r="AI603" s="7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14"/>
      <c r="B604" s="14" t="s">
        <v>35</v>
      </c>
      <c r="C604" s="73">
        <v>0</v>
      </c>
      <c r="D604" s="73">
        <v>0</v>
      </c>
      <c r="E604" s="73">
        <v>0</v>
      </c>
      <c r="F604" s="73">
        <v>0</v>
      </c>
      <c r="G604" s="73">
        <v>0</v>
      </c>
      <c r="H604" s="73">
        <v>0</v>
      </c>
      <c r="I604" s="73">
        <v>0</v>
      </c>
      <c r="J604" s="73">
        <v>0</v>
      </c>
      <c r="K604" s="73">
        <v>0</v>
      </c>
      <c r="L604" s="73">
        <v>0</v>
      </c>
      <c r="M604" s="73">
        <v>0</v>
      </c>
      <c r="N604" s="73">
        <v>0</v>
      </c>
      <c r="O604" s="73">
        <v>0</v>
      </c>
      <c r="P604" s="73">
        <v>0</v>
      </c>
      <c r="Q604" s="73">
        <v>0</v>
      </c>
      <c r="R604" s="73">
        <v>0</v>
      </c>
      <c r="S604" s="73">
        <v>0</v>
      </c>
      <c r="T604" s="73">
        <v>0</v>
      </c>
      <c r="U604" s="73">
        <v>0</v>
      </c>
      <c r="V604" s="73">
        <v>0</v>
      </c>
      <c r="W604" s="73">
        <v>0</v>
      </c>
      <c r="X604" s="73">
        <v>0</v>
      </c>
      <c r="Y604" s="73">
        <v>0</v>
      </c>
      <c r="Z604" s="73">
        <v>0</v>
      </c>
      <c r="AA604" s="73">
        <v>0</v>
      </c>
      <c r="AB604" s="73">
        <v>0</v>
      </c>
      <c r="AC604" s="73">
        <v>0</v>
      </c>
      <c r="AD604" s="73">
        <v>0</v>
      </c>
      <c r="AE604" s="73">
        <v>0</v>
      </c>
      <c r="AF604" s="73">
        <v>0</v>
      </c>
      <c r="AG604" s="73">
        <v>0</v>
      </c>
      <c r="AH604" s="73">
        <v>0</v>
      </c>
      <c r="AI604" s="73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4"/>
      <c r="B605" s="4" t="s">
        <v>4</v>
      </c>
      <c r="C605" s="73">
        <v>0</v>
      </c>
      <c r="D605" s="73">
        <v>0</v>
      </c>
      <c r="E605" s="73">
        <v>0</v>
      </c>
      <c r="F605" s="73">
        <v>0</v>
      </c>
      <c r="G605" s="73">
        <v>0</v>
      </c>
      <c r="H605" s="73">
        <v>0</v>
      </c>
      <c r="I605" s="73">
        <v>0</v>
      </c>
      <c r="J605" s="73">
        <v>0</v>
      </c>
      <c r="K605" s="73">
        <v>0</v>
      </c>
      <c r="L605" s="73">
        <v>0</v>
      </c>
      <c r="M605" s="73">
        <v>0</v>
      </c>
      <c r="N605" s="73">
        <v>0</v>
      </c>
      <c r="O605" s="73">
        <v>0</v>
      </c>
      <c r="P605" s="73">
        <v>0</v>
      </c>
      <c r="Q605" s="73">
        <v>0</v>
      </c>
      <c r="R605" s="73">
        <v>0</v>
      </c>
      <c r="S605" s="73">
        <v>0</v>
      </c>
      <c r="T605" s="73">
        <v>0</v>
      </c>
      <c r="U605" s="73">
        <v>0</v>
      </c>
      <c r="V605" s="73">
        <v>0</v>
      </c>
      <c r="W605" s="73">
        <v>0</v>
      </c>
      <c r="X605" s="73">
        <v>0</v>
      </c>
      <c r="Y605" s="73">
        <v>0</v>
      </c>
      <c r="Z605" s="73">
        <v>0</v>
      </c>
      <c r="AA605" s="73">
        <v>0</v>
      </c>
      <c r="AB605" s="73">
        <v>0</v>
      </c>
      <c r="AC605" s="73">
        <v>0</v>
      </c>
      <c r="AD605" s="73">
        <v>0</v>
      </c>
      <c r="AE605" s="73">
        <v>0</v>
      </c>
      <c r="AF605" s="73">
        <v>0</v>
      </c>
      <c r="AG605" s="73">
        <v>0</v>
      </c>
      <c r="AH605" s="73">
        <v>0</v>
      </c>
      <c r="AI605" s="73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14" t="s">
        <v>5</v>
      </c>
      <c r="B606" s="14" t="s">
        <v>3</v>
      </c>
      <c r="C606" s="73">
        <v>0</v>
      </c>
      <c r="D606" s="73">
        <v>0</v>
      </c>
      <c r="E606" s="73">
        <v>0</v>
      </c>
      <c r="F606" s="73">
        <v>0</v>
      </c>
      <c r="G606" s="73">
        <v>0</v>
      </c>
      <c r="H606" s="73">
        <v>0</v>
      </c>
      <c r="I606" s="73">
        <v>0</v>
      </c>
      <c r="J606" s="73">
        <v>0</v>
      </c>
      <c r="K606" s="73">
        <v>0</v>
      </c>
      <c r="L606" s="73">
        <v>0</v>
      </c>
      <c r="M606" s="73">
        <v>0</v>
      </c>
      <c r="N606" s="73">
        <v>0</v>
      </c>
      <c r="O606" s="73">
        <v>0</v>
      </c>
      <c r="P606" s="73">
        <v>0</v>
      </c>
      <c r="Q606" s="73">
        <v>0</v>
      </c>
      <c r="R606" s="73">
        <v>0</v>
      </c>
      <c r="S606" s="73">
        <v>0</v>
      </c>
      <c r="T606" s="73">
        <v>0</v>
      </c>
      <c r="U606" s="73">
        <v>0</v>
      </c>
      <c r="V606" s="73">
        <v>0</v>
      </c>
      <c r="W606" s="73">
        <v>0</v>
      </c>
      <c r="X606" s="73">
        <v>0</v>
      </c>
      <c r="Y606" s="73">
        <v>0</v>
      </c>
      <c r="Z606" s="73">
        <v>0</v>
      </c>
      <c r="AA606" s="73">
        <v>0</v>
      </c>
      <c r="AB606" s="73">
        <v>0</v>
      </c>
      <c r="AC606" s="73">
        <v>0</v>
      </c>
      <c r="AD606" s="73">
        <v>0</v>
      </c>
      <c r="AE606" s="73">
        <v>0</v>
      </c>
      <c r="AF606" s="73">
        <v>0</v>
      </c>
      <c r="AG606" s="73">
        <v>0</v>
      </c>
      <c r="AH606" s="73">
        <v>0</v>
      </c>
      <c r="AI606" s="73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5"/>
      <c r="B607" s="5" t="s">
        <v>4</v>
      </c>
      <c r="C607" s="73">
        <v>0</v>
      </c>
      <c r="D607" s="73">
        <v>0</v>
      </c>
      <c r="E607" s="73">
        <v>0</v>
      </c>
      <c r="F607" s="73">
        <v>0</v>
      </c>
      <c r="G607" s="73">
        <v>0</v>
      </c>
      <c r="H607" s="73">
        <v>0</v>
      </c>
      <c r="I607" s="73">
        <v>0</v>
      </c>
      <c r="J607" s="73">
        <v>0</v>
      </c>
      <c r="K607" s="73">
        <v>0</v>
      </c>
      <c r="L607" s="73">
        <v>0</v>
      </c>
      <c r="M607" s="73">
        <v>0</v>
      </c>
      <c r="N607" s="73">
        <v>0</v>
      </c>
      <c r="O607" s="73">
        <v>0</v>
      </c>
      <c r="P607" s="73">
        <v>0</v>
      </c>
      <c r="Q607" s="73">
        <v>0</v>
      </c>
      <c r="R607" s="73">
        <v>0</v>
      </c>
      <c r="S607" s="73">
        <v>0</v>
      </c>
      <c r="T607" s="73">
        <v>0</v>
      </c>
      <c r="U607" s="73">
        <v>0</v>
      </c>
      <c r="V607" s="73">
        <v>0</v>
      </c>
      <c r="W607" s="73">
        <v>0</v>
      </c>
      <c r="X607" s="73">
        <v>0</v>
      </c>
      <c r="Y607" s="73">
        <v>0</v>
      </c>
      <c r="Z607" s="73">
        <v>0</v>
      </c>
      <c r="AA607" s="73">
        <v>0</v>
      </c>
      <c r="AB607" s="73">
        <v>0</v>
      </c>
      <c r="AC607" s="73">
        <v>0</v>
      </c>
      <c r="AD607" s="73">
        <v>0</v>
      </c>
      <c r="AE607" s="73">
        <v>0</v>
      </c>
      <c r="AF607" s="73">
        <v>0</v>
      </c>
      <c r="AG607" s="73">
        <v>0</v>
      </c>
      <c r="AH607" s="73">
        <v>0</v>
      </c>
      <c r="AI607" s="73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5" t="s">
        <v>2</v>
      </c>
      <c r="B608" s="5" t="s">
        <v>3</v>
      </c>
      <c r="C608" s="73">
        <v>0</v>
      </c>
      <c r="D608" s="73">
        <v>0</v>
      </c>
      <c r="E608" s="73">
        <v>0</v>
      </c>
      <c r="F608" s="73">
        <v>0</v>
      </c>
      <c r="G608" s="73">
        <v>0</v>
      </c>
      <c r="H608" s="73">
        <v>0</v>
      </c>
      <c r="I608" s="73">
        <v>0</v>
      </c>
      <c r="J608" s="73">
        <v>0</v>
      </c>
      <c r="K608" s="73">
        <v>0</v>
      </c>
      <c r="L608" s="73">
        <v>0</v>
      </c>
      <c r="M608" s="73">
        <v>0</v>
      </c>
      <c r="N608" s="73">
        <v>0</v>
      </c>
      <c r="O608" s="73">
        <v>0</v>
      </c>
      <c r="P608" s="73">
        <v>0</v>
      </c>
      <c r="Q608" s="73">
        <v>0</v>
      </c>
      <c r="R608" s="73">
        <v>0</v>
      </c>
      <c r="S608" s="73">
        <v>0</v>
      </c>
      <c r="T608" s="73">
        <v>0</v>
      </c>
      <c r="U608" s="73">
        <v>0</v>
      </c>
      <c r="V608" s="73">
        <v>0</v>
      </c>
      <c r="W608" s="73">
        <v>0</v>
      </c>
      <c r="X608" s="73">
        <v>0</v>
      </c>
      <c r="Y608" s="73">
        <v>0</v>
      </c>
      <c r="Z608" s="73">
        <v>0</v>
      </c>
      <c r="AA608" s="73">
        <v>0</v>
      </c>
      <c r="AB608" s="73">
        <v>0</v>
      </c>
      <c r="AC608" s="73">
        <v>0</v>
      </c>
      <c r="AD608" s="73">
        <v>0</v>
      </c>
      <c r="AE608" s="73">
        <v>0</v>
      </c>
      <c r="AF608" s="73">
        <v>0</v>
      </c>
      <c r="AG608" s="73">
        <v>0</v>
      </c>
      <c r="AH608" s="73">
        <v>0</v>
      </c>
      <c r="AI608" s="73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4"/>
      <c r="B609" s="4" t="s">
        <v>4</v>
      </c>
      <c r="C609" s="73">
        <v>0</v>
      </c>
      <c r="D609" s="73">
        <v>0</v>
      </c>
      <c r="E609" s="73">
        <v>0</v>
      </c>
      <c r="F609" s="73">
        <v>0</v>
      </c>
      <c r="G609" s="73">
        <v>0</v>
      </c>
      <c r="H609" s="73">
        <v>0</v>
      </c>
      <c r="I609" s="73">
        <v>0</v>
      </c>
      <c r="J609" s="73">
        <v>0</v>
      </c>
      <c r="K609" s="73">
        <v>0</v>
      </c>
      <c r="L609" s="73">
        <v>0</v>
      </c>
      <c r="M609" s="73">
        <v>0</v>
      </c>
      <c r="N609" s="73">
        <v>0</v>
      </c>
      <c r="O609" s="73">
        <v>0</v>
      </c>
      <c r="P609" s="73">
        <v>0</v>
      </c>
      <c r="Q609" s="73">
        <v>0</v>
      </c>
      <c r="R609" s="73">
        <v>0</v>
      </c>
      <c r="S609" s="73">
        <v>0</v>
      </c>
      <c r="T609" s="73">
        <v>0</v>
      </c>
      <c r="U609" s="73">
        <v>0</v>
      </c>
      <c r="V609" s="73">
        <v>0</v>
      </c>
      <c r="W609" s="73">
        <v>0</v>
      </c>
      <c r="X609" s="73">
        <v>0</v>
      </c>
      <c r="Y609" s="73">
        <v>0</v>
      </c>
      <c r="Z609" s="73">
        <v>0</v>
      </c>
      <c r="AA609" s="73">
        <v>0</v>
      </c>
      <c r="AB609" s="73">
        <v>0</v>
      </c>
      <c r="AC609" s="73">
        <v>0</v>
      </c>
      <c r="AD609" s="73">
        <v>0</v>
      </c>
      <c r="AE609" s="73">
        <v>0</v>
      </c>
      <c r="AF609" s="73">
        <v>0</v>
      </c>
      <c r="AG609" s="73">
        <v>0</v>
      </c>
      <c r="AH609" s="73">
        <v>0</v>
      </c>
      <c r="AI609" s="73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>
      <c r="A610" s="14" t="s">
        <v>7</v>
      </c>
      <c r="B610" s="14" t="s">
        <v>3</v>
      </c>
      <c r="C610" s="73">
        <v>0</v>
      </c>
      <c r="D610" s="73">
        <v>0</v>
      </c>
      <c r="E610" s="73">
        <v>0</v>
      </c>
      <c r="F610" s="73">
        <v>0</v>
      </c>
      <c r="G610" s="73">
        <v>0</v>
      </c>
      <c r="H610" s="73">
        <v>0</v>
      </c>
      <c r="I610" s="73">
        <v>0</v>
      </c>
      <c r="J610" s="73">
        <v>0</v>
      </c>
      <c r="K610" s="73">
        <v>0</v>
      </c>
      <c r="L610" s="73">
        <v>0</v>
      </c>
      <c r="M610" s="73">
        <v>0</v>
      </c>
      <c r="N610" s="73">
        <v>0</v>
      </c>
      <c r="O610" s="73">
        <v>0</v>
      </c>
      <c r="P610" s="73">
        <v>0</v>
      </c>
      <c r="Q610" s="73">
        <v>0</v>
      </c>
      <c r="R610" s="73">
        <v>0</v>
      </c>
      <c r="S610" s="73">
        <v>0</v>
      </c>
      <c r="T610" s="73">
        <v>0</v>
      </c>
      <c r="U610" s="73">
        <v>0</v>
      </c>
      <c r="V610" s="73">
        <v>0</v>
      </c>
      <c r="W610" s="73">
        <v>0</v>
      </c>
      <c r="X610" s="73">
        <v>0</v>
      </c>
      <c r="Y610" s="73">
        <v>0</v>
      </c>
      <c r="Z610" s="73">
        <v>0</v>
      </c>
      <c r="AA610" s="73">
        <v>0</v>
      </c>
      <c r="AB610" s="73">
        <v>0</v>
      </c>
      <c r="AC610" s="73">
        <v>0</v>
      </c>
      <c r="AD610" s="73">
        <v>0</v>
      </c>
      <c r="AE610" s="73">
        <v>0</v>
      </c>
      <c r="AF610" s="73">
        <v>0</v>
      </c>
      <c r="AG610" s="73">
        <v>0</v>
      </c>
      <c r="AH610" s="73">
        <v>0</v>
      </c>
      <c r="AI610" s="73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>
      <c r="A611" s="4"/>
      <c r="B611" s="4" t="s">
        <v>4</v>
      </c>
      <c r="C611" s="73">
        <v>0</v>
      </c>
      <c r="D611" s="73">
        <v>0</v>
      </c>
      <c r="E611" s="73">
        <v>0</v>
      </c>
      <c r="F611" s="73">
        <v>0</v>
      </c>
      <c r="G611" s="73">
        <v>0</v>
      </c>
      <c r="H611" s="73">
        <v>0</v>
      </c>
      <c r="I611" s="73">
        <v>0</v>
      </c>
      <c r="J611" s="73">
        <v>0</v>
      </c>
      <c r="K611" s="73">
        <v>0</v>
      </c>
      <c r="L611" s="73">
        <v>0</v>
      </c>
      <c r="M611" s="73">
        <v>0</v>
      </c>
      <c r="N611" s="73">
        <v>0</v>
      </c>
      <c r="O611" s="73">
        <v>0</v>
      </c>
      <c r="P611" s="73">
        <v>0</v>
      </c>
      <c r="Q611" s="73">
        <v>0</v>
      </c>
      <c r="R611" s="73">
        <v>0</v>
      </c>
      <c r="S611" s="73">
        <v>0</v>
      </c>
      <c r="T611" s="73">
        <v>0</v>
      </c>
      <c r="U611" s="73">
        <v>0</v>
      </c>
      <c r="V611" s="73">
        <v>0</v>
      </c>
      <c r="W611" s="73">
        <v>0</v>
      </c>
      <c r="X611" s="73">
        <v>0</v>
      </c>
      <c r="Y611" s="73">
        <v>0</v>
      </c>
      <c r="Z611" s="73">
        <v>0</v>
      </c>
      <c r="AA611" s="73">
        <v>0</v>
      </c>
      <c r="AB611" s="73">
        <v>0</v>
      </c>
      <c r="AC611" s="73">
        <v>0</v>
      </c>
      <c r="AD611" s="73">
        <v>0</v>
      </c>
      <c r="AE611" s="73">
        <v>0</v>
      </c>
      <c r="AF611" s="73">
        <v>0</v>
      </c>
      <c r="AG611" s="73">
        <v>0</v>
      </c>
      <c r="AH611" s="73">
        <v>0</v>
      </c>
      <c r="AI611" s="73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>
      <c r="A612" s="14" t="s">
        <v>6</v>
      </c>
      <c r="B612" s="14" t="s">
        <v>3</v>
      </c>
      <c r="C612" s="73">
        <v>0</v>
      </c>
      <c r="D612" s="73">
        <v>0</v>
      </c>
      <c r="E612" s="73">
        <v>0</v>
      </c>
      <c r="F612" s="73">
        <v>0</v>
      </c>
      <c r="G612" s="73">
        <v>0</v>
      </c>
      <c r="H612" s="73">
        <v>0</v>
      </c>
      <c r="I612" s="73">
        <v>0</v>
      </c>
      <c r="J612" s="73">
        <v>0</v>
      </c>
      <c r="K612" s="73">
        <v>0</v>
      </c>
      <c r="L612" s="73">
        <v>0</v>
      </c>
      <c r="M612" s="73">
        <v>0</v>
      </c>
      <c r="N612" s="73">
        <v>0</v>
      </c>
      <c r="O612" s="73">
        <v>0</v>
      </c>
      <c r="P612" s="73">
        <v>0</v>
      </c>
      <c r="Q612" s="73">
        <v>0</v>
      </c>
      <c r="R612" s="73">
        <v>0</v>
      </c>
      <c r="S612" s="73">
        <v>0</v>
      </c>
      <c r="T612" s="73">
        <v>0</v>
      </c>
      <c r="U612" s="73">
        <v>0</v>
      </c>
      <c r="V612" s="73">
        <v>0</v>
      </c>
      <c r="W612" s="73">
        <v>0</v>
      </c>
      <c r="X612" s="73">
        <v>0</v>
      </c>
      <c r="Y612" s="73">
        <v>0</v>
      </c>
      <c r="Z612" s="73">
        <v>0</v>
      </c>
      <c r="AA612" s="73">
        <v>0</v>
      </c>
      <c r="AB612" s="73">
        <v>0</v>
      </c>
      <c r="AC612" s="73">
        <v>0</v>
      </c>
      <c r="AD612" s="73">
        <v>0</v>
      </c>
      <c r="AE612" s="73">
        <v>0</v>
      </c>
      <c r="AF612" s="73">
        <v>0</v>
      </c>
      <c r="AG612" s="73">
        <v>0</v>
      </c>
      <c r="AH612" s="73">
        <v>0</v>
      </c>
      <c r="AI612" s="73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>
      <c r="A613" s="5"/>
      <c r="B613" s="5" t="s">
        <v>4</v>
      </c>
      <c r="C613" s="73">
        <v>0</v>
      </c>
      <c r="D613" s="73">
        <v>0</v>
      </c>
      <c r="E613" s="73">
        <v>0</v>
      </c>
      <c r="F613" s="73">
        <v>0</v>
      </c>
      <c r="G613" s="73">
        <v>0</v>
      </c>
      <c r="H613" s="73">
        <v>0</v>
      </c>
      <c r="I613" s="73">
        <v>0</v>
      </c>
      <c r="J613" s="73">
        <v>0</v>
      </c>
      <c r="K613" s="73">
        <v>0</v>
      </c>
      <c r="L613" s="73">
        <v>0</v>
      </c>
      <c r="M613" s="73">
        <v>0</v>
      </c>
      <c r="N613" s="73">
        <v>0</v>
      </c>
      <c r="O613" s="73">
        <v>0</v>
      </c>
      <c r="P613" s="73">
        <v>0</v>
      </c>
      <c r="Q613" s="73">
        <v>0</v>
      </c>
      <c r="R613" s="73">
        <v>0</v>
      </c>
      <c r="S613" s="73">
        <v>0</v>
      </c>
      <c r="T613" s="73">
        <v>0</v>
      </c>
      <c r="U613" s="73">
        <v>0</v>
      </c>
      <c r="V613" s="73">
        <v>0</v>
      </c>
      <c r="W613" s="73">
        <v>0</v>
      </c>
      <c r="X613" s="73">
        <v>0</v>
      </c>
      <c r="Y613" s="73">
        <v>0</v>
      </c>
      <c r="Z613" s="73">
        <v>0</v>
      </c>
      <c r="AA613" s="73">
        <v>0</v>
      </c>
      <c r="AB613" s="73">
        <v>0</v>
      </c>
      <c r="AC613" s="73">
        <v>0</v>
      </c>
      <c r="AD613" s="73">
        <v>0</v>
      </c>
      <c r="AE613" s="73">
        <v>0</v>
      </c>
      <c r="AF613" s="73">
        <v>0</v>
      </c>
      <c r="AG613" s="73">
        <v>0</v>
      </c>
      <c r="AH613" s="73">
        <v>0</v>
      </c>
      <c r="AI613" s="7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>
      <c r="A614" s="5" t="s">
        <v>8</v>
      </c>
      <c r="B614" s="5" t="s">
        <v>3</v>
      </c>
      <c r="C614" s="73">
        <v>0</v>
      </c>
      <c r="D614" s="73">
        <v>0</v>
      </c>
      <c r="E614" s="73">
        <v>0</v>
      </c>
      <c r="F614" s="73">
        <v>0</v>
      </c>
      <c r="G614" s="73">
        <v>0</v>
      </c>
      <c r="H614" s="73">
        <v>0</v>
      </c>
      <c r="I614" s="73">
        <v>0</v>
      </c>
      <c r="J614" s="73">
        <v>0</v>
      </c>
      <c r="K614" s="73">
        <v>0</v>
      </c>
      <c r="L614" s="73">
        <v>0</v>
      </c>
      <c r="M614" s="73">
        <v>0</v>
      </c>
      <c r="N614" s="73">
        <v>0</v>
      </c>
      <c r="O614" s="73">
        <v>0</v>
      </c>
      <c r="P614" s="73">
        <v>0</v>
      </c>
      <c r="Q614" s="73">
        <v>0</v>
      </c>
      <c r="R614" s="73">
        <v>0</v>
      </c>
      <c r="S614" s="73">
        <v>0</v>
      </c>
      <c r="T614" s="73">
        <v>0</v>
      </c>
      <c r="U614" s="73">
        <v>0</v>
      </c>
      <c r="V614" s="73">
        <v>0</v>
      </c>
      <c r="W614" s="73">
        <v>0</v>
      </c>
      <c r="X614" s="73">
        <v>0</v>
      </c>
      <c r="Y614" s="73">
        <v>0</v>
      </c>
      <c r="Z614" s="73">
        <v>0</v>
      </c>
      <c r="AA614" s="73">
        <v>0</v>
      </c>
      <c r="AB614" s="73">
        <v>0</v>
      </c>
      <c r="AC614" s="73">
        <v>0</v>
      </c>
      <c r="AD614" s="73">
        <v>0</v>
      </c>
      <c r="AE614" s="73">
        <v>0</v>
      </c>
      <c r="AF614" s="73">
        <v>0</v>
      </c>
      <c r="AG614" s="73">
        <v>0</v>
      </c>
      <c r="AH614" s="73">
        <v>0</v>
      </c>
      <c r="AI614" s="73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</row>
    <row r="615" spans="1:85">
      <c r="A615" s="4"/>
      <c r="B615" s="4" t="s">
        <v>37</v>
      </c>
      <c r="C615" s="73">
        <v>0</v>
      </c>
      <c r="D615" s="73">
        <v>0</v>
      </c>
      <c r="E615" s="73">
        <v>0</v>
      </c>
      <c r="F615" s="73">
        <v>0</v>
      </c>
      <c r="G615" s="73">
        <v>0</v>
      </c>
      <c r="H615" s="73">
        <v>0</v>
      </c>
      <c r="I615" s="73">
        <v>0</v>
      </c>
      <c r="J615" s="73">
        <v>0</v>
      </c>
      <c r="K615" s="73">
        <v>0</v>
      </c>
      <c r="L615" s="73">
        <v>0</v>
      </c>
      <c r="M615" s="73">
        <v>0</v>
      </c>
      <c r="N615" s="73">
        <v>0</v>
      </c>
      <c r="O615" s="73">
        <v>0</v>
      </c>
      <c r="P615" s="73">
        <v>0</v>
      </c>
      <c r="Q615" s="73">
        <v>0</v>
      </c>
      <c r="R615" s="73">
        <v>0</v>
      </c>
      <c r="S615" s="73">
        <v>0</v>
      </c>
      <c r="T615" s="73">
        <v>0</v>
      </c>
      <c r="U615" s="73">
        <v>0</v>
      </c>
      <c r="V615" s="73">
        <v>0</v>
      </c>
      <c r="W615" s="73">
        <v>0</v>
      </c>
      <c r="X615" s="73">
        <v>0</v>
      </c>
      <c r="Y615" s="73">
        <v>0</v>
      </c>
      <c r="Z615" s="73">
        <v>0</v>
      </c>
      <c r="AA615" s="73">
        <v>0</v>
      </c>
      <c r="AB615" s="73">
        <v>0</v>
      </c>
      <c r="AC615" s="73">
        <v>0</v>
      </c>
      <c r="AD615" s="73">
        <v>0</v>
      </c>
      <c r="AE615" s="73">
        <v>0</v>
      </c>
      <c r="AF615" s="73">
        <v>0</v>
      </c>
      <c r="AG615" s="73">
        <v>0</v>
      </c>
      <c r="AH615" s="73">
        <v>0</v>
      </c>
      <c r="AI615" s="73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>
      <c r="A616" s="14" t="s">
        <v>36</v>
      </c>
      <c r="B616" s="14" t="s">
        <v>38</v>
      </c>
      <c r="C616" s="73">
        <v>0</v>
      </c>
      <c r="D616" s="73">
        <v>0</v>
      </c>
      <c r="E616" s="73">
        <v>0</v>
      </c>
      <c r="F616" s="73">
        <v>0</v>
      </c>
      <c r="G616" s="73">
        <v>0</v>
      </c>
      <c r="H616" s="73">
        <v>0</v>
      </c>
      <c r="I616" s="73">
        <v>0</v>
      </c>
      <c r="J616" s="73">
        <v>0</v>
      </c>
      <c r="K616" s="73">
        <v>0</v>
      </c>
      <c r="L616" s="73">
        <v>0</v>
      </c>
      <c r="M616" s="73">
        <v>0</v>
      </c>
      <c r="N616" s="73">
        <v>0</v>
      </c>
      <c r="O616" s="73">
        <v>0</v>
      </c>
      <c r="P616" s="73">
        <v>0</v>
      </c>
      <c r="Q616" s="73">
        <v>0</v>
      </c>
      <c r="R616" s="73">
        <v>0</v>
      </c>
      <c r="S616" s="73">
        <v>0</v>
      </c>
      <c r="T616" s="73">
        <v>0</v>
      </c>
      <c r="U616" s="73">
        <v>0</v>
      </c>
      <c r="V616" s="73">
        <v>0</v>
      </c>
      <c r="W616" s="73">
        <v>0</v>
      </c>
      <c r="X616" s="73">
        <v>0</v>
      </c>
      <c r="Y616" s="73">
        <v>0</v>
      </c>
      <c r="Z616" s="73">
        <v>0</v>
      </c>
      <c r="AA616" s="73">
        <v>0</v>
      </c>
      <c r="AB616" s="73">
        <v>0</v>
      </c>
      <c r="AC616" s="73">
        <v>0</v>
      </c>
      <c r="AD616" s="73">
        <v>0</v>
      </c>
      <c r="AE616" s="73">
        <v>0</v>
      </c>
      <c r="AF616" s="73">
        <v>0</v>
      </c>
      <c r="AG616" s="73">
        <v>0</v>
      </c>
      <c r="AH616" s="73">
        <v>0</v>
      </c>
      <c r="AI616" s="73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>
      <c r="A617" s="5"/>
      <c r="B617" s="5" t="s">
        <v>213</v>
      </c>
      <c r="C617" s="73">
        <v>0</v>
      </c>
      <c r="D617" s="73">
        <v>0</v>
      </c>
      <c r="E617" s="73">
        <v>0</v>
      </c>
      <c r="F617" s="73">
        <v>0</v>
      </c>
      <c r="G617" s="73">
        <v>0</v>
      </c>
      <c r="H617" s="73">
        <v>0</v>
      </c>
      <c r="I617" s="73">
        <v>0</v>
      </c>
      <c r="J617" s="73">
        <v>0</v>
      </c>
      <c r="K617" s="73">
        <v>0</v>
      </c>
      <c r="L617" s="73">
        <v>0</v>
      </c>
      <c r="M617" s="73">
        <v>0</v>
      </c>
      <c r="N617" s="73">
        <v>0</v>
      </c>
      <c r="O617" s="73">
        <v>0</v>
      </c>
      <c r="P617" s="73">
        <v>0</v>
      </c>
      <c r="Q617" s="73">
        <v>0</v>
      </c>
      <c r="R617" s="73">
        <v>0</v>
      </c>
      <c r="S617" s="73">
        <v>0</v>
      </c>
      <c r="T617" s="73">
        <v>0</v>
      </c>
      <c r="U617" s="73">
        <v>0</v>
      </c>
      <c r="V617" s="73">
        <v>0</v>
      </c>
      <c r="W617" s="73">
        <v>0</v>
      </c>
      <c r="X617" s="73">
        <v>0</v>
      </c>
      <c r="Y617" s="73">
        <v>0</v>
      </c>
      <c r="Z617" s="73">
        <v>0</v>
      </c>
      <c r="AA617" s="73">
        <v>0</v>
      </c>
      <c r="AB617" s="73">
        <v>0</v>
      </c>
      <c r="AC617" s="73">
        <v>0</v>
      </c>
      <c r="AD617" s="73">
        <v>0</v>
      </c>
      <c r="AE617" s="73">
        <v>0</v>
      </c>
      <c r="AF617" s="73">
        <v>0</v>
      </c>
      <c r="AG617" s="73">
        <v>0</v>
      </c>
      <c r="AH617" s="73">
        <v>0</v>
      </c>
      <c r="AI617" s="73">
        <v>0</v>
      </c>
    </row>
    <row r="618" spans="1:85">
      <c r="A618" s="1" t="str">
        <f>LOOKUP(B618,[1]Regions!$A$4:$A$98,[1]Regions!$B$4:$B$98)</f>
        <v>Switzerland</v>
      </c>
      <c r="B618" s="2">
        <v>29</v>
      </c>
      <c r="C618" s="72">
        <v>2018</v>
      </c>
      <c r="D618" s="72">
        <v>2019</v>
      </c>
      <c r="E618" s="72">
        <v>2020</v>
      </c>
      <c r="F618" s="72">
        <v>2021</v>
      </c>
      <c r="G618" s="72">
        <v>2022</v>
      </c>
      <c r="H618" s="72">
        <v>2023</v>
      </c>
      <c r="I618" s="72">
        <v>2024</v>
      </c>
      <c r="J618" s="72">
        <v>2025</v>
      </c>
      <c r="K618" s="72">
        <v>2026</v>
      </c>
      <c r="L618" s="72">
        <v>2027</v>
      </c>
      <c r="M618" s="72">
        <v>2028</v>
      </c>
      <c r="N618" s="72">
        <v>2029</v>
      </c>
      <c r="O618" s="72">
        <v>2030</v>
      </c>
      <c r="P618" s="72">
        <v>2031</v>
      </c>
      <c r="Q618" s="72">
        <v>2032</v>
      </c>
      <c r="R618" s="72">
        <v>2033</v>
      </c>
      <c r="S618" s="72">
        <v>2034</v>
      </c>
      <c r="T618" s="72">
        <v>2035</v>
      </c>
      <c r="U618" s="72">
        <v>2036</v>
      </c>
      <c r="V618" s="72">
        <v>2037</v>
      </c>
      <c r="W618" s="72">
        <v>2038</v>
      </c>
      <c r="X618" s="72">
        <v>2039</v>
      </c>
      <c r="Y618" s="72">
        <v>2040</v>
      </c>
      <c r="Z618" s="72">
        <v>2041</v>
      </c>
      <c r="AA618" s="72">
        <v>2042</v>
      </c>
      <c r="AB618" s="72">
        <v>2043</v>
      </c>
      <c r="AC618" s="72">
        <v>2044</v>
      </c>
      <c r="AD618" s="72">
        <v>2045</v>
      </c>
      <c r="AE618" s="72">
        <v>2046</v>
      </c>
      <c r="AF618" s="72">
        <v>2047</v>
      </c>
      <c r="AG618" s="72">
        <v>2048</v>
      </c>
      <c r="AH618" s="72">
        <v>2049</v>
      </c>
      <c r="AI618" s="72">
        <v>2050</v>
      </c>
      <c r="AJ618">
        <v>2051</v>
      </c>
      <c r="AK618">
        <v>2052</v>
      </c>
      <c r="AL618">
        <v>2053</v>
      </c>
      <c r="AM618">
        <v>2054</v>
      </c>
      <c r="AN618">
        <v>2055</v>
      </c>
      <c r="AO618">
        <v>2056</v>
      </c>
      <c r="AP618">
        <v>2057</v>
      </c>
      <c r="AQ618">
        <v>2058</v>
      </c>
      <c r="AR618">
        <v>2059</v>
      </c>
      <c r="AS618">
        <v>2060</v>
      </c>
      <c r="AT618">
        <v>2061</v>
      </c>
      <c r="AU618">
        <v>2062</v>
      </c>
      <c r="AV618">
        <v>2063</v>
      </c>
      <c r="AW618">
        <v>2064</v>
      </c>
      <c r="AX618">
        <v>2065</v>
      </c>
      <c r="AY618">
        <v>2066</v>
      </c>
      <c r="AZ618">
        <v>2067</v>
      </c>
      <c r="BA618">
        <v>2068</v>
      </c>
      <c r="BB618">
        <v>2069</v>
      </c>
      <c r="BC618">
        <v>2070</v>
      </c>
      <c r="BD618">
        <v>2071</v>
      </c>
      <c r="BE618">
        <v>2072</v>
      </c>
      <c r="BF618">
        <v>2073</v>
      </c>
      <c r="BG618">
        <v>2074</v>
      </c>
      <c r="BH618">
        <v>2075</v>
      </c>
      <c r="BI618">
        <v>2076</v>
      </c>
      <c r="BJ618">
        <v>2077</v>
      </c>
      <c r="BK618">
        <v>2078</v>
      </c>
      <c r="BL618">
        <v>2079</v>
      </c>
      <c r="BM618">
        <v>2080</v>
      </c>
      <c r="BN618">
        <v>2081</v>
      </c>
      <c r="BO618">
        <v>2082</v>
      </c>
      <c r="BP618">
        <v>2083</v>
      </c>
      <c r="BQ618">
        <v>2084</v>
      </c>
      <c r="BR618">
        <v>2085</v>
      </c>
      <c r="BS618">
        <v>2086</v>
      </c>
      <c r="BT618">
        <v>2087</v>
      </c>
      <c r="BU618">
        <v>2088</v>
      </c>
      <c r="BV618">
        <v>2089</v>
      </c>
      <c r="BW618">
        <v>2090</v>
      </c>
      <c r="BX618">
        <v>2091</v>
      </c>
      <c r="BY618">
        <v>2092</v>
      </c>
      <c r="BZ618">
        <v>2093</v>
      </c>
      <c r="CA618">
        <v>2094</v>
      </c>
      <c r="CB618">
        <v>2095</v>
      </c>
      <c r="CC618">
        <v>2096</v>
      </c>
      <c r="CD618">
        <v>2097</v>
      </c>
      <c r="CE618">
        <v>2098</v>
      </c>
      <c r="CF618">
        <v>2099</v>
      </c>
      <c r="CG618">
        <v>2100</v>
      </c>
    </row>
    <row r="619" spans="1:85">
      <c r="A619" s="74"/>
      <c r="B619" s="74" t="s">
        <v>4</v>
      </c>
      <c r="C619" s="73">
        <v>0</v>
      </c>
      <c r="D619" s="73">
        <v>0</v>
      </c>
      <c r="E619" s="73">
        <v>0</v>
      </c>
      <c r="F619" s="73">
        <v>0</v>
      </c>
      <c r="G619" s="73">
        <v>0</v>
      </c>
      <c r="H619" s="73">
        <v>0</v>
      </c>
      <c r="I619" s="73">
        <v>0</v>
      </c>
      <c r="J619" s="73">
        <v>0</v>
      </c>
      <c r="K619" s="73">
        <v>0</v>
      </c>
      <c r="L619" s="73">
        <v>0</v>
      </c>
      <c r="M619" s="73">
        <v>0</v>
      </c>
      <c r="N619" s="73">
        <v>0</v>
      </c>
      <c r="O619" s="73">
        <v>0</v>
      </c>
      <c r="P619" s="73">
        <v>0</v>
      </c>
      <c r="Q619" s="73">
        <v>0</v>
      </c>
      <c r="R619" s="73">
        <v>0</v>
      </c>
      <c r="S619" s="73">
        <v>0</v>
      </c>
      <c r="T619" s="73">
        <v>0</v>
      </c>
      <c r="U619" s="73">
        <v>0</v>
      </c>
      <c r="V619" s="73">
        <v>0</v>
      </c>
      <c r="W619" s="73">
        <v>0</v>
      </c>
      <c r="X619" s="73">
        <v>0</v>
      </c>
      <c r="Y619" s="73">
        <v>0</v>
      </c>
      <c r="Z619" s="73">
        <v>0</v>
      </c>
      <c r="AA619" s="73">
        <v>0</v>
      </c>
      <c r="AB619" s="73">
        <v>0</v>
      </c>
      <c r="AC619" s="73">
        <v>0</v>
      </c>
      <c r="AD619" s="73">
        <v>0</v>
      </c>
      <c r="AE619" s="73">
        <v>0</v>
      </c>
      <c r="AF619" s="73">
        <v>0</v>
      </c>
      <c r="AG619" s="73">
        <v>0</v>
      </c>
      <c r="AH619" s="73">
        <v>0</v>
      </c>
      <c r="AI619" s="73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</row>
    <row r="620" spans="1:85">
      <c r="A620" s="74" t="s">
        <v>0</v>
      </c>
      <c r="B620" s="74" t="s">
        <v>3</v>
      </c>
      <c r="C620" s="73">
        <v>0</v>
      </c>
      <c r="D620" s="73">
        <v>0</v>
      </c>
      <c r="E620" s="73">
        <v>0</v>
      </c>
      <c r="F620" s="73">
        <v>0</v>
      </c>
      <c r="G620" s="73">
        <v>0</v>
      </c>
      <c r="H620" s="73">
        <v>0</v>
      </c>
      <c r="I620" s="73">
        <v>0</v>
      </c>
      <c r="J620" s="73">
        <v>0</v>
      </c>
      <c r="K620" s="73">
        <v>0</v>
      </c>
      <c r="L620" s="73">
        <v>0</v>
      </c>
      <c r="M620" s="73">
        <v>0</v>
      </c>
      <c r="N620" s="73">
        <v>0</v>
      </c>
      <c r="O620" s="73">
        <v>0</v>
      </c>
      <c r="P620" s="73">
        <v>0</v>
      </c>
      <c r="Q620" s="73">
        <v>0</v>
      </c>
      <c r="R620" s="73">
        <v>0</v>
      </c>
      <c r="S620" s="73">
        <v>0</v>
      </c>
      <c r="T620" s="73">
        <v>0</v>
      </c>
      <c r="U620" s="73">
        <v>0</v>
      </c>
      <c r="V620" s="73">
        <v>0</v>
      </c>
      <c r="W620" s="73">
        <v>0</v>
      </c>
      <c r="X620" s="73">
        <v>0</v>
      </c>
      <c r="Y620" s="73">
        <v>0</v>
      </c>
      <c r="Z620" s="73">
        <v>0</v>
      </c>
      <c r="AA620" s="73">
        <v>0</v>
      </c>
      <c r="AB620" s="73">
        <v>0</v>
      </c>
      <c r="AC620" s="73">
        <v>0</v>
      </c>
      <c r="AD620" s="73">
        <v>0</v>
      </c>
      <c r="AE620" s="73">
        <v>0</v>
      </c>
      <c r="AF620" s="73">
        <v>0</v>
      </c>
      <c r="AG620" s="73">
        <v>0</v>
      </c>
      <c r="AH620" s="73">
        <v>0</v>
      </c>
      <c r="AI620" s="73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74"/>
      <c r="B621" s="74" t="s">
        <v>34</v>
      </c>
      <c r="C621" s="73">
        <v>0</v>
      </c>
      <c r="D621" s="73">
        <v>0</v>
      </c>
      <c r="E621" s="73">
        <v>0</v>
      </c>
      <c r="F621" s="73">
        <v>0</v>
      </c>
      <c r="G621" s="73">
        <v>0</v>
      </c>
      <c r="H621" s="73">
        <v>0</v>
      </c>
      <c r="I621" s="73">
        <v>0</v>
      </c>
      <c r="J621" s="73">
        <v>0</v>
      </c>
      <c r="K621" s="73">
        <v>0</v>
      </c>
      <c r="L621" s="73">
        <v>0</v>
      </c>
      <c r="M621" s="73">
        <v>0</v>
      </c>
      <c r="N621" s="73">
        <v>0</v>
      </c>
      <c r="O621" s="73">
        <v>0</v>
      </c>
      <c r="P621" s="73">
        <v>0</v>
      </c>
      <c r="Q621" s="73">
        <v>0</v>
      </c>
      <c r="R621" s="73">
        <v>0</v>
      </c>
      <c r="S621" s="73">
        <v>0</v>
      </c>
      <c r="T621" s="73">
        <v>0</v>
      </c>
      <c r="U621" s="73">
        <v>0</v>
      </c>
      <c r="V621" s="73">
        <v>0</v>
      </c>
      <c r="W621" s="73">
        <v>0</v>
      </c>
      <c r="X621" s="73">
        <v>0</v>
      </c>
      <c r="Y621" s="73">
        <v>0</v>
      </c>
      <c r="Z621" s="73">
        <v>0</v>
      </c>
      <c r="AA621" s="73">
        <v>0</v>
      </c>
      <c r="AB621" s="73">
        <v>0</v>
      </c>
      <c r="AC621" s="73">
        <v>0</v>
      </c>
      <c r="AD621" s="73">
        <v>0</v>
      </c>
      <c r="AE621" s="73">
        <v>0</v>
      </c>
      <c r="AF621" s="73">
        <v>0</v>
      </c>
      <c r="AG621" s="73">
        <v>0</v>
      </c>
      <c r="AH621" s="73">
        <v>0</v>
      </c>
      <c r="AI621" s="73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14"/>
      <c r="B622" s="14" t="s">
        <v>35</v>
      </c>
      <c r="C622" s="73">
        <v>0</v>
      </c>
      <c r="D622" s="73">
        <v>0</v>
      </c>
      <c r="E622" s="73">
        <v>0</v>
      </c>
      <c r="F622" s="73">
        <v>0</v>
      </c>
      <c r="G622" s="73">
        <v>0</v>
      </c>
      <c r="H622" s="73">
        <v>0</v>
      </c>
      <c r="I622" s="73">
        <v>0</v>
      </c>
      <c r="J622" s="73">
        <v>0</v>
      </c>
      <c r="K622" s="73">
        <v>0</v>
      </c>
      <c r="L622" s="73">
        <v>0</v>
      </c>
      <c r="M622" s="73">
        <v>0</v>
      </c>
      <c r="N622" s="73">
        <v>0</v>
      </c>
      <c r="O622" s="73">
        <v>0</v>
      </c>
      <c r="P622" s="73">
        <v>0</v>
      </c>
      <c r="Q622" s="73">
        <v>0</v>
      </c>
      <c r="R622" s="73">
        <v>0</v>
      </c>
      <c r="S622" s="73">
        <v>0</v>
      </c>
      <c r="T622" s="73">
        <v>0</v>
      </c>
      <c r="U622" s="73">
        <v>0</v>
      </c>
      <c r="V622" s="73">
        <v>0</v>
      </c>
      <c r="W622" s="73">
        <v>0</v>
      </c>
      <c r="X622" s="73">
        <v>0</v>
      </c>
      <c r="Y622" s="73">
        <v>0</v>
      </c>
      <c r="Z622" s="73">
        <v>0</v>
      </c>
      <c r="AA622" s="73">
        <v>0</v>
      </c>
      <c r="AB622" s="73">
        <v>0</v>
      </c>
      <c r="AC622" s="73">
        <v>0</v>
      </c>
      <c r="AD622" s="73">
        <v>0</v>
      </c>
      <c r="AE622" s="73">
        <v>0</v>
      </c>
      <c r="AF622" s="73">
        <v>0</v>
      </c>
      <c r="AG622" s="73">
        <v>0</v>
      </c>
      <c r="AH622" s="73">
        <v>0</v>
      </c>
      <c r="AI622" s="73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4"/>
      <c r="B623" s="4" t="s">
        <v>4</v>
      </c>
      <c r="C623" s="73">
        <v>0</v>
      </c>
      <c r="D623" s="73">
        <v>0</v>
      </c>
      <c r="E623" s="73">
        <v>0</v>
      </c>
      <c r="F623" s="73">
        <v>0</v>
      </c>
      <c r="G623" s="73">
        <v>0</v>
      </c>
      <c r="H623" s="73">
        <v>0</v>
      </c>
      <c r="I623" s="73">
        <v>0</v>
      </c>
      <c r="J623" s="73">
        <v>0</v>
      </c>
      <c r="K623" s="73">
        <v>0</v>
      </c>
      <c r="L623" s="73">
        <v>0</v>
      </c>
      <c r="M623" s="73">
        <v>0</v>
      </c>
      <c r="N623" s="73">
        <v>0</v>
      </c>
      <c r="O623" s="73">
        <v>0</v>
      </c>
      <c r="P623" s="73">
        <v>0</v>
      </c>
      <c r="Q623" s="73">
        <v>0</v>
      </c>
      <c r="R623" s="73">
        <v>0</v>
      </c>
      <c r="S623" s="73">
        <v>0</v>
      </c>
      <c r="T623" s="73">
        <v>0</v>
      </c>
      <c r="U623" s="73">
        <v>0</v>
      </c>
      <c r="V623" s="73">
        <v>0</v>
      </c>
      <c r="W623" s="73">
        <v>0</v>
      </c>
      <c r="X623" s="73">
        <v>0</v>
      </c>
      <c r="Y623" s="73">
        <v>0</v>
      </c>
      <c r="Z623" s="73">
        <v>0</v>
      </c>
      <c r="AA623" s="73">
        <v>0</v>
      </c>
      <c r="AB623" s="73">
        <v>0</v>
      </c>
      <c r="AC623" s="73">
        <v>0</v>
      </c>
      <c r="AD623" s="73">
        <v>0</v>
      </c>
      <c r="AE623" s="73">
        <v>0</v>
      </c>
      <c r="AF623" s="73">
        <v>0</v>
      </c>
      <c r="AG623" s="73">
        <v>0</v>
      </c>
      <c r="AH623" s="73">
        <v>0</v>
      </c>
      <c r="AI623" s="7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74" t="s">
        <v>1</v>
      </c>
      <c r="B624" s="74" t="s">
        <v>3</v>
      </c>
      <c r="C624" s="73">
        <v>0</v>
      </c>
      <c r="D624" s="73">
        <v>0</v>
      </c>
      <c r="E624" s="73">
        <v>0</v>
      </c>
      <c r="F624" s="73">
        <v>0</v>
      </c>
      <c r="G624" s="73">
        <v>0</v>
      </c>
      <c r="H624" s="73">
        <v>0</v>
      </c>
      <c r="I624" s="73">
        <v>0</v>
      </c>
      <c r="J624" s="73">
        <v>0</v>
      </c>
      <c r="K624" s="73">
        <v>0</v>
      </c>
      <c r="L624" s="73">
        <v>0</v>
      </c>
      <c r="M624" s="73">
        <v>0</v>
      </c>
      <c r="N624" s="73">
        <v>0</v>
      </c>
      <c r="O624" s="73">
        <v>0</v>
      </c>
      <c r="P624" s="73">
        <v>0</v>
      </c>
      <c r="Q624" s="73">
        <v>0</v>
      </c>
      <c r="R624" s="73">
        <v>0</v>
      </c>
      <c r="S624" s="73">
        <v>0</v>
      </c>
      <c r="T624" s="73">
        <v>0</v>
      </c>
      <c r="U624" s="73">
        <v>0</v>
      </c>
      <c r="V624" s="73">
        <v>0</v>
      </c>
      <c r="W624" s="73">
        <v>0</v>
      </c>
      <c r="X624" s="73">
        <v>0</v>
      </c>
      <c r="Y624" s="73">
        <v>0</v>
      </c>
      <c r="Z624" s="73">
        <v>0</v>
      </c>
      <c r="AA624" s="73">
        <v>0</v>
      </c>
      <c r="AB624" s="73">
        <v>0</v>
      </c>
      <c r="AC624" s="73">
        <v>0</v>
      </c>
      <c r="AD624" s="73">
        <v>0</v>
      </c>
      <c r="AE624" s="73">
        <v>0</v>
      </c>
      <c r="AF624" s="73">
        <v>0</v>
      </c>
      <c r="AG624" s="73">
        <v>0</v>
      </c>
      <c r="AH624" s="73">
        <v>0</v>
      </c>
      <c r="AI624" s="73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74"/>
      <c r="B625" s="74" t="s">
        <v>34</v>
      </c>
      <c r="C625" s="73">
        <v>0</v>
      </c>
      <c r="D625" s="73">
        <v>0</v>
      </c>
      <c r="E625" s="73">
        <v>0</v>
      </c>
      <c r="F625" s="73">
        <v>0</v>
      </c>
      <c r="G625" s="73">
        <v>0</v>
      </c>
      <c r="H625" s="73">
        <v>0</v>
      </c>
      <c r="I625" s="73">
        <v>0</v>
      </c>
      <c r="J625" s="73">
        <v>0</v>
      </c>
      <c r="K625" s="73">
        <v>0</v>
      </c>
      <c r="L625" s="73">
        <v>0</v>
      </c>
      <c r="M625" s="73">
        <v>0</v>
      </c>
      <c r="N625" s="73">
        <v>0</v>
      </c>
      <c r="O625" s="73">
        <v>0</v>
      </c>
      <c r="P625" s="73">
        <v>0</v>
      </c>
      <c r="Q625" s="73">
        <v>0</v>
      </c>
      <c r="R625" s="73">
        <v>0</v>
      </c>
      <c r="S625" s="73">
        <v>0</v>
      </c>
      <c r="T625" s="73">
        <v>0</v>
      </c>
      <c r="U625" s="73">
        <v>0</v>
      </c>
      <c r="V625" s="73">
        <v>0</v>
      </c>
      <c r="W625" s="73">
        <v>0</v>
      </c>
      <c r="X625" s="73">
        <v>0</v>
      </c>
      <c r="Y625" s="73">
        <v>0</v>
      </c>
      <c r="Z625" s="73">
        <v>0</v>
      </c>
      <c r="AA625" s="73">
        <v>0</v>
      </c>
      <c r="AB625" s="73">
        <v>0</v>
      </c>
      <c r="AC625" s="73">
        <v>0</v>
      </c>
      <c r="AD625" s="73">
        <v>0</v>
      </c>
      <c r="AE625" s="73">
        <v>0</v>
      </c>
      <c r="AF625" s="73">
        <v>0</v>
      </c>
      <c r="AG625" s="73">
        <v>0</v>
      </c>
      <c r="AH625" s="73">
        <v>0</v>
      </c>
      <c r="AI625" s="73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14"/>
      <c r="B626" s="14" t="s">
        <v>35</v>
      </c>
      <c r="C626" s="73">
        <v>0</v>
      </c>
      <c r="D626" s="73">
        <v>0</v>
      </c>
      <c r="E626" s="73">
        <v>0</v>
      </c>
      <c r="F626" s="73">
        <v>0</v>
      </c>
      <c r="G626" s="73">
        <v>0</v>
      </c>
      <c r="H626" s="73">
        <v>0</v>
      </c>
      <c r="I626" s="73">
        <v>0</v>
      </c>
      <c r="J626" s="73">
        <v>0</v>
      </c>
      <c r="K626" s="73">
        <v>0</v>
      </c>
      <c r="L626" s="73">
        <v>0</v>
      </c>
      <c r="M626" s="73">
        <v>0</v>
      </c>
      <c r="N626" s="73">
        <v>0</v>
      </c>
      <c r="O626" s="73">
        <v>0</v>
      </c>
      <c r="P626" s="73">
        <v>0</v>
      </c>
      <c r="Q626" s="73">
        <v>0</v>
      </c>
      <c r="R626" s="73">
        <v>0</v>
      </c>
      <c r="S626" s="73">
        <v>0</v>
      </c>
      <c r="T626" s="73">
        <v>0</v>
      </c>
      <c r="U626" s="73">
        <v>0</v>
      </c>
      <c r="V626" s="73">
        <v>0</v>
      </c>
      <c r="W626" s="73">
        <v>0</v>
      </c>
      <c r="X626" s="73">
        <v>0</v>
      </c>
      <c r="Y626" s="73">
        <v>0</v>
      </c>
      <c r="Z626" s="73">
        <v>0</v>
      </c>
      <c r="AA626" s="73">
        <v>0</v>
      </c>
      <c r="AB626" s="73">
        <v>0</v>
      </c>
      <c r="AC626" s="73">
        <v>0</v>
      </c>
      <c r="AD626" s="73">
        <v>0</v>
      </c>
      <c r="AE626" s="73">
        <v>0</v>
      </c>
      <c r="AF626" s="73">
        <v>0</v>
      </c>
      <c r="AG626" s="73">
        <v>0</v>
      </c>
      <c r="AH626" s="73">
        <v>0</v>
      </c>
      <c r="AI626" s="73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4"/>
      <c r="B627" s="4" t="s">
        <v>4</v>
      </c>
      <c r="C627" s="73">
        <v>0</v>
      </c>
      <c r="D627" s="73">
        <v>0</v>
      </c>
      <c r="E627" s="73">
        <v>0</v>
      </c>
      <c r="F627" s="73">
        <v>0</v>
      </c>
      <c r="G627" s="73">
        <v>0</v>
      </c>
      <c r="H627" s="73">
        <v>0</v>
      </c>
      <c r="I627" s="73">
        <v>0</v>
      </c>
      <c r="J627" s="73">
        <v>0</v>
      </c>
      <c r="K627" s="73">
        <v>0</v>
      </c>
      <c r="L627" s="73">
        <v>0</v>
      </c>
      <c r="M627" s="73">
        <v>0</v>
      </c>
      <c r="N627" s="73">
        <v>0</v>
      </c>
      <c r="O627" s="73">
        <v>0</v>
      </c>
      <c r="P627" s="73">
        <v>0</v>
      </c>
      <c r="Q627" s="73">
        <v>0</v>
      </c>
      <c r="R627" s="73">
        <v>0</v>
      </c>
      <c r="S627" s="73">
        <v>0</v>
      </c>
      <c r="T627" s="73">
        <v>0</v>
      </c>
      <c r="U627" s="73">
        <v>0</v>
      </c>
      <c r="V627" s="73">
        <v>0</v>
      </c>
      <c r="W627" s="73">
        <v>0</v>
      </c>
      <c r="X627" s="73">
        <v>0</v>
      </c>
      <c r="Y627" s="73">
        <v>0</v>
      </c>
      <c r="Z627" s="73">
        <v>0</v>
      </c>
      <c r="AA627" s="73">
        <v>0</v>
      </c>
      <c r="AB627" s="73">
        <v>0</v>
      </c>
      <c r="AC627" s="73">
        <v>0</v>
      </c>
      <c r="AD627" s="73">
        <v>0</v>
      </c>
      <c r="AE627" s="73">
        <v>0</v>
      </c>
      <c r="AF627" s="73">
        <v>0</v>
      </c>
      <c r="AG627" s="73">
        <v>0</v>
      </c>
      <c r="AH627" s="73">
        <v>0</v>
      </c>
      <c r="AI627" s="73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14" t="s">
        <v>5</v>
      </c>
      <c r="B628" s="14" t="s">
        <v>3</v>
      </c>
      <c r="C628" s="73">
        <v>0</v>
      </c>
      <c r="D628" s="73">
        <v>0</v>
      </c>
      <c r="E628" s="73">
        <v>0</v>
      </c>
      <c r="F628" s="73">
        <v>0</v>
      </c>
      <c r="G628" s="73">
        <v>0</v>
      </c>
      <c r="H628" s="73">
        <v>0</v>
      </c>
      <c r="I628" s="73">
        <v>0</v>
      </c>
      <c r="J628" s="73">
        <v>0</v>
      </c>
      <c r="K628" s="73">
        <v>0</v>
      </c>
      <c r="L628" s="73">
        <v>0</v>
      </c>
      <c r="M628" s="73">
        <v>0</v>
      </c>
      <c r="N628" s="73">
        <v>0</v>
      </c>
      <c r="O628" s="73">
        <v>0</v>
      </c>
      <c r="P628" s="73">
        <v>0</v>
      </c>
      <c r="Q628" s="73">
        <v>0</v>
      </c>
      <c r="R628" s="73">
        <v>0</v>
      </c>
      <c r="S628" s="73">
        <v>0</v>
      </c>
      <c r="T628" s="73">
        <v>0</v>
      </c>
      <c r="U628" s="73">
        <v>0</v>
      </c>
      <c r="V628" s="73">
        <v>0</v>
      </c>
      <c r="W628" s="73">
        <v>0</v>
      </c>
      <c r="X628" s="73">
        <v>0</v>
      </c>
      <c r="Y628" s="73">
        <v>0</v>
      </c>
      <c r="Z628" s="73">
        <v>0</v>
      </c>
      <c r="AA628" s="73">
        <v>0</v>
      </c>
      <c r="AB628" s="73">
        <v>0</v>
      </c>
      <c r="AC628" s="73">
        <v>0</v>
      </c>
      <c r="AD628" s="73">
        <v>0</v>
      </c>
      <c r="AE628" s="73">
        <v>0</v>
      </c>
      <c r="AF628" s="73">
        <v>0</v>
      </c>
      <c r="AG628" s="73">
        <v>0</v>
      </c>
      <c r="AH628" s="73">
        <v>0</v>
      </c>
      <c r="AI628" s="73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5"/>
      <c r="B629" s="5" t="s">
        <v>4</v>
      </c>
      <c r="C629" s="73">
        <v>0</v>
      </c>
      <c r="D629" s="73">
        <v>0</v>
      </c>
      <c r="E629" s="73">
        <v>0</v>
      </c>
      <c r="F629" s="73">
        <v>0</v>
      </c>
      <c r="G629" s="73">
        <v>0</v>
      </c>
      <c r="H629" s="73">
        <v>0</v>
      </c>
      <c r="I629" s="73">
        <v>0</v>
      </c>
      <c r="J629" s="73">
        <v>0</v>
      </c>
      <c r="K629" s="73">
        <v>0</v>
      </c>
      <c r="L629" s="73">
        <v>0</v>
      </c>
      <c r="M629" s="73">
        <v>0</v>
      </c>
      <c r="N629" s="73">
        <v>0</v>
      </c>
      <c r="O629" s="73">
        <v>0</v>
      </c>
      <c r="P629" s="73">
        <v>0</v>
      </c>
      <c r="Q629" s="73">
        <v>0</v>
      </c>
      <c r="R629" s="73">
        <v>0</v>
      </c>
      <c r="S629" s="73">
        <v>0</v>
      </c>
      <c r="T629" s="73">
        <v>0</v>
      </c>
      <c r="U629" s="73">
        <v>0</v>
      </c>
      <c r="V629" s="73">
        <v>0</v>
      </c>
      <c r="W629" s="73">
        <v>0</v>
      </c>
      <c r="X629" s="73">
        <v>0</v>
      </c>
      <c r="Y629" s="73">
        <v>0</v>
      </c>
      <c r="Z629" s="73">
        <v>0</v>
      </c>
      <c r="AA629" s="73">
        <v>0</v>
      </c>
      <c r="AB629" s="73">
        <v>0</v>
      </c>
      <c r="AC629" s="73">
        <v>0</v>
      </c>
      <c r="AD629" s="73">
        <v>0</v>
      </c>
      <c r="AE629" s="73">
        <v>0</v>
      </c>
      <c r="AF629" s="73">
        <v>0</v>
      </c>
      <c r="AG629" s="73">
        <v>0</v>
      </c>
      <c r="AH629" s="73">
        <v>0</v>
      </c>
      <c r="AI629" s="73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5" t="s">
        <v>2</v>
      </c>
      <c r="B630" s="5" t="s">
        <v>3</v>
      </c>
      <c r="C630" s="73">
        <v>0</v>
      </c>
      <c r="D630" s="73">
        <v>0</v>
      </c>
      <c r="E630" s="73">
        <v>0</v>
      </c>
      <c r="F630" s="73">
        <v>0</v>
      </c>
      <c r="G630" s="73">
        <v>0</v>
      </c>
      <c r="H630" s="73">
        <v>0</v>
      </c>
      <c r="I630" s="73">
        <v>0</v>
      </c>
      <c r="J630" s="73">
        <v>0</v>
      </c>
      <c r="K630" s="73">
        <v>0</v>
      </c>
      <c r="L630" s="73">
        <v>0</v>
      </c>
      <c r="M630" s="73">
        <v>0</v>
      </c>
      <c r="N630" s="73">
        <v>0</v>
      </c>
      <c r="O630" s="73">
        <v>0</v>
      </c>
      <c r="P630" s="73">
        <v>0</v>
      </c>
      <c r="Q630" s="73">
        <v>0</v>
      </c>
      <c r="R630" s="73">
        <v>0</v>
      </c>
      <c r="S630" s="73">
        <v>0</v>
      </c>
      <c r="T630" s="73">
        <v>0</v>
      </c>
      <c r="U630" s="73">
        <v>0</v>
      </c>
      <c r="V630" s="73">
        <v>0</v>
      </c>
      <c r="W630" s="73">
        <v>0</v>
      </c>
      <c r="X630" s="73">
        <v>0</v>
      </c>
      <c r="Y630" s="73">
        <v>0</v>
      </c>
      <c r="Z630" s="73">
        <v>0</v>
      </c>
      <c r="AA630" s="73">
        <v>0</v>
      </c>
      <c r="AB630" s="73">
        <v>0</v>
      </c>
      <c r="AC630" s="73">
        <v>0</v>
      </c>
      <c r="AD630" s="73">
        <v>0</v>
      </c>
      <c r="AE630" s="73">
        <v>0</v>
      </c>
      <c r="AF630" s="73">
        <v>0</v>
      </c>
      <c r="AG630" s="73">
        <v>0</v>
      </c>
      <c r="AH630" s="73">
        <v>0</v>
      </c>
      <c r="AI630" s="73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4"/>
      <c r="B631" s="4" t="s">
        <v>4</v>
      </c>
      <c r="C631" s="73">
        <v>0</v>
      </c>
      <c r="D631" s="73">
        <v>0</v>
      </c>
      <c r="E631" s="73">
        <v>0</v>
      </c>
      <c r="F631" s="73">
        <v>0</v>
      </c>
      <c r="G631" s="73">
        <v>0</v>
      </c>
      <c r="H631" s="73">
        <v>0</v>
      </c>
      <c r="I631" s="73">
        <v>0</v>
      </c>
      <c r="J631" s="73">
        <v>0</v>
      </c>
      <c r="K631" s="73">
        <v>0</v>
      </c>
      <c r="L631" s="73">
        <v>0</v>
      </c>
      <c r="M631" s="73">
        <v>0</v>
      </c>
      <c r="N631" s="73">
        <v>0</v>
      </c>
      <c r="O631" s="73">
        <v>0</v>
      </c>
      <c r="P631" s="73">
        <v>0</v>
      </c>
      <c r="Q631" s="73">
        <v>0</v>
      </c>
      <c r="R631" s="73">
        <v>0</v>
      </c>
      <c r="S631" s="73">
        <v>0</v>
      </c>
      <c r="T631" s="73">
        <v>0</v>
      </c>
      <c r="U631" s="73">
        <v>0</v>
      </c>
      <c r="V631" s="73">
        <v>0</v>
      </c>
      <c r="W631" s="73">
        <v>0</v>
      </c>
      <c r="X631" s="73">
        <v>0</v>
      </c>
      <c r="Y631" s="73">
        <v>0</v>
      </c>
      <c r="Z631" s="73">
        <v>0</v>
      </c>
      <c r="AA631" s="73">
        <v>0</v>
      </c>
      <c r="AB631" s="73">
        <v>0</v>
      </c>
      <c r="AC631" s="73">
        <v>0</v>
      </c>
      <c r="AD631" s="73">
        <v>0</v>
      </c>
      <c r="AE631" s="73">
        <v>0</v>
      </c>
      <c r="AF631" s="73">
        <v>0</v>
      </c>
      <c r="AG631" s="73">
        <v>0</v>
      </c>
      <c r="AH631" s="73">
        <v>0</v>
      </c>
      <c r="AI631" s="73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14" t="s">
        <v>7</v>
      </c>
      <c r="B632" s="14" t="s">
        <v>3</v>
      </c>
      <c r="C632" s="73">
        <v>0</v>
      </c>
      <c r="D632" s="73">
        <v>0</v>
      </c>
      <c r="E632" s="73">
        <v>0</v>
      </c>
      <c r="F632" s="73">
        <v>0</v>
      </c>
      <c r="G632" s="73">
        <v>0</v>
      </c>
      <c r="H632" s="73">
        <v>0</v>
      </c>
      <c r="I632" s="73">
        <v>0</v>
      </c>
      <c r="J632" s="73">
        <v>0</v>
      </c>
      <c r="K632" s="73">
        <v>0</v>
      </c>
      <c r="L632" s="73">
        <v>0</v>
      </c>
      <c r="M632" s="73">
        <v>0</v>
      </c>
      <c r="N632" s="73">
        <v>0</v>
      </c>
      <c r="O632" s="73">
        <v>0</v>
      </c>
      <c r="P632" s="73">
        <v>0</v>
      </c>
      <c r="Q632" s="73">
        <v>0</v>
      </c>
      <c r="R632" s="73">
        <v>0</v>
      </c>
      <c r="S632" s="73">
        <v>0</v>
      </c>
      <c r="T632" s="73">
        <v>0</v>
      </c>
      <c r="U632" s="73">
        <v>0</v>
      </c>
      <c r="V632" s="73">
        <v>0</v>
      </c>
      <c r="W632" s="73">
        <v>0</v>
      </c>
      <c r="X632" s="73">
        <v>0</v>
      </c>
      <c r="Y632" s="73">
        <v>0</v>
      </c>
      <c r="Z632" s="73">
        <v>0</v>
      </c>
      <c r="AA632" s="73">
        <v>0</v>
      </c>
      <c r="AB632" s="73">
        <v>0</v>
      </c>
      <c r="AC632" s="73">
        <v>0</v>
      </c>
      <c r="AD632" s="73">
        <v>0</v>
      </c>
      <c r="AE632" s="73">
        <v>0</v>
      </c>
      <c r="AF632" s="73">
        <v>0</v>
      </c>
      <c r="AG632" s="73">
        <v>0</v>
      </c>
      <c r="AH632" s="73">
        <v>0</v>
      </c>
      <c r="AI632" s="73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4"/>
      <c r="B633" s="4" t="s">
        <v>4</v>
      </c>
      <c r="C633" s="73">
        <v>0</v>
      </c>
      <c r="D633" s="73">
        <v>0</v>
      </c>
      <c r="E633" s="73">
        <v>0</v>
      </c>
      <c r="F633" s="73">
        <v>0</v>
      </c>
      <c r="G633" s="73">
        <v>0</v>
      </c>
      <c r="H633" s="73">
        <v>0</v>
      </c>
      <c r="I633" s="73">
        <v>0</v>
      </c>
      <c r="J633" s="73">
        <v>0</v>
      </c>
      <c r="K633" s="73">
        <v>0</v>
      </c>
      <c r="L633" s="73">
        <v>0</v>
      </c>
      <c r="M633" s="73">
        <v>0</v>
      </c>
      <c r="N633" s="73">
        <v>0</v>
      </c>
      <c r="O633" s="73">
        <v>0</v>
      </c>
      <c r="P633" s="73">
        <v>0</v>
      </c>
      <c r="Q633" s="73">
        <v>0</v>
      </c>
      <c r="R633" s="73">
        <v>0</v>
      </c>
      <c r="S633" s="73">
        <v>0</v>
      </c>
      <c r="T633" s="73">
        <v>0</v>
      </c>
      <c r="U633" s="73">
        <v>0</v>
      </c>
      <c r="V633" s="73">
        <v>0</v>
      </c>
      <c r="W633" s="73">
        <v>0</v>
      </c>
      <c r="X633" s="73">
        <v>0</v>
      </c>
      <c r="Y633" s="73">
        <v>0</v>
      </c>
      <c r="Z633" s="73">
        <v>0</v>
      </c>
      <c r="AA633" s="73">
        <v>0</v>
      </c>
      <c r="AB633" s="73">
        <v>0</v>
      </c>
      <c r="AC633" s="73">
        <v>0</v>
      </c>
      <c r="AD633" s="73">
        <v>0</v>
      </c>
      <c r="AE633" s="73">
        <v>0</v>
      </c>
      <c r="AF633" s="73">
        <v>0</v>
      </c>
      <c r="AG633" s="73">
        <v>0</v>
      </c>
      <c r="AH633" s="73">
        <v>0</v>
      </c>
      <c r="AI633" s="7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</row>
    <row r="634" spans="1:85">
      <c r="A634" s="14" t="s">
        <v>6</v>
      </c>
      <c r="B634" s="14" t="s">
        <v>3</v>
      </c>
      <c r="C634" s="73">
        <v>0</v>
      </c>
      <c r="D634" s="73">
        <v>0</v>
      </c>
      <c r="E634" s="73">
        <v>0</v>
      </c>
      <c r="F634" s="73">
        <v>0</v>
      </c>
      <c r="G634" s="73">
        <v>0</v>
      </c>
      <c r="H634" s="73">
        <v>0</v>
      </c>
      <c r="I634" s="73">
        <v>0</v>
      </c>
      <c r="J634" s="73">
        <v>0</v>
      </c>
      <c r="K634" s="73">
        <v>0</v>
      </c>
      <c r="L634" s="73">
        <v>0</v>
      </c>
      <c r="M634" s="73">
        <v>0</v>
      </c>
      <c r="N634" s="73">
        <v>0</v>
      </c>
      <c r="O634" s="73">
        <v>0</v>
      </c>
      <c r="P634" s="73">
        <v>0</v>
      </c>
      <c r="Q634" s="73">
        <v>0</v>
      </c>
      <c r="R634" s="73">
        <v>0</v>
      </c>
      <c r="S634" s="73">
        <v>0</v>
      </c>
      <c r="T634" s="73">
        <v>0</v>
      </c>
      <c r="U634" s="73">
        <v>0</v>
      </c>
      <c r="V634" s="73">
        <v>0</v>
      </c>
      <c r="W634" s="73">
        <v>0</v>
      </c>
      <c r="X634" s="73">
        <v>0</v>
      </c>
      <c r="Y634" s="73">
        <v>0</v>
      </c>
      <c r="Z634" s="73">
        <v>0</v>
      </c>
      <c r="AA634" s="73">
        <v>0</v>
      </c>
      <c r="AB634" s="73">
        <v>0</v>
      </c>
      <c r="AC634" s="73">
        <v>0</v>
      </c>
      <c r="AD634" s="73">
        <v>0</v>
      </c>
      <c r="AE634" s="73">
        <v>0</v>
      </c>
      <c r="AF634" s="73">
        <v>0</v>
      </c>
      <c r="AG634" s="73">
        <v>0</v>
      </c>
      <c r="AH634" s="73">
        <v>0</v>
      </c>
      <c r="AI634" s="73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>
      <c r="A635" s="5"/>
      <c r="B635" s="5" t="s">
        <v>4</v>
      </c>
      <c r="C635" s="73">
        <v>0</v>
      </c>
      <c r="D635" s="73">
        <v>0</v>
      </c>
      <c r="E635" s="73">
        <v>0</v>
      </c>
      <c r="F635" s="73">
        <v>0</v>
      </c>
      <c r="G635" s="73">
        <v>0</v>
      </c>
      <c r="H635" s="73">
        <v>0</v>
      </c>
      <c r="I635" s="73">
        <v>0</v>
      </c>
      <c r="J635" s="73">
        <v>0</v>
      </c>
      <c r="K635" s="73">
        <v>0</v>
      </c>
      <c r="L635" s="73">
        <v>0</v>
      </c>
      <c r="M635" s="73">
        <v>0</v>
      </c>
      <c r="N635" s="73">
        <v>0</v>
      </c>
      <c r="O635" s="73">
        <v>0</v>
      </c>
      <c r="P635" s="73">
        <v>0</v>
      </c>
      <c r="Q635" s="73">
        <v>0</v>
      </c>
      <c r="R635" s="73">
        <v>0</v>
      </c>
      <c r="S635" s="73">
        <v>0</v>
      </c>
      <c r="T635" s="73">
        <v>0</v>
      </c>
      <c r="U635" s="73">
        <v>0</v>
      </c>
      <c r="V635" s="73">
        <v>0</v>
      </c>
      <c r="W635" s="73">
        <v>0</v>
      </c>
      <c r="X635" s="73">
        <v>0</v>
      </c>
      <c r="Y635" s="73">
        <v>0</v>
      </c>
      <c r="Z635" s="73">
        <v>0</v>
      </c>
      <c r="AA635" s="73">
        <v>0</v>
      </c>
      <c r="AB635" s="73">
        <v>0</v>
      </c>
      <c r="AC635" s="73">
        <v>0</v>
      </c>
      <c r="AD635" s="73">
        <v>0</v>
      </c>
      <c r="AE635" s="73">
        <v>0</v>
      </c>
      <c r="AF635" s="73">
        <v>0</v>
      </c>
      <c r="AG635" s="73">
        <v>0</v>
      </c>
      <c r="AH635" s="73">
        <v>0</v>
      </c>
      <c r="AI635" s="73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>
      <c r="A636" s="5" t="s">
        <v>8</v>
      </c>
      <c r="B636" s="5" t="s">
        <v>3</v>
      </c>
      <c r="C636" s="73">
        <v>0</v>
      </c>
      <c r="D636" s="73">
        <v>0</v>
      </c>
      <c r="E636" s="73">
        <v>0</v>
      </c>
      <c r="F636" s="73">
        <v>0</v>
      </c>
      <c r="G636" s="73">
        <v>0</v>
      </c>
      <c r="H636" s="73">
        <v>0</v>
      </c>
      <c r="I636" s="73">
        <v>0</v>
      </c>
      <c r="J636" s="73">
        <v>0</v>
      </c>
      <c r="K636" s="73">
        <v>0</v>
      </c>
      <c r="L636" s="73">
        <v>0</v>
      </c>
      <c r="M636" s="73">
        <v>0</v>
      </c>
      <c r="N636" s="73">
        <v>0</v>
      </c>
      <c r="O636" s="73">
        <v>0</v>
      </c>
      <c r="P636" s="73">
        <v>0</v>
      </c>
      <c r="Q636" s="73">
        <v>0</v>
      </c>
      <c r="R636" s="73">
        <v>0</v>
      </c>
      <c r="S636" s="73">
        <v>0</v>
      </c>
      <c r="T636" s="73">
        <v>0</v>
      </c>
      <c r="U636" s="73">
        <v>0</v>
      </c>
      <c r="V636" s="73">
        <v>0</v>
      </c>
      <c r="W636" s="73">
        <v>0</v>
      </c>
      <c r="X636" s="73">
        <v>0</v>
      </c>
      <c r="Y636" s="73">
        <v>0</v>
      </c>
      <c r="Z636" s="73">
        <v>0</v>
      </c>
      <c r="AA636" s="73">
        <v>0</v>
      </c>
      <c r="AB636" s="73">
        <v>0</v>
      </c>
      <c r="AC636" s="73">
        <v>0</v>
      </c>
      <c r="AD636" s="73">
        <v>0</v>
      </c>
      <c r="AE636" s="73">
        <v>0</v>
      </c>
      <c r="AF636" s="73">
        <v>0</v>
      </c>
      <c r="AG636" s="73">
        <v>0</v>
      </c>
      <c r="AH636" s="73">
        <v>0</v>
      </c>
      <c r="AI636" s="73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>
      <c r="A637" s="4"/>
      <c r="B637" s="4" t="s">
        <v>37</v>
      </c>
      <c r="C637" s="73">
        <v>0</v>
      </c>
      <c r="D637" s="73">
        <v>0</v>
      </c>
      <c r="E637" s="73">
        <v>0</v>
      </c>
      <c r="F637" s="73">
        <v>0</v>
      </c>
      <c r="G637" s="73">
        <v>0</v>
      </c>
      <c r="H637" s="73">
        <v>0</v>
      </c>
      <c r="I637" s="73">
        <v>0</v>
      </c>
      <c r="J637" s="73">
        <v>0</v>
      </c>
      <c r="K637" s="73">
        <v>0</v>
      </c>
      <c r="L637" s="73">
        <v>0</v>
      </c>
      <c r="M637" s="73">
        <v>0</v>
      </c>
      <c r="N637" s="73">
        <v>0</v>
      </c>
      <c r="O637" s="73">
        <v>0</v>
      </c>
      <c r="P637" s="73">
        <v>0</v>
      </c>
      <c r="Q637" s="73">
        <v>0</v>
      </c>
      <c r="R637" s="73">
        <v>0</v>
      </c>
      <c r="S637" s="73">
        <v>0</v>
      </c>
      <c r="T637" s="73">
        <v>0</v>
      </c>
      <c r="U637" s="73">
        <v>0</v>
      </c>
      <c r="V637" s="73">
        <v>0</v>
      </c>
      <c r="W637" s="73">
        <v>0</v>
      </c>
      <c r="X637" s="73">
        <v>0</v>
      </c>
      <c r="Y637" s="73">
        <v>0</v>
      </c>
      <c r="Z637" s="73">
        <v>0</v>
      </c>
      <c r="AA637" s="73">
        <v>0</v>
      </c>
      <c r="AB637" s="73">
        <v>0</v>
      </c>
      <c r="AC637" s="73">
        <v>0</v>
      </c>
      <c r="AD637" s="73">
        <v>0</v>
      </c>
      <c r="AE637" s="73">
        <v>0</v>
      </c>
      <c r="AF637" s="73">
        <v>0</v>
      </c>
      <c r="AG637" s="73">
        <v>0</v>
      </c>
      <c r="AH637" s="73">
        <v>0</v>
      </c>
      <c r="AI637" s="73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>
      <c r="A638" s="14" t="s">
        <v>36</v>
      </c>
      <c r="B638" s="14" t="s">
        <v>38</v>
      </c>
      <c r="C638" s="73">
        <v>0</v>
      </c>
      <c r="D638" s="73">
        <v>0</v>
      </c>
      <c r="E638" s="73">
        <v>0</v>
      </c>
      <c r="F638" s="73">
        <v>0</v>
      </c>
      <c r="G638" s="73">
        <v>0</v>
      </c>
      <c r="H638" s="73">
        <v>0</v>
      </c>
      <c r="I638" s="73">
        <v>0</v>
      </c>
      <c r="J638" s="73">
        <v>0</v>
      </c>
      <c r="K638" s="73">
        <v>0</v>
      </c>
      <c r="L638" s="73">
        <v>0</v>
      </c>
      <c r="M638" s="73">
        <v>0</v>
      </c>
      <c r="N638" s="73">
        <v>0</v>
      </c>
      <c r="O638" s="73">
        <v>0</v>
      </c>
      <c r="P638" s="73">
        <v>0</v>
      </c>
      <c r="Q638" s="73">
        <v>0</v>
      </c>
      <c r="R638" s="73">
        <v>0</v>
      </c>
      <c r="S638" s="73">
        <v>0</v>
      </c>
      <c r="T638" s="73">
        <v>0</v>
      </c>
      <c r="U638" s="73">
        <v>0</v>
      </c>
      <c r="V638" s="73">
        <v>0</v>
      </c>
      <c r="W638" s="73">
        <v>0</v>
      </c>
      <c r="X638" s="73">
        <v>0</v>
      </c>
      <c r="Y638" s="73">
        <v>0</v>
      </c>
      <c r="Z638" s="73">
        <v>0</v>
      </c>
      <c r="AA638" s="73">
        <v>0</v>
      </c>
      <c r="AB638" s="73">
        <v>0</v>
      </c>
      <c r="AC638" s="73">
        <v>0</v>
      </c>
      <c r="AD638" s="73">
        <v>0</v>
      </c>
      <c r="AE638" s="73">
        <v>0</v>
      </c>
      <c r="AF638" s="73">
        <v>0</v>
      </c>
      <c r="AG638" s="73">
        <v>0</v>
      </c>
      <c r="AH638" s="73">
        <v>0</v>
      </c>
      <c r="AI638" s="73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s="5"/>
      <c r="B639" s="5" t="s">
        <v>213</v>
      </c>
      <c r="C639" s="73">
        <v>0</v>
      </c>
      <c r="D639" s="73">
        <v>0</v>
      </c>
      <c r="E639" s="73">
        <v>0</v>
      </c>
      <c r="F639" s="73">
        <v>0</v>
      </c>
      <c r="G639" s="73">
        <v>0</v>
      </c>
      <c r="H639" s="73">
        <v>0</v>
      </c>
      <c r="I639" s="73">
        <v>0</v>
      </c>
      <c r="J639" s="73">
        <v>0</v>
      </c>
      <c r="K639" s="73">
        <v>0</v>
      </c>
      <c r="L639" s="73">
        <v>0</v>
      </c>
      <c r="M639" s="73">
        <v>0</v>
      </c>
      <c r="N639" s="73">
        <v>0</v>
      </c>
      <c r="O639" s="73">
        <v>0</v>
      </c>
      <c r="P639" s="73">
        <v>0</v>
      </c>
      <c r="Q639" s="73">
        <v>0</v>
      </c>
      <c r="R639" s="73">
        <v>0</v>
      </c>
      <c r="S639" s="73">
        <v>0</v>
      </c>
      <c r="T639" s="73">
        <v>0</v>
      </c>
      <c r="U639" s="73">
        <v>0</v>
      </c>
      <c r="V639" s="73">
        <v>0</v>
      </c>
      <c r="W639" s="73">
        <v>0</v>
      </c>
      <c r="X639" s="73">
        <v>0</v>
      </c>
      <c r="Y639" s="73">
        <v>0</v>
      </c>
      <c r="Z639" s="73">
        <v>0</v>
      </c>
      <c r="AA639" s="73">
        <v>0</v>
      </c>
      <c r="AB639" s="73">
        <v>0</v>
      </c>
      <c r="AC639" s="73">
        <v>0</v>
      </c>
      <c r="AD639" s="73">
        <v>0</v>
      </c>
      <c r="AE639" s="73">
        <v>0</v>
      </c>
      <c r="AF639" s="73">
        <v>0</v>
      </c>
      <c r="AG639" s="73">
        <v>0</v>
      </c>
      <c r="AH639" s="73">
        <v>0</v>
      </c>
      <c r="AI639" s="73">
        <v>0</v>
      </c>
    </row>
    <row r="640" spans="1:85">
      <c r="A640" s="1" t="str">
        <f>LOOKUP(B640,[1]Regions!$A$4:$A$98,[1]Regions!$B$4:$B$98)</f>
        <v>Iceland</v>
      </c>
      <c r="B640" s="2">
        <v>30</v>
      </c>
      <c r="C640" s="72">
        <v>2018</v>
      </c>
      <c r="D640" s="72">
        <v>2019</v>
      </c>
      <c r="E640" s="72">
        <v>2020</v>
      </c>
      <c r="F640" s="72">
        <v>2021</v>
      </c>
      <c r="G640" s="72">
        <v>2022</v>
      </c>
      <c r="H640" s="72">
        <v>2023</v>
      </c>
      <c r="I640" s="72">
        <v>2024</v>
      </c>
      <c r="J640" s="72">
        <v>2025</v>
      </c>
      <c r="K640" s="72">
        <v>2026</v>
      </c>
      <c r="L640" s="72">
        <v>2027</v>
      </c>
      <c r="M640" s="72">
        <v>2028</v>
      </c>
      <c r="N640" s="72">
        <v>2029</v>
      </c>
      <c r="O640" s="72">
        <v>2030</v>
      </c>
      <c r="P640" s="72">
        <v>2031</v>
      </c>
      <c r="Q640" s="72">
        <v>2032</v>
      </c>
      <c r="R640" s="72">
        <v>2033</v>
      </c>
      <c r="S640" s="72">
        <v>2034</v>
      </c>
      <c r="T640" s="72">
        <v>2035</v>
      </c>
      <c r="U640" s="72">
        <v>2036</v>
      </c>
      <c r="V640" s="72">
        <v>2037</v>
      </c>
      <c r="W640" s="72">
        <v>2038</v>
      </c>
      <c r="X640" s="72">
        <v>2039</v>
      </c>
      <c r="Y640" s="72">
        <v>2040</v>
      </c>
      <c r="Z640" s="72">
        <v>2041</v>
      </c>
      <c r="AA640" s="72">
        <v>2042</v>
      </c>
      <c r="AB640" s="72">
        <v>2043</v>
      </c>
      <c r="AC640" s="72">
        <v>2044</v>
      </c>
      <c r="AD640" s="72">
        <v>2045</v>
      </c>
      <c r="AE640" s="72">
        <v>2046</v>
      </c>
      <c r="AF640" s="72">
        <v>2047</v>
      </c>
      <c r="AG640" s="72">
        <v>2048</v>
      </c>
      <c r="AH640" s="72">
        <v>2049</v>
      </c>
      <c r="AI640" s="72">
        <v>2050</v>
      </c>
      <c r="AJ640">
        <v>2051</v>
      </c>
      <c r="AK640">
        <v>2052</v>
      </c>
      <c r="AL640">
        <v>2053</v>
      </c>
      <c r="AM640">
        <v>2054</v>
      </c>
      <c r="AN640">
        <v>2055</v>
      </c>
      <c r="AO640">
        <v>2056</v>
      </c>
      <c r="AP640">
        <v>2057</v>
      </c>
      <c r="AQ640">
        <v>2058</v>
      </c>
      <c r="AR640">
        <v>2059</v>
      </c>
      <c r="AS640">
        <v>2060</v>
      </c>
      <c r="AT640">
        <v>2061</v>
      </c>
      <c r="AU640">
        <v>2062</v>
      </c>
      <c r="AV640">
        <v>2063</v>
      </c>
      <c r="AW640">
        <v>2064</v>
      </c>
      <c r="AX640">
        <v>2065</v>
      </c>
      <c r="AY640">
        <v>2066</v>
      </c>
      <c r="AZ640">
        <v>2067</v>
      </c>
      <c r="BA640">
        <v>2068</v>
      </c>
      <c r="BB640">
        <v>2069</v>
      </c>
      <c r="BC640">
        <v>2070</v>
      </c>
      <c r="BD640">
        <v>2071</v>
      </c>
      <c r="BE640">
        <v>2072</v>
      </c>
      <c r="BF640">
        <v>2073</v>
      </c>
      <c r="BG640">
        <v>2074</v>
      </c>
      <c r="BH640">
        <v>2075</v>
      </c>
      <c r="BI640">
        <v>2076</v>
      </c>
      <c r="BJ640">
        <v>2077</v>
      </c>
      <c r="BK640">
        <v>2078</v>
      </c>
      <c r="BL640">
        <v>2079</v>
      </c>
      <c r="BM640">
        <v>2080</v>
      </c>
      <c r="BN640">
        <v>2081</v>
      </c>
      <c r="BO640">
        <v>2082</v>
      </c>
      <c r="BP640">
        <v>2083</v>
      </c>
      <c r="BQ640">
        <v>2084</v>
      </c>
      <c r="BR640">
        <v>2085</v>
      </c>
      <c r="BS640">
        <v>2086</v>
      </c>
      <c r="BT640">
        <v>2087</v>
      </c>
      <c r="BU640">
        <v>2088</v>
      </c>
      <c r="BV640">
        <v>2089</v>
      </c>
      <c r="BW640">
        <v>2090</v>
      </c>
      <c r="BX640">
        <v>2091</v>
      </c>
      <c r="BY640">
        <v>2092</v>
      </c>
      <c r="BZ640">
        <v>2093</v>
      </c>
      <c r="CA640">
        <v>2094</v>
      </c>
      <c r="CB640">
        <v>2095</v>
      </c>
      <c r="CC640">
        <v>2096</v>
      </c>
      <c r="CD640">
        <v>2097</v>
      </c>
      <c r="CE640">
        <v>2098</v>
      </c>
      <c r="CF640">
        <v>2099</v>
      </c>
      <c r="CG640">
        <v>2100</v>
      </c>
    </row>
    <row r="641" spans="1:85">
      <c r="A641" s="74"/>
      <c r="B641" s="74" t="s">
        <v>4</v>
      </c>
      <c r="C641" s="73">
        <v>0</v>
      </c>
      <c r="D641" s="73">
        <v>0</v>
      </c>
      <c r="E641" s="73">
        <v>0</v>
      </c>
      <c r="F641" s="73">
        <v>0</v>
      </c>
      <c r="G641" s="73">
        <v>0</v>
      </c>
      <c r="H641" s="73">
        <v>0</v>
      </c>
      <c r="I641" s="73">
        <v>0</v>
      </c>
      <c r="J641" s="73">
        <v>0</v>
      </c>
      <c r="K641" s="73">
        <v>0</v>
      </c>
      <c r="L641" s="73">
        <v>0</v>
      </c>
      <c r="M641" s="73">
        <v>0</v>
      </c>
      <c r="N641" s="73">
        <v>0</v>
      </c>
      <c r="O641" s="73">
        <v>0</v>
      </c>
      <c r="P641" s="73">
        <v>0</v>
      </c>
      <c r="Q641" s="73">
        <v>0</v>
      </c>
      <c r="R641" s="73">
        <v>0</v>
      </c>
      <c r="S641" s="73">
        <v>0</v>
      </c>
      <c r="T641" s="73">
        <v>0</v>
      </c>
      <c r="U641" s="73">
        <v>0</v>
      </c>
      <c r="V641" s="73">
        <v>0</v>
      </c>
      <c r="W641" s="73">
        <v>0</v>
      </c>
      <c r="X641" s="73">
        <v>0</v>
      </c>
      <c r="Y641" s="73">
        <v>0</v>
      </c>
      <c r="Z641" s="73">
        <v>0</v>
      </c>
      <c r="AA641" s="73">
        <v>0</v>
      </c>
      <c r="AB641" s="73">
        <v>0</v>
      </c>
      <c r="AC641" s="73">
        <v>0</v>
      </c>
      <c r="AD641" s="73">
        <v>0</v>
      </c>
      <c r="AE641" s="73">
        <v>0</v>
      </c>
      <c r="AF641" s="73">
        <v>0</v>
      </c>
      <c r="AG641" s="73">
        <v>0</v>
      </c>
      <c r="AH641" s="73">
        <v>0</v>
      </c>
      <c r="AI641" s="73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>
      <c r="A642" s="74" t="s">
        <v>0</v>
      </c>
      <c r="B642" s="74" t="s">
        <v>3</v>
      </c>
      <c r="C642" s="73">
        <v>0</v>
      </c>
      <c r="D642" s="73">
        <v>0</v>
      </c>
      <c r="E642" s="73">
        <v>0</v>
      </c>
      <c r="F642" s="73">
        <v>0</v>
      </c>
      <c r="G642" s="73">
        <v>0</v>
      </c>
      <c r="H642" s="73">
        <v>0</v>
      </c>
      <c r="I642" s="73">
        <v>0</v>
      </c>
      <c r="J642" s="73">
        <v>0</v>
      </c>
      <c r="K642" s="73">
        <v>0</v>
      </c>
      <c r="L642" s="73">
        <v>0</v>
      </c>
      <c r="M642" s="73">
        <v>0</v>
      </c>
      <c r="N642" s="73">
        <v>0</v>
      </c>
      <c r="O642" s="73">
        <v>0</v>
      </c>
      <c r="P642" s="73">
        <v>0</v>
      </c>
      <c r="Q642" s="73">
        <v>0</v>
      </c>
      <c r="R642" s="73">
        <v>0</v>
      </c>
      <c r="S642" s="73">
        <v>0</v>
      </c>
      <c r="T642" s="73">
        <v>0</v>
      </c>
      <c r="U642" s="73">
        <v>0</v>
      </c>
      <c r="V642" s="73">
        <v>0</v>
      </c>
      <c r="W642" s="73">
        <v>0</v>
      </c>
      <c r="X642" s="73">
        <v>0</v>
      </c>
      <c r="Y642" s="73">
        <v>0</v>
      </c>
      <c r="Z642" s="73">
        <v>0</v>
      </c>
      <c r="AA642" s="73">
        <v>0</v>
      </c>
      <c r="AB642" s="73">
        <v>0</v>
      </c>
      <c r="AC642" s="73">
        <v>0</v>
      </c>
      <c r="AD642" s="73">
        <v>0</v>
      </c>
      <c r="AE642" s="73">
        <v>0</v>
      </c>
      <c r="AF642" s="73">
        <v>0</v>
      </c>
      <c r="AG642" s="73">
        <v>0</v>
      </c>
      <c r="AH642" s="73">
        <v>0</v>
      </c>
      <c r="AI642" s="73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>
      <c r="A643" s="74"/>
      <c r="B643" s="74" t="s">
        <v>34</v>
      </c>
      <c r="C643" s="73">
        <v>0</v>
      </c>
      <c r="D643" s="73">
        <v>0</v>
      </c>
      <c r="E643" s="73">
        <v>0</v>
      </c>
      <c r="F643" s="73">
        <v>0</v>
      </c>
      <c r="G643" s="73">
        <v>0</v>
      </c>
      <c r="H643" s="73">
        <v>0</v>
      </c>
      <c r="I643" s="73">
        <v>0</v>
      </c>
      <c r="J643" s="73">
        <v>0</v>
      </c>
      <c r="K643" s="73">
        <v>0</v>
      </c>
      <c r="L643" s="73">
        <v>0</v>
      </c>
      <c r="M643" s="73">
        <v>0</v>
      </c>
      <c r="N643" s="73">
        <v>0</v>
      </c>
      <c r="O643" s="73">
        <v>0</v>
      </c>
      <c r="P643" s="73">
        <v>0</v>
      </c>
      <c r="Q643" s="73">
        <v>0</v>
      </c>
      <c r="R643" s="73">
        <v>0</v>
      </c>
      <c r="S643" s="73">
        <v>0</v>
      </c>
      <c r="T643" s="73">
        <v>0</v>
      </c>
      <c r="U643" s="73">
        <v>0</v>
      </c>
      <c r="V643" s="73">
        <v>0</v>
      </c>
      <c r="W643" s="73">
        <v>0</v>
      </c>
      <c r="X643" s="73">
        <v>0</v>
      </c>
      <c r="Y643" s="73">
        <v>0</v>
      </c>
      <c r="Z643" s="73">
        <v>0</v>
      </c>
      <c r="AA643" s="73">
        <v>0</v>
      </c>
      <c r="AB643" s="73">
        <v>0</v>
      </c>
      <c r="AC643" s="73">
        <v>0</v>
      </c>
      <c r="AD643" s="73">
        <v>0</v>
      </c>
      <c r="AE643" s="73">
        <v>0</v>
      </c>
      <c r="AF643" s="73">
        <v>0</v>
      </c>
      <c r="AG643" s="73">
        <v>0</v>
      </c>
      <c r="AH643" s="73">
        <v>0</v>
      </c>
      <c r="AI643" s="7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</row>
    <row r="644" spans="1:85">
      <c r="A644" s="14"/>
      <c r="B644" s="14" t="s">
        <v>35</v>
      </c>
      <c r="C644" s="73">
        <v>0</v>
      </c>
      <c r="D644" s="73">
        <v>0</v>
      </c>
      <c r="E644" s="73">
        <v>0</v>
      </c>
      <c r="F644" s="73">
        <v>0</v>
      </c>
      <c r="G644" s="73">
        <v>0</v>
      </c>
      <c r="H644" s="73">
        <v>0</v>
      </c>
      <c r="I644" s="73">
        <v>0</v>
      </c>
      <c r="J644" s="73">
        <v>0</v>
      </c>
      <c r="K644" s="73">
        <v>0</v>
      </c>
      <c r="L644" s="73">
        <v>0</v>
      </c>
      <c r="M644" s="73">
        <v>0</v>
      </c>
      <c r="N644" s="73">
        <v>0</v>
      </c>
      <c r="O644" s="73">
        <v>0</v>
      </c>
      <c r="P644" s="73">
        <v>0</v>
      </c>
      <c r="Q644" s="73">
        <v>0</v>
      </c>
      <c r="R644" s="73">
        <v>0</v>
      </c>
      <c r="S644" s="73">
        <v>0</v>
      </c>
      <c r="T644" s="73">
        <v>0</v>
      </c>
      <c r="U644" s="73">
        <v>0</v>
      </c>
      <c r="V644" s="73">
        <v>0</v>
      </c>
      <c r="W644" s="73">
        <v>0</v>
      </c>
      <c r="X644" s="73">
        <v>0</v>
      </c>
      <c r="Y644" s="73">
        <v>0</v>
      </c>
      <c r="Z644" s="73">
        <v>0</v>
      </c>
      <c r="AA644" s="73">
        <v>0</v>
      </c>
      <c r="AB644" s="73">
        <v>0</v>
      </c>
      <c r="AC644" s="73">
        <v>0</v>
      </c>
      <c r="AD644" s="73">
        <v>0</v>
      </c>
      <c r="AE644" s="73">
        <v>0</v>
      </c>
      <c r="AF644" s="73">
        <v>0</v>
      </c>
      <c r="AG644" s="73">
        <v>0</v>
      </c>
      <c r="AH644" s="73">
        <v>0</v>
      </c>
      <c r="AI644" s="73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4"/>
      <c r="B645" s="4" t="s">
        <v>4</v>
      </c>
      <c r="C645" s="73">
        <v>0</v>
      </c>
      <c r="D645" s="73">
        <v>0</v>
      </c>
      <c r="E645" s="73">
        <v>0</v>
      </c>
      <c r="F645" s="73">
        <v>0</v>
      </c>
      <c r="G645" s="73">
        <v>0</v>
      </c>
      <c r="H645" s="73">
        <v>0</v>
      </c>
      <c r="I645" s="73">
        <v>0</v>
      </c>
      <c r="J645" s="73">
        <v>0</v>
      </c>
      <c r="K645" s="73">
        <v>0</v>
      </c>
      <c r="L645" s="73">
        <v>0</v>
      </c>
      <c r="M645" s="73">
        <v>0</v>
      </c>
      <c r="N645" s="73">
        <v>0</v>
      </c>
      <c r="O645" s="73">
        <v>0</v>
      </c>
      <c r="P645" s="73">
        <v>0</v>
      </c>
      <c r="Q645" s="73">
        <v>0</v>
      </c>
      <c r="R645" s="73">
        <v>0</v>
      </c>
      <c r="S645" s="73">
        <v>0</v>
      </c>
      <c r="T645" s="73">
        <v>0</v>
      </c>
      <c r="U645" s="73">
        <v>0</v>
      </c>
      <c r="V645" s="73">
        <v>0</v>
      </c>
      <c r="W645" s="73">
        <v>0</v>
      </c>
      <c r="X645" s="73">
        <v>0</v>
      </c>
      <c r="Y645" s="73">
        <v>0</v>
      </c>
      <c r="Z645" s="73">
        <v>0</v>
      </c>
      <c r="AA645" s="73">
        <v>0</v>
      </c>
      <c r="AB645" s="73">
        <v>0</v>
      </c>
      <c r="AC645" s="73">
        <v>0</v>
      </c>
      <c r="AD645" s="73">
        <v>0</v>
      </c>
      <c r="AE645" s="73">
        <v>0</v>
      </c>
      <c r="AF645" s="73">
        <v>0</v>
      </c>
      <c r="AG645" s="73">
        <v>0</v>
      </c>
      <c r="AH645" s="73">
        <v>0</v>
      </c>
      <c r="AI645" s="73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74" t="s">
        <v>1</v>
      </c>
      <c r="B646" s="74" t="s">
        <v>3</v>
      </c>
      <c r="C646" s="73">
        <v>0</v>
      </c>
      <c r="D646" s="73">
        <v>0</v>
      </c>
      <c r="E646" s="73">
        <v>0</v>
      </c>
      <c r="F646" s="73">
        <v>0</v>
      </c>
      <c r="G646" s="73">
        <v>0</v>
      </c>
      <c r="H646" s="73">
        <v>0</v>
      </c>
      <c r="I646" s="73">
        <v>0</v>
      </c>
      <c r="J646" s="73">
        <v>0</v>
      </c>
      <c r="K646" s="73">
        <v>0</v>
      </c>
      <c r="L646" s="73">
        <v>0</v>
      </c>
      <c r="M646" s="73">
        <v>0</v>
      </c>
      <c r="N646" s="73">
        <v>0</v>
      </c>
      <c r="O646" s="73">
        <v>0</v>
      </c>
      <c r="P646" s="73">
        <v>0</v>
      </c>
      <c r="Q646" s="73">
        <v>0</v>
      </c>
      <c r="R646" s="73">
        <v>0</v>
      </c>
      <c r="S646" s="73">
        <v>0</v>
      </c>
      <c r="T646" s="73">
        <v>0</v>
      </c>
      <c r="U646" s="73">
        <v>0</v>
      </c>
      <c r="V646" s="73">
        <v>0</v>
      </c>
      <c r="W646" s="73">
        <v>0</v>
      </c>
      <c r="X646" s="73">
        <v>0</v>
      </c>
      <c r="Y646" s="73">
        <v>0</v>
      </c>
      <c r="Z646" s="73">
        <v>0</v>
      </c>
      <c r="AA646" s="73">
        <v>0</v>
      </c>
      <c r="AB646" s="73">
        <v>0</v>
      </c>
      <c r="AC646" s="73">
        <v>0</v>
      </c>
      <c r="AD646" s="73">
        <v>0</v>
      </c>
      <c r="AE646" s="73">
        <v>0</v>
      </c>
      <c r="AF646" s="73">
        <v>0</v>
      </c>
      <c r="AG646" s="73">
        <v>0</v>
      </c>
      <c r="AH646" s="73">
        <v>0</v>
      </c>
      <c r="AI646" s="73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74"/>
      <c r="B647" s="74" t="s">
        <v>34</v>
      </c>
      <c r="C647" s="73">
        <v>0</v>
      </c>
      <c r="D647" s="73">
        <v>0</v>
      </c>
      <c r="E647" s="73">
        <v>0</v>
      </c>
      <c r="F647" s="73">
        <v>0</v>
      </c>
      <c r="G647" s="73">
        <v>0</v>
      </c>
      <c r="H647" s="73">
        <v>0</v>
      </c>
      <c r="I647" s="73">
        <v>0</v>
      </c>
      <c r="J647" s="73">
        <v>0</v>
      </c>
      <c r="K647" s="73">
        <v>0</v>
      </c>
      <c r="L647" s="73">
        <v>0</v>
      </c>
      <c r="M647" s="73">
        <v>0</v>
      </c>
      <c r="N647" s="73">
        <v>0</v>
      </c>
      <c r="O647" s="73">
        <v>0</v>
      </c>
      <c r="P647" s="73">
        <v>0</v>
      </c>
      <c r="Q647" s="73">
        <v>0</v>
      </c>
      <c r="R647" s="73">
        <v>0</v>
      </c>
      <c r="S647" s="73">
        <v>0</v>
      </c>
      <c r="T647" s="73">
        <v>0</v>
      </c>
      <c r="U647" s="73">
        <v>0</v>
      </c>
      <c r="V647" s="73">
        <v>0</v>
      </c>
      <c r="W647" s="73">
        <v>0</v>
      </c>
      <c r="X647" s="73">
        <v>0</v>
      </c>
      <c r="Y647" s="73">
        <v>0</v>
      </c>
      <c r="Z647" s="73">
        <v>0</v>
      </c>
      <c r="AA647" s="73">
        <v>0</v>
      </c>
      <c r="AB647" s="73">
        <v>0</v>
      </c>
      <c r="AC647" s="73">
        <v>0</v>
      </c>
      <c r="AD647" s="73">
        <v>0</v>
      </c>
      <c r="AE647" s="73">
        <v>0</v>
      </c>
      <c r="AF647" s="73">
        <v>0</v>
      </c>
      <c r="AG647" s="73">
        <v>0</v>
      </c>
      <c r="AH647" s="73">
        <v>0</v>
      </c>
      <c r="AI647" s="73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14"/>
      <c r="B648" s="14" t="s">
        <v>35</v>
      </c>
      <c r="C648" s="73">
        <v>0</v>
      </c>
      <c r="D648" s="73">
        <v>0</v>
      </c>
      <c r="E648" s="73">
        <v>0</v>
      </c>
      <c r="F648" s="73">
        <v>0</v>
      </c>
      <c r="G648" s="73">
        <v>0</v>
      </c>
      <c r="H648" s="73">
        <v>0</v>
      </c>
      <c r="I648" s="73">
        <v>0</v>
      </c>
      <c r="J648" s="73">
        <v>0</v>
      </c>
      <c r="K648" s="73">
        <v>0</v>
      </c>
      <c r="L648" s="73">
        <v>0</v>
      </c>
      <c r="M648" s="73">
        <v>0</v>
      </c>
      <c r="N648" s="73">
        <v>0</v>
      </c>
      <c r="O648" s="73">
        <v>0</v>
      </c>
      <c r="P648" s="73">
        <v>0</v>
      </c>
      <c r="Q648" s="73">
        <v>0</v>
      </c>
      <c r="R648" s="73">
        <v>0</v>
      </c>
      <c r="S648" s="73">
        <v>0</v>
      </c>
      <c r="T648" s="73">
        <v>0</v>
      </c>
      <c r="U648" s="73">
        <v>0</v>
      </c>
      <c r="V648" s="73">
        <v>0</v>
      </c>
      <c r="W648" s="73">
        <v>0</v>
      </c>
      <c r="X648" s="73">
        <v>0</v>
      </c>
      <c r="Y648" s="73">
        <v>0</v>
      </c>
      <c r="Z648" s="73">
        <v>0</v>
      </c>
      <c r="AA648" s="73">
        <v>0</v>
      </c>
      <c r="AB648" s="73">
        <v>0</v>
      </c>
      <c r="AC648" s="73">
        <v>0</v>
      </c>
      <c r="AD648" s="73">
        <v>0</v>
      </c>
      <c r="AE648" s="73">
        <v>0</v>
      </c>
      <c r="AF648" s="73">
        <v>0</v>
      </c>
      <c r="AG648" s="73">
        <v>0</v>
      </c>
      <c r="AH648" s="73">
        <v>0</v>
      </c>
      <c r="AI648" s="73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4"/>
      <c r="B649" s="4" t="s">
        <v>4</v>
      </c>
      <c r="C649" s="73">
        <v>0</v>
      </c>
      <c r="D649" s="73">
        <v>0</v>
      </c>
      <c r="E649" s="73">
        <v>0</v>
      </c>
      <c r="F649" s="73">
        <v>0</v>
      </c>
      <c r="G649" s="73">
        <v>0</v>
      </c>
      <c r="H649" s="73">
        <v>0</v>
      </c>
      <c r="I649" s="73">
        <v>0</v>
      </c>
      <c r="J649" s="73">
        <v>0</v>
      </c>
      <c r="K649" s="73">
        <v>0</v>
      </c>
      <c r="L649" s="73">
        <v>0</v>
      </c>
      <c r="M649" s="73">
        <v>0</v>
      </c>
      <c r="N649" s="73">
        <v>0</v>
      </c>
      <c r="O649" s="73">
        <v>0</v>
      </c>
      <c r="P649" s="73">
        <v>0</v>
      </c>
      <c r="Q649" s="73">
        <v>0</v>
      </c>
      <c r="R649" s="73">
        <v>0</v>
      </c>
      <c r="S649" s="73">
        <v>0</v>
      </c>
      <c r="T649" s="73">
        <v>0</v>
      </c>
      <c r="U649" s="73">
        <v>0</v>
      </c>
      <c r="V649" s="73">
        <v>0</v>
      </c>
      <c r="W649" s="73">
        <v>0</v>
      </c>
      <c r="X649" s="73">
        <v>0</v>
      </c>
      <c r="Y649" s="73">
        <v>0</v>
      </c>
      <c r="Z649" s="73">
        <v>0</v>
      </c>
      <c r="AA649" s="73">
        <v>0</v>
      </c>
      <c r="AB649" s="73">
        <v>0</v>
      </c>
      <c r="AC649" s="73">
        <v>0</v>
      </c>
      <c r="AD649" s="73">
        <v>0</v>
      </c>
      <c r="AE649" s="73">
        <v>0</v>
      </c>
      <c r="AF649" s="73">
        <v>0</v>
      </c>
      <c r="AG649" s="73">
        <v>0</v>
      </c>
      <c r="AH649" s="73">
        <v>0</v>
      </c>
      <c r="AI649" s="73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14" t="s">
        <v>5</v>
      </c>
      <c r="B650" s="14" t="s">
        <v>3</v>
      </c>
      <c r="C650" s="73">
        <v>0</v>
      </c>
      <c r="D650" s="73">
        <v>0</v>
      </c>
      <c r="E650" s="73">
        <v>0</v>
      </c>
      <c r="F650" s="73">
        <v>0</v>
      </c>
      <c r="G650" s="73">
        <v>0</v>
      </c>
      <c r="H650" s="73">
        <v>0</v>
      </c>
      <c r="I650" s="73">
        <v>0</v>
      </c>
      <c r="J650" s="73">
        <v>0</v>
      </c>
      <c r="K650" s="73">
        <v>0</v>
      </c>
      <c r="L650" s="73">
        <v>0</v>
      </c>
      <c r="M650" s="73">
        <v>0</v>
      </c>
      <c r="N650" s="73">
        <v>0</v>
      </c>
      <c r="O650" s="73">
        <v>0</v>
      </c>
      <c r="P650" s="73">
        <v>0</v>
      </c>
      <c r="Q650" s="73">
        <v>0</v>
      </c>
      <c r="R650" s="73">
        <v>0</v>
      </c>
      <c r="S650" s="73">
        <v>0</v>
      </c>
      <c r="T650" s="73">
        <v>0</v>
      </c>
      <c r="U650" s="73">
        <v>0</v>
      </c>
      <c r="V650" s="73">
        <v>0</v>
      </c>
      <c r="W650" s="73">
        <v>0</v>
      </c>
      <c r="X650" s="73">
        <v>0</v>
      </c>
      <c r="Y650" s="73">
        <v>0</v>
      </c>
      <c r="Z650" s="73">
        <v>0</v>
      </c>
      <c r="AA650" s="73">
        <v>0</v>
      </c>
      <c r="AB650" s="73">
        <v>0</v>
      </c>
      <c r="AC650" s="73">
        <v>0</v>
      </c>
      <c r="AD650" s="73">
        <v>0</v>
      </c>
      <c r="AE650" s="73">
        <v>0</v>
      </c>
      <c r="AF650" s="73">
        <v>0</v>
      </c>
      <c r="AG650" s="73">
        <v>0</v>
      </c>
      <c r="AH650" s="73">
        <v>0</v>
      </c>
      <c r="AI650" s="73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5"/>
      <c r="B651" s="5" t="s">
        <v>4</v>
      </c>
      <c r="C651" s="73">
        <v>0</v>
      </c>
      <c r="D651" s="73">
        <v>0</v>
      </c>
      <c r="E651" s="73">
        <v>0</v>
      </c>
      <c r="F651" s="73">
        <v>0</v>
      </c>
      <c r="G651" s="73">
        <v>0</v>
      </c>
      <c r="H651" s="73">
        <v>0</v>
      </c>
      <c r="I651" s="73">
        <v>0</v>
      </c>
      <c r="J651" s="73">
        <v>0</v>
      </c>
      <c r="K651" s="73">
        <v>0</v>
      </c>
      <c r="L651" s="73">
        <v>0</v>
      </c>
      <c r="M651" s="73">
        <v>0</v>
      </c>
      <c r="N651" s="73">
        <v>0</v>
      </c>
      <c r="O651" s="73">
        <v>0</v>
      </c>
      <c r="P651" s="73">
        <v>0</v>
      </c>
      <c r="Q651" s="73">
        <v>0</v>
      </c>
      <c r="R651" s="73">
        <v>0</v>
      </c>
      <c r="S651" s="73">
        <v>0</v>
      </c>
      <c r="T651" s="73">
        <v>0</v>
      </c>
      <c r="U651" s="73">
        <v>0</v>
      </c>
      <c r="V651" s="73">
        <v>0</v>
      </c>
      <c r="W651" s="73">
        <v>0</v>
      </c>
      <c r="X651" s="73">
        <v>0</v>
      </c>
      <c r="Y651" s="73">
        <v>0</v>
      </c>
      <c r="Z651" s="73">
        <v>0</v>
      </c>
      <c r="AA651" s="73">
        <v>0</v>
      </c>
      <c r="AB651" s="73">
        <v>0</v>
      </c>
      <c r="AC651" s="73">
        <v>0</v>
      </c>
      <c r="AD651" s="73">
        <v>0</v>
      </c>
      <c r="AE651" s="73">
        <v>0</v>
      </c>
      <c r="AF651" s="73">
        <v>0</v>
      </c>
      <c r="AG651" s="73">
        <v>0</v>
      </c>
      <c r="AH651" s="73">
        <v>0</v>
      </c>
      <c r="AI651" s="73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5" t="s">
        <v>2</v>
      </c>
      <c r="B652" s="5" t="s">
        <v>3</v>
      </c>
      <c r="C652" s="73">
        <v>0</v>
      </c>
      <c r="D652" s="73">
        <v>0</v>
      </c>
      <c r="E652" s="73">
        <v>0</v>
      </c>
      <c r="F652" s="73">
        <v>0</v>
      </c>
      <c r="G652" s="73">
        <v>0</v>
      </c>
      <c r="H652" s="73">
        <v>0</v>
      </c>
      <c r="I652" s="73">
        <v>0</v>
      </c>
      <c r="J652" s="73">
        <v>0</v>
      </c>
      <c r="K652" s="73">
        <v>0</v>
      </c>
      <c r="L652" s="73">
        <v>0</v>
      </c>
      <c r="M652" s="73">
        <v>0</v>
      </c>
      <c r="N652" s="73">
        <v>0</v>
      </c>
      <c r="O652" s="73">
        <v>0</v>
      </c>
      <c r="P652" s="73">
        <v>0</v>
      </c>
      <c r="Q652" s="73">
        <v>0</v>
      </c>
      <c r="R652" s="73">
        <v>0</v>
      </c>
      <c r="S652" s="73">
        <v>0</v>
      </c>
      <c r="T652" s="73">
        <v>0</v>
      </c>
      <c r="U652" s="73">
        <v>0</v>
      </c>
      <c r="V652" s="73">
        <v>0</v>
      </c>
      <c r="W652" s="73">
        <v>0</v>
      </c>
      <c r="X652" s="73">
        <v>0</v>
      </c>
      <c r="Y652" s="73">
        <v>0</v>
      </c>
      <c r="Z652" s="73">
        <v>0</v>
      </c>
      <c r="AA652" s="73">
        <v>0</v>
      </c>
      <c r="AB652" s="73">
        <v>0</v>
      </c>
      <c r="AC652" s="73">
        <v>0</v>
      </c>
      <c r="AD652" s="73">
        <v>0</v>
      </c>
      <c r="AE652" s="73">
        <v>0</v>
      </c>
      <c r="AF652" s="73">
        <v>0</v>
      </c>
      <c r="AG652" s="73">
        <v>0</v>
      </c>
      <c r="AH652" s="73">
        <v>0</v>
      </c>
      <c r="AI652" s="73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4"/>
      <c r="B653" s="4" t="s">
        <v>4</v>
      </c>
      <c r="C653" s="73">
        <v>0</v>
      </c>
      <c r="D653" s="73">
        <v>0</v>
      </c>
      <c r="E653" s="73">
        <v>0</v>
      </c>
      <c r="F653" s="73">
        <v>0</v>
      </c>
      <c r="G653" s="73">
        <v>0</v>
      </c>
      <c r="H653" s="73">
        <v>0</v>
      </c>
      <c r="I653" s="73">
        <v>0</v>
      </c>
      <c r="J653" s="73">
        <v>0</v>
      </c>
      <c r="K653" s="73">
        <v>0</v>
      </c>
      <c r="L653" s="73">
        <v>0</v>
      </c>
      <c r="M653" s="73">
        <v>0</v>
      </c>
      <c r="N653" s="73">
        <v>0</v>
      </c>
      <c r="O653" s="73">
        <v>0</v>
      </c>
      <c r="P653" s="73">
        <v>0</v>
      </c>
      <c r="Q653" s="73">
        <v>0</v>
      </c>
      <c r="R653" s="73">
        <v>0</v>
      </c>
      <c r="S653" s="73">
        <v>0</v>
      </c>
      <c r="T653" s="73">
        <v>0</v>
      </c>
      <c r="U653" s="73">
        <v>0</v>
      </c>
      <c r="V653" s="73">
        <v>0</v>
      </c>
      <c r="W653" s="73">
        <v>0</v>
      </c>
      <c r="X653" s="73">
        <v>0</v>
      </c>
      <c r="Y653" s="73">
        <v>0</v>
      </c>
      <c r="Z653" s="73">
        <v>0</v>
      </c>
      <c r="AA653" s="73">
        <v>0</v>
      </c>
      <c r="AB653" s="73">
        <v>0</v>
      </c>
      <c r="AC653" s="73">
        <v>0</v>
      </c>
      <c r="AD653" s="73">
        <v>0</v>
      </c>
      <c r="AE653" s="73">
        <v>0</v>
      </c>
      <c r="AF653" s="73">
        <v>0</v>
      </c>
      <c r="AG653" s="73">
        <v>0</v>
      </c>
      <c r="AH653" s="73">
        <v>0</v>
      </c>
      <c r="AI653" s="7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14" t="s">
        <v>7</v>
      </c>
      <c r="B654" s="14" t="s">
        <v>3</v>
      </c>
      <c r="C654" s="73">
        <v>0</v>
      </c>
      <c r="D654" s="73">
        <v>0</v>
      </c>
      <c r="E654" s="73">
        <v>0</v>
      </c>
      <c r="F654" s="73">
        <v>0</v>
      </c>
      <c r="G654" s="73">
        <v>0</v>
      </c>
      <c r="H654" s="73">
        <v>0</v>
      </c>
      <c r="I654" s="73">
        <v>0</v>
      </c>
      <c r="J654" s="73">
        <v>0</v>
      </c>
      <c r="K654" s="73">
        <v>0</v>
      </c>
      <c r="L654" s="73">
        <v>0</v>
      </c>
      <c r="M654" s="73">
        <v>0</v>
      </c>
      <c r="N654" s="73">
        <v>0</v>
      </c>
      <c r="O654" s="73">
        <v>0</v>
      </c>
      <c r="P654" s="73">
        <v>0</v>
      </c>
      <c r="Q654" s="73">
        <v>0</v>
      </c>
      <c r="R654" s="73">
        <v>0</v>
      </c>
      <c r="S654" s="73">
        <v>0</v>
      </c>
      <c r="T654" s="73">
        <v>0</v>
      </c>
      <c r="U654" s="73">
        <v>0</v>
      </c>
      <c r="V654" s="73">
        <v>0</v>
      </c>
      <c r="W654" s="73">
        <v>0</v>
      </c>
      <c r="X654" s="73">
        <v>0</v>
      </c>
      <c r="Y654" s="73">
        <v>0</v>
      </c>
      <c r="Z654" s="73">
        <v>0</v>
      </c>
      <c r="AA654" s="73">
        <v>0</v>
      </c>
      <c r="AB654" s="73">
        <v>0</v>
      </c>
      <c r="AC654" s="73">
        <v>0</v>
      </c>
      <c r="AD654" s="73">
        <v>0</v>
      </c>
      <c r="AE654" s="73">
        <v>0</v>
      </c>
      <c r="AF654" s="73">
        <v>0</v>
      </c>
      <c r="AG654" s="73">
        <v>0</v>
      </c>
      <c r="AH654" s="73">
        <v>0</v>
      </c>
      <c r="AI654" s="73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4"/>
      <c r="B655" s="4" t="s">
        <v>4</v>
      </c>
      <c r="C655" s="73">
        <v>0</v>
      </c>
      <c r="D655" s="73">
        <v>0</v>
      </c>
      <c r="E655" s="73">
        <v>0</v>
      </c>
      <c r="F655" s="73">
        <v>0</v>
      </c>
      <c r="G655" s="73">
        <v>0</v>
      </c>
      <c r="H655" s="73">
        <v>0</v>
      </c>
      <c r="I655" s="73">
        <v>0</v>
      </c>
      <c r="J655" s="73">
        <v>0</v>
      </c>
      <c r="K655" s="73">
        <v>0</v>
      </c>
      <c r="L655" s="73">
        <v>0</v>
      </c>
      <c r="M655" s="73">
        <v>0</v>
      </c>
      <c r="N655" s="73">
        <v>0</v>
      </c>
      <c r="O655" s="73">
        <v>0</v>
      </c>
      <c r="P655" s="73">
        <v>0</v>
      </c>
      <c r="Q655" s="73">
        <v>0</v>
      </c>
      <c r="R655" s="73">
        <v>0</v>
      </c>
      <c r="S655" s="73">
        <v>0</v>
      </c>
      <c r="T655" s="73">
        <v>0</v>
      </c>
      <c r="U655" s="73">
        <v>0</v>
      </c>
      <c r="V655" s="73">
        <v>0</v>
      </c>
      <c r="W655" s="73">
        <v>0</v>
      </c>
      <c r="X655" s="73">
        <v>0</v>
      </c>
      <c r="Y655" s="73">
        <v>0</v>
      </c>
      <c r="Z655" s="73">
        <v>0</v>
      </c>
      <c r="AA655" s="73">
        <v>0</v>
      </c>
      <c r="AB655" s="73">
        <v>0</v>
      </c>
      <c r="AC655" s="73">
        <v>0</v>
      </c>
      <c r="AD655" s="73">
        <v>0</v>
      </c>
      <c r="AE655" s="73">
        <v>0</v>
      </c>
      <c r="AF655" s="73">
        <v>0</v>
      </c>
      <c r="AG655" s="73">
        <v>0</v>
      </c>
      <c r="AH655" s="73">
        <v>0</v>
      </c>
      <c r="AI655" s="73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14" t="s">
        <v>6</v>
      </c>
      <c r="B656" s="14" t="s">
        <v>3</v>
      </c>
      <c r="C656" s="73">
        <v>0</v>
      </c>
      <c r="D656" s="73">
        <v>0</v>
      </c>
      <c r="E656" s="73">
        <v>0</v>
      </c>
      <c r="F656" s="73">
        <v>0</v>
      </c>
      <c r="G656" s="73">
        <v>0</v>
      </c>
      <c r="H656" s="73">
        <v>0</v>
      </c>
      <c r="I656" s="73">
        <v>0</v>
      </c>
      <c r="J656" s="73">
        <v>0</v>
      </c>
      <c r="K656" s="73">
        <v>0</v>
      </c>
      <c r="L656" s="73">
        <v>0</v>
      </c>
      <c r="M656" s="73">
        <v>0</v>
      </c>
      <c r="N656" s="73">
        <v>0</v>
      </c>
      <c r="O656" s="73">
        <v>0</v>
      </c>
      <c r="P656" s="73">
        <v>0</v>
      </c>
      <c r="Q656" s="73">
        <v>0</v>
      </c>
      <c r="R656" s="73">
        <v>0</v>
      </c>
      <c r="S656" s="73">
        <v>0</v>
      </c>
      <c r="T656" s="73">
        <v>0</v>
      </c>
      <c r="U656" s="73">
        <v>0</v>
      </c>
      <c r="V656" s="73">
        <v>0</v>
      </c>
      <c r="W656" s="73">
        <v>0</v>
      </c>
      <c r="X656" s="73">
        <v>0</v>
      </c>
      <c r="Y656" s="73">
        <v>0</v>
      </c>
      <c r="Z656" s="73">
        <v>0</v>
      </c>
      <c r="AA656" s="73">
        <v>0</v>
      </c>
      <c r="AB656" s="73">
        <v>0</v>
      </c>
      <c r="AC656" s="73">
        <v>0</v>
      </c>
      <c r="AD656" s="73">
        <v>0</v>
      </c>
      <c r="AE656" s="73">
        <v>0</v>
      </c>
      <c r="AF656" s="73">
        <v>0</v>
      </c>
      <c r="AG656" s="73">
        <v>0</v>
      </c>
      <c r="AH656" s="73">
        <v>0</v>
      </c>
      <c r="AI656" s="73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5"/>
      <c r="B657" s="5" t="s">
        <v>4</v>
      </c>
      <c r="C657" s="73">
        <v>0</v>
      </c>
      <c r="D657" s="73">
        <v>0</v>
      </c>
      <c r="E657" s="73">
        <v>0</v>
      </c>
      <c r="F657" s="73">
        <v>0</v>
      </c>
      <c r="G657" s="73">
        <v>0</v>
      </c>
      <c r="H657" s="73">
        <v>0</v>
      </c>
      <c r="I657" s="73">
        <v>0</v>
      </c>
      <c r="J657" s="73">
        <v>0</v>
      </c>
      <c r="K657" s="73">
        <v>0</v>
      </c>
      <c r="L657" s="73">
        <v>0</v>
      </c>
      <c r="M657" s="73">
        <v>0</v>
      </c>
      <c r="N657" s="73">
        <v>0</v>
      </c>
      <c r="O657" s="73">
        <v>0</v>
      </c>
      <c r="P657" s="73">
        <v>0</v>
      </c>
      <c r="Q657" s="73">
        <v>0</v>
      </c>
      <c r="R657" s="73">
        <v>0</v>
      </c>
      <c r="S657" s="73">
        <v>0</v>
      </c>
      <c r="T657" s="73">
        <v>0</v>
      </c>
      <c r="U657" s="73">
        <v>0</v>
      </c>
      <c r="V657" s="73">
        <v>0</v>
      </c>
      <c r="W657" s="73">
        <v>0</v>
      </c>
      <c r="X657" s="73">
        <v>0</v>
      </c>
      <c r="Y657" s="73">
        <v>0</v>
      </c>
      <c r="Z657" s="73">
        <v>0</v>
      </c>
      <c r="AA657" s="73">
        <v>0</v>
      </c>
      <c r="AB657" s="73">
        <v>0</v>
      </c>
      <c r="AC657" s="73">
        <v>0</v>
      </c>
      <c r="AD657" s="73">
        <v>0</v>
      </c>
      <c r="AE657" s="73">
        <v>0</v>
      </c>
      <c r="AF657" s="73">
        <v>0</v>
      </c>
      <c r="AG657" s="73">
        <v>0</v>
      </c>
      <c r="AH657" s="73">
        <v>0</v>
      </c>
      <c r="AI657" s="73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>
      <c r="A658" s="5" t="s">
        <v>8</v>
      </c>
      <c r="B658" s="5" t="s">
        <v>3</v>
      </c>
      <c r="C658" s="73">
        <v>0</v>
      </c>
      <c r="D658" s="73">
        <v>0</v>
      </c>
      <c r="E658" s="73">
        <v>0</v>
      </c>
      <c r="F658" s="73">
        <v>0</v>
      </c>
      <c r="G658" s="73">
        <v>0</v>
      </c>
      <c r="H658" s="73">
        <v>0</v>
      </c>
      <c r="I658" s="73">
        <v>0</v>
      </c>
      <c r="J658" s="73">
        <v>0</v>
      </c>
      <c r="K658" s="73">
        <v>0</v>
      </c>
      <c r="L658" s="73">
        <v>0</v>
      </c>
      <c r="M658" s="73">
        <v>0</v>
      </c>
      <c r="N658" s="73">
        <v>0</v>
      </c>
      <c r="O658" s="73">
        <v>0</v>
      </c>
      <c r="P658" s="73">
        <v>0</v>
      </c>
      <c r="Q658" s="73">
        <v>0</v>
      </c>
      <c r="R658" s="73">
        <v>0</v>
      </c>
      <c r="S658" s="73">
        <v>0</v>
      </c>
      <c r="T658" s="73">
        <v>0</v>
      </c>
      <c r="U658" s="73">
        <v>0</v>
      </c>
      <c r="V658" s="73">
        <v>0</v>
      </c>
      <c r="W658" s="73">
        <v>0</v>
      </c>
      <c r="X658" s="73">
        <v>0</v>
      </c>
      <c r="Y658" s="73">
        <v>0</v>
      </c>
      <c r="Z658" s="73">
        <v>0</v>
      </c>
      <c r="AA658" s="73">
        <v>0</v>
      </c>
      <c r="AB658" s="73">
        <v>0</v>
      </c>
      <c r="AC658" s="73">
        <v>0</v>
      </c>
      <c r="AD658" s="73">
        <v>0</v>
      </c>
      <c r="AE658" s="73">
        <v>0</v>
      </c>
      <c r="AF658" s="73">
        <v>0</v>
      </c>
      <c r="AG658" s="73">
        <v>0</v>
      </c>
      <c r="AH658" s="73">
        <v>0</v>
      </c>
      <c r="AI658" s="73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>
      <c r="A659" s="4"/>
      <c r="B659" s="4" t="s">
        <v>37</v>
      </c>
      <c r="C659" s="73">
        <v>0</v>
      </c>
      <c r="D659" s="73">
        <v>0</v>
      </c>
      <c r="E659" s="73">
        <v>0</v>
      </c>
      <c r="F659" s="73">
        <v>0</v>
      </c>
      <c r="G659" s="73">
        <v>0</v>
      </c>
      <c r="H659" s="73">
        <v>0</v>
      </c>
      <c r="I659" s="73">
        <v>0</v>
      </c>
      <c r="J659" s="73">
        <v>0</v>
      </c>
      <c r="K659" s="73">
        <v>0</v>
      </c>
      <c r="L659" s="73">
        <v>0</v>
      </c>
      <c r="M659" s="73">
        <v>0</v>
      </c>
      <c r="N659" s="73">
        <v>0</v>
      </c>
      <c r="O659" s="73">
        <v>0</v>
      </c>
      <c r="P659" s="73">
        <v>0</v>
      </c>
      <c r="Q659" s="73">
        <v>0</v>
      </c>
      <c r="R659" s="73">
        <v>0</v>
      </c>
      <c r="S659" s="73">
        <v>0</v>
      </c>
      <c r="T659" s="73">
        <v>0</v>
      </c>
      <c r="U659" s="73">
        <v>0</v>
      </c>
      <c r="V659" s="73">
        <v>0</v>
      </c>
      <c r="W659" s="73">
        <v>0</v>
      </c>
      <c r="X659" s="73">
        <v>0</v>
      </c>
      <c r="Y659" s="73">
        <v>0</v>
      </c>
      <c r="Z659" s="73">
        <v>0</v>
      </c>
      <c r="AA659" s="73">
        <v>0</v>
      </c>
      <c r="AB659" s="73">
        <v>0</v>
      </c>
      <c r="AC659" s="73">
        <v>0</v>
      </c>
      <c r="AD659" s="73">
        <v>0</v>
      </c>
      <c r="AE659" s="73">
        <v>0</v>
      </c>
      <c r="AF659" s="73">
        <v>0</v>
      </c>
      <c r="AG659" s="73">
        <v>0</v>
      </c>
      <c r="AH659" s="73">
        <v>0</v>
      </c>
      <c r="AI659" s="73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</row>
    <row r="660" spans="1:85">
      <c r="A660" s="14" t="s">
        <v>36</v>
      </c>
      <c r="B660" s="14" t="s">
        <v>38</v>
      </c>
      <c r="C660" s="73">
        <v>0</v>
      </c>
      <c r="D660" s="73">
        <v>0</v>
      </c>
      <c r="E660" s="73">
        <v>0</v>
      </c>
      <c r="F660" s="73">
        <v>0</v>
      </c>
      <c r="G660" s="73">
        <v>0</v>
      </c>
      <c r="H660" s="73">
        <v>0</v>
      </c>
      <c r="I660" s="73">
        <v>0</v>
      </c>
      <c r="J660" s="73">
        <v>0</v>
      </c>
      <c r="K660" s="73">
        <v>0</v>
      </c>
      <c r="L660" s="73">
        <v>0</v>
      </c>
      <c r="M660" s="73">
        <v>0</v>
      </c>
      <c r="N660" s="73">
        <v>0</v>
      </c>
      <c r="O660" s="73">
        <v>0</v>
      </c>
      <c r="P660" s="73">
        <v>0</v>
      </c>
      <c r="Q660" s="73">
        <v>0</v>
      </c>
      <c r="R660" s="73">
        <v>0</v>
      </c>
      <c r="S660" s="73">
        <v>0</v>
      </c>
      <c r="T660" s="73">
        <v>0</v>
      </c>
      <c r="U660" s="73">
        <v>0</v>
      </c>
      <c r="V660" s="73">
        <v>0</v>
      </c>
      <c r="W660" s="73">
        <v>0</v>
      </c>
      <c r="X660" s="73">
        <v>0</v>
      </c>
      <c r="Y660" s="73">
        <v>0</v>
      </c>
      <c r="Z660" s="73">
        <v>0</v>
      </c>
      <c r="AA660" s="73">
        <v>0</v>
      </c>
      <c r="AB660" s="73">
        <v>0</v>
      </c>
      <c r="AC660" s="73">
        <v>0</v>
      </c>
      <c r="AD660" s="73">
        <v>0</v>
      </c>
      <c r="AE660" s="73">
        <v>0</v>
      </c>
      <c r="AF660" s="73">
        <v>0</v>
      </c>
      <c r="AG660" s="73">
        <v>0</v>
      </c>
      <c r="AH660" s="73">
        <v>0</v>
      </c>
      <c r="AI660" s="73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>
      <c r="A661" s="5"/>
      <c r="B661" s="5" t="s">
        <v>213</v>
      </c>
      <c r="C661" s="73">
        <v>0</v>
      </c>
      <c r="D661" s="73">
        <v>0</v>
      </c>
      <c r="E661" s="73">
        <v>0</v>
      </c>
      <c r="F661" s="73">
        <v>0</v>
      </c>
      <c r="G661" s="73">
        <v>0</v>
      </c>
      <c r="H661" s="73">
        <v>0</v>
      </c>
      <c r="I661" s="73">
        <v>0</v>
      </c>
      <c r="J661" s="73">
        <v>0</v>
      </c>
      <c r="K661" s="73">
        <v>0</v>
      </c>
      <c r="L661" s="73">
        <v>0</v>
      </c>
      <c r="M661" s="73">
        <v>0</v>
      </c>
      <c r="N661" s="73">
        <v>0</v>
      </c>
      <c r="O661" s="73">
        <v>0</v>
      </c>
      <c r="P661" s="73">
        <v>0</v>
      </c>
      <c r="Q661" s="73">
        <v>0</v>
      </c>
      <c r="R661" s="73">
        <v>0</v>
      </c>
      <c r="S661" s="73">
        <v>0</v>
      </c>
      <c r="T661" s="73">
        <v>0</v>
      </c>
      <c r="U661" s="73">
        <v>0</v>
      </c>
      <c r="V661" s="73">
        <v>0</v>
      </c>
      <c r="W661" s="73">
        <v>0</v>
      </c>
      <c r="X661" s="73">
        <v>0</v>
      </c>
      <c r="Y661" s="73">
        <v>0</v>
      </c>
      <c r="Z661" s="73">
        <v>0</v>
      </c>
      <c r="AA661" s="73">
        <v>0</v>
      </c>
      <c r="AB661" s="73">
        <v>0</v>
      </c>
      <c r="AC661" s="73">
        <v>0</v>
      </c>
      <c r="AD661" s="73">
        <v>0</v>
      </c>
      <c r="AE661" s="73">
        <v>0</v>
      </c>
      <c r="AF661" s="73">
        <v>0</v>
      </c>
      <c r="AG661" s="73">
        <v>0</v>
      </c>
      <c r="AH661" s="73">
        <v>0</v>
      </c>
      <c r="AI661" s="73">
        <v>0</v>
      </c>
    </row>
    <row r="662" spans="1:85">
      <c r="A662" s="1" t="str">
        <f>LOOKUP(B662,[1]Regions!$A$4:$A$98,[1]Regions!$B$4:$B$98)</f>
        <v>Croatia</v>
      </c>
      <c r="B662" s="2">
        <v>31</v>
      </c>
      <c r="C662" s="72">
        <v>2018</v>
      </c>
      <c r="D662" s="72">
        <v>2019</v>
      </c>
      <c r="E662" s="72">
        <v>2020</v>
      </c>
      <c r="F662" s="72">
        <v>2021</v>
      </c>
      <c r="G662" s="72">
        <v>2022</v>
      </c>
      <c r="H662" s="72">
        <v>2023</v>
      </c>
      <c r="I662" s="72">
        <v>2024</v>
      </c>
      <c r="J662" s="72">
        <v>2025</v>
      </c>
      <c r="K662" s="72">
        <v>2026</v>
      </c>
      <c r="L662" s="72">
        <v>2027</v>
      </c>
      <c r="M662" s="72">
        <v>2028</v>
      </c>
      <c r="N662" s="72">
        <v>2029</v>
      </c>
      <c r="O662" s="72">
        <v>2030</v>
      </c>
      <c r="P662" s="72">
        <v>2031</v>
      </c>
      <c r="Q662" s="72">
        <v>2032</v>
      </c>
      <c r="R662" s="72">
        <v>2033</v>
      </c>
      <c r="S662" s="72">
        <v>2034</v>
      </c>
      <c r="T662" s="72">
        <v>2035</v>
      </c>
      <c r="U662" s="72">
        <v>2036</v>
      </c>
      <c r="V662" s="72">
        <v>2037</v>
      </c>
      <c r="W662" s="72">
        <v>2038</v>
      </c>
      <c r="X662" s="72">
        <v>2039</v>
      </c>
      <c r="Y662" s="72">
        <v>2040</v>
      </c>
      <c r="Z662" s="72">
        <v>2041</v>
      </c>
      <c r="AA662" s="72">
        <v>2042</v>
      </c>
      <c r="AB662" s="72">
        <v>2043</v>
      </c>
      <c r="AC662" s="72">
        <v>2044</v>
      </c>
      <c r="AD662" s="72">
        <v>2045</v>
      </c>
      <c r="AE662" s="72">
        <v>2046</v>
      </c>
      <c r="AF662" s="72">
        <v>2047</v>
      </c>
      <c r="AG662" s="72">
        <v>2048</v>
      </c>
      <c r="AH662" s="72">
        <v>2049</v>
      </c>
      <c r="AI662" s="72">
        <v>2050</v>
      </c>
      <c r="AJ662">
        <v>2051</v>
      </c>
      <c r="AK662">
        <v>2052</v>
      </c>
      <c r="AL662">
        <v>2053</v>
      </c>
      <c r="AM662">
        <v>2054</v>
      </c>
      <c r="AN662">
        <v>2055</v>
      </c>
      <c r="AO662">
        <v>2056</v>
      </c>
      <c r="AP662">
        <v>2057</v>
      </c>
      <c r="AQ662">
        <v>2058</v>
      </c>
      <c r="AR662">
        <v>2059</v>
      </c>
      <c r="AS662">
        <v>2060</v>
      </c>
      <c r="AT662">
        <v>2061</v>
      </c>
      <c r="AU662">
        <v>2062</v>
      </c>
      <c r="AV662">
        <v>2063</v>
      </c>
      <c r="AW662">
        <v>2064</v>
      </c>
      <c r="AX662">
        <v>2065</v>
      </c>
      <c r="AY662">
        <v>2066</v>
      </c>
      <c r="AZ662">
        <v>2067</v>
      </c>
      <c r="BA662">
        <v>2068</v>
      </c>
      <c r="BB662">
        <v>2069</v>
      </c>
      <c r="BC662">
        <v>2070</v>
      </c>
      <c r="BD662">
        <v>2071</v>
      </c>
      <c r="BE662">
        <v>2072</v>
      </c>
      <c r="BF662">
        <v>2073</v>
      </c>
      <c r="BG662">
        <v>2074</v>
      </c>
      <c r="BH662">
        <v>2075</v>
      </c>
      <c r="BI662">
        <v>2076</v>
      </c>
      <c r="BJ662">
        <v>2077</v>
      </c>
      <c r="BK662">
        <v>2078</v>
      </c>
      <c r="BL662">
        <v>2079</v>
      </c>
      <c r="BM662">
        <v>2080</v>
      </c>
      <c r="BN662">
        <v>2081</v>
      </c>
      <c r="BO662">
        <v>2082</v>
      </c>
      <c r="BP662">
        <v>2083</v>
      </c>
      <c r="BQ662">
        <v>2084</v>
      </c>
      <c r="BR662">
        <v>2085</v>
      </c>
      <c r="BS662">
        <v>2086</v>
      </c>
      <c r="BT662">
        <v>2087</v>
      </c>
      <c r="BU662">
        <v>2088</v>
      </c>
      <c r="BV662">
        <v>2089</v>
      </c>
      <c r="BW662">
        <v>2090</v>
      </c>
      <c r="BX662">
        <v>2091</v>
      </c>
      <c r="BY662">
        <v>2092</v>
      </c>
      <c r="BZ662">
        <v>2093</v>
      </c>
      <c r="CA662">
        <v>2094</v>
      </c>
      <c r="CB662">
        <v>2095</v>
      </c>
      <c r="CC662">
        <v>2096</v>
      </c>
      <c r="CD662">
        <v>2097</v>
      </c>
      <c r="CE662">
        <v>2098</v>
      </c>
      <c r="CF662">
        <v>2099</v>
      </c>
      <c r="CG662">
        <v>2100</v>
      </c>
    </row>
    <row r="663" spans="1:85">
      <c r="A663" s="74"/>
      <c r="B663" s="74" t="s">
        <v>4</v>
      </c>
      <c r="C663" s="73">
        <v>0</v>
      </c>
      <c r="D663" s="73">
        <v>0</v>
      </c>
      <c r="E663" s="73">
        <v>0</v>
      </c>
      <c r="F663" s="73">
        <v>0</v>
      </c>
      <c r="G663" s="73">
        <v>0</v>
      </c>
      <c r="H663" s="73">
        <v>0</v>
      </c>
      <c r="I663" s="73">
        <v>0</v>
      </c>
      <c r="J663" s="73">
        <v>0</v>
      </c>
      <c r="K663" s="73">
        <v>0</v>
      </c>
      <c r="L663" s="73">
        <v>0</v>
      </c>
      <c r="M663" s="73">
        <v>0</v>
      </c>
      <c r="N663" s="73">
        <v>0</v>
      </c>
      <c r="O663" s="73">
        <v>0</v>
      </c>
      <c r="P663" s="73">
        <v>0</v>
      </c>
      <c r="Q663" s="73">
        <v>0</v>
      </c>
      <c r="R663" s="73">
        <v>0</v>
      </c>
      <c r="S663" s="73">
        <v>0</v>
      </c>
      <c r="T663" s="73">
        <v>0</v>
      </c>
      <c r="U663" s="73">
        <v>0</v>
      </c>
      <c r="V663" s="73">
        <v>0</v>
      </c>
      <c r="W663" s="73">
        <v>0</v>
      </c>
      <c r="X663" s="73">
        <v>0</v>
      </c>
      <c r="Y663" s="73">
        <v>0</v>
      </c>
      <c r="Z663" s="73">
        <v>0</v>
      </c>
      <c r="AA663" s="73">
        <v>0</v>
      </c>
      <c r="AB663" s="73">
        <v>0</v>
      </c>
      <c r="AC663" s="73">
        <v>0</v>
      </c>
      <c r="AD663" s="73">
        <v>0</v>
      </c>
      <c r="AE663" s="73">
        <v>0</v>
      </c>
      <c r="AF663" s="73">
        <v>0</v>
      </c>
      <c r="AG663" s="73">
        <v>0</v>
      </c>
      <c r="AH663" s="73">
        <v>0</v>
      </c>
      <c r="AI663" s="7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</row>
    <row r="664" spans="1:85">
      <c r="A664" s="74" t="s">
        <v>0</v>
      </c>
      <c r="B664" s="74" t="s">
        <v>3</v>
      </c>
      <c r="C664" s="73">
        <v>0</v>
      </c>
      <c r="D664" s="73">
        <v>0</v>
      </c>
      <c r="E664" s="73">
        <v>0</v>
      </c>
      <c r="F664" s="73">
        <v>0</v>
      </c>
      <c r="G664" s="73">
        <v>0</v>
      </c>
      <c r="H664" s="73">
        <v>0</v>
      </c>
      <c r="I664" s="73">
        <v>0</v>
      </c>
      <c r="J664" s="73">
        <v>0</v>
      </c>
      <c r="K664" s="73">
        <v>0</v>
      </c>
      <c r="L664" s="73">
        <v>0</v>
      </c>
      <c r="M664" s="73">
        <v>0</v>
      </c>
      <c r="N664" s="73">
        <v>0</v>
      </c>
      <c r="O664" s="73">
        <v>0</v>
      </c>
      <c r="P664" s="73">
        <v>0</v>
      </c>
      <c r="Q664" s="73">
        <v>0</v>
      </c>
      <c r="R664" s="73">
        <v>0</v>
      </c>
      <c r="S664" s="73">
        <v>0</v>
      </c>
      <c r="T664" s="73">
        <v>0</v>
      </c>
      <c r="U664" s="73">
        <v>0</v>
      </c>
      <c r="V664" s="73">
        <v>0</v>
      </c>
      <c r="W664" s="73">
        <v>0</v>
      </c>
      <c r="X664" s="73">
        <v>0</v>
      </c>
      <c r="Y664" s="73">
        <v>0</v>
      </c>
      <c r="Z664" s="73">
        <v>0</v>
      </c>
      <c r="AA664" s="73">
        <v>0</v>
      </c>
      <c r="AB664" s="73">
        <v>0</v>
      </c>
      <c r="AC664" s="73">
        <v>0</v>
      </c>
      <c r="AD664" s="73">
        <v>0</v>
      </c>
      <c r="AE664" s="73">
        <v>0</v>
      </c>
      <c r="AF664" s="73">
        <v>0</v>
      </c>
      <c r="AG664" s="73">
        <v>0</v>
      </c>
      <c r="AH664" s="73">
        <v>0</v>
      </c>
      <c r="AI664" s="73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>
      <c r="A665" s="74"/>
      <c r="B665" s="74" t="s">
        <v>34</v>
      </c>
      <c r="C665" s="73">
        <v>0</v>
      </c>
      <c r="D665" s="73">
        <v>0</v>
      </c>
      <c r="E665" s="73">
        <v>0</v>
      </c>
      <c r="F665" s="73">
        <v>0</v>
      </c>
      <c r="G665" s="73">
        <v>0</v>
      </c>
      <c r="H665" s="73">
        <v>0</v>
      </c>
      <c r="I665" s="73">
        <v>0</v>
      </c>
      <c r="J665" s="73">
        <v>0</v>
      </c>
      <c r="K665" s="73">
        <v>0</v>
      </c>
      <c r="L665" s="73">
        <v>0</v>
      </c>
      <c r="M665" s="73">
        <v>0</v>
      </c>
      <c r="N665" s="73">
        <v>0</v>
      </c>
      <c r="O665" s="73">
        <v>0</v>
      </c>
      <c r="P665" s="73">
        <v>0</v>
      </c>
      <c r="Q665" s="73">
        <v>0</v>
      </c>
      <c r="R665" s="73">
        <v>0</v>
      </c>
      <c r="S665" s="73">
        <v>0</v>
      </c>
      <c r="T665" s="73">
        <v>0</v>
      </c>
      <c r="U665" s="73">
        <v>0</v>
      </c>
      <c r="V665" s="73">
        <v>0</v>
      </c>
      <c r="W665" s="73">
        <v>0</v>
      </c>
      <c r="X665" s="73">
        <v>0</v>
      </c>
      <c r="Y665" s="73">
        <v>0</v>
      </c>
      <c r="Z665" s="73">
        <v>0</v>
      </c>
      <c r="AA665" s="73">
        <v>0</v>
      </c>
      <c r="AB665" s="73">
        <v>0</v>
      </c>
      <c r="AC665" s="73">
        <v>0</v>
      </c>
      <c r="AD665" s="73">
        <v>0</v>
      </c>
      <c r="AE665" s="73">
        <v>0</v>
      </c>
      <c r="AF665" s="73">
        <v>0</v>
      </c>
      <c r="AG665" s="73">
        <v>0</v>
      </c>
      <c r="AH665" s="73">
        <v>0</v>
      </c>
      <c r="AI665" s="73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>
      <c r="A666" s="14"/>
      <c r="B666" s="14" t="s">
        <v>35</v>
      </c>
      <c r="C666" s="73">
        <v>0</v>
      </c>
      <c r="D666" s="73">
        <v>0</v>
      </c>
      <c r="E666" s="73">
        <v>0</v>
      </c>
      <c r="F666" s="73">
        <v>0</v>
      </c>
      <c r="G666" s="73">
        <v>0</v>
      </c>
      <c r="H666" s="73">
        <v>0</v>
      </c>
      <c r="I666" s="73">
        <v>0</v>
      </c>
      <c r="J666" s="73">
        <v>0</v>
      </c>
      <c r="K666" s="73">
        <v>0</v>
      </c>
      <c r="L666" s="73">
        <v>0</v>
      </c>
      <c r="M666" s="73">
        <v>0</v>
      </c>
      <c r="N666" s="73">
        <v>0</v>
      </c>
      <c r="O666" s="73">
        <v>0</v>
      </c>
      <c r="P666" s="73">
        <v>0</v>
      </c>
      <c r="Q666" s="73">
        <v>0</v>
      </c>
      <c r="R666" s="73">
        <v>0</v>
      </c>
      <c r="S666" s="73">
        <v>0</v>
      </c>
      <c r="T666" s="73">
        <v>0</v>
      </c>
      <c r="U666" s="73">
        <v>0</v>
      </c>
      <c r="V666" s="73">
        <v>0</v>
      </c>
      <c r="W666" s="73">
        <v>0</v>
      </c>
      <c r="X666" s="73">
        <v>0</v>
      </c>
      <c r="Y666" s="73">
        <v>0</v>
      </c>
      <c r="Z666" s="73">
        <v>0</v>
      </c>
      <c r="AA666" s="73">
        <v>0</v>
      </c>
      <c r="AB666" s="73">
        <v>0</v>
      </c>
      <c r="AC666" s="73">
        <v>0</v>
      </c>
      <c r="AD666" s="73">
        <v>0</v>
      </c>
      <c r="AE666" s="73">
        <v>0</v>
      </c>
      <c r="AF666" s="73">
        <v>0</v>
      </c>
      <c r="AG666" s="73">
        <v>0</v>
      </c>
      <c r="AH666" s="73">
        <v>0</v>
      </c>
      <c r="AI666" s="73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>
      <c r="A667" s="4"/>
      <c r="B667" s="4" t="s">
        <v>4</v>
      </c>
      <c r="C667" s="73">
        <v>0</v>
      </c>
      <c r="D667" s="73">
        <v>0</v>
      </c>
      <c r="E667" s="73">
        <v>0</v>
      </c>
      <c r="F667" s="73">
        <v>0</v>
      </c>
      <c r="G667" s="73">
        <v>0</v>
      </c>
      <c r="H667" s="73">
        <v>0</v>
      </c>
      <c r="I667" s="73">
        <v>0</v>
      </c>
      <c r="J667" s="73">
        <v>0</v>
      </c>
      <c r="K667" s="73">
        <v>0</v>
      </c>
      <c r="L667" s="73">
        <v>0</v>
      </c>
      <c r="M667" s="73">
        <v>0</v>
      </c>
      <c r="N667" s="73">
        <v>0</v>
      </c>
      <c r="O667" s="73">
        <v>0</v>
      </c>
      <c r="P667" s="73">
        <v>0</v>
      </c>
      <c r="Q667" s="73">
        <v>0</v>
      </c>
      <c r="R667" s="73">
        <v>0</v>
      </c>
      <c r="S667" s="73">
        <v>0</v>
      </c>
      <c r="T667" s="73">
        <v>0</v>
      </c>
      <c r="U667" s="73">
        <v>0</v>
      </c>
      <c r="V667" s="73">
        <v>0</v>
      </c>
      <c r="W667" s="73">
        <v>0</v>
      </c>
      <c r="X667" s="73">
        <v>0</v>
      </c>
      <c r="Y667" s="73">
        <v>0</v>
      </c>
      <c r="Z667" s="73">
        <v>0</v>
      </c>
      <c r="AA667" s="73">
        <v>0</v>
      </c>
      <c r="AB667" s="73">
        <v>0</v>
      </c>
      <c r="AC667" s="73">
        <v>0</v>
      </c>
      <c r="AD667" s="73">
        <v>0</v>
      </c>
      <c r="AE667" s="73">
        <v>0</v>
      </c>
      <c r="AF667" s="73">
        <v>0</v>
      </c>
      <c r="AG667" s="73">
        <v>0</v>
      </c>
      <c r="AH667" s="73">
        <v>0</v>
      </c>
      <c r="AI667" s="73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>
      <c r="A668" s="74" t="s">
        <v>1</v>
      </c>
      <c r="B668" s="74" t="s">
        <v>3</v>
      </c>
      <c r="C668" s="73">
        <v>0</v>
      </c>
      <c r="D668" s="73">
        <v>0</v>
      </c>
      <c r="E668" s="73">
        <v>0</v>
      </c>
      <c r="F668" s="73">
        <v>0</v>
      </c>
      <c r="G668" s="73">
        <v>0</v>
      </c>
      <c r="H668" s="73">
        <v>0</v>
      </c>
      <c r="I668" s="73">
        <v>0</v>
      </c>
      <c r="J668" s="73">
        <v>0</v>
      </c>
      <c r="K668" s="73">
        <v>0</v>
      </c>
      <c r="L668" s="73">
        <v>0</v>
      </c>
      <c r="M668" s="73">
        <v>0</v>
      </c>
      <c r="N668" s="73">
        <v>0</v>
      </c>
      <c r="O668" s="73">
        <v>0</v>
      </c>
      <c r="P668" s="73">
        <v>0</v>
      </c>
      <c r="Q668" s="73">
        <v>0</v>
      </c>
      <c r="R668" s="73">
        <v>0</v>
      </c>
      <c r="S668" s="73">
        <v>0</v>
      </c>
      <c r="T668" s="73">
        <v>0</v>
      </c>
      <c r="U668" s="73">
        <v>0</v>
      </c>
      <c r="V668" s="73">
        <v>0</v>
      </c>
      <c r="W668" s="73">
        <v>0</v>
      </c>
      <c r="X668" s="73">
        <v>0</v>
      </c>
      <c r="Y668" s="73">
        <v>0</v>
      </c>
      <c r="Z668" s="73">
        <v>0</v>
      </c>
      <c r="AA668" s="73">
        <v>0</v>
      </c>
      <c r="AB668" s="73">
        <v>0</v>
      </c>
      <c r="AC668" s="73">
        <v>0</v>
      </c>
      <c r="AD668" s="73">
        <v>0</v>
      </c>
      <c r="AE668" s="73">
        <v>0</v>
      </c>
      <c r="AF668" s="73">
        <v>0</v>
      </c>
      <c r="AG668" s="73">
        <v>0</v>
      </c>
      <c r="AH668" s="73">
        <v>0</v>
      </c>
      <c r="AI668" s="73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74"/>
      <c r="B669" s="74" t="s">
        <v>34</v>
      </c>
      <c r="C669" s="73">
        <v>0</v>
      </c>
      <c r="D669" s="73">
        <v>0</v>
      </c>
      <c r="E669" s="73">
        <v>0</v>
      </c>
      <c r="F669" s="73">
        <v>0</v>
      </c>
      <c r="G669" s="73">
        <v>0</v>
      </c>
      <c r="H669" s="73">
        <v>0</v>
      </c>
      <c r="I669" s="73">
        <v>0</v>
      </c>
      <c r="J669" s="73">
        <v>0</v>
      </c>
      <c r="K669" s="73">
        <v>0</v>
      </c>
      <c r="L669" s="73">
        <v>0</v>
      </c>
      <c r="M669" s="73">
        <v>0</v>
      </c>
      <c r="N669" s="73">
        <v>0</v>
      </c>
      <c r="O669" s="73">
        <v>0</v>
      </c>
      <c r="P669" s="73">
        <v>0</v>
      </c>
      <c r="Q669" s="73">
        <v>0</v>
      </c>
      <c r="R669" s="73">
        <v>0</v>
      </c>
      <c r="S669" s="73">
        <v>0</v>
      </c>
      <c r="T669" s="73">
        <v>0</v>
      </c>
      <c r="U669" s="73">
        <v>0</v>
      </c>
      <c r="V669" s="73">
        <v>0</v>
      </c>
      <c r="W669" s="73">
        <v>0</v>
      </c>
      <c r="X669" s="73">
        <v>0</v>
      </c>
      <c r="Y669" s="73">
        <v>0</v>
      </c>
      <c r="Z669" s="73">
        <v>0</v>
      </c>
      <c r="AA669" s="73">
        <v>0</v>
      </c>
      <c r="AB669" s="73">
        <v>0</v>
      </c>
      <c r="AC669" s="73">
        <v>0</v>
      </c>
      <c r="AD669" s="73">
        <v>0</v>
      </c>
      <c r="AE669" s="73">
        <v>0</v>
      </c>
      <c r="AF669" s="73">
        <v>0</v>
      </c>
      <c r="AG669" s="73">
        <v>0</v>
      </c>
      <c r="AH669" s="73">
        <v>0</v>
      </c>
      <c r="AI669" s="73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14"/>
      <c r="B670" s="14" t="s">
        <v>35</v>
      </c>
      <c r="C670" s="73">
        <v>0</v>
      </c>
      <c r="D670" s="73">
        <v>0</v>
      </c>
      <c r="E670" s="73">
        <v>0</v>
      </c>
      <c r="F670" s="73">
        <v>0</v>
      </c>
      <c r="G670" s="73">
        <v>0</v>
      </c>
      <c r="H670" s="73">
        <v>0</v>
      </c>
      <c r="I670" s="73">
        <v>0</v>
      </c>
      <c r="J670" s="73">
        <v>0</v>
      </c>
      <c r="K670" s="73">
        <v>0</v>
      </c>
      <c r="L670" s="73">
        <v>0</v>
      </c>
      <c r="M670" s="73">
        <v>0</v>
      </c>
      <c r="N670" s="73">
        <v>0</v>
      </c>
      <c r="O670" s="73">
        <v>0</v>
      </c>
      <c r="P670" s="73">
        <v>0</v>
      </c>
      <c r="Q670" s="73">
        <v>0</v>
      </c>
      <c r="R670" s="73">
        <v>0</v>
      </c>
      <c r="S670" s="73">
        <v>0</v>
      </c>
      <c r="T670" s="73">
        <v>0</v>
      </c>
      <c r="U670" s="73">
        <v>0</v>
      </c>
      <c r="V670" s="73">
        <v>0</v>
      </c>
      <c r="W670" s="73">
        <v>0</v>
      </c>
      <c r="X670" s="73">
        <v>0</v>
      </c>
      <c r="Y670" s="73">
        <v>0</v>
      </c>
      <c r="Z670" s="73">
        <v>0</v>
      </c>
      <c r="AA670" s="73">
        <v>0</v>
      </c>
      <c r="AB670" s="73">
        <v>0</v>
      </c>
      <c r="AC670" s="73">
        <v>0</v>
      </c>
      <c r="AD670" s="73">
        <v>0</v>
      </c>
      <c r="AE670" s="73">
        <v>0</v>
      </c>
      <c r="AF670" s="73">
        <v>0</v>
      </c>
      <c r="AG670" s="73">
        <v>0</v>
      </c>
      <c r="AH670" s="73">
        <v>0</v>
      </c>
      <c r="AI670" s="73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4"/>
      <c r="B671" s="4" t="s">
        <v>4</v>
      </c>
      <c r="C671" s="73">
        <v>0</v>
      </c>
      <c r="D671" s="73">
        <v>0</v>
      </c>
      <c r="E671" s="73">
        <v>0</v>
      </c>
      <c r="F671" s="73">
        <v>0</v>
      </c>
      <c r="G671" s="73">
        <v>0</v>
      </c>
      <c r="H671" s="73">
        <v>0</v>
      </c>
      <c r="I671" s="73">
        <v>0</v>
      </c>
      <c r="J671" s="73">
        <v>0</v>
      </c>
      <c r="K671" s="73">
        <v>0</v>
      </c>
      <c r="L671" s="73">
        <v>0</v>
      </c>
      <c r="M671" s="73">
        <v>0</v>
      </c>
      <c r="N671" s="73">
        <v>0</v>
      </c>
      <c r="O671" s="73">
        <v>0</v>
      </c>
      <c r="P671" s="73">
        <v>0</v>
      </c>
      <c r="Q671" s="73">
        <v>0</v>
      </c>
      <c r="R671" s="73">
        <v>0</v>
      </c>
      <c r="S671" s="73">
        <v>0</v>
      </c>
      <c r="T671" s="73">
        <v>0</v>
      </c>
      <c r="U671" s="73">
        <v>0</v>
      </c>
      <c r="V671" s="73">
        <v>0</v>
      </c>
      <c r="W671" s="73">
        <v>0</v>
      </c>
      <c r="X671" s="73">
        <v>0</v>
      </c>
      <c r="Y671" s="73">
        <v>0</v>
      </c>
      <c r="Z671" s="73">
        <v>0</v>
      </c>
      <c r="AA671" s="73">
        <v>0</v>
      </c>
      <c r="AB671" s="73">
        <v>0</v>
      </c>
      <c r="AC671" s="73">
        <v>0</v>
      </c>
      <c r="AD671" s="73">
        <v>0</v>
      </c>
      <c r="AE671" s="73">
        <v>0</v>
      </c>
      <c r="AF671" s="73">
        <v>0</v>
      </c>
      <c r="AG671" s="73">
        <v>0</v>
      </c>
      <c r="AH671" s="73">
        <v>0</v>
      </c>
      <c r="AI671" s="73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14" t="s">
        <v>5</v>
      </c>
      <c r="B672" s="14" t="s">
        <v>3</v>
      </c>
      <c r="C672" s="73">
        <v>0</v>
      </c>
      <c r="D672" s="73">
        <v>0</v>
      </c>
      <c r="E672" s="73">
        <v>0</v>
      </c>
      <c r="F672" s="73">
        <v>0</v>
      </c>
      <c r="G672" s="73">
        <v>0</v>
      </c>
      <c r="H672" s="73">
        <v>0</v>
      </c>
      <c r="I672" s="73">
        <v>0</v>
      </c>
      <c r="J672" s="73">
        <v>0</v>
      </c>
      <c r="K672" s="73">
        <v>0</v>
      </c>
      <c r="L672" s="73">
        <v>0</v>
      </c>
      <c r="M672" s="73">
        <v>0</v>
      </c>
      <c r="N672" s="73">
        <v>0</v>
      </c>
      <c r="O672" s="73">
        <v>0</v>
      </c>
      <c r="P672" s="73">
        <v>0</v>
      </c>
      <c r="Q672" s="73">
        <v>0</v>
      </c>
      <c r="R672" s="73">
        <v>0</v>
      </c>
      <c r="S672" s="73">
        <v>0</v>
      </c>
      <c r="T672" s="73">
        <v>0</v>
      </c>
      <c r="U672" s="73">
        <v>0</v>
      </c>
      <c r="V672" s="73">
        <v>0</v>
      </c>
      <c r="W672" s="73">
        <v>0</v>
      </c>
      <c r="X672" s="73">
        <v>0</v>
      </c>
      <c r="Y672" s="73">
        <v>0</v>
      </c>
      <c r="Z672" s="73">
        <v>0</v>
      </c>
      <c r="AA672" s="73">
        <v>0</v>
      </c>
      <c r="AB672" s="73">
        <v>0</v>
      </c>
      <c r="AC672" s="73">
        <v>0</v>
      </c>
      <c r="AD672" s="73">
        <v>0</v>
      </c>
      <c r="AE672" s="73">
        <v>0</v>
      </c>
      <c r="AF672" s="73">
        <v>0</v>
      </c>
      <c r="AG672" s="73">
        <v>0</v>
      </c>
      <c r="AH672" s="73">
        <v>0</v>
      </c>
      <c r="AI672" s="73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5"/>
      <c r="B673" s="5" t="s">
        <v>4</v>
      </c>
      <c r="C673" s="73">
        <v>0</v>
      </c>
      <c r="D673" s="73">
        <v>0</v>
      </c>
      <c r="E673" s="73">
        <v>0</v>
      </c>
      <c r="F673" s="73">
        <v>0</v>
      </c>
      <c r="G673" s="73">
        <v>0</v>
      </c>
      <c r="H673" s="73">
        <v>0</v>
      </c>
      <c r="I673" s="73">
        <v>0</v>
      </c>
      <c r="J673" s="73">
        <v>0</v>
      </c>
      <c r="K673" s="73">
        <v>0</v>
      </c>
      <c r="L673" s="73">
        <v>0</v>
      </c>
      <c r="M673" s="73">
        <v>0</v>
      </c>
      <c r="N673" s="73">
        <v>0</v>
      </c>
      <c r="O673" s="73">
        <v>0</v>
      </c>
      <c r="P673" s="73">
        <v>0</v>
      </c>
      <c r="Q673" s="73">
        <v>0</v>
      </c>
      <c r="R673" s="73">
        <v>0</v>
      </c>
      <c r="S673" s="73">
        <v>0</v>
      </c>
      <c r="T673" s="73">
        <v>0</v>
      </c>
      <c r="U673" s="73">
        <v>0</v>
      </c>
      <c r="V673" s="73">
        <v>0</v>
      </c>
      <c r="W673" s="73">
        <v>0</v>
      </c>
      <c r="X673" s="73">
        <v>0</v>
      </c>
      <c r="Y673" s="73">
        <v>0</v>
      </c>
      <c r="Z673" s="73">
        <v>0</v>
      </c>
      <c r="AA673" s="73">
        <v>0</v>
      </c>
      <c r="AB673" s="73">
        <v>0</v>
      </c>
      <c r="AC673" s="73">
        <v>0</v>
      </c>
      <c r="AD673" s="73">
        <v>0</v>
      </c>
      <c r="AE673" s="73">
        <v>0</v>
      </c>
      <c r="AF673" s="73">
        <v>0</v>
      </c>
      <c r="AG673" s="73">
        <v>0</v>
      </c>
      <c r="AH673" s="73">
        <v>0</v>
      </c>
      <c r="AI673" s="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5" t="s">
        <v>2</v>
      </c>
      <c r="B674" s="5" t="s">
        <v>3</v>
      </c>
      <c r="C674" s="73">
        <v>0</v>
      </c>
      <c r="D674" s="73">
        <v>0</v>
      </c>
      <c r="E674" s="73">
        <v>0</v>
      </c>
      <c r="F674" s="73">
        <v>0</v>
      </c>
      <c r="G674" s="73">
        <v>0</v>
      </c>
      <c r="H674" s="73">
        <v>0</v>
      </c>
      <c r="I674" s="73">
        <v>0</v>
      </c>
      <c r="J674" s="73">
        <v>0</v>
      </c>
      <c r="K674" s="73">
        <v>0</v>
      </c>
      <c r="L674" s="73">
        <v>0</v>
      </c>
      <c r="M674" s="73">
        <v>0</v>
      </c>
      <c r="N674" s="73">
        <v>0</v>
      </c>
      <c r="O674" s="73">
        <v>0</v>
      </c>
      <c r="P674" s="73">
        <v>0</v>
      </c>
      <c r="Q674" s="73">
        <v>0</v>
      </c>
      <c r="R674" s="73">
        <v>0</v>
      </c>
      <c r="S674" s="73">
        <v>0</v>
      </c>
      <c r="T674" s="73">
        <v>0</v>
      </c>
      <c r="U674" s="73">
        <v>0</v>
      </c>
      <c r="V674" s="73">
        <v>0</v>
      </c>
      <c r="W674" s="73">
        <v>0</v>
      </c>
      <c r="X674" s="73">
        <v>0</v>
      </c>
      <c r="Y674" s="73">
        <v>0</v>
      </c>
      <c r="Z674" s="73">
        <v>0</v>
      </c>
      <c r="AA674" s="73">
        <v>0</v>
      </c>
      <c r="AB674" s="73">
        <v>0</v>
      </c>
      <c r="AC674" s="73">
        <v>0</v>
      </c>
      <c r="AD674" s="73">
        <v>0</v>
      </c>
      <c r="AE674" s="73">
        <v>0</v>
      </c>
      <c r="AF674" s="73">
        <v>0</v>
      </c>
      <c r="AG674" s="73">
        <v>0</v>
      </c>
      <c r="AH674" s="73">
        <v>0</v>
      </c>
      <c r="AI674" s="73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4"/>
      <c r="B675" s="4" t="s">
        <v>4</v>
      </c>
      <c r="C675" s="73">
        <v>0</v>
      </c>
      <c r="D675" s="73">
        <v>0</v>
      </c>
      <c r="E675" s="73">
        <v>0</v>
      </c>
      <c r="F675" s="73">
        <v>0</v>
      </c>
      <c r="G675" s="73">
        <v>0</v>
      </c>
      <c r="H675" s="73">
        <v>0</v>
      </c>
      <c r="I675" s="73">
        <v>0</v>
      </c>
      <c r="J675" s="73">
        <v>0</v>
      </c>
      <c r="K675" s="73">
        <v>0</v>
      </c>
      <c r="L675" s="73">
        <v>0</v>
      </c>
      <c r="M675" s="73">
        <v>0</v>
      </c>
      <c r="N675" s="73">
        <v>0</v>
      </c>
      <c r="O675" s="73">
        <v>0</v>
      </c>
      <c r="P675" s="73">
        <v>0</v>
      </c>
      <c r="Q675" s="73">
        <v>0</v>
      </c>
      <c r="R675" s="73">
        <v>0</v>
      </c>
      <c r="S675" s="73">
        <v>0</v>
      </c>
      <c r="T675" s="73">
        <v>0</v>
      </c>
      <c r="U675" s="73">
        <v>0</v>
      </c>
      <c r="V675" s="73">
        <v>0</v>
      </c>
      <c r="W675" s="73">
        <v>0</v>
      </c>
      <c r="X675" s="73">
        <v>0</v>
      </c>
      <c r="Y675" s="73">
        <v>0</v>
      </c>
      <c r="Z675" s="73">
        <v>0</v>
      </c>
      <c r="AA675" s="73">
        <v>0</v>
      </c>
      <c r="AB675" s="73">
        <v>0</v>
      </c>
      <c r="AC675" s="73">
        <v>0</v>
      </c>
      <c r="AD675" s="73">
        <v>0</v>
      </c>
      <c r="AE675" s="73">
        <v>0</v>
      </c>
      <c r="AF675" s="73">
        <v>0</v>
      </c>
      <c r="AG675" s="73">
        <v>0</v>
      </c>
      <c r="AH675" s="73">
        <v>0</v>
      </c>
      <c r="AI675" s="73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14" t="s">
        <v>7</v>
      </c>
      <c r="B676" s="14" t="s">
        <v>3</v>
      </c>
      <c r="C676" s="73">
        <v>0</v>
      </c>
      <c r="D676" s="73">
        <v>0</v>
      </c>
      <c r="E676" s="73">
        <v>0</v>
      </c>
      <c r="F676" s="73">
        <v>0</v>
      </c>
      <c r="G676" s="73">
        <v>0</v>
      </c>
      <c r="H676" s="73">
        <v>0</v>
      </c>
      <c r="I676" s="73">
        <v>0</v>
      </c>
      <c r="J676" s="73">
        <v>0</v>
      </c>
      <c r="K676" s="73">
        <v>0</v>
      </c>
      <c r="L676" s="73">
        <v>0</v>
      </c>
      <c r="M676" s="73">
        <v>0</v>
      </c>
      <c r="N676" s="73">
        <v>0</v>
      </c>
      <c r="O676" s="73">
        <v>0</v>
      </c>
      <c r="P676" s="73">
        <v>0</v>
      </c>
      <c r="Q676" s="73">
        <v>0</v>
      </c>
      <c r="R676" s="73">
        <v>0</v>
      </c>
      <c r="S676" s="73">
        <v>0</v>
      </c>
      <c r="T676" s="73">
        <v>0</v>
      </c>
      <c r="U676" s="73">
        <v>0</v>
      </c>
      <c r="V676" s="73">
        <v>0</v>
      </c>
      <c r="W676" s="73">
        <v>0</v>
      </c>
      <c r="X676" s="73">
        <v>0</v>
      </c>
      <c r="Y676" s="73">
        <v>0</v>
      </c>
      <c r="Z676" s="73">
        <v>0</v>
      </c>
      <c r="AA676" s="73">
        <v>0</v>
      </c>
      <c r="AB676" s="73">
        <v>0</v>
      </c>
      <c r="AC676" s="73">
        <v>0</v>
      </c>
      <c r="AD676" s="73">
        <v>0</v>
      </c>
      <c r="AE676" s="73">
        <v>0</v>
      </c>
      <c r="AF676" s="73">
        <v>0</v>
      </c>
      <c r="AG676" s="73">
        <v>0</v>
      </c>
      <c r="AH676" s="73">
        <v>0</v>
      </c>
      <c r="AI676" s="73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4"/>
      <c r="B677" s="4" t="s">
        <v>4</v>
      </c>
      <c r="C677" s="73">
        <v>0</v>
      </c>
      <c r="D677" s="73">
        <v>0</v>
      </c>
      <c r="E677" s="73">
        <v>0</v>
      </c>
      <c r="F677" s="73">
        <v>0</v>
      </c>
      <c r="G677" s="73">
        <v>0</v>
      </c>
      <c r="H677" s="73">
        <v>0</v>
      </c>
      <c r="I677" s="73">
        <v>0</v>
      </c>
      <c r="J677" s="73">
        <v>0</v>
      </c>
      <c r="K677" s="73">
        <v>0</v>
      </c>
      <c r="L677" s="73">
        <v>0</v>
      </c>
      <c r="M677" s="73">
        <v>0</v>
      </c>
      <c r="N677" s="73">
        <v>0</v>
      </c>
      <c r="O677" s="73">
        <v>0</v>
      </c>
      <c r="P677" s="73">
        <v>0</v>
      </c>
      <c r="Q677" s="73">
        <v>0</v>
      </c>
      <c r="R677" s="73">
        <v>0</v>
      </c>
      <c r="S677" s="73">
        <v>0</v>
      </c>
      <c r="T677" s="73">
        <v>0</v>
      </c>
      <c r="U677" s="73">
        <v>0</v>
      </c>
      <c r="V677" s="73">
        <v>0</v>
      </c>
      <c r="W677" s="73">
        <v>0</v>
      </c>
      <c r="X677" s="73">
        <v>0</v>
      </c>
      <c r="Y677" s="73">
        <v>0</v>
      </c>
      <c r="Z677" s="73">
        <v>0</v>
      </c>
      <c r="AA677" s="73">
        <v>0</v>
      </c>
      <c r="AB677" s="73">
        <v>0</v>
      </c>
      <c r="AC677" s="73">
        <v>0</v>
      </c>
      <c r="AD677" s="73">
        <v>0</v>
      </c>
      <c r="AE677" s="73">
        <v>0</v>
      </c>
      <c r="AF677" s="73">
        <v>0</v>
      </c>
      <c r="AG677" s="73">
        <v>0</v>
      </c>
      <c r="AH677" s="73">
        <v>0</v>
      </c>
      <c r="AI677" s="73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14" t="s">
        <v>6</v>
      </c>
      <c r="B678" s="14" t="s">
        <v>3</v>
      </c>
      <c r="C678" s="73">
        <v>0</v>
      </c>
      <c r="D678" s="73">
        <v>0</v>
      </c>
      <c r="E678" s="73">
        <v>0</v>
      </c>
      <c r="F678" s="73">
        <v>0</v>
      </c>
      <c r="G678" s="73">
        <v>0</v>
      </c>
      <c r="H678" s="73">
        <v>0</v>
      </c>
      <c r="I678" s="73">
        <v>0</v>
      </c>
      <c r="J678" s="73">
        <v>0</v>
      </c>
      <c r="K678" s="73">
        <v>0</v>
      </c>
      <c r="L678" s="73">
        <v>0</v>
      </c>
      <c r="M678" s="73">
        <v>0</v>
      </c>
      <c r="N678" s="73">
        <v>0</v>
      </c>
      <c r="O678" s="73">
        <v>0</v>
      </c>
      <c r="P678" s="73">
        <v>0</v>
      </c>
      <c r="Q678" s="73">
        <v>0</v>
      </c>
      <c r="R678" s="73">
        <v>0</v>
      </c>
      <c r="S678" s="73">
        <v>0</v>
      </c>
      <c r="T678" s="73">
        <v>0</v>
      </c>
      <c r="U678" s="73">
        <v>0</v>
      </c>
      <c r="V678" s="73">
        <v>0</v>
      </c>
      <c r="W678" s="73">
        <v>0</v>
      </c>
      <c r="X678" s="73">
        <v>0</v>
      </c>
      <c r="Y678" s="73">
        <v>0</v>
      </c>
      <c r="Z678" s="73">
        <v>0</v>
      </c>
      <c r="AA678" s="73">
        <v>0</v>
      </c>
      <c r="AB678" s="73">
        <v>0</v>
      </c>
      <c r="AC678" s="73">
        <v>0</v>
      </c>
      <c r="AD678" s="73">
        <v>0</v>
      </c>
      <c r="AE678" s="73">
        <v>0</v>
      </c>
      <c r="AF678" s="73">
        <v>0</v>
      </c>
      <c r="AG678" s="73">
        <v>0</v>
      </c>
      <c r="AH678" s="73">
        <v>0</v>
      </c>
      <c r="AI678" s="73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5"/>
      <c r="B679" s="5" t="s">
        <v>4</v>
      </c>
      <c r="C679" s="73">
        <v>0</v>
      </c>
      <c r="D679" s="73">
        <v>0</v>
      </c>
      <c r="E679" s="73">
        <v>0</v>
      </c>
      <c r="F679" s="73">
        <v>0</v>
      </c>
      <c r="G679" s="73">
        <v>0</v>
      </c>
      <c r="H679" s="73">
        <v>0</v>
      </c>
      <c r="I679" s="73">
        <v>0</v>
      </c>
      <c r="J679" s="73">
        <v>0</v>
      </c>
      <c r="K679" s="73">
        <v>0</v>
      </c>
      <c r="L679" s="73">
        <v>0</v>
      </c>
      <c r="M679" s="73">
        <v>0</v>
      </c>
      <c r="N679" s="73">
        <v>0</v>
      </c>
      <c r="O679" s="73">
        <v>0</v>
      </c>
      <c r="P679" s="73">
        <v>0</v>
      </c>
      <c r="Q679" s="73">
        <v>0</v>
      </c>
      <c r="R679" s="73">
        <v>0</v>
      </c>
      <c r="S679" s="73">
        <v>0</v>
      </c>
      <c r="T679" s="73">
        <v>0</v>
      </c>
      <c r="U679" s="73">
        <v>0</v>
      </c>
      <c r="V679" s="73">
        <v>0</v>
      </c>
      <c r="W679" s="73">
        <v>0</v>
      </c>
      <c r="X679" s="73">
        <v>0</v>
      </c>
      <c r="Y679" s="73">
        <v>0</v>
      </c>
      <c r="Z679" s="73">
        <v>0</v>
      </c>
      <c r="AA679" s="73">
        <v>0</v>
      </c>
      <c r="AB679" s="73">
        <v>0</v>
      </c>
      <c r="AC679" s="73">
        <v>0</v>
      </c>
      <c r="AD679" s="73">
        <v>0</v>
      </c>
      <c r="AE679" s="73">
        <v>0</v>
      </c>
      <c r="AF679" s="73">
        <v>0</v>
      </c>
      <c r="AG679" s="73">
        <v>0</v>
      </c>
      <c r="AH679" s="73">
        <v>0</v>
      </c>
      <c r="AI679" s="73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5" t="s">
        <v>8</v>
      </c>
      <c r="B680" s="5" t="s">
        <v>3</v>
      </c>
      <c r="C680" s="73">
        <v>0</v>
      </c>
      <c r="D680" s="73">
        <v>0</v>
      </c>
      <c r="E680" s="73">
        <v>0</v>
      </c>
      <c r="F680" s="73">
        <v>0</v>
      </c>
      <c r="G680" s="73">
        <v>0</v>
      </c>
      <c r="H680" s="73">
        <v>0</v>
      </c>
      <c r="I680" s="73">
        <v>0</v>
      </c>
      <c r="J680" s="73">
        <v>0</v>
      </c>
      <c r="K680" s="73">
        <v>0</v>
      </c>
      <c r="L680" s="73">
        <v>0</v>
      </c>
      <c r="M680" s="73">
        <v>0</v>
      </c>
      <c r="N680" s="73">
        <v>0</v>
      </c>
      <c r="O680" s="73">
        <v>0</v>
      </c>
      <c r="P680" s="73">
        <v>0</v>
      </c>
      <c r="Q680" s="73">
        <v>0</v>
      </c>
      <c r="R680" s="73">
        <v>0</v>
      </c>
      <c r="S680" s="73">
        <v>0</v>
      </c>
      <c r="T680" s="73">
        <v>0</v>
      </c>
      <c r="U680" s="73">
        <v>0</v>
      </c>
      <c r="V680" s="73">
        <v>0</v>
      </c>
      <c r="W680" s="73">
        <v>0</v>
      </c>
      <c r="X680" s="73">
        <v>0</v>
      </c>
      <c r="Y680" s="73">
        <v>0</v>
      </c>
      <c r="Z680" s="73">
        <v>0</v>
      </c>
      <c r="AA680" s="73">
        <v>0</v>
      </c>
      <c r="AB680" s="73">
        <v>0</v>
      </c>
      <c r="AC680" s="73">
        <v>0</v>
      </c>
      <c r="AD680" s="73">
        <v>0</v>
      </c>
      <c r="AE680" s="73">
        <v>0</v>
      </c>
      <c r="AF680" s="73">
        <v>0</v>
      </c>
      <c r="AG680" s="73">
        <v>0</v>
      </c>
      <c r="AH680" s="73">
        <v>0</v>
      </c>
      <c r="AI680" s="73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4"/>
      <c r="B681" s="4" t="s">
        <v>37</v>
      </c>
      <c r="C681" s="73">
        <v>0</v>
      </c>
      <c r="D681" s="73">
        <v>0</v>
      </c>
      <c r="E681" s="73">
        <v>0</v>
      </c>
      <c r="F681" s="73">
        <v>0</v>
      </c>
      <c r="G681" s="73">
        <v>0</v>
      </c>
      <c r="H681" s="73">
        <v>0</v>
      </c>
      <c r="I681" s="73">
        <v>0</v>
      </c>
      <c r="J681" s="73">
        <v>0</v>
      </c>
      <c r="K681" s="73">
        <v>0</v>
      </c>
      <c r="L681" s="73">
        <v>0</v>
      </c>
      <c r="M681" s="73">
        <v>0</v>
      </c>
      <c r="N681" s="73">
        <v>0</v>
      </c>
      <c r="O681" s="73">
        <v>0</v>
      </c>
      <c r="P681" s="73">
        <v>0</v>
      </c>
      <c r="Q681" s="73">
        <v>0</v>
      </c>
      <c r="R681" s="73">
        <v>0</v>
      </c>
      <c r="S681" s="73">
        <v>0</v>
      </c>
      <c r="T681" s="73">
        <v>0</v>
      </c>
      <c r="U681" s="73">
        <v>0</v>
      </c>
      <c r="V681" s="73">
        <v>0</v>
      </c>
      <c r="W681" s="73">
        <v>0</v>
      </c>
      <c r="X681" s="73">
        <v>0</v>
      </c>
      <c r="Y681" s="73">
        <v>0</v>
      </c>
      <c r="Z681" s="73">
        <v>0</v>
      </c>
      <c r="AA681" s="73">
        <v>0</v>
      </c>
      <c r="AB681" s="73">
        <v>0</v>
      </c>
      <c r="AC681" s="73">
        <v>0</v>
      </c>
      <c r="AD681" s="73">
        <v>0</v>
      </c>
      <c r="AE681" s="73">
        <v>0</v>
      </c>
      <c r="AF681" s="73">
        <v>0</v>
      </c>
      <c r="AG681" s="73">
        <v>0</v>
      </c>
      <c r="AH681" s="73">
        <v>0</v>
      </c>
      <c r="AI681" s="73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>
      <c r="A682" s="14" t="s">
        <v>36</v>
      </c>
      <c r="B682" s="14" t="s">
        <v>38</v>
      </c>
      <c r="C682" s="73">
        <v>0</v>
      </c>
      <c r="D682" s="73">
        <v>0</v>
      </c>
      <c r="E682" s="73">
        <v>0</v>
      </c>
      <c r="F682" s="73">
        <v>0</v>
      </c>
      <c r="G682" s="73">
        <v>0</v>
      </c>
      <c r="H682" s="73">
        <v>0</v>
      </c>
      <c r="I682" s="73">
        <v>0</v>
      </c>
      <c r="J682" s="73">
        <v>0</v>
      </c>
      <c r="K682" s="73">
        <v>0</v>
      </c>
      <c r="L682" s="73">
        <v>0</v>
      </c>
      <c r="M682" s="73">
        <v>0</v>
      </c>
      <c r="N682" s="73">
        <v>0</v>
      </c>
      <c r="O682" s="73">
        <v>0</v>
      </c>
      <c r="P682" s="73">
        <v>0</v>
      </c>
      <c r="Q682" s="73">
        <v>0</v>
      </c>
      <c r="R682" s="73">
        <v>0</v>
      </c>
      <c r="S682" s="73">
        <v>0</v>
      </c>
      <c r="T682" s="73">
        <v>0</v>
      </c>
      <c r="U682" s="73">
        <v>0</v>
      </c>
      <c r="V682" s="73">
        <v>0</v>
      </c>
      <c r="W682" s="73">
        <v>0</v>
      </c>
      <c r="X682" s="73">
        <v>0</v>
      </c>
      <c r="Y682" s="73">
        <v>0</v>
      </c>
      <c r="Z682" s="73">
        <v>0</v>
      </c>
      <c r="AA682" s="73">
        <v>0</v>
      </c>
      <c r="AB682" s="73">
        <v>0</v>
      </c>
      <c r="AC682" s="73">
        <v>0</v>
      </c>
      <c r="AD682" s="73">
        <v>0</v>
      </c>
      <c r="AE682" s="73">
        <v>0</v>
      </c>
      <c r="AF682" s="73">
        <v>0</v>
      </c>
      <c r="AG682" s="73">
        <v>0</v>
      </c>
      <c r="AH682" s="73">
        <v>0</v>
      </c>
      <c r="AI682" s="73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>
      <c r="A683" s="5"/>
      <c r="B683" s="5" t="s">
        <v>213</v>
      </c>
      <c r="C683" s="73">
        <v>0</v>
      </c>
      <c r="D683" s="73">
        <v>0</v>
      </c>
      <c r="E683" s="73">
        <v>0</v>
      </c>
      <c r="F683" s="73">
        <v>0</v>
      </c>
      <c r="G683" s="73">
        <v>0</v>
      </c>
      <c r="H683" s="73">
        <v>0</v>
      </c>
      <c r="I683" s="73">
        <v>0</v>
      </c>
      <c r="J683" s="73">
        <v>0</v>
      </c>
      <c r="K683" s="73">
        <v>0</v>
      </c>
      <c r="L683" s="73">
        <v>0</v>
      </c>
      <c r="M683" s="73">
        <v>0</v>
      </c>
      <c r="N683" s="73">
        <v>0</v>
      </c>
      <c r="O683" s="73">
        <v>0</v>
      </c>
      <c r="P683" s="73">
        <v>0</v>
      </c>
      <c r="Q683" s="73">
        <v>0</v>
      </c>
      <c r="R683" s="73">
        <v>0</v>
      </c>
      <c r="S683" s="73">
        <v>0</v>
      </c>
      <c r="T683" s="73">
        <v>0</v>
      </c>
      <c r="U683" s="73">
        <v>0</v>
      </c>
      <c r="V683" s="73">
        <v>0</v>
      </c>
      <c r="W683" s="73">
        <v>0</v>
      </c>
      <c r="X683" s="73">
        <v>0</v>
      </c>
      <c r="Y683" s="73">
        <v>0</v>
      </c>
      <c r="Z683" s="73">
        <v>0</v>
      </c>
      <c r="AA683" s="73">
        <v>0</v>
      </c>
      <c r="AB683" s="73">
        <v>0</v>
      </c>
      <c r="AC683" s="73">
        <v>0</v>
      </c>
      <c r="AD683" s="73">
        <v>0</v>
      </c>
      <c r="AE683" s="73">
        <v>0</v>
      </c>
      <c r="AF683" s="73">
        <v>0</v>
      </c>
      <c r="AG683" s="73">
        <v>0</v>
      </c>
      <c r="AH683" s="73">
        <v>0</v>
      </c>
      <c r="AI683" s="73">
        <v>0</v>
      </c>
    </row>
    <row r="684" spans="1:85">
      <c r="A684" s="1" t="str">
        <f>LOOKUP(B684,[1]Regions!$A$4:$A$98,[1]Regions!$B$4:$B$98)</f>
        <v>Turkey</v>
      </c>
      <c r="B684" s="2">
        <v>32</v>
      </c>
      <c r="C684" s="72">
        <v>2018</v>
      </c>
      <c r="D684" s="72">
        <v>2019</v>
      </c>
      <c r="E684" s="72">
        <v>2020</v>
      </c>
      <c r="F684" s="72">
        <v>2021</v>
      </c>
      <c r="G684" s="72">
        <v>2022</v>
      </c>
      <c r="H684" s="72">
        <v>2023</v>
      </c>
      <c r="I684" s="72">
        <v>2024</v>
      </c>
      <c r="J684" s="72">
        <v>2025</v>
      </c>
      <c r="K684" s="72">
        <v>2026</v>
      </c>
      <c r="L684" s="72">
        <v>2027</v>
      </c>
      <c r="M684" s="72">
        <v>2028</v>
      </c>
      <c r="N684" s="72">
        <v>2029</v>
      </c>
      <c r="O684" s="72">
        <v>2030</v>
      </c>
      <c r="P684" s="72">
        <v>2031</v>
      </c>
      <c r="Q684" s="72">
        <v>2032</v>
      </c>
      <c r="R684" s="72">
        <v>2033</v>
      </c>
      <c r="S684" s="72">
        <v>2034</v>
      </c>
      <c r="T684" s="72">
        <v>2035</v>
      </c>
      <c r="U684" s="72">
        <v>2036</v>
      </c>
      <c r="V684" s="72">
        <v>2037</v>
      </c>
      <c r="W684" s="72">
        <v>2038</v>
      </c>
      <c r="X684" s="72">
        <v>2039</v>
      </c>
      <c r="Y684" s="72">
        <v>2040</v>
      </c>
      <c r="Z684" s="72">
        <v>2041</v>
      </c>
      <c r="AA684" s="72">
        <v>2042</v>
      </c>
      <c r="AB684" s="72">
        <v>2043</v>
      </c>
      <c r="AC684" s="72">
        <v>2044</v>
      </c>
      <c r="AD684" s="72">
        <v>2045</v>
      </c>
      <c r="AE684" s="72">
        <v>2046</v>
      </c>
      <c r="AF684" s="72">
        <v>2047</v>
      </c>
      <c r="AG684" s="72">
        <v>2048</v>
      </c>
      <c r="AH684" s="72">
        <v>2049</v>
      </c>
      <c r="AI684" s="72">
        <v>2050</v>
      </c>
      <c r="AJ684">
        <v>2051</v>
      </c>
      <c r="AK684">
        <v>2052</v>
      </c>
      <c r="AL684">
        <v>2053</v>
      </c>
      <c r="AM684">
        <v>2054</v>
      </c>
      <c r="AN684">
        <v>2055</v>
      </c>
      <c r="AO684">
        <v>2056</v>
      </c>
      <c r="AP684">
        <v>2057</v>
      </c>
      <c r="AQ684">
        <v>2058</v>
      </c>
      <c r="AR684">
        <v>2059</v>
      </c>
      <c r="AS684">
        <v>2060</v>
      </c>
      <c r="AT684">
        <v>2061</v>
      </c>
      <c r="AU684">
        <v>2062</v>
      </c>
      <c r="AV684">
        <v>2063</v>
      </c>
      <c r="AW684">
        <v>2064</v>
      </c>
      <c r="AX684">
        <v>2065</v>
      </c>
      <c r="AY684">
        <v>2066</v>
      </c>
      <c r="AZ684">
        <v>2067</v>
      </c>
      <c r="BA684">
        <v>2068</v>
      </c>
      <c r="BB684">
        <v>2069</v>
      </c>
      <c r="BC684">
        <v>2070</v>
      </c>
      <c r="BD684">
        <v>2071</v>
      </c>
      <c r="BE684">
        <v>2072</v>
      </c>
      <c r="BF684">
        <v>2073</v>
      </c>
      <c r="BG684">
        <v>2074</v>
      </c>
      <c r="BH684">
        <v>2075</v>
      </c>
      <c r="BI684">
        <v>2076</v>
      </c>
      <c r="BJ684">
        <v>2077</v>
      </c>
      <c r="BK684">
        <v>2078</v>
      </c>
      <c r="BL684">
        <v>2079</v>
      </c>
      <c r="BM684">
        <v>2080</v>
      </c>
      <c r="BN684">
        <v>2081</v>
      </c>
      <c r="BO684">
        <v>2082</v>
      </c>
      <c r="BP684">
        <v>2083</v>
      </c>
      <c r="BQ684">
        <v>2084</v>
      </c>
      <c r="BR684">
        <v>2085</v>
      </c>
      <c r="BS684">
        <v>2086</v>
      </c>
      <c r="BT684">
        <v>2087</v>
      </c>
      <c r="BU684">
        <v>2088</v>
      </c>
      <c r="BV684">
        <v>2089</v>
      </c>
      <c r="BW684">
        <v>2090</v>
      </c>
      <c r="BX684">
        <v>2091</v>
      </c>
      <c r="BY684">
        <v>2092</v>
      </c>
      <c r="BZ684">
        <v>2093</v>
      </c>
      <c r="CA684">
        <v>2094</v>
      </c>
      <c r="CB684">
        <v>2095</v>
      </c>
      <c r="CC684">
        <v>2096</v>
      </c>
      <c r="CD684">
        <v>2097</v>
      </c>
      <c r="CE684">
        <v>2098</v>
      </c>
      <c r="CF684">
        <v>2099</v>
      </c>
      <c r="CG684">
        <v>2100</v>
      </c>
    </row>
    <row r="685" spans="1:85">
      <c r="A685" s="74"/>
      <c r="B685" s="74" t="s">
        <v>4</v>
      </c>
      <c r="C685" s="73">
        <v>0</v>
      </c>
      <c r="D685" s="73">
        <v>0</v>
      </c>
      <c r="E685" s="73">
        <v>0</v>
      </c>
      <c r="F685" s="73">
        <v>0</v>
      </c>
      <c r="G685" s="73">
        <v>0</v>
      </c>
      <c r="H685" s="73">
        <v>0</v>
      </c>
      <c r="I685" s="73">
        <v>0</v>
      </c>
      <c r="J685" s="73">
        <v>0</v>
      </c>
      <c r="K685" s="73">
        <v>0</v>
      </c>
      <c r="L685" s="73">
        <v>0</v>
      </c>
      <c r="M685" s="73">
        <v>0</v>
      </c>
      <c r="N685" s="73">
        <v>0</v>
      </c>
      <c r="O685" s="73">
        <v>0</v>
      </c>
      <c r="P685" s="73">
        <v>0</v>
      </c>
      <c r="Q685" s="73">
        <v>0</v>
      </c>
      <c r="R685" s="73">
        <v>0</v>
      </c>
      <c r="S685" s="73">
        <v>0</v>
      </c>
      <c r="T685" s="73">
        <v>0</v>
      </c>
      <c r="U685" s="73">
        <v>0</v>
      </c>
      <c r="V685" s="73">
        <v>0</v>
      </c>
      <c r="W685" s="73">
        <v>0</v>
      </c>
      <c r="X685" s="73">
        <v>0</v>
      </c>
      <c r="Y685" s="73">
        <v>0</v>
      </c>
      <c r="Z685" s="73">
        <v>0</v>
      </c>
      <c r="AA685" s="73">
        <v>0</v>
      </c>
      <c r="AB685" s="73">
        <v>0</v>
      </c>
      <c r="AC685" s="73">
        <v>0</v>
      </c>
      <c r="AD685" s="73">
        <v>0</v>
      </c>
      <c r="AE685" s="73">
        <v>0</v>
      </c>
      <c r="AF685" s="73">
        <v>0</v>
      </c>
      <c r="AG685" s="73">
        <v>0</v>
      </c>
      <c r="AH685" s="73">
        <v>0</v>
      </c>
      <c r="AI685" s="73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>
      <c r="A686" s="74" t="s">
        <v>0</v>
      </c>
      <c r="B686" s="74" t="s">
        <v>3</v>
      </c>
      <c r="C686" s="73">
        <v>0</v>
      </c>
      <c r="D686" s="73">
        <v>0</v>
      </c>
      <c r="E686" s="73">
        <v>0</v>
      </c>
      <c r="F686" s="73">
        <v>0</v>
      </c>
      <c r="G686" s="73">
        <v>0</v>
      </c>
      <c r="H686" s="73">
        <v>0</v>
      </c>
      <c r="I686" s="73">
        <v>0</v>
      </c>
      <c r="J686" s="73">
        <v>0</v>
      </c>
      <c r="K686" s="73">
        <v>0</v>
      </c>
      <c r="L686" s="73">
        <v>0</v>
      </c>
      <c r="M686" s="73">
        <v>0</v>
      </c>
      <c r="N686" s="73">
        <v>0</v>
      </c>
      <c r="O686" s="73">
        <v>0</v>
      </c>
      <c r="P686" s="73">
        <v>0</v>
      </c>
      <c r="Q686" s="73">
        <v>0</v>
      </c>
      <c r="R686" s="73">
        <v>0</v>
      </c>
      <c r="S686" s="73">
        <v>0</v>
      </c>
      <c r="T686" s="73">
        <v>0</v>
      </c>
      <c r="U686" s="73">
        <v>0</v>
      </c>
      <c r="V686" s="73">
        <v>0</v>
      </c>
      <c r="W686" s="73">
        <v>0</v>
      </c>
      <c r="X686" s="73">
        <v>0</v>
      </c>
      <c r="Y686" s="73">
        <v>0</v>
      </c>
      <c r="Z686" s="73">
        <v>0</v>
      </c>
      <c r="AA686" s="73">
        <v>0</v>
      </c>
      <c r="AB686" s="73">
        <v>0</v>
      </c>
      <c r="AC686" s="73">
        <v>0</v>
      </c>
      <c r="AD686" s="73">
        <v>0</v>
      </c>
      <c r="AE686" s="73">
        <v>0</v>
      </c>
      <c r="AF686" s="73">
        <v>0</v>
      </c>
      <c r="AG686" s="73">
        <v>0</v>
      </c>
      <c r="AH686" s="73">
        <v>0</v>
      </c>
      <c r="AI686" s="73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>
      <c r="A687" s="74"/>
      <c r="B687" s="74" t="s">
        <v>34</v>
      </c>
      <c r="C687" s="73">
        <v>0</v>
      </c>
      <c r="D687" s="73">
        <v>0</v>
      </c>
      <c r="E687" s="73">
        <v>0</v>
      </c>
      <c r="F687" s="73">
        <v>0</v>
      </c>
      <c r="G687" s="73">
        <v>0</v>
      </c>
      <c r="H687" s="73">
        <v>0</v>
      </c>
      <c r="I687" s="73">
        <v>0</v>
      </c>
      <c r="J687" s="73">
        <v>0</v>
      </c>
      <c r="K687" s="73">
        <v>0</v>
      </c>
      <c r="L687" s="73">
        <v>0</v>
      </c>
      <c r="M687" s="73">
        <v>0</v>
      </c>
      <c r="N687" s="73">
        <v>0</v>
      </c>
      <c r="O687" s="73">
        <v>0</v>
      </c>
      <c r="P687" s="73">
        <v>0</v>
      </c>
      <c r="Q687" s="73">
        <v>0</v>
      </c>
      <c r="R687" s="73">
        <v>0</v>
      </c>
      <c r="S687" s="73">
        <v>0</v>
      </c>
      <c r="T687" s="73">
        <v>0</v>
      </c>
      <c r="U687" s="73">
        <v>0</v>
      </c>
      <c r="V687" s="73">
        <v>0</v>
      </c>
      <c r="W687" s="73">
        <v>0</v>
      </c>
      <c r="X687" s="73">
        <v>0</v>
      </c>
      <c r="Y687" s="73">
        <v>0</v>
      </c>
      <c r="Z687" s="73">
        <v>0</v>
      </c>
      <c r="AA687" s="73">
        <v>0</v>
      </c>
      <c r="AB687" s="73">
        <v>0</v>
      </c>
      <c r="AC687" s="73">
        <v>0</v>
      </c>
      <c r="AD687" s="73">
        <v>0</v>
      </c>
      <c r="AE687" s="73">
        <v>0</v>
      </c>
      <c r="AF687" s="73">
        <v>0</v>
      </c>
      <c r="AG687" s="73">
        <v>0</v>
      </c>
      <c r="AH687" s="73">
        <v>0</v>
      </c>
      <c r="AI687" s="73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>
      <c r="A688" s="14"/>
      <c r="B688" s="14" t="s">
        <v>35</v>
      </c>
      <c r="C688" s="73">
        <v>0</v>
      </c>
      <c r="D688" s="73">
        <v>0</v>
      </c>
      <c r="E688" s="73">
        <v>0</v>
      </c>
      <c r="F688" s="73">
        <v>0</v>
      </c>
      <c r="G688" s="73">
        <v>0</v>
      </c>
      <c r="H688" s="73">
        <v>0</v>
      </c>
      <c r="I688" s="73">
        <v>0</v>
      </c>
      <c r="J688" s="73">
        <v>0</v>
      </c>
      <c r="K688" s="73">
        <v>0</v>
      </c>
      <c r="L688" s="73">
        <v>0</v>
      </c>
      <c r="M688" s="73">
        <v>0</v>
      </c>
      <c r="N688" s="73">
        <v>0</v>
      </c>
      <c r="O688" s="73">
        <v>0</v>
      </c>
      <c r="P688" s="73">
        <v>0</v>
      </c>
      <c r="Q688" s="73">
        <v>0</v>
      </c>
      <c r="R688" s="73">
        <v>0</v>
      </c>
      <c r="S688" s="73">
        <v>0</v>
      </c>
      <c r="T688" s="73">
        <v>0</v>
      </c>
      <c r="U688" s="73">
        <v>0</v>
      </c>
      <c r="V688" s="73">
        <v>0</v>
      </c>
      <c r="W688" s="73">
        <v>0</v>
      </c>
      <c r="X688" s="73">
        <v>0</v>
      </c>
      <c r="Y688" s="73">
        <v>0</v>
      </c>
      <c r="Z688" s="73">
        <v>0</v>
      </c>
      <c r="AA688" s="73">
        <v>0</v>
      </c>
      <c r="AB688" s="73">
        <v>0</v>
      </c>
      <c r="AC688" s="73">
        <v>0</v>
      </c>
      <c r="AD688" s="73">
        <v>0</v>
      </c>
      <c r="AE688" s="73">
        <v>0</v>
      </c>
      <c r="AF688" s="73">
        <v>0</v>
      </c>
      <c r="AG688" s="73">
        <v>0</v>
      </c>
      <c r="AH688" s="73">
        <v>0</v>
      </c>
      <c r="AI688" s="73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>
      <c r="A689" s="4"/>
      <c r="B689" s="4" t="s">
        <v>4</v>
      </c>
      <c r="C689" s="73">
        <v>0</v>
      </c>
      <c r="D689" s="73">
        <v>0</v>
      </c>
      <c r="E689" s="73">
        <v>0</v>
      </c>
      <c r="F689" s="73">
        <v>0</v>
      </c>
      <c r="G689" s="73">
        <v>0</v>
      </c>
      <c r="H689" s="73">
        <v>0</v>
      </c>
      <c r="I689" s="73">
        <v>0</v>
      </c>
      <c r="J689" s="73">
        <v>0</v>
      </c>
      <c r="K689" s="73">
        <v>0</v>
      </c>
      <c r="L689" s="73">
        <v>0</v>
      </c>
      <c r="M689" s="73">
        <v>0</v>
      </c>
      <c r="N689" s="73">
        <v>0</v>
      </c>
      <c r="O689" s="73">
        <v>0</v>
      </c>
      <c r="P689" s="73">
        <v>0</v>
      </c>
      <c r="Q689" s="73">
        <v>0</v>
      </c>
      <c r="R689" s="73">
        <v>0</v>
      </c>
      <c r="S689" s="73">
        <v>0</v>
      </c>
      <c r="T689" s="73">
        <v>0</v>
      </c>
      <c r="U689" s="73">
        <v>0</v>
      </c>
      <c r="V689" s="73">
        <v>0</v>
      </c>
      <c r="W689" s="73">
        <v>0</v>
      </c>
      <c r="X689" s="73">
        <v>0</v>
      </c>
      <c r="Y689" s="73">
        <v>0</v>
      </c>
      <c r="Z689" s="73">
        <v>0</v>
      </c>
      <c r="AA689" s="73">
        <v>0</v>
      </c>
      <c r="AB689" s="73">
        <v>0</v>
      </c>
      <c r="AC689" s="73">
        <v>0</v>
      </c>
      <c r="AD689" s="73">
        <v>0</v>
      </c>
      <c r="AE689" s="73">
        <v>0</v>
      </c>
      <c r="AF689" s="73">
        <v>0</v>
      </c>
      <c r="AG689" s="73">
        <v>0</v>
      </c>
      <c r="AH689" s="73">
        <v>0</v>
      </c>
      <c r="AI689" s="73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>
      <c r="A690" s="74" t="s">
        <v>1</v>
      </c>
      <c r="B690" s="74" t="s">
        <v>3</v>
      </c>
      <c r="C690" s="73">
        <v>0</v>
      </c>
      <c r="D690" s="73">
        <v>0</v>
      </c>
      <c r="E690" s="73">
        <v>0</v>
      </c>
      <c r="F690" s="73">
        <v>0</v>
      </c>
      <c r="G690" s="73">
        <v>0</v>
      </c>
      <c r="H690" s="73">
        <v>0</v>
      </c>
      <c r="I690" s="73">
        <v>0</v>
      </c>
      <c r="J690" s="73">
        <v>0</v>
      </c>
      <c r="K690" s="73">
        <v>0</v>
      </c>
      <c r="L690" s="73">
        <v>0</v>
      </c>
      <c r="M690" s="73">
        <v>0</v>
      </c>
      <c r="N690" s="73">
        <v>0</v>
      </c>
      <c r="O690" s="73">
        <v>0</v>
      </c>
      <c r="P690" s="73">
        <v>0</v>
      </c>
      <c r="Q690" s="73">
        <v>0</v>
      </c>
      <c r="R690" s="73">
        <v>0</v>
      </c>
      <c r="S690" s="73">
        <v>0</v>
      </c>
      <c r="T690" s="73">
        <v>0</v>
      </c>
      <c r="U690" s="73">
        <v>0</v>
      </c>
      <c r="V690" s="73">
        <v>0</v>
      </c>
      <c r="W690" s="73">
        <v>0</v>
      </c>
      <c r="X690" s="73">
        <v>0</v>
      </c>
      <c r="Y690" s="73">
        <v>0</v>
      </c>
      <c r="Z690" s="73">
        <v>0</v>
      </c>
      <c r="AA690" s="73">
        <v>0</v>
      </c>
      <c r="AB690" s="73">
        <v>0</v>
      </c>
      <c r="AC690" s="73">
        <v>0</v>
      </c>
      <c r="AD690" s="73">
        <v>0</v>
      </c>
      <c r="AE690" s="73">
        <v>0</v>
      </c>
      <c r="AF690" s="73">
        <v>0</v>
      </c>
      <c r="AG690" s="73">
        <v>0</v>
      </c>
      <c r="AH690" s="73">
        <v>0</v>
      </c>
      <c r="AI690" s="73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>
      <c r="A691" s="74"/>
      <c r="B691" s="74" t="s">
        <v>34</v>
      </c>
      <c r="C691" s="73">
        <v>0</v>
      </c>
      <c r="D691" s="73">
        <v>0</v>
      </c>
      <c r="E691" s="73">
        <v>0</v>
      </c>
      <c r="F691" s="73">
        <v>0</v>
      </c>
      <c r="G691" s="73">
        <v>0</v>
      </c>
      <c r="H691" s="73">
        <v>0</v>
      </c>
      <c r="I691" s="73">
        <v>0</v>
      </c>
      <c r="J691" s="73">
        <v>0</v>
      </c>
      <c r="K691" s="73">
        <v>0</v>
      </c>
      <c r="L691" s="73">
        <v>0</v>
      </c>
      <c r="M691" s="73">
        <v>0</v>
      </c>
      <c r="N691" s="73">
        <v>0</v>
      </c>
      <c r="O691" s="73">
        <v>0</v>
      </c>
      <c r="P691" s="73">
        <v>0</v>
      </c>
      <c r="Q691" s="73">
        <v>0</v>
      </c>
      <c r="R691" s="73">
        <v>0</v>
      </c>
      <c r="S691" s="73">
        <v>0</v>
      </c>
      <c r="T691" s="73">
        <v>0</v>
      </c>
      <c r="U691" s="73">
        <v>0</v>
      </c>
      <c r="V691" s="73">
        <v>0</v>
      </c>
      <c r="W691" s="73">
        <v>0</v>
      </c>
      <c r="X691" s="73">
        <v>0</v>
      </c>
      <c r="Y691" s="73">
        <v>0</v>
      </c>
      <c r="Z691" s="73">
        <v>0</v>
      </c>
      <c r="AA691" s="73">
        <v>0</v>
      </c>
      <c r="AB691" s="73">
        <v>0</v>
      </c>
      <c r="AC691" s="73">
        <v>0</v>
      </c>
      <c r="AD691" s="73">
        <v>0</v>
      </c>
      <c r="AE691" s="73">
        <v>0</v>
      </c>
      <c r="AF691" s="73">
        <v>0</v>
      </c>
      <c r="AG691" s="73">
        <v>0</v>
      </c>
      <c r="AH691" s="73">
        <v>0</v>
      </c>
      <c r="AI691" s="73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>
      <c r="A692" s="14"/>
      <c r="B692" s="14" t="s">
        <v>35</v>
      </c>
      <c r="C692" s="73">
        <v>0</v>
      </c>
      <c r="D692" s="73">
        <v>0</v>
      </c>
      <c r="E692" s="73">
        <v>0</v>
      </c>
      <c r="F692" s="73">
        <v>0</v>
      </c>
      <c r="G692" s="73">
        <v>0</v>
      </c>
      <c r="H692" s="73">
        <v>0</v>
      </c>
      <c r="I692" s="73">
        <v>0</v>
      </c>
      <c r="J692" s="73">
        <v>0</v>
      </c>
      <c r="K692" s="73">
        <v>0</v>
      </c>
      <c r="L692" s="73">
        <v>0</v>
      </c>
      <c r="M692" s="73">
        <v>0</v>
      </c>
      <c r="N692" s="73">
        <v>0</v>
      </c>
      <c r="O692" s="73">
        <v>0</v>
      </c>
      <c r="P692" s="73">
        <v>0</v>
      </c>
      <c r="Q692" s="73">
        <v>0</v>
      </c>
      <c r="R692" s="73">
        <v>0</v>
      </c>
      <c r="S692" s="73">
        <v>0</v>
      </c>
      <c r="T692" s="73">
        <v>0</v>
      </c>
      <c r="U692" s="73">
        <v>0</v>
      </c>
      <c r="V692" s="73">
        <v>0</v>
      </c>
      <c r="W692" s="73">
        <v>0</v>
      </c>
      <c r="X692" s="73">
        <v>0</v>
      </c>
      <c r="Y692" s="73">
        <v>0</v>
      </c>
      <c r="Z692" s="73">
        <v>0</v>
      </c>
      <c r="AA692" s="73">
        <v>0</v>
      </c>
      <c r="AB692" s="73">
        <v>0</v>
      </c>
      <c r="AC692" s="73">
        <v>0</v>
      </c>
      <c r="AD692" s="73">
        <v>0</v>
      </c>
      <c r="AE692" s="73">
        <v>0</v>
      </c>
      <c r="AF692" s="73">
        <v>0</v>
      </c>
      <c r="AG692" s="73">
        <v>0</v>
      </c>
      <c r="AH692" s="73">
        <v>0</v>
      </c>
      <c r="AI692" s="73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4"/>
      <c r="B693" s="4" t="s">
        <v>4</v>
      </c>
      <c r="C693" s="73">
        <v>0</v>
      </c>
      <c r="D693" s="73">
        <v>0</v>
      </c>
      <c r="E693" s="73">
        <v>0</v>
      </c>
      <c r="F693" s="73">
        <v>0</v>
      </c>
      <c r="G693" s="73">
        <v>0</v>
      </c>
      <c r="H693" s="73">
        <v>0</v>
      </c>
      <c r="I693" s="73">
        <v>0</v>
      </c>
      <c r="J693" s="73">
        <v>0</v>
      </c>
      <c r="K693" s="73">
        <v>0</v>
      </c>
      <c r="L693" s="73">
        <v>0</v>
      </c>
      <c r="M693" s="73">
        <v>0</v>
      </c>
      <c r="N693" s="73">
        <v>0</v>
      </c>
      <c r="O693" s="73">
        <v>0</v>
      </c>
      <c r="P693" s="73">
        <v>0</v>
      </c>
      <c r="Q693" s="73">
        <v>0</v>
      </c>
      <c r="R693" s="73">
        <v>0</v>
      </c>
      <c r="S693" s="73">
        <v>0</v>
      </c>
      <c r="T693" s="73">
        <v>0</v>
      </c>
      <c r="U693" s="73">
        <v>0</v>
      </c>
      <c r="V693" s="73">
        <v>0</v>
      </c>
      <c r="W693" s="73">
        <v>0</v>
      </c>
      <c r="X693" s="73">
        <v>0</v>
      </c>
      <c r="Y693" s="73">
        <v>0</v>
      </c>
      <c r="Z693" s="73">
        <v>0</v>
      </c>
      <c r="AA693" s="73">
        <v>0</v>
      </c>
      <c r="AB693" s="73">
        <v>0</v>
      </c>
      <c r="AC693" s="73">
        <v>0</v>
      </c>
      <c r="AD693" s="73">
        <v>0</v>
      </c>
      <c r="AE693" s="73">
        <v>0</v>
      </c>
      <c r="AF693" s="73">
        <v>0</v>
      </c>
      <c r="AG693" s="73">
        <v>0</v>
      </c>
      <c r="AH693" s="73">
        <v>0</v>
      </c>
      <c r="AI693" s="7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14" t="s">
        <v>5</v>
      </c>
      <c r="B694" s="14" t="s">
        <v>3</v>
      </c>
      <c r="C694" s="73">
        <v>0</v>
      </c>
      <c r="D694" s="73">
        <v>0</v>
      </c>
      <c r="E694" s="73">
        <v>0</v>
      </c>
      <c r="F694" s="73">
        <v>0</v>
      </c>
      <c r="G694" s="73">
        <v>0</v>
      </c>
      <c r="H694" s="73">
        <v>0</v>
      </c>
      <c r="I694" s="73">
        <v>0</v>
      </c>
      <c r="J694" s="73">
        <v>0</v>
      </c>
      <c r="K694" s="73">
        <v>0</v>
      </c>
      <c r="L694" s="73">
        <v>0</v>
      </c>
      <c r="M694" s="73">
        <v>0</v>
      </c>
      <c r="N694" s="73">
        <v>0</v>
      </c>
      <c r="O694" s="73">
        <v>0</v>
      </c>
      <c r="P694" s="73">
        <v>0</v>
      </c>
      <c r="Q694" s="73">
        <v>0</v>
      </c>
      <c r="R694" s="73">
        <v>0</v>
      </c>
      <c r="S694" s="73">
        <v>0</v>
      </c>
      <c r="T694" s="73">
        <v>0</v>
      </c>
      <c r="U694" s="73">
        <v>0</v>
      </c>
      <c r="V694" s="73">
        <v>0</v>
      </c>
      <c r="W694" s="73">
        <v>0</v>
      </c>
      <c r="X694" s="73">
        <v>0</v>
      </c>
      <c r="Y694" s="73">
        <v>0</v>
      </c>
      <c r="Z694" s="73">
        <v>0</v>
      </c>
      <c r="AA694" s="73">
        <v>0</v>
      </c>
      <c r="AB694" s="73">
        <v>0</v>
      </c>
      <c r="AC694" s="73">
        <v>0</v>
      </c>
      <c r="AD694" s="73">
        <v>0</v>
      </c>
      <c r="AE694" s="73">
        <v>0</v>
      </c>
      <c r="AF694" s="73">
        <v>0</v>
      </c>
      <c r="AG694" s="73">
        <v>0</v>
      </c>
      <c r="AH694" s="73">
        <v>0</v>
      </c>
      <c r="AI694" s="73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5"/>
      <c r="B695" s="5" t="s">
        <v>4</v>
      </c>
      <c r="C695" s="73">
        <v>0</v>
      </c>
      <c r="D695" s="73">
        <v>0</v>
      </c>
      <c r="E695" s="73">
        <v>0</v>
      </c>
      <c r="F695" s="73">
        <v>0</v>
      </c>
      <c r="G695" s="73">
        <v>0</v>
      </c>
      <c r="H695" s="73">
        <v>0</v>
      </c>
      <c r="I695" s="73">
        <v>0</v>
      </c>
      <c r="J695" s="73">
        <v>0</v>
      </c>
      <c r="K695" s="73">
        <v>0</v>
      </c>
      <c r="L695" s="73">
        <v>0</v>
      </c>
      <c r="M695" s="73">
        <v>0</v>
      </c>
      <c r="N695" s="73">
        <v>0</v>
      </c>
      <c r="O695" s="73">
        <v>0</v>
      </c>
      <c r="P695" s="73">
        <v>0</v>
      </c>
      <c r="Q695" s="73">
        <v>0</v>
      </c>
      <c r="R695" s="73">
        <v>0</v>
      </c>
      <c r="S695" s="73">
        <v>0</v>
      </c>
      <c r="T695" s="73">
        <v>0</v>
      </c>
      <c r="U695" s="73">
        <v>0</v>
      </c>
      <c r="V695" s="73">
        <v>0</v>
      </c>
      <c r="W695" s="73">
        <v>0</v>
      </c>
      <c r="X695" s="73">
        <v>0</v>
      </c>
      <c r="Y695" s="73">
        <v>0</v>
      </c>
      <c r="Z695" s="73">
        <v>0</v>
      </c>
      <c r="AA695" s="73">
        <v>0</v>
      </c>
      <c r="AB695" s="73">
        <v>0</v>
      </c>
      <c r="AC695" s="73">
        <v>0</v>
      </c>
      <c r="AD695" s="73">
        <v>0</v>
      </c>
      <c r="AE695" s="73">
        <v>0</v>
      </c>
      <c r="AF695" s="73">
        <v>0</v>
      </c>
      <c r="AG695" s="73">
        <v>0</v>
      </c>
      <c r="AH695" s="73">
        <v>0</v>
      </c>
      <c r="AI695" s="73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5" t="s">
        <v>2</v>
      </c>
      <c r="B696" s="5" t="s">
        <v>3</v>
      </c>
      <c r="C696" s="73">
        <v>0</v>
      </c>
      <c r="D696" s="73">
        <v>0</v>
      </c>
      <c r="E696" s="73">
        <v>0</v>
      </c>
      <c r="F696" s="73">
        <v>0</v>
      </c>
      <c r="G696" s="73">
        <v>0</v>
      </c>
      <c r="H696" s="73">
        <v>0</v>
      </c>
      <c r="I696" s="73">
        <v>0</v>
      </c>
      <c r="J696" s="73">
        <v>0</v>
      </c>
      <c r="K696" s="73">
        <v>0</v>
      </c>
      <c r="L696" s="73">
        <v>0</v>
      </c>
      <c r="M696" s="73">
        <v>0</v>
      </c>
      <c r="N696" s="73">
        <v>0</v>
      </c>
      <c r="O696" s="73">
        <v>0</v>
      </c>
      <c r="P696" s="73">
        <v>0</v>
      </c>
      <c r="Q696" s="73">
        <v>0</v>
      </c>
      <c r="R696" s="73">
        <v>0</v>
      </c>
      <c r="S696" s="73">
        <v>0</v>
      </c>
      <c r="T696" s="73">
        <v>0</v>
      </c>
      <c r="U696" s="73">
        <v>0</v>
      </c>
      <c r="V696" s="73">
        <v>0</v>
      </c>
      <c r="W696" s="73">
        <v>0</v>
      </c>
      <c r="X696" s="73">
        <v>0</v>
      </c>
      <c r="Y696" s="73">
        <v>0</v>
      </c>
      <c r="Z696" s="73">
        <v>0</v>
      </c>
      <c r="AA696" s="73">
        <v>0</v>
      </c>
      <c r="AB696" s="73">
        <v>0</v>
      </c>
      <c r="AC696" s="73">
        <v>0</v>
      </c>
      <c r="AD696" s="73">
        <v>0</v>
      </c>
      <c r="AE696" s="73">
        <v>0</v>
      </c>
      <c r="AF696" s="73">
        <v>0</v>
      </c>
      <c r="AG696" s="73">
        <v>0</v>
      </c>
      <c r="AH696" s="73">
        <v>0</v>
      </c>
      <c r="AI696" s="73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4"/>
      <c r="B697" s="4" t="s">
        <v>4</v>
      </c>
      <c r="C697" s="73">
        <v>0</v>
      </c>
      <c r="D697" s="73">
        <v>0</v>
      </c>
      <c r="E697" s="73">
        <v>0</v>
      </c>
      <c r="F697" s="73">
        <v>0</v>
      </c>
      <c r="G697" s="73">
        <v>0</v>
      </c>
      <c r="H697" s="73">
        <v>0</v>
      </c>
      <c r="I697" s="73">
        <v>0</v>
      </c>
      <c r="J697" s="73">
        <v>0</v>
      </c>
      <c r="K697" s="73">
        <v>0</v>
      </c>
      <c r="L697" s="73">
        <v>0</v>
      </c>
      <c r="M697" s="73">
        <v>0</v>
      </c>
      <c r="N697" s="73">
        <v>0</v>
      </c>
      <c r="O697" s="73">
        <v>0</v>
      </c>
      <c r="P697" s="73">
        <v>0</v>
      </c>
      <c r="Q697" s="73">
        <v>0</v>
      </c>
      <c r="R697" s="73">
        <v>0</v>
      </c>
      <c r="S697" s="73">
        <v>0</v>
      </c>
      <c r="T697" s="73">
        <v>0</v>
      </c>
      <c r="U697" s="73">
        <v>0</v>
      </c>
      <c r="V697" s="73">
        <v>0</v>
      </c>
      <c r="W697" s="73">
        <v>0</v>
      </c>
      <c r="X697" s="73">
        <v>0</v>
      </c>
      <c r="Y697" s="73">
        <v>0</v>
      </c>
      <c r="Z697" s="73">
        <v>0</v>
      </c>
      <c r="AA697" s="73">
        <v>0</v>
      </c>
      <c r="AB697" s="73">
        <v>0</v>
      </c>
      <c r="AC697" s="73">
        <v>0</v>
      </c>
      <c r="AD697" s="73">
        <v>0</v>
      </c>
      <c r="AE697" s="73">
        <v>0</v>
      </c>
      <c r="AF697" s="73">
        <v>0</v>
      </c>
      <c r="AG697" s="73">
        <v>0</v>
      </c>
      <c r="AH697" s="73">
        <v>0</v>
      </c>
      <c r="AI697" s="73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14" t="s">
        <v>7</v>
      </c>
      <c r="B698" s="14" t="s">
        <v>3</v>
      </c>
      <c r="C698" s="73">
        <v>0</v>
      </c>
      <c r="D698" s="73">
        <v>0</v>
      </c>
      <c r="E698" s="73">
        <v>0</v>
      </c>
      <c r="F698" s="73">
        <v>0</v>
      </c>
      <c r="G698" s="73">
        <v>0</v>
      </c>
      <c r="H698" s="73">
        <v>0</v>
      </c>
      <c r="I698" s="73">
        <v>0</v>
      </c>
      <c r="J698" s="73">
        <v>0</v>
      </c>
      <c r="K698" s="73">
        <v>0</v>
      </c>
      <c r="L698" s="73">
        <v>0</v>
      </c>
      <c r="M698" s="73">
        <v>0</v>
      </c>
      <c r="N698" s="73">
        <v>0</v>
      </c>
      <c r="O698" s="73">
        <v>0</v>
      </c>
      <c r="P698" s="73">
        <v>0</v>
      </c>
      <c r="Q698" s="73">
        <v>0</v>
      </c>
      <c r="R698" s="73">
        <v>0</v>
      </c>
      <c r="S698" s="73">
        <v>0</v>
      </c>
      <c r="T698" s="73">
        <v>0</v>
      </c>
      <c r="U698" s="73">
        <v>0</v>
      </c>
      <c r="V698" s="73">
        <v>0</v>
      </c>
      <c r="W698" s="73">
        <v>0</v>
      </c>
      <c r="X698" s="73">
        <v>0</v>
      </c>
      <c r="Y698" s="73">
        <v>0</v>
      </c>
      <c r="Z698" s="73">
        <v>0</v>
      </c>
      <c r="AA698" s="73">
        <v>0</v>
      </c>
      <c r="AB698" s="73">
        <v>0</v>
      </c>
      <c r="AC698" s="73">
        <v>0</v>
      </c>
      <c r="AD698" s="73">
        <v>0</v>
      </c>
      <c r="AE698" s="73">
        <v>0</v>
      </c>
      <c r="AF698" s="73">
        <v>0</v>
      </c>
      <c r="AG698" s="73">
        <v>0</v>
      </c>
      <c r="AH698" s="73">
        <v>0</v>
      </c>
      <c r="AI698" s="73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4"/>
      <c r="B699" s="4" t="s">
        <v>4</v>
      </c>
      <c r="C699" s="73">
        <v>0</v>
      </c>
      <c r="D699" s="73">
        <v>0</v>
      </c>
      <c r="E699" s="73">
        <v>0</v>
      </c>
      <c r="F699" s="73">
        <v>0</v>
      </c>
      <c r="G699" s="73">
        <v>0</v>
      </c>
      <c r="H699" s="73">
        <v>0</v>
      </c>
      <c r="I699" s="73">
        <v>0</v>
      </c>
      <c r="J699" s="73">
        <v>0</v>
      </c>
      <c r="K699" s="73">
        <v>0</v>
      </c>
      <c r="L699" s="73">
        <v>0</v>
      </c>
      <c r="M699" s="73">
        <v>0</v>
      </c>
      <c r="N699" s="73">
        <v>0</v>
      </c>
      <c r="O699" s="73">
        <v>0</v>
      </c>
      <c r="P699" s="73">
        <v>0</v>
      </c>
      <c r="Q699" s="73">
        <v>0</v>
      </c>
      <c r="R699" s="73">
        <v>0</v>
      </c>
      <c r="S699" s="73">
        <v>0</v>
      </c>
      <c r="T699" s="73">
        <v>0</v>
      </c>
      <c r="U699" s="73">
        <v>0</v>
      </c>
      <c r="V699" s="73">
        <v>0</v>
      </c>
      <c r="W699" s="73">
        <v>0</v>
      </c>
      <c r="X699" s="73">
        <v>0</v>
      </c>
      <c r="Y699" s="73">
        <v>0</v>
      </c>
      <c r="Z699" s="73">
        <v>0</v>
      </c>
      <c r="AA699" s="73">
        <v>0</v>
      </c>
      <c r="AB699" s="73">
        <v>0</v>
      </c>
      <c r="AC699" s="73">
        <v>0</v>
      </c>
      <c r="AD699" s="73">
        <v>0</v>
      </c>
      <c r="AE699" s="73">
        <v>0</v>
      </c>
      <c r="AF699" s="73">
        <v>0</v>
      </c>
      <c r="AG699" s="73">
        <v>0</v>
      </c>
      <c r="AH699" s="73">
        <v>0</v>
      </c>
      <c r="AI699" s="73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14" t="s">
        <v>6</v>
      </c>
      <c r="B700" s="14" t="s">
        <v>3</v>
      </c>
      <c r="C700" s="73">
        <v>0</v>
      </c>
      <c r="D700" s="73">
        <v>0</v>
      </c>
      <c r="E700" s="73">
        <v>0</v>
      </c>
      <c r="F700" s="73">
        <v>0</v>
      </c>
      <c r="G700" s="73">
        <v>0</v>
      </c>
      <c r="H700" s="73">
        <v>0</v>
      </c>
      <c r="I700" s="73">
        <v>0</v>
      </c>
      <c r="J700" s="73">
        <v>0</v>
      </c>
      <c r="K700" s="73">
        <v>0</v>
      </c>
      <c r="L700" s="73">
        <v>0</v>
      </c>
      <c r="M700" s="73">
        <v>0</v>
      </c>
      <c r="N700" s="73">
        <v>0</v>
      </c>
      <c r="O700" s="73">
        <v>0</v>
      </c>
      <c r="P700" s="73">
        <v>0</v>
      </c>
      <c r="Q700" s="73">
        <v>0</v>
      </c>
      <c r="R700" s="73">
        <v>0</v>
      </c>
      <c r="S700" s="73">
        <v>0</v>
      </c>
      <c r="T700" s="73">
        <v>0</v>
      </c>
      <c r="U700" s="73">
        <v>0</v>
      </c>
      <c r="V700" s="73">
        <v>0</v>
      </c>
      <c r="W700" s="73">
        <v>0</v>
      </c>
      <c r="X700" s="73">
        <v>0</v>
      </c>
      <c r="Y700" s="73">
        <v>0</v>
      </c>
      <c r="Z700" s="73">
        <v>0</v>
      </c>
      <c r="AA700" s="73">
        <v>0</v>
      </c>
      <c r="AB700" s="73">
        <v>0</v>
      </c>
      <c r="AC700" s="73">
        <v>0</v>
      </c>
      <c r="AD700" s="73">
        <v>0</v>
      </c>
      <c r="AE700" s="73">
        <v>0</v>
      </c>
      <c r="AF700" s="73">
        <v>0</v>
      </c>
      <c r="AG700" s="73">
        <v>0</v>
      </c>
      <c r="AH700" s="73">
        <v>0</v>
      </c>
      <c r="AI700" s="73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5"/>
      <c r="B701" s="5" t="s">
        <v>4</v>
      </c>
      <c r="C701" s="73">
        <v>0</v>
      </c>
      <c r="D701" s="73">
        <v>0</v>
      </c>
      <c r="E701" s="73">
        <v>0</v>
      </c>
      <c r="F701" s="73">
        <v>0</v>
      </c>
      <c r="G701" s="73">
        <v>0</v>
      </c>
      <c r="H701" s="73">
        <v>0</v>
      </c>
      <c r="I701" s="73">
        <v>0</v>
      </c>
      <c r="J701" s="73">
        <v>0</v>
      </c>
      <c r="K701" s="73">
        <v>0</v>
      </c>
      <c r="L701" s="73">
        <v>0</v>
      </c>
      <c r="M701" s="73">
        <v>0</v>
      </c>
      <c r="N701" s="73">
        <v>0</v>
      </c>
      <c r="O701" s="73">
        <v>0</v>
      </c>
      <c r="P701" s="73">
        <v>0</v>
      </c>
      <c r="Q701" s="73">
        <v>0</v>
      </c>
      <c r="R701" s="73">
        <v>0</v>
      </c>
      <c r="S701" s="73">
        <v>0</v>
      </c>
      <c r="T701" s="73">
        <v>0</v>
      </c>
      <c r="U701" s="73">
        <v>0</v>
      </c>
      <c r="V701" s="73">
        <v>0</v>
      </c>
      <c r="W701" s="73">
        <v>0</v>
      </c>
      <c r="X701" s="73">
        <v>0</v>
      </c>
      <c r="Y701" s="73">
        <v>0</v>
      </c>
      <c r="Z701" s="73">
        <v>0</v>
      </c>
      <c r="AA701" s="73">
        <v>0</v>
      </c>
      <c r="AB701" s="73">
        <v>0</v>
      </c>
      <c r="AC701" s="73">
        <v>0</v>
      </c>
      <c r="AD701" s="73">
        <v>0</v>
      </c>
      <c r="AE701" s="73">
        <v>0</v>
      </c>
      <c r="AF701" s="73">
        <v>0</v>
      </c>
      <c r="AG701" s="73">
        <v>0</v>
      </c>
      <c r="AH701" s="73">
        <v>0</v>
      </c>
      <c r="AI701" s="73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5" t="s">
        <v>8</v>
      </c>
      <c r="B702" s="5" t="s">
        <v>3</v>
      </c>
      <c r="C702" s="73">
        <v>0</v>
      </c>
      <c r="D702" s="73">
        <v>0</v>
      </c>
      <c r="E702" s="73">
        <v>0</v>
      </c>
      <c r="F702" s="73">
        <v>0</v>
      </c>
      <c r="G702" s="73">
        <v>0</v>
      </c>
      <c r="H702" s="73">
        <v>0</v>
      </c>
      <c r="I702" s="73">
        <v>0</v>
      </c>
      <c r="J702" s="73">
        <v>0</v>
      </c>
      <c r="K702" s="73">
        <v>0</v>
      </c>
      <c r="L702" s="73">
        <v>0</v>
      </c>
      <c r="M702" s="73">
        <v>0</v>
      </c>
      <c r="N702" s="73">
        <v>0</v>
      </c>
      <c r="O702" s="73">
        <v>0</v>
      </c>
      <c r="P702" s="73">
        <v>0</v>
      </c>
      <c r="Q702" s="73">
        <v>0</v>
      </c>
      <c r="R702" s="73">
        <v>0</v>
      </c>
      <c r="S702" s="73">
        <v>0</v>
      </c>
      <c r="T702" s="73">
        <v>0</v>
      </c>
      <c r="U702" s="73">
        <v>0</v>
      </c>
      <c r="V702" s="73">
        <v>0</v>
      </c>
      <c r="W702" s="73">
        <v>0</v>
      </c>
      <c r="X702" s="73">
        <v>0</v>
      </c>
      <c r="Y702" s="73">
        <v>0</v>
      </c>
      <c r="Z702" s="73">
        <v>0</v>
      </c>
      <c r="AA702" s="73">
        <v>0</v>
      </c>
      <c r="AB702" s="73">
        <v>0</v>
      </c>
      <c r="AC702" s="73">
        <v>0</v>
      </c>
      <c r="AD702" s="73">
        <v>0</v>
      </c>
      <c r="AE702" s="73">
        <v>0</v>
      </c>
      <c r="AF702" s="73">
        <v>0</v>
      </c>
      <c r="AG702" s="73">
        <v>0</v>
      </c>
      <c r="AH702" s="73">
        <v>0</v>
      </c>
      <c r="AI702" s="73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4"/>
      <c r="B703" s="4" t="s">
        <v>37</v>
      </c>
      <c r="C703" s="73">
        <v>0</v>
      </c>
      <c r="D703" s="73">
        <v>0</v>
      </c>
      <c r="E703" s="73">
        <v>0</v>
      </c>
      <c r="F703" s="73">
        <v>0</v>
      </c>
      <c r="G703" s="73">
        <v>0</v>
      </c>
      <c r="H703" s="73">
        <v>0</v>
      </c>
      <c r="I703" s="73">
        <v>0</v>
      </c>
      <c r="J703" s="73">
        <v>0</v>
      </c>
      <c r="K703" s="73">
        <v>0</v>
      </c>
      <c r="L703" s="73">
        <v>0</v>
      </c>
      <c r="M703" s="73">
        <v>0</v>
      </c>
      <c r="N703" s="73">
        <v>0</v>
      </c>
      <c r="O703" s="73">
        <v>0</v>
      </c>
      <c r="P703" s="73">
        <v>0</v>
      </c>
      <c r="Q703" s="73">
        <v>0</v>
      </c>
      <c r="R703" s="73">
        <v>0</v>
      </c>
      <c r="S703" s="73">
        <v>0</v>
      </c>
      <c r="T703" s="73">
        <v>0</v>
      </c>
      <c r="U703" s="73">
        <v>0</v>
      </c>
      <c r="V703" s="73">
        <v>0</v>
      </c>
      <c r="W703" s="73">
        <v>0</v>
      </c>
      <c r="X703" s="73">
        <v>0</v>
      </c>
      <c r="Y703" s="73">
        <v>0</v>
      </c>
      <c r="Z703" s="73">
        <v>0</v>
      </c>
      <c r="AA703" s="73">
        <v>0</v>
      </c>
      <c r="AB703" s="73">
        <v>0</v>
      </c>
      <c r="AC703" s="73">
        <v>0</v>
      </c>
      <c r="AD703" s="73">
        <v>0</v>
      </c>
      <c r="AE703" s="73">
        <v>0</v>
      </c>
      <c r="AF703" s="73">
        <v>0</v>
      </c>
      <c r="AG703" s="73">
        <v>0</v>
      </c>
      <c r="AH703" s="73">
        <v>0</v>
      </c>
      <c r="AI703" s="7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14" t="s">
        <v>36</v>
      </c>
      <c r="B704" s="14" t="s">
        <v>38</v>
      </c>
      <c r="C704" s="73">
        <v>0</v>
      </c>
      <c r="D704" s="73">
        <v>0</v>
      </c>
      <c r="E704" s="73">
        <v>0</v>
      </c>
      <c r="F704" s="73">
        <v>0</v>
      </c>
      <c r="G704" s="73">
        <v>0</v>
      </c>
      <c r="H704" s="73">
        <v>0</v>
      </c>
      <c r="I704" s="73">
        <v>0</v>
      </c>
      <c r="J704" s="73">
        <v>0</v>
      </c>
      <c r="K704" s="73">
        <v>0</v>
      </c>
      <c r="L704" s="73">
        <v>0</v>
      </c>
      <c r="M704" s="73">
        <v>0</v>
      </c>
      <c r="N704" s="73">
        <v>0</v>
      </c>
      <c r="O704" s="73">
        <v>0</v>
      </c>
      <c r="P704" s="73">
        <v>0</v>
      </c>
      <c r="Q704" s="73">
        <v>0</v>
      </c>
      <c r="R704" s="73">
        <v>0</v>
      </c>
      <c r="S704" s="73">
        <v>0</v>
      </c>
      <c r="T704" s="73">
        <v>0</v>
      </c>
      <c r="U704" s="73">
        <v>0</v>
      </c>
      <c r="V704" s="73">
        <v>0</v>
      </c>
      <c r="W704" s="73">
        <v>0</v>
      </c>
      <c r="X704" s="73">
        <v>0</v>
      </c>
      <c r="Y704" s="73">
        <v>0</v>
      </c>
      <c r="Z704" s="73">
        <v>0</v>
      </c>
      <c r="AA704" s="73">
        <v>0</v>
      </c>
      <c r="AB704" s="73">
        <v>0</v>
      </c>
      <c r="AC704" s="73">
        <v>0</v>
      </c>
      <c r="AD704" s="73">
        <v>0</v>
      </c>
      <c r="AE704" s="73">
        <v>0</v>
      </c>
      <c r="AF704" s="73">
        <v>0</v>
      </c>
      <c r="AG704" s="73">
        <v>0</v>
      </c>
      <c r="AH704" s="73">
        <v>0</v>
      </c>
      <c r="AI704" s="73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5"/>
      <c r="B705" s="5" t="s">
        <v>213</v>
      </c>
      <c r="C705" s="73">
        <v>0</v>
      </c>
      <c r="D705" s="73">
        <v>0</v>
      </c>
      <c r="E705" s="73">
        <v>0</v>
      </c>
      <c r="F705" s="73">
        <v>0</v>
      </c>
      <c r="G705" s="73">
        <v>0</v>
      </c>
      <c r="H705" s="73">
        <v>0</v>
      </c>
      <c r="I705" s="73">
        <v>0</v>
      </c>
      <c r="J705" s="73">
        <v>0</v>
      </c>
      <c r="K705" s="73">
        <v>0</v>
      </c>
      <c r="L705" s="73">
        <v>0</v>
      </c>
      <c r="M705" s="73">
        <v>0</v>
      </c>
      <c r="N705" s="73">
        <v>0</v>
      </c>
      <c r="O705" s="73">
        <v>0</v>
      </c>
      <c r="P705" s="73">
        <v>0</v>
      </c>
      <c r="Q705" s="73">
        <v>0</v>
      </c>
      <c r="R705" s="73">
        <v>0</v>
      </c>
      <c r="S705" s="73">
        <v>0</v>
      </c>
      <c r="T705" s="73">
        <v>0</v>
      </c>
      <c r="U705" s="73">
        <v>0</v>
      </c>
      <c r="V705" s="73">
        <v>0</v>
      </c>
      <c r="W705" s="73">
        <v>0</v>
      </c>
      <c r="X705" s="73">
        <v>0</v>
      </c>
      <c r="Y705" s="73">
        <v>0</v>
      </c>
      <c r="Z705" s="73">
        <v>0</v>
      </c>
      <c r="AA705" s="73">
        <v>0</v>
      </c>
      <c r="AB705" s="73">
        <v>0</v>
      </c>
      <c r="AC705" s="73">
        <v>0</v>
      </c>
      <c r="AD705" s="73">
        <v>0</v>
      </c>
      <c r="AE705" s="73">
        <v>0</v>
      </c>
      <c r="AF705" s="73">
        <v>0</v>
      </c>
      <c r="AG705" s="73">
        <v>0</v>
      </c>
      <c r="AH705" s="73">
        <v>0</v>
      </c>
      <c r="AI705" s="73">
        <v>0</v>
      </c>
    </row>
    <row r="706" spans="1:85">
      <c r="A706" s="1" t="str">
        <f>LOOKUP(B706,[1]Regions!$A$4:$A$98,[1]Regions!$B$4:$B$98)</f>
        <v>Macedonia</v>
      </c>
      <c r="B706" s="2">
        <v>33</v>
      </c>
      <c r="C706" s="72">
        <v>2018</v>
      </c>
      <c r="D706" s="72">
        <v>2019</v>
      </c>
      <c r="E706" s="72">
        <v>2020</v>
      </c>
      <c r="F706" s="72">
        <v>2021</v>
      </c>
      <c r="G706" s="72">
        <v>2022</v>
      </c>
      <c r="H706" s="72">
        <v>2023</v>
      </c>
      <c r="I706" s="72">
        <v>2024</v>
      </c>
      <c r="J706" s="72">
        <v>2025</v>
      </c>
      <c r="K706" s="72">
        <v>2026</v>
      </c>
      <c r="L706" s="72">
        <v>2027</v>
      </c>
      <c r="M706" s="72">
        <v>2028</v>
      </c>
      <c r="N706" s="72">
        <v>2029</v>
      </c>
      <c r="O706" s="72">
        <v>2030</v>
      </c>
      <c r="P706" s="72">
        <v>2031</v>
      </c>
      <c r="Q706" s="72">
        <v>2032</v>
      </c>
      <c r="R706" s="72">
        <v>2033</v>
      </c>
      <c r="S706" s="72">
        <v>2034</v>
      </c>
      <c r="T706" s="72">
        <v>2035</v>
      </c>
      <c r="U706" s="72">
        <v>2036</v>
      </c>
      <c r="V706" s="72">
        <v>2037</v>
      </c>
      <c r="W706" s="72">
        <v>2038</v>
      </c>
      <c r="X706" s="72">
        <v>2039</v>
      </c>
      <c r="Y706" s="72">
        <v>2040</v>
      </c>
      <c r="Z706" s="72">
        <v>2041</v>
      </c>
      <c r="AA706" s="72">
        <v>2042</v>
      </c>
      <c r="AB706" s="72">
        <v>2043</v>
      </c>
      <c r="AC706" s="72">
        <v>2044</v>
      </c>
      <c r="AD706" s="72">
        <v>2045</v>
      </c>
      <c r="AE706" s="72">
        <v>2046</v>
      </c>
      <c r="AF706" s="72">
        <v>2047</v>
      </c>
      <c r="AG706" s="72">
        <v>2048</v>
      </c>
      <c r="AH706" s="72">
        <v>2049</v>
      </c>
      <c r="AI706" s="72">
        <v>2050</v>
      </c>
      <c r="AJ706">
        <v>2051</v>
      </c>
      <c r="AK706">
        <v>2052</v>
      </c>
      <c r="AL706">
        <v>2053</v>
      </c>
      <c r="AM706">
        <v>2054</v>
      </c>
      <c r="AN706">
        <v>2055</v>
      </c>
      <c r="AO706">
        <v>2056</v>
      </c>
      <c r="AP706">
        <v>2057</v>
      </c>
      <c r="AQ706">
        <v>2058</v>
      </c>
      <c r="AR706">
        <v>2059</v>
      </c>
      <c r="AS706">
        <v>2060</v>
      </c>
      <c r="AT706">
        <v>2061</v>
      </c>
      <c r="AU706">
        <v>2062</v>
      </c>
      <c r="AV706">
        <v>2063</v>
      </c>
      <c r="AW706">
        <v>2064</v>
      </c>
      <c r="AX706">
        <v>2065</v>
      </c>
      <c r="AY706">
        <v>2066</v>
      </c>
      <c r="AZ706">
        <v>2067</v>
      </c>
      <c r="BA706">
        <v>2068</v>
      </c>
      <c r="BB706">
        <v>2069</v>
      </c>
      <c r="BC706">
        <v>2070</v>
      </c>
      <c r="BD706">
        <v>2071</v>
      </c>
      <c r="BE706">
        <v>2072</v>
      </c>
      <c r="BF706">
        <v>2073</v>
      </c>
      <c r="BG706">
        <v>2074</v>
      </c>
      <c r="BH706">
        <v>2075</v>
      </c>
      <c r="BI706">
        <v>2076</v>
      </c>
      <c r="BJ706">
        <v>2077</v>
      </c>
      <c r="BK706">
        <v>2078</v>
      </c>
      <c r="BL706">
        <v>2079</v>
      </c>
      <c r="BM706">
        <v>2080</v>
      </c>
      <c r="BN706">
        <v>2081</v>
      </c>
      <c r="BO706">
        <v>2082</v>
      </c>
      <c r="BP706">
        <v>2083</v>
      </c>
      <c r="BQ706">
        <v>2084</v>
      </c>
      <c r="BR706">
        <v>2085</v>
      </c>
      <c r="BS706">
        <v>2086</v>
      </c>
      <c r="BT706">
        <v>2087</v>
      </c>
      <c r="BU706">
        <v>2088</v>
      </c>
      <c r="BV706">
        <v>2089</v>
      </c>
      <c r="BW706">
        <v>2090</v>
      </c>
      <c r="BX706">
        <v>2091</v>
      </c>
      <c r="BY706">
        <v>2092</v>
      </c>
      <c r="BZ706">
        <v>2093</v>
      </c>
      <c r="CA706">
        <v>2094</v>
      </c>
      <c r="CB706">
        <v>2095</v>
      </c>
      <c r="CC706">
        <v>2096</v>
      </c>
      <c r="CD706">
        <v>2097</v>
      </c>
      <c r="CE706">
        <v>2098</v>
      </c>
      <c r="CF706">
        <v>2099</v>
      </c>
      <c r="CG706">
        <v>2100</v>
      </c>
    </row>
    <row r="707" spans="1:85">
      <c r="A707" s="74"/>
      <c r="B707" s="74" t="s">
        <v>4</v>
      </c>
      <c r="C707" s="73">
        <v>0</v>
      </c>
      <c r="D707" s="73">
        <v>0</v>
      </c>
      <c r="E707" s="73">
        <v>0</v>
      </c>
      <c r="F707" s="73">
        <v>0</v>
      </c>
      <c r="G707" s="73">
        <v>0</v>
      </c>
      <c r="H707" s="73">
        <v>0</v>
      </c>
      <c r="I707" s="73">
        <v>0</v>
      </c>
      <c r="J707" s="73">
        <v>0</v>
      </c>
      <c r="K707" s="73">
        <v>0</v>
      </c>
      <c r="L707" s="73">
        <v>0</v>
      </c>
      <c r="M707" s="73">
        <v>0</v>
      </c>
      <c r="N707" s="73">
        <v>0</v>
      </c>
      <c r="O707" s="73">
        <v>0</v>
      </c>
      <c r="P707" s="73">
        <v>0</v>
      </c>
      <c r="Q707" s="73">
        <v>0</v>
      </c>
      <c r="R707" s="73">
        <v>0</v>
      </c>
      <c r="S707" s="73">
        <v>0</v>
      </c>
      <c r="T707" s="73">
        <v>0</v>
      </c>
      <c r="U707" s="73">
        <v>0</v>
      </c>
      <c r="V707" s="73">
        <v>0</v>
      </c>
      <c r="W707" s="73">
        <v>0</v>
      </c>
      <c r="X707" s="73">
        <v>0</v>
      </c>
      <c r="Y707" s="73">
        <v>0</v>
      </c>
      <c r="Z707" s="73">
        <v>0</v>
      </c>
      <c r="AA707" s="73">
        <v>0</v>
      </c>
      <c r="AB707" s="73">
        <v>0</v>
      </c>
      <c r="AC707" s="73">
        <v>0</v>
      </c>
      <c r="AD707" s="73">
        <v>0</v>
      </c>
      <c r="AE707" s="73">
        <v>0</v>
      </c>
      <c r="AF707" s="73">
        <v>0</v>
      </c>
      <c r="AG707" s="73">
        <v>0</v>
      </c>
      <c r="AH707" s="73">
        <v>0</v>
      </c>
      <c r="AI707" s="73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>
      <c r="A708" s="74" t="s">
        <v>0</v>
      </c>
      <c r="B708" s="74" t="s">
        <v>3</v>
      </c>
      <c r="C708" s="73">
        <v>0</v>
      </c>
      <c r="D708" s="73">
        <v>0</v>
      </c>
      <c r="E708" s="73">
        <v>0</v>
      </c>
      <c r="F708" s="73">
        <v>0</v>
      </c>
      <c r="G708" s="73">
        <v>0</v>
      </c>
      <c r="H708" s="73">
        <v>0</v>
      </c>
      <c r="I708" s="73">
        <v>0</v>
      </c>
      <c r="J708" s="73">
        <v>0</v>
      </c>
      <c r="K708" s="73">
        <v>0</v>
      </c>
      <c r="L708" s="73">
        <v>0</v>
      </c>
      <c r="M708" s="73">
        <v>0</v>
      </c>
      <c r="N708" s="73">
        <v>0</v>
      </c>
      <c r="O708" s="73">
        <v>0</v>
      </c>
      <c r="P708" s="73">
        <v>0</v>
      </c>
      <c r="Q708" s="73">
        <v>0</v>
      </c>
      <c r="R708" s="73">
        <v>0</v>
      </c>
      <c r="S708" s="73">
        <v>0</v>
      </c>
      <c r="T708" s="73">
        <v>0</v>
      </c>
      <c r="U708" s="73">
        <v>0</v>
      </c>
      <c r="V708" s="73">
        <v>0</v>
      </c>
      <c r="W708" s="73">
        <v>0</v>
      </c>
      <c r="X708" s="73">
        <v>0</v>
      </c>
      <c r="Y708" s="73">
        <v>0</v>
      </c>
      <c r="Z708" s="73">
        <v>0</v>
      </c>
      <c r="AA708" s="73">
        <v>0</v>
      </c>
      <c r="AB708" s="73">
        <v>0</v>
      </c>
      <c r="AC708" s="73">
        <v>0</v>
      </c>
      <c r="AD708" s="73">
        <v>0</v>
      </c>
      <c r="AE708" s="73">
        <v>0</v>
      </c>
      <c r="AF708" s="73">
        <v>0</v>
      </c>
      <c r="AG708" s="73">
        <v>0</v>
      </c>
      <c r="AH708" s="73">
        <v>0</v>
      </c>
      <c r="AI708" s="73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>
      <c r="A709" s="74"/>
      <c r="B709" s="74" t="s">
        <v>34</v>
      </c>
      <c r="C709" s="73">
        <v>0</v>
      </c>
      <c r="D709" s="73">
        <v>0</v>
      </c>
      <c r="E709" s="73">
        <v>0</v>
      </c>
      <c r="F709" s="73">
        <v>0</v>
      </c>
      <c r="G709" s="73">
        <v>0</v>
      </c>
      <c r="H709" s="73">
        <v>0</v>
      </c>
      <c r="I709" s="73">
        <v>0</v>
      </c>
      <c r="J709" s="73">
        <v>0</v>
      </c>
      <c r="K709" s="73">
        <v>0</v>
      </c>
      <c r="L709" s="73">
        <v>0</v>
      </c>
      <c r="M709" s="73">
        <v>0</v>
      </c>
      <c r="N709" s="73">
        <v>0</v>
      </c>
      <c r="O709" s="73">
        <v>0</v>
      </c>
      <c r="P709" s="73">
        <v>0</v>
      </c>
      <c r="Q709" s="73">
        <v>0</v>
      </c>
      <c r="R709" s="73">
        <v>0</v>
      </c>
      <c r="S709" s="73">
        <v>0</v>
      </c>
      <c r="T709" s="73">
        <v>0</v>
      </c>
      <c r="U709" s="73">
        <v>0</v>
      </c>
      <c r="V709" s="73">
        <v>0</v>
      </c>
      <c r="W709" s="73">
        <v>0</v>
      </c>
      <c r="X709" s="73">
        <v>0</v>
      </c>
      <c r="Y709" s="73">
        <v>0</v>
      </c>
      <c r="Z709" s="73">
        <v>0</v>
      </c>
      <c r="AA709" s="73">
        <v>0</v>
      </c>
      <c r="AB709" s="73">
        <v>0</v>
      </c>
      <c r="AC709" s="73">
        <v>0</v>
      </c>
      <c r="AD709" s="73">
        <v>0</v>
      </c>
      <c r="AE709" s="73">
        <v>0</v>
      </c>
      <c r="AF709" s="73">
        <v>0</v>
      </c>
      <c r="AG709" s="73">
        <v>0</v>
      </c>
      <c r="AH709" s="73">
        <v>0</v>
      </c>
      <c r="AI709" s="73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</row>
    <row r="710" spans="1:85">
      <c r="A710" s="14"/>
      <c r="B710" s="14" t="s">
        <v>35</v>
      </c>
      <c r="C710" s="73">
        <v>0</v>
      </c>
      <c r="D710" s="73">
        <v>0</v>
      </c>
      <c r="E710" s="73">
        <v>0</v>
      </c>
      <c r="F710" s="73">
        <v>0</v>
      </c>
      <c r="G710" s="73">
        <v>0</v>
      </c>
      <c r="H710" s="73">
        <v>0</v>
      </c>
      <c r="I710" s="73">
        <v>0</v>
      </c>
      <c r="J710" s="73">
        <v>0</v>
      </c>
      <c r="K710" s="73">
        <v>0</v>
      </c>
      <c r="L710" s="73">
        <v>0</v>
      </c>
      <c r="M710" s="73">
        <v>0</v>
      </c>
      <c r="N710" s="73">
        <v>0</v>
      </c>
      <c r="O710" s="73">
        <v>0</v>
      </c>
      <c r="P710" s="73">
        <v>0</v>
      </c>
      <c r="Q710" s="73">
        <v>0</v>
      </c>
      <c r="R710" s="73">
        <v>0</v>
      </c>
      <c r="S710" s="73">
        <v>0</v>
      </c>
      <c r="T710" s="73">
        <v>0</v>
      </c>
      <c r="U710" s="73">
        <v>0</v>
      </c>
      <c r="V710" s="73">
        <v>0</v>
      </c>
      <c r="W710" s="73">
        <v>0</v>
      </c>
      <c r="X710" s="73">
        <v>0</v>
      </c>
      <c r="Y710" s="73">
        <v>0</v>
      </c>
      <c r="Z710" s="73">
        <v>0</v>
      </c>
      <c r="AA710" s="73">
        <v>0</v>
      </c>
      <c r="AB710" s="73">
        <v>0</v>
      </c>
      <c r="AC710" s="73">
        <v>0</v>
      </c>
      <c r="AD710" s="73">
        <v>0</v>
      </c>
      <c r="AE710" s="73">
        <v>0</v>
      </c>
      <c r="AF710" s="73">
        <v>0</v>
      </c>
      <c r="AG710" s="73">
        <v>0</v>
      </c>
      <c r="AH710" s="73">
        <v>0</v>
      </c>
      <c r="AI710" s="73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>
      <c r="A711" s="4"/>
      <c r="B711" s="4" t="s">
        <v>4</v>
      </c>
      <c r="C711" s="73">
        <v>0</v>
      </c>
      <c r="D711" s="73">
        <v>0</v>
      </c>
      <c r="E711" s="73">
        <v>0</v>
      </c>
      <c r="F711" s="73">
        <v>0</v>
      </c>
      <c r="G711" s="73">
        <v>0</v>
      </c>
      <c r="H711" s="73">
        <v>0</v>
      </c>
      <c r="I711" s="73">
        <v>0</v>
      </c>
      <c r="J711" s="73">
        <v>0</v>
      </c>
      <c r="K711" s="73">
        <v>0</v>
      </c>
      <c r="L711" s="73">
        <v>0</v>
      </c>
      <c r="M711" s="73">
        <v>0</v>
      </c>
      <c r="N711" s="73">
        <v>0</v>
      </c>
      <c r="O711" s="73">
        <v>0</v>
      </c>
      <c r="P711" s="73">
        <v>0</v>
      </c>
      <c r="Q711" s="73">
        <v>0</v>
      </c>
      <c r="R711" s="73">
        <v>0</v>
      </c>
      <c r="S711" s="73">
        <v>0</v>
      </c>
      <c r="T711" s="73">
        <v>0</v>
      </c>
      <c r="U711" s="73">
        <v>0</v>
      </c>
      <c r="V711" s="73">
        <v>0</v>
      </c>
      <c r="W711" s="73">
        <v>0</v>
      </c>
      <c r="X711" s="73">
        <v>0</v>
      </c>
      <c r="Y711" s="73">
        <v>0</v>
      </c>
      <c r="Z711" s="73">
        <v>0</v>
      </c>
      <c r="AA711" s="73">
        <v>0</v>
      </c>
      <c r="AB711" s="73">
        <v>0</v>
      </c>
      <c r="AC711" s="73">
        <v>0</v>
      </c>
      <c r="AD711" s="73">
        <v>0</v>
      </c>
      <c r="AE711" s="73">
        <v>0</v>
      </c>
      <c r="AF711" s="73">
        <v>0</v>
      </c>
      <c r="AG711" s="73">
        <v>0</v>
      </c>
      <c r="AH711" s="73">
        <v>0</v>
      </c>
      <c r="AI711" s="73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>
      <c r="A712" s="74" t="s">
        <v>1</v>
      </c>
      <c r="B712" s="74" t="s">
        <v>3</v>
      </c>
      <c r="C712" s="73">
        <v>0</v>
      </c>
      <c r="D712" s="73">
        <v>0</v>
      </c>
      <c r="E712" s="73">
        <v>0</v>
      </c>
      <c r="F712" s="73">
        <v>0</v>
      </c>
      <c r="G712" s="73">
        <v>0</v>
      </c>
      <c r="H712" s="73">
        <v>0</v>
      </c>
      <c r="I712" s="73">
        <v>0</v>
      </c>
      <c r="J712" s="73">
        <v>0</v>
      </c>
      <c r="K712" s="73">
        <v>0</v>
      </c>
      <c r="L712" s="73">
        <v>0</v>
      </c>
      <c r="M712" s="73">
        <v>0</v>
      </c>
      <c r="N712" s="73">
        <v>0</v>
      </c>
      <c r="O712" s="73">
        <v>0</v>
      </c>
      <c r="P712" s="73">
        <v>0</v>
      </c>
      <c r="Q712" s="73">
        <v>0</v>
      </c>
      <c r="R712" s="73">
        <v>0</v>
      </c>
      <c r="S712" s="73">
        <v>0</v>
      </c>
      <c r="T712" s="73">
        <v>0</v>
      </c>
      <c r="U712" s="73">
        <v>0</v>
      </c>
      <c r="V712" s="73">
        <v>0</v>
      </c>
      <c r="W712" s="73">
        <v>0</v>
      </c>
      <c r="X712" s="73">
        <v>0</v>
      </c>
      <c r="Y712" s="73">
        <v>0</v>
      </c>
      <c r="Z712" s="73">
        <v>0</v>
      </c>
      <c r="AA712" s="73">
        <v>0</v>
      </c>
      <c r="AB712" s="73">
        <v>0</v>
      </c>
      <c r="AC712" s="73">
        <v>0</v>
      </c>
      <c r="AD712" s="73">
        <v>0</v>
      </c>
      <c r="AE712" s="73">
        <v>0</v>
      </c>
      <c r="AF712" s="73">
        <v>0</v>
      </c>
      <c r="AG712" s="73">
        <v>0</v>
      </c>
      <c r="AH712" s="73">
        <v>0</v>
      </c>
      <c r="AI712" s="73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>
      <c r="A713" s="74"/>
      <c r="B713" s="74" t="s">
        <v>34</v>
      </c>
      <c r="C713" s="73">
        <v>0</v>
      </c>
      <c r="D713" s="73">
        <v>0</v>
      </c>
      <c r="E713" s="73">
        <v>0</v>
      </c>
      <c r="F713" s="73">
        <v>0</v>
      </c>
      <c r="G713" s="73">
        <v>0</v>
      </c>
      <c r="H713" s="73">
        <v>0</v>
      </c>
      <c r="I713" s="73">
        <v>0</v>
      </c>
      <c r="J713" s="73">
        <v>0</v>
      </c>
      <c r="K713" s="73">
        <v>0</v>
      </c>
      <c r="L713" s="73">
        <v>0</v>
      </c>
      <c r="M713" s="73">
        <v>0</v>
      </c>
      <c r="N713" s="73">
        <v>0</v>
      </c>
      <c r="O713" s="73">
        <v>0</v>
      </c>
      <c r="P713" s="73">
        <v>0</v>
      </c>
      <c r="Q713" s="73">
        <v>0</v>
      </c>
      <c r="R713" s="73">
        <v>0</v>
      </c>
      <c r="S713" s="73">
        <v>0</v>
      </c>
      <c r="T713" s="73">
        <v>0</v>
      </c>
      <c r="U713" s="73">
        <v>0</v>
      </c>
      <c r="V713" s="73">
        <v>0</v>
      </c>
      <c r="W713" s="73">
        <v>0</v>
      </c>
      <c r="X713" s="73">
        <v>0</v>
      </c>
      <c r="Y713" s="73">
        <v>0</v>
      </c>
      <c r="Z713" s="73">
        <v>0</v>
      </c>
      <c r="AA713" s="73">
        <v>0</v>
      </c>
      <c r="AB713" s="73">
        <v>0</v>
      </c>
      <c r="AC713" s="73">
        <v>0</v>
      </c>
      <c r="AD713" s="73">
        <v>0</v>
      </c>
      <c r="AE713" s="73">
        <v>0</v>
      </c>
      <c r="AF713" s="73">
        <v>0</v>
      </c>
      <c r="AG713" s="73">
        <v>0</v>
      </c>
      <c r="AH713" s="73">
        <v>0</v>
      </c>
      <c r="AI713" s="7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>
      <c r="A714" s="14"/>
      <c r="B714" s="14" t="s">
        <v>35</v>
      </c>
      <c r="C714" s="73">
        <v>0</v>
      </c>
      <c r="D714" s="73">
        <v>0</v>
      </c>
      <c r="E714" s="73">
        <v>0</v>
      </c>
      <c r="F714" s="73">
        <v>0</v>
      </c>
      <c r="G714" s="73">
        <v>0</v>
      </c>
      <c r="H714" s="73">
        <v>0</v>
      </c>
      <c r="I714" s="73">
        <v>0</v>
      </c>
      <c r="J714" s="73">
        <v>0</v>
      </c>
      <c r="K714" s="73">
        <v>0</v>
      </c>
      <c r="L714" s="73">
        <v>0</v>
      </c>
      <c r="M714" s="73">
        <v>0</v>
      </c>
      <c r="N714" s="73">
        <v>0</v>
      </c>
      <c r="O714" s="73">
        <v>0</v>
      </c>
      <c r="P714" s="73">
        <v>0</v>
      </c>
      <c r="Q714" s="73">
        <v>0</v>
      </c>
      <c r="R714" s="73">
        <v>0</v>
      </c>
      <c r="S714" s="73">
        <v>0</v>
      </c>
      <c r="T714" s="73">
        <v>0</v>
      </c>
      <c r="U714" s="73">
        <v>0</v>
      </c>
      <c r="V714" s="73">
        <v>0</v>
      </c>
      <c r="W714" s="73">
        <v>0</v>
      </c>
      <c r="X714" s="73">
        <v>0</v>
      </c>
      <c r="Y714" s="73">
        <v>0</v>
      </c>
      <c r="Z714" s="73">
        <v>0</v>
      </c>
      <c r="AA714" s="73">
        <v>0</v>
      </c>
      <c r="AB714" s="73">
        <v>0</v>
      </c>
      <c r="AC714" s="73">
        <v>0</v>
      </c>
      <c r="AD714" s="73">
        <v>0</v>
      </c>
      <c r="AE714" s="73">
        <v>0</v>
      </c>
      <c r="AF714" s="73">
        <v>0</v>
      </c>
      <c r="AG714" s="73">
        <v>0</v>
      </c>
      <c r="AH714" s="73">
        <v>0</v>
      </c>
      <c r="AI714" s="73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>
      <c r="A715" s="4"/>
      <c r="B715" s="4" t="s">
        <v>4</v>
      </c>
      <c r="C715" s="73">
        <v>0</v>
      </c>
      <c r="D715" s="73">
        <v>0</v>
      </c>
      <c r="E715" s="73">
        <v>0</v>
      </c>
      <c r="F715" s="73">
        <v>0</v>
      </c>
      <c r="G715" s="73">
        <v>0</v>
      </c>
      <c r="H715" s="73">
        <v>0</v>
      </c>
      <c r="I715" s="73">
        <v>0</v>
      </c>
      <c r="J715" s="73">
        <v>0</v>
      </c>
      <c r="K715" s="73">
        <v>0</v>
      </c>
      <c r="L715" s="73">
        <v>0</v>
      </c>
      <c r="M715" s="73">
        <v>0</v>
      </c>
      <c r="N715" s="73">
        <v>0</v>
      </c>
      <c r="O715" s="73">
        <v>0</v>
      </c>
      <c r="P715" s="73">
        <v>0</v>
      </c>
      <c r="Q715" s="73">
        <v>0</v>
      </c>
      <c r="R715" s="73">
        <v>0</v>
      </c>
      <c r="S715" s="73">
        <v>0</v>
      </c>
      <c r="T715" s="73">
        <v>0</v>
      </c>
      <c r="U715" s="73">
        <v>0</v>
      </c>
      <c r="V715" s="73">
        <v>0</v>
      </c>
      <c r="W715" s="73">
        <v>0</v>
      </c>
      <c r="X715" s="73">
        <v>0</v>
      </c>
      <c r="Y715" s="73">
        <v>0</v>
      </c>
      <c r="Z715" s="73">
        <v>0</v>
      </c>
      <c r="AA715" s="73">
        <v>0</v>
      </c>
      <c r="AB715" s="73">
        <v>0</v>
      </c>
      <c r="AC715" s="73">
        <v>0</v>
      </c>
      <c r="AD715" s="73">
        <v>0</v>
      </c>
      <c r="AE715" s="73">
        <v>0</v>
      </c>
      <c r="AF715" s="73">
        <v>0</v>
      </c>
      <c r="AG715" s="73">
        <v>0</v>
      </c>
      <c r="AH715" s="73">
        <v>0</v>
      </c>
      <c r="AI715" s="73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>
      <c r="A716" s="14" t="s">
        <v>5</v>
      </c>
      <c r="B716" s="14" t="s">
        <v>3</v>
      </c>
      <c r="C716" s="73">
        <v>0</v>
      </c>
      <c r="D716" s="73">
        <v>0</v>
      </c>
      <c r="E716" s="73">
        <v>0</v>
      </c>
      <c r="F716" s="73">
        <v>0</v>
      </c>
      <c r="G716" s="73">
        <v>0</v>
      </c>
      <c r="H716" s="73">
        <v>0</v>
      </c>
      <c r="I716" s="73">
        <v>0</v>
      </c>
      <c r="J716" s="73">
        <v>0</v>
      </c>
      <c r="K716" s="73">
        <v>0</v>
      </c>
      <c r="L716" s="73">
        <v>0</v>
      </c>
      <c r="M716" s="73">
        <v>0</v>
      </c>
      <c r="N716" s="73">
        <v>0</v>
      </c>
      <c r="O716" s="73">
        <v>0</v>
      </c>
      <c r="P716" s="73">
        <v>0</v>
      </c>
      <c r="Q716" s="73">
        <v>0</v>
      </c>
      <c r="R716" s="73">
        <v>0</v>
      </c>
      <c r="S716" s="73">
        <v>0</v>
      </c>
      <c r="T716" s="73">
        <v>0</v>
      </c>
      <c r="U716" s="73">
        <v>0</v>
      </c>
      <c r="V716" s="73">
        <v>0</v>
      </c>
      <c r="W716" s="73">
        <v>0</v>
      </c>
      <c r="X716" s="73">
        <v>0</v>
      </c>
      <c r="Y716" s="73">
        <v>0</v>
      </c>
      <c r="Z716" s="73">
        <v>0</v>
      </c>
      <c r="AA716" s="73">
        <v>0</v>
      </c>
      <c r="AB716" s="73">
        <v>0</v>
      </c>
      <c r="AC716" s="73">
        <v>0</v>
      </c>
      <c r="AD716" s="73">
        <v>0</v>
      </c>
      <c r="AE716" s="73">
        <v>0</v>
      </c>
      <c r="AF716" s="73">
        <v>0</v>
      </c>
      <c r="AG716" s="73">
        <v>0</v>
      </c>
      <c r="AH716" s="73">
        <v>0</v>
      </c>
      <c r="AI716" s="73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5"/>
      <c r="B717" s="5" t="s">
        <v>4</v>
      </c>
      <c r="C717" s="73">
        <v>0</v>
      </c>
      <c r="D717" s="73">
        <v>0</v>
      </c>
      <c r="E717" s="73">
        <v>0</v>
      </c>
      <c r="F717" s="73">
        <v>0</v>
      </c>
      <c r="G717" s="73">
        <v>0</v>
      </c>
      <c r="H717" s="73">
        <v>0</v>
      </c>
      <c r="I717" s="73">
        <v>0</v>
      </c>
      <c r="J717" s="73">
        <v>0</v>
      </c>
      <c r="K717" s="73">
        <v>0</v>
      </c>
      <c r="L717" s="73">
        <v>0</v>
      </c>
      <c r="M717" s="73">
        <v>0</v>
      </c>
      <c r="N717" s="73">
        <v>0</v>
      </c>
      <c r="O717" s="73">
        <v>0</v>
      </c>
      <c r="P717" s="73">
        <v>0</v>
      </c>
      <c r="Q717" s="73">
        <v>0</v>
      </c>
      <c r="R717" s="73">
        <v>0</v>
      </c>
      <c r="S717" s="73">
        <v>0</v>
      </c>
      <c r="T717" s="73">
        <v>0</v>
      </c>
      <c r="U717" s="73">
        <v>0</v>
      </c>
      <c r="V717" s="73">
        <v>0</v>
      </c>
      <c r="W717" s="73">
        <v>0</v>
      </c>
      <c r="X717" s="73">
        <v>0</v>
      </c>
      <c r="Y717" s="73">
        <v>0</v>
      </c>
      <c r="Z717" s="73">
        <v>0</v>
      </c>
      <c r="AA717" s="73">
        <v>0</v>
      </c>
      <c r="AB717" s="73">
        <v>0</v>
      </c>
      <c r="AC717" s="73">
        <v>0</v>
      </c>
      <c r="AD717" s="73">
        <v>0</v>
      </c>
      <c r="AE717" s="73">
        <v>0</v>
      </c>
      <c r="AF717" s="73">
        <v>0</v>
      </c>
      <c r="AG717" s="73">
        <v>0</v>
      </c>
      <c r="AH717" s="73">
        <v>0</v>
      </c>
      <c r="AI717" s="73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5" t="s">
        <v>2</v>
      </c>
      <c r="B718" s="5" t="s">
        <v>3</v>
      </c>
      <c r="C718" s="73">
        <v>0</v>
      </c>
      <c r="D718" s="73">
        <v>0</v>
      </c>
      <c r="E718" s="73">
        <v>0</v>
      </c>
      <c r="F718" s="73">
        <v>0</v>
      </c>
      <c r="G718" s="73">
        <v>0</v>
      </c>
      <c r="H718" s="73">
        <v>0</v>
      </c>
      <c r="I718" s="73">
        <v>0</v>
      </c>
      <c r="J718" s="73">
        <v>0</v>
      </c>
      <c r="K718" s="73">
        <v>0</v>
      </c>
      <c r="L718" s="73">
        <v>0</v>
      </c>
      <c r="M718" s="73">
        <v>0</v>
      </c>
      <c r="N718" s="73">
        <v>0</v>
      </c>
      <c r="O718" s="73">
        <v>0</v>
      </c>
      <c r="P718" s="73">
        <v>0</v>
      </c>
      <c r="Q718" s="73">
        <v>0</v>
      </c>
      <c r="R718" s="73">
        <v>0</v>
      </c>
      <c r="S718" s="73">
        <v>0</v>
      </c>
      <c r="T718" s="73">
        <v>0</v>
      </c>
      <c r="U718" s="73">
        <v>0</v>
      </c>
      <c r="V718" s="73">
        <v>0</v>
      </c>
      <c r="W718" s="73">
        <v>0</v>
      </c>
      <c r="X718" s="73">
        <v>0</v>
      </c>
      <c r="Y718" s="73">
        <v>0</v>
      </c>
      <c r="Z718" s="73">
        <v>0</v>
      </c>
      <c r="AA718" s="73">
        <v>0</v>
      </c>
      <c r="AB718" s="73">
        <v>0</v>
      </c>
      <c r="AC718" s="73">
        <v>0</v>
      </c>
      <c r="AD718" s="73">
        <v>0</v>
      </c>
      <c r="AE718" s="73">
        <v>0</v>
      </c>
      <c r="AF718" s="73">
        <v>0</v>
      </c>
      <c r="AG718" s="73">
        <v>0</v>
      </c>
      <c r="AH718" s="73">
        <v>0</v>
      </c>
      <c r="AI718" s="73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4"/>
      <c r="B719" s="4" t="s">
        <v>4</v>
      </c>
      <c r="C719" s="73">
        <v>0</v>
      </c>
      <c r="D719" s="73">
        <v>0</v>
      </c>
      <c r="E719" s="73">
        <v>0</v>
      </c>
      <c r="F719" s="73">
        <v>0</v>
      </c>
      <c r="G719" s="73">
        <v>0</v>
      </c>
      <c r="H719" s="73">
        <v>0</v>
      </c>
      <c r="I719" s="73">
        <v>0</v>
      </c>
      <c r="J719" s="73">
        <v>0</v>
      </c>
      <c r="K719" s="73">
        <v>0</v>
      </c>
      <c r="L719" s="73">
        <v>0</v>
      </c>
      <c r="M719" s="73">
        <v>0</v>
      </c>
      <c r="N719" s="73">
        <v>0</v>
      </c>
      <c r="O719" s="73">
        <v>0</v>
      </c>
      <c r="P719" s="73">
        <v>0</v>
      </c>
      <c r="Q719" s="73">
        <v>0</v>
      </c>
      <c r="R719" s="73">
        <v>0</v>
      </c>
      <c r="S719" s="73">
        <v>0</v>
      </c>
      <c r="T719" s="73">
        <v>0</v>
      </c>
      <c r="U719" s="73">
        <v>0</v>
      </c>
      <c r="V719" s="73">
        <v>0</v>
      </c>
      <c r="W719" s="73">
        <v>0</v>
      </c>
      <c r="X719" s="73">
        <v>0</v>
      </c>
      <c r="Y719" s="73">
        <v>0</v>
      </c>
      <c r="Z719" s="73">
        <v>0</v>
      </c>
      <c r="AA719" s="73">
        <v>0</v>
      </c>
      <c r="AB719" s="73">
        <v>0</v>
      </c>
      <c r="AC719" s="73">
        <v>0</v>
      </c>
      <c r="AD719" s="73">
        <v>0</v>
      </c>
      <c r="AE719" s="73">
        <v>0</v>
      </c>
      <c r="AF719" s="73">
        <v>0</v>
      </c>
      <c r="AG719" s="73">
        <v>0</v>
      </c>
      <c r="AH719" s="73">
        <v>0</v>
      </c>
      <c r="AI719" s="73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14" t="s">
        <v>7</v>
      </c>
      <c r="B720" s="14" t="s">
        <v>3</v>
      </c>
      <c r="C720" s="73">
        <v>0</v>
      </c>
      <c r="D720" s="73">
        <v>0</v>
      </c>
      <c r="E720" s="73">
        <v>0</v>
      </c>
      <c r="F720" s="73">
        <v>0</v>
      </c>
      <c r="G720" s="73">
        <v>0</v>
      </c>
      <c r="H720" s="73">
        <v>0</v>
      </c>
      <c r="I720" s="73">
        <v>0</v>
      </c>
      <c r="J720" s="73">
        <v>0</v>
      </c>
      <c r="K720" s="73">
        <v>0</v>
      </c>
      <c r="L720" s="73">
        <v>0</v>
      </c>
      <c r="M720" s="73">
        <v>0</v>
      </c>
      <c r="N720" s="73">
        <v>0</v>
      </c>
      <c r="O720" s="73">
        <v>0</v>
      </c>
      <c r="P720" s="73">
        <v>0</v>
      </c>
      <c r="Q720" s="73">
        <v>0</v>
      </c>
      <c r="R720" s="73">
        <v>0</v>
      </c>
      <c r="S720" s="73">
        <v>0</v>
      </c>
      <c r="T720" s="73">
        <v>0</v>
      </c>
      <c r="U720" s="73">
        <v>0</v>
      </c>
      <c r="V720" s="73">
        <v>0</v>
      </c>
      <c r="W720" s="73">
        <v>0</v>
      </c>
      <c r="X720" s="73">
        <v>0</v>
      </c>
      <c r="Y720" s="73">
        <v>0</v>
      </c>
      <c r="Z720" s="73">
        <v>0</v>
      </c>
      <c r="AA720" s="73">
        <v>0</v>
      </c>
      <c r="AB720" s="73">
        <v>0</v>
      </c>
      <c r="AC720" s="73">
        <v>0</v>
      </c>
      <c r="AD720" s="73">
        <v>0</v>
      </c>
      <c r="AE720" s="73">
        <v>0</v>
      </c>
      <c r="AF720" s="73">
        <v>0</v>
      </c>
      <c r="AG720" s="73">
        <v>0</v>
      </c>
      <c r="AH720" s="73">
        <v>0</v>
      </c>
      <c r="AI720" s="73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4"/>
      <c r="B721" s="4" t="s">
        <v>4</v>
      </c>
      <c r="C721" s="73">
        <v>0</v>
      </c>
      <c r="D721" s="73">
        <v>0</v>
      </c>
      <c r="E721" s="73">
        <v>0</v>
      </c>
      <c r="F721" s="73">
        <v>0</v>
      </c>
      <c r="G721" s="73">
        <v>0</v>
      </c>
      <c r="H721" s="73">
        <v>0</v>
      </c>
      <c r="I721" s="73">
        <v>0</v>
      </c>
      <c r="J721" s="73">
        <v>0</v>
      </c>
      <c r="K721" s="73">
        <v>0</v>
      </c>
      <c r="L721" s="73">
        <v>0</v>
      </c>
      <c r="M721" s="73">
        <v>0</v>
      </c>
      <c r="N721" s="73">
        <v>0</v>
      </c>
      <c r="O721" s="73">
        <v>0</v>
      </c>
      <c r="P721" s="73">
        <v>0</v>
      </c>
      <c r="Q721" s="73">
        <v>0</v>
      </c>
      <c r="R721" s="73">
        <v>0</v>
      </c>
      <c r="S721" s="73">
        <v>0</v>
      </c>
      <c r="T721" s="73">
        <v>0</v>
      </c>
      <c r="U721" s="73">
        <v>0</v>
      </c>
      <c r="V721" s="73">
        <v>0</v>
      </c>
      <c r="W721" s="73">
        <v>0</v>
      </c>
      <c r="X721" s="73">
        <v>0</v>
      </c>
      <c r="Y721" s="73">
        <v>0</v>
      </c>
      <c r="Z721" s="73">
        <v>0</v>
      </c>
      <c r="AA721" s="73">
        <v>0</v>
      </c>
      <c r="AB721" s="73">
        <v>0</v>
      </c>
      <c r="AC721" s="73">
        <v>0</v>
      </c>
      <c r="AD721" s="73">
        <v>0</v>
      </c>
      <c r="AE721" s="73">
        <v>0</v>
      </c>
      <c r="AF721" s="73">
        <v>0</v>
      </c>
      <c r="AG721" s="73">
        <v>0</v>
      </c>
      <c r="AH721" s="73">
        <v>0</v>
      </c>
      <c r="AI721" s="73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14" t="s">
        <v>6</v>
      </c>
      <c r="B722" s="14" t="s">
        <v>3</v>
      </c>
      <c r="C722" s="73">
        <v>0</v>
      </c>
      <c r="D722" s="73">
        <v>0</v>
      </c>
      <c r="E722" s="73">
        <v>0</v>
      </c>
      <c r="F722" s="73">
        <v>0</v>
      </c>
      <c r="G722" s="73">
        <v>0</v>
      </c>
      <c r="H722" s="73">
        <v>0</v>
      </c>
      <c r="I722" s="73">
        <v>0</v>
      </c>
      <c r="J722" s="73">
        <v>0</v>
      </c>
      <c r="K722" s="73">
        <v>0</v>
      </c>
      <c r="L722" s="73">
        <v>0</v>
      </c>
      <c r="M722" s="73">
        <v>0</v>
      </c>
      <c r="N722" s="73">
        <v>0</v>
      </c>
      <c r="O722" s="73">
        <v>0</v>
      </c>
      <c r="P722" s="73">
        <v>0</v>
      </c>
      <c r="Q722" s="73">
        <v>0</v>
      </c>
      <c r="R722" s="73">
        <v>0</v>
      </c>
      <c r="S722" s="73">
        <v>0</v>
      </c>
      <c r="T722" s="73">
        <v>0</v>
      </c>
      <c r="U722" s="73">
        <v>0</v>
      </c>
      <c r="V722" s="73">
        <v>0</v>
      </c>
      <c r="W722" s="73">
        <v>0</v>
      </c>
      <c r="X722" s="73">
        <v>0</v>
      </c>
      <c r="Y722" s="73">
        <v>0</v>
      </c>
      <c r="Z722" s="73">
        <v>0</v>
      </c>
      <c r="AA722" s="73">
        <v>0</v>
      </c>
      <c r="AB722" s="73">
        <v>0</v>
      </c>
      <c r="AC722" s="73">
        <v>0</v>
      </c>
      <c r="AD722" s="73">
        <v>0</v>
      </c>
      <c r="AE722" s="73">
        <v>0</v>
      </c>
      <c r="AF722" s="73">
        <v>0</v>
      </c>
      <c r="AG722" s="73">
        <v>0</v>
      </c>
      <c r="AH722" s="73">
        <v>0</v>
      </c>
      <c r="AI722" s="73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5"/>
      <c r="B723" s="5" t="s">
        <v>4</v>
      </c>
      <c r="C723" s="73">
        <v>0</v>
      </c>
      <c r="D723" s="73">
        <v>0</v>
      </c>
      <c r="E723" s="73">
        <v>0</v>
      </c>
      <c r="F723" s="73">
        <v>0</v>
      </c>
      <c r="G723" s="73">
        <v>0</v>
      </c>
      <c r="H723" s="73">
        <v>0</v>
      </c>
      <c r="I723" s="73">
        <v>0</v>
      </c>
      <c r="J723" s="73">
        <v>0</v>
      </c>
      <c r="K723" s="73">
        <v>0</v>
      </c>
      <c r="L723" s="73">
        <v>0</v>
      </c>
      <c r="M723" s="73">
        <v>0</v>
      </c>
      <c r="N723" s="73">
        <v>0</v>
      </c>
      <c r="O723" s="73">
        <v>0</v>
      </c>
      <c r="P723" s="73">
        <v>0</v>
      </c>
      <c r="Q723" s="73">
        <v>0</v>
      </c>
      <c r="R723" s="73">
        <v>0</v>
      </c>
      <c r="S723" s="73">
        <v>0</v>
      </c>
      <c r="T723" s="73">
        <v>0</v>
      </c>
      <c r="U723" s="73">
        <v>0</v>
      </c>
      <c r="V723" s="73">
        <v>0</v>
      </c>
      <c r="W723" s="73">
        <v>0</v>
      </c>
      <c r="X723" s="73">
        <v>0</v>
      </c>
      <c r="Y723" s="73">
        <v>0</v>
      </c>
      <c r="Z723" s="73">
        <v>0</v>
      </c>
      <c r="AA723" s="73">
        <v>0</v>
      </c>
      <c r="AB723" s="73">
        <v>0</v>
      </c>
      <c r="AC723" s="73">
        <v>0</v>
      </c>
      <c r="AD723" s="73">
        <v>0</v>
      </c>
      <c r="AE723" s="73">
        <v>0</v>
      </c>
      <c r="AF723" s="73">
        <v>0</v>
      </c>
      <c r="AG723" s="73">
        <v>0</v>
      </c>
      <c r="AH723" s="73">
        <v>0</v>
      </c>
      <c r="AI723" s="7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5" t="s">
        <v>8</v>
      </c>
      <c r="B724" s="5" t="s">
        <v>3</v>
      </c>
      <c r="C724" s="73">
        <v>0</v>
      </c>
      <c r="D724" s="73">
        <v>0</v>
      </c>
      <c r="E724" s="73">
        <v>0</v>
      </c>
      <c r="F724" s="73">
        <v>0</v>
      </c>
      <c r="G724" s="73">
        <v>0</v>
      </c>
      <c r="H724" s="73">
        <v>0</v>
      </c>
      <c r="I724" s="73">
        <v>0</v>
      </c>
      <c r="J724" s="73">
        <v>0</v>
      </c>
      <c r="K724" s="73">
        <v>0</v>
      </c>
      <c r="L724" s="73">
        <v>0</v>
      </c>
      <c r="M724" s="73">
        <v>0</v>
      </c>
      <c r="N724" s="73">
        <v>0</v>
      </c>
      <c r="O724" s="73">
        <v>0</v>
      </c>
      <c r="P724" s="73">
        <v>0</v>
      </c>
      <c r="Q724" s="73">
        <v>0</v>
      </c>
      <c r="R724" s="73">
        <v>0</v>
      </c>
      <c r="S724" s="73">
        <v>0</v>
      </c>
      <c r="T724" s="73">
        <v>0</v>
      </c>
      <c r="U724" s="73">
        <v>0</v>
      </c>
      <c r="V724" s="73">
        <v>0</v>
      </c>
      <c r="W724" s="73">
        <v>0</v>
      </c>
      <c r="X724" s="73">
        <v>0</v>
      </c>
      <c r="Y724" s="73">
        <v>0</v>
      </c>
      <c r="Z724" s="73">
        <v>0</v>
      </c>
      <c r="AA724" s="73">
        <v>0</v>
      </c>
      <c r="AB724" s="73">
        <v>0</v>
      </c>
      <c r="AC724" s="73">
        <v>0</v>
      </c>
      <c r="AD724" s="73">
        <v>0</v>
      </c>
      <c r="AE724" s="73">
        <v>0</v>
      </c>
      <c r="AF724" s="73">
        <v>0</v>
      </c>
      <c r="AG724" s="73">
        <v>0</v>
      </c>
      <c r="AH724" s="73">
        <v>0</v>
      </c>
      <c r="AI724" s="73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4"/>
      <c r="B725" s="4" t="s">
        <v>37</v>
      </c>
      <c r="C725" s="73">
        <v>0</v>
      </c>
      <c r="D725" s="73">
        <v>0</v>
      </c>
      <c r="E725" s="73">
        <v>0</v>
      </c>
      <c r="F725" s="73">
        <v>0</v>
      </c>
      <c r="G725" s="73">
        <v>0</v>
      </c>
      <c r="H725" s="73">
        <v>0</v>
      </c>
      <c r="I725" s="73">
        <v>0</v>
      </c>
      <c r="J725" s="73">
        <v>0</v>
      </c>
      <c r="K725" s="73">
        <v>0</v>
      </c>
      <c r="L725" s="73">
        <v>0</v>
      </c>
      <c r="M725" s="73">
        <v>0</v>
      </c>
      <c r="N725" s="73">
        <v>0</v>
      </c>
      <c r="O725" s="73">
        <v>0</v>
      </c>
      <c r="P725" s="73">
        <v>0</v>
      </c>
      <c r="Q725" s="73">
        <v>0</v>
      </c>
      <c r="R725" s="73">
        <v>0</v>
      </c>
      <c r="S725" s="73">
        <v>0</v>
      </c>
      <c r="T725" s="73">
        <v>0</v>
      </c>
      <c r="U725" s="73">
        <v>0</v>
      </c>
      <c r="V725" s="73">
        <v>0</v>
      </c>
      <c r="W725" s="73">
        <v>0</v>
      </c>
      <c r="X725" s="73">
        <v>0</v>
      </c>
      <c r="Y725" s="73">
        <v>0</v>
      </c>
      <c r="Z725" s="73">
        <v>0</v>
      </c>
      <c r="AA725" s="73">
        <v>0</v>
      </c>
      <c r="AB725" s="73">
        <v>0</v>
      </c>
      <c r="AC725" s="73">
        <v>0</v>
      </c>
      <c r="AD725" s="73">
        <v>0</v>
      </c>
      <c r="AE725" s="73">
        <v>0</v>
      </c>
      <c r="AF725" s="73">
        <v>0</v>
      </c>
      <c r="AG725" s="73">
        <v>0</v>
      </c>
      <c r="AH725" s="73">
        <v>0</v>
      </c>
      <c r="AI725" s="73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14" t="s">
        <v>36</v>
      </c>
      <c r="B726" s="14" t="s">
        <v>38</v>
      </c>
      <c r="C726" s="73">
        <v>0</v>
      </c>
      <c r="D726" s="73">
        <v>0</v>
      </c>
      <c r="E726" s="73">
        <v>0</v>
      </c>
      <c r="F726" s="73">
        <v>0</v>
      </c>
      <c r="G726" s="73">
        <v>0</v>
      </c>
      <c r="H726" s="73">
        <v>0</v>
      </c>
      <c r="I726" s="73">
        <v>0</v>
      </c>
      <c r="J726" s="73">
        <v>0</v>
      </c>
      <c r="K726" s="73">
        <v>0</v>
      </c>
      <c r="L726" s="73">
        <v>0</v>
      </c>
      <c r="M726" s="73">
        <v>0</v>
      </c>
      <c r="N726" s="73">
        <v>0</v>
      </c>
      <c r="O726" s="73">
        <v>0</v>
      </c>
      <c r="P726" s="73">
        <v>0</v>
      </c>
      <c r="Q726" s="73">
        <v>0</v>
      </c>
      <c r="R726" s="73">
        <v>0</v>
      </c>
      <c r="S726" s="73">
        <v>0</v>
      </c>
      <c r="T726" s="73">
        <v>0</v>
      </c>
      <c r="U726" s="73">
        <v>0</v>
      </c>
      <c r="V726" s="73">
        <v>0</v>
      </c>
      <c r="W726" s="73">
        <v>0</v>
      </c>
      <c r="X726" s="73">
        <v>0</v>
      </c>
      <c r="Y726" s="73">
        <v>0</v>
      </c>
      <c r="Z726" s="73">
        <v>0</v>
      </c>
      <c r="AA726" s="73">
        <v>0</v>
      </c>
      <c r="AB726" s="73">
        <v>0</v>
      </c>
      <c r="AC726" s="73">
        <v>0</v>
      </c>
      <c r="AD726" s="73">
        <v>0</v>
      </c>
      <c r="AE726" s="73">
        <v>0</v>
      </c>
      <c r="AF726" s="73">
        <v>0</v>
      </c>
      <c r="AG726" s="73">
        <v>0</v>
      </c>
      <c r="AH726" s="73">
        <v>0</v>
      </c>
      <c r="AI726" s="73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5"/>
      <c r="B727" s="5" t="s">
        <v>213</v>
      </c>
      <c r="C727" s="73">
        <v>0</v>
      </c>
      <c r="D727" s="73">
        <v>0</v>
      </c>
      <c r="E727" s="73">
        <v>0</v>
      </c>
      <c r="F727" s="73">
        <v>0</v>
      </c>
      <c r="G727" s="73">
        <v>0</v>
      </c>
      <c r="H727" s="73">
        <v>0</v>
      </c>
      <c r="I727" s="73">
        <v>0</v>
      </c>
      <c r="J727" s="73">
        <v>0</v>
      </c>
      <c r="K727" s="73">
        <v>0</v>
      </c>
      <c r="L727" s="73">
        <v>0</v>
      </c>
      <c r="M727" s="73">
        <v>0</v>
      </c>
      <c r="N727" s="73">
        <v>0</v>
      </c>
      <c r="O727" s="73">
        <v>0</v>
      </c>
      <c r="P727" s="73">
        <v>0</v>
      </c>
      <c r="Q727" s="73">
        <v>0</v>
      </c>
      <c r="R727" s="73">
        <v>0</v>
      </c>
      <c r="S727" s="73">
        <v>0</v>
      </c>
      <c r="T727" s="73">
        <v>0</v>
      </c>
      <c r="U727" s="73">
        <v>0</v>
      </c>
      <c r="V727" s="73">
        <v>0</v>
      </c>
      <c r="W727" s="73">
        <v>0</v>
      </c>
      <c r="X727" s="73">
        <v>0</v>
      </c>
      <c r="Y727" s="73">
        <v>0</v>
      </c>
      <c r="Z727" s="73">
        <v>0</v>
      </c>
      <c r="AA727" s="73">
        <v>0</v>
      </c>
      <c r="AB727" s="73">
        <v>0</v>
      </c>
      <c r="AC727" s="73">
        <v>0</v>
      </c>
      <c r="AD727" s="73">
        <v>0</v>
      </c>
      <c r="AE727" s="73">
        <v>0</v>
      </c>
      <c r="AF727" s="73">
        <v>0</v>
      </c>
      <c r="AG727" s="73">
        <v>0</v>
      </c>
      <c r="AH727" s="73">
        <v>0</v>
      </c>
      <c r="AI727" s="73">
        <v>0</v>
      </c>
    </row>
    <row r="728" spans="1:85">
      <c r="A728" s="1" t="str">
        <f>LOOKUP(B728,[1]Regions!$A$4:$A$98,[1]Regions!$B$4:$B$98)</f>
        <v>USA</v>
      </c>
      <c r="B728" s="2">
        <v>34</v>
      </c>
      <c r="C728" s="72">
        <v>2018</v>
      </c>
      <c r="D728" s="72">
        <v>2019</v>
      </c>
      <c r="E728" s="72">
        <v>2020</v>
      </c>
      <c r="F728" s="72">
        <v>2021</v>
      </c>
      <c r="G728" s="72">
        <v>2022</v>
      </c>
      <c r="H728" s="72">
        <v>2023</v>
      </c>
      <c r="I728" s="72">
        <v>2024</v>
      </c>
      <c r="J728" s="72">
        <v>2025</v>
      </c>
      <c r="K728" s="72">
        <v>2026</v>
      </c>
      <c r="L728" s="72">
        <v>2027</v>
      </c>
      <c r="M728" s="72">
        <v>2028</v>
      </c>
      <c r="N728" s="72">
        <v>2029</v>
      </c>
      <c r="O728" s="72">
        <v>2030</v>
      </c>
      <c r="P728" s="72">
        <v>2031</v>
      </c>
      <c r="Q728" s="72">
        <v>2032</v>
      </c>
      <c r="R728" s="72">
        <v>2033</v>
      </c>
      <c r="S728" s="72">
        <v>2034</v>
      </c>
      <c r="T728" s="72">
        <v>2035</v>
      </c>
      <c r="U728" s="72">
        <v>2036</v>
      </c>
      <c r="V728" s="72">
        <v>2037</v>
      </c>
      <c r="W728" s="72">
        <v>2038</v>
      </c>
      <c r="X728" s="72">
        <v>2039</v>
      </c>
      <c r="Y728" s="72">
        <v>2040</v>
      </c>
      <c r="Z728" s="72">
        <v>2041</v>
      </c>
      <c r="AA728" s="72">
        <v>2042</v>
      </c>
      <c r="AB728" s="72">
        <v>2043</v>
      </c>
      <c r="AC728" s="72">
        <v>2044</v>
      </c>
      <c r="AD728" s="72">
        <v>2045</v>
      </c>
      <c r="AE728" s="72">
        <v>2046</v>
      </c>
      <c r="AF728" s="72">
        <v>2047</v>
      </c>
      <c r="AG728" s="72">
        <v>2048</v>
      </c>
      <c r="AH728" s="72">
        <v>2049</v>
      </c>
      <c r="AI728" s="72">
        <v>2050</v>
      </c>
      <c r="AJ728">
        <v>2051</v>
      </c>
      <c r="AK728">
        <v>2052</v>
      </c>
      <c r="AL728">
        <v>2053</v>
      </c>
      <c r="AM728">
        <v>2054</v>
      </c>
      <c r="AN728">
        <v>2055</v>
      </c>
      <c r="AO728">
        <v>2056</v>
      </c>
      <c r="AP728">
        <v>2057</v>
      </c>
      <c r="AQ728">
        <v>2058</v>
      </c>
      <c r="AR728">
        <v>2059</v>
      </c>
      <c r="AS728">
        <v>2060</v>
      </c>
      <c r="AT728">
        <v>2061</v>
      </c>
      <c r="AU728">
        <v>2062</v>
      </c>
      <c r="AV728">
        <v>2063</v>
      </c>
      <c r="AW728">
        <v>2064</v>
      </c>
      <c r="AX728">
        <v>2065</v>
      </c>
      <c r="AY728">
        <v>2066</v>
      </c>
      <c r="AZ728">
        <v>2067</v>
      </c>
      <c r="BA728">
        <v>2068</v>
      </c>
      <c r="BB728">
        <v>2069</v>
      </c>
      <c r="BC728">
        <v>2070</v>
      </c>
      <c r="BD728">
        <v>2071</v>
      </c>
      <c r="BE728">
        <v>2072</v>
      </c>
      <c r="BF728">
        <v>2073</v>
      </c>
      <c r="BG728">
        <v>2074</v>
      </c>
      <c r="BH728">
        <v>2075</v>
      </c>
      <c r="BI728">
        <v>2076</v>
      </c>
      <c r="BJ728">
        <v>2077</v>
      </c>
      <c r="BK728">
        <v>2078</v>
      </c>
      <c r="BL728">
        <v>2079</v>
      </c>
      <c r="BM728">
        <v>2080</v>
      </c>
      <c r="BN728">
        <v>2081</v>
      </c>
      <c r="BO728">
        <v>2082</v>
      </c>
      <c r="BP728">
        <v>2083</v>
      </c>
      <c r="BQ728">
        <v>2084</v>
      </c>
      <c r="BR728">
        <v>2085</v>
      </c>
      <c r="BS728">
        <v>2086</v>
      </c>
      <c r="BT728">
        <v>2087</v>
      </c>
      <c r="BU728">
        <v>2088</v>
      </c>
      <c r="BV728">
        <v>2089</v>
      </c>
      <c r="BW728">
        <v>2090</v>
      </c>
      <c r="BX728">
        <v>2091</v>
      </c>
      <c r="BY728">
        <v>2092</v>
      </c>
      <c r="BZ728">
        <v>2093</v>
      </c>
      <c r="CA728">
        <v>2094</v>
      </c>
      <c r="CB728">
        <v>2095</v>
      </c>
      <c r="CC728">
        <v>2096</v>
      </c>
      <c r="CD728">
        <v>2097</v>
      </c>
      <c r="CE728">
        <v>2098</v>
      </c>
      <c r="CF728">
        <v>2099</v>
      </c>
      <c r="CG728">
        <v>2100</v>
      </c>
    </row>
    <row r="729" spans="1:85">
      <c r="A729" s="74"/>
      <c r="B729" s="74" t="s">
        <v>4</v>
      </c>
      <c r="C729" s="73">
        <v>0</v>
      </c>
      <c r="D729" s="73">
        <v>0</v>
      </c>
      <c r="E729" s="73">
        <v>0</v>
      </c>
      <c r="F729" s="73">
        <v>0</v>
      </c>
      <c r="G729" s="73">
        <v>0</v>
      </c>
      <c r="H729" s="73">
        <v>0</v>
      </c>
      <c r="I729" s="73">
        <v>0</v>
      </c>
      <c r="J729" s="73">
        <v>0</v>
      </c>
      <c r="K729" s="73">
        <v>0</v>
      </c>
      <c r="L729" s="73">
        <v>0</v>
      </c>
      <c r="M729" s="73">
        <v>0</v>
      </c>
      <c r="N729" s="73">
        <v>0</v>
      </c>
      <c r="O729" s="73">
        <v>0</v>
      </c>
      <c r="P729" s="73">
        <v>0</v>
      </c>
      <c r="Q729" s="73">
        <v>0</v>
      </c>
      <c r="R729" s="73">
        <v>0</v>
      </c>
      <c r="S729" s="73">
        <v>0</v>
      </c>
      <c r="T729" s="73">
        <v>0</v>
      </c>
      <c r="U729" s="73">
        <v>0</v>
      </c>
      <c r="V729" s="73">
        <v>0</v>
      </c>
      <c r="W729" s="73">
        <v>0</v>
      </c>
      <c r="X729" s="73">
        <v>0</v>
      </c>
      <c r="Y729" s="73">
        <v>0</v>
      </c>
      <c r="Z729" s="73">
        <v>0</v>
      </c>
      <c r="AA729" s="73">
        <v>0</v>
      </c>
      <c r="AB729" s="73">
        <v>0</v>
      </c>
      <c r="AC729" s="73">
        <v>0</v>
      </c>
      <c r="AD729" s="73">
        <v>0</v>
      </c>
      <c r="AE729" s="73">
        <v>0</v>
      </c>
      <c r="AF729" s="73">
        <v>0</v>
      </c>
      <c r="AG729" s="73">
        <v>0</v>
      </c>
      <c r="AH729" s="73">
        <v>0</v>
      </c>
      <c r="AI729" s="73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>
      <c r="A730" s="74" t="s">
        <v>0</v>
      </c>
      <c r="B730" s="74" t="s">
        <v>3</v>
      </c>
      <c r="C730" s="73">
        <v>0</v>
      </c>
      <c r="D730" s="73">
        <v>0</v>
      </c>
      <c r="E730" s="73">
        <v>0</v>
      </c>
      <c r="F730" s="73">
        <v>0</v>
      </c>
      <c r="G730" s="73">
        <v>0</v>
      </c>
      <c r="H730" s="73">
        <v>0</v>
      </c>
      <c r="I730" s="73">
        <v>0</v>
      </c>
      <c r="J730" s="73">
        <v>0</v>
      </c>
      <c r="K730" s="73">
        <v>0</v>
      </c>
      <c r="L730" s="73">
        <v>0</v>
      </c>
      <c r="M730" s="73">
        <v>0</v>
      </c>
      <c r="N730" s="73">
        <v>0</v>
      </c>
      <c r="O730" s="73">
        <v>0</v>
      </c>
      <c r="P730" s="73">
        <v>0</v>
      </c>
      <c r="Q730" s="73">
        <v>0</v>
      </c>
      <c r="R730" s="73">
        <v>0</v>
      </c>
      <c r="S730" s="73">
        <v>0</v>
      </c>
      <c r="T730" s="73">
        <v>0</v>
      </c>
      <c r="U730" s="73">
        <v>0</v>
      </c>
      <c r="V730" s="73">
        <v>0</v>
      </c>
      <c r="W730" s="73">
        <v>0</v>
      </c>
      <c r="X730" s="73">
        <v>0</v>
      </c>
      <c r="Y730" s="73">
        <v>0</v>
      </c>
      <c r="Z730" s="73">
        <v>0</v>
      </c>
      <c r="AA730" s="73">
        <v>0</v>
      </c>
      <c r="AB730" s="73">
        <v>0</v>
      </c>
      <c r="AC730" s="73">
        <v>0</v>
      </c>
      <c r="AD730" s="73">
        <v>0</v>
      </c>
      <c r="AE730" s="73">
        <v>0</v>
      </c>
      <c r="AF730" s="73">
        <v>0</v>
      </c>
      <c r="AG730" s="73">
        <v>0</v>
      </c>
      <c r="AH730" s="73">
        <v>0</v>
      </c>
      <c r="AI730" s="73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>
      <c r="A731" s="74"/>
      <c r="B731" s="74" t="s">
        <v>34</v>
      </c>
      <c r="C731" s="73">
        <v>0</v>
      </c>
      <c r="D731" s="73">
        <v>0</v>
      </c>
      <c r="E731" s="73">
        <v>0</v>
      </c>
      <c r="F731" s="73">
        <v>0</v>
      </c>
      <c r="G731" s="73">
        <v>0</v>
      </c>
      <c r="H731" s="73">
        <v>0</v>
      </c>
      <c r="I731" s="73">
        <v>0</v>
      </c>
      <c r="J731" s="73">
        <v>0</v>
      </c>
      <c r="K731" s="73">
        <v>0</v>
      </c>
      <c r="L731" s="73">
        <v>0</v>
      </c>
      <c r="M731" s="73">
        <v>0</v>
      </c>
      <c r="N731" s="73">
        <v>0</v>
      </c>
      <c r="O731" s="73">
        <v>0</v>
      </c>
      <c r="P731" s="73">
        <v>0</v>
      </c>
      <c r="Q731" s="73">
        <v>0</v>
      </c>
      <c r="R731" s="73">
        <v>0</v>
      </c>
      <c r="S731" s="73">
        <v>0</v>
      </c>
      <c r="T731" s="73">
        <v>0</v>
      </c>
      <c r="U731" s="73">
        <v>0</v>
      </c>
      <c r="V731" s="73">
        <v>0</v>
      </c>
      <c r="W731" s="73">
        <v>0</v>
      </c>
      <c r="X731" s="73">
        <v>0</v>
      </c>
      <c r="Y731" s="73">
        <v>0</v>
      </c>
      <c r="Z731" s="73">
        <v>0</v>
      </c>
      <c r="AA731" s="73">
        <v>0</v>
      </c>
      <c r="AB731" s="73">
        <v>0</v>
      </c>
      <c r="AC731" s="73">
        <v>0</v>
      </c>
      <c r="AD731" s="73">
        <v>0</v>
      </c>
      <c r="AE731" s="73">
        <v>0</v>
      </c>
      <c r="AF731" s="73">
        <v>0</v>
      </c>
      <c r="AG731" s="73">
        <v>0</v>
      </c>
      <c r="AH731" s="73">
        <v>0</v>
      </c>
      <c r="AI731" s="73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>
      <c r="A732" s="14"/>
      <c r="B732" s="14" t="s">
        <v>35</v>
      </c>
      <c r="C732" s="73">
        <v>0</v>
      </c>
      <c r="D732" s="73">
        <v>0</v>
      </c>
      <c r="E732" s="73">
        <v>0</v>
      </c>
      <c r="F732" s="73">
        <v>0</v>
      </c>
      <c r="G732" s="73">
        <v>0</v>
      </c>
      <c r="H732" s="73">
        <v>0</v>
      </c>
      <c r="I732" s="73">
        <v>0</v>
      </c>
      <c r="J732" s="73">
        <v>0</v>
      </c>
      <c r="K732" s="73">
        <v>0</v>
      </c>
      <c r="L732" s="73">
        <v>0</v>
      </c>
      <c r="M732" s="73">
        <v>0</v>
      </c>
      <c r="N732" s="73">
        <v>0</v>
      </c>
      <c r="O732" s="73">
        <v>0</v>
      </c>
      <c r="P732" s="73">
        <v>0</v>
      </c>
      <c r="Q732" s="73">
        <v>0</v>
      </c>
      <c r="R732" s="73">
        <v>0</v>
      </c>
      <c r="S732" s="73">
        <v>0</v>
      </c>
      <c r="T732" s="73">
        <v>0</v>
      </c>
      <c r="U732" s="73">
        <v>0</v>
      </c>
      <c r="V732" s="73">
        <v>0</v>
      </c>
      <c r="W732" s="73">
        <v>0</v>
      </c>
      <c r="X732" s="73">
        <v>0</v>
      </c>
      <c r="Y732" s="73">
        <v>0</v>
      </c>
      <c r="Z732" s="73">
        <v>0</v>
      </c>
      <c r="AA732" s="73">
        <v>0</v>
      </c>
      <c r="AB732" s="73">
        <v>0</v>
      </c>
      <c r="AC732" s="73">
        <v>0</v>
      </c>
      <c r="AD732" s="73">
        <v>0</v>
      </c>
      <c r="AE732" s="73">
        <v>0</v>
      </c>
      <c r="AF732" s="73">
        <v>0</v>
      </c>
      <c r="AG732" s="73">
        <v>0</v>
      </c>
      <c r="AH732" s="73">
        <v>0</v>
      </c>
      <c r="AI732" s="73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>
      <c r="A733" s="4"/>
      <c r="B733" s="4" t="s">
        <v>4</v>
      </c>
      <c r="C733" s="73">
        <v>0</v>
      </c>
      <c r="D733" s="73">
        <v>0</v>
      </c>
      <c r="E733" s="73">
        <v>0</v>
      </c>
      <c r="F733" s="73">
        <v>0</v>
      </c>
      <c r="G733" s="73">
        <v>0</v>
      </c>
      <c r="H733" s="73">
        <v>0</v>
      </c>
      <c r="I733" s="73">
        <v>0</v>
      </c>
      <c r="J733" s="73">
        <v>0</v>
      </c>
      <c r="K733" s="73">
        <v>0</v>
      </c>
      <c r="L733" s="73">
        <v>0</v>
      </c>
      <c r="M733" s="73">
        <v>0</v>
      </c>
      <c r="N733" s="73">
        <v>0</v>
      </c>
      <c r="O733" s="73">
        <v>0</v>
      </c>
      <c r="P733" s="73">
        <v>0</v>
      </c>
      <c r="Q733" s="73">
        <v>0</v>
      </c>
      <c r="R733" s="73">
        <v>0</v>
      </c>
      <c r="S733" s="73">
        <v>0</v>
      </c>
      <c r="T733" s="73">
        <v>0</v>
      </c>
      <c r="U733" s="73">
        <v>0</v>
      </c>
      <c r="V733" s="73">
        <v>0</v>
      </c>
      <c r="W733" s="73">
        <v>0</v>
      </c>
      <c r="X733" s="73">
        <v>0</v>
      </c>
      <c r="Y733" s="73">
        <v>0</v>
      </c>
      <c r="Z733" s="73">
        <v>0</v>
      </c>
      <c r="AA733" s="73">
        <v>0</v>
      </c>
      <c r="AB733" s="73">
        <v>0</v>
      </c>
      <c r="AC733" s="73">
        <v>0</v>
      </c>
      <c r="AD733" s="73">
        <v>0</v>
      </c>
      <c r="AE733" s="73">
        <v>0</v>
      </c>
      <c r="AF733" s="73">
        <v>0</v>
      </c>
      <c r="AG733" s="73">
        <v>0</v>
      </c>
      <c r="AH733" s="73">
        <v>0</v>
      </c>
      <c r="AI733" s="7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>
      <c r="A734" s="74" t="s">
        <v>1</v>
      </c>
      <c r="B734" s="74" t="s">
        <v>3</v>
      </c>
      <c r="C734" s="73">
        <v>0</v>
      </c>
      <c r="D734" s="73">
        <v>0</v>
      </c>
      <c r="E734" s="73">
        <v>0</v>
      </c>
      <c r="F734" s="73">
        <v>0</v>
      </c>
      <c r="G734" s="73">
        <v>0</v>
      </c>
      <c r="H734" s="73">
        <v>0</v>
      </c>
      <c r="I734" s="73">
        <v>0</v>
      </c>
      <c r="J734" s="73">
        <v>0</v>
      </c>
      <c r="K734" s="73">
        <v>0</v>
      </c>
      <c r="L734" s="73">
        <v>0</v>
      </c>
      <c r="M734" s="73">
        <v>0</v>
      </c>
      <c r="N734" s="73">
        <v>0</v>
      </c>
      <c r="O734" s="73">
        <v>0</v>
      </c>
      <c r="P734" s="73">
        <v>0</v>
      </c>
      <c r="Q734" s="73">
        <v>0</v>
      </c>
      <c r="R734" s="73">
        <v>0</v>
      </c>
      <c r="S734" s="73">
        <v>0</v>
      </c>
      <c r="T734" s="73">
        <v>0</v>
      </c>
      <c r="U734" s="73">
        <v>0</v>
      </c>
      <c r="V734" s="73">
        <v>0</v>
      </c>
      <c r="W734" s="73">
        <v>0</v>
      </c>
      <c r="X734" s="73">
        <v>0</v>
      </c>
      <c r="Y734" s="73">
        <v>0</v>
      </c>
      <c r="Z734" s="73">
        <v>0</v>
      </c>
      <c r="AA734" s="73">
        <v>0</v>
      </c>
      <c r="AB734" s="73">
        <v>0</v>
      </c>
      <c r="AC734" s="73">
        <v>0</v>
      </c>
      <c r="AD734" s="73">
        <v>0</v>
      </c>
      <c r="AE734" s="73">
        <v>0</v>
      </c>
      <c r="AF734" s="73">
        <v>0</v>
      </c>
      <c r="AG734" s="73">
        <v>0</v>
      </c>
      <c r="AH734" s="73">
        <v>0</v>
      </c>
      <c r="AI734" s="73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>
      <c r="A735" s="74"/>
      <c r="B735" s="74" t="s">
        <v>34</v>
      </c>
      <c r="C735" s="73">
        <v>0</v>
      </c>
      <c r="D735" s="73">
        <v>0</v>
      </c>
      <c r="E735" s="73">
        <v>0</v>
      </c>
      <c r="F735" s="73">
        <v>0</v>
      </c>
      <c r="G735" s="73">
        <v>0</v>
      </c>
      <c r="H735" s="73">
        <v>0</v>
      </c>
      <c r="I735" s="73">
        <v>0</v>
      </c>
      <c r="J735" s="73">
        <v>0</v>
      </c>
      <c r="K735" s="73">
        <v>0</v>
      </c>
      <c r="L735" s="73">
        <v>0</v>
      </c>
      <c r="M735" s="73">
        <v>0</v>
      </c>
      <c r="N735" s="73">
        <v>0</v>
      </c>
      <c r="O735" s="73">
        <v>0</v>
      </c>
      <c r="P735" s="73">
        <v>0</v>
      </c>
      <c r="Q735" s="73">
        <v>0</v>
      </c>
      <c r="R735" s="73">
        <v>0</v>
      </c>
      <c r="S735" s="73">
        <v>0</v>
      </c>
      <c r="T735" s="73">
        <v>0</v>
      </c>
      <c r="U735" s="73">
        <v>0</v>
      </c>
      <c r="V735" s="73">
        <v>0</v>
      </c>
      <c r="W735" s="73">
        <v>0</v>
      </c>
      <c r="X735" s="73">
        <v>0</v>
      </c>
      <c r="Y735" s="73">
        <v>0</v>
      </c>
      <c r="Z735" s="73">
        <v>0</v>
      </c>
      <c r="AA735" s="73">
        <v>0</v>
      </c>
      <c r="AB735" s="73">
        <v>0</v>
      </c>
      <c r="AC735" s="73">
        <v>0</v>
      </c>
      <c r="AD735" s="73">
        <v>0</v>
      </c>
      <c r="AE735" s="73">
        <v>0</v>
      </c>
      <c r="AF735" s="73">
        <v>0</v>
      </c>
      <c r="AG735" s="73">
        <v>0</v>
      </c>
      <c r="AH735" s="73">
        <v>0</v>
      </c>
      <c r="AI735" s="73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>
      <c r="A736" s="14"/>
      <c r="B736" s="14" t="s">
        <v>35</v>
      </c>
      <c r="C736" s="73">
        <v>0</v>
      </c>
      <c r="D736" s="73">
        <v>0</v>
      </c>
      <c r="E736" s="73">
        <v>0</v>
      </c>
      <c r="F736" s="73">
        <v>0</v>
      </c>
      <c r="G736" s="73">
        <v>0</v>
      </c>
      <c r="H736" s="73">
        <v>0</v>
      </c>
      <c r="I736" s="73">
        <v>0</v>
      </c>
      <c r="J736" s="73">
        <v>0</v>
      </c>
      <c r="K736" s="73">
        <v>0</v>
      </c>
      <c r="L736" s="73">
        <v>0</v>
      </c>
      <c r="M736" s="73">
        <v>0</v>
      </c>
      <c r="N736" s="73">
        <v>0</v>
      </c>
      <c r="O736" s="73">
        <v>0</v>
      </c>
      <c r="P736" s="73">
        <v>0</v>
      </c>
      <c r="Q736" s="73">
        <v>0</v>
      </c>
      <c r="R736" s="73">
        <v>0</v>
      </c>
      <c r="S736" s="73">
        <v>0</v>
      </c>
      <c r="T736" s="73">
        <v>0</v>
      </c>
      <c r="U736" s="73">
        <v>0</v>
      </c>
      <c r="V736" s="73">
        <v>0</v>
      </c>
      <c r="W736" s="73">
        <v>0</v>
      </c>
      <c r="X736" s="73">
        <v>0</v>
      </c>
      <c r="Y736" s="73">
        <v>0</v>
      </c>
      <c r="Z736" s="73">
        <v>0</v>
      </c>
      <c r="AA736" s="73">
        <v>0</v>
      </c>
      <c r="AB736" s="73">
        <v>0</v>
      </c>
      <c r="AC736" s="73">
        <v>0</v>
      </c>
      <c r="AD736" s="73">
        <v>0</v>
      </c>
      <c r="AE736" s="73">
        <v>0</v>
      </c>
      <c r="AF736" s="73">
        <v>0</v>
      </c>
      <c r="AG736" s="73">
        <v>0</v>
      </c>
      <c r="AH736" s="73">
        <v>0</v>
      </c>
      <c r="AI736" s="73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>
      <c r="A737" s="4"/>
      <c r="B737" s="4" t="s">
        <v>4</v>
      </c>
      <c r="C737" s="73">
        <v>0</v>
      </c>
      <c r="D737" s="73">
        <v>0</v>
      </c>
      <c r="E737" s="73">
        <v>0</v>
      </c>
      <c r="F737" s="73">
        <v>0</v>
      </c>
      <c r="G737" s="73">
        <v>0</v>
      </c>
      <c r="H737" s="73">
        <v>0</v>
      </c>
      <c r="I737" s="73">
        <v>0</v>
      </c>
      <c r="J737" s="73">
        <v>0</v>
      </c>
      <c r="K737" s="73">
        <v>0</v>
      </c>
      <c r="L737" s="73">
        <v>0</v>
      </c>
      <c r="M737" s="73">
        <v>0</v>
      </c>
      <c r="N737" s="73">
        <v>0</v>
      </c>
      <c r="O737" s="73">
        <v>0</v>
      </c>
      <c r="P737" s="73">
        <v>0</v>
      </c>
      <c r="Q737" s="73">
        <v>0</v>
      </c>
      <c r="R737" s="73">
        <v>0</v>
      </c>
      <c r="S737" s="73">
        <v>0</v>
      </c>
      <c r="T737" s="73">
        <v>0</v>
      </c>
      <c r="U737" s="73">
        <v>0</v>
      </c>
      <c r="V737" s="73">
        <v>0</v>
      </c>
      <c r="W737" s="73">
        <v>0</v>
      </c>
      <c r="X737" s="73">
        <v>0</v>
      </c>
      <c r="Y737" s="73">
        <v>0</v>
      </c>
      <c r="Z737" s="73">
        <v>0</v>
      </c>
      <c r="AA737" s="73">
        <v>0</v>
      </c>
      <c r="AB737" s="73">
        <v>0</v>
      </c>
      <c r="AC737" s="73">
        <v>0</v>
      </c>
      <c r="AD737" s="73">
        <v>0</v>
      </c>
      <c r="AE737" s="73">
        <v>0</v>
      </c>
      <c r="AF737" s="73">
        <v>0</v>
      </c>
      <c r="AG737" s="73">
        <v>0</v>
      </c>
      <c r="AH737" s="73">
        <v>0</v>
      </c>
      <c r="AI737" s="73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>
      <c r="A738" s="14" t="s">
        <v>5</v>
      </c>
      <c r="B738" s="14" t="s">
        <v>3</v>
      </c>
      <c r="C738" s="73">
        <v>0</v>
      </c>
      <c r="D738" s="73">
        <v>0</v>
      </c>
      <c r="E738" s="73">
        <v>0</v>
      </c>
      <c r="F738" s="73">
        <v>0</v>
      </c>
      <c r="G738" s="73">
        <v>0</v>
      </c>
      <c r="H738" s="73">
        <v>0</v>
      </c>
      <c r="I738" s="73">
        <v>0</v>
      </c>
      <c r="J738" s="73">
        <v>0</v>
      </c>
      <c r="K738" s="73">
        <v>0</v>
      </c>
      <c r="L738" s="73">
        <v>0</v>
      </c>
      <c r="M738" s="73">
        <v>0</v>
      </c>
      <c r="N738" s="73">
        <v>0</v>
      </c>
      <c r="O738" s="73">
        <v>0</v>
      </c>
      <c r="P738" s="73">
        <v>0</v>
      </c>
      <c r="Q738" s="73">
        <v>0</v>
      </c>
      <c r="R738" s="73">
        <v>0</v>
      </c>
      <c r="S738" s="73">
        <v>0</v>
      </c>
      <c r="T738" s="73">
        <v>0</v>
      </c>
      <c r="U738" s="73">
        <v>0</v>
      </c>
      <c r="V738" s="73">
        <v>0</v>
      </c>
      <c r="W738" s="73">
        <v>0</v>
      </c>
      <c r="X738" s="73">
        <v>0</v>
      </c>
      <c r="Y738" s="73">
        <v>0</v>
      </c>
      <c r="Z738" s="73">
        <v>0</v>
      </c>
      <c r="AA738" s="73">
        <v>0</v>
      </c>
      <c r="AB738" s="73">
        <v>0</v>
      </c>
      <c r="AC738" s="73">
        <v>0</v>
      </c>
      <c r="AD738" s="73">
        <v>0</v>
      </c>
      <c r="AE738" s="73">
        <v>0</v>
      </c>
      <c r="AF738" s="73">
        <v>0</v>
      </c>
      <c r="AG738" s="73">
        <v>0</v>
      </c>
      <c r="AH738" s="73">
        <v>0</v>
      </c>
      <c r="AI738" s="73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>
      <c r="A739" s="5"/>
      <c r="B739" s="5" t="s">
        <v>4</v>
      </c>
      <c r="C739" s="73">
        <v>0</v>
      </c>
      <c r="D739" s="73">
        <v>0</v>
      </c>
      <c r="E739" s="73">
        <v>0</v>
      </c>
      <c r="F739" s="73">
        <v>0</v>
      </c>
      <c r="G739" s="73">
        <v>0</v>
      </c>
      <c r="H739" s="73">
        <v>0</v>
      </c>
      <c r="I739" s="73">
        <v>0</v>
      </c>
      <c r="J739" s="73">
        <v>0</v>
      </c>
      <c r="K739" s="73">
        <v>0</v>
      </c>
      <c r="L739" s="73">
        <v>0</v>
      </c>
      <c r="M739" s="73">
        <v>0</v>
      </c>
      <c r="N739" s="73">
        <v>0</v>
      </c>
      <c r="O739" s="73">
        <v>0</v>
      </c>
      <c r="P739" s="73">
        <v>0</v>
      </c>
      <c r="Q739" s="73">
        <v>0</v>
      </c>
      <c r="R739" s="73">
        <v>0</v>
      </c>
      <c r="S739" s="73">
        <v>0</v>
      </c>
      <c r="T739" s="73">
        <v>0</v>
      </c>
      <c r="U739" s="73">
        <v>0</v>
      </c>
      <c r="V739" s="73">
        <v>0</v>
      </c>
      <c r="W739" s="73">
        <v>0</v>
      </c>
      <c r="X739" s="73">
        <v>0</v>
      </c>
      <c r="Y739" s="73">
        <v>0</v>
      </c>
      <c r="Z739" s="73">
        <v>0</v>
      </c>
      <c r="AA739" s="73">
        <v>0</v>
      </c>
      <c r="AB739" s="73">
        <v>0</v>
      </c>
      <c r="AC739" s="73">
        <v>0</v>
      </c>
      <c r="AD739" s="73">
        <v>0</v>
      </c>
      <c r="AE739" s="73">
        <v>0</v>
      </c>
      <c r="AF739" s="73">
        <v>0</v>
      </c>
      <c r="AG739" s="73">
        <v>0</v>
      </c>
      <c r="AH739" s="73">
        <v>0</v>
      </c>
      <c r="AI739" s="73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>
      <c r="A740" s="5" t="s">
        <v>2</v>
      </c>
      <c r="B740" s="5" t="s">
        <v>3</v>
      </c>
      <c r="C740" s="73">
        <v>0</v>
      </c>
      <c r="D740" s="73">
        <v>0</v>
      </c>
      <c r="E740" s="73">
        <v>0</v>
      </c>
      <c r="F740" s="73">
        <v>0</v>
      </c>
      <c r="G740" s="73">
        <v>0</v>
      </c>
      <c r="H740" s="73">
        <v>0</v>
      </c>
      <c r="I740" s="73">
        <v>0</v>
      </c>
      <c r="J740" s="73">
        <v>0</v>
      </c>
      <c r="K740" s="73">
        <v>0</v>
      </c>
      <c r="L740" s="73">
        <v>0</v>
      </c>
      <c r="M740" s="73">
        <v>0</v>
      </c>
      <c r="N740" s="73">
        <v>0</v>
      </c>
      <c r="O740" s="73">
        <v>0</v>
      </c>
      <c r="P740" s="73">
        <v>0</v>
      </c>
      <c r="Q740" s="73">
        <v>0</v>
      </c>
      <c r="R740" s="73">
        <v>0</v>
      </c>
      <c r="S740" s="73">
        <v>0</v>
      </c>
      <c r="T740" s="73">
        <v>0</v>
      </c>
      <c r="U740" s="73">
        <v>0</v>
      </c>
      <c r="V740" s="73">
        <v>0</v>
      </c>
      <c r="W740" s="73">
        <v>0</v>
      </c>
      <c r="X740" s="73">
        <v>0</v>
      </c>
      <c r="Y740" s="73">
        <v>0</v>
      </c>
      <c r="Z740" s="73">
        <v>0</v>
      </c>
      <c r="AA740" s="73">
        <v>0</v>
      </c>
      <c r="AB740" s="73">
        <v>0</v>
      </c>
      <c r="AC740" s="73">
        <v>0</v>
      </c>
      <c r="AD740" s="73">
        <v>0</v>
      </c>
      <c r="AE740" s="73">
        <v>0</v>
      </c>
      <c r="AF740" s="73">
        <v>0</v>
      </c>
      <c r="AG740" s="73">
        <v>0</v>
      </c>
      <c r="AH740" s="73">
        <v>0</v>
      </c>
      <c r="AI740" s="73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4"/>
      <c r="B741" s="4" t="s">
        <v>4</v>
      </c>
      <c r="C741" s="73">
        <v>0</v>
      </c>
      <c r="D741" s="73">
        <v>0</v>
      </c>
      <c r="E741" s="73">
        <v>0</v>
      </c>
      <c r="F741" s="73">
        <v>0</v>
      </c>
      <c r="G741" s="73">
        <v>0</v>
      </c>
      <c r="H741" s="73">
        <v>0</v>
      </c>
      <c r="I741" s="73">
        <v>0</v>
      </c>
      <c r="J741" s="73">
        <v>0</v>
      </c>
      <c r="K741" s="73">
        <v>0</v>
      </c>
      <c r="L741" s="73">
        <v>0</v>
      </c>
      <c r="M741" s="73">
        <v>0</v>
      </c>
      <c r="N741" s="73">
        <v>0</v>
      </c>
      <c r="O741" s="73">
        <v>0</v>
      </c>
      <c r="P741" s="73">
        <v>0</v>
      </c>
      <c r="Q741" s="73">
        <v>0</v>
      </c>
      <c r="R741" s="73">
        <v>0</v>
      </c>
      <c r="S741" s="73">
        <v>0</v>
      </c>
      <c r="T741" s="73">
        <v>0</v>
      </c>
      <c r="U741" s="73">
        <v>0</v>
      </c>
      <c r="V741" s="73">
        <v>0</v>
      </c>
      <c r="W741" s="73">
        <v>0</v>
      </c>
      <c r="X741" s="73">
        <v>0</v>
      </c>
      <c r="Y741" s="73">
        <v>0</v>
      </c>
      <c r="Z741" s="73">
        <v>0</v>
      </c>
      <c r="AA741" s="73">
        <v>0</v>
      </c>
      <c r="AB741" s="73">
        <v>0</v>
      </c>
      <c r="AC741" s="73">
        <v>0</v>
      </c>
      <c r="AD741" s="73">
        <v>0</v>
      </c>
      <c r="AE741" s="73">
        <v>0</v>
      </c>
      <c r="AF741" s="73">
        <v>0</v>
      </c>
      <c r="AG741" s="73">
        <v>0</v>
      </c>
      <c r="AH741" s="73">
        <v>0</v>
      </c>
      <c r="AI741" s="73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14" t="s">
        <v>7</v>
      </c>
      <c r="B742" s="14" t="s">
        <v>3</v>
      </c>
      <c r="C742" s="73">
        <v>0</v>
      </c>
      <c r="D742" s="73">
        <v>0</v>
      </c>
      <c r="E742" s="73">
        <v>0</v>
      </c>
      <c r="F742" s="73">
        <v>0</v>
      </c>
      <c r="G742" s="73">
        <v>0</v>
      </c>
      <c r="H742" s="73">
        <v>0</v>
      </c>
      <c r="I742" s="73">
        <v>0</v>
      </c>
      <c r="J742" s="73">
        <v>0</v>
      </c>
      <c r="K742" s="73">
        <v>0</v>
      </c>
      <c r="L742" s="73">
        <v>0</v>
      </c>
      <c r="M742" s="73">
        <v>0</v>
      </c>
      <c r="N742" s="73">
        <v>0</v>
      </c>
      <c r="O742" s="73">
        <v>0</v>
      </c>
      <c r="P742" s="73">
        <v>0</v>
      </c>
      <c r="Q742" s="73">
        <v>0</v>
      </c>
      <c r="R742" s="73">
        <v>0</v>
      </c>
      <c r="S742" s="73">
        <v>0</v>
      </c>
      <c r="T742" s="73">
        <v>0</v>
      </c>
      <c r="U742" s="73">
        <v>0</v>
      </c>
      <c r="V742" s="73">
        <v>0</v>
      </c>
      <c r="W742" s="73">
        <v>0</v>
      </c>
      <c r="X742" s="73">
        <v>0</v>
      </c>
      <c r="Y742" s="73">
        <v>0</v>
      </c>
      <c r="Z742" s="73">
        <v>0</v>
      </c>
      <c r="AA742" s="73">
        <v>0</v>
      </c>
      <c r="AB742" s="73">
        <v>0</v>
      </c>
      <c r="AC742" s="73">
        <v>0</v>
      </c>
      <c r="AD742" s="73">
        <v>0</v>
      </c>
      <c r="AE742" s="73">
        <v>0</v>
      </c>
      <c r="AF742" s="73">
        <v>0</v>
      </c>
      <c r="AG742" s="73">
        <v>0</v>
      </c>
      <c r="AH742" s="73">
        <v>0</v>
      </c>
      <c r="AI742" s="73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4"/>
      <c r="B743" s="4" t="s">
        <v>4</v>
      </c>
      <c r="C743" s="73">
        <v>0</v>
      </c>
      <c r="D743" s="73">
        <v>0</v>
      </c>
      <c r="E743" s="73">
        <v>0</v>
      </c>
      <c r="F743" s="73">
        <v>0</v>
      </c>
      <c r="G743" s="73">
        <v>0</v>
      </c>
      <c r="H743" s="73">
        <v>0</v>
      </c>
      <c r="I743" s="73">
        <v>0</v>
      </c>
      <c r="J743" s="73">
        <v>0</v>
      </c>
      <c r="K743" s="73">
        <v>0</v>
      </c>
      <c r="L743" s="73">
        <v>0</v>
      </c>
      <c r="M743" s="73">
        <v>0</v>
      </c>
      <c r="N743" s="73">
        <v>0</v>
      </c>
      <c r="O743" s="73">
        <v>0</v>
      </c>
      <c r="P743" s="73">
        <v>0</v>
      </c>
      <c r="Q743" s="73">
        <v>0</v>
      </c>
      <c r="R743" s="73">
        <v>0</v>
      </c>
      <c r="S743" s="73">
        <v>0</v>
      </c>
      <c r="T743" s="73">
        <v>0</v>
      </c>
      <c r="U743" s="73">
        <v>0</v>
      </c>
      <c r="V743" s="73">
        <v>0</v>
      </c>
      <c r="W743" s="73">
        <v>0</v>
      </c>
      <c r="X743" s="73">
        <v>0</v>
      </c>
      <c r="Y743" s="73">
        <v>0</v>
      </c>
      <c r="Z743" s="73">
        <v>0</v>
      </c>
      <c r="AA743" s="73">
        <v>0</v>
      </c>
      <c r="AB743" s="73">
        <v>0</v>
      </c>
      <c r="AC743" s="73">
        <v>0</v>
      </c>
      <c r="AD743" s="73">
        <v>0</v>
      </c>
      <c r="AE743" s="73">
        <v>0</v>
      </c>
      <c r="AF743" s="73">
        <v>0</v>
      </c>
      <c r="AG743" s="73">
        <v>0</v>
      </c>
      <c r="AH743" s="73">
        <v>0</v>
      </c>
      <c r="AI743" s="7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14" t="s">
        <v>6</v>
      </c>
      <c r="B744" s="14" t="s">
        <v>3</v>
      </c>
      <c r="C744" s="73">
        <v>0</v>
      </c>
      <c r="D744" s="73">
        <v>0</v>
      </c>
      <c r="E744" s="73">
        <v>0</v>
      </c>
      <c r="F744" s="73">
        <v>0</v>
      </c>
      <c r="G744" s="73">
        <v>0</v>
      </c>
      <c r="H744" s="73">
        <v>0</v>
      </c>
      <c r="I744" s="73">
        <v>0</v>
      </c>
      <c r="J744" s="73">
        <v>0</v>
      </c>
      <c r="K744" s="73">
        <v>0</v>
      </c>
      <c r="L744" s="73">
        <v>0</v>
      </c>
      <c r="M744" s="73">
        <v>0</v>
      </c>
      <c r="N744" s="73">
        <v>0</v>
      </c>
      <c r="O744" s="73">
        <v>0</v>
      </c>
      <c r="P744" s="73">
        <v>0</v>
      </c>
      <c r="Q744" s="73">
        <v>0</v>
      </c>
      <c r="R744" s="73">
        <v>0</v>
      </c>
      <c r="S744" s="73">
        <v>0</v>
      </c>
      <c r="T744" s="73">
        <v>0</v>
      </c>
      <c r="U744" s="73">
        <v>0</v>
      </c>
      <c r="V744" s="73">
        <v>0</v>
      </c>
      <c r="W744" s="73">
        <v>0</v>
      </c>
      <c r="X744" s="73">
        <v>0</v>
      </c>
      <c r="Y744" s="73">
        <v>0</v>
      </c>
      <c r="Z744" s="73">
        <v>0</v>
      </c>
      <c r="AA744" s="73">
        <v>0</v>
      </c>
      <c r="AB744" s="73">
        <v>0</v>
      </c>
      <c r="AC744" s="73">
        <v>0</v>
      </c>
      <c r="AD744" s="73">
        <v>0</v>
      </c>
      <c r="AE744" s="73">
        <v>0</v>
      </c>
      <c r="AF744" s="73">
        <v>0</v>
      </c>
      <c r="AG744" s="73">
        <v>0</v>
      </c>
      <c r="AH744" s="73">
        <v>0</v>
      </c>
      <c r="AI744" s="73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5"/>
      <c r="B745" s="5" t="s">
        <v>4</v>
      </c>
      <c r="C745" s="73">
        <v>0</v>
      </c>
      <c r="D745" s="73">
        <v>0</v>
      </c>
      <c r="E745" s="73">
        <v>0</v>
      </c>
      <c r="F745" s="73">
        <v>0</v>
      </c>
      <c r="G745" s="73">
        <v>0</v>
      </c>
      <c r="H745" s="73">
        <v>0</v>
      </c>
      <c r="I745" s="73">
        <v>0</v>
      </c>
      <c r="J745" s="73">
        <v>0</v>
      </c>
      <c r="K745" s="73">
        <v>0</v>
      </c>
      <c r="L745" s="73">
        <v>0</v>
      </c>
      <c r="M745" s="73">
        <v>0</v>
      </c>
      <c r="N745" s="73">
        <v>0</v>
      </c>
      <c r="O745" s="73">
        <v>0</v>
      </c>
      <c r="P745" s="73">
        <v>0</v>
      </c>
      <c r="Q745" s="73">
        <v>0</v>
      </c>
      <c r="R745" s="73">
        <v>0</v>
      </c>
      <c r="S745" s="73">
        <v>0</v>
      </c>
      <c r="T745" s="73">
        <v>0</v>
      </c>
      <c r="U745" s="73">
        <v>0</v>
      </c>
      <c r="V745" s="73">
        <v>0</v>
      </c>
      <c r="W745" s="73">
        <v>0</v>
      </c>
      <c r="X745" s="73">
        <v>0</v>
      </c>
      <c r="Y745" s="73">
        <v>0</v>
      </c>
      <c r="Z745" s="73">
        <v>0</v>
      </c>
      <c r="AA745" s="73">
        <v>0</v>
      </c>
      <c r="AB745" s="73">
        <v>0</v>
      </c>
      <c r="AC745" s="73">
        <v>0</v>
      </c>
      <c r="AD745" s="73">
        <v>0</v>
      </c>
      <c r="AE745" s="73">
        <v>0</v>
      </c>
      <c r="AF745" s="73">
        <v>0</v>
      </c>
      <c r="AG745" s="73">
        <v>0</v>
      </c>
      <c r="AH745" s="73">
        <v>0</v>
      </c>
      <c r="AI745" s="73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5" t="s">
        <v>8</v>
      </c>
      <c r="B746" s="5" t="s">
        <v>3</v>
      </c>
      <c r="C746" s="73">
        <v>0</v>
      </c>
      <c r="D746" s="73">
        <v>0</v>
      </c>
      <c r="E746" s="73">
        <v>0</v>
      </c>
      <c r="F746" s="73">
        <v>0</v>
      </c>
      <c r="G746" s="73">
        <v>0</v>
      </c>
      <c r="H746" s="73">
        <v>0</v>
      </c>
      <c r="I746" s="73">
        <v>0</v>
      </c>
      <c r="J746" s="73">
        <v>0</v>
      </c>
      <c r="K746" s="73">
        <v>0</v>
      </c>
      <c r="L746" s="73">
        <v>0</v>
      </c>
      <c r="M746" s="73">
        <v>0</v>
      </c>
      <c r="N746" s="73">
        <v>0</v>
      </c>
      <c r="O746" s="73">
        <v>0</v>
      </c>
      <c r="P746" s="73">
        <v>0</v>
      </c>
      <c r="Q746" s="73">
        <v>0</v>
      </c>
      <c r="R746" s="73">
        <v>0</v>
      </c>
      <c r="S746" s="73">
        <v>0</v>
      </c>
      <c r="T746" s="73">
        <v>0</v>
      </c>
      <c r="U746" s="73">
        <v>0</v>
      </c>
      <c r="V746" s="73">
        <v>0</v>
      </c>
      <c r="W746" s="73">
        <v>0</v>
      </c>
      <c r="X746" s="73">
        <v>0</v>
      </c>
      <c r="Y746" s="73">
        <v>0</v>
      </c>
      <c r="Z746" s="73">
        <v>0</v>
      </c>
      <c r="AA746" s="73">
        <v>0</v>
      </c>
      <c r="AB746" s="73">
        <v>0</v>
      </c>
      <c r="AC746" s="73">
        <v>0</v>
      </c>
      <c r="AD746" s="73">
        <v>0</v>
      </c>
      <c r="AE746" s="73">
        <v>0</v>
      </c>
      <c r="AF746" s="73">
        <v>0</v>
      </c>
      <c r="AG746" s="73">
        <v>0</v>
      </c>
      <c r="AH746" s="73">
        <v>0</v>
      </c>
      <c r="AI746" s="73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4"/>
      <c r="B747" s="4" t="s">
        <v>37</v>
      </c>
      <c r="C747" s="73">
        <v>0</v>
      </c>
      <c r="D747" s="73">
        <v>0</v>
      </c>
      <c r="E747" s="73">
        <v>0</v>
      </c>
      <c r="F747" s="73">
        <v>0</v>
      </c>
      <c r="G747" s="73">
        <v>0</v>
      </c>
      <c r="H747" s="73">
        <v>0</v>
      </c>
      <c r="I747" s="73">
        <v>0</v>
      </c>
      <c r="J747" s="73">
        <v>0</v>
      </c>
      <c r="K747" s="73">
        <v>0</v>
      </c>
      <c r="L747" s="73">
        <v>0</v>
      </c>
      <c r="M747" s="73">
        <v>0</v>
      </c>
      <c r="N747" s="73">
        <v>0</v>
      </c>
      <c r="O747" s="73">
        <v>0</v>
      </c>
      <c r="P747" s="73">
        <v>0</v>
      </c>
      <c r="Q747" s="73">
        <v>0</v>
      </c>
      <c r="R747" s="73">
        <v>0</v>
      </c>
      <c r="S747" s="73">
        <v>0</v>
      </c>
      <c r="T747" s="73">
        <v>0</v>
      </c>
      <c r="U747" s="73">
        <v>0</v>
      </c>
      <c r="V747" s="73">
        <v>0</v>
      </c>
      <c r="W747" s="73">
        <v>0</v>
      </c>
      <c r="X747" s="73">
        <v>0</v>
      </c>
      <c r="Y747" s="73">
        <v>0</v>
      </c>
      <c r="Z747" s="73">
        <v>0</v>
      </c>
      <c r="AA747" s="73">
        <v>0</v>
      </c>
      <c r="AB747" s="73">
        <v>0</v>
      </c>
      <c r="AC747" s="73">
        <v>0</v>
      </c>
      <c r="AD747" s="73">
        <v>0</v>
      </c>
      <c r="AE747" s="73">
        <v>0</v>
      </c>
      <c r="AF747" s="73">
        <v>0</v>
      </c>
      <c r="AG747" s="73">
        <v>0</v>
      </c>
      <c r="AH747" s="73">
        <v>0</v>
      </c>
      <c r="AI747" s="73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14" t="s">
        <v>36</v>
      </c>
      <c r="B748" s="14" t="s">
        <v>38</v>
      </c>
      <c r="C748" s="73">
        <v>0</v>
      </c>
      <c r="D748" s="73">
        <v>0</v>
      </c>
      <c r="E748" s="73">
        <v>0</v>
      </c>
      <c r="F748" s="73">
        <v>0</v>
      </c>
      <c r="G748" s="73">
        <v>0</v>
      </c>
      <c r="H748" s="73">
        <v>0</v>
      </c>
      <c r="I748" s="73">
        <v>0</v>
      </c>
      <c r="J748" s="73">
        <v>0</v>
      </c>
      <c r="K748" s="73">
        <v>0</v>
      </c>
      <c r="L748" s="73">
        <v>0</v>
      </c>
      <c r="M748" s="73">
        <v>0</v>
      </c>
      <c r="N748" s="73">
        <v>0</v>
      </c>
      <c r="O748" s="73">
        <v>0</v>
      </c>
      <c r="P748" s="73">
        <v>0</v>
      </c>
      <c r="Q748" s="73">
        <v>0</v>
      </c>
      <c r="R748" s="73">
        <v>0</v>
      </c>
      <c r="S748" s="73">
        <v>0</v>
      </c>
      <c r="T748" s="73">
        <v>0</v>
      </c>
      <c r="U748" s="73">
        <v>0</v>
      </c>
      <c r="V748" s="73">
        <v>0</v>
      </c>
      <c r="W748" s="73">
        <v>0</v>
      </c>
      <c r="X748" s="73">
        <v>0</v>
      </c>
      <c r="Y748" s="73">
        <v>0</v>
      </c>
      <c r="Z748" s="73">
        <v>0</v>
      </c>
      <c r="AA748" s="73">
        <v>0</v>
      </c>
      <c r="AB748" s="73">
        <v>0</v>
      </c>
      <c r="AC748" s="73">
        <v>0</v>
      </c>
      <c r="AD748" s="73">
        <v>0</v>
      </c>
      <c r="AE748" s="73">
        <v>0</v>
      </c>
      <c r="AF748" s="73">
        <v>0</v>
      </c>
      <c r="AG748" s="73">
        <v>0</v>
      </c>
      <c r="AH748" s="73">
        <v>0</v>
      </c>
      <c r="AI748" s="73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5"/>
      <c r="B749" s="5" t="s">
        <v>213</v>
      </c>
      <c r="C749" s="73">
        <v>0</v>
      </c>
      <c r="D749" s="73">
        <v>0</v>
      </c>
      <c r="E749" s="73">
        <v>0</v>
      </c>
      <c r="F749" s="73">
        <v>0</v>
      </c>
      <c r="G749" s="73">
        <v>0</v>
      </c>
      <c r="H749" s="73">
        <v>0</v>
      </c>
      <c r="I749" s="73">
        <v>0</v>
      </c>
      <c r="J749" s="73">
        <v>0</v>
      </c>
      <c r="K749" s="73">
        <v>0</v>
      </c>
      <c r="L749" s="73">
        <v>0</v>
      </c>
      <c r="M749" s="73">
        <v>0</v>
      </c>
      <c r="N749" s="73">
        <v>0</v>
      </c>
      <c r="O749" s="73">
        <v>0</v>
      </c>
      <c r="P749" s="73">
        <v>0</v>
      </c>
      <c r="Q749" s="73">
        <v>0</v>
      </c>
      <c r="R749" s="73">
        <v>0</v>
      </c>
      <c r="S749" s="73">
        <v>0</v>
      </c>
      <c r="T749" s="73">
        <v>0</v>
      </c>
      <c r="U749" s="73">
        <v>0</v>
      </c>
      <c r="V749" s="73">
        <v>0</v>
      </c>
      <c r="W749" s="73">
        <v>0</v>
      </c>
      <c r="X749" s="73">
        <v>0</v>
      </c>
      <c r="Y749" s="73">
        <v>0</v>
      </c>
      <c r="Z749" s="73">
        <v>0</v>
      </c>
      <c r="AA749" s="73">
        <v>0</v>
      </c>
      <c r="AB749" s="73">
        <v>0</v>
      </c>
      <c r="AC749" s="73">
        <v>0</v>
      </c>
      <c r="AD749" s="73">
        <v>0</v>
      </c>
      <c r="AE749" s="73">
        <v>0</v>
      </c>
      <c r="AF749" s="73">
        <v>0</v>
      </c>
      <c r="AG749" s="73">
        <v>0</v>
      </c>
      <c r="AH749" s="73">
        <v>0</v>
      </c>
      <c r="AI749" s="73">
        <v>0</v>
      </c>
    </row>
    <row r="750" spans="1:85">
      <c r="A750" s="1" t="str">
        <f>LOOKUP(B750,[1]Regions!$A$4:$A$98,[1]Regions!$B$4:$B$98)</f>
        <v>Japan</v>
      </c>
      <c r="B750" s="2">
        <v>35</v>
      </c>
      <c r="C750" s="72">
        <v>2018</v>
      </c>
      <c r="D750" s="72">
        <v>2019</v>
      </c>
      <c r="E750" s="72">
        <v>2020</v>
      </c>
      <c r="F750" s="72">
        <v>2021</v>
      </c>
      <c r="G750" s="72">
        <v>2022</v>
      </c>
      <c r="H750" s="72">
        <v>2023</v>
      </c>
      <c r="I750" s="72">
        <v>2024</v>
      </c>
      <c r="J750" s="72">
        <v>2025</v>
      </c>
      <c r="K750" s="72">
        <v>2026</v>
      </c>
      <c r="L750" s="72">
        <v>2027</v>
      </c>
      <c r="M750" s="72">
        <v>2028</v>
      </c>
      <c r="N750" s="72">
        <v>2029</v>
      </c>
      <c r="O750" s="72">
        <v>2030</v>
      </c>
      <c r="P750" s="72">
        <v>2031</v>
      </c>
      <c r="Q750" s="72">
        <v>2032</v>
      </c>
      <c r="R750" s="72">
        <v>2033</v>
      </c>
      <c r="S750" s="72">
        <v>2034</v>
      </c>
      <c r="T750" s="72">
        <v>2035</v>
      </c>
      <c r="U750" s="72">
        <v>2036</v>
      </c>
      <c r="V750" s="72">
        <v>2037</v>
      </c>
      <c r="W750" s="72">
        <v>2038</v>
      </c>
      <c r="X750" s="72">
        <v>2039</v>
      </c>
      <c r="Y750" s="72">
        <v>2040</v>
      </c>
      <c r="Z750" s="72">
        <v>2041</v>
      </c>
      <c r="AA750" s="72">
        <v>2042</v>
      </c>
      <c r="AB750" s="72">
        <v>2043</v>
      </c>
      <c r="AC750" s="72">
        <v>2044</v>
      </c>
      <c r="AD750" s="72">
        <v>2045</v>
      </c>
      <c r="AE750" s="72">
        <v>2046</v>
      </c>
      <c r="AF750" s="72">
        <v>2047</v>
      </c>
      <c r="AG750" s="72">
        <v>2048</v>
      </c>
      <c r="AH750" s="72">
        <v>2049</v>
      </c>
      <c r="AI750" s="72">
        <v>2050</v>
      </c>
      <c r="AJ750">
        <v>2051</v>
      </c>
      <c r="AK750">
        <v>2052</v>
      </c>
      <c r="AL750">
        <v>2053</v>
      </c>
      <c r="AM750">
        <v>2054</v>
      </c>
      <c r="AN750">
        <v>2055</v>
      </c>
      <c r="AO750">
        <v>2056</v>
      </c>
      <c r="AP750">
        <v>2057</v>
      </c>
      <c r="AQ750">
        <v>2058</v>
      </c>
      <c r="AR750">
        <v>2059</v>
      </c>
      <c r="AS750">
        <v>2060</v>
      </c>
      <c r="AT750">
        <v>2061</v>
      </c>
      <c r="AU750">
        <v>2062</v>
      </c>
      <c r="AV750">
        <v>2063</v>
      </c>
      <c r="AW750">
        <v>2064</v>
      </c>
      <c r="AX750">
        <v>2065</v>
      </c>
      <c r="AY750">
        <v>2066</v>
      </c>
      <c r="AZ750">
        <v>2067</v>
      </c>
      <c r="BA750">
        <v>2068</v>
      </c>
      <c r="BB750">
        <v>2069</v>
      </c>
      <c r="BC750">
        <v>2070</v>
      </c>
      <c r="BD750">
        <v>2071</v>
      </c>
      <c r="BE750">
        <v>2072</v>
      </c>
      <c r="BF750">
        <v>2073</v>
      </c>
      <c r="BG750">
        <v>2074</v>
      </c>
      <c r="BH750">
        <v>2075</v>
      </c>
      <c r="BI750">
        <v>2076</v>
      </c>
      <c r="BJ750">
        <v>2077</v>
      </c>
      <c r="BK750">
        <v>2078</v>
      </c>
      <c r="BL750">
        <v>2079</v>
      </c>
      <c r="BM750">
        <v>2080</v>
      </c>
      <c r="BN750">
        <v>2081</v>
      </c>
      <c r="BO750">
        <v>2082</v>
      </c>
      <c r="BP750">
        <v>2083</v>
      </c>
      <c r="BQ750">
        <v>2084</v>
      </c>
      <c r="BR750">
        <v>2085</v>
      </c>
      <c r="BS750">
        <v>2086</v>
      </c>
      <c r="BT750">
        <v>2087</v>
      </c>
      <c r="BU750">
        <v>2088</v>
      </c>
      <c r="BV750">
        <v>2089</v>
      </c>
      <c r="BW750">
        <v>2090</v>
      </c>
      <c r="BX750">
        <v>2091</v>
      </c>
      <c r="BY750">
        <v>2092</v>
      </c>
      <c r="BZ750">
        <v>2093</v>
      </c>
      <c r="CA750">
        <v>2094</v>
      </c>
      <c r="CB750">
        <v>2095</v>
      </c>
      <c r="CC750">
        <v>2096</v>
      </c>
      <c r="CD750">
        <v>2097</v>
      </c>
      <c r="CE750">
        <v>2098</v>
      </c>
      <c r="CF750">
        <v>2099</v>
      </c>
      <c r="CG750">
        <v>2100</v>
      </c>
    </row>
    <row r="751" spans="1:85">
      <c r="A751" s="74"/>
      <c r="B751" s="74" t="s">
        <v>4</v>
      </c>
      <c r="C751" s="73">
        <v>0</v>
      </c>
      <c r="D751" s="73">
        <v>0</v>
      </c>
      <c r="E751" s="73">
        <v>0</v>
      </c>
      <c r="F751" s="73">
        <v>0</v>
      </c>
      <c r="G751" s="73">
        <v>0</v>
      </c>
      <c r="H751" s="73">
        <v>0</v>
      </c>
      <c r="I751" s="73">
        <v>0</v>
      </c>
      <c r="J751" s="73">
        <v>0</v>
      </c>
      <c r="K751" s="73">
        <v>0</v>
      </c>
      <c r="L751" s="73">
        <v>0</v>
      </c>
      <c r="M751" s="73">
        <v>0</v>
      </c>
      <c r="N751" s="73">
        <v>0</v>
      </c>
      <c r="O751" s="73">
        <v>0</v>
      </c>
      <c r="P751" s="73">
        <v>0</v>
      </c>
      <c r="Q751" s="73">
        <v>0</v>
      </c>
      <c r="R751" s="73">
        <v>0</v>
      </c>
      <c r="S751" s="73">
        <v>0</v>
      </c>
      <c r="T751" s="73">
        <v>0</v>
      </c>
      <c r="U751" s="73">
        <v>0</v>
      </c>
      <c r="V751" s="73">
        <v>0</v>
      </c>
      <c r="W751" s="73">
        <v>0</v>
      </c>
      <c r="X751" s="73">
        <v>0</v>
      </c>
      <c r="Y751" s="73">
        <v>0</v>
      </c>
      <c r="Z751" s="73">
        <v>0</v>
      </c>
      <c r="AA751" s="73">
        <v>0</v>
      </c>
      <c r="AB751" s="73">
        <v>0</v>
      </c>
      <c r="AC751" s="73">
        <v>0</v>
      </c>
      <c r="AD751" s="73">
        <v>0</v>
      </c>
      <c r="AE751" s="73">
        <v>0</v>
      </c>
      <c r="AF751" s="73">
        <v>0</v>
      </c>
      <c r="AG751" s="73">
        <v>0</v>
      </c>
      <c r="AH751" s="73">
        <v>0</v>
      </c>
      <c r="AI751" s="73">
        <v>0</v>
      </c>
      <c r="AJ751" s="73">
        <v>0</v>
      </c>
      <c r="AK751" s="73">
        <v>0</v>
      </c>
      <c r="AL751" s="73">
        <v>0</v>
      </c>
      <c r="AM751" s="73">
        <v>0</v>
      </c>
      <c r="AN751" s="73">
        <v>0</v>
      </c>
      <c r="AO751" s="73">
        <v>0</v>
      </c>
      <c r="AP751" s="73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74" t="s">
        <v>0</v>
      </c>
      <c r="B752" s="74" t="s">
        <v>3</v>
      </c>
      <c r="C752" s="73">
        <v>0</v>
      </c>
      <c r="D752" s="73">
        <v>0</v>
      </c>
      <c r="E752" s="73">
        <v>0</v>
      </c>
      <c r="F752" s="73">
        <v>0</v>
      </c>
      <c r="G752" s="73">
        <v>0</v>
      </c>
      <c r="H752" s="73">
        <v>0</v>
      </c>
      <c r="I752" s="73">
        <v>0</v>
      </c>
      <c r="J752" s="73">
        <v>0</v>
      </c>
      <c r="K752" s="73">
        <v>0</v>
      </c>
      <c r="L752" s="73">
        <v>0</v>
      </c>
      <c r="M752" s="73">
        <v>0</v>
      </c>
      <c r="N752" s="73">
        <v>0</v>
      </c>
      <c r="O752" s="73">
        <v>0</v>
      </c>
      <c r="P752" s="73">
        <v>0</v>
      </c>
      <c r="Q752" s="73">
        <v>0</v>
      </c>
      <c r="R752" s="73">
        <v>0</v>
      </c>
      <c r="S752" s="73">
        <v>0</v>
      </c>
      <c r="T752" s="73">
        <v>0</v>
      </c>
      <c r="U752" s="73">
        <v>0</v>
      </c>
      <c r="V752" s="73">
        <v>0</v>
      </c>
      <c r="W752" s="73">
        <v>0</v>
      </c>
      <c r="X752" s="73">
        <v>0</v>
      </c>
      <c r="Y752" s="73">
        <v>0</v>
      </c>
      <c r="Z752" s="73">
        <v>0</v>
      </c>
      <c r="AA752" s="73">
        <v>0</v>
      </c>
      <c r="AB752" s="73">
        <v>0</v>
      </c>
      <c r="AC752" s="73">
        <v>0</v>
      </c>
      <c r="AD752" s="73">
        <v>0</v>
      </c>
      <c r="AE752" s="73">
        <v>0</v>
      </c>
      <c r="AF752" s="73">
        <v>0</v>
      </c>
      <c r="AG752" s="73">
        <v>0</v>
      </c>
      <c r="AH752" s="73">
        <v>0</v>
      </c>
      <c r="AI752" s="73">
        <v>0</v>
      </c>
      <c r="AJ752" s="73">
        <v>0</v>
      </c>
      <c r="AK752" s="73">
        <v>0</v>
      </c>
      <c r="AL752" s="73">
        <v>0</v>
      </c>
      <c r="AM752" s="73">
        <v>0</v>
      </c>
      <c r="AN752" s="73">
        <v>0</v>
      </c>
      <c r="AO752" s="73">
        <v>0</v>
      </c>
      <c r="AP752" s="73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74"/>
      <c r="B753" s="74" t="s">
        <v>34</v>
      </c>
      <c r="C753" s="73">
        <v>0</v>
      </c>
      <c r="D753" s="73">
        <v>0</v>
      </c>
      <c r="E753" s="73">
        <v>0</v>
      </c>
      <c r="F753" s="73">
        <v>0</v>
      </c>
      <c r="G753" s="73">
        <v>0</v>
      </c>
      <c r="H753" s="73">
        <v>0</v>
      </c>
      <c r="I753" s="73">
        <v>0</v>
      </c>
      <c r="J753" s="73">
        <v>0</v>
      </c>
      <c r="K753" s="73">
        <v>0</v>
      </c>
      <c r="L753" s="73">
        <v>0</v>
      </c>
      <c r="M753" s="73">
        <v>0</v>
      </c>
      <c r="N753" s="73">
        <v>0</v>
      </c>
      <c r="O753" s="73">
        <v>0</v>
      </c>
      <c r="P753" s="73">
        <v>0</v>
      </c>
      <c r="Q753" s="73">
        <v>0</v>
      </c>
      <c r="R753" s="73">
        <v>0</v>
      </c>
      <c r="S753" s="73">
        <v>0</v>
      </c>
      <c r="T753" s="73">
        <v>0</v>
      </c>
      <c r="U753" s="73">
        <v>0</v>
      </c>
      <c r="V753" s="73">
        <v>0</v>
      </c>
      <c r="W753" s="73">
        <v>0</v>
      </c>
      <c r="X753" s="73">
        <v>0</v>
      </c>
      <c r="Y753" s="73">
        <v>0</v>
      </c>
      <c r="Z753" s="73">
        <v>0</v>
      </c>
      <c r="AA753" s="73">
        <v>0</v>
      </c>
      <c r="AB753" s="73">
        <v>0</v>
      </c>
      <c r="AC753" s="73">
        <v>0</v>
      </c>
      <c r="AD753" s="73">
        <v>0</v>
      </c>
      <c r="AE753" s="73">
        <v>0</v>
      </c>
      <c r="AF753" s="73">
        <v>0</v>
      </c>
      <c r="AG753" s="73">
        <v>0</v>
      </c>
      <c r="AH753" s="73">
        <v>0</v>
      </c>
      <c r="AI753" s="73">
        <v>0</v>
      </c>
      <c r="AJ753" s="73">
        <v>0</v>
      </c>
      <c r="AK753" s="73">
        <v>0</v>
      </c>
      <c r="AL753" s="73">
        <v>0</v>
      </c>
      <c r="AM753" s="73">
        <v>0</v>
      </c>
      <c r="AN753" s="73">
        <v>0</v>
      </c>
      <c r="AO753" s="73">
        <v>0</v>
      </c>
      <c r="AP753" s="7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>
      <c r="A754" s="14"/>
      <c r="B754" s="14" t="s">
        <v>35</v>
      </c>
      <c r="C754" s="73">
        <v>0</v>
      </c>
      <c r="D754" s="73">
        <v>0</v>
      </c>
      <c r="E754" s="73">
        <v>0</v>
      </c>
      <c r="F754" s="73">
        <v>0</v>
      </c>
      <c r="G754" s="73">
        <v>0</v>
      </c>
      <c r="H754" s="73">
        <v>0</v>
      </c>
      <c r="I754" s="73">
        <v>0</v>
      </c>
      <c r="J754" s="73">
        <v>0</v>
      </c>
      <c r="K754" s="73">
        <v>0</v>
      </c>
      <c r="L754" s="73">
        <v>0</v>
      </c>
      <c r="M754" s="73">
        <v>0</v>
      </c>
      <c r="N754" s="73">
        <v>0</v>
      </c>
      <c r="O754" s="73">
        <v>0</v>
      </c>
      <c r="P754" s="73">
        <v>0</v>
      </c>
      <c r="Q754" s="73">
        <v>0</v>
      </c>
      <c r="R754" s="73">
        <v>0</v>
      </c>
      <c r="S754" s="73">
        <v>0</v>
      </c>
      <c r="T754" s="73">
        <v>0</v>
      </c>
      <c r="U754" s="73">
        <v>0</v>
      </c>
      <c r="V754" s="73">
        <v>0</v>
      </c>
      <c r="W754" s="73">
        <v>0</v>
      </c>
      <c r="X754" s="73">
        <v>0</v>
      </c>
      <c r="Y754" s="73">
        <v>0</v>
      </c>
      <c r="Z754" s="73">
        <v>0</v>
      </c>
      <c r="AA754" s="73">
        <v>0</v>
      </c>
      <c r="AB754" s="73">
        <v>0</v>
      </c>
      <c r="AC754" s="73">
        <v>0</v>
      </c>
      <c r="AD754" s="73">
        <v>0</v>
      </c>
      <c r="AE754" s="73">
        <v>0</v>
      </c>
      <c r="AF754" s="73">
        <v>0</v>
      </c>
      <c r="AG754" s="73">
        <v>0</v>
      </c>
      <c r="AH754" s="73">
        <v>0</v>
      </c>
      <c r="AI754" s="73">
        <v>0</v>
      </c>
      <c r="AJ754" s="73">
        <v>0</v>
      </c>
      <c r="AK754" s="73">
        <v>0</v>
      </c>
      <c r="AL754" s="73">
        <v>0</v>
      </c>
      <c r="AM754" s="73">
        <v>0</v>
      </c>
      <c r="AN754" s="73">
        <v>0</v>
      </c>
      <c r="AO754" s="73">
        <v>0</v>
      </c>
      <c r="AP754" s="73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>
      <c r="A755" s="4"/>
      <c r="B755" s="4" t="s">
        <v>4</v>
      </c>
      <c r="C755" s="73">
        <v>0</v>
      </c>
      <c r="D755" s="73">
        <v>0</v>
      </c>
      <c r="E755" s="73">
        <v>0</v>
      </c>
      <c r="F755" s="73">
        <v>0</v>
      </c>
      <c r="G755" s="73">
        <v>0</v>
      </c>
      <c r="H755" s="73">
        <v>0</v>
      </c>
      <c r="I755" s="73">
        <v>0</v>
      </c>
      <c r="J755" s="73">
        <v>0</v>
      </c>
      <c r="K755" s="73">
        <v>0</v>
      </c>
      <c r="L755" s="73">
        <v>0</v>
      </c>
      <c r="M755" s="73">
        <v>0</v>
      </c>
      <c r="N755" s="73">
        <v>0</v>
      </c>
      <c r="O755" s="73">
        <v>0</v>
      </c>
      <c r="P755" s="73">
        <v>0</v>
      </c>
      <c r="Q755" s="73">
        <v>0</v>
      </c>
      <c r="R755" s="73">
        <v>0</v>
      </c>
      <c r="S755" s="73">
        <v>0</v>
      </c>
      <c r="T755" s="73">
        <v>0</v>
      </c>
      <c r="U755" s="73">
        <v>0</v>
      </c>
      <c r="V755" s="73">
        <v>0</v>
      </c>
      <c r="W755" s="73">
        <v>0</v>
      </c>
      <c r="X755" s="73">
        <v>0</v>
      </c>
      <c r="Y755" s="73">
        <v>0</v>
      </c>
      <c r="Z755" s="73">
        <v>0</v>
      </c>
      <c r="AA755" s="73">
        <v>0</v>
      </c>
      <c r="AB755" s="73">
        <v>0</v>
      </c>
      <c r="AC755" s="73">
        <v>0</v>
      </c>
      <c r="AD755" s="73">
        <v>0</v>
      </c>
      <c r="AE755" s="73">
        <v>0</v>
      </c>
      <c r="AF755" s="73">
        <v>0</v>
      </c>
      <c r="AG755" s="73">
        <v>0</v>
      </c>
      <c r="AH755" s="73">
        <v>0</v>
      </c>
      <c r="AI755" s="73">
        <v>0</v>
      </c>
      <c r="AJ755" s="73">
        <v>0</v>
      </c>
      <c r="AK755" s="73">
        <v>0</v>
      </c>
      <c r="AL755" s="73">
        <v>0</v>
      </c>
      <c r="AM755" s="73">
        <v>0</v>
      </c>
      <c r="AN755" s="73">
        <v>0</v>
      </c>
      <c r="AO755" s="73">
        <v>0</v>
      </c>
      <c r="AP755" s="73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</row>
    <row r="756" spans="1:85">
      <c r="A756" s="74" t="s">
        <v>1</v>
      </c>
      <c r="B756" s="74" t="s">
        <v>3</v>
      </c>
      <c r="C756" s="73">
        <v>0</v>
      </c>
      <c r="D756" s="73">
        <v>0</v>
      </c>
      <c r="E756" s="73">
        <v>0</v>
      </c>
      <c r="F756" s="73">
        <v>0</v>
      </c>
      <c r="G756" s="73">
        <v>0</v>
      </c>
      <c r="H756" s="73">
        <v>0</v>
      </c>
      <c r="I756" s="73">
        <v>0</v>
      </c>
      <c r="J756" s="73">
        <v>0</v>
      </c>
      <c r="K756" s="73">
        <v>0</v>
      </c>
      <c r="L756" s="73">
        <v>0</v>
      </c>
      <c r="M756" s="73">
        <v>0</v>
      </c>
      <c r="N756" s="73">
        <v>0</v>
      </c>
      <c r="O756" s="73">
        <v>0</v>
      </c>
      <c r="P756" s="73">
        <v>0</v>
      </c>
      <c r="Q756" s="73">
        <v>0</v>
      </c>
      <c r="R756" s="73">
        <v>0</v>
      </c>
      <c r="S756" s="73">
        <v>0</v>
      </c>
      <c r="T756" s="73">
        <v>0</v>
      </c>
      <c r="U756" s="73">
        <v>0</v>
      </c>
      <c r="V756" s="73">
        <v>0</v>
      </c>
      <c r="W756" s="73">
        <v>0</v>
      </c>
      <c r="X756" s="73">
        <v>0</v>
      </c>
      <c r="Y756" s="73">
        <v>0</v>
      </c>
      <c r="Z756" s="73">
        <v>0</v>
      </c>
      <c r="AA756" s="73">
        <v>0</v>
      </c>
      <c r="AB756" s="73">
        <v>0</v>
      </c>
      <c r="AC756" s="73">
        <v>0</v>
      </c>
      <c r="AD756" s="73">
        <v>0</v>
      </c>
      <c r="AE756" s="73">
        <v>0</v>
      </c>
      <c r="AF756" s="73">
        <v>0</v>
      </c>
      <c r="AG756" s="73">
        <v>0</v>
      </c>
      <c r="AH756" s="73">
        <v>0</v>
      </c>
      <c r="AI756" s="73">
        <v>0</v>
      </c>
      <c r="AJ756" s="73">
        <v>0</v>
      </c>
      <c r="AK756" s="73">
        <v>0</v>
      </c>
      <c r="AL756" s="73">
        <v>0</v>
      </c>
      <c r="AM756" s="73">
        <v>0</v>
      </c>
      <c r="AN756" s="73">
        <v>0</v>
      </c>
      <c r="AO756" s="73">
        <v>0</v>
      </c>
      <c r="AP756" s="73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>
      <c r="A757" s="74"/>
      <c r="B757" s="74" t="s">
        <v>34</v>
      </c>
      <c r="C757" s="73">
        <v>0</v>
      </c>
      <c r="D757" s="73">
        <v>0</v>
      </c>
      <c r="E757" s="73">
        <v>0</v>
      </c>
      <c r="F757" s="73">
        <v>0</v>
      </c>
      <c r="G757" s="73">
        <v>0</v>
      </c>
      <c r="H757" s="73">
        <v>0</v>
      </c>
      <c r="I757" s="73">
        <v>0</v>
      </c>
      <c r="J757" s="73">
        <v>0</v>
      </c>
      <c r="K757" s="73">
        <v>0</v>
      </c>
      <c r="L757" s="73">
        <v>0</v>
      </c>
      <c r="M757" s="73">
        <v>0</v>
      </c>
      <c r="N757" s="73">
        <v>0</v>
      </c>
      <c r="O757" s="73">
        <v>0</v>
      </c>
      <c r="P757" s="73">
        <v>0</v>
      </c>
      <c r="Q757" s="73">
        <v>0</v>
      </c>
      <c r="R757" s="73">
        <v>0</v>
      </c>
      <c r="S757" s="73">
        <v>0</v>
      </c>
      <c r="T757" s="73">
        <v>0</v>
      </c>
      <c r="U757" s="73">
        <v>0</v>
      </c>
      <c r="V757" s="73">
        <v>0</v>
      </c>
      <c r="W757" s="73">
        <v>0</v>
      </c>
      <c r="X757" s="73">
        <v>0</v>
      </c>
      <c r="Y757" s="73">
        <v>0</v>
      </c>
      <c r="Z757" s="73">
        <v>0</v>
      </c>
      <c r="AA757" s="73">
        <v>0</v>
      </c>
      <c r="AB757" s="73">
        <v>0</v>
      </c>
      <c r="AC757" s="73">
        <v>0</v>
      </c>
      <c r="AD757" s="73">
        <v>0</v>
      </c>
      <c r="AE757" s="73">
        <v>0</v>
      </c>
      <c r="AF757" s="73">
        <v>0</v>
      </c>
      <c r="AG757" s="73">
        <v>0</v>
      </c>
      <c r="AH757" s="73">
        <v>0</v>
      </c>
      <c r="AI757" s="73">
        <v>0</v>
      </c>
      <c r="AJ757" s="73">
        <v>0</v>
      </c>
      <c r="AK757" s="73">
        <v>0</v>
      </c>
      <c r="AL757" s="73">
        <v>0</v>
      </c>
      <c r="AM757" s="73">
        <v>0</v>
      </c>
      <c r="AN757" s="73">
        <v>0</v>
      </c>
      <c r="AO757" s="73">
        <v>0</v>
      </c>
      <c r="AP757" s="73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>
      <c r="A758" s="14"/>
      <c r="B758" s="14" t="s">
        <v>35</v>
      </c>
      <c r="C758" s="73">
        <v>0</v>
      </c>
      <c r="D758" s="73">
        <v>0</v>
      </c>
      <c r="E758" s="73">
        <v>0</v>
      </c>
      <c r="F758" s="73">
        <v>0</v>
      </c>
      <c r="G758" s="73">
        <v>0</v>
      </c>
      <c r="H758" s="73">
        <v>0</v>
      </c>
      <c r="I758" s="73">
        <v>0</v>
      </c>
      <c r="J758" s="73">
        <v>0</v>
      </c>
      <c r="K758" s="73">
        <v>0</v>
      </c>
      <c r="L758" s="73">
        <v>0</v>
      </c>
      <c r="M758" s="73">
        <v>0</v>
      </c>
      <c r="N758" s="73">
        <v>0</v>
      </c>
      <c r="O758" s="73">
        <v>0</v>
      </c>
      <c r="P758" s="73">
        <v>0</v>
      </c>
      <c r="Q758" s="73">
        <v>0</v>
      </c>
      <c r="R758" s="73">
        <v>0</v>
      </c>
      <c r="S758" s="73">
        <v>0</v>
      </c>
      <c r="T758" s="73">
        <v>0</v>
      </c>
      <c r="U758" s="73">
        <v>0</v>
      </c>
      <c r="V758" s="73">
        <v>0</v>
      </c>
      <c r="W758" s="73">
        <v>0</v>
      </c>
      <c r="X758" s="73">
        <v>0</v>
      </c>
      <c r="Y758" s="73">
        <v>0</v>
      </c>
      <c r="Z758" s="73">
        <v>0</v>
      </c>
      <c r="AA758" s="73">
        <v>0</v>
      </c>
      <c r="AB758" s="73">
        <v>0</v>
      </c>
      <c r="AC758" s="73">
        <v>0</v>
      </c>
      <c r="AD758" s="73">
        <v>0</v>
      </c>
      <c r="AE758" s="73">
        <v>0</v>
      </c>
      <c r="AF758" s="73">
        <v>0</v>
      </c>
      <c r="AG758" s="73">
        <v>0</v>
      </c>
      <c r="AH758" s="73">
        <v>0</v>
      </c>
      <c r="AI758" s="73">
        <v>0</v>
      </c>
      <c r="AJ758" s="73">
        <v>0</v>
      </c>
      <c r="AK758" s="73">
        <v>0</v>
      </c>
      <c r="AL758" s="73">
        <v>0</v>
      </c>
      <c r="AM758" s="73">
        <v>0</v>
      </c>
      <c r="AN758" s="73">
        <v>0</v>
      </c>
      <c r="AO758" s="73">
        <v>0</v>
      </c>
      <c r="AP758" s="73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>
      <c r="A759" s="4"/>
      <c r="B759" s="4" t="s">
        <v>4</v>
      </c>
      <c r="C759" s="73">
        <v>0</v>
      </c>
      <c r="D759" s="73">
        <v>0</v>
      </c>
      <c r="E759" s="73">
        <v>0</v>
      </c>
      <c r="F759" s="73">
        <v>0</v>
      </c>
      <c r="G759" s="73">
        <v>0</v>
      </c>
      <c r="H759" s="73">
        <v>0</v>
      </c>
      <c r="I759" s="73">
        <v>0</v>
      </c>
      <c r="J759" s="73">
        <v>0</v>
      </c>
      <c r="K759" s="73">
        <v>0</v>
      </c>
      <c r="L759" s="73">
        <v>0</v>
      </c>
      <c r="M759" s="73">
        <v>0</v>
      </c>
      <c r="N759" s="73">
        <v>0</v>
      </c>
      <c r="O759" s="73">
        <v>0</v>
      </c>
      <c r="P759" s="73">
        <v>0</v>
      </c>
      <c r="Q759" s="73">
        <v>0</v>
      </c>
      <c r="R759" s="73">
        <v>0</v>
      </c>
      <c r="S759" s="73">
        <v>0</v>
      </c>
      <c r="T759" s="73">
        <v>0</v>
      </c>
      <c r="U759" s="73">
        <v>0</v>
      </c>
      <c r="V759" s="73">
        <v>0</v>
      </c>
      <c r="W759" s="73">
        <v>0</v>
      </c>
      <c r="X759" s="73">
        <v>0</v>
      </c>
      <c r="Y759" s="73">
        <v>0</v>
      </c>
      <c r="Z759" s="73">
        <v>0</v>
      </c>
      <c r="AA759" s="73">
        <v>0</v>
      </c>
      <c r="AB759" s="73">
        <v>0</v>
      </c>
      <c r="AC759" s="73">
        <v>0</v>
      </c>
      <c r="AD759" s="73">
        <v>0</v>
      </c>
      <c r="AE759" s="73">
        <v>0</v>
      </c>
      <c r="AF759" s="73">
        <v>0</v>
      </c>
      <c r="AG759" s="73">
        <v>0</v>
      </c>
      <c r="AH759" s="73">
        <v>0</v>
      </c>
      <c r="AI759" s="73">
        <v>0</v>
      </c>
      <c r="AJ759" s="73">
        <v>0</v>
      </c>
      <c r="AK759" s="73">
        <v>0</v>
      </c>
      <c r="AL759" s="73">
        <v>0</v>
      </c>
      <c r="AM759" s="73">
        <v>0</v>
      </c>
      <c r="AN759" s="73">
        <v>0</v>
      </c>
      <c r="AO759" s="73">
        <v>0</v>
      </c>
      <c r="AP759" s="73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>
      <c r="A760" s="14" t="s">
        <v>5</v>
      </c>
      <c r="B760" s="14" t="s">
        <v>3</v>
      </c>
      <c r="C760" s="73">
        <v>0</v>
      </c>
      <c r="D760" s="73">
        <v>0</v>
      </c>
      <c r="E760" s="73">
        <v>0</v>
      </c>
      <c r="F760" s="73">
        <v>0</v>
      </c>
      <c r="G760" s="73">
        <v>0</v>
      </c>
      <c r="H760" s="73">
        <v>0</v>
      </c>
      <c r="I760" s="73">
        <v>0</v>
      </c>
      <c r="J760" s="73">
        <v>0</v>
      </c>
      <c r="K760" s="73">
        <v>0</v>
      </c>
      <c r="L760" s="73">
        <v>0</v>
      </c>
      <c r="M760" s="73">
        <v>0</v>
      </c>
      <c r="N760" s="73">
        <v>0</v>
      </c>
      <c r="O760" s="73">
        <v>0</v>
      </c>
      <c r="P760" s="73">
        <v>0</v>
      </c>
      <c r="Q760" s="73">
        <v>0</v>
      </c>
      <c r="R760" s="73">
        <v>0</v>
      </c>
      <c r="S760" s="73">
        <v>0</v>
      </c>
      <c r="T760" s="73">
        <v>0</v>
      </c>
      <c r="U760" s="73">
        <v>0</v>
      </c>
      <c r="V760" s="73">
        <v>0</v>
      </c>
      <c r="W760" s="73">
        <v>0</v>
      </c>
      <c r="X760" s="73">
        <v>0</v>
      </c>
      <c r="Y760" s="73">
        <v>0</v>
      </c>
      <c r="Z760" s="73">
        <v>0</v>
      </c>
      <c r="AA760" s="73">
        <v>0</v>
      </c>
      <c r="AB760" s="73">
        <v>0</v>
      </c>
      <c r="AC760" s="73">
        <v>0</v>
      </c>
      <c r="AD760" s="73">
        <v>0</v>
      </c>
      <c r="AE760" s="73">
        <v>0</v>
      </c>
      <c r="AF760" s="73">
        <v>0</v>
      </c>
      <c r="AG760" s="73">
        <v>0</v>
      </c>
      <c r="AH760" s="73">
        <v>0</v>
      </c>
      <c r="AI760" s="73">
        <v>0</v>
      </c>
      <c r="AJ760" s="73">
        <v>0</v>
      </c>
      <c r="AK760" s="73">
        <v>0</v>
      </c>
      <c r="AL760" s="73">
        <v>0</v>
      </c>
      <c r="AM760" s="73">
        <v>0</v>
      </c>
      <c r="AN760" s="73">
        <v>0</v>
      </c>
      <c r="AO760" s="73">
        <v>0</v>
      </c>
      <c r="AP760" s="73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</row>
    <row r="761" spans="1:85">
      <c r="A761" s="5"/>
      <c r="B761" s="5" t="s">
        <v>4</v>
      </c>
      <c r="C761" s="73">
        <v>0</v>
      </c>
      <c r="D761" s="73">
        <v>0</v>
      </c>
      <c r="E761" s="73">
        <v>0</v>
      </c>
      <c r="F761" s="73">
        <v>0</v>
      </c>
      <c r="G761" s="73">
        <v>0</v>
      </c>
      <c r="H761" s="73">
        <v>0</v>
      </c>
      <c r="I761" s="73">
        <v>0</v>
      </c>
      <c r="J761" s="73">
        <v>0</v>
      </c>
      <c r="K761" s="73">
        <v>0</v>
      </c>
      <c r="L761" s="73">
        <v>0</v>
      </c>
      <c r="M761" s="73">
        <v>0</v>
      </c>
      <c r="N761" s="73">
        <v>0</v>
      </c>
      <c r="O761" s="73">
        <v>0</v>
      </c>
      <c r="P761" s="73">
        <v>0</v>
      </c>
      <c r="Q761" s="73">
        <v>0</v>
      </c>
      <c r="R761" s="73">
        <v>0</v>
      </c>
      <c r="S761" s="73">
        <v>0</v>
      </c>
      <c r="T761" s="73">
        <v>0</v>
      </c>
      <c r="U761" s="73">
        <v>0</v>
      </c>
      <c r="V761" s="73">
        <v>0</v>
      </c>
      <c r="W761" s="73">
        <v>0</v>
      </c>
      <c r="X761" s="73">
        <v>0</v>
      </c>
      <c r="Y761" s="73">
        <v>0</v>
      </c>
      <c r="Z761" s="73">
        <v>0</v>
      </c>
      <c r="AA761" s="73">
        <v>0</v>
      </c>
      <c r="AB761" s="73">
        <v>0</v>
      </c>
      <c r="AC761" s="73">
        <v>0</v>
      </c>
      <c r="AD761" s="73">
        <v>0</v>
      </c>
      <c r="AE761" s="73">
        <v>0</v>
      </c>
      <c r="AF761" s="73">
        <v>0</v>
      </c>
      <c r="AG761" s="73">
        <v>0</v>
      </c>
      <c r="AH761" s="73">
        <v>0</v>
      </c>
      <c r="AI761" s="73">
        <v>0</v>
      </c>
      <c r="AJ761" s="73">
        <v>0</v>
      </c>
      <c r="AK761" s="73">
        <v>0</v>
      </c>
      <c r="AL761" s="73">
        <v>0</v>
      </c>
      <c r="AM761" s="73">
        <v>0</v>
      </c>
      <c r="AN761" s="73">
        <v>0</v>
      </c>
      <c r="AO761" s="73">
        <v>0</v>
      </c>
      <c r="AP761" s="73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>
      <c r="A762" s="5" t="s">
        <v>2</v>
      </c>
      <c r="B762" s="5" t="s">
        <v>3</v>
      </c>
      <c r="C762" s="73">
        <v>0</v>
      </c>
      <c r="D762" s="73">
        <v>0</v>
      </c>
      <c r="E762" s="73">
        <v>0</v>
      </c>
      <c r="F762" s="73">
        <v>0</v>
      </c>
      <c r="G762" s="73">
        <v>0</v>
      </c>
      <c r="H762" s="73">
        <v>0</v>
      </c>
      <c r="I762" s="73">
        <v>0</v>
      </c>
      <c r="J762" s="73">
        <v>0</v>
      </c>
      <c r="K762" s="73">
        <v>0</v>
      </c>
      <c r="L762" s="73">
        <v>0</v>
      </c>
      <c r="M762" s="73">
        <v>0</v>
      </c>
      <c r="N762" s="73">
        <v>0</v>
      </c>
      <c r="O762" s="73">
        <v>0</v>
      </c>
      <c r="P762" s="73">
        <v>0</v>
      </c>
      <c r="Q762" s="73">
        <v>0</v>
      </c>
      <c r="R762" s="73">
        <v>0</v>
      </c>
      <c r="S762" s="73">
        <v>0</v>
      </c>
      <c r="T762" s="73">
        <v>0</v>
      </c>
      <c r="U762" s="73">
        <v>0</v>
      </c>
      <c r="V762" s="73">
        <v>0</v>
      </c>
      <c r="W762" s="73">
        <v>0</v>
      </c>
      <c r="X762" s="73">
        <v>0</v>
      </c>
      <c r="Y762" s="73">
        <v>0</v>
      </c>
      <c r="Z762" s="73">
        <v>0</v>
      </c>
      <c r="AA762" s="73">
        <v>0</v>
      </c>
      <c r="AB762" s="73">
        <v>0</v>
      </c>
      <c r="AC762" s="73">
        <v>0</v>
      </c>
      <c r="AD762" s="73">
        <v>0</v>
      </c>
      <c r="AE762" s="73">
        <v>0</v>
      </c>
      <c r="AF762" s="73">
        <v>0</v>
      </c>
      <c r="AG762" s="73">
        <v>0</v>
      </c>
      <c r="AH762" s="73">
        <v>0</v>
      </c>
      <c r="AI762" s="73">
        <v>0</v>
      </c>
      <c r="AJ762" s="73">
        <v>0</v>
      </c>
      <c r="AK762" s="73">
        <v>0</v>
      </c>
      <c r="AL762" s="73">
        <v>0</v>
      </c>
      <c r="AM762" s="73">
        <v>0</v>
      </c>
      <c r="AN762" s="73">
        <v>0</v>
      </c>
      <c r="AO762" s="73">
        <v>0</v>
      </c>
      <c r="AP762" s="73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>
      <c r="A763" s="4"/>
      <c r="B763" s="4" t="s">
        <v>4</v>
      </c>
      <c r="C763" s="73">
        <v>0</v>
      </c>
      <c r="D763" s="73">
        <v>0</v>
      </c>
      <c r="E763" s="73">
        <v>0</v>
      </c>
      <c r="F763" s="73">
        <v>0</v>
      </c>
      <c r="G763" s="73">
        <v>0</v>
      </c>
      <c r="H763" s="73">
        <v>0</v>
      </c>
      <c r="I763" s="73">
        <v>0</v>
      </c>
      <c r="J763" s="73">
        <v>0</v>
      </c>
      <c r="K763" s="73">
        <v>0</v>
      </c>
      <c r="L763" s="73">
        <v>0</v>
      </c>
      <c r="M763" s="73">
        <v>0</v>
      </c>
      <c r="N763" s="73">
        <v>0</v>
      </c>
      <c r="O763" s="73">
        <v>0</v>
      </c>
      <c r="P763" s="73">
        <v>0</v>
      </c>
      <c r="Q763" s="73">
        <v>0</v>
      </c>
      <c r="R763" s="73">
        <v>0</v>
      </c>
      <c r="S763" s="73">
        <v>0</v>
      </c>
      <c r="T763" s="73">
        <v>0</v>
      </c>
      <c r="U763" s="73">
        <v>0</v>
      </c>
      <c r="V763" s="73">
        <v>0</v>
      </c>
      <c r="W763" s="73">
        <v>0</v>
      </c>
      <c r="X763" s="73">
        <v>0</v>
      </c>
      <c r="Y763" s="73">
        <v>0</v>
      </c>
      <c r="Z763" s="73">
        <v>0</v>
      </c>
      <c r="AA763" s="73">
        <v>0</v>
      </c>
      <c r="AB763" s="73">
        <v>0</v>
      </c>
      <c r="AC763" s="73">
        <v>0</v>
      </c>
      <c r="AD763" s="73">
        <v>0</v>
      </c>
      <c r="AE763" s="73">
        <v>0</v>
      </c>
      <c r="AF763" s="73">
        <v>0</v>
      </c>
      <c r="AG763" s="73">
        <v>0</v>
      </c>
      <c r="AH763" s="73">
        <v>0</v>
      </c>
      <c r="AI763" s="73">
        <v>0</v>
      </c>
      <c r="AJ763" s="73">
        <v>0</v>
      </c>
      <c r="AK763" s="73">
        <v>0</v>
      </c>
      <c r="AL763" s="73">
        <v>0</v>
      </c>
      <c r="AM763" s="73">
        <v>0</v>
      </c>
      <c r="AN763" s="73">
        <v>0</v>
      </c>
      <c r="AO763" s="73">
        <v>0</v>
      </c>
      <c r="AP763" s="7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>
      <c r="A764" s="14" t="s">
        <v>7</v>
      </c>
      <c r="B764" s="14" t="s">
        <v>3</v>
      </c>
      <c r="C764" s="73">
        <v>0</v>
      </c>
      <c r="D764" s="73">
        <v>0</v>
      </c>
      <c r="E764" s="73">
        <v>0</v>
      </c>
      <c r="F764" s="73">
        <v>0</v>
      </c>
      <c r="G764" s="73">
        <v>0</v>
      </c>
      <c r="H764" s="73">
        <v>0</v>
      </c>
      <c r="I764" s="73">
        <v>0</v>
      </c>
      <c r="J764" s="73">
        <v>0</v>
      </c>
      <c r="K764" s="73">
        <v>0</v>
      </c>
      <c r="L764" s="73">
        <v>0</v>
      </c>
      <c r="M764" s="73">
        <v>0</v>
      </c>
      <c r="N764" s="73">
        <v>0</v>
      </c>
      <c r="O764" s="73">
        <v>0</v>
      </c>
      <c r="P764" s="73">
        <v>0</v>
      </c>
      <c r="Q764" s="73">
        <v>0</v>
      </c>
      <c r="R764" s="73">
        <v>0</v>
      </c>
      <c r="S764" s="73">
        <v>0</v>
      </c>
      <c r="T764" s="73">
        <v>0</v>
      </c>
      <c r="U764" s="73">
        <v>0</v>
      </c>
      <c r="V764" s="73">
        <v>0</v>
      </c>
      <c r="W764" s="73">
        <v>0</v>
      </c>
      <c r="X764" s="73">
        <v>0</v>
      </c>
      <c r="Y764" s="73">
        <v>0</v>
      </c>
      <c r="Z764" s="73">
        <v>0</v>
      </c>
      <c r="AA764" s="73">
        <v>0</v>
      </c>
      <c r="AB764" s="73">
        <v>0</v>
      </c>
      <c r="AC764" s="73">
        <v>0</v>
      </c>
      <c r="AD764" s="73">
        <v>0</v>
      </c>
      <c r="AE764" s="73">
        <v>0</v>
      </c>
      <c r="AF764" s="73">
        <v>0</v>
      </c>
      <c r="AG764" s="73">
        <v>0</v>
      </c>
      <c r="AH764" s="73">
        <v>0</v>
      </c>
      <c r="AI764" s="73">
        <v>0</v>
      </c>
      <c r="AJ764" s="73">
        <v>0</v>
      </c>
      <c r="AK764" s="73">
        <v>0</v>
      </c>
      <c r="AL764" s="73">
        <v>0</v>
      </c>
      <c r="AM764" s="73">
        <v>0</v>
      </c>
      <c r="AN764" s="73">
        <v>0</v>
      </c>
      <c r="AO764" s="73">
        <v>0</v>
      </c>
      <c r="AP764" s="73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4"/>
      <c r="B765" s="4" t="s">
        <v>4</v>
      </c>
      <c r="C765" s="73">
        <v>0</v>
      </c>
      <c r="D765" s="73">
        <v>0</v>
      </c>
      <c r="E765" s="73">
        <v>0</v>
      </c>
      <c r="F765" s="73">
        <v>0</v>
      </c>
      <c r="G765" s="73">
        <v>0</v>
      </c>
      <c r="H765" s="73">
        <v>0</v>
      </c>
      <c r="I765" s="73">
        <v>0</v>
      </c>
      <c r="J765" s="73">
        <v>0</v>
      </c>
      <c r="K765" s="73">
        <v>0</v>
      </c>
      <c r="L765" s="73">
        <v>0</v>
      </c>
      <c r="M765" s="73">
        <v>0</v>
      </c>
      <c r="N765" s="73">
        <v>0</v>
      </c>
      <c r="O765" s="73">
        <v>0</v>
      </c>
      <c r="P765" s="73">
        <v>0</v>
      </c>
      <c r="Q765" s="73">
        <v>0</v>
      </c>
      <c r="R765" s="73">
        <v>0</v>
      </c>
      <c r="S765" s="73">
        <v>0</v>
      </c>
      <c r="T765" s="73">
        <v>0</v>
      </c>
      <c r="U765" s="73">
        <v>0</v>
      </c>
      <c r="V765" s="73">
        <v>0</v>
      </c>
      <c r="W765" s="73">
        <v>0</v>
      </c>
      <c r="X765" s="73">
        <v>0</v>
      </c>
      <c r="Y765" s="73">
        <v>0</v>
      </c>
      <c r="Z765" s="73">
        <v>0</v>
      </c>
      <c r="AA765" s="73">
        <v>0</v>
      </c>
      <c r="AB765" s="73">
        <v>0</v>
      </c>
      <c r="AC765" s="73">
        <v>0</v>
      </c>
      <c r="AD765" s="73">
        <v>0</v>
      </c>
      <c r="AE765" s="73">
        <v>0</v>
      </c>
      <c r="AF765" s="73">
        <v>0</v>
      </c>
      <c r="AG765" s="73">
        <v>0</v>
      </c>
      <c r="AH765" s="73">
        <v>0</v>
      </c>
      <c r="AI765" s="73">
        <v>0</v>
      </c>
      <c r="AJ765" s="73">
        <v>0</v>
      </c>
      <c r="AK765" s="73">
        <v>0</v>
      </c>
      <c r="AL765" s="73">
        <v>0</v>
      </c>
      <c r="AM765" s="73">
        <v>0</v>
      </c>
      <c r="AN765" s="73">
        <v>0</v>
      </c>
      <c r="AO765" s="73">
        <v>0</v>
      </c>
      <c r="AP765" s="73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14" t="s">
        <v>6</v>
      </c>
      <c r="B766" s="14" t="s">
        <v>3</v>
      </c>
      <c r="C766" s="73">
        <v>0</v>
      </c>
      <c r="D766" s="73">
        <v>0</v>
      </c>
      <c r="E766" s="73">
        <v>0</v>
      </c>
      <c r="F766" s="73">
        <v>0</v>
      </c>
      <c r="G766" s="73">
        <v>0</v>
      </c>
      <c r="H766" s="73">
        <v>0</v>
      </c>
      <c r="I766" s="73">
        <v>0</v>
      </c>
      <c r="J766" s="73">
        <v>0</v>
      </c>
      <c r="K766" s="73">
        <v>0</v>
      </c>
      <c r="L766" s="73">
        <v>0</v>
      </c>
      <c r="M766" s="73">
        <v>0</v>
      </c>
      <c r="N766" s="73">
        <v>0</v>
      </c>
      <c r="O766" s="73">
        <v>0</v>
      </c>
      <c r="P766" s="73">
        <v>0</v>
      </c>
      <c r="Q766" s="73">
        <v>0</v>
      </c>
      <c r="R766" s="73">
        <v>0</v>
      </c>
      <c r="S766" s="73">
        <v>0</v>
      </c>
      <c r="T766" s="73">
        <v>0</v>
      </c>
      <c r="U766" s="73">
        <v>0</v>
      </c>
      <c r="V766" s="73">
        <v>0</v>
      </c>
      <c r="W766" s="73">
        <v>0</v>
      </c>
      <c r="X766" s="73">
        <v>0</v>
      </c>
      <c r="Y766" s="73">
        <v>0</v>
      </c>
      <c r="Z766" s="73">
        <v>0</v>
      </c>
      <c r="AA766" s="73">
        <v>0</v>
      </c>
      <c r="AB766" s="73">
        <v>0</v>
      </c>
      <c r="AC766" s="73">
        <v>0</v>
      </c>
      <c r="AD766" s="73">
        <v>0</v>
      </c>
      <c r="AE766" s="73">
        <v>0</v>
      </c>
      <c r="AF766" s="73">
        <v>0</v>
      </c>
      <c r="AG766" s="73">
        <v>0</v>
      </c>
      <c r="AH766" s="73">
        <v>0</v>
      </c>
      <c r="AI766" s="73">
        <v>0</v>
      </c>
      <c r="AJ766" s="73">
        <v>0</v>
      </c>
      <c r="AK766" s="73">
        <v>0</v>
      </c>
      <c r="AL766" s="73">
        <v>0</v>
      </c>
      <c r="AM766" s="73">
        <v>0</v>
      </c>
      <c r="AN766" s="73">
        <v>0</v>
      </c>
      <c r="AO766" s="73">
        <v>0</v>
      </c>
      <c r="AP766" s="73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5"/>
      <c r="B767" s="5" t="s">
        <v>4</v>
      </c>
      <c r="C767" s="73">
        <v>0</v>
      </c>
      <c r="D767" s="73">
        <v>0</v>
      </c>
      <c r="E767" s="73">
        <v>0</v>
      </c>
      <c r="F767" s="73">
        <v>0</v>
      </c>
      <c r="G767" s="73">
        <v>0</v>
      </c>
      <c r="H767" s="73">
        <v>0</v>
      </c>
      <c r="I767" s="73">
        <v>0</v>
      </c>
      <c r="J767" s="73">
        <v>0</v>
      </c>
      <c r="K767" s="73">
        <v>0</v>
      </c>
      <c r="L767" s="73">
        <v>0</v>
      </c>
      <c r="M767" s="73">
        <v>0</v>
      </c>
      <c r="N767" s="73">
        <v>0</v>
      </c>
      <c r="O767" s="73">
        <v>0</v>
      </c>
      <c r="P767" s="73">
        <v>0</v>
      </c>
      <c r="Q767" s="73">
        <v>0</v>
      </c>
      <c r="R767" s="73">
        <v>0</v>
      </c>
      <c r="S767" s="73">
        <v>0</v>
      </c>
      <c r="T767" s="73">
        <v>0</v>
      </c>
      <c r="U767" s="73">
        <v>0</v>
      </c>
      <c r="V767" s="73">
        <v>0</v>
      </c>
      <c r="W767" s="73">
        <v>0</v>
      </c>
      <c r="X767" s="73">
        <v>0</v>
      </c>
      <c r="Y767" s="73">
        <v>0</v>
      </c>
      <c r="Z767" s="73">
        <v>0</v>
      </c>
      <c r="AA767" s="73">
        <v>0</v>
      </c>
      <c r="AB767" s="73">
        <v>0</v>
      </c>
      <c r="AC767" s="73">
        <v>0</v>
      </c>
      <c r="AD767" s="73">
        <v>0</v>
      </c>
      <c r="AE767" s="73">
        <v>0</v>
      </c>
      <c r="AF767" s="73">
        <v>0</v>
      </c>
      <c r="AG767" s="73">
        <v>0</v>
      </c>
      <c r="AH767" s="73">
        <v>0</v>
      </c>
      <c r="AI767" s="73">
        <v>0</v>
      </c>
      <c r="AJ767" s="73">
        <v>0</v>
      </c>
      <c r="AK767" s="73">
        <v>0</v>
      </c>
      <c r="AL767" s="73">
        <v>0</v>
      </c>
      <c r="AM767" s="73">
        <v>0</v>
      </c>
      <c r="AN767" s="73">
        <v>0</v>
      </c>
      <c r="AO767" s="73">
        <v>0</v>
      </c>
      <c r="AP767" s="73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5" t="s">
        <v>8</v>
      </c>
      <c r="B768" s="5" t="s">
        <v>3</v>
      </c>
      <c r="C768" s="73">
        <v>0</v>
      </c>
      <c r="D768" s="73">
        <v>0</v>
      </c>
      <c r="E768" s="73">
        <v>0</v>
      </c>
      <c r="F768" s="73">
        <v>0</v>
      </c>
      <c r="G768" s="73">
        <v>0</v>
      </c>
      <c r="H768" s="73">
        <v>0</v>
      </c>
      <c r="I768" s="73">
        <v>0</v>
      </c>
      <c r="J768" s="73">
        <v>0</v>
      </c>
      <c r="K768" s="73">
        <v>0</v>
      </c>
      <c r="L768" s="73">
        <v>0</v>
      </c>
      <c r="M768" s="73">
        <v>0</v>
      </c>
      <c r="N768" s="73">
        <v>0</v>
      </c>
      <c r="O768" s="73">
        <v>0</v>
      </c>
      <c r="P768" s="73">
        <v>0</v>
      </c>
      <c r="Q768" s="73">
        <v>0</v>
      </c>
      <c r="R768" s="73">
        <v>0</v>
      </c>
      <c r="S768" s="73">
        <v>0</v>
      </c>
      <c r="T768" s="73">
        <v>0</v>
      </c>
      <c r="U768" s="73">
        <v>0</v>
      </c>
      <c r="V768" s="73">
        <v>0</v>
      </c>
      <c r="W768" s="73">
        <v>0</v>
      </c>
      <c r="X768" s="73">
        <v>0</v>
      </c>
      <c r="Y768" s="73">
        <v>0</v>
      </c>
      <c r="Z768" s="73">
        <v>0</v>
      </c>
      <c r="AA768" s="73">
        <v>0</v>
      </c>
      <c r="AB768" s="73">
        <v>0</v>
      </c>
      <c r="AC768" s="73">
        <v>0</v>
      </c>
      <c r="AD768" s="73">
        <v>0</v>
      </c>
      <c r="AE768" s="73">
        <v>0</v>
      </c>
      <c r="AF768" s="73">
        <v>0</v>
      </c>
      <c r="AG768" s="73">
        <v>0</v>
      </c>
      <c r="AH768" s="73">
        <v>0</v>
      </c>
      <c r="AI768" s="73">
        <v>0</v>
      </c>
      <c r="AJ768" s="73">
        <v>0</v>
      </c>
      <c r="AK768" s="73">
        <v>0</v>
      </c>
      <c r="AL768" s="73">
        <v>0</v>
      </c>
      <c r="AM768" s="73">
        <v>0</v>
      </c>
      <c r="AN768" s="73">
        <v>0</v>
      </c>
      <c r="AO768" s="73">
        <v>0</v>
      </c>
      <c r="AP768" s="73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4"/>
      <c r="B769" s="4" t="s">
        <v>37</v>
      </c>
      <c r="C769" s="73">
        <v>0</v>
      </c>
      <c r="D769" s="73">
        <v>0</v>
      </c>
      <c r="E769" s="73">
        <v>0</v>
      </c>
      <c r="F769" s="73">
        <v>0</v>
      </c>
      <c r="G769" s="73">
        <v>0</v>
      </c>
      <c r="H769" s="73">
        <v>0</v>
      </c>
      <c r="I769" s="73">
        <v>0</v>
      </c>
      <c r="J769" s="73">
        <v>0</v>
      </c>
      <c r="K769" s="73">
        <v>0</v>
      </c>
      <c r="L769" s="73">
        <v>0</v>
      </c>
      <c r="M769" s="73">
        <v>0</v>
      </c>
      <c r="N769" s="73">
        <v>0</v>
      </c>
      <c r="O769" s="73">
        <v>0</v>
      </c>
      <c r="P769" s="73">
        <v>0</v>
      </c>
      <c r="Q769" s="73">
        <v>0</v>
      </c>
      <c r="R769" s="73">
        <v>0</v>
      </c>
      <c r="S769" s="73">
        <v>0</v>
      </c>
      <c r="T769" s="73">
        <v>0</v>
      </c>
      <c r="U769" s="73">
        <v>0</v>
      </c>
      <c r="V769" s="73">
        <v>0</v>
      </c>
      <c r="W769" s="73">
        <v>0</v>
      </c>
      <c r="X769" s="73">
        <v>0</v>
      </c>
      <c r="Y769" s="73">
        <v>0</v>
      </c>
      <c r="Z769" s="73">
        <v>0</v>
      </c>
      <c r="AA769" s="73">
        <v>0</v>
      </c>
      <c r="AB769" s="73">
        <v>0</v>
      </c>
      <c r="AC769" s="73">
        <v>0</v>
      </c>
      <c r="AD769" s="73">
        <v>0</v>
      </c>
      <c r="AE769" s="73">
        <v>0</v>
      </c>
      <c r="AF769" s="73">
        <v>0</v>
      </c>
      <c r="AG769" s="73">
        <v>0</v>
      </c>
      <c r="AH769" s="73">
        <v>0</v>
      </c>
      <c r="AI769" s="73">
        <v>0</v>
      </c>
      <c r="AJ769" s="73">
        <v>0</v>
      </c>
      <c r="AK769" s="73">
        <v>0</v>
      </c>
      <c r="AL769" s="73">
        <v>0</v>
      </c>
      <c r="AM769" s="73">
        <v>0</v>
      </c>
      <c r="AN769" s="73">
        <v>0</v>
      </c>
      <c r="AO769" s="73">
        <v>0</v>
      </c>
      <c r="AP769" s="73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14" t="s">
        <v>36</v>
      </c>
      <c r="B770" s="14" t="s">
        <v>38</v>
      </c>
      <c r="C770" s="73">
        <v>0</v>
      </c>
      <c r="D770" s="73">
        <v>0</v>
      </c>
      <c r="E770" s="73">
        <v>0</v>
      </c>
      <c r="F770" s="73">
        <v>0</v>
      </c>
      <c r="G770" s="73">
        <v>0</v>
      </c>
      <c r="H770" s="73">
        <v>0</v>
      </c>
      <c r="I770" s="73">
        <v>0</v>
      </c>
      <c r="J770" s="73">
        <v>0</v>
      </c>
      <c r="K770" s="73">
        <v>0</v>
      </c>
      <c r="L770" s="73">
        <v>0</v>
      </c>
      <c r="M770" s="73">
        <v>0</v>
      </c>
      <c r="N770" s="73">
        <v>0</v>
      </c>
      <c r="O770" s="73">
        <v>0</v>
      </c>
      <c r="P770" s="73">
        <f t="shared" ref="P770:AI771" si="0">O770*1.2</f>
        <v>0</v>
      </c>
      <c r="Q770" s="73">
        <f t="shared" si="0"/>
        <v>0</v>
      </c>
      <c r="R770" s="73">
        <f t="shared" si="0"/>
        <v>0</v>
      </c>
      <c r="S770" s="73">
        <f t="shared" si="0"/>
        <v>0</v>
      </c>
      <c r="T770" s="73">
        <f t="shared" si="0"/>
        <v>0</v>
      </c>
      <c r="U770" s="73">
        <f t="shared" si="0"/>
        <v>0</v>
      </c>
      <c r="V770" s="73">
        <f t="shared" si="0"/>
        <v>0</v>
      </c>
      <c r="W770" s="73">
        <f t="shared" si="0"/>
        <v>0</v>
      </c>
      <c r="X770" s="73">
        <f t="shared" si="0"/>
        <v>0</v>
      </c>
      <c r="Y770" s="73">
        <f t="shared" si="0"/>
        <v>0</v>
      </c>
      <c r="Z770" s="73">
        <f t="shared" si="0"/>
        <v>0</v>
      </c>
      <c r="AA770" s="73">
        <f t="shared" si="0"/>
        <v>0</v>
      </c>
      <c r="AB770" s="73">
        <f t="shared" si="0"/>
        <v>0</v>
      </c>
      <c r="AC770" s="73">
        <f t="shared" si="0"/>
        <v>0</v>
      </c>
      <c r="AD770" s="73">
        <f t="shared" si="0"/>
        <v>0</v>
      </c>
      <c r="AE770" s="73">
        <f t="shared" si="0"/>
        <v>0</v>
      </c>
      <c r="AF770" s="73">
        <f t="shared" si="0"/>
        <v>0</v>
      </c>
      <c r="AG770" s="73">
        <v>0</v>
      </c>
      <c r="AH770" s="73">
        <v>0</v>
      </c>
      <c r="AI770" s="73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5"/>
      <c r="B771" s="5" t="s">
        <v>213</v>
      </c>
      <c r="C771" s="73">
        <v>0</v>
      </c>
      <c r="D771" s="73">
        <v>0</v>
      </c>
      <c r="E771" s="73">
        <v>0</v>
      </c>
      <c r="F771" s="73">
        <v>0</v>
      </c>
      <c r="G771" s="73">
        <v>0</v>
      </c>
      <c r="H771" s="73">
        <v>0</v>
      </c>
      <c r="I771" s="73">
        <v>0</v>
      </c>
      <c r="J771" s="73">
        <v>0</v>
      </c>
      <c r="K771" s="73">
        <v>0</v>
      </c>
      <c r="L771" s="73">
        <v>0</v>
      </c>
      <c r="M771" s="73">
        <v>0</v>
      </c>
      <c r="N771" s="73">
        <v>0</v>
      </c>
      <c r="O771" s="73">
        <v>0</v>
      </c>
      <c r="P771" s="73">
        <f t="shared" si="0"/>
        <v>0</v>
      </c>
      <c r="Q771" s="73">
        <f t="shared" si="0"/>
        <v>0</v>
      </c>
      <c r="R771" s="73">
        <f t="shared" si="0"/>
        <v>0</v>
      </c>
      <c r="S771" s="73">
        <f t="shared" si="0"/>
        <v>0</v>
      </c>
      <c r="T771" s="73">
        <f t="shared" si="0"/>
        <v>0</v>
      </c>
      <c r="U771" s="73">
        <f t="shared" si="0"/>
        <v>0</v>
      </c>
      <c r="V771" s="73">
        <f t="shared" si="0"/>
        <v>0</v>
      </c>
      <c r="W771" s="73">
        <f t="shared" si="0"/>
        <v>0</v>
      </c>
      <c r="X771" s="73">
        <f t="shared" si="0"/>
        <v>0</v>
      </c>
      <c r="Y771" s="73">
        <f t="shared" si="0"/>
        <v>0</v>
      </c>
      <c r="Z771" s="73">
        <f t="shared" si="0"/>
        <v>0</v>
      </c>
      <c r="AA771" s="73">
        <f t="shared" si="0"/>
        <v>0</v>
      </c>
      <c r="AB771" s="73">
        <f t="shared" si="0"/>
        <v>0</v>
      </c>
      <c r="AC771" s="73">
        <f t="shared" si="0"/>
        <v>0</v>
      </c>
      <c r="AD771" s="73">
        <f t="shared" si="0"/>
        <v>0</v>
      </c>
      <c r="AE771" s="73">
        <f t="shared" si="0"/>
        <v>0</v>
      </c>
      <c r="AF771" s="73">
        <f t="shared" si="0"/>
        <v>0</v>
      </c>
      <c r="AG771" s="73">
        <f t="shared" si="0"/>
        <v>0</v>
      </c>
      <c r="AH771" s="73">
        <f t="shared" si="0"/>
        <v>0</v>
      </c>
      <c r="AI771" s="73">
        <f t="shared" si="0"/>
        <v>0</v>
      </c>
    </row>
    <row r="772" spans="1:85">
      <c r="A772" s="1" t="str">
        <f>LOOKUP(B772,[1]Regions!$A$4:$A$98,[1]Regions!$B$4:$B$98)</f>
        <v>Canada</v>
      </c>
      <c r="B772" s="2">
        <v>36</v>
      </c>
      <c r="C772" s="72">
        <v>2018</v>
      </c>
      <c r="D772" s="72">
        <v>2019</v>
      </c>
      <c r="E772" s="72">
        <v>2020</v>
      </c>
      <c r="F772" s="72">
        <v>2021</v>
      </c>
      <c r="G772" s="72">
        <v>2022</v>
      </c>
      <c r="H772" s="72">
        <v>2023</v>
      </c>
      <c r="I772" s="72">
        <v>2024</v>
      </c>
      <c r="J772" s="72">
        <v>2025</v>
      </c>
      <c r="K772" s="72">
        <v>2026</v>
      </c>
      <c r="L772" s="72">
        <v>2027</v>
      </c>
      <c r="M772" s="72">
        <v>2028</v>
      </c>
      <c r="N772" s="72">
        <v>2029</v>
      </c>
      <c r="O772" s="72">
        <v>2030</v>
      </c>
      <c r="P772" s="72">
        <v>2031</v>
      </c>
      <c r="Q772" s="72">
        <v>2032</v>
      </c>
      <c r="R772" s="72">
        <v>2033</v>
      </c>
      <c r="S772" s="72">
        <v>2034</v>
      </c>
      <c r="T772" s="72">
        <v>2035</v>
      </c>
      <c r="U772" s="72">
        <v>2036</v>
      </c>
      <c r="V772" s="72">
        <v>2037</v>
      </c>
      <c r="W772" s="72">
        <v>2038</v>
      </c>
      <c r="X772" s="72">
        <v>2039</v>
      </c>
      <c r="Y772" s="72">
        <v>2040</v>
      </c>
      <c r="Z772" s="72">
        <v>2041</v>
      </c>
      <c r="AA772" s="72">
        <v>2042</v>
      </c>
      <c r="AB772" s="72">
        <v>2043</v>
      </c>
      <c r="AC772" s="72">
        <v>2044</v>
      </c>
      <c r="AD772" s="72">
        <v>2045</v>
      </c>
      <c r="AE772" s="72">
        <v>2046</v>
      </c>
      <c r="AF772" s="72">
        <v>2047</v>
      </c>
      <c r="AG772" s="72">
        <v>2048</v>
      </c>
      <c r="AH772" s="72">
        <v>2049</v>
      </c>
      <c r="AI772" s="72">
        <v>2050</v>
      </c>
      <c r="AJ772">
        <v>2051</v>
      </c>
      <c r="AK772">
        <v>2052</v>
      </c>
      <c r="AL772">
        <v>2053</v>
      </c>
      <c r="AM772">
        <v>2054</v>
      </c>
      <c r="AN772">
        <v>2055</v>
      </c>
      <c r="AO772">
        <v>2056</v>
      </c>
      <c r="AP772">
        <v>2057</v>
      </c>
      <c r="AQ772">
        <v>2058</v>
      </c>
      <c r="AR772">
        <v>2059</v>
      </c>
      <c r="AS772">
        <v>2060</v>
      </c>
      <c r="AT772">
        <v>2061</v>
      </c>
      <c r="AU772">
        <v>2062</v>
      </c>
      <c r="AV772">
        <v>2063</v>
      </c>
      <c r="AW772">
        <v>2064</v>
      </c>
      <c r="AX772">
        <v>2065</v>
      </c>
      <c r="AY772">
        <v>2066</v>
      </c>
      <c r="AZ772">
        <v>2067</v>
      </c>
      <c r="BA772">
        <v>2068</v>
      </c>
      <c r="BB772">
        <v>2069</v>
      </c>
      <c r="BC772">
        <v>2070</v>
      </c>
      <c r="BD772">
        <v>2071</v>
      </c>
      <c r="BE772">
        <v>2072</v>
      </c>
      <c r="BF772">
        <v>2073</v>
      </c>
      <c r="BG772">
        <v>2074</v>
      </c>
      <c r="BH772">
        <v>2075</v>
      </c>
      <c r="BI772">
        <v>2076</v>
      </c>
      <c r="BJ772">
        <v>2077</v>
      </c>
      <c r="BK772">
        <v>2078</v>
      </c>
      <c r="BL772">
        <v>2079</v>
      </c>
      <c r="BM772">
        <v>2080</v>
      </c>
      <c r="BN772">
        <v>2081</v>
      </c>
      <c r="BO772">
        <v>2082</v>
      </c>
      <c r="BP772">
        <v>2083</v>
      </c>
      <c r="BQ772">
        <v>2084</v>
      </c>
      <c r="BR772">
        <v>2085</v>
      </c>
      <c r="BS772">
        <v>2086</v>
      </c>
      <c r="BT772">
        <v>2087</v>
      </c>
      <c r="BU772">
        <v>2088</v>
      </c>
      <c r="BV772">
        <v>2089</v>
      </c>
      <c r="BW772">
        <v>2090</v>
      </c>
      <c r="BX772">
        <v>2091</v>
      </c>
      <c r="BY772">
        <v>2092</v>
      </c>
      <c r="BZ772">
        <v>2093</v>
      </c>
      <c r="CA772">
        <v>2094</v>
      </c>
      <c r="CB772">
        <v>2095</v>
      </c>
      <c r="CC772">
        <v>2096</v>
      </c>
      <c r="CD772">
        <v>2097</v>
      </c>
      <c r="CE772">
        <v>2098</v>
      </c>
      <c r="CF772">
        <v>2099</v>
      </c>
      <c r="CG772">
        <v>2100</v>
      </c>
    </row>
    <row r="773" spans="1:85">
      <c r="A773" s="74"/>
      <c r="B773" s="74" t="s">
        <v>4</v>
      </c>
      <c r="C773" s="73">
        <v>0</v>
      </c>
      <c r="D773" s="73">
        <v>0</v>
      </c>
      <c r="E773" s="73">
        <v>0</v>
      </c>
      <c r="F773" s="73">
        <v>0</v>
      </c>
      <c r="G773" s="73">
        <v>0</v>
      </c>
      <c r="H773" s="73">
        <v>0</v>
      </c>
      <c r="I773" s="73">
        <v>0</v>
      </c>
      <c r="J773" s="73">
        <v>0</v>
      </c>
      <c r="K773" s="73">
        <v>0</v>
      </c>
      <c r="L773" s="73">
        <v>0</v>
      </c>
      <c r="M773" s="73">
        <v>0</v>
      </c>
      <c r="N773" s="73">
        <v>0</v>
      </c>
      <c r="O773" s="73">
        <v>0</v>
      </c>
      <c r="P773" s="73">
        <v>0</v>
      </c>
      <c r="Q773" s="73">
        <v>0</v>
      </c>
      <c r="R773" s="73">
        <v>0</v>
      </c>
      <c r="S773" s="73">
        <v>0</v>
      </c>
      <c r="T773" s="73">
        <v>0</v>
      </c>
      <c r="U773" s="73">
        <v>0</v>
      </c>
      <c r="V773" s="73">
        <v>0</v>
      </c>
      <c r="W773" s="73">
        <v>0</v>
      </c>
      <c r="X773" s="73">
        <v>0</v>
      </c>
      <c r="Y773" s="73">
        <v>0</v>
      </c>
      <c r="Z773" s="73">
        <v>0</v>
      </c>
      <c r="AA773" s="73">
        <v>0</v>
      </c>
      <c r="AB773" s="73">
        <v>0</v>
      </c>
      <c r="AC773" s="73">
        <v>0</v>
      </c>
      <c r="AD773" s="73">
        <v>0</v>
      </c>
      <c r="AE773" s="73">
        <v>0</v>
      </c>
      <c r="AF773" s="73">
        <v>0</v>
      </c>
      <c r="AG773" s="73">
        <v>0</v>
      </c>
      <c r="AH773" s="73">
        <v>0</v>
      </c>
      <c r="AI773" s="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74" t="s">
        <v>0</v>
      </c>
      <c r="B774" s="74" t="s">
        <v>3</v>
      </c>
      <c r="C774" s="73">
        <v>0</v>
      </c>
      <c r="D774" s="73">
        <v>0</v>
      </c>
      <c r="E774" s="73">
        <v>0</v>
      </c>
      <c r="F774" s="73">
        <v>0</v>
      </c>
      <c r="G774" s="73">
        <v>0</v>
      </c>
      <c r="H774" s="73">
        <v>0</v>
      </c>
      <c r="I774" s="73">
        <v>0</v>
      </c>
      <c r="J774" s="73">
        <v>0</v>
      </c>
      <c r="K774" s="73">
        <v>0</v>
      </c>
      <c r="L774" s="73">
        <v>0</v>
      </c>
      <c r="M774" s="73">
        <v>0</v>
      </c>
      <c r="N774" s="73">
        <v>0</v>
      </c>
      <c r="O774" s="73">
        <v>0</v>
      </c>
      <c r="P774" s="73">
        <v>0</v>
      </c>
      <c r="Q774" s="73">
        <v>0</v>
      </c>
      <c r="R774" s="73">
        <v>0</v>
      </c>
      <c r="S774" s="73">
        <v>0</v>
      </c>
      <c r="T774" s="73">
        <v>0</v>
      </c>
      <c r="U774" s="73">
        <v>0</v>
      </c>
      <c r="V774" s="73">
        <v>0</v>
      </c>
      <c r="W774" s="73">
        <v>0</v>
      </c>
      <c r="X774" s="73">
        <v>0</v>
      </c>
      <c r="Y774" s="73">
        <v>0</v>
      </c>
      <c r="Z774" s="73">
        <v>0</v>
      </c>
      <c r="AA774" s="73">
        <v>0</v>
      </c>
      <c r="AB774" s="73">
        <v>0</v>
      </c>
      <c r="AC774" s="73">
        <v>0</v>
      </c>
      <c r="AD774" s="73">
        <v>0</v>
      </c>
      <c r="AE774" s="73">
        <v>0</v>
      </c>
      <c r="AF774" s="73">
        <v>0</v>
      </c>
      <c r="AG774" s="73">
        <v>0</v>
      </c>
      <c r="AH774" s="73">
        <v>0</v>
      </c>
      <c r="AI774" s="73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74"/>
      <c r="B775" s="74" t="s">
        <v>34</v>
      </c>
      <c r="C775" s="73">
        <v>0</v>
      </c>
      <c r="D775" s="73">
        <v>0</v>
      </c>
      <c r="E775" s="73">
        <v>0</v>
      </c>
      <c r="F775" s="73">
        <v>0</v>
      </c>
      <c r="G775" s="73">
        <v>0</v>
      </c>
      <c r="H775" s="73">
        <v>0</v>
      </c>
      <c r="I775" s="73">
        <v>0</v>
      </c>
      <c r="J775" s="73">
        <v>0</v>
      </c>
      <c r="K775" s="73">
        <v>0</v>
      </c>
      <c r="L775" s="73">
        <v>0</v>
      </c>
      <c r="M775" s="73">
        <v>0</v>
      </c>
      <c r="N775" s="73">
        <v>0</v>
      </c>
      <c r="O775" s="73">
        <v>0</v>
      </c>
      <c r="P775" s="73">
        <v>0</v>
      </c>
      <c r="Q775" s="73">
        <v>0</v>
      </c>
      <c r="R775" s="73">
        <v>0</v>
      </c>
      <c r="S775" s="73">
        <v>0</v>
      </c>
      <c r="T775" s="73">
        <v>0</v>
      </c>
      <c r="U775" s="73">
        <v>0</v>
      </c>
      <c r="V775" s="73">
        <v>0</v>
      </c>
      <c r="W775" s="73">
        <v>0</v>
      </c>
      <c r="X775" s="73">
        <v>0</v>
      </c>
      <c r="Y775" s="73">
        <v>0</v>
      </c>
      <c r="Z775" s="73">
        <v>0</v>
      </c>
      <c r="AA775" s="73">
        <v>0</v>
      </c>
      <c r="AB775" s="73">
        <v>0</v>
      </c>
      <c r="AC775" s="73">
        <v>0</v>
      </c>
      <c r="AD775" s="73">
        <v>0</v>
      </c>
      <c r="AE775" s="73">
        <v>0</v>
      </c>
      <c r="AF775" s="73">
        <v>0</v>
      </c>
      <c r="AG775" s="73">
        <v>0</v>
      </c>
      <c r="AH775" s="73">
        <v>0</v>
      </c>
      <c r="AI775" s="73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14"/>
      <c r="B776" s="14" t="s">
        <v>35</v>
      </c>
      <c r="C776" s="73">
        <v>0</v>
      </c>
      <c r="D776" s="73">
        <v>0</v>
      </c>
      <c r="E776" s="73">
        <v>0</v>
      </c>
      <c r="F776" s="73">
        <v>0</v>
      </c>
      <c r="G776" s="73">
        <v>0</v>
      </c>
      <c r="H776" s="73">
        <v>0</v>
      </c>
      <c r="I776" s="73">
        <v>0</v>
      </c>
      <c r="J776" s="73">
        <v>0</v>
      </c>
      <c r="K776" s="73">
        <v>0</v>
      </c>
      <c r="L776" s="73">
        <v>0</v>
      </c>
      <c r="M776" s="73">
        <v>0</v>
      </c>
      <c r="N776" s="73">
        <v>0</v>
      </c>
      <c r="O776" s="73">
        <v>0</v>
      </c>
      <c r="P776" s="73">
        <v>0</v>
      </c>
      <c r="Q776" s="73">
        <v>0</v>
      </c>
      <c r="R776" s="73">
        <v>0</v>
      </c>
      <c r="S776" s="73">
        <v>0</v>
      </c>
      <c r="T776" s="73">
        <v>0</v>
      </c>
      <c r="U776" s="73">
        <v>0</v>
      </c>
      <c r="V776" s="73">
        <v>0</v>
      </c>
      <c r="W776" s="73">
        <v>0</v>
      </c>
      <c r="X776" s="73">
        <v>0</v>
      </c>
      <c r="Y776" s="73">
        <v>0</v>
      </c>
      <c r="Z776" s="73">
        <v>0</v>
      </c>
      <c r="AA776" s="73">
        <v>0</v>
      </c>
      <c r="AB776" s="73">
        <v>0</v>
      </c>
      <c r="AC776" s="73">
        <v>0</v>
      </c>
      <c r="AD776" s="73">
        <v>0</v>
      </c>
      <c r="AE776" s="73">
        <v>0</v>
      </c>
      <c r="AF776" s="73">
        <v>0</v>
      </c>
      <c r="AG776" s="73">
        <v>0</v>
      </c>
      <c r="AH776" s="73">
        <v>0</v>
      </c>
      <c r="AI776" s="73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4"/>
      <c r="B777" s="4" t="s">
        <v>4</v>
      </c>
      <c r="C777" s="73">
        <v>0</v>
      </c>
      <c r="D777" s="73">
        <v>0</v>
      </c>
      <c r="E777" s="73">
        <v>0</v>
      </c>
      <c r="F777" s="73">
        <v>0</v>
      </c>
      <c r="G777" s="73">
        <v>0</v>
      </c>
      <c r="H777" s="73">
        <v>0</v>
      </c>
      <c r="I777" s="73">
        <v>0</v>
      </c>
      <c r="J777" s="73">
        <v>0</v>
      </c>
      <c r="K777" s="73">
        <v>0</v>
      </c>
      <c r="L777" s="73">
        <v>0</v>
      </c>
      <c r="M777" s="73">
        <v>0</v>
      </c>
      <c r="N777" s="73">
        <v>0</v>
      </c>
      <c r="O777" s="73">
        <v>0</v>
      </c>
      <c r="P777" s="73">
        <v>0</v>
      </c>
      <c r="Q777" s="73">
        <v>0</v>
      </c>
      <c r="R777" s="73">
        <v>0</v>
      </c>
      <c r="S777" s="73">
        <v>0</v>
      </c>
      <c r="T777" s="73">
        <v>0</v>
      </c>
      <c r="U777" s="73">
        <v>0</v>
      </c>
      <c r="V777" s="73">
        <v>0</v>
      </c>
      <c r="W777" s="73">
        <v>0</v>
      </c>
      <c r="X777" s="73">
        <v>0</v>
      </c>
      <c r="Y777" s="73">
        <v>0</v>
      </c>
      <c r="Z777" s="73">
        <v>0</v>
      </c>
      <c r="AA777" s="73">
        <v>0</v>
      </c>
      <c r="AB777" s="73">
        <v>0</v>
      </c>
      <c r="AC777" s="73">
        <v>0</v>
      </c>
      <c r="AD777" s="73">
        <v>0</v>
      </c>
      <c r="AE777" s="73">
        <v>0</v>
      </c>
      <c r="AF777" s="73">
        <v>0</v>
      </c>
      <c r="AG777" s="73">
        <v>0</v>
      </c>
      <c r="AH777" s="73">
        <v>0</v>
      </c>
      <c r="AI777" s="73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</row>
    <row r="778" spans="1:85">
      <c r="A778" s="74" t="s">
        <v>1</v>
      </c>
      <c r="B778" s="74" t="s">
        <v>3</v>
      </c>
      <c r="C778" s="73">
        <v>0</v>
      </c>
      <c r="D778" s="73">
        <v>0</v>
      </c>
      <c r="E778" s="73">
        <v>0</v>
      </c>
      <c r="F778" s="73">
        <v>0</v>
      </c>
      <c r="G778" s="73">
        <v>0</v>
      </c>
      <c r="H778" s="73">
        <v>0</v>
      </c>
      <c r="I778" s="73">
        <v>0</v>
      </c>
      <c r="J778" s="73">
        <v>0</v>
      </c>
      <c r="K778" s="73">
        <v>0</v>
      </c>
      <c r="L778" s="73">
        <v>0</v>
      </c>
      <c r="M778" s="73">
        <v>0</v>
      </c>
      <c r="N778" s="73">
        <v>0</v>
      </c>
      <c r="O778" s="73">
        <v>0</v>
      </c>
      <c r="P778" s="73">
        <v>0</v>
      </c>
      <c r="Q778" s="73">
        <v>0</v>
      </c>
      <c r="R778" s="73">
        <v>0</v>
      </c>
      <c r="S778" s="73">
        <v>0</v>
      </c>
      <c r="T778" s="73">
        <v>0</v>
      </c>
      <c r="U778" s="73">
        <v>0</v>
      </c>
      <c r="V778" s="73">
        <v>0</v>
      </c>
      <c r="W778" s="73">
        <v>0</v>
      </c>
      <c r="X778" s="73">
        <v>0</v>
      </c>
      <c r="Y778" s="73">
        <v>0</v>
      </c>
      <c r="Z778" s="73">
        <v>0</v>
      </c>
      <c r="AA778" s="73">
        <v>0</v>
      </c>
      <c r="AB778" s="73">
        <v>0</v>
      </c>
      <c r="AC778" s="73">
        <v>0</v>
      </c>
      <c r="AD778" s="73">
        <v>0</v>
      </c>
      <c r="AE778" s="73">
        <v>0</v>
      </c>
      <c r="AF778" s="73">
        <v>0</v>
      </c>
      <c r="AG778" s="73">
        <v>0</v>
      </c>
      <c r="AH778" s="73">
        <v>0</v>
      </c>
      <c r="AI778" s="73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>
      <c r="A779" s="74"/>
      <c r="B779" s="74" t="s">
        <v>34</v>
      </c>
      <c r="C779" s="73">
        <v>0</v>
      </c>
      <c r="D779" s="73">
        <v>0</v>
      </c>
      <c r="E779" s="73">
        <v>0</v>
      </c>
      <c r="F779" s="73">
        <v>0</v>
      </c>
      <c r="G779" s="73">
        <v>0</v>
      </c>
      <c r="H779" s="73">
        <v>0</v>
      </c>
      <c r="I779" s="73">
        <v>0</v>
      </c>
      <c r="J779" s="73">
        <v>0</v>
      </c>
      <c r="K779" s="73">
        <v>0</v>
      </c>
      <c r="L779" s="73">
        <v>0</v>
      </c>
      <c r="M779" s="73">
        <v>0</v>
      </c>
      <c r="N779" s="73">
        <v>0</v>
      </c>
      <c r="O779" s="73">
        <v>0</v>
      </c>
      <c r="P779" s="73">
        <v>0</v>
      </c>
      <c r="Q779" s="73">
        <v>0</v>
      </c>
      <c r="R779" s="73">
        <v>0</v>
      </c>
      <c r="S779" s="73">
        <v>0</v>
      </c>
      <c r="T779" s="73">
        <v>0</v>
      </c>
      <c r="U779" s="73">
        <v>0</v>
      </c>
      <c r="V779" s="73">
        <v>0</v>
      </c>
      <c r="W779" s="73">
        <v>0</v>
      </c>
      <c r="X779" s="73">
        <v>0</v>
      </c>
      <c r="Y779" s="73">
        <v>0</v>
      </c>
      <c r="Z779" s="73">
        <v>0</v>
      </c>
      <c r="AA779" s="73">
        <v>0</v>
      </c>
      <c r="AB779" s="73">
        <v>0</v>
      </c>
      <c r="AC779" s="73">
        <v>0</v>
      </c>
      <c r="AD779" s="73">
        <v>0</v>
      </c>
      <c r="AE779" s="73">
        <v>0</v>
      </c>
      <c r="AF779" s="73">
        <v>0</v>
      </c>
      <c r="AG779" s="73">
        <v>0</v>
      </c>
      <c r="AH779" s="73">
        <v>0</v>
      </c>
      <c r="AI779" s="73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>
      <c r="A780" s="14"/>
      <c r="B780" s="14" t="s">
        <v>35</v>
      </c>
      <c r="C780" s="73">
        <v>0</v>
      </c>
      <c r="D780" s="73">
        <v>0</v>
      </c>
      <c r="E780" s="73">
        <v>0</v>
      </c>
      <c r="F780" s="73">
        <v>0</v>
      </c>
      <c r="G780" s="73">
        <v>0</v>
      </c>
      <c r="H780" s="73">
        <v>0</v>
      </c>
      <c r="I780" s="73">
        <v>0</v>
      </c>
      <c r="J780" s="73">
        <v>0</v>
      </c>
      <c r="K780" s="73">
        <v>0</v>
      </c>
      <c r="L780" s="73">
        <v>0</v>
      </c>
      <c r="M780" s="73">
        <v>0</v>
      </c>
      <c r="N780" s="73">
        <v>0</v>
      </c>
      <c r="O780" s="73">
        <v>0</v>
      </c>
      <c r="P780" s="73">
        <v>0</v>
      </c>
      <c r="Q780" s="73">
        <v>0</v>
      </c>
      <c r="R780" s="73">
        <v>0</v>
      </c>
      <c r="S780" s="73">
        <v>0</v>
      </c>
      <c r="T780" s="73">
        <v>0</v>
      </c>
      <c r="U780" s="73">
        <v>0</v>
      </c>
      <c r="V780" s="73">
        <v>0</v>
      </c>
      <c r="W780" s="73">
        <v>0</v>
      </c>
      <c r="X780" s="73">
        <v>0</v>
      </c>
      <c r="Y780" s="73">
        <v>0</v>
      </c>
      <c r="Z780" s="73">
        <v>0</v>
      </c>
      <c r="AA780" s="73">
        <v>0</v>
      </c>
      <c r="AB780" s="73">
        <v>0</v>
      </c>
      <c r="AC780" s="73">
        <v>0</v>
      </c>
      <c r="AD780" s="73">
        <v>0</v>
      </c>
      <c r="AE780" s="73">
        <v>0</v>
      </c>
      <c r="AF780" s="73">
        <v>0</v>
      </c>
      <c r="AG780" s="73">
        <v>0</v>
      </c>
      <c r="AH780" s="73">
        <v>0</v>
      </c>
      <c r="AI780" s="73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>
      <c r="A781" s="4"/>
      <c r="B781" s="4" t="s">
        <v>4</v>
      </c>
      <c r="C781" s="73">
        <v>0</v>
      </c>
      <c r="D781" s="73">
        <v>0</v>
      </c>
      <c r="E781" s="73">
        <v>0</v>
      </c>
      <c r="F781" s="73">
        <v>0</v>
      </c>
      <c r="G781" s="73">
        <v>0</v>
      </c>
      <c r="H781" s="73">
        <v>0</v>
      </c>
      <c r="I781" s="73">
        <v>0</v>
      </c>
      <c r="J781" s="73">
        <v>0</v>
      </c>
      <c r="K781" s="73">
        <v>0</v>
      </c>
      <c r="L781" s="73">
        <v>0</v>
      </c>
      <c r="M781" s="73">
        <v>0</v>
      </c>
      <c r="N781" s="73">
        <v>0</v>
      </c>
      <c r="O781" s="73">
        <v>0</v>
      </c>
      <c r="P781" s="73">
        <v>0</v>
      </c>
      <c r="Q781" s="73">
        <v>0</v>
      </c>
      <c r="R781" s="73">
        <v>0</v>
      </c>
      <c r="S781" s="73">
        <v>0</v>
      </c>
      <c r="T781" s="73">
        <v>0</v>
      </c>
      <c r="U781" s="73">
        <v>0</v>
      </c>
      <c r="V781" s="73">
        <v>0</v>
      </c>
      <c r="W781" s="73">
        <v>0</v>
      </c>
      <c r="X781" s="73">
        <v>0</v>
      </c>
      <c r="Y781" s="73">
        <v>0</v>
      </c>
      <c r="Z781" s="73">
        <v>0</v>
      </c>
      <c r="AA781" s="73">
        <v>0</v>
      </c>
      <c r="AB781" s="73">
        <v>0</v>
      </c>
      <c r="AC781" s="73">
        <v>0</v>
      </c>
      <c r="AD781" s="73">
        <v>0</v>
      </c>
      <c r="AE781" s="73">
        <v>0</v>
      </c>
      <c r="AF781" s="73">
        <v>0</v>
      </c>
      <c r="AG781" s="73">
        <v>0</v>
      </c>
      <c r="AH781" s="73">
        <v>0</v>
      </c>
      <c r="AI781" s="73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>
      <c r="A782" s="14" t="s">
        <v>5</v>
      </c>
      <c r="B782" s="14" t="s">
        <v>3</v>
      </c>
      <c r="C782" s="73">
        <v>0</v>
      </c>
      <c r="D782" s="73">
        <v>0</v>
      </c>
      <c r="E782" s="73">
        <v>0</v>
      </c>
      <c r="F782" s="73">
        <v>0</v>
      </c>
      <c r="G782" s="73">
        <v>0</v>
      </c>
      <c r="H782" s="73">
        <v>0</v>
      </c>
      <c r="I782" s="73">
        <v>0</v>
      </c>
      <c r="J782" s="73">
        <v>0</v>
      </c>
      <c r="K782" s="73">
        <v>0</v>
      </c>
      <c r="L782" s="73">
        <v>0</v>
      </c>
      <c r="M782" s="73">
        <v>0</v>
      </c>
      <c r="N782" s="73">
        <v>0</v>
      </c>
      <c r="O782" s="73">
        <v>0</v>
      </c>
      <c r="P782" s="73">
        <v>0</v>
      </c>
      <c r="Q782" s="73">
        <v>0</v>
      </c>
      <c r="R782" s="73">
        <v>0</v>
      </c>
      <c r="S782" s="73">
        <v>0</v>
      </c>
      <c r="T782" s="73">
        <v>0</v>
      </c>
      <c r="U782" s="73">
        <v>0</v>
      </c>
      <c r="V782" s="73">
        <v>0</v>
      </c>
      <c r="W782" s="73">
        <v>0</v>
      </c>
      <c r="X782" s="73">
        <v>0</v>
      </c>
      <c r="Y782" s="73">
        <v>0</v>
      </c>
      <c r="Z782" s="73">
        <v>0</v>
      </c>
      <c r="AA782" s="73">
        <v>0</v>
      </c>
      <c r="AB782" s="73">
        <v>0</v>
      </c>
      <c r="AC782" s="73">
        <v>0</v>
      </c>
      <c r="AD782" s="73">
        <v>0</v>
      </c>
      <c r="AE782" s="73">
        <v>0</v>
      </c>
      <c r="AF782" s="73">
        <v>0</v>
      </c>
      <c r="AG782" s="73">
        <v>0</v>
      </c>
      <c r="AH782" s="73">
        <v>0</v>
      </c>
      <c r="AI782" s="73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>
      <c r="A783" s="5"/>
      <c r="B783" s="5" t="s">
        <v>4</v>
      </c>
      <c r="C783" s="73">
        <v>0</v>
      </c>
      <c r="D783" s="73">
        <v>0</v>
      </c>
      <c r="E783" s="73">
        <v>0</v>
      </c>
      <c r="F783" s="73">
        <v>0</v>
      </c>
      <c r="G783" s="73">
        <v>0</v>
      </c>
      <c r="H783" s="73">
        <v>0</v>
      </c>
      <c r="I783" s="73">
        <v>0</v>
      </c>
      <c r="J783" s="73">
        <v>0</v>
      </c>
      <c r="K783" s="73">
        <v>0</v>
      </c>
      <c r="L783" s="73">
        <v>0</v>
      </c>
      <c r="M783" s="73">
        <v>0</v>
      </c>
      <c r="N783" s="73">
        <v>0</v>
      </c>
      <c r="O783" s="73">
        <v>0</v>
      </c>
      <c r="P783" s="73">
        <v>0</v>
      </c>
      <c r="Q783" s="73">
        <v>0</v>
      </c>
      <c r="R783" s="73">
        <v>0</v>
      </c>
      <c r="S783" s="73">
        <v>0</v>
      </c>
      <c r="T783" s="73">
        <v>0</v>
      </c>
      <c r="U783" s="73">
        <v>0</v>
      </c>
      <c r="V783" s="73">
        <v>0</v>
      </c>
      <c r="W783" s="73">
        <v>0</v>
      </c>
      <c r="X783" s="73">
        <v>0</v>
      </c>
      <c r="Y783" s="73">
        <v>0</v>
      </c>
      <c r="Z783" s="73">
        <v>0</v>
      </c>
      <c r="AA783" s="73">
        <v>0</v>
      </c>
      <c r="AB783" s="73">
        <v>0</v>
      </c>
      <c r="AC783" s="73">
        <v>0</v>
      </c>
      <c r="AD783" s="73">
        <v>0</v>
      </c>
      <c r="AE783" s="73">
        <v>0</v>
      </c>
      <c r="AF783" s="73">
        <v>0</v>
      </c>
      <c r="AG783" s="73">
        <v>0</v>
      </c>
      <c r="AH783" s="73">
        <v>0</v>
      </c>
      <c r="AI783" s="7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>
      <c r="A784" s="5" t="s">
        <v>2</v>
      </c>
      <c r="B784" s="5" t="s">
        <v>3</v>
      </c>
      <c r="C784" s="73">
        <v>0</v>
      </c>
      <c r="D784" s="73">
        <v>0</v>
      </c>
      <c r="E784" s="73">
        <v>0</v>
      </c>
      <c r="F784" s="73">
        <v>0</v>
      </c>
      <c r="G784" s="73">
        <v>0</v>
      </c>
      <c r="H784" s="73">
        <v>0</v>
      </c>
      <c r="I784" s="73">
        <v>0</v>
      </c>
      <c r="J784" s="73">
        <v>0</v>
      </c>
      <c r="K784" s="73">
        <v>0</v>
      </c>
      <c r="L784" s="73">
        <v>0</v>
      </c>
      <c r="M784" s="73">
        <v>0</v>
      </c>
      <c r="N784" s="73">
        <v>0</v>
      </c>
      <c r="O784" s="73">
        <v>0</v>
      </c>
      <c r="P784" s="73">
        <v>0</v>
      </c>
      <c r="Q784" s="73">
        <v>0</v>
      </c>
      <c r="R784" s="73">
        <v>0</v>
      </c>
      <c r="S784" s="73">
        <v>0</v>
      </c>
      <c r="T784" s="73">
        <v>0</v>
      </c>
      <c r="U784" s="73">
        <v>0</v>
      </c>
      <c r="V784" s="73">
        <v>0</v>
      </c>
      <c r="W784" s="73">
        <v>0</v>
      </c>
      <c r="X784" s="73">
        <v>0</v>
      </c>
      <c r="Y784" s="73">
        <v>0</v>
      </c>
      <c r="Z784" s="73">
        <v>0</v>
      </c>
      <c r="AA784" s="73">
        <v>0</v>
      </c>
      <c r="AB784" s="73">
        <v>0</v>
      </c>
      <c r="AC784" s="73">
        <v>0</v>
      </c>
      <c r="AD784" s="73">
        <v>0</v>
      </c>
      <c r="AE784" s="73">
        <v>0</v>
      </c>
      <c r="AF784" s="73">
        <v>0</v>
      </c>
      <c r="AG784" s="73">
        <v>0</v>
      </c>
      <c r="AH784" s="73">
        <v>0</v>
      </c>
      <c r="AI784" s="73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>
      <c r="A785" s="4"/>
      <c r="B785" s="4" t="s">
        <v>4</v>
      </c>
      <c r="C785" s="73">
        <v>0</v>
      </c>
      <c r="D785" s="73">
        <v>0</v>
      </c>
      <c r="E785" s="73">
        <v>0</v>
      </c>
      <c r="F785" s="73">
        <v>0</v>
      </c>
      <c r="G785" s="73">
        <v>0</v>
      </c>
      <c r="H785" s="73">
        <v>0</v>
      </c>
      <c r="I785" s="73">
        <v>0</v>
      </c>
      <c r="J785" s="73">
        <v>0</v>
      </c>
      <c r="K785" s="73">
        <v>0</v>
      </c>
      <c r="L785" s="73">
        <v>0</v>
      </c>
      <c r="M785" s="73">
        <v>0</v>
      </c>
      <c r="N785" s="73">
        <v>0</v>
      </c>
      <c r="O785" s="73">
        <v>0</v>
      </c>
      <c r="P785" s="73">
        <v>0</v>
      </c>
      <c r="Q785" s="73">
        <v>0</v>
      </c>
      <c r="R785" s="73">
        <v>0</v>
      </c>
      <c r="S785" s="73">
        <v>0</v>
      </c>
      <c r="T785" s="73">
        <v>0</v>
      </c>
      <c r="U785" s="73">
        <v>0</v>
      </c>
      <c r="V785" s="73">
        <v>0</v>
      </c>
      <c r="W785" s="73">
        <v>0</v>
      </c>
      <c r="X785" s="73">
        <v>0</v>
      </c>
      <c r="Y785" s="73">
        <v>0</v>
      </c>
      <c r="Z785" s="73">
        <v>0</v>
      </c>
      <c r="AA785" s="73">
        <v>0</v>
      </c>
      <c r="AB785" s="73">
        <v>0</v>
      </c>
      <c r="AC785" s="73">
        <v>0</v>
      </c>
      <c r="AD785" s="73">
        <v>0</v>
      </c>
      <c r="AE785" s="73">
        <v>0</v>
      </c>
      <c r="AF785" s="73">
        <v>0</v>
      </c>
      <c r="AG785" s="73">
        <v>0</v>
      </c>
      <c r="AH785" s="73">
        <v>0</v>
      </c>
      <c r="AI785" s="73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>
      <c r="A786" s="14" t="s">
        <v>7</v>
      </c>
      <c r="B786" s="14" t="s">
        <v>3</v>
      </c>
      <c r="C786" s="73">
        <v>0</v>
      </c>
      <c r="D786" s="73">
        <v>0</v>
      </c>
      <c r="E786" s="73">
        <v>0</v>
      </c>
      <c r="F786" s="73">
        <v>0</v>
      </c>
      <c r="G786" s="73">
        <v>0</v>
      </c>
      <c r="H786" s="73">
        <v>0</v>
      </c>
      <c r="I786" s="73">
        <v>0</v>
      </c>
      <c r="J786" s="73">
        <v>0</v>
      </c>
      <c r="K786" s="73">
        <v>0</v>
      </c>
      <c r="L786" s="73">
        <v>0</v>
      </c>
      <c r="M786" s="73">
        <v>0</v>
      </c>
      <c r="N786" s="73">
        <v>0</v>
      </c>
      <c r="O786" s="73">
        <v>0</v>
      </c>
      <c r="P786" s="73">
        <v>0</v>
      </c>
      <c r="Q786" s="73">
        <v>0</v>
      </c>
      <c r="R786" s="73">
        <v>0</v>
      </c>
      <c r="S786" s="73">
        <v>0</v>
      </c>
      <c r="T786" s="73">
        <v>0</v>
      </c>
      <c r="U786" s="73">
        <v>0</v>
      </c>
      <c r="V786" s="73">
        <v>0</v>
      </c>
      <c r="W786" s="73">
        <v>0</v>
      </c>
      <c r="X786" s="73">
        <v>0</v>
      </c>
      <c r="Y786" s="73">
        <v>0</v>
      </c>
      <c r="Z786" s="73">
        <v>0</v>
      </c>
      <c r="AA786" s="73">
        <v>0</v>
      </c>
      <c r="AB786" s="73">
        <v>0</v>
      </c>
      <c r="AC786" s="73">
        <v>0</v>
      </c>
      <c r="AD786" s="73">
        <v>0</v>
      </c>
      <c r="AE786" s="73">
        <v>0</v>
      </c>
      <c r="AF786" s="73">
        <v>0</v>
      </c>
      <c r="AG786" s="73">
        <v>0</v>
      </c>
      <c r="AH786" s="73">
        <v>0</v>
      </c>
      <c r="AI786" s="73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>
      <c r="A787" s="4"/>
      <c r="B787" s="4" t="s">
        <v>4</v>
      </c>
      <c r="C787" s="73">
        <v>0</v>
      </c>
      <c r="D787" s="73">
        <v>0</v>
      </c>
      <c r="E787" s="73">
        <v>0</v>
      </c>
      <c r="F787" s="73">
        <v>0</v>
      </c>
      <c r="G787" s="73">
        <v>0</v>
      </c>
      <c r="H787" s="73">
        <v>0</v>
      </c>
      <c r="I787" s="73">
        <v>0</v>
      </c>
      <c r="J787" s="73">
        <v>0</v>
      </c>
      <c r="K787" s="73">
        <v>0</v>
      </c>
      <c r="L787" s="73">
        <v>0</v>
      </c>
      <c r="M787" s="73">
        <v>0</v>
      </c>
      <c r="N787" s="73">
        <v>0</v>
      </c>
      <c r="O787" s="73">
        <v>0</v>
      </c>
      <c r="P787" s="73">
        <v>0</v>
      </c>
      <c r="Q787" s="73">
        <v>0</v>
      </c>
      <c r="R787" s="73">
        <v>0</v>
      </c>
      <c r="S787" s="73">
        <v>0</v>
      </c>
      <c r="T787" s="73">
        <v>0</v>
      </c>
      <c r="U787" s="73">
        <v>0</v>
      </c>
      <c r="V787" s="73">
        <v>0</v>
      </c>
      <c r="W787" s="73">
        <v>0</v>
      </c>
      <c r="X787" s="73">
        <v>0</v>
      </c>
      <c r="Y787" s="73">
        <v>0</v>
      </c>
      <c r="Z787" s="73">
        <v>0</v>
      </c>
      <c r="AA787" s="73">
        <v>0</v>
      </c>
      <c r="AB787" s="73">
        <v>0</v>
      </c>
      <c r="AC787" s="73">
        <v>0</v>
      </c>
      <c r="AD787" s="73">
        <v>0</v>
      </c>
      <c r="AE787" s="73">
        <v>0</v>
      </c>
      <c r="AF787" s="73">
        <v>0</v>
      </c>
      <c r="AG787" s="73">
        <v>0</v>
      </c>
      <c r="AH787" s="73">
        <v>0</v>
      </c>
      <c r="AI787" s="73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>
      <c r="A788" s="14" t="s">
        <v>6</v>
      </c>
      <c r="B788" s="14" t="s">
        <v>3</v>
      </c>
      <c r="C788" s="73">
        <v>0</v>
      </c>
      <c r="D788" s="73">
        <v>0</v>
      </c>
      <c r="E788" s="73">
        <v>0</v>
      </c>
      <c r="F788" s="73">
        <v>0</v>
      </c>
      <c r="G788" s="73">
        <v>0</v>
      </c>
      <c r="H788" s="73">
        <v>0</v>
      </c>
      <c r="I788" s="73">
        <v>0</v>
      </c>
      <c r="J788" s="73">
        <v>0</v>
      </c>
      <c r="K788" s="73">
        <v>0</v>
      </c>
      <c r="L788" s="73">
        <v>0</v>
      </c>
      <c r="M788" s="73">
        <v>0</v>
      </c>
      <c r="N788" s="73">
        <v>0</v>
      </c>
      <c r="O788" s="73">
        <v>0</v>
      </c>
      <c r="P788" s="73">
        <v>0</v>
      </c>
      <c r="Q788" s="73">
        <v>0</v>
      </c>
      <c r="R788" s="73">
        <v>0</v>
      </c>
      <c r="S788" s="73">
        <v>0</v>
      </c>
      <c r="T788" s="73">
        <v>0</v>
      </c>
      <c r="U788" s="73">
        <v>0</v>
      </c>
      <c r="V788" s="73">
        <v>0</v>
      </c>
      <c r="W788" s="73">
        <v>0</v>
      </c>
      <c r="X788" s="73">
        <v>0</v>
      </c>
      <c r="Y788" s="73">
        <v>0</v>
      </c>
      <c r="Z788" s="73">
        <v>0</v>
      </c>
      <c r="AA788" s="73">
        <v>0</v>
      </c>
      <c r="AB788" s="73">
        <v>0</v>
      </c>
      <c r="AC788" s="73">
        <v>0</v>
      </c>
      <c r="AD788" s="73">
        <v>0</v>
      </c>
      <c r="AE788" s="73">
        <v>0</v>
      </c>
      <c r="AF788" s="73">
        <v>0</v>
      </c>
      <c r="AG788" s="73">
        <v>0</v>
      </c>
      <c r="AH788" s="73">
        <v>0</v>
      </c>
      <c r="AI788" s="73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5"/>
      <c r="B789" s="5" t="s">
        <v>4</v>
      </c>
      <c r="C789" s="73">
        <v>0</v>
      </c>
      <c r="D789" s="73">
        <v>0</v>
      </c>
      <c r="E789" s="73">
        <v>0</v>
      </c>
      <c r="F789" s="73">
        <v>0</v>
      </c>
      <c r="G789" s="73">
        <v>0</v>
      </c>
      <c r="H789" s="73">
        <v>0</v>
      </c>
      <c r="I789" s="73">
        <v>0</v>
      </c>
      <c r="J789" s="73">
        <v>0</v>
      </c>
      <c r="K789" s="73">
        <v>0</v>
      </c>
      <c r="L789" s="73">
        <v>0</v>
      </c>
      <c r="M789" s="73">
        <v>0</v>
      </c>
      <c r="N789" s="73">
        <v>0</v>
      </c>
      <c r="O789" s="73">
        <v>0</v>
      </c>
      <c r="P789" s="73">
        <v>0</v>
      </c>
      <c r="Q789" s="73">
        <v>0</v>
      </c>
      <c r="R789" s="73">
        <v>0</v>
      </c>
      <c r="S789" s="73">
        <v>0</v>
      </c>
      <c r="T789" s="73">
        <v>0</v>
      </c>
      <c r="U789" s="73">
        <v>0</v>
      </c>
      <c r="V789" s="73">
        <v>0</v>
      </c>
      <c r="W789" s="73">
        <v>0</v>
      </c>
      <c r="X789" s="73">
        <v>0</v>
      </c>
      <c r="Y789" s="73">
        <v>0</v>
      </c>
      <c r="Z789" s="73">
        <v>0</v>
      </c>
      <c r="AA789" s="73">
        <v>0</v>
      </c>
      <c r="AB789" s="73">
        <v>0</v>
      </c>
      <c r="AC789" s="73">
        <v>0</v>
      </c>
      <c r="AD789" s="73">
        <v>0</v>
      </c>
      <c r="AE789" s="73">
        <v>0</v>
      </c>
      <c r="AF789" s="73">
        <v>0</v>
      </c>
      <c r="AG789" s="73">
        <v>0</v>
      </c>
      <c r="AH789" s="73">
        <v>0</v>
      </c>
      <c r="AI789" s="73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5" t="s">
        <v>8</v>
      </c>
      <c r="B790" s="5" t="s">
        <v>3</v>
      </c>
      <c r="C790" s="73">
        <v>0</v>
      </c>
      <c r="D790" s="73">
        <v>0</v>
      </c>
      <c r="E790" s="73">
        <v>0</v>
      </c>
      <c r="F790" s="73">
        <v>0</v>
      </c>
      <c r="G790" s="73">
        <v>0</v>
      </c>
      <c r="H790" s="73">
        <v>0</v>
      </c>
      <c r="I790" s="73">
        <v>0</v>
      </c>
      <c r="J790" s="73">
        <v>0</v>
      </c>
      <c r="K790" s="73">
        <v>0</v>
      </c>
      <c r="L790" s="73">
        <v>0</v>
      </c>
      <c r="M790" s="73">
        <v>0</v>
      </c>
      <c r="N790" s="73">
        <v>0</v>
      </c>
      <c r="O790" s="73">
        <v>0</v>
      </c>
      <c r="P790" s="73">
        <v>0</v>
      </c>
      <c r="Q790" s="73">
        <v>0</v>
      </c>
      <c r="R790" s="73">
        <v>0</v>
      </c>
      <c r="S790" s="73">
        <v>0</v>
      </c>
      <c r="T790" s="73">
        <v>0</v>
      </c>
      <c r="U790" s="73">
        <v>0</v>
      </c>
      <c r="V790" s="73">
        <v>0</v>
      </c>
      <c r="W790" s="73">
        <v>0</v>
      </c>
      <c r="X790" s="73">
        <v>0</v>
      </c>
      <c r="Y790" s="73">
        <v>0</v>
      </c>
      <c r="Z790" s="73">
        <v>0</v>
      </c>
      <c r="AA790" s="73">
        <v>0</v>
      </c>
      <c r="AB790" s="73">
        <v>0</v>
      </c>
      <c r="AC790" s="73">
        <v>0</v>
      </c>
      <c r="AD790" s="73">
        <v>0</v>
      </c>
      <c r="AE790" s="73">
        <v>0</v>
      </c>
      <c r="AF790" s="73">
        <v>0</v>
      </c>
      <c r="AG790" s="73">
        <v>0</v>
      </c>
      <c r="AH790" s="73">
        <v>0</v>
      </c>
      <c r="AI790" s="73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4"/>
      <c r="B791" s="4" t="s">
        <v>37</v>
      </c>
      <c r="C791" s="73">
        <v>0</v>
      </c>
      <c r="D791" s="73">
        <v>0</v>
      </c>
      <c r="E791" s="73">
        <v>0</v>
      </c>
      <c r="F791" s="73">
        <v>0</v>
      </c>
      <c r="G791" s="73">
        <v>0</v>
      </c>
      <c r="H791" s="73">
        <v>0</v>
      </c>
      <c r="I791" s="73">
        <v>0</v>
      </c>
      <c r="J791" s="73">
        <v>0</v>
      </c>
      <c r="K791" s="73">
        <v>0</v>
      </c>
      <c r="L791" s="73">
        <v>0</v>
      </c>
      <c r="M791" s="73">
        <v>0</v>
      </c>
      <c r="N791" s="73">
        <v>0</v>
      </c>
      <c r="O791" s="73">
        <v>0</v>
      </c>
      <c r="P791" s="73">
        <v>0</v>
      </c>
      <c r="Q791" s="73">
        <v>0</v>
      </c>
      <c r="R791" s="73">
        <v>0</v>
      </c>
      <c r="S791" s="73">
        <v>0</v>
      </c>
      <c r="T791" s="73">
        <v>0</v>
      </c>
      <c r="U791" s="73">
        <v>0</v>
      </c>
      <c r="V791" s="73">
        <v>0</v>
      </c>
      <c r="W791" s="73">
        <v>0</v>
      </c>
      <c r="X791" s="73">
        <v>0</v>
      </c>
      <c r="Y791" s="73">
        <v>0</v>
      </c>
      <c r="Z791" s="73">
        <v>0</v>
      </c>
      <c r="AA791" s="73">
        <v>0</v>
      </c>
      <c r="AB791" s="73">
        <v>0</v>
      </c>
      <c r="AC791" s="73">
        <v>0</v>
      </c>
      <c r="AD791" s="73">
        <v>0</v>
      </c>
      <c r="AE791" s="73">
        <v>0</v>
      </c>
      <c r="AF791" s="73">
        <v>0</v>
      </c>
      <c r="AG791" s="73">
        <v>0</v>
      </c>
      <c r="AH791" s="73">
        <v>0</v>
      </c>
      <c r="AI791" s="73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14" t="s">
        <v>36</v>
      </c>
      <c r="B792" s="14" t="s">
        <v>38</v>
      </c>
      <c r="C792" s="73">
        <v>0</v>
      </c>
      <c r="D792" s="73">
        <v>0</v>
      </c>
      <c r="E792" s="73">
        <v>0</v>
      </c>
      <c r="F792" s="73">
        <v>0</v>
      </c>
      <c r="G792" s="73">
        <v>0</v>
      </c>
      <c r="H792" s="73">
        <v>0</v>
      </c>
      <c r="I792" s="73">
        <v>0</v>
      </c>
      <c r="J792" s="73">
        <v>0</v>
      </c>
      <c r="K792" s="73">
        <v>0</v>
      </c>
      <c r="L792" s="73">
        <v>0</v>
      </c>
      <c r="M792" s="73">
        <v>0</v>
      </c>
      <c r="N792" s="73">
        <v>0</v>
      </c>
      <c r="O792" s="73">
        <v>0</v>
      </c>
      <c r="P792" s="73">
        <v>0</v>
      </c>
      <c r="Q792" s="73">
        <v>0</v>
      </c>
      <c r="R792" s="73">
        <v>0</v>
      </c>
      <c r="S792" s="73">
        <v>0</v>
      </c>
      <c r="T792" s="73">
        <v>0</v>
      </c>
      <c r="U792" s="73">
        <v>0</v>
      </c>
      <c r="V792" s="73">
        <v>0</v>
      </c>
      <c r="W792" s="73">
        <v>0</v>
      </c>
      <c r="X792" s="73">
        <v>0</v>
      </c>
      <c r="Y792" s="73">
        <v>0</v>
      </c>
      <c r="Z792" s="73">
        <v>0</v>
      </c>
      <c r="AA792" s="73">
        <v>0</v>
      </c>
      <c r="AB792" s="73">
        <v>0</v>
      </c>
      <c r="AC792" s="73">
        <v>0</v>
      </c>
      <c r="AD792" s="73">
        <v>0</v>
      </c>
      <c r="AE792" s="73">
        <v>0</v>
      </c>
      <c r="AF792" s="73">
        <v>0</v>
      </c>
      <c r="AG792" s="73">
        <v>0</v>
      </c>
      <c r="AH792" s="73">
        <v>0</v>
      </c>
      <c r="AI792" s="73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5"/>
      <c r="B793" s="5" t="s">
        <v>213</v>
      </c>
      <c r="C793" s="73">
        <v>0</v>
      </c>
      <c r="D793" s="73">
        <v>0</v>
      </c>
      <c r="E793" s="73">
        <v>0</v>
      </c>
      <c r="F793" s="73">
        <v>0</v>
      </c>
      <c r="G793" s="73">
        <v>0</v>
      </c>
      <c r="H793" s="73">
        <v>0</v>
      </c>
      <c r="I793" s="73">
        <v>0</v>
      </c>
      <c r="J793" s="73">
        <v>0</v>
      </c>
      <c r="K793" s="73">
        <v>0</v>
      </c>
      <c r="L793" s="73">
        <v>0</v>
      </c>
      <c r="M793" s="73">
        <v>0</v>
      </c>
      <c r="N793" s="73">
        <v>0</v>
      </c>
      <c r="O793" s="73">
        <v>0</v>
      </c>
      <c r="P793" s="73">
        <v>0</v>
      </c>
      <c r="Q793" s="73">
        <v>0</v>
      </c>
      <c r="R793" s="73">
        <v>0</v>
      </c>
      <c r="S793" s="73">
        <v>0</v>
      </c>
      <c r="T793" s="73">
        <v>0</v>
      </c>
      <c r="U793" s="73">
        <v>0</v>
      </c>
      <c r="V793" s="73">
        <v>0</v>
      </c>
      <c r="W793" s="73">
        <v>0</v>
      </c>
      <c r="X793" s="73">
        <v>0</v>
      </c>
      <c r="Y793" s="73">
        <v>0</v>
      </c>
      <c r="Z793" s="73">
        <v>0</v>
      </c>
      <c r="AA793" s="73">
        <v>0</v>
      </c>
      <c r="AB793" s="73">
        <v>0</v>
      </c>
      <c r="AC793" s="73">
        <v>0</v>
      </c>
      <c r="AD793" s="73">
        <v>0</v>
      </c>
      <c r="AE793" s="73">
        <v>0</v>
      </c>
      <c r="AF793" s="73">
        <v>0</v>
      </c>
      <c r="AG793" s="73">
        <v>0</v>
      </c>
      <c r="AH793" s="73">
        <v>0</v>
      </c>
      <c r="AI793" s="73">
        <v>0</v>
      </c>
    </row>
    <row r="794" spans="1:85">
      <c r="A794" s="1" t="str">
        <f>LOOKUP(B794,[1]Regions!$A$4:$A$98,[1]Regions!$B$4:$B$98)</f>
        <v>Australia</v>
      </c>
      <c r="B794" s="2">
        <v>37</v>
      </c>
      <c r="C794" s="72">
        <v>2018</v>
      </c>
      <c r="D794" s="72">
        <v>2019</v>
      </c>
      <c r="E794" s="72">
        <v>2020</v>
      </c>
      <c r="F794" s="72">
        <v>2021</v>
      </c>
      <c r="G794" s="72">
        <v>2022</v>
      </c>
      <c r="H794" s="72">
        <v>2023</v>
      </c>
      <c r="I794" s="72">
        <v>2024</v>
      </c>
      <c r="J794" s="72">
        <v>2025</v>
      </c>
      <c r="K794" s="72">
        <v>2026</v>
      </c>
      <c r="L794" s="72">
        <v>2027</v>
      </c>
      <c r="M794" s="72">
        <v>2028</v>
      </c>
      <c r="N794" s="72">
        <v>2029</v>
      </c>
      <c r="O794" s="72">
        <v>2030</v>
      </c>
      <c r="P794" s="72">
        <v>2031</v>
      </c>
      <c r="Q794" s="72">
        <v>2032</v>
      </c>
      <c r="R794" s="72">
        <v>2033</v>
      </c>
      <c r="S794" s="72">
        <v>2034</v>
      </c>
      <c r="T794" s="72">
        <v>2035</v>
      </c>
      <c r="U794" s="72">
        <v>2036</v>
      </c>
      <c r="V794" s="72">
        <v>2037</v>
      </c>
      <c r="W794" s="72">
        <v>2038</v>
      </c>
      <c r="X794" s="72">
        <v>2039</v>
      </c>
      <c r="Y794" s="72">
        <v>2040</v>
      </c>
      <c r="Z794" s="72">
        <v>2041</v>
      </c>
      <c r="AA794" s="72">
        <v>2042</v>
      </c>
      <c r="AB794" s="72">
        <v>2043</v>
      </c>
      <c r="AC794" s="72">
        <v>2044</v>
      </c>
      <c r="AD794" s="72">
        <v>2045</v>
      </c>
      <c r="AE794" s="72">
        <v>2046</v>
      </c>
      <c r="AF794" s="72">
        <v>2047</v>
      </c>
      <c r="AG794" s="72">
        <v>2048</v>
      </c>
      <c r="AH794" s="72">
        <v>2049</v>
      </c>
      <c r="AI794" s="72">
        <v>2050</v>
      </c>
      <c r="AJ794">
        <v>2051</v>
      </c>
      <c r="AK794">
        <v>2052</v>
      </c>
      <c r="AL794">
        <v>2053</v>
      </c>
      <c r="AM794">
        <v>2054</v>
      </c>
      <c r="AN794">
        <v>2055</v>
      </c>
      <c r="AO794">
        <v>2056</v>
      </c>
      <c r="AP794">
        <v>2057</v>
      </c>
      <c r="AQ794">
        <v>2058</v>
      </c>
      <c r="AR794">
        <v>2059</v>
      </c>
      <c r="AS794">
        <v>2060</v>
      </c>
      <c r="AT794">
        <v>2061</v>
      </c>
      <c r="AU794">
        <v>2062</v>
      </c>
      <c r="AV794">
        <v>2063</v>
      </c>
      <c r="AW794">
        <v>2064</v>
      </c>
      <c r="AX794">
        <v>2065</v>
      </c>
      <c r="AY794">
        <v>2066</v>
      </c>
      <c r="AZ794">
        <v>2067</v>
      </c>
      <c r="BA794">
        <v>2068</v>
      </c>
      <c r="BB794">
        <v>2069</v>
      </c>
      <c r="BC794">
        <v>2070</v>
      </c>
      <c r="BD794">
        <v>2071</v>
      </c>
      <c r="BE794">
        <v>2072</v>
      </c>
      <c r="BF794">
        <v>2073</v>
      </c>
      <c r="BG794">
        <v>2074</v>
      </c>
      <c r="BH794">
        <v>2075</v>
      </c>
      <c r="BI794">
        <v>2076</v>
      </c>
      <c r="BJ794">
        <v>2077</v>
      </c>
      <c r="BK794">
        <v>2078</v>
      </c>
      <c r="BL794">
        <v>2079</v>
      </c>
      <c r="BM794">
        <v>2080</v>
      </c>
      <c r="BN794">
        <v>2081</v>
      </c>
      <c r="BO794">
        <v>2082</v>
      </c>
      <c r="BP794">
        <v>2083</v>
      </c>
      <c r="BQ794">
        <v>2084</v>
      </c>
      <c r="BR794">
        <v>2085</v>
      </c>
      <c r="BS794">
        <v>2086</v>
      </c>
      <c r="BT794">
        <v>2087</v>
      </c>
      <c r="BU794">
        <v>2088</v>
      </c>
      <c r="BV794">
        <v>2089</v>
      </c>
      <c r="BW794">
        <v>2090</v>
      </c>
      <c r="BX794">
        <v>2091</v>
      </c>
      <c r="BY794">
        <v>2092</v>
      </c>
      <c r="BZ794">
        <v>2093</v>
      </c>
      <c r="CA794">
        <v>2094</v>
      </c>
      <c r="CB794">
        <v>2095</v>
      </c>
      <c r="CC794">
        <v>2096</v>
      </c>
      <c r="CD794">
        <v>2097</v>
      </c>
      <c r="CE794">
        <v>2098</v>
      </c>
      <c r="CF794">
        <v>2099</v>
      </c>
      <c r="CG794">
        <v>2100</v>
      </c>
    </row>
    <row r="795" spans="1:85">
      <c r="A795" s="74"/>
      <c r="B795" s="74" t="s">
        <v>4</v>
      </c>
      <c r="C795" s="73">
        <v>0</v>
      </c>
      <c r="D795" s="73">
        <v>0</v>
      </c>
      <c r="E795" s="73">
        <v>0</v>
      </c>
      <c r="F795" s="73">
        <v>0</v>
      </c>
      <c r="G795" s="73">
        <v>0</v>
      </c>
      <c r="H795" s="73">
        <v>0</v>
      </c>
      <c r="I795" s="73">
        <v>0</v>
      </c>
      <c r="J795" s="73">
        <v>0</v>
      </c>
      <c r="K795" s="73">
        <v>0</v>
      </c>
      <c r="L795" s="73">
        <v>0</v>
      </c>
      <c r="M795" s="73">
        <v>0</v>
      </c>
      <c r="N795" s="73">
        <v>0</v>
      </c>
      <c r="O795" s="73">
        <v>0</v>
      </c>
      <c r="P795" s="73">
        <v>0</v>
      </c>
      <c r="Q795" s="73">
        <v>0</v>
      </c>
      <c r="R795" s="73">
        <v>0</v>
      </c>
      <c r="S795" s="73">
        <v>0</v>
      </c>
      <c r="T795" s="73">
        <v>0</v>
      </c>
      <c r="U795" s="73">
        <v>0</v>
      </c>
      <c r="V795" s="73">
        <v>0</v>
      </c>
      <c r="W795" s="73">
        <v>0</v>
      </c>
      <c r="X795" s="73">
        <v>0</v>
      </c>
      <c r="Y795" s="73">
        <v>0</v>
      </c>
      <c r="Z795" s="73">
        <v>0</v>
      </c>
      <c r="AA795" s="73">
        <v>0</v>
      </c>
      <c r="AB795" s="73">
        <v>0</v>
      </c>
      <c r="AC795" s="73">
        <v>0</v>
      </c>
      <c r="AD795" s="73">
        <v>0</v>
      </c>
      <c r="AE795" s="73">
        <v>0</v>
      </c>
      <c r="AF795" s="73">
        <v>0</v>
      </c>
      <c r="AG795" s="73">
        <v>0</v>
      </c>
      <c r="AH795" s="73">
        <v>0</v>
      </c>
      <c r="AI795" s="73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74" t="s">
        <v>0</v>
      </c>
      <c r="B796" s="74" t="s">
        <v>3</v>
      </c>
      <c r="C796" s="73">
        <v>0</v>
      </c>
      <c r="D796" s="73">
        <v>0</v>
      </c>
      <c r="E796" s="73">
        <v>0</v>
      </c>
      <c r="F796" s="73">
        <v>0</v>
      </c>
      <c r="G796" s="73">
        <v>0</v>
      </c>
      <c r="H796" s="73">
        <v>0</v>
      </c>
      <c r="I796" s="73">
        <v>0</v>
      </c>
      <c r="J796" s="73">
        <v>0</v>
      </c>
      <c r="K796" s="73">
        <v>0</v>
      </c>
      <c r="L796" s="73">
        <v>0</v>
      </c>
      <c r="M796" s="73">
        <v>0</v>
      </c>
      <c r="N796" s="73">
        <v>0</v>
      </c>
      <c r="O796" s="73">
        <v>0</v>
      </c>
      <c r="P796" s="73">
        <v>0</v>
      </c>
      <c r="Q796" s="73">
        <v>0</v>
      </c>
      <c r="R796" s="73">
        <v>0</v>
      </c>
      <c r="S796" s="73">
        <v>0</v>
      </c>
      <c r="T796" s="73">
        <v>0</v>
      </c>
      <c r="U796" s="73">
        <v>0</v>
      </c>
      <c r="V796" s="73">
        <v>0</v>
      </c>
      <c r="W796" s="73">
        <v>0</v>
      </c>
      <c r="X796" s="73">
        <v>0</v>
      </c>
      <c r="Y796" s="73">
        <v>0</v>
      </c>
      <c r="Z796" s="73">
        <v>0</v>
      </c>
      <c r="AA796" s="73">
        <v>0</v>
      </c>
      <c r="AB796" s="73">
        <v>0</v>
      </c>
      <c r="AC796" s="73">
        <v>0</v>
      </c>
      <c r="AD796" s="73">
        <v>0</v>
      </c>
      <c r="AE796" s="73">
        <v>0</v>
      </c>
      <c r="AF796" s="73">
        <v>0</v>
      </c>
      <c r="AG796" s="73">
        <v>0</v>
      </c>
      <c r="AH796" s="73">
        <v>0</v>
      </c>
      <c r="AI796" s="73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74"/>
      <c r="B797" s="74" t="s">
        <v>34</v>
      </c>
      <c r="C797" s="73">
        <v>0</v>
      </c>
      <c r="D797" s="73">
        <v>0</v>
      </c>
      <c r="E797" s="73">
        <v>0</v>
      </c>
      <c r="F797" s="73">
        <v>0</v>
      </c>
      <c r="G797" s="73">
        <v>0</v>
      </c>
      <c r="H797" s="73">
        <v>0</v>
      </c>
      <c r="I797" s="73">
        <v>0</v>
      </c>
      <c r="J797" s="73">
        <v>0</v>
      </c>
      <c r="K797" s="73">
        <v>0</v>
      </c>
      <c r="L797" s="73">
        <v>0</v>
      </c>
      <c r="M797" s="73">
        <v>0</v>
      </c>
      <c r="N797" s="73">
        <v>0</v>
      </c>
      <c r="O797" s="73">
        <v>0</v>
      </c>
      <c r="P797" s="73">
        <v>0</v>
      </c>
      <c r="Q797" s="73">
        <v>0</v>
      </c>
      <c r="R797" s="73">
        <v>0</v>
      </c>
      <c r="S797" s="73">
        <v>0</v>
      </c>
      <c r="T797" s="73">
        <v>0</v>
      </c>
      <c r="U797" s="73">
        <v>0</v>
      </c>
      <c r="V797" s="73">
        <v>0</v>
      </c>
      <c r="W797" s="73">
        <v>0</v>
      </c>
      <c r="X797" s="73">
        <v>0</v>
      </c>
      <c r="Y797" s="73">
        <v>0</v>
      </c>
      <c r="Z797" s="73">
        <v>0</v>
      </c>
      <c r="AA797" s="73">
        <v>0</v>
      </c>
      <c r="AB797" s="73">
        <v>0</v>
      </c>
      <c r="AC797" s="73">
        <v>0</v>
      </c>
      <c r="AD797" s="73">
        <v>0</v>
      </c>
      <c r="AE797" s="73">
        <v>0</v>
      </c>
      <c r="AF797" s="73">
        <v>0</v>
      </c>
      <c r="AG797" s="73">
        <v>0</v>
      </c>
      <c r="AH797" s="73">
        <v>0</v>
      </c>
      <c r="AI797" s="73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14"/>
      <c r="B798" s="14" t="s">
        <v>35</v>
      </c>
      <c r="C798" s="73">
        <v>0</v>
      </c>
      <c r="D798" s="73">
        <v>0</v>
      </c>
      <c r="E798" s="73">
        <v>0</v>
      </c>
      <c r="F798" s="73">
        <v>0</v>
      </c>
      <c r="G798" s="73">
        <v>0</v>
      </c>
      <c r="H798" s="73">
        <v>0</v>
      </c>
      <c r="I798" s="73">
        <v>0</v>
      </c>
      <c r="J798" s="73">
        <v>0</v>
      </c>
      <c r="K798" s="73">
        <v>0</v>
      </c>
      <c r="L798" s="73">
        <v>0</v>
      </c>
      <c r="M798" s="73">
        <v>0</v>
      </c>
      <c r="N798" s="73">
        <v>0</v>
      </c>
      <c r="O798" s="73">
        <v>0</v>
      </c>
      <c r="P798" s="73">
        <v>0</v>
      </c>
      <c r="Q798" s="73">
        <v>0</v>
      </c>
      <c r="R798" s="73">
        <v>0</v>
      </c>
      <c r="S798" s="73">
        <v>0</v>
      </c>
      <c r="T798" s="73">
        <v>0</v>
      </c>
      <c r="U798" s="73">
        <v>0</v>
      </c>
      <c r="V798" s="73">
        <v>0</v>
      </c>
      <c r="W798" s="73">
        <v>0</v>
      </c>
      <c r="X798" s="73">
        <v>0</v>
      </c>
      <c r="Y798" s="73">
        <v>0</v>
      </c>
      <c r="Z798" s="73">
        <v>0</v>
      </c>
      <c r="AA798" s="73">
        <v>0</v>
      </c>
      <c r="AB798" s="73">
        <v>0</v>
      </c>
      <c r="AC798" s="73">
        <v>0</v>
      </c>
      <c r="AD798" s="73">
        <v>0</v>
      </c>
      <c r="AE798" s="73">
        <v>0</v>
      </c>
      <c r="AF798" s="73">
        <v>0</v>
      </c>
      <c r="AG798" s="73">
        <v>0</v>
      </c>
      <c r="AH798" s="73">
        <v>0</v>
      </c>
      <c r="AI798" s="73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4"/>
      <c r="B799" s="4" t="s">
        <v>4</v>
      </c>
      <c r="C799" s="73">
        <v>0</v>
      </c>
      <c r="D799" s="73">
        <v>0</v>
      </c>
      <c r="E799" s="73">
        <v>0</v>
      </c>
      <c r="F799" s="73">
        <v>0</v>
      </c>
      <c r="G799" s="73">
        <v>0</v>
      </c>
      <c r="H799" s="73">
        <v>0</v>
      </c>
      <c r="I799" s="73">
        <v>0</v>
      </c>
      <c r="J799" s="73">
        <v>0</v>
      </c>
      <c r="K799" s="73">
        <v>0</v>
      </c>
      <c r="L799" s="73">
        <v>0</v>
      </c>
      <c r="M799" s="73">
        <v>0</v>
      </c>
      <c r="N799" s="73">
        <v>0</v>
      </c>
      <c r="O799" s="73">
        <v>0</v>
      </c>
      <c r="P799" s="73">
        <v>0</v>
      </c>
      <c r="Q799" s="73">
        <v>0</v>
      </c>
      <c r="R799" s="73">
        <v>0</v>
      </c>
      <c r="S799" s="73">
        <v>0</v>
      </c>
      <c r="T799" s="73">
        <v>0</v>
      </c>
      <c r="U799" s="73">
        <v>0</v>
      </c>
      <c r="V799" s="73">
        <v>0</v>
      </c>
      <c r="W799" s="73">
        <v>0</v>
      </c>
      <c r="X799" s="73">
        <v>0</v>
      </c>
      <c r="Y799" s="73">
        <v>0</v>
      </c>
      <c r="Z799" s="73">
        <v>0</v>
      </c>
      <c r="AA799" s="73">
        <v>0</v>
      </c>
      <c r="AB799" s="73">
        <v>0</v>
      </c>
      <c r="AC799" s="73">
        <v>0</v>
      </c>
      <c r="AD799" s="73">
        <v>0</v>
      </c>
      <c r="AE799" s="73">
        <v>0</v>
      </c>
      <c r="AF799" s="73">
        <v>0</v>
      </c>
      <c r="AG799" s="73">
        <v>0</v>
      </c>
      <c r="AH799" s="73">
        <v>0</v>
      </c>
      <c r="AI799" s="73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74" t="s">
        <v>1</v>
      </c>
      <c r="B800" s="74" t="s">
        <v>3</v>
      </c>
      <c r="C800" s="73">
        <v>0</v>
      </c>
      <c r="D800" s="73">
        <v>0</v>
      </c>
      <c r="E800" s="73">
        <v>0</v>
      </c>
      <c r="F800" s="73">
        <v>0</v>
      </c>
      <c r="G800" s="73">
        <v>0</v>
      </c>
      <c r="H800" s="73">
        <v>0</v>
      </c>
      <c r="I800" s="73">
        <v>0</v>
      </c>
      <c r="J800" s="73">
        <v>0</v>
      </c>
      <c r="K800" s="73">
        <v>0</v>
      </c>
      <c r="L800" s="73">
        <v>0</v>
      </c>
      <c r="M800" s="73">
        <v>0</v>
      </c>
      <c r="N800" s="73">
        <v>0</v>
      </c>
      <c r="O800" s="73">
        <v>0</v>
      </c>
      <c r="P800" s="73">
        <v>0</v>
      </c>
      <c r="Q800" s="73">
        <v>0</v>
      </c>
      <c r="R800" s="73">
        <v>0</v>
      </c>
      <c r="S800" s="73">
        <v>0</v>
      </c>
      <c r="T800" s="73">
        <v>0</v>
      </c>
      <c r="U800" s="73">
        <v>0</v>
      </c>
      <c r="V800" s="73">
        <v>0</v>
      </c>
      <c r="W800" s="73">
        <v>0</v>
      </c>
      <c r="X800" s="73">
        <v>0</v>
      </c>
      <c r="Y800" s="73">
        <v>0</v>
      </c>
      <c r="Z800" s="73">
        <v>0</v>
      </c>
      <c r="AA800" s="73">
        <v>0</v>
      </c>
      <c r="AB800" s="73">
        <v>0</v>
      </c>
      <c r="AC800" s="73">
        <v>0</v>
      </c>
      <c r="AD800" s="73">
        <v>0</v>
      </c>
      <c r="AE800" s="73">
        <v>0</v>
      </c>
      <c r="AF800" s="73">
        <v>0</v>
      </c>
      <c r="AG800" s="73">
        <v>0</v>
      </c>
      <c r="AH800" s="73">
        <v>0</v>
      </c>
      <c r="AI800" s="73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74"/>
      <c r="B801" s="74" t="s">
        <v>34</v>
      </c>
      <c r="C801" s="73">
        <v>0</v>
      </c>
      <c r="D801" s="73">
        <v>0</v>
      </c>
      <c r="E801" s="73">
        <v>0</v>
      </c>
      <c r="F801" s="73">
        <v>0</v>
      </c>
      <c r="G801" s="73">
        <v>0</v>
      </c>
      <c r="H801" s="73">
        <v>0</v>
      </c>
      <c r="I801" s="73">
        <v>0</v>
      </c>
      <c r="J801" s="73">
        <v>0</v>
      </c>
      <c r="K801" s="73">
        <v>0</v>
      </c>
      <c r="L801" s="73">
        <v>0</v>
      </c>
      <c r="M801" s="73">
        <v>0</v>
      </c>
      <c r="N801" s="73">
        <v>0</v>
      </c>
      <c r="O801" s="73">
        <v>0</v>
      </c>
      <c r="P801" s="73">
        <v>0</v>
      </c>
      <c r="Q801" s="73">
        <v>0</v>
      </c>
      <c r="R801" s="73">
        <v>0</v>
      </c>
      <c r="S801" s="73">
        <v>0</v>
      </c>
      <c r="T801" s="73">
        <v>0</v>
      </c>
      <c r="U801" s="73">
        <v>0</v>
      </c>
      <c r="V801" s="73">
        <v>0</v>
      </c>
      <c r="W801" s="73">
        <v>0</v>
      </c>
      <c r="X801" s="73">
        <v>0</v>
      </c>
      <c r="Y801" s="73">
        <v>0</v>
      </c>
      <c r="Z801" s="73">
        <v>0</v>
      </c>
      <c r="AA801" s="73">
        <v>0</v>
      </c>
      <c r="AB801" s="73">
        <v>0</v>
      </c>
      <c r="AC801" s="73">
        <v>0</v>
      </c>
      <c r="AD801" s="73">
        <v>0</v>
      </c>
      <c r="AE801" s="73">
        <v>0</v>
      </c>
      <c r="AF801" s="73">
        <v>0</v>
      </c>
      <c r="AG801" s="73">
        <v>0</v>
      </c>
      <c r="AH801" s="73">
        <v>0</v>
      </c>
      <c r="AI801" s="73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>
      <c r="A802" s="14"/>
      <c r="B802" s="14" t="s">
        <v>35</v>
      </c>
      <c r="C802" s="73">
        <v>0</v>
      </c>
      <c r="D802" s="73">
        <v>0</v>
      </c>
      <c r="E802" s="73">
        <v>0</v>
      </c>
      <c r="F802" s="73">
        <v>0</v>
      </c>
      <c r="G802" s="73">
        <v>0</v>
      </c>
      <c r="H802" s="73">
        <v>0</v>
      </c>
      <c r="I802" s="73">
        <v>0</v>
      </c>
      <c r="J802" s="73">
        <v>0</v>
      </c>
      <c r="K802" s="73">
        <v>0</v>
      </c>
      <c r="L802" s="73">
        <v>0</v>
      </c>
      <c r="M802" s="73">
        <v>0</v>
      </c>
      <c r="N802" s="73">
        <v>0</v>
      </c>
      <c r="O802" s="73">
        <v>0</v>
      </c>
      <c r="P802" s="73">
        <v>0</v>
      </c>
      <c r="Q802" s="73">
        <v>0</v>
      </c>
      <c r="R802" s="73">
        <v>0</v>
      </c>
      <c r="S802" s="73">
        <v>0</v>
      </c>
      <c r="T802" s="73">
        <v>0</v>
      </c>
      <c r="U802" s="73">
        <v>0</v>
      </c>
      <c r="V802" s="73">
        <v>0</v>
      </c>
      <c r="W802" s="73">
        <v>0</v>
      </c>
      <c r="X802" s="73">
        <v>0</v>
      </c>
      <c r="Y802" s="73">
        <v>0</v>
      </c>
      <c r="Z802" s="73">
        <v>0</v>
      </c>
      <c r="AA802" s="73">
        <v>0</v>
      </c>
      <c r="AB802" s="73">
        <v>0</v>
      </c>
      <c r="AC802" s="73">
        <v>0</v>
      </c>
      <c r="AD802" s="73">
        <v>0</v>
      </c>
      <c r="AE802" s="73">
        <v>0</v>
      </c>
      <c r="AF802" s="73">
        <v>0</v>
      </c>
      <c r="AG802" s="73">
        <v>0</v>
      </c>
      <c r="AH802" s="73">
        <v>0</v>
      </c>
      <c r="AI802" s="73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>
      <c r="A803" s="4"/>
      <c r="B803" s="4" t="s">
        <v>4</v>
      </c>
      <c r="C803" s="73">
        <v>0</v>
      </c>
      <c r="D803" s="73">
        <v>0</v>
      </c>
      <c r="E803" s="73">
        <v>0</v>
      </c>
      <c r="F803" s="73">
        <v>0</v>
      </c>
      <c r="G803" s="73">
        <v>0</v>
      </c>
      <c r="H803" s="73">
        <v>0</v>
      </c>
      <c r="I803" s="73">
        <v>0</v>
      </c>
      <c r="J803" s="73">
        <v>0</v>
      </c>
      <c r="K803" s="73">
        <v>0</v>
      </c>
      <c r="L803" s="73">
        <v>0</v>
      </c>
      <c r="M803" s="73">
        <v>0</v>
      </c>
      <c r="N803" s="73">
        <v>0</v>
      </c>
      <c r="O803" s="73">
        <v>0</v>
      </c>
      <c r="P803" s="73">
        <v>0</v>
      </c>
      <c r="Q803" s="73">
        <v>0</v>
      </c>
      <c r="R803" s="73">
        <v>0</v>
      </c>
      <c r="S803" s="73">
        <v>0</v>
      </c>
      <c r="T803" s="73">
        <v>0</v>
      </c>
      <c r="U803" s="73">
        <v>0</v>
      </c>
      <c r="V803" s="73">
        <v>0</v>
      </c>
      <c r="W803" s="73">
        <v>0</v>
      </c>
      <c r="X803" s="73">
        <v>0</v>
      </c>
      <c r="Y803" s="73">
        <v>0</v>
      </c>
      <c r="Z803" s="73">
        <v>0</v>
      </c>
      <c r="AA803" s="73">
        <v>0</v>
      </c>
      <c r="AB803" s="73">
        <v>0</v>
      </c>
      <c r="AC803" s="73">
        <v>0</v>
      </c>
      <c r="AD803" s="73">
        <v>0</v>
      </c>
      <c r="AE803" s="73">
        <v>0</v>
      </c>
      <c r="AF803" s="73">
        <v>0</v>
      </c>
      <c r="AG803" s="73">
        <v>0</v>
      </c>
      <c r="AH803" s="73">
        <v>0</v>
      </c>
      <c r="AI803" s="7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>
      <c r="A804" s="14" t="s">
        <v>5</v>
      </c>
      <c r="B804" s="14" t="s">
        <v>3</v>
      </c>
      <c r="C804" s="73">
        <v>0</v>
      </c>
      <c r="D804" s="73">
        <v>0</v>
      </c>
      <c r="E804" s="73">
        <v>0</v>
      </c>
      <c r="F804" s="73">
        <v>0</v>
      </c>
      <c r="G804" s="73">
        <v>0</v>
      </c>
      <c r="H804" s="73">
        <v>0</v>
      </c>
      <c r="I804" s="73">
        <v>0</v>
      </c>
      <c r="J804" s="73">
        <v>0</v>
      </c>
      <c r="K804" s="73">
        <v>0</v>
      </c>
      <c r="L804" s="73">
        <v>0</v>
      </c>
      <c r="M804" s="73">
        <v>0</v>
      </c>
      <c r="N804" s="73">
        <v>0</v>
      </c>
      <c r="O804" s="73">
        <v>0</v>
      </c>
      <c r="P804" s="73">
        <v>0</v>
      </c>
      <c r="Q804" s="73">
        <v>0</v>
      </c>
      <c r="R804" s="73">
        <v>0</v>
      </c>
      <c r="S804" s="73">
        <v>0</v>
      </c>
      <c r="T804" s="73">
        <v>0</v>
      </c>
      <c r="U804" s="73">
        <v>0</v>
      </c>
      <c r="V804" s="73">
        <v>0</v>
      </c>
      <c r="W804" s="73">
        <v>0</v>
      </c>
      <c r="X804" s="73">
        <v>0</v>
      </c>
      <c r="Y804" s="73">
        <v>0</v>
      </c>
      <c r="Z804" s="73">
        <v>0</v>
      </c>
      <c r="AA804" s="73">
        <v>0</v>
      </c>
      <c r="AB804" s="73">
        <v>0</v>
      </c>
      <c r="AC804" s="73">
        <v>0</v>
      </c>
      <c r="AD804" s="73">
        <v>0</v>
      </c>
      <c r="AE804" s="73">
        <v>0</v>
      </c>
      <c r="AF804" s="73">
        <v>0</v>
      </c>
      <c r="AG804" s="73">
        <v>0</v>
      </c>
      <c r="AH804" s="73">
        <v>0</v>
      </c>
      <c r="AI804" s="73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>
      <c r="A805" s="5"/>
      <c r="B805" s="5" t="s">
        <v>4</v>
      </c>
      <c r="C805" s="73">
        <v>0</v>
      </c>
      <c r="D805" s="73">
        <v>0</v>
      </c>
      <c r="E805" s="73">
        <v>0</v>
      </c>
      <c r="F805" s="73">
        <v>0</v>
      </c>
      <c r="G805" s="73">
        <v>0</v>
      </c>
      <c r="H805" s="73">
        <v>0</v>
      </c>
      <c r="I805" s="73">
        <v>0</v>
      </c>
      <c r="J805" s="73">
        <v>0</v>
      </c>
      <c r="K805" s="73">
        <v>0</v>
      </c>
      <c r="L805" s="73">
        <v>0</v>
      </c>
      <c r="M805" s="73">
        <v>0</v>
      </c>
      <c r="N805" s="73">
        <v>0</v>
      </c>
      <c r="O805" s="73">
        <v>0</v>
      </c>
      <c r="P805" s="73">
        <v>0</v>
      </c>
      <c r="Q805" s="73">
        <v>0</v>
      </c>
      <c r="R805" s="73">
        <v>0</v>
      </c>
      <c r="S805" s="73">
        <v>0</v>
      </c>
      <c r="T805" s="73">
        <v>0</v>
      </c>
      <c r="U805" s="73">
        <v>0</v>
      </c>
      <c r="V805" s="73">
        <v>0</v>
      </c>
      <c r="W805" s="73">
        <v>0</v>
      </c>
      <c r="X805" s="73">
        <v>0</v>
      </c>
      <c r="Y805" s="73">
        <v>0</v>
      </c>
      <c r="Z805" s="73">
        <v>0</v>
      </c>
      <c r="AA805" s="73">
        <v>0</v>
      </c>
      <c r="AB805" s="73">
        <v>0</v>
      </c>
      <c r="AC805" s="73">
        <v>0</v>
      </c>
      <c r="AD805" s="73">
        <v>0</v>
      </c>
      <c r="AE805" s="73">
        <v>0</v>
      </c>
      <c r="AF805" s="73">
        <v>0</v>
      </c>
      <c r="AG805" s="73">
        <v>0</v>
      </c>
      <c r="AH805" s="73">
        <v>0</v>
      </c>
      <c r="AI805" s="73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>
      <c r="A806" s="5" t="s">
        <v>2</v>
      </c>
      <c r="B806" s="5" t="s">
        <v>3</v>
      </c>
      <c r="C806" s="73">
        <v>0</v>
      </c>
      <c r="D806" s="73">
        <v>0</v>
      </c>
      <c r="E806" s="73">
        <v>0</v>
      </c>
      <c r="F806" s="73">
        <v>0</v>
      </c>
      <c r="G806" s="73">
        <v>0</v>
      </c>
      <c r="H806" s="73">
        <v>0</v>
      </c>
      <c r="I806" s="73">
        <v>0</v>
      </c>
      <c r="J806" s="73">
        <v>0</v>
      </c>
      <c r="K806" s="73">
        <v>0</v>
      </c>
      <c r="L806" s="73">
        <v>0</v>
      </c>
      <c r="M806" s="73">
        <v>0</v>
      </c>
      <c r="N806" s="73">
        <v>0</v>
      </c>
      <c r="O806" s="73">
        <v>0</v>
      </c>
      <c r="P806" s="73">
        <v>0</v>
      </c>
      <c r="Q806" s="73">
        <v>0</v>
      </c>
      <c r="R806" s="73">
        <v>0</v>
      </c>
      <c r="S806" s="73">
        <v>0</v>
      </c>
      <c r="T806" s="73">
        <v>0</v>
      </c>
      <c r="U806" s="73">
        <v>0</v>
      </c>
      <c r="V806" s="73">
        <v>0</v>
      </c>
      <c r="W806" s="73">
        <v>0</v>
      </c>
      <c r="X806" s="73">
        <v>0</v>
      </c>
      <c r="Y806" s="73">
        <v>0</v>
      </c>
      <c r="Z806" s="73">
        <v>0</v>
      </c>
      <c r="AA806" s="73">
        <v>0</v>
      </c>
      <c r="AB806" s="73">
        <v>0</v>
      </c>
      <c r="AC806" s="73">
        <v>0</v>
      </c>
      <c r="AD806" s="73">
        <v>0</v>
      </c>
      <c r="AE806" s="73">
        <v>0</v>
      </c>
      <c r="AF806" s="73">
        <v>0</v>
      </c>
      <c r="AG806" s="73">
        <v>0</v>
      </c>
      <c r="AH806" s="73">
        <v>0</v>
      </c>
      <c r="AI806" s="73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>
      <c r="A807" s="4"/>
      <c r="B807" s="4" t="s">
        <v>4</v>
      </c>
      <c r="C807" s="73">
        <v>0</v>
      </c>
      <c r="D807" s="73">
        <v>0</v>
      </c>
      <c r="E807" s="73">
        <v>0</v>
      </c>
      <c r="F807" s="73">
        <v>0</v>
      </c>
      <c r="G807" s="73">
        <v>0</v>
      </c>
      <c r="H807" s="73">
        <v>0</v>
      </c>
      <c r="I807" s="73">
        <v>0</v>
      </c>
      <c r="J807" s="73">
        <v>0</v>
      </c>
      <c r="K807" s="73">
        <v>0</v>
      </c>
      <c r="L807" s="73">
        <v>0</v>
      </c>
      <c r="M807" s="73">
        <v>0</v>
      </c>
      <c r="N807" s="73">
        <v>0</v>
      </c>
      <c r="O807" s="73">
        <v>0</v>
      </c>
      <c r="P807" s="73">
        <v>0</v>
      </c>
      <c r="Q807" s="73">
        <v>0</v>
      </c>
      <c r="R807" s="73">
        <v>0</v>
      </c>
      <c r="S807" s="73">
        <v>0</v>
      </c>
      <c r="T807" s="73">
        <v>0</v>
      </c>
      <c r="U807" s="73">
        <v>0</v>
      </c>
      <c r="V807" s="73">
        <v>0</v>
      </c>
      <c r="W807" s="73">
        <v>0</v>
      </c>
      <c r="X807" s="73">
        <v>0</v>
      </c>
      <c r="Y807" s="73">
        <v>0</v>
      </c>
      <c r="Z807" s="73">
        <v>0</v>
      </c>
      <c r="AA807" s="73">
        <v>0</v>
      </c>
      <c r="AB807" s="73">
        <v>0</v>
      </c>
      <c r="AC807" s="73">
        <v>0</v>
      </c>
      <c r="AD807" s="73">
        <v>0</v>
      </c>
      <c r="AE807" s="73">
        <v>0</v>
      </c>
      <c r="AF807" s="73">
        <v>0</v>
      </c>
      <c r="AG807" s="73">
        <v>0</v>
      </c>
      <c r="AH807" s="73">
        <v>0</v>
      </c>
      <c r="AI807" s="73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>
      <c r="A808" s="14" t="s">
        <v>7</v>
      </c>
      <c r="B808" s="14" t="s">
        <v>3</v>
      </c>
      <c r="C808" s="73">
        <v>0</v>
      </c>
      <c r="D808" s="73">
        <v>0</v>
      </c>
      <c r="E808" s="73">
        <v>0</v>
      </c>
      <c r="F808" s="73">
        <v>0</v>
      </c>
      <c r="G808" s="73">
        <v>0</v>
      </c>
      <c r="H808" s="73">
        <v>0</v>
      </c>
      <c r="I808" s="73">
        <v>0</v>
      </c>
      <c r="J808" s="73">
        <v>0</v>
      </c>
      <c r="K808" s="73">
        <v>0</v>
      </c>
      <c r="L808" s="73">
        <v>0</v>
      </c>
      <c r="M808" s="73">
        <v>0</v>
      </c>
      <c r="N808" s="73">
        <v>0</v>
      </c>
      <c r="O808" s="73">
        <v>0</v>
      </c>
      <c r="P808" s="73">
        <v>0</v>
      </c>
      <c r="Q808" s="73">
        <v>0</v>
      </c>
      <c r="R808" s="73">
        <v>0</v>
      </c>
      <c r="S808" s="73">
        <v>0</v>
      </c>
      <c r="T808" s="73">
        <v>0</v>
      </c>
      <c r="U808" s="73">
        <v>0</v>
      </c>
      <c r="V808" s="73">
        <v>0</v>
      </c>
      <c r="W808" s="73">
        <v>0</v>
      </c>
      <c r="X808" s="73">
        <v>0</v>
      </c>
      <c r="Y808" s="73">
        <v>0</v>
      </c>
      <c r="Z808" s="73">
        <v>0</v>
      </c>
      <c r="AA808" s="73">
        <v>0</v>
      </c>
      <c r="AB808" s="73">
        <v>0</v>
      </c>
      <c r="AC808" s="73">
        <v>0</v>
      </c>
      <c r="AD808" s="73">
        <v>0</v>
      </c>
      <c r="AE808" s="73">
        <v>0</v>
      </c>
      <c r="AF808" s="73">
        <v>0</v>
      </c>
      <c r="AG808" s="73">
        <v>0</v>
      </c>
      <c r="AH808" s="73">
        <v>0</v>
      </c>
      <c r="AI808" s="73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>
      <c r="A809" s="4"/>
      <c r="B809" s="4" t="s">
        <v>4</v>
      </c>
      <c r="C809" s="73">
        <v>0</v>
      </c>
      <c r="D809" s="73">
        <v>0</v>
      </c>
      <c r="E809" s="73">
        <v>0</v>
      </c>
      <c r="F809" s="73">
        <v>0</v>
      </c>
      <c r="G809" s="73">
        <v>0</v>
      </c>
      <c r="H809" s="73">
        <v>0</v>
      </c>
      <c r="I809" s="73">
        <v>0</v>
      </c>
      <c r="J809" s="73">
        <v>0</v>
      </c>
      <c r="K809" s="73">
        <v>0</v>
      </c>
      <c r="L809" s="73">
        <v>0</v>
      </c>
      <c r="M809" s="73">
        <v>0</v>
      </c>
      <c r="N809" s="73">
        <v>0</v>
      </c>
      <c r="O809" s="73">
        <v>0</v>
      </c>
      <c r="P809" s="73">
        <v>0</v>
      </c>
      <c r="Q809" s="73">
        <v>0</v>
      </c>
      <c r="R809" s="73">
        <v>0</v>
      </c>
      <c r="S809" s="73">
        <v>0</v>
      </c>
      <c r="T809" s="73">
        <v>0</v>
      </c>
      <c r="U809" s="73">
        <v>0</v>
      </c>
      <c r="V809" s="73">
        <v>0</v>
      </c>
      <c r="W809" s="73">
        <v>0</v>
      </c>
      <c r="X809" s="73">
        <v>0</v>
      </c>
      <c r="Y809" s="73">
        <v>0</v>
      </c>
      <c r="Z809" s="73">
        <v>0</v>
      </c>
      <c r="AA809" s="73">
        <v>0</v>
      </c>
      <c r="AB809" s="73">
        <v>0</v>
      </c>
      <c r="AC809" s="73">
        <v>0</v>
      </c>
      <c r="AD809" s="73">
        <v>0</v>
      </c>
      <c r="AE809" s="73">
        <v>0</v>
      </c>
      <c r="AF809" s="73">
        <v>0</v>
      </c>
      <c r="AG809" s="73">
        <v>0</v>
      </c>
      <c r="AH809" s="73">
        <v>0</v>
      </c>
      <c r="AI809" s="73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>
      <c r="A810" s="14" t="s">
        <v>6</v>
      </c>
      <c r="B810" s="14" t="s">
        <v>3</v>
      </c>
      <c r="C810" s="73">
        <v>0</v>
      </c>
      <c r="D810" s="73">
        <v>0</v>
      </c>
      <c r="E810" s="73">
        <v>0</v>
      </c>
      <c r="F810" s="73">
        <v>0</v>
      </c>
      <c r="G810" s="73">
        <v>0</v>
      </c>
      <c r="H810" s="73">
        <v>0</v>
      </c>
      <c r="I810" s="73">
        <v>0</v>
      </c>
      <c r="J810" s="73">
        <v>0</v>
      </c>
      <c r="K810" s="73">
        <v>0</v>
      </c>
      <c r="L810" s="73">
        <v>0</v>
      </c>
      <c r="M810" s="73">
        <v>0</v>
      </c>
      <c r="N810" s="73">
        <v>0</v>
      </c>
      <c r="O810" s="73">
        <v>0</v>
      </c>
      <c r="P810" s="73">
        <v>0</v>
      </c>
      <c r="Q810" s="73">
        <v>0</v>
      </c>
      <c r="R810" s="73">
        <v>0</v>
      </c>
      <c r="S810" s="73">
        <v>0</v>
      </c>
      <c r="T810" s="73">
        <v>0</v>
      </c>
      <c r="U810" s="73">
        <v>0</v>
      </c>
      <c r="V810" s="73">
        <v>0</v>
      </c>
      <c r="W810" s="73">
        <v>0</v>
      </c>
      <c r="X810" s="73">
        <v>0</v>
      </c>
      <c r="Y810" s="73">
        <v>0</v>
      </c>
      <c r="Z810" s="73">
        <v>0</v>
      </c>
      <c r="AA810" s="73">
        <v>0</v>
      </c>
      <c r="AB810" s="73">
        <v>0</v>
      </c>
      <c r="AC810" s="73">
        <v>0</v>
      </c>
      <c r="AD810" s="73">
        <v>0</v>
      </c>
      <c r="AE810" s="73">
        <v>0</v>
      </c>
      <c r="AF810" s="73">
        <v>0</v>
      </c>
      <c r="AG810" s="73">
        <v>0</v>
      </c>
      <c r="AH810" s="73">
        <v>0</v>
      </c>
      <c r="AI810" s="73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>
      <c r="A811" s="5"/>
      <c r="B811" s="5" t="s">
        <v>4</v>
      </c>
      <c r="C811" s="73">
        <v>0</v>
      </c>
      <c r="D811" s="73">
        <v>0</v>
      </c>
      <c r="E811" s="73">
        <v>0</v>
      </c>
      <c r="F811" s="73">
        <v>0</v>
      </c>
      <c r="G811" s="73">
        <v>0</v>
      </c>
      <c r="H811" s="73">
        <v>0</v>
      </c>
      <c r="I811" s="73">
        <v>0</v>
      </c>
      <c r="J811" s="73">
        <v>0</v>
      </c>
      <c r="K811" s="73">
        <v>0</v>
      </c>
      <c r="L811" s="73">
        <v>0</v>
      </c>
      <c r="M811" s="73">
        <v>0</v>
      </c>
      <c r="N811" s="73">
        <v>0</v>
      </c>
      <c r="O811" s="73">
        <v>0</v>
      </c>
      <c r="P811" s="73">
        <v>0</v>
      </c>
      <c r="Q811" s="73">
        <v>0</v>
      </c>
      <c r="R811" s="73">
        <v>0</v>
      </c>
      <c r="S811" s="73">
        <v>0</v>
      </c>
      <c r="T811" s="73">
        <v>0</v>
      </c>
      <c r="U811" s="73">
        <v>0</v>
      </c>
      <c r="V811" s="73">
        <v>0</v>
      </c>
      <c r="W811" s="73">
        <v>0</v>
      </c>
      <c r="X811" s="73">
        <v>0</v>
      </c>
      <c r="Y811" s="73">
        <v>0</v>
      </c>
      <c r="Z811" s="73">
        <v>0</v>
      </c>
      <c r="AA811" s="73">
        <v>0</v>
      </c>
      <c r="AB811" s="73">
        <v>0</v>
      </c>
      <c r="AC811" s="73">
        <v>0</v>
      </c>
      <c r="AD811" s="73">
        <v>0</v>
      </c>
      <c r="AE811" s="73">
        <v>0</v>
      </c>
      <c r="AF811" s="73">
        <v>0</v>
      </c>
      <c r="AG811" s="73">
        <v>0</v>
      </c>
      <c r="AH811" s="73">
        <v>0</v>
      </c>
      <c r="AI811" s="73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>
      <c r="A812" s="5" t="s">
        <v>8</v>
      </c>
      <c r="B812" s="5" t="s">
        <v>3</v>
      </c>
      <c r="C812" s="73">
        <v>0</v>
      </c>
      <c r="D812" s="73">
        <v>0</v>
      </c>
      <c r="E812" s="73">
        <v>0</v>
      </c>
      <c r="F812" s="73">
        <v>0</v>
      </c>
      <c r="G812" s="73">
        <v>0</v>
      </c>
      <c r="H812" s="73">
        <v>0</v>
      </c>
      <c r="I812" s="73">
        <v>0</v>
      </c>
      <c r="J812" s="73">
        <v>0</v>
      </c>
      <c r="K812" s="73">
        <v>0</v>
      </c>
      <c r="L812" s="73">
        <v>0</v>
      </c>
      <c r="M812" s="73">
        <v>0</v>
      </c>
      <c r="N812" s="73">
        <v>0</v>
      </c>
      <c r="O812" s="73">
        <v>0</v>
      </c>
      <c r="P812" s="73">
        <v>0</v>
      </c>
      <c r="Q812" s="73">
        <v>0</v>
      </c>
      <c r="R812" s="73">
        <v>0</v>
      </c>
      <c r="S812" s="73">
        <v>0</v>
      </c>
      <c r="T812" s="73">
        <v>0</v>
      </c>
      <c r="U812" s="73">
        <v>0</v>
      </c>
      <c r="V812" s="73">
        <v>0</v>
      </c>
      <c r="W812" s="73">
        <v>0</v>
      </c>
      <c r="X812" s="73">
        <v>0</v>
      </c>
      <c r="Y812" s="73">
        <v>0</v>
      </c>
      <c r="Z812" s="73">
        <v>0</v>
      </c>
      <c r="AA812" s="73">
        <v>0</v>
      </c>
      <c r="AB812" s="73">
        <v>0</v>
      </c>
      <c r="AC812" s="73">
        <v>0</v>
      </c>
      <c r="AD812" s="73">
        <v>0</v>
      </c>
      <c r="AE812" s="73">
        <v>0</v>
      </c>
      <c r="AF812" s="73">
        <v>0</v>
      </c>
      <c r="AG812" s="73">
        <v>0</v>
      </c>
      <c r="AH812" s="73">
        <v>0</v>
      </c>
      <c r="AI812" s="73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4"/>
      <c r="B813" s="4" t="s">
        <v>37</v>
      </c>
      <c r="C813" s="73">
        <v>0</v>
      </c>
      <c r="D813" s="73">
        <v>0</v>
      </c>
      <c r="E813" s="73">
        <v>0</v>
      </c>
      <c r="F813" s="73">
        <v>0</v>
      </c>
      <c r="G813" s="73">
        <v>0</v>
      </c>
      <c r="H813" s="73">
        <v>0</v>
      </c>
      <c r="I813" s="73">
        <v>0</v>
      </c>
      <c r="J813" s="73">
        <v>0</v>
      </c>
      <c r="K813" s="73">
        <v>0</v>
      </c>
      <c r="L813" s="73">
        <v>0</v>
      </c>
      <c r="M813" s="73">
        <v>0</v>
      </c>
      <c r="N813" s="73">
        <v>0</v>
      </c>
      <c r="O813" s="73">
        <v>0</v>
      </c>
      <c r="P813" s="73">
        <v>0</v>
      </c>
      <c r="Q813" s="73">
        <v>0</v>
      </c>
      <c r="R813" s="73">
        <v>0</v>
      </c>
      <c r="S813" s="73">
        <v>0</v>
      </c>
      <c r="T813" s="73">
        <v>0</v>
      </c>
      <c r="U813" s="73">
        <v>0</v>
      </c>
      <c r="V813" s="73">
        <v>0</v>
      </c>
      <c r="W813" s="73">
        <v>0</v>
      </c>
      <c r="X813" s="73">
        <v>0</v>
      </c>
      <c r="Y813" s="73">
        <v>0</v>
      </c>
      <c r="Z813" s="73">
        <v>0</v>
      </c>
      <c r="AA813" s="73">
        <v>0</v>
      </c>
      <c r="AB813" s="73">
        <v>0</v>
      </c>
      <c r="AC813" s="73">
        <v>0</v>
      </c>
      <c r="AD813" s="73">
        <v>0</v>
      </c>
      <c r="AE813" s="73">
        <v>0</v>
      </c>
      <c r="AF813" s="73">
        <v>0</v>
      </c>
      <c r="AG813" s="73">
        <v>0</v>
      </c>
      <c r="AH813" s="73">
        <v>0</v>
      </c>
      <c r="AI813" s="7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14" t="s">
        <v>36</v>
      </c>
      <c r="B814" s="14" t="s">
        <v>38</v>
      </c>
      <c r="C814" s="73">
        <v>0</v>
      </c>
      <c r="D814" s="73">
        <v>0</v>
      </c>
      <c r="E814" s="73">
        <v>0</v>
      </c>
      <c r="F814" s="73">
        <v>0</v>
      </c>
      <c r="G814" s="73">
        <v>0</v>
      </c>
      <c r="H814" s="73">
        <v>0</v>
      </c>
      <c r="I814" s="73">
        <v>0</v>
      </c>
      <c r="J814" s="73">
        <v>0</v>
      </c>
      <c r="K814" s="73">
        <v>0</v>
      </c>
      <c r="L814" s="73">
        <v>0</v>
      </c>
      <c r="M814" s="73">
        <v>0</v>
      </c>
      <c r="N814" s="73">
        <v>0</v>
      </c>
      <c r="O814" s="73">
        <v>0</v>
      </c>
      <c r="P814" s="73">
        <v>0</v>
      </c>
      <c r="Q814" s="73">
        <v>0</v>
      </c>
      <c r="R814" s="73">
        <v>0</v>
      </c>
      <c r="S814" s="73">
        <v>0</v>
      </c>
      <c r="T814" s="73">
        <v>0</v>
      </c>
      <c r="U814" s="73">
        <v>0</v>
      </c>
      <c r="V814" s="73">
        <v>0</v>
      </c>
      <c r="W814" s="73">
        <v>0</v>
      </c>
      <c r="X814" s="73">
        <v>0</v>
      </c>
      <c r="Y814" s="73">
        <v>0</v>
      </c>
      <c r="Z814" s="73">
        <v>0</v>
      </c>
      <c r="AA814" s="73">
        <v>0</v>
      </c>
      <c r="AB814" s="73">
        <v>0</v>
      </c>
      <c r="AC814" s="73">
        <v>0</v>
      </c>
      <c r="AD814" s="73">
        <v>0</v>
      </c>
      <c r="AE814" s="73">
        <v>0</v>
      </c>
      <c r="AF814" s="73">
        <v>0</v>
      </c>
      <c r="AG814" s="73">
        <v>0</v>
      </c>
      <c r="AH814" s="73">
        <v>0</v>
      </c>
      <c r="AI814" s="73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5"/>
      <c r="B815" s="5" t="s">
        <v>213</v>
      </c>
      <c r="C815" s="73">
        <v>0</v>
      </c>
      <c r="D815" s="73">
        <v>0</v>
      </c>
      <c r="E815" s="73">
        <v>0</v>
      </c>
      <c r="F815" s="73">
        <v>0</v>
      </c>
      <c r="G815" s="73">
        <v>0</v>
      </c>
      <c r="H815" s="73">
        <v>0</v>
      </c>
      <c r="I815" s="73">
        <v>0</v>
      </c>
      <c r="J815" s="73">
        <v>0</v>
      </c>
      <c r="K815" s="73">
        <v>0</v>
      </c>
      <c r="L815" s="73">
        <v>0</v>
      </c>
      <c r="M815" s="73">
        <v>0</v>
      </c>
      <c r="N815" s="73">
        <v>0</v>
      </c>
      <c r="O815" s="73">
        <v>0</v>
      </c>
      <c r="P815" s="73">
        <v>0</v>
      </c>
      <c r="Q815" s="73">
        <v>0</v>
      </c>
      <c r="R815" s="73">
        <v>0</v>
      </c>
      <c r="S815" s="73">
        <v>0</v>
      </c>
      <c r="T815" s="73">
        <v>0</v>
      </c>
      <c r="U815" s="73">
        <v>0</v>
      </c>
      <c r="V815" s="73">
        <v>0</v>
      </c>
      <c r="W815" s="73">
        <v>0</v>
      </c>
      <c r="X815" s="73">
        <v>0</v>
      </c>
      <c r="Y815" s="73">
        <v>0</v>
      </c>
      <c r="Z815" s="73">
        <v>0</v>
      </c>
      <c r="AA815" s="73">
        <v>0</v>
      </c>
      <c r="AB815" s="73">
        <v>0</v>
      </c>
      <c r="AC815" s="73">
        <v>0</v>
      </c>
      <c r="AD815" s="73">
        <v>0</v>
      </c>
      <c r="AE815" s="73">
        <v>0</v>
      </c>
      <c r="AF815" s="73">
        <v>0</v>
      </c>
      <c r="AG815" s="73">
        <v>0</v>
      </c>
      <c r="AH815" s="73">
        <v>0</v>
      </c>
      <c r="AI815" s="73">
        <v>0</v>
      </c>
    </row>
    <row r="816" spans="1:85">
      <c r="A816" s="1" t="str">
        <f>LOOKUP(B816,[1]Regions!$A$4:$A$98,[1]Regions!$B$4:$B$98)</f>
        <v>New Zealand</v>
      </c>
      <c r="B816" s="2">
        <v>38</v>
      </c>
      <c r="C816" s="72">
        <v>2018</v>
      </c>
      <c r="D816" s="72">
        <v>2019</v>
      </c>
      <c r="E816" s="72">
        <v>2020</v>
      </c>
      <c r="F816" s="72">
        <v>2021</v>
      </c>
      <c r="G816" s="72">
        <v>2022</v>
      </c>
      <c r="H816" s="72">
        <v>2023</v>
      </c>
      <c r="I816" s="72">
        <v>2024</v>
      </c>
      <c r="J816" s="72">
        <v>2025</v>
      </c>
      <c r="K816" s="72">
        <v>2026</v>
      </c>
      <c r="L816" s="72">
        <v>2027</v>
      </c>
      <c r="M816" s="72">
        <v>2028</v>
      </c>
      <c r="N816" s="72">
        <v>2029</v>
      </c>
      <c r="O816" s="72">
        <v>2030</v>
      </c>
      <c r="P816" s="72">
        <v>2031</v>
      </c>
      <c r="Q816" s="72">
        <v>2032</v>
      </c>
      <c r="R816" s="72">
        <v>2033</v>
      </c>
      <c r="S816" s="72">
        <v>2034</v>
      </c>
      <c r="T816" s="72">
        <v>2035</v>
      </c>
      <c r="U816" s="72">
        <v>2036</v>
      </c>
      <c r="V816" s="72">
        <v>2037</v>
      </c>
      <c r="W816" s="72">
        <v>2038</v>
      </c>
      <c r="X816" s="72">
        <v>2039</v>
      </c>
      <c r="Y816" s="72">
        <v>2040</v>
      </c>
      <c r="Z816" s="72">
        <v>2041</v>
      </c>
      <c r="AA816" s="72">
        <v>2042</v>
      </c>
      <c r="AB816" s="72">
        <v>2043</v>
      </c>
      <c r="AC816" s="72">
        <v>2044</v>
      </c>
      <c r="AD816" s="72">
        <v>2045</v>
      </c>
      <c r="AE816" s="72">
        <v>2046</v>
      </c>
      <c r="AF816" s="72">
        <v>2047</v>
      </c>
      <c r="AG816" s="72">
        <v>2048</v>
      </c>
      <c r="AH816" s="72">
        <v>2049</v>
      </c>
      <c r="AI816" s="72">
        <v>2050</v>
      </c>
      <c r="AJ816">
        <v>2051</v>
      </c>
      <c r="AK816">
        <v>2052</v>
      </c>
      <c r="AL816">
        <v>2053</v>
      </c>
      <c r="AM816">
        <v>2054</v>
      </c>
      <c r="AN816">
        <v>2055</v>
      </c>
      <c r="AO816">
        <v>2056</v>
      </c>
      <c r="AP816">
        <v>2057</v>
      </c>
      <c r="AQ816">
        <v>2058</v>
      </c>
      <c r="AR816">
        <v>2059</v>
      </c>
      <c r="AS816">
        <v>2060</v>
      </c>
      <c r="AT816">
        <v>2061</v>
      </c>
      <c r="AU816">
        <v>2062</v>
      </c>
      <c r="AV816">
        <v>2063</v>
      </c>
      <c r="AW816">
        <v>2064</v>
      </c>
      <c r="AX816">
        <v>2065</v>
      </c>
      <c r="AY816">
        <v>2066</v>
      </c>
      <c r="AZ816">
        <v>2067</v>
      </c>
      <c r="BA816">
        <v>2068</v>
      </c>
      <c r="BB816">
        <v>2069</v>
      </c>
      <c r="BC816">
        <v>2070</v>
      </c>
      <c r="BD816">
        <v>2071</v>
      </c>
      <c r="BE816">
        <v>2072</v>
      </c>
      <c r="BF816">
        <v>2073</v>
      </c>
      <c r="BG816">
        <v>2074</v>
      </c>
      <c r="BH816">
        <v>2075</v>
      </c>
      <c r="BI816">
        <v>2076</v>
      </c>
      <c r="BJ816">
        <v>2077</v>
      </c>
      <c r="BK816">
        <v>2078</v>
      </c>
      <c r="BL816">
        <v>2079</v>
      </c>
      <c r="BM816">
        <v>2080</v>
      </c>
      <c r="BN816">
        <v>2081</v>
      </c>
      <c r="BO816">
        <v>2082</v>
      </c>
      <c r="BP816">
        <v>2083</v>
      </c>
      <c r="BQ816">
        <v>2084</v>
      </c>
      <c r="BR816">
        <v>2085</v>
      </c>
      <c r="BS816">
        <v>2086</v>
      </c>
      <c r="BT816">
        <v>2087</v>
      </c>
      <c r="BU816">
        <v>2088</v>
      </c>
      <c r="BV816">
        <v>2089</v>
      </c>
      <c r="BW816">
        <v>2090</v>
      </c>
      <c r="BX816">
        <v>2091</v>
      </c>
      <c r="BY816">
        <v>2092</v>
      </c>
      <c r="BZ816">
        <v>2093</v>
      </c>
      <c r="CA816">
        <v>2094</v>
      </c>
      <c r="CB816">
        <v>2095</v>
      </c>
      <c r="CC816">
        <v>2096</v>
      </c>
      <c r="CD816">
        <v>2097</v>
      </c>
      <c r="CE816">
        <v>2098</v>
      </c>
      <c r="CF816">
        <v>2099</v>
      </c>
      <c r="CG816">
        <v>2100</v>
      </c>
    </row>
    <row r="817" spans="1:85">
      <c r="A817" s="74"/>
      <c r="B817" s="74" t="s">
        <v>4</v>
      </c>
      <c r="C817" s="73">
        <v>0</v>
      </c>
      <c r="D817" s="73">
        <v>0</v>
      </c>
      <c r="E817" s="73">
        <v>0</v>
      </c>
      <c r="F817" s="73">
        <v>0</v>
      </c>
      <c r="G817" s="73">
        <v>0</v>
      </c>
      <c r="H817" s="73">
        <v>0</v>
      </c>
      <c r="I817" s="73">
        <v>0</v>
      </c>
      <c r="J817" s="73">
        <v>0</v>
      </c>
      <c r="K817" s="73">
        <v>0</v>
      </c>
      <c r="L817" s="73">
        <v>0</v>
      </c>
      <c r="M817" s="73">
        <v>0</v>
      </c>
      <c r="N817" s="73">
        <v>0</v>
      </c>
      <c r="O817" s="73">
        <v>0</v>
      </c>
      <c r="P817" s="73">
        <v>0</v>
      </c>
      <c r="Q817" s="73">
        <v>0</v>
      </c>
      <c r="R817" s="73">
        <v>0</v>
      </c>
      <c r="S817" s="73">
        <v>0</v>
      </c>
      <c r="T817" s="73">
        <v>0</v>
      </c>
      <c r="U817" s="73">
        <v>0</v>
      </c>
      <c r="V817" s="73">
        <v>0</v>
      </c>
      <c r="W817" s="73">
        <v>0</v>
      </c>
      <c r="X817" s="73">
        <v>0</v>
      </c>
      <c r="Y817" s="73">
        <v>0</v>
      </c>
      <c r="Z817" s="73">
        <v>0</v>
      </c>
      <c r="AA817" s="73">
        <v>0</v>
      </c>
      <c r="AB817" s="73">
        <v>0</v>
      </c>
      <c r="AC817" s="73">
        <v>0</v>
      </c>
      <c r="AD817" s="73">
        <v>0</v>
      </c>
      <c r="AE817" s="73">
        <v>0</v>
      </c>
      <c r="AF817" s="73">
        <v>0</v>
      </c>
      <c r="AG817" s="73">
        <v>0</v>
      </c>
      <c r="AH817" s="73">
        <v>0</v>
      </c>
      <c r="AI817" s="73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74" t="s">
        <v>0</v>
      </c>
      <c r="B818" s="74" t="s">
        <v>3</v>
      </c>
      <c r="C818" s="73">
        <v>0</v>
      </c>
      <c r="D818" s="73">
        <v>0</v>
      </c>
      <c r="E818" s="73">
        <v>0</v>
      </c>
      <c r="F818" s="73">
        <v>0</v>
      </c>
      <c r="G818" s="73">
        <v>0</v>
      </c>
      <c r="H818" s="73">
        <v>0</v>
      </c>
      <c r="I818" s="73">
        <v>0</v>
      </c>
      <c r="J818" s="73">
        <v>0</v>
      </c>
      <c r="K818" s="73">
        <v>0</v>
      </c>
      <c r="L818" s="73">
        <v>0</v>
      </c>
      <c r="M818" s="73">
        <v>0</v>
      </c>
      <c r="N818" s="73">
        <v>0</v>
      </c>
      <c r="O818" s="73">
        <v>0</v>
      </c>
      <c r="P818" s="73">
        <v>0</v>
      </c>
      <c r="Q818" s="73">
        <v>0</v>
      </c>
      <c r="R818" s="73">
        <v>0</v>
      </c>
      <c r="S818" s="73">
        <v>0</v>
      </c>
      <c r="T818" s="73">
        <v>0</v>
      </c>
      <c r="U818" s="73">
        <v>0</v>
      </c>
      <c r="V818" s="73">
        <v>0</v>
      </c>
      <c r="W818" s="73">
        <v>0</v>
      </c>
      <c r="X818" s="73">
        <v>0</v>
      </c>
      <c r="Y818" s="73">
        <v>0</v>
      </c>
      <c r="Z818" s="73">
        <v>0</v>
      </c>
      <c r="AA818" s="73">
        <v>0</v>
      </c>
      <c r="AB818" s="73">
        <v>0</v>
      </c>
      <c r="AC818" s="73">
        <v>0</v>
      </c>
      <c r="AD818" s="73">
        <v>0</v>
      </c>
      <c r="AE818" s="73">
        <v>0</v>
      </c>
      <c r="AF818" s="73">
        <v>0</v>
      </c>
      <c r="AG818" s="73">
        <v>0</v>
      </c>
      <c r="AH818" s="73">
        <v>0</v>
      </c>
      <c r="AI818" s="73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74"/>
      <c r="B819" s="74" t="s">
        <v>34</v>
      </c>
      <c r="C819" s="73">
        <v>0</v>
      </c>
      <c r="D819" s="73">
        <v>0</v>
      </c>
      <c r="E819" s="73">
        <v>0</v>
      </c>
      <c r="F819" s="73">
        <v>0</v>
      </c>
      <c r="G819" s="73">
        <v>0</v>
      </c>
      <c r="H819" s="73">
        <v>0</v>
      </c>
      <c r="I819" s="73">
        <v>0</v>
      </c>
      <c r="J819" s="73">
        <v>0</v>
      </c>
      <c r="K819" s="73">
        <v>0</v>
      </c>
      <c r="L819" s="73">
        <v>0</v>
      </c>
      <c r="M819" s="73">
        <v>0</v>
      </c>
      <c r="N819" s="73">
        <v>0</v>
      </c>
      <c r="O819" s="73">
        <v>0</v>
      </c>
      <c r="P819" s="73">
        <v>0</v>
      </c>
      <c r="Q819" s="73">
        <v>0</v>
      </c>
      <c r="R819" s="73">
        <v>0</v>
      </c>
      <c r="S819" s="73">
        <v>0</v>
      </c>
      <c r="T819" s="73">
        <v>0</v>
      </c>
      <c r="U819" s="73">
        <v>0</v>
      </c>
      <c r="V819" s="73">
        <v>0</v>
      </c>
      <c r="W819" s="73">
        <v>0</v>
      </c>
      <c r="X819" s="73">
        <v>0</v>
      </c>
      <c r="Y819" s="73">
        <v>0</v>
      </c>
      <c r="Z819" s="73">
        <v>0</v>
      </c>
      <c r="AA819" s="73">
        <v>0</v>
      </c>
      <c r="AB819" s="73">
        <v>0</v>
      </c>
      <c r="AC819" s="73">
        <v>0</v>
      </c>
      <c r="AD819" s="73">
        <v>0</v>
      </c>
      <c r="AE819" s="73">
        <v>0</v>
      </c>
      <c r="AF819" s="73">
        <v>0</v>
      </c>
      <c r="AG819" s="73">
        <v>0</v>
      </c>
      <c r="AH819" s="73">
        <v>0</v>
      </c>
      <c r="AI819" s="73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14"/>
      <c r="B820" s="14" t="s">
        <v>35</v>
      </c>
      <c r="C820" s="73">
        <v>0</v>
      </c>
      <c r="D820" s="73">
        <v>0</v>
      </c>
      <c r="E820" s="73">
        <v>0</v>
      </c>
      <c r="F820" s="73">
        <v>0</v>
      </c>
      <c r="G820" s="73">
        <v>0</v>
      </c>
      <c r="H820" s="73">
        <v>0</v>
      </c>
      <c r="I820" s="73">
        <v>0</v>
      </c>
      <c r="J820" s="73">
        <v>0</v>
      </c>
      <c r="K820" s="73">
        <v>0</v>
      </c>
      <c r="L820" s="73">
        <v>0</v>
      </c>
      <c r="M820" s="73">
        <v>0</v>
      </c>
      <c r="N820" s="73">
        <v>0</v>
      </c>
      <c r="O820" s="73">
        <v>0</v>
      </c>
      <c r="P820" s="73">
        <v>0</v>
      </c>
      <c r="Q820" s="73">
        <v>0</v>
      </c>
      <c r="R820" s="73">
        <v>0</v>
      </c>
      <c r="S820" s="73">
        <v>0</v>
      </c>
      <c r="T820" s="73">
        <v>0</v>
      </c>
      <c r="U820" s="73">
        <v>0</v>
      </c>
      <c r="V820" s="73">
        <v>0</v>
      </c>
      <c r="W820" s="73">
        <v>0</v>
      </c>
      <c r="X820" s="73">
        <v>0</v>
      </c>
      <c r="Y820" s="73">
        <v>0</v>
      </c>
      <c r="Z820" s="73">
        <v>0</v>
      </c>
      <c r="AA820" s="73">
        <v>0</v>
      </c>
      <c r="AB820" s="73">
        <v>0</v>
      </c>
      <c r="AC820" s="73">
        <v>0</v>
      </c>
      <c r="AD820" s="73">
        <v>0</v>
      </c>
      <c r="AE820" s="73">
        <v>0</v>
      </c>
      <c r="AF820" s="73">
        <v>0</v>
      </c>
      <c r="AG820" s="73">
        <v>0</v>
      </c>
      <c r="AH820" s="73">
        <v>0</v>
      </c>
      <c r="AI820" s="73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4"/>
      <c r="B821" s="4" t="s">
        <v>4</v>
      </c>
      <c r="C821" s="73">
        <v>0</v>
      </c>
      <c r="D821" s="73">
        <v>0</v>
      </c>
      <c r="E821" s="73">
        <v>0</v>
      </c>
      <c r="F821" s="73">
        <v>0</v>
      </c>
      <c r="G821" s="73">
        <v>0</v>
      </c>
      <c r="H821" s="73">
        <v>0</v>
      </c>
      <c r="I821" s="73">
        <v>0</v>
      </c>
      <c r="J821" s="73">
        <v>0</v>
      </c>
      <c r="K821" s="73">
        <v>0</v>
      </c>
      <c r="L821" s="73">
        <v>0</v>
      </c>
      <c r="M821" s="73">
        <v>0</v>
      </c>
      <c r="N821" s="73">
        <v>0</v>
      </c>
      <c r="O821" s="73">
        <v>0</v>
      </c>
      <c r="P821" s="73">
        <v>0</v>
      </c>
      <c r="Q821" s="73">
        <v>0</v>
      </c>
      <c r="R821" s="73">
        <v>0</v>
      </c>
      <c r="S821" s="73">
        <v>0</v>
      </c>
      <c r="T821" s="73">
        <v>0</v>
      </c>
      <c r="U821" s="73">
        <v>0</v>
      </c>
      <c r="V821" s="73">
        <v>0</v>
      </c>
      <c r="W821" s="73">
        <v>0</v>
      </c>
      <c r="X821" s="73">
        <v>0</v>
      </c>
      <c r="Y821" s="73">
        <v>0</v>
      </c>
      <c r="Z821" s="73">
        <v>0</v>
      </c>
      <c r="AA821" s="73">
        <v>0</v>
      </c>
      <c r="AB821" s="73">
        <v>0</v>
      </c>
      <c r="AC821" s="73">
        <v>0</v>
      </c>
      <c r="AD821" s="73">
        <v>0</v>
      </c>
      <c r="AE821" s="73">
        <v>0</v>
      </c>
      <c r="AF821" s="73">
        <v>0</v>
      </c>
      <c r="AG821" s="73">
        <v>0</v>
      </c>
      <c r="AH821" s="73">
        <v>0</v>
      </c>
      <c r="AI821" s="73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74" t="s">
        <v>1</v>
      </c>
      <c r="B822" s="74" t="s">
        <v>3</v>
      </c>
      <c r="C822" s="73">
        <v>0</v>
      </c>
      <c r="D822" s="73">
        <v>0</v>
      </c>
      <c r="E822" s="73">
        <v>0</v>
      </c>
      <c r="F822" s="73">
        <v>0</v>
      </c>
      <c r="G822" s="73">
        <v>0</v>
      </c>
      <c r="H822" s="73">
        <v>0</v>
      </c>
      <c r="I822" s="73">
        <v>0</v>
      </c>
      <c r="J822" s="73">
        <v>0</v>
      </c>
      <c r="K822" s="73">
        <v>0</v>
      </c>
      <c r="L822" s="73">
        <v>0</v>
      </c>
      <c r="M822" s="73">
        <v>0</v>
      </c>
      <c r="N822" s="73">
        <v>0</v>
      </c>
      <c r="O822" s="73">
        <v>0</v>
      </c>
      <c r="P822" s="73">
        <v>0</v>
      </c>
      <c r="Q822" s="73">
        <v>0</v>
      </c>
      <c r="R822" s="73">
        <v>0</v>
      </c>
      <c r="S822" s="73">
        <v>0</v>
      </c>
      <c r="T822" s="73">
        <v>0</v>
      </c>
      <c r="U822" s="73">
        <v>0</v>
      </c>
      <c r="V822" s="73">
        <v>0</v>
      </c>
      <c r="W822" s="73">
        <v>0</v>
      </c>
      <c r="X822" s="73">
        <v>0</v>
      </c>
      <c r="Y822" s="73">
        <v>0</v>
      </c>
      <c r="Z822" s="73">
        <v>0</v>
      </c>
      <c r="AA822" s="73">
        <v>0</v>
      </c>
      <c r="AB822" s="73">
        <v>0</v>
      </c>
      <c r="AC822" s="73">
        <v>0</v>
      </c>
      <c r="AD822" s="73">
        <v>0</v>
      </c>
      <c r="AE822" s="73">
        <v>0</v>
      </c>
      <c r="AF822" s="73">
        <v>0</v>
      </c>
      <c r="AG822" s="73">
        <v>0</v>
      </c>
      <c r="AH822" s="73">
        <v>0</v>
      </c>
      <c r="AI822" s="73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74"/>
      <c r="B823" s="74" t="s">
        <v>34</v>
      </c>
      <c r="C823" s="73">
        <v>0</v>
      </c>
      <c r="D823" s="73">
        <v>0</v>
      </c>
      <c r="E823" s="73">
        <v>0</v>
      </c>
      <c r="F823" s="73">
        <v>0</v>
      </c>
      <c r="G823" s="73">
        <v>0</v>
      </c>
      <c r="H823" s="73">
        <v>0</v>
      </c>
      <c r="I823" s="73">
        <v>0</v>
      </c>
      <c r="J823" s="73">
        <v>0</v>
      </c>
      <c r="K823" s="73">
        <v>0</v>
      </c>
      <c r="L823" s="73">
        <v>0</v>
      </c>
      <c r="M823" s="73">
        <v>0</v>
      </c>
      <c r="N823" s="73">
        <v>0</v>
      </c>
      <c r="O823" s="73">
        <v>0</v>
      </c>
      <c r="P823" s="73">
        <v>0</v>
      </c>
      <c r="Q823" s="73">
        <v>0</v>
      </c>
      <c r="R823" s="73">
        <v>0</v>
      </c>
      <c r="S823" s="73">
        <v>0</v>
      </c>
      <c r="T823" s="73">
        <v>0</v>
      </c>
      <c r="U823" s="73">
        <v>0</v>
      </c>
      <c r="V823" s="73">
        <v>0</v>
      </c>
      <c r="W823" s="73">
        <v>0</v>
      </c>
      <c r="X823" s="73">
        <v>0</v>
      </c>
      <c r="Y823" s="73">
        <v>0</v>
      </c>
      <c r="Z823" s="73">
        <v>0</v>
      </c>
      <c r="AA823" s="73">
        <v>0</v>
      </c>
      <c r="AB823" s="73">
        <v>0</v>
      </c>
      <c r="AC823" s="73">
        <v>0</v>
      </c>
      <c r="AD823" s="73">
        <v>0</v>
      </c>
      <c r="AE823" s="73">
        <v>0</v>
      </c>
      <c r="AF823" s="73">
        <v>0</v>
      </c>
      <c r="AG823" s="73">
        <v>0</v>
      </c>
      <c r="AH823" s="73">
        <v>0</v>
      </c>
      <c r="AI823" s="7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14"/>
      <c r="B824" s="14" t="s">
        <v>35</v>
      </c>
      <c r="C824" s="73">
        <v>0</v>
      </c>
      <c r="D824" s="73">
        <v>0</v>
      </c>
      <c r="E824" s="73">
        <v>0</v>
      </c>
      <c r="F824" s="73">
        <v>0</v>
      </c>
      <c r="G824" s="73">
        <v>0</v>
      </c>
      <c r="H824" s="73">
        <v>0</v>
      </c>
      <c r="I824" s="73">
        <v>0</v>
      </c>
      <c r="J824" s="73">
        <v>0</v>
      </c>
      <c r="K824" s="73">
        <v>0</v>
      </c>
      <c r="L824" s="73">
        <v>0</v>
      </c>
      <c r="M824" s="73">
        <v>0</v>
      </c>
      <c r="N824" s="73">
        <v>0</v>
      </c>
      <c r="O824" s="73">
        <v>0</v>
      </c>
      <c r="P824" s="73">
        <v>0</v>
      </c>
      <c r="Q824" s="73">
        <v>0</v>
      </c>
      <c r="R824" s="73">
        <v>0</v>
      </c>
      <c r="S824" s="73">
        <v>0</v>
      </c>
      <c r="T824" s="73">
        <v>0</v>
      </c>
      <c r="U824" s="73">
        <v>0</v>
      </c>
      <c r="V824" s="73">
        <v>0</v>
      </c>
      <c r="W824" s="73">
        <v>0</v>
      </c>
      <c r="X824" s="73">
        <v>0</v>
      </c>
      <c r="Y824" s="73">
        <v>0</v>
      </c>
      <c r="Z824" s="73">
        <v>0</v>
      </c>
      <c r="AA824" s="73">
        <v>0</v>
      </c>
      <c r="AB824" s="73">
        <v>0</v>
      </c>
      <c r="AC824" s="73">
        <v>0</v>
      </c>
      <c r="AD824" s="73">
        <v>0</v>
      </c>
      <c r="AE824" s="73">
        <v>0</v>
      </c>
      <c r="AF824" s="73">
        <v>0</v>
      </c>
      <c r="AG824" s="73">
        <v>0</v>
      </c>
      <c r="AH824" s="73">
        <v>0</v>
      </c>
      <c r="AI824" s="73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4"/>
      <c r="B825" s="4" t="s">
        <v>4</v>
      </c>
      <c r="C825" s="73">
        <v>0</v>
      </c>
      <c r="D825" s="73">
        <v>0</v>
      </c>
      <c r="E825" s="73">
        <v>0</v>
      </c>
      <c r="F825" s="73">
        <v>0</v>
      </c>
      <c r="G825" s="73">
        <v>0</v>
      </c>
      <c r="H825" s="73">
        <v>0</v>
      </c>
      <c r="I825" s="73">
        <v>0</v>
      </c>
      <c r="J825" s="73">
        <v>0</v>
      </c>
      <c r="K825" s="73">
        <v>0</v>
      </c>
      <c r="L825" s="73">
        <v>0</v>
      </c>
      <c r="M825" s="73">
        <v>0</v>
      </c>
      <c r="N825" s="73">
        <v>0</v>
      </c>
      <c r="O825" s="73">
        <v>0</v>
      </c>
      <c r="P825" s="73">
        <v>0</v>
      </c>
      <c r="Q825" s="73">
        <v>0</v>
      </c>
      <c r="R825" s="73">
        <v>0</v>
      </c>
      <c r="S825" s="73">
        <v>0</v>
      </c>
      <c r="T825" s="73">
        <v>0</v>
      </c>
      <c r="U825" s="73">
        <v>0</v>
      </c>
      <c r="V825" s="73">
        <v>0</v>
      </c>
      <c r="W825" s="73">
        <v>0</v>
      </c>
      <c r="X825" s="73">
        <v>0</v>
      </c>
      <c r="Y825" s="73">
        <v>0</v>
      </c>
      <c r="Z825" s="73">
        <v>0</v>
      </c>
      <c r="AA825" s="73">
        <v>0</v>
      </c>
      <c r="AB825" s="73">
        <v>0</v>
      </c>
      <c r="AC825" s="73">
        <v>0</v>
      </c>
      <c r="AD825" s="73">
        <v>0</v>
      </c>
      <c r="AE825" s="73">
        <v>0</v>
      </c>
      <c r="AF825" s="73">
        <v>0</v>
      </c>
      <c r="AG825" s="73">
        <v>0</v>
      </c>
      <c r="AH825" s="73">
        <v>0</v>
      </c>
      <c r="AI825" s="73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>
      <c r="A826" s="14" t="s">
        <v>5</v>
      </c>
      <c r="B826" s="14" t="s">
        <v>3</v>
      </c>
      <c r="C826" s="73">
        <v>0</v>
      </c>
      <c r="D826" s="73">
        <v>0</v>
      </c>
      <c r="E826" s="73">
        <v>0</v>
      </c>
      <c r="F826" s="73">
        <v>0</v>
      </c>
      <c r="G826" s="73">
        <v>0</v>
      </c>
      <c r="H826" s="73">
        <v>0</v>
      </c>
      <c r="I826" s="73">
        <v>0</v>
      </c>
      <c r="J826" s="73">
        <v>0</v>
      </c>
      <c r="K826" s="73">
        <v>0</v>
      </c>
      <c r="L826" s="73">
        <v>0</v>
      </c>
      <c r="M826" s="73">
        <v>0</v>
      </c>
      <c r="N826" s="73">
        <v>0</v>
      </c>
      <c r="O826" s="73">
        <v>0</v>
      </c>
      <c r="P826" s="73">
        <v>0</v>
      </c>
      <c r="Q826" s="73">
        <v>0</v>
      </c>
      <c r="R826" s="73">
        <v>0</v>
      </c>
      <c r="S826" s="73">
        <v>0</v>
      </c>
      <c r="T826" s="73">
        <v>0</v>
      </c>
      <c r="U826" s="73">
        <v>0</v>
      </c>
      <c r="V826" s="73">
        <v>0</v>
      </c>
      <c r="W826" s="73">
        <v>0</v>
      </c>
      <c r="X826" s="73">
        <v>0</v>
      </c>
      <c r="Y826" s="73">
        <v>0</v>
      </c>
      <c r="Z826" s="73">
        <v>0</v>
      </c>
      <c r="AA826" s="73">
        <v>0</v>
      </c>
      <c r="AB826" s="73">
        <v>0</v>
      </c>
      <c r="AC826" s="73">
        <v>0</v>
      </c>
      <c r="AD826" s="73">
        <v>0</v>
      </c>
      <c r="AE826" s="73">
        <v>0</v>
      </c>
      <c r="AF826" s="73">
        <v>0</v>
      </c>
      <c r="AG826" s="73">
        <v>0</v>
      </c>
      <c r="AH826" s="73">
        <v>0</v>
      </c>
      <c r="AI826" s="73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</row>
    <row r="827" spans="1:85">
      <c r="A827" s="5"/>
      <c r="B827" s="5" t="s">
        <v>4</v>
      </c>
      <c r="C827" s="73">
        <v>0</v>
      </c>
      <c r="D827" s="73">
        <v>0</v>
      </c>
      <c r="E827" s="73">
        <v>0</v>
      </c>
      <c r="F827" s="73">
        <v>0</v>
      </c>
      <c r="G827" s="73">
        <v>0</v>
      </c>
      <c r="H827" s="73">
        <v>0</v>
      </c>
      <c r="I827" s="73">
        <v>0</v>
      </c>
      <c r="J827" s="73">
        <v>0</v>
      </c>
      <c r="K827" s="73">
        <v>0</v>
      </c>
      <c r="L827" s="73">
        <v>0</v>
      </c>
      <c r="M827" s="73">
        <v>0</v>
      </c>
      <c r="N827" s="73">
        <v>0</v>
      </c>
      <c r="O827" s="73">
        <v>0</v>
      </c>
      <c r="P827" s="73">
        <v>0</v>
      </c>
      <c r="Q827" s="73">
        <v>0</v>
      </c>
      <c r="R827" s="73">
        <v>0</v>
      </c>
      <c r="S827" s="73">
        <v>0</v>
      </c>
      <c r="T827" s="73">
        <v>0</v>
      </c>
      <c r="U827" s="73">
        <v>0</v>
      </c>
      <c r="V827" s="73">
        <v>0</v>
      </c>
      <c r="W827" s="73">
        <v>0</v>
      </c>
      <c r="X827" s="73">
        <v>0</v>
      </c>
      <c r="Y827" s="73">
        <v>0</v>
      </c>
      <c r="Z827" s="73">
        <v>0</v>
      </c>
      <c r="AA827" s="73">
        <v>0</v>
      </c>
      <c r="AB827" s="73">
        <v>0</v>
      </c>
      <c r="AC827" s="73">
        <v>0</v>
      </c>
      <c r="AD827" s="73">
        <v>0</v>
      </c>
      <c r="AE827" s="73">
        <v>0</v>
      </c>
      <c r="AF827" s="73">
        <v>0</v>
      </c>
      <c r="AG827" s="73">
        <v>0</v>
      </c>
      <c r="AH827" s="73">
        <v>0</v>
      </c>
      <c r="AI827" s="73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>
      <c r="A828" s="5" t="s">
        <v>2</v>
      </c>
      <c r="B828" s="5" t="s">
        <v>3</v>
      </c>
      <c r="C828" s="73">
        <v>0</v>
      </c>
      <c r="D828" s="73">
        <v>0</v>
      </c>
      <c r="E828" s="73">
        <v>0</v>
      </c>
      <c r="F828" s="73">
        <v>0</v>
      </c>
      <c r="G828" s="73">
        <v>0</v>
      </c>
      <c r="H828" s="73">
        <v>0</v>
      </c>
      <c r="I828" s="73">
        <v>0</v>
      </c>
      <c r="J828" s="73">
        <v>0</v>
      </c>
      <c r="K828" s="73">
        <v>0</v>
      </c>
      <c r="L828" s="73">
        <v>0</v>
      </c>
      <c r="M828" s="73">
        <v>0</v>
      </c>
      <c r="N828" s="73">
        <v>0</v>
      </c>
      <c r="O828" s="73">
        <v>0</v>
      </c>
      <c r="P828" s="73">
        <v>0</v>
      </c>
      <c r="Q828" s="73">
        <v>0</v>
      </c>
      <c r="R828" s="73">
        <v>0</v>
      </c>
      <c r="S828" s="73">
        <v>0</v>
      </c>
      <c r="T828" s="73">
        <v>0</v>
      </c>
      <c r="U828" s="73">
        <v>0</v>
      </c>
      <c r="V828" s="73">
        <v>0</v>
      </c>
      <c r="W828" s="73">
        <v>0</v>
      </c>
      <c r="X828" s="73">
        <v>0</v>
      </c>
      <c r="Y828" s="73">
        <v>0</v>
      </c>
      <c r="Z828" s="73">
        <v>0</v>
      </c>
      <c r="AA828" s="73">
        <v>0</v>
      </c>
      <c r="AB828" s="73">
        <v>0</v>
      </c>
      <c r="AC828" s="73">
        <v>0</v>
      </c>
      <c r="AD828" s="73">
        <v>0</v>
      </c>
      <c r="AE828" s="73">
        <v>0</v>
      </c>
      <c r="AF828" s="73">
        <v>0</v>
      </c>
      <c r="AG828" s="73">
        <v>0</v>
      </c>
      <c r="AH828" s="73">
        <v>0</v>
      </c>
      <c r="AI828" s="73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>
      <c r="A829" s="4"/>
      <c r="B829" s="4" t="s">
        <v>4</v>
      </c>
      <c r="C829" s="73">
        <v>0</v>
      </c>
      <c r="D829" s="73">
        <v>0</v>
      </c>
      <c r="E829" s="73">
        <v>0</v>
      </c>
      <c r="F829" s="73">
        <v>0</v>
      </c>
      <c r="G829" s="73">
        <v>0</v>
      </c>
      <c r="H829" s="73">
        <v>0</v>
      </c>
      <c r="I829" s="73">
        <v>0</v>
      </c>
      <c r="J829" s="73">
        <v>0</v>
      </c>
      <c r="K829" s="73">
        <v>0</v>
      </c>
      <c r="L829" s="73">
        <v>0</v>
      </c>
      <c r="M829" s="73">
        <v>0</v>
      </c>
      <c r="N829" s="73">
        <v>0</v>
      </c>
      <c r="O829" s="73">
        <v>0</v>
      </c>
      <c r="P829" s="73">
        <v>0</v>
      </c>
      <c r="Q829" s="73">
        <v>0</v>
      </c>
      <c r="R829" s="73">
        <v>0</v>
      </c>
      <c r="S829" s="73">
        <v>0</v>
      </c>
      <c r="T829" s="73">
        <v>0</v>
      </c>
      <c r="U829" s="73">
        <v>0</v>
      </c>
      <c r="V829" s="73">
        <v>0</v>
      </c>
      <c r="W829" s="73">
        <v>0</v>
      </c>
      <c r="X829" s="73">
        <v>0</v>
      </c>
      <c r="Y829" s="73">
        <v>0</v>
      </c>
      <c r="Z829" s="73">
        <v>0</v>
      </c>
      <c r="AA829" s="73">
        <v>0</v>
      </c>
      <c r="AB829" s="73">
        <v>0</v>
      </c>
      <c r="AC829" s="73">
        <v>0</v>
      </c>
      <c r="AD829" s="73">
        <v>0</v>
      </c>
      <c r="AE829" s="73">
        <v>0</v>
      </c>
      <c r="AF829" s="73">
        <v>0</v>
      </c>
      <c r="AG829" s="73">
        <v>0</v>
      </c>
      <c r="AH829" s="73">
        <v>0</v>
      </c>
      <c r="AI829" s="73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>
      <c r="A830" s="14" t="s">
        <v>7</v>
      </c>
      <c r="B830" s="14" t="s">
        <v>3</v>
      </c>
      <c r="C830" s="73">
        <v>0</v>
      </c>
      <c r="D830" s="73">
        <v>0</v>
      </c>
      <c r="E830" s="73">
        <v>0</v>
      </c>
      <c r="F830" s="73">
        <v>0</v>
      </c>
      <c r="G830" s="73">
        <v>0</v>
      </c>
      <c r="H830" s="73">
        <v>0</v>
      </c>
      <c r="I830" s="73">
        <v>0</v>
      </c>
      <c r="J830" s="73">
        <v>0</v>
      </c>
      <c r="K830" s="73">
        <v>0</v>
      </c>
      <c r="L830" s="73">
        <v>0</v>
      </c>
      <c r="M830" s="73">
        <v>0</v>
      </c>
      <c r="N830" s="73">
        <v>0</v>
      </c>
      <c r="O830" s="73">
        <v>0</v>
      </c>
      <c r="P830" s="73">
        <v>0</v>
      </c>
      <c r="Q830" s="73">
        <v>0</v>
      </c>
      <c r="R830" s="73">
        <v>0</v>
      </c>
      <c r="S830" s="73">
        <v>0</v>
      </c>
      <c r="T830" s="73">
        <v>0</v>
      </c>
      <c r="U830" s="73">
        <v>0</v>
      </c>
      <c r="V830" s="73">
        <v>0</v>
      </c>
      <c r="W830" s="73">
        <v>0</v>
      </c>
      <c r="X830" s="73">
        <v>0</v>
      </c>
      <c r="Y830" s="73">
        <v>0</v>
      </c>
      <c r="Z830" s="73">
        <v>0</v>
      </c>
      <c r="AA830" s="73">
        <v>0</v>
      </c>
      <c r="AB830" s="73">
        <v>0</v>
      </c>
      <c r="AC830" s="73">
        <v>0</v>
      </c>
      <c r="AD830" s="73">
        <v>0</v>
      </c>
      <c r="AE830" s="73">
        <v>0</v>
      </c>
      <c r="AF830" s="73">
        <v>0</v>
      </c>
      <c r="AG830" s="73">
        <v>0</v>
      </c>
      <c r="AH830" s="73">
        <v>0</v>
      </c>
      <c r="AI830" s="73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>
      <c r="A831" s="4"/>
      <c r="B831" s="4" t="s">
        <v>4</v>
      </c>
      <c r="C831" s="73">
        <v>0</v>
      </c>
      <c r="D831" s="73">
        <v>0</v>
      </c>
      <c r="E831" s="73">
        <v>0</v>
      </c>
      <c r="F831" s="73">
        <v>0</v>
      </c>
      <c r="G831" s="73">
        <v>0</v>
      </c>
      <c r="H831" s="73">
        <v>0</v>
      </c>
      <c r="I831" s="73">
        <v>0</v>
      </c>
      <c r="J831" s="73">
        <v>0</v>
      </c>
      <c r="K831" s="73">
        <v>0</v>
      </c>
      <c r="L831" s="73">
        <v>0</v>
      </c>
      <c r="M831" s="73">
        <v>0</v>
      </c>
      <c r="N831" s="73">
        <v>0</v>
      </c>
      <c r="O831" s="73">
        <v>0</v>
      </c>
      <c r="P831" s="73">
        <v>0</v>
      </c>
      <c r="Q831" s="73">
        <v>0</v>
      </c>
      <c r="R831" s="73">
        <v>0</v>
      </c>
      <c r="S831" s="73">
        <v>0</v>
      </c>
      <c r="T831" s="73">
        <v>0</v>
      </c>
      <c r="U831" s="73">
        <v>0</v>
      </c>
      <c r="V831" s="73">
        <v>0</v>
      </c>
      <c r="W831" s="73">
        <v>0</v>
      </c>
      <c r="X831" s="73">
        <v>0</v>
      </c>
      <c r="Y831" s="73">
        <v>0</v>
      </c>
      <c r="Z831" s="73">
        <v>0</v>
      </c>
      <c r="AA831" s="73">
        <v>0</v>
      </c>
      <c r="AB831" s="73">
        <v>0</v>
      </c>
      <c r="AC831" s="73">
        <v>0</v>
      </c>
      <c r="AD831" s="73">
        <v>0</v>
      </c>
      <c r="AE831" s="73">
        <v>0</v>
      </c>
      <c r="AF831" s="73">
        <v>0</v>
      </c>
      <c r="AG831" s="73">
        <v>0</v>
      </c>
      <c r="AH831" s="73">
        <v>0</v>
      </c>
      <c r="AI831" s="73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>
      <c r="A832" s="14" t="s">
        <v>6</v>
      </c>
      <c r="B832" s="14" t="s">
        <v>3</v>
      </c>
      <c r="C832" s="73">
        <v>0</v>
      </c>
      <c r="D832" s="73">
        <v>0</v>
      </c>
      <c r="E832" s="73">
        <v>0</v>
      </c>
      <c r="F832" s="73">
        <v>0</v>
      </c>
      <c r="G832" s="73">
        <v>0</v>
      </c>
      <c r="H832" s="73">
        <v>0</v>
      </c>
      <c r="I832" s="73">
        <v>0</v>
      </c>
      <c r="J832" s="73">
        <v>0</v>
      </c>
      <c r="K832" s="73">
        <v>0</v>
      </c>
      <c r="L832" s="73">
        <v>0</v>
      </c>
      <c r="M832" s="73">
        <v>0</v>
      </c>
      <c r="N832" s="73">
        <v>0</v>
      </c>
      <c r="O832" s="73">
        <v>0</v>
      </c>
      <c r="P832" s="73">
        <v>0</v>
      </c>
      <c r="Q832" s="73">
        <v>0</v>
      </c>
      <c r="R832" s="73">
        <v>0</v>
      </c>
      <c r="S832" s="73">
        <v>0</v>
      </c>
      <c r="T832" s="73">
        <v>0</v>
      </c>
      <c r="U832" s="73">
        <v>0</v>
      </c>
      <c r="V832" s="73">
        <v>0</v>
      </c>
      <c r="W832" s="73">
        <v>0</v>
      </c>
      <c r="X832" s="73">
        <v>0</v>
      </c>
      <c r="Y832" s="73">
        <v>0</v>
      </c>
      <c r="Z832" s="73">
        <v>0</v>
      </c>
      <c r="AA832" s="73">
        <v>0</v>
      </c>
      <c r="AB832" s="73">
        <v>0</v>
      </c>
      <c r="AC832" s="73">
        <v>0</v>
      </c>
      <c r="AD832" s="73">
        <v>0</v>
      </c>
      <c r="AE832" s="73">
        <v>0</v>
      </c>
      <c r="AF832" s="73">
        <v>0</v>
      </c>
      <c r="AG832" s="73">
        <v>0</v>
      </c>
      <c r="AH832" s="73">
        <v>0</v>
      </c>
      <c r="AI832" s="73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>
      <c r="A833" s="5"/>
      <c r="B833" s="5" t="s">
        <v>4</v>
      </c>
      <c r="C833" s="73">
        <v>0</v>
      </c>
      <c r="D833" s="73">
        <v>0</v>
      </c>
      <c r="E833" s="73">
        <v>0</v>
      </c>
      <c r="F833" s="73">
        <v>0</v>
      </c>
      <c r="G833" s="73">
        <v>0</v>
      </c>
      <c r="H833" s="73">
        <v>0</v>
      </c>
      <c r="I833" s="73">
        <v>0</v>
      </c>
      <c r="J833" s="73">
        <v>0</v>
      </c>
      <c r="K833" s="73">
        <v>0</v>
      </c>
      <c r="L833" s="73">
        <v>0</v>
      </c>
      <c r="M833" s="73">
        <v>0</v>
      </c>
      <c r="N833" s="73">
        <v>0</v>
      </c>
      <c r="O833" s="73">
        <v>0</v>
      </c>
      <c r="P833" s="73">
        <v>0</v>
      </c>
      <c r="Q833" s="73">
        <v>0</v>
      </c>
      <c r="R833" s="73">
        <v>0</v>
      </c>
      <c r="S833" s="73">
        <v>0</v>
      </c>
      <c r="T833" s="73">
        <v>0</v>
      </c>
      <c r="U833" s="73">
        <v>0</v>
      </c>
      <c r="V833" s="73">
        <v>0</v>
      </c>
      <c r="W833" s="73">
        <v>0</v>
      </c>
      <c r="X833" s="73">
        <v>0</v>
      </c>
      <c r="Y833" s="73">
        <v>0</v>
      </c>
      <c r="Z833" s="73">
        <v>0</v>
      </c>
      <c r="AA833" s="73">
        <v>0</v>
      </c>
      <c r="AB833" s="73">
        <v>0</v>
      </c>
      <c r="AC833" s="73">
        <v>0</v>
      </c>
      <c r="AD833" s="73">
        <v>0</v>
      </c>
      <c r="AE833" s="73">
        <v>0</v>
      </c>
      <c r="AF833" s="73">
        <v>0</v>
      </c>
      <c r="AG833" s="73">
        <v>0</v>
      </c>
      <c r="AH833" s="73">
        <v>0</v>
      </c>
      <c r="AI833" s="7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>
      <c r="A834" s="5" t="s">
        <v>8</v>
      </c>
      <c r="B834" s="5" t="s">
        <v>3</v>
      </c>
      <c r="C834" s="73">
        <v>0</v>
      </c>
      <c r="D834" s="73">
        <v>0</v>
      </c>
      <c r="E834" s="73">
        <v>0</v>
      </c>
      <c r="F834" s="73">
        <v>0</v>
      </c>
      <c r="G834" s="73">
        <v>0</v>
      </c>
      <c r="H834" s="73">
        <v>0</v>
      </c>
      <c r="I834" s="73">
        <v>0</v>
      </c>
      <c r="J834" s="73">
        <v>0</v>
      </c>
      <c r="K834" s="73">
        <v>0</v>
      </c>
      <c r="L834" s="73">
        <v>0</v>
      </c>
      <c r="M834" s="73">
        <v>0</v>
      </c>
      <c r="N834" s="73">
        <v>0</v>
      </c>
      <c r="O834" s="73">
        <v>0</v>
      </c>
      <c r="P834" s="73">
        <v>0</v>
      </c>
      <c r="Q834" s="73">
        <v>0</v>
      </c>
      <c r="R834" s="73">
        <v>0</v>
      </c>
      <c r="S834" s="73">
        <v>0</v>
      </c>
      <c r="T834" s="73">
        <v>0</v>
      </c>
      <c r="U834" s="73">
        <v>0</v>
      </c>
      <c r="V834" s="73">
        <v>0</v>
      </c>
      <c r="W834" s="73">
        <v>0</v>
      </c>
      <c r="X834" s="73">
        <v>0</v>
      </c>
      <c r="Y834" s="73">
        <v>0</v>
      </c>
      <c r="Z834" s="73">
        <v>0</v>
      </c>
      <c r="AA834" s="73">
        <v>0</v>
      </c>
      <c r="AB834" s="73">
        <v>0</v>
      </c>
      <c r="AC834" s="73">
        <v>0</v>
      </c>
      <c r="AD834" s="73">
        <v>0</v>
      </c>
      <c r="AE834" s="73">
        <v>0</v>
      </c>
      <c r="AF834" s="73">
        <v>0</v>
      </c>
      <c r="AG834" s="73">
        <v>0</v>
      </c>
      <c r="AH834" s="73">
        <v>0</v>
      </c>
      <c r="AI834" s="73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>
      <c r="A835" s="4"/>
      <c r="B835" s="4" t="s">
        <v>37</v>
      </c>
      <c r="C835" s="73">
        <v>0</v>
      </c>
      <c r="D835" s="73">
        <v>0</v>
      </c>
      <c r="E835" s="73">
        <v>0</v>
      </c>
      <c r="F835" s="73">
        <v>0</v>
      </c>
      <c r="G835" s="73">
        <v>0</v>
      </c>
      <c r="H835" s="73">
        <v>0</v>
      </c>
      <c r="I835" s="73">
        <v>0</v>
      </c>
      <c r="J835" s="73">
        <v>0</v>
      </c>
      <c r="K835" s="73">
        <v>0</v>
      </c>
      <c r="L835" s="73">
        <v>0</v>
      </c>
      <c r="M835" s="73">
        <v>0</v>
      </c>
      <c r="N835" s="73">
        <v>0</v>
      </c>
      <c r="O835" s="73">
        <v>0</v>
      </c>
      <c r="P835" s="73">
        <v>0</v>
      </c>
      <c r="Q835" s="73">
        <v>0</v>
      </c>
      <c r="R835" s="73">
        <v>0</v>
      </c>
      <c r="S835" s="73">
        <v>0</v>
      </c>
      <c r="T835" s="73">
        <v>0</v>
      </c>
      <c r="U835" s="73">
        <v>0</v>
      </c>
      <c r="V835" s="73">
        <v>0</v>
      </c>
      <c r="W835" s="73">
        <v>0</v>
      </c>
      <c r="X835" s="73">
        <v>0</v>
      </c>
      <c r="Y835" s="73">
        <v>0</v>
      </c>
      <c r="Z835" s="73">
        <v>0</v>
      </c>
      <c r="AA835" s="73">
        <v>0</v>
      </c>
      <c r="AB835" s="73">
        <v>0</v>
      </c>
      <c r="AC835" s="73">
        <v>0</v>
      </c>
      <c r="AD835" s="73">
        <v>0</v>
      </c>
      <c r="AE835" s="73">
        <v>0</v>
      </c>
      <c r="AF835" s="73">
        <v>0</v>
      </c>
      <c r="AG835" s="73">
        <v>0</v>
      </c>
      <c r="AH835" s="73">
        <v>0</v>
      </c>
      <c r="AI835" s="73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>
      <c r="A836" s="14" t="s">
        <v>36</v>
      </c>
      <c r="B836" s="14" t="s">
        <v>38</v>
      </c>
      <c r="C836" s="73">
        <v>0</v>
      </c>
      <c r="D836" s="73">
        <v>0</v>
      </c>
      <c r="E836" s="73">
        <v>0</v>
      </c>
      <c r="F836" s="73">
        <v>0</v>
      </c>
      <c r="G836" s="73">
        <v>0</v>
      </c>
      <c r="H836" s="73">
        <v>0</v>
      </c>
      <c r="I836" s="73">
        <v>0</v>
      </c>
      <c r="J836" s="73">
        <v>0</v>
      </c>
      <c r="K836" s="73">
        <v>0</v>
      </c>
      <c r="L836" s="73">
        <v>0</v>
      </c>
      <c r="M836" s="73">
        <v>0</v>
      </c>
      <c r="N836" s="73">
        <v>0</v>
      </c>
      <c r="O836" s="73">
        <v>0</v>
      </c>
      <c r="P836" s="73">
        <v>0</v>
      </c>
      <c r="Q836" s="73">
        <v>0</v>
      </c>
      <c r="R836" s="73">
        <v>0</v>
      </c>
      <c r="S836" s="73">
        <v>0</v>
      </c>
      <c r="T836" s="73">
        <v>0</v>
      </c>
      <c r="U836" s="73">
        <v>0</v>
      </c>
      <c r="V836" s="73">
        <v>0</v>
      </c>
      <c r="W836" s="73">
        <v>0</v>
      </c>
      <c r="X836" s="73">
        <v>0</v>
      </c>
      <c r="Y836" s="73">
        <v>0</v>
      </c>
      <c r="Z836" s="73">
        <v>0</v>
      </c>
      <c r="AA836" s="73">
        <v>0</v>
      </c>
      <c r="AB836" s="73">
        <v>0</v>
      </c>
      <c r="AC836" s="73">
        <v>0</v>
      </c>
      <c r="AD836" s="73">
        <v>0</v>
      </c>
      <c r="AE836" s="73">
        <v>0</v>
      </c>
      <c r="AF836" s="73">
        <v>0</v>
      </c>
      <c r="AG836" s="73">
        <v>0</v>
      </c>
      <c r="AH836" s="73">
        <v>0</v>
      </c>
      <c r="AI836" s="73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5"/>
      <c r="B837" s="5" t="s">
        <v>213</v>
      </c>
      <c r="C837" s="73">
        <v>0</v>
      </c>
      <c r="D837" s="73">
        <v>0</v>
      </c>
      <c r="E837" s="73">
        <v>0</v>
      </c>
      <c r="F837" s="73">
        <v>0</v>
      </c>
      <c r="G837" s="73">
        <v>0</v>
      </c>
      <c r="H837" s="73">
        <v>0</v>
      </c>
      <c r="I837" s="73">
        <v>0</v>
      </c>
      <c r="J837" s="73">
        <v>0</v>
      </c>
      <c r="K837" s="73">
        <v>0</v>
      </c>
      <c r="L837" s="73">
        <v>0</v>
      </c>
      <c r="M837" s="73">
        <v>0</v>
      </c>
      <c r="N837" s="73">
        <v>0</v>
      </c>
      <c r="O837" s="73">
        <v>0</v>
      </c>
      <c r="P837" s="73">
        <v>0</v>
      </c>
      <c r="Q837" s="73">
        <v>0</v>
      </c>
      <c r="R837" s="73">
        <v>0</v>
      </c>
      <c r="S837" s="73">
        <v>0</v>
      </c>
      <c r="T837" s="73">
        <v>0</v>
      </c>
      <c r="U837" s="73">
        <v>0</v>
      </c>
      <c r="V837" s="73">
        <v>0</v>
      </c>
      <c r="W837" s="73">
        <v>0</v>
      </c>
      <c r="X837" s="73">
        <v>0</v>
      </c>
      <c r="Y837" s="73">
        <v>0</v>
      </c>
      <c r="Z837" s="73">
        <v>0</v>
      </c>
      <c r="AA837" s="73">
        <v>0</v>
      </c>
      <c r="AB837" s="73">
        <v>0</v>
      </c>
      <c r="AC837" s="73">
        <v>0</v>
      </c>
      <c r="AD837" s="73">
        <v>0</v>
      </c>
      <c r="AE837" s="73">
        <v>0</v>
      </c>
      <c r="AF837" s="73">
        <v>0</v>
      </c>
      <c r="AG837" s="73">
        <v>0</v>
      </c>
      <c r="AH837" s="73">
        <v>0</v>
      </c>
      <c r="AI837" s="73">
        <v>0</v>
      </c>
    </row>
    <row r="838" spans="1:85">
      <c r="A838" s="1" t="str">
        <f>LOOKUP(B838,[1]Regions!$A$4:$A$98,[1]Regions!$B$4:$B$98)</f>
        <v>Russian Federation</v>
      </c>
      <c r="B838" s="2">
        <v>39</v>
      </c>
      <c r="C838" s="72">
        <v>2018</v>
      </c>
      <c r="D838" s="72">
        <v>2019</v>
      </c>
      <c r="E838" s="72">
        <v>2020</v>
      </c>
      <c r="F838" s="72">
        <v>2021</v>
      </c>
      <c r="G838" s="72">
        <v>2022</v>
      </c>
      <c r="H838" s="72">
        <v>2023</v>
      </c>
      <c r="I838" s="72">
        <v>2024</v>
      </c>
      <c r="J838" s="72">
        <v>2025</v>
      </c>
      <c r="K838" s="72">
        <v>2026</v>
      </c>
      <c r="L838" s="72">
        <v>2027</v>
      </c>
      <c r="M838" s="72">
        <v>2028</v>
      </c>
      <c r="N838" s="72">
        <v>2029</v>
      </c>
      <c r="O838" s="72">
        <v>2030</v>
      </c>
      <c r="P838" s="72">
        <v>2031</v>
      </c>
      <c r="Q838" s="72">
        <v>2032</v>
      </c>
      <c r="R838" s="72">
        <v>2033</v>
      </c>
      <c r="S838" s="72">
        <v>2034</v>
      </c>
      <c r="T838" s="72">
        <v>2035</v>
      </c>
      <c r="U838" s="72">
        <v>2036</v>
      </c>
      <c r="V838" s="72">
        <v>2037</v>
      </c>
      <c r="W838" s="72">
        <v>2038</v>
      </c>
      <c r="X838" s="72">
        <v>2039</v>
      </c>
      <c r="Y838" s="72">
        <v>2040</v>
      </c>
      <c r="Z838" s="72">
        <v>2041</v>
      </c>
      <c r="AA838" s="72">
        <v>2042</v>
      </c>
      <c r="AB838" s="72">
        <v>2043</v>
      </c>
      <c r="AC838" s="72">
        <v>2044</v>
      </c>
      <c r="AD838" s="72">
        <v>2045</v>
      </c>
      <c r="AE838" s="72">
        <v>2046</v>
      </c>
      <c r="AF838" s="72">
        <v>2047</v>
      </c>
      <c r="AG838" s="72">
        <v>2048</v>
      </c>
      <c r="AH838" s="72">
        <v>2049</v>
      </c>
      <c r="AI838" s="72">
        <v>2050</v>
      </c>
      <c r="AJ838">
        <v>2051</v>
      </c>
      <c r="AK838">
        <v>2052</v>
      </c>
      <c r="AL838">
        <v>2053</v>
      </c>
      <c r="AM838">
        <v>2054</v>
      </c>
      <c r="AN838">
        <v>2055</v>
      </c>
      <c r="AO838">
        <v>2056</v>
      </c>
      <c r="AP838">
        <v>2057</v>
      </c>
      <c r="AQ838">
        <v>2058</v>
      </c>
      <c r="AR838">
        <v>2059</v>
      </c>
      <c r="AS838">
        <v>2060</v>
      </c>
      <c r="AT838">
        <v>2061</v>
      </c>
      <c r="AU838">
        <v>2062</v>
      </c>
      <c r="AV838">
        <v>2063</v>
      </c>
      <c r="AW838">
        <v>2064</v>
      </c>
      <c r="AX838">
        <v>2065</v>
      </c>
      <c r="AY838">
        <v>2066</v>
      </c>
      <c r="AZ838">
        <v>2067</v>
      </c>
      <c r="BA838">
        <v>2068</v>
      </c>
      <c r="BB838">
        <v>2069</v>
      </c>
      <c r="BC838">
        <v>2070</v>
      </c>
      <c r="BD838">
        <v>2071</v>
      </c>
      <c r="BE838">
        <v>2072</v>
      </c>
      <c r="BF838">
        <v>2073</v>
      </c>
      <c r="BG838">
        <v>2074</v>
      </c>
      <c r="BH838">
        <v>2075</v>
      </c>
      <c r="BI838">
        <v>2076</v>
      </c>
      <c r="BJ838">
        <v>2077</v>
      </c>
      <c r="BK838">
        <v>2078</v>
      </c>
      <c r="BL838">
        <v>2079</v>
      </c>
      <c r="BM838">
        <v>2080</v>
      </c>
      <c r="BN838">
        <v>2081</v>
      </c>
      <c r="BO838">
        <v>2082</v>
      </c>
      <c r="BP838">
        <v>2083</v>
      </c>
      <c r="BQ838">
        <v>2084</v>
      </c>
      <c r="BR838">
        <v>2085</v>
      </c>
      <c r="BS838">
        <v>2086</v>
      </c>
      <c r="BT838">
        <v>2087</v>
      </c>
      <c r="BU838">
        <v>2088</v>
      </c>
      <c r="BV838">
        <v>2089</v>
      </c>
      <c r="BW838">
        <v>2090</v>
      </c>
      <c r="BX838">
        <v>2091</v>
      </c>
      <c r="BY838">
        <v>2092</v>
      </c>
      <c r="BZ838">
        <v>2093</v>
      </c>
      <c r="CA838">
        <v>2094</v>
      </c>
      <c r="CB838">
        <v>2095</v>
      </c>
      <c r="CC838">
        <v>2096</v>
      </c>
      <c r="CD838">
        <v>2097</v>
      </c>
      <c r="CE838">
        <v>2098</v>
      </c>
      <c r="CF838">
        <v>2099</v>
      </c>
      <c r="CG838">
        <v>2100</v>
      </c>
    </row>
    <row r="839" spans="1:85">
      <c r="A839" s="74"/>
      <c r="B839" s="74" t="s">
        <v>4</v>
      </c>
      <c r="C839" s="73">
        <v>0</v>
      </c>
      <c r="D839" s="73">
        <v>0</v>
      </c>
      <c r="E839" s="73">
        <v>0</v>
      </c>
      <c r="F839" s="73">
        <v>0</v>
      </c>
      <c r="G839" s="73">
        <v>0</v>
      </c>
      <c r="H839" s="73">
        <v>0</v>
      </c>
      <c r="I839" s="73">
        <v>0</v>
      </c>
      <c r="J839" s="73">
        <v>0</v>
      </c>
      <c r="K839" s="73">
        <v>0</v>
      </c>
      <c r="L839" s="73">
        <v>0</v>
      </c>
      <c r="M839" s="73">
        <v>0</v>
      </c>
      <c r="N839" s="73">
        <v>0</v>
      </c>
      <c r="O839" s="73">
        <v>0</v>
      </c>
      <c r="P839" s="73">
        <v>0</v>
      </c>
      <c r="Q839" s="73">
        <v>0</v>
      </c>
      <c r="R839" s="73">
        <v>0</v>
      </c>
      <c r="S839" s="73">
        <v>0</v>
      </c>
      <c r="T839" s="73">
        <v>0</v>
      </c>
      <c r="U839" s="73">
        <v>0</v>
      </c>
      <c r="V839" s="73">
        <v>0</v>
      </c>
      <c r="W839" s="73">
        <v>0</v>
      </c>
      <c r="X839" s="73">
        <v>0</v>
      </c>
      <c r="Y839" s="73">
        <v>0</v>
      </c>
      <c r="Z839" s="73">
        <v>0</v>
      </c>
      <c r="AA839" s="73">
        <v>0</v>
      </c>
      <c r="AB839" s="73">
        <v>0</v>
      </c>
      <c r="AC839" s="73">
        <v>0</v>
      </c>
      <c r="AD839" s="73">
        <v>0</v>
      </c>
      <c r="AE839" s="73">
        <v>0</v>
      </c>
      <c r="AF839" s="73">
        <v>0</v>
      </c>
      <c r="AG839" s="73">
        <v>0</v>
      </c>
      <c r="AH839" s="73">
        <v>0</v>
      </c>
      <c r="AI839" s="73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74" t="s">
        <v>0</v>
      </c>
      <c r="B840" s="74" t="s">
        <v>3</v>
      </c>
      <c r="C840" s="73">
        <v>0</v>
      </c>
      <c r="D840" s="73">
        <v>0</v>
      </c>
      <c r="E840" s="73">
        <v>0</v>
      </c>
      <c r="F840" s="73">
        <v>0</v>
      </c>
      <c r="G840" s="73">
        <v>0</v>
      </c>
      <c r="H840" s="73">
        <v>0</v>
      </c>
      <c r="I840" s="73">
        <v>0</v>
      </c>
      <c r="J840" s="73">
        <v>0</v>
      </c>
      <c r="K840" s="73">
        <v>0</v>
      </c>
      <c r="L840" s="73">
        <v>0</v>
      </c>
      <c r="M840" s="73">
        <v>0</v>
      </c>
      <c r="N840" s="73">
        <v>0</v>
      </c>
      <c r="O840" s="73">
        <v>0</v>
      </c>
      <c r="P840" s="73">
        <v>0</v>
      </c>
      <c r="Q840" s="73">
        <v>0</v>
      </c>
      <c r="R840" s="73">
        <v>0</v>
      </c>
      <c r="S840" s="73">
        <v>0</v>
      </c>
      <c r="T840" s="73">
        <v>0</v>
      </c>
      <c r="U840" s="73">
        <v>0</v>
      </c>
      <c r="V840" s="73">
        <v>0</v>
      </c>
      <c r="W840" s="73">
        <v>0</v>
      </c>
      <c r="X840" s="73">
        <v>0</v>
      </c>
      <c r="Y840" s="73">
        <v>0</v>
      </c>
      <c r="Z840" s="73">
        <v>0</v>
      </c>
      <c r="AA840" s="73">
        <v>0</v>
      </c>
      <c r="AB840" s="73">
        <v>0</v>
      </c>
      <c r="AC840" s="73">
        <v>0</v>
      </c>
      <c r="AD840" s="73">
        <v>0</v>
      </c>
      <c r="AE840" s="73">
        <v>0</v>
      </c>
      <c r="AF840" s="73">
        <v>0</v>
      </c>
      <c r="AG840" s="73">
        <v>0</v>
      </c>
      <c r="AH840" s="73">
        <v>0</v>
      </c>
      <c r="AI840" s="73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74"/>
      <c r="B841" s="74" t="s">
        <v>34</v>
      </c>
      <c r="C841" s="73">
        <v>0</v>
      </c>
      <c r="D841" s="73">
        <v>0</v>
      </c>
      <c r="E841" s="73">
        <v>0</v>
      </c>
      <c r="F841" s="73">
        <v>0</v>
      </c>
      <c r="G841" s="73">
        <v>0</v>
      </c>
      <c r="H841" s="73">
        <v>0</v>
      </c>
      <c r="I841" s="73">
        <v>0</v>
      </c>
      <c r="J841" s="73">
        <v>0</v>
      </c>
      <c r="K841" s="73">
        <v>0</v>
      </c>
      <c r="L841" s="73">
        <v>0</v>
      </c>
      <c r="M841" s="73">
        <v>0</v>
      </c>
      <c r="N841" s="73">
        <v>0</v>
      </c>
      <c r="O841" s="73">
        <v>0</v>
      </c>
      <c r="P841" s="73">
        <v>0</v>
      </c>
      <c r="Q841" s="73">
        <v>0</v>
      </c>
      <c r="R841" s="73">
        <v>0</v>
      </c>
      <c r="S841" s="73">
        <v>0</v>
      </c>
      <c r="T841" s="73">
        <v>0</v>
      </c>
      <c r="U841" s="73">
        <v>0</v>
      </c>
      <c r="V841" s="73">
        <v>0</v>
      </c>
      <c r="W841" s="73">
        <v>0</v>
      </c>
      <c r="X841" s="73">
        <v>0</v>
      </c>
      <c r="Y841" s="73">
        <v>0</v>
      </c>
      <c r="Z841" s="73">
        <v>0</v>
      </c>
      <c r="AA841" s="73">
        <v>0</v>
      </c>
      <c r="AB841" s="73">
        <v>0</v>
      </c>
      <c r="AC841" s="73">
        <v>0</v>
      </c>
      <c r="AD841" s="73">
        <v>0</v>
      </c>
      <c r="AE841" s="73">
        <v>0</v>
      </c>
      <c r="AF841" s="73">
        <v>0</v>
      </c>
      <c r="AG841" s="73">
        <v>0</v>
      </c>
      <c r="AH841" s="73">
        <v>0</v>
      </c>
      <c r="AI841" s="73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14"/>
      <c r="B842" s="14" t="s">
        <v>35</v>
      </c>
      <c r="C842" s="73">
        <v>0</v>
      </c>
      <c r="D842" s="73">
        <v>0</v>
      </c>
      <c r="E842" s="73">
        <v>0</v>
      </c>
      <c r="F842" s="73">
        <v>0</v>
      </c>
      <c r="G842" s="73">
        <v>0</v>
      </c>
      <c r="H842" s="73">
        <v>0</v>
      </c>
      <c r="I842" s="73">
        <v>0</v>
      </c>
      <c r="J842" s="73">
        <v>0</v>
      </c>
      <c r="K842" s="73">
        <v>0</v>
      </c>
      <c r="L842" s="73">
        <v>0</v>
      </c>
      <c r="M842" s="73">
        <v>0</v>
      </c>
      <c r="N842" s="73">
        <v>0</v>
      </c>
      <c r="O842" s="73">
        <v>0</v>
      </c>
      <c r="P842" s="73">
        <v>0</v>
      </c>
      <c r="Q842" s="73">
        <v>0</v>
      </c>
      <c r="R842" s="73">
        <v>0</v>
      </c>
      <c r="S842" s="73">
        <v>0</v>
      </c>
      <c r="T842" s="73">
        <v>0</v>
      </c>
      <c r="U842" s="73">
        <v>0</v>
      </c>
      <c r="V842" s="73">
        <v>0</v>
      </c>
      <c r="W842" s="73">
        <v>0</v>
      </c>
      <c r="X842" s="73">
        <v>0</v>
      </c>
      <c r="Y842" s="73">
        <v>0</v>
      </c>
      <c r="Z842" s="73">
        <v>0</v>
      </c>
      <c r="AA842" s="73">
        <v>0</v>
      </c>
      <c r="AB842" s="73">
        <v>0</v>
      </c>
      <c r="AC842" s="73">
        <v>0</v>
      </c>
      <c r="AD842" s="73">
        <v>0</v>
      </c>
      <c r="AE842" s="73">
        <v>0</v>
      </c>
      <c r="AF842" s="73">
        <v>0</v>
      </c>
      <c r="AG842" s="73">
        <v>0</v>
      </c>
      <c r="AH842" s="73">
        <v>0</v>
      </c>
      <c r="AI842" s="73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4"/>
      <c r="B843" s="4" t="s">
        <v>4</v>
      </c>
      <c r="C843" s="73">
        <v>0</v>
      </c>
      <c r="D843" s="73">
        <v>0</v>
      </c>
      <c r="E843" s="73">
        <v>0</v>
      </c>
      <c r="F843" s="73">
        <v>0</v>
      </c>
      <c r="G843" s="73">
        <v>0</v>
      </c>
      <c r="H843" s="73">
        <v>0</v>
      </c>
      <c r="I843" s="73">
        <v>0</v>
      </c>
      <c r="J843" s="73">
        <v>0</v>
      </c>
      <c r="K843" s="73">
        <v>0</v>
      </c>
      <c r="L843" s="73">
        <v>0</v>
      </c>
      <c r="M843" s="73">
        <v>0</v>
      </c>
      <c r="N843" s="73">
        <v>0</v>
      </c>
      <c r="O843" s="73">
        <v>0</v>
      </c>
      <c r="P843" s="73">
        <v>0</v>
      </c>
      <c r="Q843" s="73">
        <v>0</v>
      </c>
      <c r="R843" s="73">
        <v>0</v>
      </c>
      <c r="S843" s="73">
        <v>0</v>
      </c>
      <c r="T843" s="73">
        <v>0</v>
      </c>
      <c r="U843" s="73">
        <v>0</v>
      </c>
      <c r="V843" s="73">
        <v>0</v>
      </c>
      <c r="W843" s="73">
        <v>0</v>
      </c>
      <c r="X843" s="73">
        <v>0</v>
      </c>
      <c r="Y843" s="73">
        <v>0</v>
      </c>
      <c r="Z843" s="73">
        <v>0</v>
      </c>
      <c r="AA843" s="73">
        <v>0</v>
      </c>
      <c r="AB843" s="73">
        <v>0</v>
      </c>
      <c r="AC843" s="73">
        <v>0</v>
      </c>
      <c r="AD843" s="73">
        <v>0</v>
      </c>
      <c r="AE843" s="73">
        <v>0</v>
      </c>
      <c r="AF843" s="73">
        <v>0</v>
      </c>
      <c r="AG843" s="73">
        <v>0</v>
      </c>
      <c r="AH843" s="73">
        <v>0</v>
      </c>
      <c r="AI843" s="7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74" t="s">
        <v>1</v>
      </c>
      <c r="B844" s="74" t="s">
        <v>3</v>
      </c>
      <c r="C844" s="73">
        <v>0</v>
      </c>
      <c r="D844" s="73">
        <v>0</v>
      </c>
      <c r="E844" s="73">
        <v>0</v>
      </c>
      <c r="F844" s="73">
        <v>0</v>
      </c>
      <c r="G844" s="73">
        <v>0</v>
      </c>
      <c r="H844" s="73">
        <v>0</v>
      </c>
      <c r="I844" s="73">
        <v>0</v>
      </c>
      <c r="J844" s="73">
        <v>0</v>
      </c>
      <c r="K844" s="73">
        <v>0</v>
      </c>
      <c r="L844" s="73">
        <v>0</v>
      </c>
      <c r="M844" s="73">
        <v>0</v>
      </c>
      <c r="N844" s="73">
        <v>0</v>
      </c>
      <c r="O844" s="73">
        <v>0</v>
      </c>
      <c r="P844" s="73">
        <v>0</v>
      </c>
      <c r="Q844" s="73">
        <v>0</v>
      </c>
      <c r="R844" s="73">
        <v>0</v>
      </c>
      <c r="S844" s="73">
        <v>0</v>
      </c>
      <c r="T844" s="73">
        <v>0</v>
      </c>
      <c r="U844" s="73">
        <v>0</v>
      </c>
      <c r="V844" s="73">
        <v>0</v>
      </c>
      <c r="W844" s="73">
        <v>0</v>
      </c>
      <c r="X844" s="73">
        <v>0</v>
      </c>
      <c r="Y844" s="73">
        <v>0</v>
      </c>
      <c r="Z844" s="73">
        <v>0</v>
      </c>
      <c r="AA844" s="73">
        <v>0</v>
      </c>
      <c r="AB844" s="73">
        <v>0</v>
      </c>
      <c r="AC844" s="73">
        <v>0</v>
      </c>
      <c r="AD844" s="73">
        <v>0</v>
      </c>
      <c r="AE844" s="73">
        <v>0</v>
      </c>
      <c r="AF844" s="73">
        <v>0</v>
      </c>
      <c r="AG844" s="73">
        <v>0</v>
      </c>
      <c r="AH844" s="73">
        <v>0</v>
      </c>
      <c r="AI844" s="73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74"/>
      <c r="B845" s="74" t="s">
        <v>34</v>
      </c>
      <c r="C845" s="73">
        <v>0</v>
      </c>
      <c r="D845" s="73">
        <v>0</v>
      </c>
      <c r="E845" s="73">
        <v>0</v>
      </c>
      <c r="F845" s="73">
        <v>0</v>
      </c>
      <c r="G845" s="73">
        <v>0</v>
      </c>
      <c r="H845" s="73">
        <v>0</v>
      </c>
      <c r="I845" s="73">
        <v>0</v>
      </c>
      <c r="J845" s="73">
        <v>0</v>
      </c>
      <c r="K845" s="73">
        <v>0</v>
      </c>
      <c r="L845" s="73">
        <v>0</v>
      </c>
      <c r="M845" s="73">
        <v>0</v>
      </c>
      <c r="N845" s="73">
        <v>0</v>
      </c>
      <c r="O845" s="73">
        <v>0</v>
      </c>
      <c r="P845" s="73">
        <v>0</v>
      </c>
      <c r="Q845" s="73">
        <v>0</v>
      </c>
      <c r="R845" s="73">
        <v>0</v>
      </c>
      <c r="S845" s="73">
        <v>0</v>
      </c>
      <c r="T845" s="73">
        <v>0</v>
      </c>
      <c r="U845" s="73">
        <v>0</v>
      </c>
      <c r="V845" s="73">
        <v>0</v>
      </c>
      <c r="W845" s="73">
        <v>0</v>
      </c>
      <c r="X845" s="73">
        <v>0</v>
      </c>
      <c r="Y845" s="73">
        <v>0</v>
      </c>
      <c r="Z845" s="73">
        <v>0</v>
      </c>
      <c r="AA845" s="73">
        <v>0</v>
      </c>
      <c r="AB845" s="73">
        <v>0</v>
      </c>
      <c r="AC845" s="73">
        <v>0</v>
      </c>
      <c r="AD845" s="73">
        <v>0</v>
      </c>
      <c r="AE845" s="73">
        <v>0</v>
      </c>
      <c r="AF845" s="73">
        <v>0</v>
      </c>
      <c r="AG845" s="73">
        <v>0</v>
      </c>
      <c r="AH845" s="73">
        <v>0</v>
      </c>
      <c r="AI845" s="73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14"/>
      <c r="B846" s="14" t="s">
        <v>35</v>
      </c>
      <c r="C846" s="73">
        <v>0</v>
      </c>
      <c r="D846" s="73">
        <v>0</v>
      </c>
      <c r="E846" s="73">
        <v>0</v>
      </c>
      <c r="F846" s="73">
        <v>0</v>
      </c>
      <c r="G846" s="73">
        <v>0</v>
      </c>
      <c r="H846" s="73">
        <v>0</v>
      </c>
      <c r="I846" s="73">
        <v>0</v>
      </c>
      <c r="J846" s="73">
        <v>0</v>
      </c>
      <c r="K846" s="73">
        <v>0</v>
      </c>
      <c r="L846" s="73">
        <v>0</v>
      </c>
      <c r="M846" s="73">
        <v>0</v>
      </c>
      <c r="N846" s="73">
        <v>0</v>
      </c>
      <c r="O846" s="73">
        <v>0</v>
      </c>
      <c r="P846" s="73">
        <v>0</v>
      </c>
      <c r="Q846" s="73">
        <v>0</v>
      </c>
      <c r="R846" s="73">
        <v>0</v>
      </c>
      <c r="S846" s="73">
        <v>0</v>
      </c>
      <c r="T846" s="73">
        <v>0</v>
      </c>
      <c r="U846" s="73">
        <v>0</v>
      </c>
      <c r="V846" s="73">
        <v>0</v>
      </c>
      <c r="W846" s="73">
        <v>0</v>
      </c>
      <c r="X846" s="73">
        <v>0</v>
      </c>
      <c r="Y846" s="73">
        <v>0</v>
      </c>
      <c r="Z846" s="73">
        <v>0</v>
      </c>
      <c r="AA846" s="73">
        <v>0</v>
      </c>
      <c r="AB846" s="73">
        <v>0</v>
      </c>
      <c r="AC846" s="73">
        <v>0</v>
      </c>
      <c r="AD846" s="73">
        <v>0</v>
      </c>
      <c r="AE846" s="73">
        <v>0</v>
      </c>
      <c r="AF846" s="73">
        <v>0</v>
      </c>
      <c r="AG846" s="73">
        <v>0</v>
      </c>
      <c r="AH846" s="73">
        <v>0</v>
      </c>
      <c r="AI846" s="73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4"/>
      <c r="B847" s="4" t="s">
        <v>4</v>
      </c>
      <c r="C847" s="73">
        <v>0</v>
      </c>
      <c r="D847" s="73">
        <v>0</v>
      </c>
      <c r="E847" s="73">
        <v>0</v>
      </c>
      <c r="F847" s="73">
        <v>0</v>
      </c>
      <c r="G847" s="73">
        <v>0</v>
      </c>
      <c r="H847" s="73">
        <v>0</v>
      </c>
      <c r="I847" s="73">
        <v>0</v>
      </c>
      <c r="J847" s="73">
        <v>0</v>
      </c>
      <c r="K847" s="73">
        <v>0</v>
      </c>
      <c r="L847" s="73">
        <v>0</v>
      </c>
      <c r="M847" s="73">
        <v>0</v>
      </c>
      <c r="N847" s="73">
        <v>0</v>
      </c>
      <c r="O847" s="73">
        <v>0</v>
      </c>
      <c r="P847" s="73">
        <v>0</v>
      </c>
      <c r="Q847" s="73">
        <v>0</v>
      </c>
      <c r="R847" s="73">
        <v>0</v>
      </c>
      <c r="S847" s="73">
        <v>0</v>
      </c>
      <c r="T847" s="73">
        <v>0</v>
      </c>
      <c r="U847" s="73">
        <v>0</v>
      </c>
      <c r="V847" s="73">
        <v>0</v>
      </c>
      <c r="W847" s="73">
        <v>0</v>
      </c>
      <c r="X847" s="73">
        <v>0</v>
      </c>
      <c r="Y847" s="73">
        <v>0</v>
      </c>
      <c r="Z847" s="73">
        <v>0</v>
      </c>
      <c r="AA847" s="73">
        <v>0</v>
      </c>
      <c r="AB847" s="73">
        <v>0</v>
      </c>
      <c r="AC847" s="73">
        <v>0</v>
      </c>
      <c r="AD847" s="73">
        <v>0</v>
      </c>
      <c r="AE847" s="73">
        <v>0</v>
      </c>
      <c r="AF847" s="73">
        <v>0</v>
      </c>
      <c r="AG847" s="73">
        <v>0</v>
      </c>
      <c r="AH847" s="73">
        <v>0</v>
      </c>
      <c r="AI847" s="73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14" t="s">
        <v>5</v>
      </c>
      <c r="B848" s="14" t="s">
        <v>3</v>
      </c>
      <c r="C848" s="73">
        <v>0</v>
      </c>
      <c r="D848" s="73">
        <v>0</v>
      </c>
      <c r="E848" s="73">
        <v>0</v>
      </c>
      <c r="F848" s="73">
        <v>0</v>
      </c>
      <c r="G848" s="73">
        <v>0</v>
      </c>
      <c r="H848" s="73">
        <v>0</v>
      </c>
      <c r="I848" s="73">
        <v>0</v>
      </c>
      <c r="J848" s="73">
        <v>0</v>
      </c>
      <c r="K848" s="73">
        <v>0</v>
      </c>
      <c r="L848" s="73">
        <v>0</v>
      </c>
      <c r="M848" s="73">
        <v>0</v>
      </c>
      <c r="N848" s="73">
        <v>0</v>
      </c>
      <c r="O848" s="73">
        <v>0</v>
      </c>
      <c r="P848" s="73">
        <v>0</v>
      </c>
      <c r="Q848" s="73">
        <v>0</v>
      </c>
      <c r="R848" s="73">
        <v>0</v>
      </c>
      <c r="S848" s="73">
        <v>0</v>
      </c>
      <c r="T848" s="73">
        <v>0</v>
      </c>
      <c r="U848" s="73">
        <v>0</v>
      </c>
      <c r="V848" s="73">
        <v>0</v>
      </c>
      <c r="W848" s="73">
        <v>0</v>
      </c>
      <c r="X848" s="73">
        <v>0</v>
      </c>
      <c r="Y848" s="73">
        <v>0</v>
      </c>
      <c r="Z848" s="73">
        <v>0</v>
      </c>
      <c r="AA848" s="73">
        <v>0</v>
      </c>
      <c r="AB848" s="73">
        <v>0</v>
      </c>
      <c r="AC848" s="73">
        <v>0</v>
      </c>
      <c r="AD848" s="73">
        <v>0</v>
      </c>
      <c r="AE848" s="73">
        <v>0</v>
      </c>
      <c r="AF848" s="73">
        <v>0</v>
      </c>
      <c r="AG848" s="73">
        <v>0</v>
      </c>
      <c r="AH848" s="73">
        <v>0</v>
      </c>
      <c r="AI848" s="73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5"/>
      <c r="B849" s="5" t="s">
        <v>4</v>
      </c>
      <c r="C849" s="73">
        <v>0</v>
      </c>
      <c r="D849" s="73">
        <v>0</v>
      </c>
      <c r="E849" s="73">
        <v>0</v>
      </c>
      <c r="F849" s="73">
        <v>0</v>
      </c>
      <c r="G849" s="73">
        <v>0</v>
      </c>
      <c r="H849" s="73">
        <v>0</v>
      </c>
      <c r="I849" s="73">
        <v>0</v>
      </c>
      <c r="J849" s="73">
        <v>0</v>
      </c>
      <c r="K849" s="73">
        <v>0</v>
      </c>
      <c r="L849" s="73">
        <v>0</v>
      </c>
      <c r="M849" s="73">
        <v>0</v>
      </c>
      <c r="N849" s="73">
        <v>0</v>
      </c>
      <c r="O849" s="73">
        <v>0</v>
      </c>
      <c r="P849" s="73">
        <v>0</v>
      </c>
      <c r="Q849" s="73">
        <v>0</v>
      </c>
      <c r="R849" s="73">
        <v>0</v>
      </c>
      <c r="S849" s="73">
        <v>0</v>
      </c>
      <c r="T849" s="73">
        <v>0</v>
      </c>
      <c r="U849" s="73">
        <v>0</v>
      </c>
      <c r="V849" s="73">
        <v>0</v>
      </c>
      <c r="W849" s="73">
        <v>0</v>
      </c>
      <c r="X849" s="73">
        <v>0</v>
      </c>
      <c r="Y849" s="73">
        <v>0</v>
      </c>
      <c r="Z849" s="73">
        <v>0</v>
      </c>
      <c r="AA849" s="73">
        <v>0</v>
      </c>
      <c r="AB849" s="73">
        <v>0</v>
      </c>
      <c r="AC849" s="73">
        <v>0</v>
      </c>
      <c r="AD849" s="73">
        <v>0</v>
      </c>
      <c r="AE849" s="73">
        <v>0</v>
      </c>
      <c r="AF849" s="73">
        <v>0</v>
      </c>
      <c r="AG849" s="73">
        <v>0</v>
      </c>
      <c r="AH849" s="73">
        <v>0</v>
      </c>
      <c r="AI849" s="73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>
      <c r="A850" s="5" t="s">
        <v>2</v>
      </c>
      <c r="B850" s="5" t="s">
        <v>3</v>
      </c>
      <c r="C850" s="73">
        <v>0</v>
      </c>
      <c r="D850" s="73">
        <v>0</v>
      </c>
      <c r="E850" s="73">
        <v>0</v>
      </c>
      <c r="F850" s="73">
        <v>0</v>
      </c>
      <c r="G850" s="73">
        <v>0</v>
      </c>
      <c r="H850" s="73">
        <v>0</v>
      </c>
      <c r="I850" s="73">
        <v>0</v>
      </c>
      <c r="J850" s="73">
        <v>0</v>
      </c>
      <c r="K850" s="73">
        <v>0</v>
      </c>
      <c r="L850" s="73">
        <v>0</v>
      </c>
      <c r="M850" s="73">
        <v>0</v>
      </c>
      <c r="N850" s="73">
        <v>0</v>
      </c>
      <c r="O850" s="73">
        <v>0</v>
      </c>
      <c r="P850" s="73">
        <v>0</v>
      </c>
      <c r="Q850" s="73">
        <v>0</v>
      </c>
      <c r="R850" s="73">
        <v>0</v>
      </c>
      <c r="S850" s="73">
        <v>0</v>
      </c>
      <c r="T850" s="73">
        <v>0</v>
      </c>
      <c r="U850" s="73">
        <v>0</v>
      </c>
      <c r="V850" s="73">
        <v>0</v>
      </c>
      <c r="W850" s="73">
        <v>0</v>
      </c>
      <c r="X850" s="73">
        <v>0</v>
      </c>
      <c r="Y850" s="73">
        <v>0</v>
      </c>
      <c r="Z850" s="73">
        <v>0</v>
      </c>
      <c r="AA850" s="73">
        <v>0</v>
      </c>
      <c r="AB850" s="73">
        <v>0</v>
      </c>
      <c r="AC850" s="73">
        <v>0</v>
      </c>
      <c r="AD850" s="73">
        <v>0</v>
      </c>
      <c r="AE850" s="73">
        <v>0</v>
      </c>
      <c r="AF850" s="73">
        <v>0</v>
      </c>
      <c r="AG850" s="73">
        <v>0</v>
      </c>
      <c r="AH850" s="73">
        <v>0</v>
      </c>
      <c r="AI850" s="73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</row>
    <row r="851" spans="1:85">
      <c r="A851" s="4"/>
      <c r="B851" s="4" t="s">
        <v>4</v>
      </c>
      <c r="C851" s="73">
        <v>0</v>
      </c>
      <c r="D851" s="73">
        <v>0</v>
      </c>
      <c r="E851" s="73">
        <v>0</v>
      </c>
      <c r="F851" s="73">
        <v>0</v>
      </c>
      <c r="G851" s="73">
        <v>0</v>
      </c>
      <c r="H851" s="73">
        <v>0</v>
      </c>
      <c r="I851" s="73">
        <v>0</v>
      </c>
      <c r="J851" s="73">
        <v>0</v>
      </c>
      <c r="K851" s="73">
        <v>0</v>
      </c>
      <c r="L851" s="73">
        <v>0</v>
      </c>
      <c r="M851" s="73">
        <v>0</v>
      </c>
      <c r="N851" s="73">
        <v>0</v>
      </c>
      <c r="O851" s="73">
        <v>0</v>
      </c>
      <c r="P851" s="73">
        <v>0</v>
      </c>
      <c r="Q851" s="73">
        <v>0</v>
      </c>
      <c r="R851" s="73">
        <v>0</v>
      </c>
      <c r="S851" s="73">
        <v>0</v>
      </c>
      <c r="T851" s="73">
        <v>0</v>
      </c>
      <c r="U851" s="73">
        <v>0</v>
      </c>
      <c r="V851" s="73">
        <v>0</v>
      </c>
      <c r="W851" s="73">
        <v>0</v>
      </c>
      <c r="X851" s="73">
        <v>0</v>
      </c>
      <c r="Y851" s="73">
        <v>0</v>
      </c>
      <c r="Z851" s="73">
        <v>0</v>
      </c>
      <c r="AA851" s="73">
        <v>0</v>
      </c>
      <c r="AB851" s="73">
        <v>0</v>
      </c>
      <c r="AC851" s="73">
        <v>0</v>
      </c>
      <c r="AD851" s="73">
        <v>0</v>
      </c>
      <c r="AE851" s="73">
        <v>0</v>
      </c>
      <c r="AF851" s="73">
        <v>0</v>
      </c>
      <c r="AG851" s="73">
        <v>0</v>
      </c>
      <c r="AH851" s="73">
        <v>0</v>
      </c>
      <c r="AI851" s="73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>
      <c r="A852" s="14" t="s">
        <v>7</v>
      </c>
      <c r="B852" s="14" t="s">
        <v>3</v>
      </c>
      <c r="C852" s="73">
        <v>0</v>
      </c>
      <c r="D852" s="73">
        <v>0</v>
      </c>
      <c r="E852" s="73">
        <v>0</v>
      </c>
      <c r="F852" s="73">
        <v>0</v>
      </c>
      <c r="G852" s="73">
        <v>0</v>
      </c>
      <c r="H852" s="73">
        <v>0</v>
      </c>
      <c r="I852" s="73">
        <v>0</v>
      </c>
      <c r="J852" s="73">
        <v>0</v>
      </c>
      <c r="K852" s="73">
        <v>0</v>
      </c>
      <c r="L852" s="73">
        <v>0</v>
      </c>
      <c r="M852" s="73">
        <v>0</v>
      </c>
      <c r="N852" s="73">
        <v>0</v>
      </c>
      <c r="O852" s="73">
        <v>0</v>
      </c>
      <c r="P852" s="73">
        <v>0</v>
      </c>
      <c r="Q852" s="73">
        <v>0</v>
      </c>
      <c r="R852" s="73">
        <v>0</v>
      </c>
      <c r="S852" s="73">
        <v>0</v>
      </c>
      <c r="T852" s="73">
        <v>0</v>
      </c>
      <c r="U852" s="73">
        <v>0</v>
      </c>
      <c r="V852" s="73">
        <v>0</v>
      </c>
      <c r="W852" s="73">
        <v>0</v>
      </c>
      <c r="X852" s="73">
        <v>0</v>
      </c>
      <c r="Y852" s="73">
        <v>0</v>
      </c>
      <c r="Z852" s="73">
        <v>0</v>
      </c>
      <c r="AA852" s="73">
        <v>0</v>
      </c>
      <c r="AB852" s="73">
        <v>0</v>
      </c>
      <c r="AC852" s="73">
        <v>0</v>
      </c>
      <c r="AD852" s="73">
        <v>0</v>
      </c>
      <c r="AE852" s="73">
        <v>0</v>
      </c>
      <c r="AF852" s="73">
        <v>0</v>
      </c>
      <c r="AG852" s="73">
        <v>0</v>
      </c>
      <c r="AH852" s="73">
        <v>0</v>
      </c>
      <c r="AI852" s="73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>
      <c r="A853" s="4"/>
      <c r="B853" s="4" t="s">
        <v>4</v>
      </c>
      <c r="C853" s="73">
        <v>0</v>
      </c>
      <c r="D853" s="73">
        <v>0</v>
      </c>
      <c r="E853" s="73">
        <v>0</v>
      </c>
      <c r="F853" s="73">
        <v>0</v>
      </c>
      <c r="G853" s="73">
        <v>0</v>
      </c>
      <c r="H853" s="73">
        <v>0</v>
      </c>
      <c r="I853" s="73">
        <v>0</v>
      </c>
      <c r="J853" s="73">
        <v>0</v>
      </c>
      <c r="K853" s="73">
        <v>0</v>
      </c>
      <c r="L853" s="73">
        <v>0</v>
      </c>
      <c r="M853" s="73">
        <v>0</v>
      </c>
      <c r="N853" s="73">
        <v>0</v>
      </c>
      <c r="O853" s="73">
        <v>0</v>
      </c>
      <c r="P853" s="73">
        <v>0</v>
      </c>
      <c r="Q853" s="73">
        <v>0</v>
      </c>
      <c r="R853" s="73">
        <v>0</v>
      </c>
      <c r="S853" s="73">
        <v>0</v>
      </c>
      <c r="T853" s="73">
        <v>0</v>
      </c>
      <c r="U853" s="73">
        <v>0</v>
      </c>
      <c r="V853" s="73">
        <v>0</v>
      </c>
      <c r="W853" s="73">
        <v>0</v>
      </c>
      <c r="X853" s="73">
        <v>0</v>
      </c>
      <c r="Y853" s="73">
        <v>0</v>
      </c>
      <c r="Z853" s="73">
        <v>0</v>
      </c>
      <c r="AA853" s="73">
        <v>0</v>
      </c>
      <c r="AB853" s="73">
        <v>0</v>
      </c>
      <c r="AC853" s="73">
        <v>0</v>
      </c>
      <c r="AD853" s="73">
        <v>0</v>
      </c>
      <c r="AE853" s="73">
        <v>0</v>
      </c>
      <c r="AF853" s="73">
        <v>0</v>
      </c>
      <c r="AG853" s="73">
        <v>0</v>
      </c>
      <c r="AH853" s="73">
        <v>0</v>
      </c>
      <c r="AI853" s="7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>
      <c r="A854" s="14" t="s">
        <v>6</v>
      </c>
      <c r="B854" s="14" t="s">
        <v>3</v>
      </c>
      <c r="C854" s="73">
        <v>0</v>
      </c>
      <c r="D854" s="73">
        <v>0</v>
      </c>
      <c r="E854" s="73">
        <v>0</v>
      </c>
      <c r="F854" s="73">
        <v>0</v>
      </c>
      <c r="G854" s="73">
        <v>0</v>
      </c>
      <c r="H854" s="73">
        <v>0</v>
      </c>
      <c r="I854" s="73">
        <v>0</v>
      </c>
      <c r="J854" s="73">
        <v>0</v>
      </c>
      <c r="K854" s="73">
        <v>0</v>
      </c>
      <c r="L854" s="73">
        <v>0</v>
      </c>
      <c r="M854" s="73">
        <v>0</v>
      </c>
      <c r="N854" s="73">
        <v>0</v>
      </c>
      <c r="O854" s="73">
        <v>0</v>
      </c>
      <c r="P854" s="73">
        <v>0</v>
      </c>
      <c r="Q854" s="73">
        <v>0</v>
      </c>
      <c r="R854" s="73">
        <v>0</v>
      </c>
      <c r="S854" s="73">
        <v>0</v>
      </c>
      <c r="T854" s="73">
        <v>0</v>
      </c>
      <c r="U854" s="73">
        <v>0</v>
      </c>
      <c r="V854" s="73">
        <v>0</v>
      </c>
      <c r="W854" s="73">
        <v>0</v>
      </c>
      <c r="X854" s="73">
        <v>0</v>
      </c>
      <c r="Y854" s="73">
        <v>0</v>
      </c>
      <c r="Z854" s="73">
        <v>0</v>
      </c>
      <c r="AA854" s="73">
        <v>0</v>
      </c>
      <c r="AB854" s="73">
        <v>0</v>
      </c>
      <c r="AC854" s="73">
        <v>0</v>
      </c>
      <c r="AD854" s="73">
        <v>0</v>
      </c>
      <c r="AE854" s="73">
        <v>0</v>
      </c>
      <c r="AF854" s="73">
        <v>0</v>
      </c>
      <c r="AG854" s="73">
        <v>0</v>
      </c>
      <c r="AH854" s="73">
        <v>0</v>
      </c>
      <c r="AI854" s="73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>
      <c r="A855" s="5"/>
      <c r="B855" s="5" t="s">
        <v>4</v>
      </c>
      <c r="C855" s="73">
        <v>0</v>
      </c>
      <c r="D855" s="73">
        <v>0</v>
      </c>
      <c r="E855" s="73">
        <v>0</v>
      </c>
      <c r="F855" s="73">
        <v>0</v>
      </c>
      <c r="G855" s="73">
        <v>0</v>
      </c>
      <c r="H855" s="73">
        <v>0</v>
      </c>
      <c r="I855" s="73">
        <v>0</v>
      </c>
      <c r="J855" s="73">
        <v>0</v>
      </c>
      <c r="K855" s="73">
        <v>0</v>
      </c>
      <c r="L855" s="73">
        <v>0</v>
      </c>
      <c r="M855" s="73">
        <v>0</v>
      </c>
      <c r="N855" s="73">
        <v>0</v>
      </c>
      <c r="O855" s="73">
        <v>0</v>
      </c>
      <c r="P855" s="73">
        <v>0</v>
      </c>
      <c r="Q855" s="73">
        <v>0</v>
      </c>
      <c r="R855" s="73">
        <v>0</v>
      </c>
      <c r="S855" s="73">
        <v>0</v>
      </c>
      <c r="T855" s="73">
        <v>0</v>
      </c>
      <c r="U855" s="73">
        <v>0</v>
      </c>
      <c r="V855" s="73">
        <v>0</v>
      </c>
      <c r="W855" s="73">
        <v>0</v>
      </c>
      <c r="X855" s="73">
        <v>0</v>
      </c>
      <c r="Y855" s="73">
        <v>0</v>
      </c>
      <c r="Z855" s="73">
        <v>0</v>
      </c>
      <c r="AA855" s="73">
        <v>0</v>
      </c>
      <c r="AB855" s="73">
        <v>0</v>
      </c>
      <c r="AC855" s="73">
        <v>0</v>
      </c>
      <c r="AD855" s="73">
        <v>0</v>
      </c>
      <c r="AE855" s="73">
        <v>0</v>
      </c>
      <c r="AF855" s="73">
        <v>0</v>
      </c>
      <c r="AG855" s="73">
        <v>0</v>
      </c>
      <c r="AH855" s="73">
        <v>0</v>
      </c>
      <c r="AI855" s="73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>
      <c r="A856" s="5" t="s">
        <v>8</v>
      </c>
      <c r="B856" s="5" t="s">
        <v>3</v>
      </c>
      <c r="C856" s="73">
        <v>0</v>
      </c>
      <c r="D856" s="73">
        <v>0</v>
      </c>
      <c r="E856" s="73">
        <v>0</v>
      </c>
      <c r="F856" s="73">
        <v>0</v>
      </c>
      <c r="G856" s="73">
        <v>0</v>
      </c>
      <c r="H856" s="73">
        <v>0</v>
      </c>
      <c r="I856" s="73">
        <v>0</v>
      </c>
      <c r="J856" s="73">
        <v>0</v>
      </c>
      <c r="K856" s="73">
        <v>0</v>
      </c>
      <c r="L856" s="73">
        <v>0</v>
      </c>
      <c r="M856" s="73">
        <v>0</v>
      </c>
      <c r="N856" s="73">
        <v>0</v>
      </c>
      <c r="O856" s="73">
        <v>0</v>
      </c>
      <c r="P856" s="73">
        <v>0</v>
      </c>
      <c r="Q856" s="73">
        <v>0</v>
      </c>
      <c r="R856" s="73">
        <v>0</v>
      </c>
      <c r="S856" s="73">
        <v>0</v>
      </c>
      <c r="T856" s="73">
        <v>0</v>
      </c>
      <c r="U856" s="73">
        <v>0</v>
      </c>
      <c r="V856" s="73">
        <v>0</v>
      </c>
      <c r="W856" s="73">
        <v>0</v>
      </c>
      <c r="X856" s="73">
        <v>0</v>
      </c>
      <c r="Y856" s="73">
        <v>0</v>
      </c>
      <c r="Z856" s="73">
        <v>0</v>
      </c>
      <c r="AA856" s="73">
        <v>0</v>
      </c>
      <c r="AB856" s="73">
        <v>0</v>
      </c>
      <c r="AC856" s="73">
        <v>0</v>
      </c>
      <c r="AD856" s="73">
        <v>0</v>
      </c>
      <c r="AE856" s="73">
        <v>0</v>
      </c>
      <c r="AF856" s="73">
        <v>0</v>
      </c>
      <c r="AG856" s="73">
        <v>0</v>
      </c>
      <c r="AH856" s="73">
        <v>0</v>
      </c>
      <c r="AI856" s="73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>
      <c r="A857" s="4"/>
      <c r="B857" s="4" t="s">
        <v>37</v>
      </c>
      <c r="C857" s="73">
        <v>0</v>
      </c>
      <c r="D857" s="73">
        <v>0</v>
      </c>
      <c r="E857" s="73">
        <v>0</v>
      </c>
      <c r="F857" s="73">
        <v>0</v>
      </c>
      <c r="G857" s="73">
        <v>0</v>
      </c>
      <c r="H857" s="73">
        <v>0</v>
      </c>
      <c r="I857" s="73">
        <v>0</v>
      </c>
      <c r="J857" s="73">
        <v>0</v>
      </c>
      <c r="K857" s="73">
        <v>0</v>
      </c>
      <c r="L857" s="73">
        <v>0</v>
      </c>
      <c r="M857" s="73">
        <v>0</v>
      </c>
      <c r="N857" s="73">
        <v>0</v>
      </c>
      <c r="O857" s="73">
        <v>0</v>
      </c>
      <c r="P857" s="73">
        <v>0</v>
      </c>
      <c r="Q857" s="73">
        <v>0</v>
      </c>
      <c r="R857" s="73">
        <v>0</v>
      </c>
      <c r="S857" s="73">
        <v>0</v>
      </c>
      <c r="T857" s="73">
        <v>0</v>
      </c>
      <c r="U857" s="73">
        <v>0</v>
      </c>
      <c r="V857" s="73">
        <v>0</v>
      </c>
      <c r="W857" s="73">
        <v>0</v>
      </c>
      <c r="X857" s="73">
        <v>0</v>
      </c>
      <c r="Y857" s="73">
        <v>0</v>
      </c>
      <c r="Z857" s="73">
        <v>0</v>
      </c>
      <c r="AA857" s="73">
        <v>0</v>
      </c>
      <c r="AB857" s="73">
        <v>0</v>
      </c>
      <c r="AC857" s="73">
        <v>0</v>
      </c>
      <c r="AD857" s="73">
        <v>0</v>
      </c>
      <c r="AE857" s="73">
        <v>0</v>
      </c>
      <c r="AF857" s="73">
        <v>0</v>
      </c>
      <c r="AG857" s="73">
        <v>0</v>
      </c>
      <c r="AH857" s="73">
        <v>0</v>
      </c>
      <c r="AI857" s="73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>
      <c r="A858" s="14" t="s">
        <v>36</v>
      </c>
      <c r="B858" s="14" t="s">
        <v>38</v>
      </c>
      <c r="C858" s="73">
        <v>0</v>
      </c>
      <c r="D858" s="73">
        <v>0</v>
      </c>
      <c r="E858" s="73">
        <v>0</v>
      </c>
      <c r="F858" s="73">
        <v>0</v>
      </c>
      <c r="G858" s="73">
        <v>0</v>
      </c>
      <c r="H858" s="73">
        <v>0</v>
      </c>
      <c r="I858" s="73">
        <v>0</v>
      </c>
      <c r="J858" s="73">
        <v>0</v>
      </c>
      <c r="K858" s="73">
        <v>0</v>
      </c>
      <c r="L858" s="73">
        <v>0</v>
      </c>
      <c r="M858" s="73">
        <v>0</v>
      </c>
      <c r="N858" s="73">
        <v>0</v>
      </c>
      <c r="O858" s="73">
        <v>0</v>
      </c>
      <c r="P858" s="73">
        <v>0</v>
      </c>
      <c r="Q858" s="73">
        <v>0</v>
      </c>
      <c r="R858" s="73">
        <v>0</v>
      </c>
      <c r="S858" s="73">
        <v>0</v>
      </c>
      <c r="T858" s="73">
        <v>0</v>
      </c>
      <c r="U858" s="73">
        <v>0</v>
      </c>
      <c r="V858" s="73">
        <v>0</v>
      </c>
      <c r="W858" s="73">
        <v>0</v>
      </c>
      <c r="X858" s="73">
        <v>0</v>
      </c>
      <c r="Y858" s="73">
        <v>0</v>
      </c>
      <c r="Z858" s="73">
        <v>0</v>
      </c>
      <c r="AA858" s="73">
        <v>0</v>
      </c>
      <c r="AB858" s="73">
        <v>0</v>
      </c>
      <c r="AC858" s="73">
        <v>0</v>
      </c>
      <c r="AD858" s="73">
        <v>0</v>
      </c>
      <c r="AE858" s="73">
        <v>0</v>
      </c>
      <c r="AF858" s="73">
        <v>0</v>
      </c>
      <c r="AG858" s="73">
        <v>0</v>
      </c>
      <c r="AH858" s="73">
        <v>0</v>
      </c>
      <c r="AI858" s="73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>
      <c r="A859" s="5"/>
      <c r="B859" s="5" t="s">
        <v>213</v>
      </c>
      <c r="C859" s="73">
        <v>0</v>
      </c>
      <c r="D859" s="73">
        <v>0</v>
      </c>
      <c r="E859" s="73">
        <v>0</v>
      </c>
      <c r="F859" s="73">
        <v>0</v>
      </c>
      <c r="G859" s="73">
        <v>0</v>
      </c>
      <c r="H859" s="73">
        <v>0</v>
      </c>
      <c r="I859" s="73">
        <v>0</v>
      </c>
      <c r="J859" s="73">
        <v>0</v>
      </c>
      <c r="K859" s="73">
        <v>0</v>
      </c>
      <c r="L859" s="73">
        <v>0</v>
      </c>
      <c r="M859" s="73">
        <v>0</v>
      </c>
      <c r="N859" s="73">
        <v>0</v>
      </c>
      <c r="O859" s="73">
        <v>0</v>
      </c>
      <c r="P859" s="73">
        <v>0</v>
      </c>
      <c r="Q859" s="73">
        <v>0</v>
      </c>
      <c r="R859" s="73">
        <v>0</v>
      </c>
      <c r="S859" s="73">
        <v>0</v>
      </c>
      <c r="T859" s="73">
        <v>0</v>
      </c>
      <c r="U859" s="73">
        <v>0</v>
      </c>
      <c r="V859" s="73">
        <v>0</v>
      </c>
      <c r="W859" s="73">
        <v>0</v>
      </c>
      <c r="X859" s="73">
        <v>0</v>
      </c>
      <c r="Y859" s="73">
        <v>0</v>
      </c>
      <c r="Z859" s="73">
        <v>0</v>
      </c>
      <c r="AA859" s="73">
        <v>0</v>
      </c>
      <c r="AB859" s="73">
        <v>0</v>
      </c>
      <c r="AC859" s="73">
        <v>0</v>
      </c>
      <c r="AD859" s="73">
        <v>0</v>
      </c>
      <c r="AE859" s="73">
        <v>0</v>
      </c>
      <c r="AF859" s="73">
        <v>0</v>
      </c>
      <c r="AG859" s="73">
        <v>0</v>
      </c>
      <c r="AH859" s="73">
        <v>0</v>
      </c>
      <c r="AI859" s="73">
        <v>0</v>
      </c>
    </row>
    <row r="860" spans="1:85">
      <c r="A860" s="1" t="str">
        <f>LOOKUP(B860,[1]Regions!$A$4:$A$98,[1]Regions!$B$4:$B$98)</f>
        <v>Rest of Annex I</v>
      </c>
      <c r="B860" s="2">
        <v>40</v>
      </c>
      <c r="C860" s="72">
        <v>2018</v>
      </c>
      <c r="D860" s="72">
        <v>2019</v>
      </c>
      <c r="E860" s="72">
        <v>2020</v>
      </c>
      <c r="F860" s="72">
        <v>2021</v>
      </c>
      <c r="G860" s="72">
        <v>2022</v>
      </c>
      <c r="H860" s="72">
        <v>2023</v>
      </c>
      <c r="I860" s="72">
        <v>2024</v>
      </c>
      <c r="J860" s="72">
        <v>2025</v>
      </c>
      <c r="K860" s="72">
        <v>2026</v>
      </c>
      <c r="L860" s="72">
        <v>2027</v>
      </c>
      <c r="M860" s="72">
        <v>2028</v>
      </c>
      <c r="N860" s="72">
        <v>2029</v>
      </c>
      <c r="O860" s="72">
        <v>2030</v>
      </c>
      <c r="P860" s="72">
        <v>2031</v>
      </c>
      <c r="Q860" s="72">
        <v>2032</v>
      </c>
      <c r="R860" s="72">
        <v>2033</v>
      </c>
      <c r="S860" s="72">
        <v>2034</v>
      </c>
      <c r="T860" s="72">
        <v>2035</v>
      </c>
      <c r="U860" s="72">
        <v>2036</v>
      </c>
      <c r="V860" s="72">
        <v>2037</v>
      </c>
      <c r="W860" s="72">
        <v>2038</v>
      </c>
      <c r="X860" s="72">
        <v>2039</v>
      </c>
      <c r="Y860" s="72">
        <v>2040</v>
      </c>
      <c r="Z860" s="72">
        <v>2041</v>
      </c>
      <c r="AA860" s="72">
        <v>2042</v>
      </c>
      <c r="AB860" s="72">
        <v>2043</v>
      </c>
      <c r="AC860" s="72">
        <v>2044</v>
      </c>
      <c r="AD860" s="72">
        <v>2045</v>
      </c>
      <c r="AE860" s="72">
        <v>2046</v>
      </c>
      <c r="AF860" s="72">
        <v>2047</v>
      </c>
      <c r="AG860" s="72">
        <v>2048</v>
      </c>
      <c r="AH860" s="72">
        <v>2049</v>
      </c>
      <c r="AI860" s="72">
        <v>2050</v>
      </c>
      <c r="AJ860">
        <v>2051</v>
      </c>
      <c r="AK860">
        <v>2052</v>
      </c>
      <c r="AL860">
        <v>2053</v>
      </c>
      <c r="AM860">
        <v>2054</v>
      </c>
      <c r="AN860">
        <v>2055</v>
      </c>
      <c r="AO860">
        <v>2056</v>
      </c>
      <c r="AP860">
        <v>2057</v>
      </c>
      <c r="AQ860">
        <v>2058</v>
      </c>
      <c r="AR860">
        <v>2059</v>
      </c>
      <c r="AS860">
        <v>2060</v>
      </c>
      <c r="AT860">
        <v>2061</v>
      </c>
      <c r="AU860">
        <v>2062</v>
      </c>
      <c r="AV860">
        <v>2063</v>
      </c>
      <c r="AW860">
        <v>2064</v>
      </c>
      <c r="AX860">
        <v>2065</v>
      </c>
      <c r="AY860">
        <v>2066</v>
      </c>
      <c r="AZ860">
        <v>2067</v>
      </c>
      <c r="BA860">
        <v>2068</v>
      </c>
      <c r="BB860">
        <v>2069</v>
      </c>
      <c r="BC860">
        <v>2070</v>
      </c>
      <c r="BD860">
        <v>2071</v>
      </c>
      <c r="BE860">
        <v>2072</v>
      </c>
      <c r="BF860">
        <v>2073</v>
      </c>
      <c r="BG860">
        <v>2074</v>
      </c>
      <c r="BH860">
        <v>2075</v>
      </c>
      <c r="BI860">
        <v>2076</v>
      </c>
      <c r="BJ860">
        <v>2077</v>
      </c>
      <c r="BK860">
        <v>2078</v>
      </c>
      <c r="BL860">
        <v>2079</v>
      </c>
      <c r="BM860">
        <v>2080</v>
      </c>
      <c r="BN860">
        <v>2081</v>
      </c>
      <c r="BO860">
        <v>2082</v>
      </c>
      <c r="BP860">
        <v>2083</v>
      </c>
      <c r="BQ860">
        <v>2084</v>
      </c>
      <c r="BR860">
        <v>2085</v>
      </c>
      <c r="BS860">
        <v>2086</v>
      </c>
      <c r="BT860">
        <v>2087</v>
      </c>
      <c r="BU860">
        <v>2088</v>
      </c>
      <c r="BV860">
        <v>2089</v>
      </c>
      <c r="BW860">
        <v>2090</v>
      </c>
      <c r="BX860">
        <v>2091</v>
      </c>
      <c r="BY860">
        <v>2092</v>
      </c>
      <c r="BZ860">
        <v>2093</v>
      </c>
      <c r="CA860">
        <v>2094</v>
      </c>
      <c r="CB860">
        <v>2095</v>
      </c>
      <c r="CC860">
        <v>2096</v>
      </c>
      <c r="CD860">
        <v>2097</v>
      </c>
      <c r="CE860">
        <v>2098</v>
      </c>
      <c r="CF860">
        <v>2099</v>
      </c>
      <c r="CG860">
        <v>2100</v>
      </c>
    </row>
    <row r="861" spans="1:85">
      <c r="A861" s="74"/>
      <c r="B861" s="74" t="s">
        <v>4</v>
      </c>
      <c r="C861" s="73">
        <v>0</v>
      </c>
      <c r="D861" s="73">
        <v>0</v>
      </c>
      <c r="E861" s="73">
        <v>0</v>
      </c>
      <c r="F861" s="73">
        <v>0</v>
      </c>
      <c r="G861" s="73">
        <v>0</v>
      </c>
      <c r="H861" s="73">
        <v>0</v>
      </c>
      <c r="I861" s="73">
        <v>0</v>
      </c>
      <c r="J861" s="73">
        <v>0</v>
      </c>
      <c r="K861" s="73">
        <v>0</v>
      </c>
      <c r="L861" s="73">
        <v>0</v>
      </c>
      <c r="M861" s="73">
        <v>0</v>
      </c>
      <c r="N861" s="73">
        <v>0</v>
      </c>
      <c r="O861" s="73">
        <v>0</v>
      </c>
      <c r="P861" s="73">
        <v>0</v>
      </c>
      <c r="Q861" s="73">
        <v>0</v>
      </c>
      <c r="R861" s="73">
        <v>0</v>
      </c>
      <c r="S861" s="73">
        <v>0</v>
      </c>
      <c r="T861" s="73">
        <v>0</v>
      </c>
      <c r="U861" s="73">
        <v>0</v>
      </c>
      <c r="V861" s="73">
        <v>0</v>
      </c>
      <c r="W861" s="73">
        <v>0</v>
      </c>
      <c r="X861" s="73">
        <v>0</v>
      </c>
      <c r="Y861" s="73">
        <v>0</v>
      </c>
      <c r="Z861" s="73">
        <v>0</v>
      </c>
      <c r="AA861" s="73">
        <v>0</v>
      </c>
      <c r="AB861" s="73">
        <v>0</v>
      </c>
      <c r="AC861" s="73">
        <v>0</v>
      </c>
      <c r="AD861" s="73">
        <v>0</v>
      </c>
      <c r="AE861" s="73">
        <v>0</v>
      </c>
      <c r="AF861" s="73">
        <v>0</v>
      </c>
      <c r="AG861" s="73">
        <v>0</v>
      </c>
      <c r="AH861" s="73">
        <v>0</v>
      </c>
      <c r="AI861" s="73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74" t="s">
        <v>0</v>
      </c>
      <c r="B862" s="74" t="s">
        <v>3</v>
      </c>
      <c r="C862" s="73">
        <v>0</v>
      </c>
      <c r="D862" s="73">
        <v>0</v>
      </c>
      <c r="E862" s="73">
        <v>0</v>
      </c>
      <c r="F862" s="73">
        <v>0</v>
      </c>
      <c r="G862" s="73">
        <v>0</v>
      </c>
      <c r="H862" s="73">
        <v>0</v>
      </c>
      <c r="I862" s="73">
        <v>0</v>
      </c>
      <c r="J862" s="73">
        <v>0</v>
      </c>
      <c r="K862" s="73">
        <v>0</v>
      </c>
      <c r="L862" s="73">
        <v>0</v>
      </c>
      <c r="M862" s="73">
        <v>0</v>
      </c>
      <c r="N862" s="73">
        <v>0</v>
      </c>
      <c r="O862" s="73">
        <v>0</v>
      </c>
      <c r="P862" s="73">
        <v>0</v>
      </c>
      <c r="Q862" s="73">
        <v>0</v>
      </c>
      <c r="R862" s="73">
        <v>0</v>
      </c>
      <c r="S862" s="73">
        <v>0</v>
      </c>
      <c r="T862" s="73">
        <v>0</v>
      </c>
      <c r="U862" s="73">
        <v>0</v>
      </c>
      <c r="V862" s="73">
        <v>0</v>
      </c>
      <c r="W862" s="73">
        <v>0</v>
      </c>
      <c r="X862" s="73">
        <v>0</v>
      </c>
      <c r="Y862" s="73">
        <v>0</v>
      </c>
      <c r="Z862" s="73">
        <v>0</v>
      </c>
      <c r="AA862" s="73">
        <v>0</v>
      </c>
      <c r="AB862" s="73">
        <v>0</v>
      </c>
      <c r="AC862" s="73">
        <v>0</v>
      </c>
      <c r="AD862" s="73">
        <v>0</v>
      </c>
      <c r="AE862" s="73">
        <v>0</v>
      </c>
      <c r="AF862" s="73">
        <v>0</v>
      </c>
      <c r="AG862" s="73">
        <v>0</v>
      </c>
      <c r="AH862" s="73">
        <v>0</v>
      </c>
      <c r="AI862" s="73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74"/>
      <c r="B863" s="74" t="s">
        <v>34</v>
      </c>
      <c r="C863" s="73">
        <v>0</v>
      </c>
      <c r="D863" s="73">
        <v>0</v>
      </c>
      <c r="E863" s="73">
        <v>0</v>
      </c>
      <c r="F863" s="73">
        <v>0</v>
      </c>
      <c r="G863" s="73">
        <v>0</v>
      </c>
      <c r="H863" s="73">
        <v>0</v>
      </c>
      <c r="I863" s="73">
        <v>0</v>
      </c>
      <c r="J863" s="73">
        <v>0</v>
      </c>
      <c r="K863" s="73">
        <v>0</v>
      </c>
      <c r="L863" s="73">
        <v>0</v>
      </c>
      <c r="M863" s="73">
        <v>0</v>
      </c>
      <c r="N863" s="73">
        <v>0</v>
      </c>
      <c r="O863" s="73">
        <v>0</v>
      </c>
      <c r="P863" s="73">
        <v>0</v>
      </c>
      <c r="Q863" s="73">
        <v>0</v>
      </c>
      <c r="R863" s="73">
        <v>0</v>
      </c>
      <c r="S863" s="73">
        <v>0</v>
      </c>
      <c r="T863" s="73">
        <v>0</v>
      </c>
      <c r="U863" s="73">
        <v>0</v>
      </c>
      <c r="V863" s="73">
        <v>0</v>
      </c>
      <c r="W863" s="73">
        <v>0</v>
      </c>
      <c r="X863" s="73">
        <v>0</v>
      </c>
      <c r="Y863" s="73">
        <v>0</v>
      </c>
      <c r="Z863" s="73">
        <v>0</v>
      </c>
      <c r="AA863" s="73">
        <v>0</v>
      </c>
      <c r="AB863" s="73">
        <v>0</v>
      </c>
      <c r="AC863" s="73">
        <v>0</v>
      </c>
      <c r="AD863" s="73">
        <v>0</v>
      </c>
      <c r="AE863" s="73">
        <v>0</v>
      </c>
      <c r="AF863" s="73">
        <v>0</v>
      </c>
      <c r="AG863" s="73">
        <v>0</v>
      </c>
      <c r="AH863" s="73">
        <v>0</v>
      </c>
      <c r="AI863" s="7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14"/>
      <c r="B864" s="14" t="s">
        <v>35</v>
      </c>
      <c r="C864" s="73">
        <v>0</v>
      </c>
      <c r="D864" s="73">
        <v>0</v>
      </c>
      <c r="E864" s="73">
        <v>0</v>
      </c>
      <c r="F864" s="73">
        <v>0</v>
      </c>
      <c r="G864" s="73">
        <v>0</v>
      </c>
      <c r="H864" s="73">
        <v>0</v>
      </c>
      <c r="I864" s="73">
        <v>0</v>
      </c>
      <c r="J864" s="73">
        <v>0</v>
      </c>
      <c r="K864" s="73">
        <v>0</v>
      </c>
      <c r="L864" s="73">
        <v>0</v>
      </c>
      <c r="M864" s="73">
        <v>0</v>
      </c>
      <c r="N864" s="73">
        <v>0</v>
      </c>
      <c r="O864" s="73">
        <v>0</v>
      </c>
      <c r="P864" s="73">
        <v>0</v>
      </c>
      <c r="Q864" s="73">
        <v>0</v>
      </c>
      <c r="R864" s="73">
        <v>0</v>
      </c>
      <c r="S864" s="73">
        <v>0</v>
      </c>
      <c r="T864" s="73">
        <v>0</v>
      </c>
      <c r="U864" s="73">
        <v>0</v>
      </c>
      <c r="V864" s="73">
        <v>0</v>
      </c>
      <c r="W864" s="73">
        <v>0</v>
      </c>
      <c r="X864" s="73">
        <v>0</v>
      </c>
      <c r="Y864" s="73">
        <v>0</v>
      </c>
      <c r="Z864" s="73">
        <v>0</v>
      </c>
      <c r="AA864" s="73">
        <v>0</v>
      </c>
      <c r="AB864" s="73">
        <v>0</v>
      </c>
      <c r="AC864" s="73">
        <v>0</v>
      </c>
      <c r="AD864" s="73">
        <v>0</v>
      </c>
      <c r="AE864" s="73">
        <v>0</v>
      </c>
      <c r="AF864" s="73">
        <v>0</v>
      </c>
      <c r="AG864" s="73">
        <v>0</v>
      </c>
      <c r="AH864" s="73">
        <v>0</v>
      </c>
      <c r="AI864" s="73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4"/>
      <c r="B865" s="4" t="s">
        <v>4</v>
      </c>
      <c r="C865" s="73">
        <v>0</v>
      </c>
      <c r="D865" s="73">
        <v>0</v>
      </c>
      <c r="E865" s="73">
        <v>0</v>
      </c>
      <c r="F865" s="73">
        <v>0</v>
      </c>
      <c r="G865" s="73">
        <v>0</v>
      </c>
      <c r="H865" s="73">
        <v>0</v>
      </c>
      <c r="I865" s="73">
        <v>0</v>
      </c>
      <c r="J865" s="73">
        <v>0</v>
      </c>
      <c r="K865" s="73">
        <v>0</v>
      </c>
      <c r="L865" s="73">
        <v>0</v>
      </c>
      <c r="M865" s="73">
        <v>0</v>
      </c>
      <c r="N865" s="73">
        <v>0</v>
      </c>
      <c r="O865" s="73">
        <v>0</v>
      </c>
      <c r="P865" s="73">
        <v>0</v>
      </c>
      <c r="Q865" s="73">
        <v>0</v>
      </c>
      <c r="R865" s="73">
        <v>0</v>
      </c>
      <c r="S865" s="73">
        <v>0</v>
      </c>
      <c r="T865" s="73">
        <v>0</v>
      </c>
      <c r="U865" s="73">
        <v>0</v>
      </c>
      <c r="V865" s="73">
        <v>0</v>
      </c>
      <c r="W865" s="73">
        <v>0</v>
      </c>
      <c r="X865" s="73">
        <v>0</v>
      </c>
      <c r="Y865" s="73">
        <v>0</v>
      </c>
      <c r="Z865" s="73">
        <v>0</v>
      </c>
      <c r="AA865" s="73">
        <v>0</v>
      </c>
      <c r="AB865" s="73">
        <v>0</v>
      </c>
      <c r="AC865" s="73">
        <v>0</v>
      </c>
      <c r="AD865" s="73">
        <v>0</v>
      </c>
      <c r="AE865" s="73">
        <v>0</v>
      </c>
      <c r="AF865" s="73">
        <v>0</v>
      </c>
      <c r="AG865" s="73">
        <v>0</v>
      </c>
      <c r="AH865" s="73">
        <v>0</v>
      </c>
      <c r="AI865" s="73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74" t="s">
        <v>1</v>
      </c>
      <c r="B866" s="74" t="s">
        <v>3</v>
      </c>
      <c r="C866" s="73">
        <v>0</v>
      </c>
      <c r="D866" s="73">
        <v>0</v>
      </c>
      <c r="E866" s="73">
        <v>0</v>
      </c>
      <c r="F866" s="73">
        <v>0</v>
      </c>
      <c r="G866" s="73">
        <v>0</v>
      </c>
      <c r="H866" s="73">
        <v>0</v>
      </c>
      <c r="I866" s="73">
        <v>0</v>
      </c>
      <c r="J866" s="73">
        <v>0</v>
      </c>
      <c r="K866" s="73">
        <v>0</v>
      </c>
      <c r="L866" s="73">
        <v>0</v>
      </c>
      <c r="M866" s="73">
        <v>0</v>
      </c>
      <c r="N866" s="73">
        <v>0</v>
      </c>
      <c r="O866" s="73">
        <v>0</v>
      </c>
      <c r="P866" s="73">
        <v>0</v>
      </c>
      <c r="Q866" s="73">
        <v>0</v>
      </c>
      <c r="R866" s="73">
        <v>0</v>
      </c>
      <c r="S866" s="73">
        <v>0</v>
      </c>
      <c r="T866" s="73">
        <v>0</v>
      </c>
      <c r="U866" s="73">
        <v>0</v>
      </c>
      <c r="V866" s="73">
        <v>0</v>
      </c>
      <c r="W866" s="73">
        <v>0</v>
      </c>
      <c r="X866" s="73">
        <v>0</v>
      </c>
      <c r="Y866" s="73">
        <v>0</v>
      </c>
      <c r="Z866" s="73">
        <v>0</v>
      </c>
      <c r="AA866" s="73">
        <v>0</v>
      </c>
      <c r="AB866" s="73">
        <v>0</v>
      </c>
      <c r="AC866" s="73">
        <v>0</v>
      </c>
      <c r="AD866" s="73">
        <v>0</v>
      </c>
      <c r="AE866" s="73">
        <v>0</v>
      </c>
      <c r="AF866" s="73">
        <v>0</v>
      </c>
      <c r="AG866" s="73">
        <v>0</v>
      </c>
      <c r="AH866" s="73">
        <v>0</v>
      </c>
      <c r="AI866" s="73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74"/>
      <c r="B867" s="74" t="s">
        <v>34</v>
      </c>
      <c r="C867" s="73">
        <v>0</v>
      </c>
      <c r="D867" s="73">
        <v>0</v>
      </c>
      <c r="E867" s="73">
        <v>0</v>
      </c>
      <c r="F867" s="73">
        <v>0</v>
      </c>
      <c r="G867" s="73">
        <v>0</v>
      </c>
      <c r="H867" s="73">
        <v>0</v>
      </c>
      <c r="I867" s="73">
        <v>0</v>
      </c>
      <c r="J867" s="73">
        <v>0</v>
      </c>
      <c r="K867" s="73">
        <v>0</v>
      </c>
      <c r="L867" s="73">
        <v>0</v>
      </c>
      <c r="M867" s="73">
        <v>0</v>
      </c>
      <c r="N867" s="73">
        <v>0</v>
      </c>
      <c r="O867" s="73">
        <v>0</v>
      </c>
      <c r="P867" s="73">
        <v>0</v>
      </c>
      <c r="Q867" s="73">
        <v>0</v>
      </c>
      <c r="R867" s="73">
        <v>0</v>
      </c>
      <c r="S867" s="73">
        <v>0</v>
      </c>
      <c r="T867" s="73">
        <v>0</v>
      </c>
      <c r="U867" s="73">
        <v>0</v>
      </c>
      <c r="V867" s="73">
        <v>0</v>
      </c>
      <c r="W867" s="73">
        <v>0</v>
      </c>
      <c r="X867" s="73">
        <v>0</v>
      </c>
      <c r="Y867" s="73">
        <v>0</v>
      </c>
      <c r="Z867" s="73">
        <v>0</v>
      </c>
      <c r="AA867" s="73">
        <v>0</v>
      </c>
      <c r="AB867" s="73">
        <v>0</v>
      </c>
      <c r="AC867" s="73">
        <v>0</v>
      </c>
      <c r="AD867" s="73">
        <v>0</v>
      </c>
      <c r="AE867" s="73">
        <v>0</v>
      </c>
      <c r="AF867" s="73">
        <v>0</v>
      </c>
      <c r="AG867" s="73">
        <v>0</v>
      </c>
      <c r="AH867" s="73">
        <v>0</v>
      </c>
      <c r="AI867" s="73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14"/>
      <c r="B868" s="14" t="s">
        <v>35</v>
      </c>
      <c r="C868" s="73">
        <v>0</v>
      </c>
      <c r="D868" s="73">
        <v>0</v>
      </c>
      <c r="E868" s="73">
        <v>0</v>
      </c>
      <c r="F868" s="73">
        <v>0</v>
      </c>
      <c r="G868" s="73">
        <v>0</v>
      </c>
      <c r="H868" s="73">
        <v>0</v>
      </c>
      <c r="I868" s="73">
        <v>0</v>
      </c>
      <c r="J868" s="73">
        <v>0</v>
      </c>
      <c r="K868" s="73">
        <v>0</v>
      </c>
      <c r="L868" s="73">
        <v>0</v>
      </c>
      <c r="M868" s="73">
        <v>0</v>
      </c>
      <c r="N868" s="73">
        <v>0</v>
      </c>
      <c r="O868" s="73">
        <v>0</v>
      </c>
      <c r="P868" s="73">
        <v>0</v>
      </c>
      <c r="Q868" s="73">
        <v>0</v>
      </c>
      <c r="R868" s="73">
        <v>0</v>
      </c>
      <c r="S868" s="73">
        <v>0</v>
      </c>
      <c r="T868" s="73">
        <v>0</v>
      </c>
      <c r="U868" s="73">
        <v>0</v>
      </c>
      <c r="V868" s="73">
        <v>0</v>
      </c>
      <c r="W868" s="73">
        <v>0</v>
      </c>
      <c r="X868" s="73">
        <v>0</v>
      </c>
      <c r="Y868" s="73">
        <v>0</v>
      </c>
      <c r="Z868" s="73">
        <v>0</v>
      </c>
      <c r="AA868" s="73">
        <v>0</v>
      </c>
      <c r="AB868" s="73">
        <v>0</v>
      </c>
      <c r="AC868" s="73">
        <v>0</v>
      </c>
      <c r="AD868" s="73">
        <v>0</v>
      </c>
      <c r="AE868" s="73">
        <v>0</v>
      </c>
      <c r="AF868" s="73">
        <v>0</v>
      </c>
      <c r="AG868" s="73">
        <v>0</v>
      </c>
      <c r="AH868" s="73">
        <v>0</v>
      </c>
      <c r="AI868" s="73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4"/>
      <c r="B869" s="4" t="s">
        <v>4</v>
      </c>
      <c r="C869" s="73">
        <v>0</v>
      </c>
      <c r="D869" s="73">
        <v>0</v>
      </c>
      <c r="E869" s="73">
        <v>0</v>
      </c>
      <c r="F869" s="73">
        <v>0</v>
      </c>
      <c r="G869" s="73">
        <v>0</v>
      </c>
      <c r="H869" s="73">
        <v>0</v>
      </c>
      <c r="I869" s="73">
        <v>0</v>
      </c>
      <c r="J869" s="73">
        <v>0</v>
      </c>
      <c r="K869" s="73">
        <v>0</v>
      </c>
      <c r="L869" s="73">
        <v>0</v>
      </c>
      <c r="M869" s="73">
        <v>0</v>
      </c>
      <c r="N869" s="73">
        <v>0</v>
      </c>
      <c r="O869" s="73">
        <v>0</v>
      </c>
      <c r="P869" s="73">
        <v>0</v>
      </c>
      <c r="Q869" s="73">
        <v>0</v>
      </c>
      <c r="R869" s="73">
        <v>0</v>
      </c>
      <c r="S869" s="73">
        <v>0</v>
      </c>
      <c r="T869" s="73">
        <v>0</v>
      </c>
      <c r="U869" s="73">
        <v>0</v>
      </c>
      <c r="V869" s="73">
        <v>0</v>
      </c>
      <c r="W869" s="73">
        <v>0</v>
      </c>
      <c r="X869" s="73">
        <v>0</v>
      </c>
      <c r="Y869" s="73">
        <v>0</v>
      </c>
      <c r="Z869" s="73">
        <v>0</v>
      </c>
      <c r="AA869" s="73">
        <v>0</v>
      </c>
      <c r="AB869" s="73">
        <v>0</v>
      </c>
      <c r="AC869" s="73">
        <v>0</v>
      </c>
      <c r="AD869" s="73">
        <v>0</v>
      </c>
      <c r="AE869" s="73">
        <v>0</v>
      </c>
      <c r="AF869" s="73">
        <v>0</v>
      </c>
      <c r="AG869" s="73">
        <v>0</v>
      </c>
      <c r="AH869" s="73">
        <v>0</v>
      </c>
      <c r="AI869" s="73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14" t="s">
        <v>5</v>
      </c>
      <c r="B870" s="14" t="s">
        <v>3</v>
      </c>
      <c r="C870" s="73">
        <v>0</v>
      </c>
      <c r="D870" s="73">
        <v>0</v>
      </c>
      <c r="E870" s="73">
        <v>0</v>
      </c>
      <c r="F870" s="73">
        <v>0</v>
      </c>
      <c r="G870" s="73">
        <v>0</v>
      </c>
      <c r="H870" s="73">
        <v>0</v>
      </c>
      <c r="I870" s="73">
        <v>0</v>
      </c>
      <c r="J870" s="73">
        <v>0</v>
      </c>
      <c r="K870" s="73">
        <v>0</v>
      </c>
      <c r="L870" s="73">
        <v>0</v>
      </c>
      <c r="M870" s="73">
        <v>0</v>
      </c>
      <c r="N870" s="73">
        <v>0</v>
      </c>
      <c r="O870" s="73">
        <v>0</v>
      </c>
      <c r="P870" s="73">
        <v>0</v>
      </c>
      <c r="Q870" s="73">
        <v>0</v>
      </c>
      <c r="R870" s="73">
        <v>0</v>
      </c>
      <c r="S870" s="73">
        <v>0</v>
      </c>
      <c r="T870" s="73">
        <v>0</v>
      </c>
      <c r="U870" s="73">
        <v>0</v>
      </c>
      <c r="V870" s="73">
        <v>0</v>
      </c>
      <c r="W870" s="73">
        <v>0</v>
      </c>
      <c r="X870" s="73">
        <v>0</v>
      </c>
      <c r="Y870" s="73">
        <v>0</v>
      </c>
      <c r="Z870" s="73">
        <v>0</v>
      </c>
      <c r="AA870" s="73">
        <v>0</v>
      </c>
      <c r="AB870" s="73">
        <v>0</v>
      </c>
      <c r="AC870" s="73">
        <v>0</v>
      </c>
      <c r="AD870" s="73">
        <v>0</v>
      </c>
      <c r="AE870" s="73">
        <v>0</v>
      </c>
      <c r="AF870" s="73">
        <v>0</v>
      </c>
      <c r="AG870" s="73">
        <v>0</v>
      </c>
      <c r="AH870" s="73">
        <v>0</v>
      </c>
      <c r="AI870" s="73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5"/>
      <c r="B871" s="5" t="s">
        <v>4</v>
      </c>
      <c r="C871" s="73">
        <v>0</v>
      </c>
      <c r="D871" s="73">
        <v>0</v>
      </c>
      <c r="E871" s="73">
        <v>0</v>
      </c>
      <c r="F871" s="73">
        <v>0</v>
      </c>
      <c r="G871" s="73">
        <v>0</v>
      </c>
      <c r="H871" s="73">
        <v>0</v>
      </c>
      <c r="I871" s="73">
        <v>0</v>
      </c>
      <c r="J871" s="73">
        <v>0</v>
      </c>
      <c r="K871" s="73">
        <v>0</v>
      </c>
      <c r="L871" s="73">
        <v>0</v>
      </c>
      <c r="M871" s="73">
        <v>0</v>
      </c>
      <c r="N871" s="73">
        <v>0</v>
      </c>
      <c r="O871" s="73">
        <v>0</v>
      </c>
      <c r="P871" s="73">
        <v>0</v>
      </c>
      <c r="Q871" s="73">
        <v>0</v>
      </c>
      <c r="R871" s="73">
        <v>0</v>
      </c>
      <c r="S871" s="73">
        <v>0</v>
      </c>
      <c r="T871" s="73">
        <v>0</v>
      </c>
      <c r="U871" s="73">
        <v>0</v>
      </c>
      <c r="V871" s="73">
        <v>0</v>
      </c>
      <c r="W871" s="73">
        <v>0</v>
      </c>
      <c r="X871" s="73">
        <v>0</v>
      </c>
      <c r="Y871" s="73">
        <v>0</v>
      </c>
      <c r="Z871" s="73">
        <v>0</v>
      </c>
      <c r="AA871" s="73">
        <v>0</v>
      </c>
      <c r="AB871" s="73">
        <v>0</v>
      </c>
      <c r="AC871" s="73">
        <v>0</v>
      </c>
      <c r="AD871" s="73">
        <v>0</v>
      </c>
      <c r="AE871" s="73">
        <v>0</v>
      </c>
      <c r="AF871" s="73">
        <v>0</v>
      </c>
      <c r="AG871" s="73">
        <v>0</v>
      </c>
      <c r="AH871" s="73">
        <v>0</v>
      </c>
      <c r="AI871" s="73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5" t="s">
        <v>2</v>
      </c>
      <c r="B872" s="5" t="s">
        <v>3</v>
      </c>
      <c r="C872" s="73">
        <v>0</v>
      </c>
      <c r="D872" s="73">
        <v>0</v>
      </c>
      <c r="E872" s="73">
        <v>0</v>
      </c>
      <c r="F872" s="73">
        <v>0</v>
      </c>
      <c r="G872" s="73">
        <v>0</v>
      </c>
      <c r="H872" s="73">
        <v>0</v>
      </c>
      <c r="I872" s="73">
        <v>0</v>
      </c>
      <c r="J872" s="73">
        <v>0</v>
      </c>
      <c r="K872" s="73">
        <v>0</v>
      </c>
      <c r="L872" s="73">
        <v>0</v>
      </c>
      <c r="M872" s="73">
        <v>0</v>
      </c>
      <c r="N872" s="73">
        <v>0</v>
      </c>
      <c r="O872" s="73">
        <v>0</v>
      </c>
      <c r="P872" s="73">
        <v>0</v>
      </c>
      <c r="Q872" s="73">
        <v>0</v>
      </c>
      <c r="R872" s="73">
        <v>0</v>
      </c>
      <c r="S872" s="73">
        <v>0</v>
      </c>
      <c r="T872" s="73">
        <v>0</v>
      </c>
      <c r="U872" s="73">
        <v>0</v>
      </c>
      <c r="V872" s="73">
        <v>0</v>
      </c>
      <c r="W872" s="73">
        <v>0</v>
      </c>
      <c r="X872" s="73">
        <v>0</v>
      </c>
      <c r="Y872" s="73">
        <v>0</v>
      </c>
      <c r="Z872" s="73">
        <v>0</v>
      </c>
      <c r="AA872" s="73">
        <v>0</v>
      </c>
      <c r="AB872" s="73">
        <v>0</v>
      </c>
      <c r="AC872" s="73">
        <v>0</v>
      </c>
      <c r="AD872" s="73">
        <v>0</v>
      </c>
      <c r="AE872" s="73">
        <v>0</v>
      </c>
      <c r="AF872" s="73">
        <v>0</v>
      </c>
      <c r="AG872" s="73">
        <v>0</v>
      </c>
      <c r="AH872" s="73">
        <v>0</v>
      </c>
      <c r="AI872" s="73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4"/>
      <c r="B873" s="4" t="s">
        <v>4</v>
      </c>
      <c r="C873" s="73">
        <v>0</v>
      </c>
      <c r="D873" s="73">
        <v>0</v>
      </c>
      <c r="E873" s="73">
        <v>0</v>
      </c>
      <c r="F873" s="73">
        <v>0</v>
      </c>
      <c r="G873" s="73">
        <v>0</v>
      </c>
      <c r="H873" s="73">
        <v>0</v>
      </c>
      <c r="I873" s="73">
        <v>0</v>
      </c>
      <c r="J873" s="73">
        <v>0</v>
      </c>
      <c r="K873" s="73">
        <v>0</v>
      </c>
      <c r="L873" s="73">
        <v>0</v>
      </c>
      <c r="M873" s="73">
        <v>0</v>
      </c>
      <c r="N873" s="73">
        <v>0</v>
      </c>
      <c r="O873" s="73">
        <v>0</v>
      </c>
      <c r="P873" s="73">
        <v>0</v>
      </c>
      <c r="Q873" s="73">
        <v>0</v>
      </c>
      <c r="R873" s="73">
        <v>0</v>
      </c>
      <c r="S873" s="73">
        <v>0</v>
      </c>
      <c r="T873" s="73">
        <v>0</v>
      </c>
      <c r="U873" s="73">
        <v>0</v>
      </c>
      <c r="V873" s="73">
        <v>0</v>
      </c>
      <c r="W873" s="73">
        <v>0</v>
      </c>
      <c r="X873" s="73">
        <v>0</v>
      </c>
      <c r="Y873" s="73">
        <v>0</v>
      </c>
      <c r="Z873" s="73">
        <v>0</v>
      </c>
      <c r="AA873" s="73">
        <v>0</v>
      </c>
      <c r="AB873" s="73">
        <v>0</v>
      </c>
      <c r="AC873" s="73">
        <v>0</v>
      </c>
      <c r="AD873" s="73">
        <v>0</v>
      </c>
      <c r="AE873" s="73">
        <v>0</v>
      </c>
      <c r="AF873" s="73">
        <v>0</v>
      </c>
      <c r="AG873" s="73">
        <v>0</v>
      </c>
      <c r="AH873" s="73">
        <v>0</v>
      </c>
      <c r="AI873" s="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>
      <c r="A874" s="14" t="s">
        <v>7</v>
      </c>
      <c r="B874" s="14" t="s">
        <v>3</v>
      </c>
      <c r="C874" s="73">
        <v>0</v>
      </c>
      <c r="D874" s="73">
        <v>0</v>
      </c>
      <c r="E874" s="73">
        <v>0</v>
      </c>
      <c r="F874" s="73">
        <v>0</v>
      </c>
      <c r="G874" s="73">
        <v>0</v>
      </c>
      <c r="H874" s="73">
        <v>0</v>
      </c>
      <c r="I874" s="73">
        <v>0</v>
      </c>
      <c r="J874" s="73">
        <v>0</v>
      </c>
      <c r="K874" s="73">
        <v>0</v>
      </c>
      <c r="L874" s="73">
        <v>0</v>
      </c>
      <c r="M874" s="73">
        <v>0</v>
      </c>
      <c r="N874" s="73">
        <v>0</v>
      </c>
      <c r="O874" s="73">
        <v>0</v>
      </c>
      <c r="P874" s="73">
        <v>0</v>
      </c>
      <c r="Q874" s="73">
        <v>0</v>
      </c>
      <c r="R874" s="73">
        <v>0</v>
      </c>
      <c r="S874" s="73">
        <v>0</v>
      </c>
      <c r="T874" s="73">
        <v>0</v>
      </c>
      <c r="U874" s="73">
        <v>0</v>
      </c>
      <c r="V874" s="73">
        <v>0</v>
      </c>
      <c r="W874" s="73">
        <v>0</v>
      </c>
      <c r="X874" s="73">
        <v>0</v>
      </c>
      <c r="Y874" s="73">
        <v>0</v>
      </c>
      <c r="Z874" s="73">
        <v>0</v>
      </c>
      <c r="AA874" s="73">
        <v>0</v>
      </c>
      <c r="AB874" s="73">
        <v>0</v>
      </c>
      <c r="AC874" s="73">
        <v>0</v>
      </c>
      <c r="AD874" s="73">
        <v>0</v>
      </c>
      <c r="AE874" s="73">
        <v>0</v>
      </c>
      <c r="AF874" s="73">
        <v>0</v>
      </c>
      <c r="AG874" s="73">
        <v>0</v>
      </c>
      <c r="AH874" s="73">
        <v>0</v>
      </c>
      <c r="AI874" s="73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>
      <c r="A875" s="4"/>
      <c r="B875" s="4" t="s">
        <v>4</v>
      </c>
      <c r="C875" s="73">
        <v>0</v>
      </c>
      <c r="D875" s="73">
        <v>0</v>
      </c>
      <c r="E875" s="73">
        <v>0</v>
      </c>
      <c r="F875" s="73">
        <v>0</v>
      </c>
      <c r="G875" s="73">
        <v>0</v>
      </c>
      <c r="H875" s="73">
        <v>0</v>
      </c>
      <c r="I875" s="73">
        <v>0</v>
      </c>
      <c r="J875" s="73">
        <v>0</v>
      </c>
      <c r="K875" s="73">
        <v>0</v>
      </c>
      <c r="L875" s="73">
        <v>0</v>
      </c>
      <c r="M875" s="73">
        <v>0</v>
      </c>
      <c r="N875" s="73">
        <v>0</v>
      </c>
      <c r="O875" s="73">
        <v>0</v>
      </c>
      <c r="P875" s="73">
        <v>0</v>
      </c>
      <c r="Q875" s="73">
        <v>0</v>
      </c>
      <c r="R875" s="73">
        <v>0</v>
      </c>
      <c r="S875" s="73">
        <v>0</v>
      </c>
      <c r="T875" s="73">
        <v>0</v>
      </c>
      <c r="U875" s="73">
        <v>0</v>
      </c>
      <c r="V875" s="73">
        <v>0</v>
      </c>
      <c r="W875" s="73">
        <v>0</v>
      </c>
      <c r="X875" s="73">
        <v>0</v>
      </c>
      <c r="Y875" s="73">
        <v>0</v>
      </c>
      <c r="Z875" s="73">
        <v>0</v>
      </c>
      <c r="AA875" s="73">
        <v>0</v>
      </c>
      <c r="AB875" s="73">
        <v>0</v>
      </c>
      <c r="AC875" s="73">
        <v>0</v>
      </c>
      <c r="AD875" s="73">
        <v>0</v>
      </c>
      <c r="AE875" s="73">
        <v>0</v>
      </c>
      <c r="AF875" s="73">
        <v>0</v>
      </c>
      <c r="AG875" s="73">
        <v>0</v>
      </c>
      <c r="AH875" s="73">
        <v>0</v>
      </c>
      <c r="AI875" s="73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>
      <c r="A876" s="14" t="s">
        <v>6</v>
      </c>
      <c r="B876" s="14" t="s">
        <v>3</v>
      </c>
      <c r="C876" s="73">
        <v>0</v>
      </c>
      <c r="D876" s="73">
        <v>0</v>
      </c>
      <c r="E876" s="73">
        <v>0</v>
      </c>
      <c r="F876" s="73">
        <v>0</v>
      </c>
      <c r="G876" s="73">
        <v>0</v>
      </c>
      <c r="H876" s="73">
        <v>0</v>
      </c>
      <c r="I876" s="73">
        <v>0</v>
      </c>
      <c r="J876" s="73">
        <v>0</v>
      </c>
      <c r="K876" s="73">
        <v>0</v>
      </c>
      <c r="L876" s="73">
        <v>0</v>
      </c>
      <c r="M876" s="73">
        <v>0</v>
      </c>
      <c r="N876" s="73">
        <v>0</v>
      </c>
      <c r="O876" s="73">
        <v>0</v>
      </c>
      <c r="P876" s="73">
        <v>0</v>
      </c>
      <c r="Q876" s="73">
        <v>0</v>
      </c>
      <c r="R876" s="73">
        <v>0</v>
      </c>
      <c r="S876" s="73">
        <v>0</v>
      </c>
      <c r="T876" s="73">
        <v>0</v>
      </c>
      <c r="U876" s="73">
        <v>0</v>
      </c>
      <c r="V876" s="73">
        <v>0</v>
      </c>
      <c r="W876" s="73">
        <v>0</v>
      </c>
      <c r="X876" s="73">
        <v>0</v>
      </c>
      <c r="Y876" s="73">
        <v>0</v>
      </c>
      <c r="Z876" s="73">
        <v>0</v>
      </c>
      <c r="AA876" s="73">
        <v>0</v>
      </c>
      <c r="AB876" s="73">
        <v>0</v>
      </c>
      <c r="AC876" s="73">
        <v>0</v>
      </c>
      <c r="AD876" s="73">
        <v>0</v>
      </c>
      <c r="AE876" s="73">
        <v>0</v>
      </c>
      <c r="AF876" s="73">
        <v>0</v>
      </c>
      <c r="AG876" s="73">
        <v>0</v>
      </c>
      <c r="AH876" s="73">
        <v>0</v>
      </c>
      <c r="AI876" s="73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>
      <c r="A877" s="5"/>
      <c r="B877" s="5" t="s">
        <v>4</v>
      </c>
      <c r="C877" s="73">
        <v>0</v>
      </c>
      <c r="D877" s="73">
        <v>0</v>
      </c>
      <c r="E877" s="73">
        <v>0</v>
      </c>
      <c r="F877" s="73">
        <v>0</v>
      </c>
      <c r="G877" s="73">
        <v>0</v>
      </c>
      <c r="H877" s="73">
        <v>0</v>
      </c>
      <c r="I877" s="73">
        <v>0</v>
      </c>
      <c r="J877" s="73">
        <v>0</v>
      </c>
      <c r="K877" s="73">
        <v>0</v>
      </c>
      <c r="L877" s="73">
        <v>0</v>
      </c>
      <c r="M877" s="73">
        <v>0</v>
      </c>
      <c r="N877" s="73">
        <v>0</v>
      </c>
      <c r="O877" s="73">
        <v>0</v>
      </c>
      <c r="P877" s="73">
        <v>0</v>
      </c>
      <c r="Q877" s="73">
        <v>0</v>
      </c>
      <c r="R877" s="73">
        <v>0</v>
      </c>
      <c r="S877" s="73">
        <v>0</v>
      </c>
      <c r="T877" s="73">
        <v>0</v>
      </c>
      <c r="U877" s="73">
        <v>0</v>
      </c>
      <c r="V877" s="73">
        <v>0</v>
      </c>
      <c r="W877" s="73">
        <v>0</v>
      </c>
      <c r="X877" s="73">
        <v>0</v>
      </c>
      <c r="Y877" s="73">
        <v>0</v>
      </c>
      <c r="Z877" s="73">
        <v>0</v>
      </c>
      <c r="AA877" s="73">
        <v>0</v>
      </c>
      <c r="AB877" s="73">
        <v>0</v>
      </c>
      <c r="AC877" s="73">
        <v>0</v>
      </c>
      <c r="AD877" s="73">
        <v>0</v>
      </c>
      <c r="AE877" s="73">
        <v>0</v>
      </c>
      <c r="AF877" s="73">
        <v>0</v>
      </c>
      <c r="AG877" s="73">
        <v>0</v>
      </c>
      <c r="AH877" s="73">
        <v>0</v>
      </c>
      <c r="AI877" s="73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>
      <c r="A878" s="5" t="s">
        <v>8</v>
      </c>
      <c r="B878" s="5" t="s">
        <v>3</v>
      </c>
      <c r="C878" s="73">
        <v>0</v>
      </c>
      <c r="D878" s="73">
        <v>0</v>
      </c>
      <c r="E878" s="73">
        <v>0</v>
      </c>
      <c r="F878" s="73">
        <v>0</v>
      </c>
      <c r="G878" s="73">
        <v>0</v>
      </c>
      <c r="H878" s="73">
        <v>0</v>
      </c>
      <c r="I878" s="73">
        <v>0</v>
      </c>
      <c r="J878" s="73">
        <v>0</v>
      </c>
      <c r="K878" s="73">
        <v>0</v>
      </c>
      <c r="L878" s="73">
        <v>0</v>
      </c>
      <c r="M878" s="73">
        <v>0</v>
      </c>
      <c r="N878" s="73">
        <v>0</v>
      </c>
      <c r="O878" s="73">
        <v>0</v>
      </c>
      <c r="P878" s="73">
        <v>0</v>
      </c>
      <c r="Q878" s="73">
        <v>0</v>
      </c>
      <c r="R878" s="73">
        <v>0</v>
      </c>
      <c r="S878" s="73">
        <v>0</v>
      </c>
      <c r="T878" s="73">
        <v>0</v>
      </c>
      <c r="U878" s="73">
        <v>0</v>
      </c>
      <c r="V878" s="73">
        <v>0</v>
      </c>
      <c r="W878" s="73">
        <v>0</v>
      </c>
      <c r="X878" s="73">
        <v>0</v>
      </c>
      <c r="Y878" s="73">
        <v>0</v>
      </c>
      <c r="Z878" s="73">
        <v>0</v>
      </c>
      <c r="AA878" s="73">
        <v>0</v>
      </c>
      <c r="AB878" s="73">
        <v>0</v>
      </c>
      <c r="AC878" s="73">
        <v>0</v>
      </c>
      <c r="AD878" s="73">
        <v>0</v>
      </c>
      <c r="AE878" s="73">
        <v>0</v>
      </c>
      <c r="AF878" s="73">
        <v>0</v>
      </c>
      <c r="AG878" s="73">
        <v>0</v>
      </c>
      <c r="AH878" s="73">
        <v>0</v>
      </c>
      <c r="AI878" s="73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>
      <c r="A879" s="4"/>
      <c r="B879" s="4" t="s">
        <v>37</v>
      </c>
      <c r="C879" s="73">
        <v>0</v>
      </c>
      <c r="D879" s="73">
        <v>0</v>
      </c>
      <c r="E879" s="73">
        <v>0</v>
      </c>
      <c r="F879" s="73">
        <v>0</v>
      </c>
      <c r="G879" s="73">
        <v>0</v>
      </c>
      <c r="H879" s="73">
        <v>0</v>
      </c>
      <c r="I879" s="73">
        <v>0</v>
      </c>
      <c r="J879" s="73">
        <v>0</v>
      </c>
      <c r="K879" s="73">
        <v>0</v>
      </c>
      <c r="L879" s="73">
        <v>0</v>
      </c>
      <c r="M879" s="73">
        <v>0</v>
      </c>
      <c r="N879" s="73">
        <v>0</v>
      </c>
      <c r="O879" s="73">
        <v>0</v>
      </c>
      <c r="P879" s="73">
        <v>0</v>
      </c>
      <c r="Q879" s="73">
        <v>0</v>
      </c>
      <c r="R879" s="73">
        <v>0</v>
      </c>
      <c r="S879" s="73">
        <v>0</v>
      </c>
      <c r="T879" s="73">
        <v>0</v>
      </c>
      <c r="U879" s="73">
        <v>0</v>
      </c>
      <c r="V879" s="73">
        <v>0</v>
      </c>
      <c r="W879" s="73">
        <v>0</v>
      </c>
      <c r="X879" s="73">
        <v>0</v>
      </c>
      <c r="Y879" s="73">
        <v>0</v>
      </c>
      <c r="Z879" s="73">
        <v>0</v>
      </c>
      <c r="AA879" s="73">
        <v>0</v>
      </c>
      <c r="AB879" s="73">
        <v>0</v>
      </c>
      <c r="AC879" s="73">
        <v>0</v>
      </c>
      <c r="AD879" s="73">
        <v>0</v>
      </c>
      <c r="AE879" s="73">
        <v>0</v>
      </c>
      <c r="AF879" s="73">
        <v>0</v>
      </c>
      <c r="AG879" s="73">
        <v>0</v>
      </c>
      <c r="AH879" s="73">
        <v>0</v>
      </c>
      <c r="AI879" s="73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>
      <c r="A880" s="14" t="s">
        <v>36</v>
      </c>
      <c r="B880" s="14" t="s">
        <v>38</v>
      </c>
      <c r="C880" s="73">
        <v>0</v>
      </c>
      <c r="D880" s="73">
        <v>0</v>
      </c>
      <c r="E880" s="73">
        <v>0</v>
      </c>
      <c r="F880" s="73">
        <v>0</v>
      </c>
      <c r="G880" s="73">
        <v>0</v>
      </c>
      <c r="H880" s="73">
        <v>0</v>
      </c>
      <c r="I880" s="73">
        <v>0</v>
      </c>
      <c r="J880" s="73">
        <v>0</v>
      </c>
      <c r="K880" s="73">
        <v>0</v>
      </c>
      <c r="L880" s="73">
        <v>0</v>
      </c>
      <c r="M880" s="73">
        <v>0</v>
      </c>
      <c r="N880" s="73">
        <v>0</v>
      </c>
      <c r="O880" s="73">
        <v>0</v>
      </c>
      <c r="P880" s="73">
        <v>0</v>
      </c>
      <c r="Q880" s="73">
        <v>0</v>
      </c>
      <c r="R880" s="73">
        <v>0</v>
      </c>
      <c r="S880" s="73">
        <v>0</v>
      </c>
      <c r="T880" s="73">
        <v>0</v>
      </c>
      <c r="U880" s="73">
        <v>0</v>
      </c>
      <c r="V880" s="73">
        <v>0</v>
      </c>
      <c r="W880" s="73">
        <v>0</v>
      </c>
      <c r="X880" s="73">
        <v>0</v>
      </c>
      <c r="Y880" s="73">
        <v>0</v>
      </c>
      <c r="Z880" s="73">
        <v>0</v>
      </c>
      <c r="AA880" s="73">
        <v>0</v>
      </c>
      <c r="AB880" s="73">
        <v>0</v>
      </c>
      <c r="AC880" s="73">
        <v>0</v>
      </c>
      <c r="AD880" s="73">
        <v>0</v>
      </c>
      <c r="AE880" s="73">
        <v>0</v>
      </c>
      <c r="AF880" s="73">
        <v>0</v>
      </c>
      <c r="AG880" s="73">
        <v>0</v>
      </c>
      <c r="AH880" s="73">
        <v>0</v>
      </c>
      <c r="AI880" s="73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>
      <c r="A881" s="5"/>
      <c r="B881" s="5" t="s">
        <v>213</v>
      </c>
      <c r="C881" s="73">
        <v>0</v>
      </c>
      <c r="D881" s="73">
        <v>0</v>
      </c>
      <c r="E881" s="73">
        <v>0</v>
      </c>
      <c r="F881" s="73">
        <v>0</v>
      </c>
      <c r="G881" s="73">
        <v>0</v>
      </c>
      <c r="H881" s="73">
        <v>0</v>
      </c>
      <c r="I881" s="73">
        <v>0</v>
      </c>
      <c r="J881" s="73">
        <v>0</v>
      </c>
      <c r="K881" s="73">
        <v>0</v>
      </c>
      <c r="L881" s="73">
        <v>0</v>
      </c>
      <c r="M881" s="73">
        <v>0</v>
      </c>
      <c r="N881" s="73">
        <v>0</v>
      </c>
      <c r="O881" s="73">
        <v>0</v>
      </c>
      <c r="P881" s="73">
        <v>0</v>
      </c>
      <c r="Q881" s="73">
        <v>0</v>
      </c>
      <c r="R881" s="73">
        <v>0</v>
      </c>
      <c r="S881" s="73">
        <v>0</v>
      </c>
      <c r="T881" s="73">
        <v>0</v>
      </c>
      <c r="U881" s="73">
        <v>0</v>
      </c>
      <c r="V881" s="73">
        <v>0</v>
      </c>
      <c r="W881" s="73">
        <v>0</v>
      </c>
      <c r="X881" s="73">
        <v>0</v>
      </c>
      <c r="Y881" s="73">
        <v>0</v>
      </c>
      <c r="Z881" s="73">
        <v>0</v>
      </c>
      <c r="AA881" s="73">
        <v>0</v>
      </c>
      <c r="AB881" s="73">
        <v>0</v>
      </c>
      <c r="AC881" s="73">
        <v>0</v>
      </c>
      <c r="AD881" s="73">
        <v>0</v>
      </c>
      <c r="AE881" s="73">
        <v>0</v>
      </c>
      <c r="AF881" s="73">
        <v>0</v>
      </c>
      <c r="AG881" s="73">
        <v>0</v>
      </c>
      <c r="AH881" s="73">
        <v>0</v>
      </c>
      <c r="AI881" s="73">
        <v>0</v>
      </c>
    </row>
    <row r="882" spans="1:85">
      <c r="A882" s="1" t="str">
        <f>LOOKUP(B882,[1]Regions!$A$4:$A$98,[1]Regions!$B$4:$B$98)</f>
        <v>China</v>
      </c>
      <c r="B882" s="2">
        <v>41</v>
      </c>
      <c r="C882" s="72">
        <v>2018</v>
      </c>
      <c r="D882" s="72">
        <v>2019</v>
      </c>
      <c r="E882" s="72">
        <v>2020</v>
      </c>
      <c r="F882" s="72">
        <v>2021</v>
      </c>
      <c r="G882" s="72">
        <v>2022</v>
      </c>
      <c r="H882" s="72">
        <v>2023</v>
      </c>
      <c r="I882" s="72">
        <v>2024</v>
      </c>
      <c r="J882" s="72">
        <v>2025</v>
      </c>
      <c r="K882" s="72">
        <v>2026</v>
      </c>
      <c r="L882" s="72">
        <v>2027</v>
      </c>
      <c r="M882" s="72">
        <v>2028</v>
      </c>
      <c r="N882" s="72">
        <v>2029</v>
      </c>
      <c r="O882" s="72">
        <v>2030</v>
      </c>
      <c r="P882" s="72">
        <v>2031</v>
      </c>
      <c r="Q882" s="72">
        <v>2032</v>
      </c>
      <c r="R882" s="72">
        <v>2033</v>
      </c>
      <c r="S882" s="72">
        <v>2034</v>
      </c>
      <c r="T882" s="72">
        <v>2035</v>
      </c>
      <c r="U882" s="72">
        <v>2036</v>
      </c>
      <c r="V882" s="72">
        <v>2037</v>
      </c>
      <c r="W882" s="72">
        <v>2038</v>
      </c>
      <c r="X882" s="72">
        <v>2039</v>
      </c>
      <c r="Y882" s="72">
        <v>2040</v>
      </c>
      <c r="Z882" s="72">
        <v>2041</v>
      </c>
      <c r="AA882" s="72">
        <v>2042</v>
      </c>
      <c r="AB882" s="72">
        <v>2043</v>
      </c>
      <c r="AC882" s="72">
        <v>2044</v>
      </c>
      <c r="AD882" s="72">
        <v>2045</v>
      </c>
      <c r="AE882" s="72">
        <v>2046</v>
      </c>
      <c r="AF882" s="72">
        <v>2047</v>
      </c>
      <c r="AG882" s="72">
        <v>2048</v>
      </c>
      <c r="AH882" s="72">
        <v>2049</v>
      </c>
      <c r="AI882" s="72">
        <v>2050</v>
      </c>
      <c r="AJ882">
        <v>2051</v>
      </c>
      <c r="AK882">
        <v>2052</v>
      </c>
      <c r="AL882">
        <v>2053</v>
      </c>
      <c r="AM882">
        <v>2054</v>
      </c>
      <c r="AN882">
        <v>2055</v>
      </c>
      <c r="AO882">
        <v>2056</v>
      </c>
      <c r="AP882">
        <v>2057</v>
      </c>
      <c r="AQ882">
        <v>2058</v>
      </c>
      <c r="AR882">
        <v>2059</v>
      </c>
      <c r="AS882">
        <v>2060</v>
      </c>
      <c r="AT882">
        <v>2061</v>
      </c>
      <c r="AU882">
        <v>2062</v>
      </c>
      <c r="AV882">
        <v>2063</v>
      </c>
      <c r="AW882">
        <v>2064</v>
      </c>
      <c r="AX882">
        <v>2065</v>
      </c>
      <c r="AY882">
        <v>2066</v>
      </c>
      <c r="AZ882">
        <v>2067</v>
      </c>
      <c r="BA882">
        <v>2068</v>
      </c>
      <c r="BB882">
        <v>2069</v>
      </c>
      <c r="BC882">
        <v>2070</v>
      </c>
      <c r="BD882">
        <v>2071</v>
      </c>
      <c r="BE882">
        <v>2072</v>
      </c>
      <c r="BF882">
        <v>2073</v>
      </c>
      <c r="BG882">
        <v>2074</v>
      </c>
      <c r="BH882">
        <v>2075</v>
      </c>
      <c r="BI882">
        <v>2076</v>
      </c>
      <c r="BJ882">
        <v>2077</v>
      </c>
      <c r="BK882">
        <v>2078</v>
      </c>
      <c r="BL882">
        <v>2079</v>
      </c>
      <c r="BM882">
        <v>2080</v>
      </c>
      <c r="BN882">
        <v>2081</v>
      </c>
      <c r="BO882">
        <v>2082</v>
      </c>
      <c r="BP882">
        <v>2083</v>
      </c>
      <c r="BQ882">
        <v>2084</v>
      </c>
      <c r="BR882">
        <v>2085</v>
      </c>
      <c r="BS882">
        <v>2086</v>
      </c>
      <c r="BT882">
        <v>2087</v>
      </c>
      <c r="BU882">
        <v>2088</v>
      </c>
      <c r="BV882">
        <v>2089</v>
      </c>
      <c r="BW882">
        <v>2090</v>
      </c>
      <c r="BX882">
        <v>2091</v>
      </c>
      <c r="BY882">
        <v>2092</v>
      </c>
      <c r="BZ882">
        <v>2093</v>
      </c>
      <c r="CA882">
        <v>2094</v>
      </c>
      <c r="CB882">
        <v>2095</v>
      </c>
      <c r="CC882">
        <v>2096</v>
      </c>
      <c r="CD882">
        <v>2097</v>
      </c>
      <c r="CE882">
        <v>2098</v>
      </c>
      <c r="CF882">
        <v>2099</v>
      </c>
      <c r="CG882">
        <v>2100</v>
      </c>
    </row>
    <row r="883" spans="1:85">
      <c r="A883" s="74"/>
      <c r="B883" s="74" t="s">
        <v>4</v>
      </c>
      <c r="C883" s="73">
        <v>0</v>
      </c>
      <c r="D883" s="73">
        <v>0</v>
      </c>
      <c r="E883" s="73">
        <v>0</v>
      </c>
      <c r="F883" s="73">
        <v>0</v>
      </c>
      <c r="G883" s="73">
        <v>0</v>
      </c>
      <c r="H883" s="73">
        <v>0</v>
      </c>
      <c r="I883" s="73">
        <v>0</v>
      </c>
      <c r="J883" s="73">
        <v>0</v>
      </c>
      <c r="K883" s="73">
        <v>0</v>
      </c>
      <c r="L883" s="73">
        <v>0</v>
      </c>
      <c r="M883" s="73">
        <v>0</v>
      </c>
      <c r="N883" s="73">
        <v>0</v>
      </c>
      <c r="O883" s="73">
        <v>0</v>
      </c>
      <c r="P883" s="73">
        <v>0</v>
      </c>
      <c r="Q883" s="73">
        <v>0</v>
      </c>
      <c r="R883" s="73">
        <v>0</v>
      </c>
      <c r="S883" s="73">
        <v>0</v>
      </c>
      <c r="T883" s="73">
        <v>0</v>
      </c>
      <c r="U883" s="73">
        <v>0</v>
      </c>
      <c r="V883" s="73">
        <v>0</v>
      </c>
      <c r="W883" s="73">
        <v>0</v>
      </c>
      <c r="X883" s="73">
        <v>0</v>
      </c>
      <c r="Y883" s="73">
        <v>0</v>
      </c>
      <c r="Z883" s="73">
        <v>0</v>
      </c>
      <c r="AA883" s="73">
        <v>0</v>
      </c>
      <c r="AB883" s="73">
        <v>0</v>
      </c>
      <c r="AC883" s="73">
        <v>0</v>
      </c>
      <c r="AD883" s="73">
        <v>0</v>
      </c>
      <c r="AE883" s="73">
        <v>0</v>
      </c>
      <c r="AF883" s="73">
        <v>0</v>
      </c>
      <c r="AG883" s="73">
        <v>0</v>
      </c>
      <c r="AH883" s="73">
        <v>0</v>
      </c>
      <c r="AI883" s="73">
        <v>0</v>
      </c>
      <c r="AJ883" s="73">
        <v>0</v>
      </c>
      <c r="AK883" s="73">
        <v>0</v>
      </c>
      <c r="AL883" s="73">
        <v>0</v>
      </c>
      <c r="AM883" s="73">
        <v>0</v>
      </c>
      <c r="AN883" s="73">
        <v>0</v>
      </c>
      <c r="AO883" s="73">
        <v>0</v>
      </c>
      <c r="AP883" s="73">
        <v>0</v>
      </c>
      <c r="AQ883" s="73">
        <v>0</v>
      </c>
      <c r="AR883" s="73">
        <v>0</v>
      </c>
      <c r="AS883" s="73">
        <v>0</v>
      </c>
      <c r="AT883" s="73">
        <v>0</v>
      </c>
      <c r="AU883" s="73">
        <v>0</v>
      </c>
      <c r="AV883" s="73">
        <v>0</v>
      </c>
      <c r="AW883" s="73">
        <v>0</v>
      </c>
      <c r="AX883" s="73">
        <v>0</v>
      </c>
      <c r="AY883" s="73">
        <v>0</v>
      </c>
      <c r="AZ883" s="73">
        <v>0</v>
      </c>
      <c r="BA883" s="73">
        <v>0</v>
      </c>
      <c r="BB883" s="73">
        <v>0</v>
      </c>
      <c r="BC883" s="73">
        <v>0</v>
      </c>
      <c r="BD883" s="73">
        <v>0</v>
      </c>
      <c r="BE883" s="73">
        <v>0</v>
      </c>
      <c r="BF883" s="73">
        <v>0</v>
      </c>
      <c r="BG883" s="73">
        <v>0</v>
      </c>
      <c r="BH883" s="73">
        <v>0</v>
      </c>
      <c r="BI883" s="73">
        <v>0</v>
      </c>
      <c r="BJ883" s="73">
        <v>0</v>
      </c>
      <c r="BK883" s="73">
        <v>0</v>
      </c>
      <c r="BL883" s="73">
        <v>0</v>
      </c>
      <c r="BM883" s="73">
        <v>0</v>
      </c>
      <c r="BN883" s="73">
        <v>0</v>
      </c>
      <c r="BO883" s="73">
        <v>0</v>
      </c>
      <c r="BP883" s="73">
        <v>0</v>
      </c>
      <c r="BQ883" s="73">
        <v>0</v>
      </c>
      <c r="BR883" s="73">
        <v>0</v>
      </c>
      <c r="BS883" s="73">
        <v>0</v>
      </c>
      <c r="BT883" s="73">
        <v>0</v>
      </c>
      <c r="BU883" s="7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>
      <c r="A884" s="74" t="s">
        <v>0</v>
      </c>
      <c r="B884" s="74" t="s">
        <v>3</v>
      </c>
      <c r="C884" s="73">
        <v>0</v>
      </c>
      <c r="D884" s="73">
        <v>0</v>
      </c>
      <c r="E884" s="73">
        <v>0</v>
      </c>
      <c r="F884" s="73">
        <v>0</v>
      </c>
      <c r="G884" s="73">
        <v>0</v>
      </c>
      <c r="H884" s="73">
        <v>0</v>
      </c>
      <c r="I884" s="73">
        <v>0</v>
      </c>
      <c r="J884" s="73">
        <v>0</v>
      </c>
      <c r="K884" s="73">
        <v>0</v>
      </c>
      <c r="L884" s="73">
        <v>0</v>
      </c>
      <c r="M884" s="73">
        <v>0</v>
      </c>
      <c r="N884" s="73">
        <v>0</v>
      </c>
      <c r="O884" s="73">
        <v>0</v>
      </c>
      <c r="P884" s="73">
        <v>0</v>
      </c>
      <c r="Q884" s="73">
        <v>0</v>
      </c>
      <c r="R884" s="73">
        <v>0</v>
      </c>
      <c r="S884" s="73">
        <v>0</v>
      </c>
      <c r="T884" s="73">
        <v>0</v>
      </c>
      <c r="U884" s="73">
        <v>0</v>
      </c>
      <c r="V884" s="73">
        <v>0</v>
      </c>
      <c r="W884" s="73">
        <v>0</v>
      </c>
      <c r="X884" s="73">
        <v>0</v>
      </c>
      <c r="Y884" s="73">
        <v>0</v>
      </c>
      <c r="Z884" s="73">
        <v>0</v>
      </c>
      <c r="AA884" s="73">
        <v>0</v>
      </c>
      <c r="AB884" s="73">
        <v>0</v>
      </c>
      <c r="AC884" s="73">
        <v>0</v>
      </c>
      <c r="AD884" s="73">
        <v>0</v>
      </c>
      <c r="AE884" s="73">
        <v>0</v>
      </c>
      <c r="AF884" s="73">
        <v>0</v>
      </c>
      <c r="AG884" s="73">
        <v>0</v>
      </c>
      <c r="AH884" s="73">
        <v>0</v>
      </c>
      <c r="AI884" s="73">
        <v>0</v>
      </c>
      <c r="AJ884" s="73">
        <v>0</v>
      </c>
      <c r="AK884" s="73">
        <v>0</v>
      </c>
      <c r="AL884" s="73">
        <v>0</v>
      </c>
      <c r="AM884" s="73">
        <v>0</v>
      </c>
      <c r="AN884" s="73">
        <v>0</v>
      </c>
      <c r="AO884" s="73">
        <v>0</v>
      </c>
      <c r="AP884" s="73">
        <v>0</v>
      </c>
      <c r="AQ884" s="73">
        <v>0</v>
      </c>
      <c r="AR884" s="73">
        <v>0</v>
      </c>
      <c r="AS884" s="73">
        <v>0</v>
      </c>
      <c r="AT884" s="73">
        <v>0</v>
      </c>
      <c r="AU884" s="73">
        <v>0</v>
      </c>
      <c r="AV884" s="73">
        <v>0</v>
      </c>
      <c r="AW884" s="73">
        <v>0</v>
      </c>
      <c r="AX884" s="73">
        <v>0</v>
      </c>
      <c r="AY884" s="73">
        <v>0</v>
      </c>
      <c r="AZ884" s="73">
        <v>0</v>
      </c>
      <c r="BA884" s="73">
        <v>0</v>
      </c>
      <c r="BB884" s="73">
        <v>0</v>
      </c>
      <c r="BC884" s="73">
        <v>0</v>
      </c>
      <c r="BD884" s="73">
        <v>0</v>
      </c>
      <c r="BE884" s="73">
        <v>0</v>
      </c>
      <c r="BF884" s="73">
        <v>0</v>
      </c>
      <c r="BG884" s="73">
        <v>0</v>
      </c>
      <c r="BH884" s="73">
        <v>0</v>
      </c>
      <c r="BI884" s="73">
        <v>0</v>
      </c>
      <c r="BJ884" s="73">
        <v>0</v>
      </c>
      <c r="BK884" s="73">
        <v>0</v>
      </c>
      <c r="BL884" s="73">
        <v>0</v>
      </c>
      <c r="BM884" s="73">
        <v>0</v>
      </c>
      <c r="BN884" s="73">
        <v>0</v>
      </c>
      <c r="BO884" s="73">
        <v>0</v>
      </c>
      <c r="BP884" s="73">
        <v>0</v>
      </c>
      <c r="BQ884" s="73">
        <v>0</v>
      </c>
      <c r="BR884" s="73">
        <v>0</v>
      </c>
      <c r="BS884" s="73">
        <v>0</v>
      </c>
      <c r="BT884" s="73">
        <v>0</v>
      </c>
      <c r="BU884" s="73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74"/>
      <c r="B885" s="74" t="s">
        <v>34</v>
      </c>
      <c r="C885" s="73">
        <v>0</v>
      </c>
      <c r="D885" s="73">
        <v>0</v>
      </c>
      <c r="E885" s="73">
        <v>0</v>
      </c>
      <c r="F885" s="73">
        <v>0</v>
      </c>
      <c r="G885" s="73">
        <v>0</v>
      </c>
      <c r="H885" s="73">
        <v>0</v>
      </c>
      <c r="I885" s="73">
        <v>0</v>
      </c>
      <c r="J885" s="73">
        <v>0</v>
      </c>
      <c r="K885" s="73">
        <v>0</v>
      </c>
      <c r="L885" s="73">
        <v>0</v>
      </c>
      <c r="M885" s="73">
        <v>0</v>
      </c>
      <c r="N885" s="73">
        <v>0</v>
      </c>
      <c r="O885" s="73">
        <v>0</v>
      </c>
      <c r="P885" s="73">
        <v>0</v>
      </c>
      <c r="Q885" s="73">
        <v>0</v>
      </c>
      <c r="R885" s="73">
        <v>0</v>
      </c>
      <c r="S885" s="73">
        <v>0</v>
      </c>
      <c r="T885" s="73">
        <v>0</v>
      </c>
      <c r="U885" s="73">
        <v>0</v>
      </c>
      <c r="V885" s="73">
        <v>0</v>
      </c>
      <c r="W885" s="73">
        <v>0</v>
      </c>
      <c r="X885" s="73">
        <v>0</v>
      </c>
      <c r="Y885" s="73">
        <v>0</v>
      </c>
      <c r="Z885" s="73">
        <v>0</v>
      </c>
      <c r="AA885" s="73">
        <v>0</v>
      </c>
      <c r="AB885" s="73">
        <v>0</v>
      </c>
      <c r="AC885" s="73">
        <v>0</v>
      </c>
      <c r="AD885" s="73">
        <v>0</v>
      </c>
      <c r="AE885" s="73">
        <v>0</v>
      </c>
      <c r="AF885" s="73">
        <v>0</v>
      </c>
      <c r="AG885" s="73">
        <v>0</v>
      </c>
      <c r="AH885" s="73">
        <v>0</v>
      </c>
      <c r="AI885" s="73">
        <v>0</v>
      </c>
      <c r="AJ885" s="73">
        <v>0</v>
      </c>
      <c r="AK885" s="73">
        <v>0</v>
      </c>
      <c r="AL885" s="73">
        <v>0</v>
      </c>
      <c r="AM885" s="73">
        <v>0</v>
      </c>
      <c r="AN885" s="73">
        <v>0</v>
      </c>
      <c r="AO885" s="73">
        <v>0</v>
      </c>
      <c r="AP885" s="73">
        <v>0</v>
      </c>
      <c r="AQ885" s="73">
        <v>0</v>
      </c>
      <c r="AR885" s="73">
        <v>0</v>
      </c>
      <c r="AS885" s="73">
        <v>0</v>
      </c>
      <c r="AT885" s="73">
        <v>0</v>
      </c>
      <c r="AU885" s="73">
        <v>0</v>
      </c>
      <c r="AV885" s="73">
        <v>0</v>
      </c>
      <c r="AW885" s="73">
        <v>0</v>
      </c>
      <c r="AX885" s="73">
        <v>0</v>
      </c>
      <c r="AY885" s="73">
        <v>0</v>
      </c>
      <c r="AZ885" s="73">
        <v>0</v>
      </c>
      <c r="BA885" s="73">
        <v>0</v>
      </c>
      <c r="BB885" s="73">
        <v>0</v>
      </c>
      <c r="BC885" s="73">
        <v>0</v>
      </c>
      <c r="BD885" s="73">
        <v>0</v>
      </c>
      <c r="BE885" s="73">
        <v>0</v>
      </c>
      <c r="BF885" s="73">
        <v>0</v>
      </c>
      <c r="BG885" s="73">
        <v>0</v>
      </c>
      <c r="BH885" s="73">
        <v>0</v>
      </c>
      <c r="BI885" s="73">
        <v>0</v>
      </c>
      <c r="BJ885" s="73">
        <v>0</v>
      </c>
      <c r="BK885" s="73">
        <v>0</v>
      </c>
      <c r="BL885" s="73">
        <v>0</v>
      </c>
      <c r="BM885" s="73">
        <v>0</v>
      </c>
      <c r="BN885" s="73">
        <v>0</v>
      </c>
      <c r="BO885" s="73">
        <v>0</v>
      </c>
      <c r="BP885" s="73">
        <v>0</v>
      </c>
      <c r="BQ885" s="73">
        <v>0</v>
      </c>
      <c r="BR885" s="73">
        <v>0</v>
      </c>
      <c r="BS885" s="73">
        <v>0</v>
      </c>
      <c r="BT885" s="73">
        <v>0</v>
      </c>
      <c r="BU885" s="73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14"/>
      <c r="B886" s="14" t="s">
        <v>35</v>
      </c>
      <c r="C886" s="73">
        <v>0</v>
      </c>
      <c r="D886" s="73">
        <v>0</v>
      </c>
      <c r="E886" s="73">
        <v>0</v>
      </c>
      <c r="F886" s="73">
        <v>0</v>
      </c>
      <c r="G886" s="73">
        <v>0</v>
      </c>
      <c r="H886" s="73">
        <v>0</v>
      </c>
      <c r="I886" s="73">
        <v>0</v>
      </c>
      <c r="J886" s="73">
        <v>0</v>
      </c>
      <c r="K886" s="73">
        <v>0</v>
      </c>
      <c r="L886" s="73">
        <v>0</v>
      </c>
      <c r="M886" s="73">
        <v>0</v>
      </c>
      <c r="N886" s="73">
        <v>0</v>
      </c>
      <c r="O886" s="73">
        <v>0</v>
      </c>
      <c r="P886" s="73">
        <v>0</v>
      </c>
      <c r="Q886" s="73">
        <v>0</v>
      </c>
      <c r="R886" s="73">
        <v>0</v>
      </c>
      <c r="S886" s="73">
        <v>0</v>
      </c>
      <c r="T886" s="73">
        <v>0</v>
      </c>
      <c r="U886" s="73">
        <v>0</v>
      </c>
      <c r="V886" s="73">
        <v>0</v>
      </c>
      <c r="W886" s="73">
        <v>0</v>
      </c>
      <c r="X886" s="73">
        <v>0</v>
      </c>
      <c r="Y886" s="73">
        <v>0</v>
      </c>
      <c r="Z886" s="73">
        <v>0</v>
      </c>
      <c r="AA886" s="73">
        <v>0</v>
      </c>
      <c r="AB886" s="73">
        <v>0</v>
      </c>
      <c r="AC886" s="73">
        <v>0</v>
      </c>
      <c r="AD886" s="73">
        <v>0</v>
      </c>
      <c r="AE886" s="73">
        <v>0</v>
      </c>
      <c r="AF886" s="73">
        <v>0</v>
      </c>
      <c r="AG886" s="73">
        <v>0</v>
      </c>
      <c r="AH886" s="73">
        <v>0</v>
      </c>
      <c r="AI886" s="73">
        <v>0</v>
      </c>
      <c r="AJ886" s="73">
        <v>0</v>
      </c>
      <c r="AK886" s="73">
        <v>0</v>
      </c>
      <c r="AL886" s="73">
        <v>0</v>
      </c>
      <c r="AM886" s="73">
        <v>0</v>
      </c>
      <c r="AN886" s="73">
        <v>0</v>
      </c>
      <c r="AO886" s="73">
        <v>0</v>
      </c>
      <c r="AP886" s="73">
        <v>0</v>
      </c>
      <c r="AQ886" s="73">
        <v>0</v>
      </c>
      <c r="AR886" s="73">
        <v>0</v>
      </c>
      <c r="AS886" s="73">
        <v>0</v>
      </c>
      <c r="AT886" s="73">
        <v>0</v>
      </c>
      <c r="AU886" s="73">
        <v>0</v>
      </c>
      <c r="AV886" s="73">
        <v>0</v>
      </c>
      <c r="AW886" s="73">
        <v>0</v>
      </c>
      <c r="AX886" s="73">
        <v>0</v>
      </c>
      <c r="AY886" s="73">
        <v>0</v>
      </c>
      <c r="AZ886" s="73">
        <v>0</v>
      </c>
      <c r="BA886" s="73">
        <v>0</v>
      </c>
      <c r="BB886" s="73">
        <v>0</v>
      </c>
      <c r="BC886" s="73">
        <v>0</v>
      </c>
      <c r="BD886" s="73">
        <v>0</v>
      </c>
      <c r="BE886" s="73">
        <v>0</v>
      </c>
      <c r="BF886" s="73">
        <v>0</v>
      </c>
      <c r="BG886" s="73">
        <v>0</v>
      </c>
      <c r="BH886" s="73">
        <v>0</v>
      </c>
      <c r="BI886" s="73">
        <v>0</v>
      </c>
      <c r="BJ886" s="73">
        <v>0</v>
      </c>
      <c r="BK886" s="73">
        <v>0</v>
      </c>
      <c r="BL886" s="73">
        <v>0</v>
      </c>
      <c r="BM886" s="73">
        <v>0</v>
      </c>
      <c r="BN886" s="73">
        <v>0</v>
      </c>
      <c r="BO886" s="73">
        <v>0</v>
      </c>
      <c r="BP886" s="73">
        <v>0</v>
      </c>
      <c r="BQ886" s="73">
        <v>0</v>
      </c>
      <c r="BR886" s="73">
        <v>0</v>
      </c>
      <c r="BS886" s="73">
        <v>0</v>
      </c>
      <c r="BT886" s="73">
        <v>0</v>
      </c>
      <c r="BU886" s="73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4"/>
      <c r="B887" s="4" t="s">
        <v>4</v>
      </c>
      <c r="C887" s="73">
        <v>0</v>
      </c>
      <c r="D887" s="73">
        <v>0</v>
      </c>
      <c r="E887" s="73">
        <v>0</v>
      </c>
      <c r="F887" s="73">
        <v>0</v>
      </c>
      <c r="G887" s="73">
        <v>0</v>
      </c>
      <c r="H887" s="73">
        <v>0</v>
      </c>
      <c r="I887" s="73">
        <v>0</v>
      </c>
      <c r="J887" s="73">
        <v>0</v>
      </c>
      <c r="K887" s="73">
        <v>0</v>
      </c>
      <c r="L887" s="73">
        <v>0</v>
      </c>
      <c r="M887" s="73">
        <v>0</v>
      </c>
      <c r="N887" s="73">
        <v>0</v>
      </c>
      <c r="O887" s="73">
        <v>0</v>
      </c>
      <c r="P887" s="73">
        <v>0</v>
      </c>
      <c r="Q887" s="73">
        <v>0</v>
      </c>
      <c r="R887" s="73">
        <v>0</v>
      </c>
      <c r="S887" s="73">
        <v>0</v>
      </c>
      <c r="T887" s="73">
        <v>0</v>
      </c>
      <c r="U887" s="73">
        <v>0</v>
      </c>
      <c r="V887" s="73">
        <v>0</v>
      </c>
      <c r="W887" s="73">
        <v>0</v>
      </c>
      <c r="X887" s="73">
        <v>0</v>
      </c>
      <c r="Y887" s="73">
        <v>0</v>
      </c>
      <c r="Z887" s="73">
        <v>0</v>
      </c>
      <c r="AA887" s="73">
        <v>0</v>
      </c>
      <c r="AB887" s="73">
        <v>0</v>
      </c>
      <c r="AC887" s="73">
        <v>0</v>
      </c>
      <c r="AD887" s="73">
        <v>0</v>
      </c>
      <c r="AE887" s="73">
        <v>0</v>
      </c>
      <c r="AF887" s="73">
        <v>0</v>
      </c>
      <c r="AG887" s="73">
        <v>0</v>
      </c>
      <c r="AH887" s="73">
        <v>0</v>
      </c>
      <c r="AI887" s="73">
        <v>0</v>
      </c>
      <c r="AJ887" s="73">
        <v>0</v>
      </c>
      <c r="AK887" s="73">
        <v>0</v>
      </c>
      <c r="AL887" s="73">
        <v>0</v>
      </c>
      <c r="AM887" s="73">
        <v>0</v>
      </c>
      <c r="AN887" s="73">
        <v>0</v>
      </c>
      <c r="AO887" s="73">
        <v>0</v>
      </c>
      <c r="AP887" s="73">
        <v>0</v>
      </c>
      <c r="AQ887" s="73">
        <v>0</v>
      </c>
      <c r="AR887" s="73">
        <v>0</v>
      </c>
      <c r="AS887" s="73">
        <v>0</v>
      </c>
      <c r="AT887" s="73">
        <v>0</v>
      </c>
      <c r="AU887" s="73">
        <v>0</v>
      </c>
      <c r="AV887" s="73">
        <v>0</v>
      </c>
      <c r="AW887" s="73">
        <v>0</v>
      </c>
      <c r="AX887" s="73">
        <v>0</v>
      </c>
      <c r="AY887" s="73">
        <v>0</v>
      </c>
      <c r="AZ887" s="73">
        <v>0</v>
      </c>
      <c r="BA887" s="73">
        <v>0</v>
      </c>
      <c r="BB887" s="73">
        <v>0</v>
      </c>
      <c r="BC887" s="73">
        <v>0</v>
      </c>
      <c r="BD887" s="73">
        <v>0</v>
      </c>
      <c r="BE887" s="73">
        <v>0</v>
      </c>
      <c r="BF887" s="73">
        <v>0</v>
      </c>
      <c r="BG887" s="73">
        <v>0</v>
      </c>
      <c r="BH887" s="73">
        <v>0</v>
      </c>
      <c r="BI887" s="73">
        <v>0</v>
      </c>
      <c r="BJ887" s="73">
        <v>0</v>
      </c>
      <c r="BK887" s="73">
        <v>0</v>
      </c>
      <c r="BL887" s="73">
        <v>0</v>
      </c>
      <c r="BM887" s="73">
        <v>0</v>
      </c>
      <c r="BN887" s="73">
        <v>0</v>
      </c>
      <c r="BO887" s="73">
        <v>0</v>
      </c>
      <c r="BP887" s="73">
        <v>0</v>
      </c>
      <c r="BQ887" s="73">
        <v>0</v>
      </c>
      <c r="BR887" s="73">
        <v>0</v>
      </c>
      <c r="BS887" s="73">
        <v>0</v>
      </c>
      <c r="BT887" s="73">
        <v>0</v>
      </c>
      <c r="BU887" s="73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74" t="s">
        <v>1</v>
      </c>
      <c r="B888" s="74" t="s">
        <v>3</v>
      </c>
      <c r="C888" s="73">
        <v>0</v>
      </c>
      <c r="D888" s="73">
        <v>0</v>
      </c>
      <c r="E888" s="73">
        <v>0</v>
      </c>
      <c r="F888" s="73">
        <v>0</v>
      </c>
      <c r="G888" s="73">
        <v>0</v>
      </c>
      <c r="H888" s="73">
        <v>0</v>
      </c>
      <c r="I888" s="73">
        <v>0</v>
      </c>
      <c r="J888" s="73">
        <v>0</v>
      </c>
      <c r="K888" s="73">
        <v>0</v>
      </c>
      <c r="L888" s="73">
        <v>0</v>
      </c>
      <c r="M888" s="73">
        <v>0</v>
      </c>
      <c r="N888" s="73">
        <v>0</v>
      </c>
      <c r="O888" s="73">
        <v>0</v>
      </c>
      <c r="P888" s="73">
        <v>0</v>
      </c>
      <c r="Q888" s="73">
        <v>0</v>
      </c>
      <c r="R888" s="73">
        <v>0</v>
      </c>
      <c r="S888" s="73">
        <v>0</v>
      </c>
      <c r="T888" s="73">
        <v>0</v>
      </c>
      <c r="U888" s="73">
        <v>0</v>
      </c>
      <c r="V888" s="73">
        <v>0</v>
      </c>
      <c r="W888" s="73">
        <v>0</v>
      </c>
      <c r="X888" s="73">
        <v>0</v>
      </c>
      <c r="Y888" s="73">
        <v>0</v>
      </c>
      <c r="Z888" s="73">
        <v>0</v>
      </c>
      <c r="AA888" s="73">
        <v>0</v>
      </c>
      <c r="AB888" s="73">
        <v>0</v>
      </c>
      <c r="AC888" s="73">
        <v>0</v>
      </c>
      <c r="AD888" s="73">
        <v>0</v>
      </c>
      <c r="AE888" s="73">
        <v>0</v>
      </c>
      <c r="AF888" s="73">
        <v>0</v>
      </c>
      <c r="AG888" s="73">
        <v>0</v>
      </c>
      <c r="AH888" s="73">
        <v>0</v>
      </c>
      <c r="AI888" s="73">
        <v>0</v>
      </c>
      <c r="AJ888" s="73">
        <v>0</v>
      </c>
      <c r="AK888" s="73">
        <v>0</v>
      </c>
      <c r="AL888" s="73">
        <v>0</v>
      </c>
      <c r="AM888" s="73">
        <v>0</v>
      </c>
      <c r="AN888" s="73">
        <v>0</v>
      </c>
      <c r="AO888" s="73">
        <v>0</v>
      </c>
      <c r="AP888" s="73">
        <v>0</v>
      </c>
      <c r="AQ888" s="73">
        <v>0</v>
      </c>
      <c r="AR888" s="73">
        <v>0</v>
      </c>
      <c r="AS888" s="73">
        <v>0</v>
      </c>
      <c r="AT888" s="73">
        <v>0</v>
      </c>
      <c r="AU888" s="73">
        <v>0</v>
      </c>
      <c r="AV888" s="73">
        <v>0</v>
      </c>
      <c r="AW888" s="73">
        <v>0</v>
      </c>
      <c r="AX888" s="73">
        <v>0</v>
      </c>
      <c r="AY888" s="73">
        <v>0</v>
      </c>
      <c r="AZ888" s="73">
        <v>0</v>
      </c>
      <c r="BA888" s="73">
        <v>0</v>
      </c>
      <c r="BB888" s="73">
        <v>0</v>
      </c>
      <c r="BC888" s="73">
        <v>0</v>
      </c>
      <c r="BD888" s="73">
        <v>0</v>
      </c>
      <c r="BE888" s="73">
        <v>0</v>
      </c>
      <c r="BF888" s="73">
        <v>0</v>
      </c>
      <c r="BG888" s="73">
        <v>0</v>
      </c>
      <c r="BH888" s="73">
        <v>0</v>
      </c>
      <c r="BI888" s="73">
        <v>0</v>
      </c>
      <c r="BJ888" s="73">
        <v>0</v>
      </c>
      <c r="BK888" s="73">
        <v>0</v>
      </c>
      <c r="BL888" s="73">
        <v>0</v>
      </c>
      <c r="BM888" s="73">
        <v>0</v>
      </c>
      <c r="BN888" s="73">
        <v>0</v>
      </c>
      <c r="BO888" s="73">
        <v>0</v>
      </c>
      <c r="BP888" s="73">
        <v>0</v>
      </c>
      <c r="BQ888" s="73">
        <v>0</v>
      </c>
      <c r="BR888" s="73">
        <v>0</v>
      </c>
      <c r="BS888" s="73">
        <v>0</v>
      </c>
      <c r="BT888" s="73">
        <v>0</v>
      </c>
      <c r="BU888" s="73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ht="19.149999999999999" customHeight="1">
      <c r="A889" s="74"/>
      <c r="B889" s="74" t="s">
        <v>34</v>
      </c>
      <c r="C889" s="73">
        <v>0</v>
      </c>
      <c r="D889" s="73">
        <v>0</v>
      </c>
      <c r="E889" s="73">
        <v>0</v>
      </c>
      <c r="F889" s="73">
        <v>0</v>
      </c>
      <c r="G889" s="73">
        <v>0</v>
      </c>
      <c r="H889" s="73">
        <v>0</v>
      </c>
      <c r="I889" s="73">
        <v>0</v>
      </c>
      <c r="J889" s="73">
        <v>0</v>
      </c>
      <c r="K889" s="73">
        <v>0</v>
      </c>
      <c r="L889" s="73">
        <v>0</v>
      </c>
      <c r="M889" s="73">
        <v>0</v>
      </c>
      <c r="N889" s="73">
        <v>0</v>
      </c>
      <c r="O889" s="73">
        <v>0</v>
      </c>
      <c r="P889" s="73">
        <v>0</v>
      </c>
      <c r="Q889" s="73">
        <v>0</v>
      </c>
      <c r="R889" s="73">
        <v>0</v>
      </c>
      <c r="S889" s="73">
        <v>0</v>
      </c>
      <c r="T889" s="73">
        <v>0</v>
      </c>
      <c r="U889" s="73">
        <v>0</v>
      </c>
      <c r="V889" s="73">
        <v>0</v>
      </c>
      <c r="W889" s="73">
        <v>0</v>
      </c>
      <c r="X889" s="73">
        <v>0</v>
      </c>
      <c r="Y889" s="73">
        <v>0</v>
      </c>
      <c r="Z889" s="73">
        <v>0</v>
      </c>
      <c r="AA889" s="73">
        <v>0</v>
      </c>
      <c r="AB889" s="73">
        <v>0</v>
      </c>
      <c r="AC889" s="73">
        <v>0</v>
      </c>
      <c r="AD889" s="73">
        <v>0</v>
      </c>
      <c r="AE889" s="73">
        <v>0</v>
      </c>
      <c r="AF889" s="73">
        <v>0</v>
      </c>
      <c r="AG889" s="73">
        <v>0</v>
      </c>
      <c r="AH889" s="73">
        <v>0</v>
      </c>
      <c r="AI889" s="73">
        <v>0</v>
      </c>
      <c r="AJ889" s="73">
        <v>0</v>
      </c>
      <c r="AK889" s="73">
        <v>0</v>
      </c>
      <c r="AL889" s="73">
        <v>0</v>
      </c>
      <c r="AM889" s="73">
        <v>0</v>
      </c>
      <c r="AN889" s="73">
        <v>0</v>
      </c>
      <c r="AO889" s="73">
        <v>0</v>
      </c>
      <c r="AP889" s="73">
        <v>0</v>
      </c>
      <c r="AQ889" s="73">
        <v>0</v>
      </c>
      <c r="AR889" s="73">
        <v>0</v>
      </c>
      <c r="AS889" s="73">
        <v>0</v>
      </c>
      <c r="AT889" s="73">
        <v>0</v>
      </c>
      <c r="AU889" s="73">
        <v>0</v>
      </c>
      <c r="AV889" s="73">
        <v>0</v>
      </c>
      <c r="AW889" s="73">
        <v>0</v>
      </c>
      <c r="AX889" s="73">
        <v>0</v>
      </c>
      <c r="AY889" s="73">
        <v>0</v>
      </c>
      <c r="AZ889" s="73">
        <v>0</v>
      </c>
      <c r="BA889" s="73">
        <v>0</v>
      </c>
      <c r="BB889" s="73">
        <v>0</v>
      </c>
      <c r="BC889" s="73">
        <v>0</v>
      </c>
      <c r="BD889" s="73">
        <v>0</v>
      </c>
      <c r="BE889" s="73">
        <v>0</v>
      </c>
      <c r="BF889" s="73">
        <v>0</v>
      </c>
      <c r="BG889" s="73">
        <v>0</v>
      </c>
      <c r="BH889" s="73">
        <v>0</v>
      </c>
      <c r="BI889" s="73">
        <v>0</v>
      </c>
      <c r="BJ889" s="73">
        <v>0</v>
      </c>
      <c r="BK889" s="73">
        <v>0</v>
      </c>
      <c r="BL889" s="73">
        <v>0</v>
      </c>
      <c r="BM889" s="73">
        <v>0</v>
      </c>
      <c r="BN889" s="73">
        <v>0</v>
      </c>
      <c r="BO889" s="73">
        <v>0</v>
      </c>
      <c r="BP889" s="73">
        <v>0</v>
      </c>
      <c r="BQ889" s="73">
        <v>0</v>
      </c>
      <c r="BR889" s="73">
        <v>0</v>
      </c>
      <c r="BS889" s="73">
        <v>0</v>
      </c>
      <c r="BT889" s="73">
        <v>0</v>
      </c>
      <c r="BU889" s="73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14"/>
      <c r="B890" s="14" t="s">
        <v>35</v>
      </c>
      <c r="C890" s="73">
        <v>0</v>
      </c>
      <c r="D890" s="73">
        <v>0</v>
      </c>
      <c r="E890" s="73">
        <v>0</v>
      </c>
      <c r="F890" s="73">
        <v>0</v>
      </c>
      <c r="G890" s="73">
        <v>0</v>
      </c>
      <c r="H890" s="73">
        <v>0</v>
      </c>
      <c r="I890" s="73">
        <v>0</v>
      </c>
      <c r="J890" s="73">
        <v>0</v>
      </c>
      <c r="K890" s="73">
        <v>0</v>
      </c>
      <c r="L890" s="73">
        <v>0</v>
      </c>
      <c r="M890" s="73">
        <v>0</v>
      </c>
      <c r="N890" s="73">
        <v>0</v>
      </c>
      <c r="O890" s="73">
        <v>0</v>
      </c>
      <c r="P890" s="73">
        <v>0</v>
      </c>
      <c r="Q890" s="73">
        <v>0</v>
      </c>
      <c r="R890" s="73">
        <v>0</v>
      </c>
      <c r="S890" s="73">
        <v>0</v>
      </c>
      <c r="T890" s="73">
        <v>0</v>
      </c>
      <c r="U890" s="73">
        <v>0</v>
      </c>
      <c r="V890" s="73">
        <v>0</v>
      </c>
      <c r="W890" s="73">
        <v>0</v>
      </c>
      <c r="X890" s="73">
        <v>0</v>
      </c>
      <c r="Y890" s="73">
        <v>0</v>
      </c>
      <c r="Z890" s="73">
        <v>0</v>
      </c>
      <c r="AA890" s="73">
        <v>0</v>
      </c>
      <c r="AB890" s="73">
        <v>0</v>
      </c>
      <c r="AC890" s="73">
        <v>0</v>
      </c>
      <c r="AD890" s="73">
        <v>0</v>
      </c>
      <c r="AE890" s="73">
        <v>0</v>
      </c>
      <c r="AF890" s="73">
        <v>0</v>
      </c>
      <c r="AG890" s="73">
        <v>0</v>
      </c>
      <c r="AH890" s="73">
        <v>0</v>
      </c>
      <c r="AI890" s="73">
        <v>0</v>
      </c>
      <c r="AJ890" s="73">
        <v>0</v>
      </c>
      <c r="AK890" s="73">
        <v>0</v>
      </c>
      <c r="AL890" s="73">
        <v>0</v>
      </c>
      <c r="AM890" s="73">
        <v>0</v>
      </c>
      <c r="AN890" s="73">
        <v>0</v>
      </c>
      <c r="AO890" s="73">
        <v>0</v>
      </c>
      <c r="AP890" s="73">
        <v>0</v>
      </c>
      <c r="AQ890" s="73">
        <v>0</v>
      </c>
      <c r="AR890" s="73">
        <v>0</v>
      </c>
      <c r="AS890" s="73">
        <v>0</v>
      </c>
      <c r="AT890" s="73">
        <v>0</v>
      </c>
      <c r="AU890" s="73">
        <v>0</v>
      </c>
      <c r="AV890" s="73">
        <v>0</v>
      </c>
      <c r="AW890" s="73">
        <v>0</v>
      </c>
      <c r="AX890" s="73">
        <v>0</v>
      </c>
      <c r="AY890" s="73">
        <v>0</v>
      </c>
      <c r="AZ890" s="73">
        <v>0</v>
      </c>
      <c r="BA890" s="73">
        <v>0</v>
      </c>
      <c r="BB890" s="73">
        <v>0</v>
      </c>
      <c r="BC890" s="73">
        <v>0</v>
      </c>
      <c r="BD890" s="73">
        <v>0</v>
      </c>
      <c r="BE890" s="73">
        <v>0</v>
      </c>
      <c r="BF890" s="73">
        <v>0</v>
      </c>
      <c r="BG890" s="73">
        <v>0</v>
      </c>
      <c r="BH890" s="73">
        <v>0</v>
      </c>
      <c r="BI890" s="73">
        <v>0</v>
      </c>
      <c r="BJ890" s="73">
        <v>0</v>
      </c>
      <c r="BK890" s="73">
        <v>0</v>
      </c>
      <c r="BL890" s="73">
        <v>0</v>
      </c>
      <c r="BM890" s="73">
        <v>0</v>
      </c>
      <c r="BN890" s="73">
        <v>0</v>
      </c>
      <c r="BO890" s="73">
        <v>0</v>
      </c>
      <c r="BP890" s="73">
        <v>0</v>
      </c>
      <c r="BQ890" s="73">
        <v>0</v>
      </c>
      <c r="BR890" s="73">
        <v>0</v>
      </c>
      <c r="BS890" s="73">
        <v>0</v>
      </c>
      <c r="BT890" s="73">
        <v>0</v>
      </c>
      <c r="BU890" s="73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4"/>
      <c r="B891" s="4" t="s">
        <v>4</v>
      </c>
      <c r="C891" s="73">
        <v>0</v>
      </c>
      <c r="D891" s="73">
        <v>0</v>
      </c>
      <c r="E891" s="73">
        <v>0</v>
      </c>
      <c r="F891" s="73">
        <v>0</v>
      </c>
      <c r="G891" s="73">
        <v>0</v>
      </c>
      <c r="H891" s="73">
        <v>0</v>
      </c>
      <c r="I891" s="73">
        <v>0</v>
      </c>
      <c r="J891" s="73">
        <v>0</v>
      </c>
      <c r="K891" s="73">
        <v>0</v>
      </c>
      <c r="L891" s="73">
        <v>0</v>
      </c>
      <c r="M891" s="73">
        <v>0</v>
      </c>
      <c r="N891" s="73">
        <v>0</v>
      </c>
      <c r="O891" s="73">
        <v>0</v>
      </c>
      <c r="P891" s="73">
        <v>0</v>
      </c>
      <c r="Q891" s="73">
        <v>0</v>
      </c>
      <c r="R891" s="73">
        <v>0</v>
      </c>
      <c r="S891" s="73">
        <v>0</v>
      </c>
      <c r="T891" s="73">
        <v>0</v>
      </c>
      <c r="U891" s="73">
        <v>0</v>
      </c>
      <c r="V891" s="73">
        <v>0</v>
      </c>
      <c r="W891" s="73">
        <v>0</v>
      </c>
      <c r="X891" s="73">
        <v>0</v>
      </c>
      <c r="Y891" s="73">
        <v>0</v>
      </c>
      <c r="Z891" s="73">
        <v>0</v>
      </c>
      <c r="AA891" s="73">
        <v>0</v>
      </c>
      <c r="AB891" s="73">
        <v>0</v>
      </c>
      <c r="AC891" s="73">
        <v>0</v>
      </c>
      <c r="AD891" s="73">
        <v>0</v>
      </c>
      <c r="AE891" s="73">
        <v>0</v>
      </c>
      <c r="AF891" s="73">
        <v>0</v>
      </c>
      <c r="AG891" s="73">
        <v>0</v>
      </c>
      <c r="AH891" s="73">
        <v>0</v>
      </c>
      <c r="AI891" s="73">
        <v>0</v>
      </c>
      <c r="AJ891" s="73">
        <v>0</v>
      </c>
      <c r="AK891" s="73">
        <v>0</v>
      </c>
      <c r="AL891" s="73">
        <v>0</v>
      </c>
      <c r="AM891" s="73">
        <v>0</v>
      </c>
      <c r="AN891" s="73">
        <v>0</v>
      </c>
      <c r="AO891" s="73">
        <v>0</v>
      </c>
      <c r="AP891" s="73">
        <v>0</v>
      </c>
      <c r="AQ891" s="73">
        <v>0</v>
      </c>
      <c r="AR891" s="73">
        <v>0</v>
      </c>
      <c r="AS891" s="73">
        <v>0</v>
      </c>
      <c r="AT891" s="73">
        <v>0</v>
      </c>
      <c r="AU891" s="73">
        <v>0</v>
      </c>
      <c r="AV891" s="73">
        <v>0</v>
      </c>
      <c r="AW891" s="73">
        <v>0</v>
      </c>
      <c r="AX891" s="73">
        <v>0</v>
      </c>
      <c r="AY891" s="73">
        <v>0</v>
      </c>
      <c r="AZ891" s="73">
        <v>0</v>
      </c>
      <c r="BA891" s="73">
        <v>0</v>
      </c>
      <c r="BB891" s="73">
        <v>0</v>
      </c>
      <c r="BC891" s="73">
        <v>0</v>
      </c>
      <c r="BD891" s="73">
        <v>0</v>
      </c>
      <c r="BE891" s="73">
        <v>0</v>
      </c>
      <c r="BF891" s="73">
        <v>0</v>
      </c>
      <c r="BG891" s="73">
        <v>0</v>
      </c>
      <c r="BH891" s="73">
        <v>0</v>
      </c>
      <c r="BI891" s="73">
        <v>0</v>
      </c>
      <c r="BJ891" s="73">
        <v>0</v>
      </c>
      <c r="BK891" s="73">
        <v>0</v>
      </c>
      <c r="BL891" s="73">
        <v>0</v>
      </c>
      <c r="BM891" s="73">
        <v>0</v>
      </c>
      <c r="BN891" s="73">
        <v>0</v>
      </c>
      <c r="BO891" s="73">
        <v>0</v>
      </c>
      <c r="BP891" s="73">
        <v>0</v>
      </c>
      <c r="BQ891" s="73">
        <v>0</v>
      </c>
      <c r="BR891" s="73">
        <v>0</v>
      </c>
      <c r="BS891" s="73">
        <v>0</v>
      </c>
      <c r="BT891" s="73">
        <v>0</v>
      </c>
      <c r="BU891" s="73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14" t="s">
        <v>5</v>
      </c>
      <c r="B892" s="14" t="s">
        <v>3</v>
      </c>
      <c r="C892" s="73">
        <v>0</v>
      </c>
      <c r="D892" s="73">
        <v>0</v>
      </c>
      <c r="E892" s="73">
        <v>0</v>
      </c>
      <c r="F892" s="73">
        <v>0</v>
      </c>
      <c r="G892" s="73">
        <v>0</v>
      </c>
      <c r="H892" s="73">
        <v>0</v>
      </c>
      <c r="I892" s="73">
        <v>0</v>
      </c>
      <c r="J892" s="73">
        <v>0</v>
      </c>
      <c r="K892" s="73">
        <v>0</v>
      </c>
      <c r="L892" s="73">
        <v>0</v>
      </c>
      <c r="M892" s="73">
        <v>0</v>
      </c>
      <c r="N892" s="73">
        <v>0</v>
      </c>
      <c r="O892" s="73">
        <v>0</v>
      </c>
      <c r="P892" s="73">
        <v>0</v>
      </c>
      <c r="Q892" s="73">
        <v>0</v>
      </c>
      <c r="R892" s="73">
        <v>0</v>
      </c>
      <c r="S892" s="73">
        <v>0</v>
      </c>
      <c r="T892" s="73">
        <v>0</v>
      </c>
      <c r="U892" s="73">
        <v>0</v>
      </c>
      <c r="V892" s="73">
        <v>0</v>
      </c>
      <c r="W892" s="73">
        <v>0</v>
      </c>
      <c r="X892" s="73">
        <v>0</v>
      </c>
      <c r="Y892" s="73">
        <v>0</v>
      </c>
      <c r="Z892" s="73">
        <v>0</v>
      </c>
      <c r="AA892" s="73">
        <v>0</v>
      </c>
      <c r="AB892" s="73">
        <v>0</v>
      </c>
      <c r="AC892" s="73">
        <v>0</v>
      </c>
      <c r="AD892" s="73">
        <v>0</v>
      </c>
      <c r="AE892" s="73">
        <v>0</v>
      </c>
      <c r="AF892" s="73">
        <v>0</v>
      </c>
      <c r="AG892" s="73">
        <v>0</v>
      </c>
      <c r="AH892" s="73">
        <v>0</v>
      </c>
      <c r="AI892" s="73">
        <v>0</v>
      </c>
      <c r="AJ892" s="73">
        <v>0</v>
      </c>
      <c r="AK892" s="73">
        <v>0</v>
      </c>
      <c r="AL892" s="73">
        <v>0</v>
      </c>
      <c r="AM892" s="73">
        <v>0</v>
      </c>
      <c r="AN892" s="73">
        <v>0</v>
      </c>
      <c r="AO892" s="73">
        <v>0</v>
      </c>
      <c r="AP892" s="73">
        <v>0</v>
      </c>
      <c r="AQ892" s="73">
        <v>0</v>
      </c>
      <c r="AR892" s="73">
        <v>0</v>
      </c>
      <c r="AS892" s="73">
        <v>0</v>
      </c>
      <c r="AT892" s="73">
        <v>0</v>
      </c>
      <c r="AU892" s="73">
        <v>0</v>
      </c>
      <c r="AV892" s="73">
        <v>0</v>
      </c>
      <c r="AW892" s="73">
        <v>0</v>
      </c>
      <c r="AX892" s="73">
        <v>0</v>
      </c>
      <c r="AY892" s="73">
        <v>0</v>
      </c>
      <c r="AZ892" s="73">
        <v>0</v>
      </c>
      <c r="BA892" s="73">
        <v>0</v>
      </c>
      <c r="BB892" s="73">
        <v>0</v>
      </c>
      <c r="BC892" s="73">
        <v>0</v>
      </c>
      <c r="BD892" s="73">
        <v>0</v>
      </c>
      <c r="BE892" s="73">
        <v>0</v>
      </c>
      <c r="BF892" s="73">
        <v>0</v>
      </c>
      <c r="BG892" s="73">
        <v>0</v>
      </c>
      <c r="BH892" s="73">
        <v>0</v>
      </c>
      <c r="BI892" s="73">
        <v>0</v>
      </c>
      <c r="BJ892" s="73">
        <v>0</v>
      </c>
      <c r="BK892" s="73">
        <v>0</v>
      </c>
      <c r="BL892" s="73">
        <v>0</v>
      </c>
      <c r="BM892" s="73">
        <v>0</v>
      </c>
      <c r="BN892" s="73">
        <v>0</v>
      </c>
      <c r="BO892" s="73">
        <v>0</v>
      </c>
      <c r="BP892" s="73">
        <v>0</v>
      </c>
      <c r="BQ892" s="73">
        <v>0</v>
      </c>
      <c r="BR892" s="73">
        <v>0</v>
      </c>
      <c r="BS892" s="73">
        <v>0</v>
      </c>
      <c r="BT892" s="73">
        <v>0</v>
      </c>
      <c r="BU892" s="73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5"/>
      <c r="B893" s="5" t="s">
        <v>4</v>
      </c>
      <c r="C893" s="73">
        <v>0</v>
      </c>
      <c r="D893" s="73">
        <v>0</v>
      </c>
      <c r="E893" s="73">
        <v>0</v>
      </c>
      <c r="F893" s="73">
        <v>0</v>
      </c>
      <c r="G893" s="73">
        <v>0</v>
      </c>
      <c r="H893" s="73">
        <v>0</v>
      </c>
      <c r="I893" s="73">
        <v>0</v>
      </c>
      <c r="J893" s="73">
        <v>0</v>
      </c>
      <c r="K893" s="73">
        <v>0</v>
      </c>
      <c r="L893" s="73">
        <v>0</v>
      </c>
      <c r="M893" s="73">
        <v>0</v>
      </c>
      <c r="N893" s="73">
        <v>0</v>
      </c>
      <c r="O893" s="73">
        <v>0</v>
      </c>
      <c r="P893" s="73">
        <v>0</v>
      </c>
      <c r="Q893" s="73">
        <v>0</v>
      </c>
      <c r="R893" s="73">
        <v>0</v>
      </c>
      <c r="S893" s="73">
        <v>0</v>
      </c>
      <c r="T893" s="73">
        <v>0</v>
      </c>
      <c r="U893" s="73">
        <v>0</v>
      </c>
      <c r="V893" s="73">
        <v>0</v>
      </c>
      <c r="W893" s="73">
        <v>0</v>
      </c>
      <c r="X893" s="73">
        <v>0</v>
      </c>
      <c r="Y893" s="73">
        <v>0</v>
      </c>
      <c r="Z893" s="73">
        <v>0</v>
      </c>
      <c r="AA893" s="73">
        <v>0</v>
      </c>
      <c r="AB893" s="73">
        <v>0</v>
      </c>
      <c r="AC893" s="73">
        <v>0</v>
      </c>
      <c r="AD893" s="73">
        <v>0</v>
      </c>
      <c r="AE893" s="73">
        <v>0</v>
      </c>
      <c r="AF893" s="73">
        <v>0</v>
      </c>
      <c r="AG893" s="73">
        <v>0</v>
      </c>
      <c r="AH893" s="73">
        <v>0</v>
      </c>
      <c r="AI893" s="73">
        <v>0</v>
      </c>
      <c r="AJ893" s="73">
        <v>0</v>
      </c>
      <c r="AK893" s="73">
        <v>0</v>
      </c>
      <c r="AL893" s="73">
        <v>0</v>
      </c>
      <c r="AM893" s="73">
        <v>0</v>
      </c>
      <c r="AN893" s="73">
        <v>0</v>
      </c>
      <c r="AO893" s="73">
        <v>0</v>
      </c>
      <c r="AP893" s="73">
        <v>0</v>
      </c>
      <c r="AQ893" s="73">
        <v>0</v>
      </c>
      <c r="AR893" s="73">
        <v>0</v>
      </c>
      <c r="AS893" s="73">
        <v>0</v>
      </c>
      <c r="AT893" s="73">
        <v>0</v>
      </c>
      <c r="AU893" s="73">
        <v>0</v>
      </c>
      <c r="AV893" s="73">
        <v>0</v>
      </c>
      <c r="AW893" s="73">
        <v>0</v>
      </c>
      <c r="AX893" s="73">
        <v>0</v>
      </c>
      <c r="AY893" s="73">
        <v>0</v>
      </c>
      <c r="AZ893" s="73">
        <v>0</v>
      </c>
      <c r="BA893" s="73">
        <v>0</v>
      </c>
      <c r="BB893" s="73">
        <v>0</v>
      </c>
      <c r="BC893" s="73">
        <v>0</v>
      </c>
      <c r="BD893" s="73">
        <v>0</v>
      </c>
      <c r="BE893" s="73">
        <v>0</v>
      </c>
      <c r="BF893" s="73">
        <v>0</v>
      </c>
      <c r="BG893" s="73">
        <v>0</v>
      </c>
      <c r="BH893" s="73">
        <v>0</v>
      </c>
      <c r="BI893" s="73">
        <v>0</v>
      </c>
      <c r="BJ893" s="73">
        <v>0</v>
      </c>
      <c r="BK893" s="73">
        <v>0</v>
      </c>
      <c r="BL893" s="73">
        <v>0</v>
      </c>
      <c r="BM893" s="73">
        <v>0</v>
      </c>
      <c r="BN893" s="73">
        <v>0</v>
      </c>
      <c r="BO893" s="73">
        <v>0</v>
      </c>
      <c r="BP893" s="73">
        <v>0</v>
      </c>
      <c r="BQ893" s="73">
        <v>0</v>
      </c>
      <c r="BR893" s="73">
        <v>0</v>
      </c>
      <c r="BS893" s="73">
        <v>0</v>
      </c>
      <c r="BT893" s="73">
        <v>0</v>
      </c>
      <c r="BU893" s="7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5" t="s">
        <v>2</v>
      </c>
      <c r="B894" s="5" t="s">
        <v>3</v>
      </c>
      <c r="C894" s="73">
        <v>0</v>
      </c>
      <c r="D894" s="73">
        <v>0</v>
      </c>
      <c r="E894" s="73">
        <v>0</v>
      </c>
      <c r="F894" s="73">
        <v>0</v>
      </c>
      <c r="G894" s="73">
        <v>0</v>
      </c>
      <c r="H894" s="73">
        <v>0</v>
      </c>
      <c r="I894" s="73">
        <v>0</v>
      </c>
      <c r="J894" s="73">
        <v>0</v>
      </c>
      <c r="K894" s="73">
        <v>0</v>
      </c>
      <c r="L894" s="73">
        <v>0</v>
      </c>
      <c r="M894" s="73">
        <v>0</v>
      </c>
      <c r="N894" s="73">
        <v>0</v>
      </c>
      <c r="O894" s="73">
        <v>0</v>
      </c>
      <c r="P894" s="73">
        <v>0</v>
      </c>
      <c r="Q894" s="73">
        <v>0</v>
      </c>
      <c r="R894" s="73">
        <v>0</v>
      </c>
      <c r="S894" s="73">
        <v>0</v>
      </c>
      <c r="T894" s="73">
        <v>0</v>
      </c>
      <c r="U894" s="73">
        <v>0</v>
      </c>
      <c r="V894" s="73">
        <v>0</v>
      </c>
      <c r="W894" s="73">
        <v>0</v>
      </c>
      <c r="X894" s="73">
        <v>0</v>
      </c>
      <c r="Y894" s="73">
        <v>0</v>
      </c>
      <c r="Z894" s="73">
        <v>0</v>
      </c>
      <c r="AA894" s="73">
        <v>0</v>
      </c>
      <c r="AB894" s="73">
        <v>0</v>
      </c>
      <c r="AC894" s="73">
        <v>0</v>
      </c>
      <c r="AD894" s="73">
        <v>0</v>
      </c>
      <c r="AE894" s="73">
        <v>0</v>
      </c>
      <c r="AF894" s="73">
        <v>0</v>
      </c>
      <c r="AG894" s="73">
        <v>0</v>
      </c>
      <c r="AH894" s="73">
        <v>0</v>
      </c>
      <c r="AI894" s="73">
        <v>0</v>
      </c>
      <c r="AJ894" s="73">
        <v>0</v>
      </c>
      <c r="AK894" s="73">
        <v>0</v>
      </c>
      <c r="AL894" s="73">
        <v>0</v>
      </c>
      <c r="AM894" s="73">
        <v>0</v>
      </c>
      <c r="AN894" s="73">
        <v>0</v>
      </c>
      <c r="AO894" s="73">
        <v>0</v>
      </c>
      <c r="AP894" s="73">
        <v>0</v>
      </c>
      <c r="AQ894" s="73">
        <v>0</v>
      </c>
      <c r="AR894" s="73">
        <v>0</v>
      </c>
      <c r="AS894" s="73">
        <v>0</v>
      </c>
      <c r="AT894" s="73">
        <v>0</v>
      </c>
      <c r="AU894" s="73">
        <v>0</v>
      </c>
      <c r="AV894" s="73">
        <v>0</v>
      </c>
      <c r="AW894" s="73">
        <v>0</v>
      </c>
      <c r="AX894" s="73">
        <v>0</v>
      </c>
      <c r="AY894" s="73">
        <v>0</v>
      </c>
      <c r="AZ894" s="73">
        <v>0</v>
      </c>
      <c r="BA894" s="73">
        <v>0</v>
      </c>
      <c r="BB894" s="73">
        <v>0</v>
      </c>
      <c r="BC894" s="73">
        <v>0</v>
      </c>
      <c r="BD894" s="73">
        <v>0</v>
      </c>
      <c r="BE894" s="73">
        <v>0</v>
      </c>
      <c r="BF894" s="73">
        <v>0</v>
      </c>
      <c r="BG894" s="73">
        <v>0</v>
      </c>
      <c r="BH894" s="73">
        <v>0</v>
      </c>
      <c r="BI894" s="73">
        <v>0</v>
      </c>
      <c r="BJ894" s="73">
        <v>0</v>
      </c>
      <c r="BK894" s="73">
        <v>0</v>
      </c>
      <c r="BL894" s="73">
        <v>0</v>
      </c>
      <c r="BM894" s="73">
        <v>0</v>
      </c>
      <c r="BN894" s="73">
        <v>0</v>
      </c>
      <c r="BO894" s="73">
        <v>0</v>
      </c>
      <c r="BP894" s="73">
        <v>0</v>
      </c>
      <c r="BQ894" s="73">
        <v>0</v>
      </c>
      <c r="BR894" s="73">
        <v>0</v>
      </c>
      <c r="BS894" s="73">
        <v>0</v>
      </c>
      <c r="BT894" s="73">
        <v>0</v>
      </c>
      <c r="BU894" s="73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4"/>
      <c r="B895" s="4" t="s">
        <v>4</v>
      </c>
      <c r="C895" s="73">
        <v>0</v>
      </c>
      <c r="D895" s="73">
        <v>0</v>
      </c>
      <c r="E895" s="73">
        <v>0</v>
      </c>
      <c r="F895" s="73">
        <v>0</v>
      </c>
      <c r="G895" s="73">
        <v>0</v>
      </c>
      <c r="H895" s="73">
        <v>0</v>
      </c>
      <c r="I895" s="73">
        <v>0</v>
      </c>
      <c r="J895" s="73">
        <v>0</v>
      </c>
      <c r="K895" s="73">
        <v>0</v>
      </c>
      <c r="L895" s="73">
        <v>0</v>
      </c>
      <c r="M895" s="73">
        <v>0</v>
      </c>
      <c r="N895" s="73">
        <v>0</v>
      </c>
      <c r="O895" s="73">
        <v>0</v>
      </c>
      <c r="P895" s="73">
        <v>0</v>
      </c>
      <c r="Q895" s="73">
        <v>0</v>
      </c>
      <c r="R895" s="73">
        <v>0</v>
      </c>
      <c r="S895" s="73">
        <v>0</v>
      </c>
      <c r="T895" s="73">
        <v>0</v>
      </c>
      <c r="U895" s="73">
        <v>0</v>
      </c>
      <c r="V895" s="73">
        <v>0</v>
      </c>
      <c r="W895" s="73">
        <v>0</v>
      </c>
      <c r="X895" s="73">
        <v>0</v>
      </c>
      <c r="Y895" s="73">
        <v>0</v>
      </c>
      <c r="Z895" s="73">
        <v>0</v>
      </c>
      <c r="AA895" s="73">
        <v>0</v>
      </c>
      <c r="AB895" s="73">
        <v>0</v>
      </c>
      <c r="AC895" s="73">
        <v>0</v>
      </c>
      <c r="AD895" s="73">
        <v>0</v>
      </c>
      <c r="AE895" s="73">
        <v>0</v>
      </c>
      <c r="AF895" s="73">
        <v>0</v>
      </c>
      <c r="AG895" s="73">
        <v>0</v>
      </c>
      <c r="AH895" s="73">
        <v>0</v>
      </c>
      <c r="AI895" s="73">
        <v>0</v>
      </c>
      <c r="AJ895" s="73">
        <v>0</v>
      </c>
      <c r="AK895" s="73">
        <v>0</v>
      </c>
      <c r="AL895" s="73">
        <v>0</v>
      </c>
      <c r="AM895" s="73">
        <v>0</v>
      </c>
      <c r="AN895" s="73">
        <v>0</v>
      </c>
      <c r="AO895" s="73">
        <v>0</v>
      </c>
      <c r="AP895" s="73">
        <v>0</v>
      </c>
      <c r="AQ895" s="73">
        <v>0</v>
      </c>
      <c r="AR895" s="73">
        <v>0</v>
      </c>
      <c r="AS895" s="73">
        <v>0</v>
      </c>
      <c r="AT895" s="73">
        <v>0</v>
      </c>
      <c r="AU895" s="73">
        <v>0</v>
      </c>
      <c r="AV895" s="73">
        <v>0</v>
      </c>
      <c r="AW895" s="73">
        <v>0</v>
      </c>
      <c r="AX895" s="73">
        <v>0</v>
      </c>
      <c r="AY895" s="73">
        <v>0</v>
      </c>
      <c r="AZ895" s="73">
        <v>0</v>
      </c>
      <c r="BA895" s="73">
        <v>0</v>
      </c>
      <c r="BB895" s="73">
        <v>0</v>
      </c>
      <c r="BC895" s="73">
        <v>0</v>
      </c>
      <c r="BD895" s="73">
        <v>0</v>
      </c>
      <c r="BE895" s="73">
        <v>0</v>
      </c>
      <c r="BF895" s="73">
        <v>0</v>
      </c>
      <c r="BG895" s="73">
        <v>0</v>
      </c>
      <c r="BH895" s="73">
        <v>0</v>
      </c>
      <c r="BI895" s="73">
        <v>0</v>
      </c>
      <c r="BJ895" s="73">
        <v>0</v>
      </c>
      <c r="BK895" s="73">
        <v>0</v>
      </c>
      <c r="BL895" s="73">
        <v>0</v>
      </c>
      <c r="BM895" s="73">
        <v>0</v>
      </c>
      <c r="BN895" s="73">
        <v>0</v>
      </c>
      <c r="BO895" s="73">
        <v>0</v>
      </c>
      <c r="BP895" s="73">
        <v>0</v>
      </c>
      <c r="BQ895" s="73">
        <v>0</v>
      </c>
      <c r="BR895" s="73">
        <v>0</v>
      </c>
      <c r="BS895" s="73">
        <v>0</v>
      </c>
      <c r="BT895" s="73">
        <v>0</v>
      </c>
      <c r="BU895" s="73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14" t="s">
        <v>7</v>
      </c>
      <c r="B896" s="14" t="s">
        <v>3</v>
      </c>
      <c r="C896" s="73">
        <v>0</v>
      </c>
      <c r="D896" s="73">
        <v>0</v>
      </c>
      <c r="E896" s="73">
        <v>0</v>
      </c>
      <c r="F896" s="73">
        <v>0</v>
      </c>
      <c r="G896" s="73">
        <v>0</v>
      </c>
      <c r="H896" s="73">
        <v>0</v>
      </c>
      <c r="I896" s="73">
        <v>0</v>
      </c>
      <c r="J896" s="73">
        <v>0</v>
      </c>
      <c r="K896" s="73">
        <v>0</v>
      </c>
      <c r="L896" s="73">
        <v>0</v>
      </c>
      <c r="M896" s="73">
        <v>0</v>
      </c>
      <c r="N896" s="73">
        <v>0</v>
      </c>
      <c r="O896" s="73">
        <v>0</v>
      </c>
      <c r="P896" s="73">
        <v>0</v>
      </c>
      <c r="Q896" s="73">
        <v>0</v>
      </c>
      <c r="R896" s="73">
        <v>0</v>
      </c>
      <c r="S896" s="73">
        <v>0</v>
      </c>
      <c r="T896" s="73">
        <v>0</v>
      </c>
      <c r="U896" s="73">
        <v>0</v>
      </c>
      <c r="V896" s="73">
        <v>0</v>
      </c>
      <c r="W896" s="73">
        <v>0</v>
      </c>
      <c r="X896" s="73">
        <v>0</v>
      </c>
      <c r="Y896" s="73">
        <v>0</v>
      </c>
      <c r="Z896" s="73">
        <v>0</v>
      </c>
      <c r="AA896" s="73">
        <v>0</v>
      </c>
      <c r="AB896" s="73">
        <v>0</v>
      </c>
      <c r="AC896" s="73">
        <v>0</v>
      </c>
      <c r="AD896" s="73">
        <v>0</v>
      </c>
      <c r="AE896" s="73">
        <v>0</v>
      </c>
      <c r="AF896" s="73">
        <v>0</v>
      </c>
      <c r="AG896" s="73">
        <v>0</v>
      </c>
      <c r="AH896" s="73">
        <v>0</v>
      </c>
      <c r="AI896" s="73">
        <v>0</v>
      </c>
      <c r="AJ896" s="73">
        <v>0</v>
      </c>
      <c r="AK896" s="73">
        <v>0</v>
      </c>
      <c r="AL896" s="73">
        <v>0</v>
      </c>
      <c r="AM896" s="73">
        <v>0</v>
      </c>
      <c r="AN896" s="73">
        <v>0</v>
      </c>
      <c r="AO896" s="73">
        <v>0</v>
      </c>
      <c r="AP896" s="73">
        <v>0</v>
      </c>
      <c r="AQ896" s="73">
        <v>0</v>
      </c>
      <c r="AR896" s="73">
        <v>0</v>
      </c>
      <c r="AS896" s="73">
        <v>0</v>
      </c>
      <c r="AT896" s="73">
        <v>0</v>
      </c>
      <c r="AU896" s="73">
        <v>0</v>
      </c>
      <c r="AV896" s="73">
        <v>0</v>
      </c>
      <c r="AW896" s="73">
        <v>0</v>
      </c>
      <c r="AX896" s="73">
        <v>0</v>
      </c>
      <c r="AY896" s="73">
        <v>0</v>
      </c>
      <c r="AZ896" s="73">
        <v>0</v>
      </c>
      <c r="BA896" s="73">
        <v>0</v>
      </c>
      <c r="BB896" s="73">
        <v>0</v>
      </c>
      <c r="BC896" s="73">
        <v>0</v>
      </c>
      <c r="BD896" s="73">
        <v>0</v>
      </c>
      <c r="BE896" s="73">
        <v>0</v>
      </c>
      <c r="BF896" s="73">
        <v>0</v>
      </c>
      <c r="BG896" s="73">
        <v>0</v>
      </c>
      <c r="BH896" s="73">
        <v>0</v>
      </c>
      <c r="BI896" s="73">
        <v>0</v>
      </c>
      <c r="BJ896" s="73">
        <v>0</v>
      </c>
      <c r="BK896" s="73">
        <v>0</v>
      </c>
      <c r="BL896" s="73">
        <v>0</v>
      </c>
      <c r="BM896" s="73">
        <v>0</v>
      </c>
      <c r="BN896" s="73">
        <v>0</v>
      </c>
      <c r="BO896" s="73">
        <v>0</v>
      </c>
      <c r="BP896" s="73">
        <v>0</v>
      </c>
      <c r="BQ896" s="73">
        <v>0</v>
      </c>
      <c r="BR896" s="73">
        <v>0</v>
      </c>
      <c r="BS896" s="73">
        <v>0</v>
      </c>
      <c r="BT896" s="73">
        <v>0</v>
      </c>
      <c r="BU896" s="73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4"/>
      <c r="B897" s="4" t="s">
        <v>4</v>
      </c>
      <c r="C897" s="73">
        <v>0</v>
      </c>
      <c r="D897" s="73">
        <v>0</v>
      </c>
      <c r="E897" s="73">
        <v>0</v>
      </c>
      <c r="F897" s="73">
        <v>0</v>
      </c>
      <c r="G897" s="73">
        <v>0</v>
      </c>
      <c r="H897" s="73">
        <v>0</v>
      </c>
      <c r="I897" s="73">
        <v>0</v>
      </c>
      <c r="J897" s="73">
        <v>0</v>
      </c>
      <c r="K897" s="73">
        <v>0</v>
      </c>
      <c r="L897" s="73">
        <v>0</v>
      </c>
      <c r="M897" s="73">
        <v>0</v>
      </c>
      <c r="N897" s="73">
        <v>0</v>
      </c>
      <c r="O897" s="73">
        <v>0</v>
      </c>
      <c r="P897" s="73">
        <v>0</v>
      </c>
      <c r="Q897" s="73">
        <v>0</v>
      </c>
      <c r="R897" s="73">
        <v>0</v>
      </c>
      <c r="S897" s="73">
        <v>0</v>
      </c>
      <c r="T897" s="73">
        <v>0</v>
      </c>
      <c r="U897" s="73">
        <v>0</v>
      </c>
      <c r="V897" s="73">
        <v>0</v>
      </c>
      <c r="W897" s="73">
        <v>0</v>
      </c>
      <c r="X897" s="73">
        <v>0</v>
      </c>
      <c r="Y897" s="73">
        <v>0</v>
      </c>
      <c r="Z897" s="73">
        <v>0</v>
      </c>
      <c r="AA897" s="73">
        <v>0</v>
      </c>
      <c r="AB897" s="73">
        <v>0</v>
      </c>
      <c r="AC897" s="73">
        <v>0</v>
      </c>
      <c r="AD897" s="73">
        <v>0</v>
      </c>
      <c r="AE897" s="73">
        <v>0</v>
      </c>
      <c r="AF897" s="73">
        <v>0</v>
      </c>
      <c r="AG897" s="73">
        <v>0</v>
      </c>
      <c r="AH897" s="73">
        <v>0</v>
      </c>
      <c r="AI897" s="73">
        <v>0</v>
      </c>
      <c r="AJ897" s="73">
        <v>0</v>
      </c>
      <c r="AK897" s="73">
        <v>0</v>
      </c>
      <c r="AL897" s="73">
        <v>0</v>
      </c>
      <c r="AM897" s="73">
        <v>0</v>
      </c>
      <c r="AN897" s="73">
        <v>0</v>
      </c>
      <c r="AO897" s="73">
        <v>0</v>
      </c>
      <c r="AP897" s="73">
        <v>0</v>
      </c>
      <c r="AQ897" s="73">
        <v>0</v>
      </c>
      <c r="AR897" s="73">
        <v>0</v>
      </c>
      <c r="AS897" s="73">
        <v>0</v>
      </c>
      <c r="AT897" s="73">
        <v>0</v>
      </c>
      <c r="AU897" s="73">
        <v>0</v>
      </c>
      <c r="AV897" s="73">
        <v>0</v>
      </c>
      <c r="AW897" s="73">
        <v>0</v>
      </c>
      <c r="AX897" s="73">
        <v>0</v>
      </c>
      <c r="AY897" s="73">
        <v>0</v>
      </c>
      <c r="AZ897" s="73">
        <v>0</v>
      </c>
      <c r="BA897" s="73">
        <v>0</v>
      </c>
      <c r="BB897" s="73">
        <v>0</v>
      </c>
      <c r="BC897" s="73">
        <v>0</v>
      </c>
      <c r="BD897" s="73">
        <v>0</v>
      </c>
      <c r="BE897" s="73">
        <v>0</v>
      </c>
      <c r="BF897" s="73">
        <v>0</v>
      </c>
      <c r="BG897" s="73">
        <v>0</v>
      </c>
      <c r="BH897" s="73">
        <v>0</v>
      </c>
      <c r="BI897" s="73">
        <v>0</v>
      </c>
      <c r="BJ897" s="73">
        <v>0</v>
      </c>
      <c r="BK897" s="73">
        <v>0</v>
      </c>
      <c r="BL897" s="73">
        <v>0</v>
      </c>
      <c r="BM897" s="73">
        <v>0</v>
      </c>
      <c r="BN897" s="73">
        <v>0</v>
      </c>
      <c r="BO897" s="73">
        <v>0</v>
      </c>
      <c r="BP897" s="73">
        <v>0</v>
      </c>
      <c r="BQ897" s="73">
        <v>0</v>
      </c>
      <c r="BR897" s="73">
        <v>0</v>
      </c>
      <c r="BS897" s="73">
        <v>0</v>
      </c>
      <c r="BT897" s="73">
        <v>0</v>
      </c>
      <c r="BU897" s="73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>
      <c r="A898" s="14" t="s">
        <v>6</v>
      </c>
      <c r="B898" s="14" t="s">
        <v>3</v>
      </c>
      <c r="C898" s="73">
        <v>0</v>
      </c>
      <c r="D898" s="73">
        <v>0</v>
      </c>
      <c r="E898" s="73">
        <v>0</v>
      </c>
      <c r="F898" s="73">
        <v>0</v>
      </c>
      <c r="G898" s="73">
        <v>0</v>
      </c>
      <c r="H898" s="73">
        <v>0</v>
      </c>
      <c r="I898" s="73">
        <v>0</v>
      </c>
      <c r="J898" s="73">
        <v>0</v>
      </c>
      <c r="K898" s="73">
        <v>0</v>
      </c>
      <c r="L898" s="73">
        <v>0</v>
      </c>
      <c r="M898" s="73">
        <v>0</v>
      </c>
      <c r="N898" s="73">
        <v>0</v>
      </c>
      <c r="O898" s="73">
        <v>0</v>
      </c>
      <c r="P898" s="73">
        <v>0</v>
      </c>
      <c r="Q898" s="73">
        <v>0</v>
      </c>
      <c r="R898" s="73">
        <v>0</v>
      </c>
      <c r="S898" s="73">
        <v>0</v>
      </c>
      <c r="T898" s="73">
        <v>0</v>
      </c>
      <c r="U898" s="73">
        <v>0</v>
      </c>
      <c r="V898" s="73">
        <v>0</v>
      </c>
      <c r="W898" s="73">
        <v>0</v>
      </c>
      <c r="X898" s="73">
        <v>0</v>
      </c>
      <c r="Y898" s="73">
        <v>0</v>
      </c>
      <c r="Z898" s="73">
        <v>0</v>
      </c>
      <c r="AA898" s="73">
        <v>0</v>
      </c>
      <c r="AB898" s="73">
        <v>0</v>
      </c>
      <c r="AC898" s="73">
        <v>0</v>
      </c>
      <c r="AD898" s="73">
        <v>0</v>
      </c>
      <c r="AE898" s="73">
        <v>0</v>
      </c>
      <c r="AF898" s="73">
        <v>0</v>
      </c>
      <c r="AG898" s="73">
        <v>0</v>
      </c>
      <c r="AH898" s="73">
        <v>0</v>
      </c>
      <c r="AI898" s="73">
        <v>0</v>
      </c>
      <c r="AJ898" s="73">
        <v>0</v>
      </c>
      <c r="AK898" s="73">
        <v>0</v>
      </c>
      <c r="AL898" s="73">
        <v>0</v>
      </c>
      <c r="AM898" s="73">
        <v>0</v>
      </c>
      <c r="AN898" s="73">
        <v>0</v>
      </c>
      <c r="AO898" s="73">
        <v>0</v>
      </c>
      <c r="AP898" s="73">
        <v>0</v>
      </c>
      <c r="AQ898" s="73">
        <v>0</v>
      </c>
      <c r="AR898" s="73">
        <v>0</v>
      </c>
      <c r="AS898" s="73">
        <v>0</v>
      </c>
      <c r="AT898" s="73">
        <v>0</v>
      </c>
      <c r="AU898" s="73">
        <v>0</v>
      </c>
      <c r="AV898" s="73">
        <v>0</v>
      </c>
      <c r="AW898" s="73">
        <v>0</v>
      </c>
      <c r="AX898" s="73">
        <v>0</v>
      </c>
      <c r="AY898" s="73">
        <v>0</v>
      </c>
      <c r="AZ898" s="73">
        <v>0</v>
      </c>
      <c r="BA898" s="73">
        <v>0</v>
      </c>
      <c r="BB898" s="73">
        <v>0</v>
      </c>
      <c r="BC898" s="73">
        <v>0</v>
      </c>
      <c r="BD898" s="73">
        <v>0</v>
      </c>
      <c r="BE898" s="73">
        <v>0</v>
      </c>
      <c r="BF898" s="73">
        <v>0</v>
      </c>
      <c r="BG898" s="73">
        <v>0</v>
      </c>
      <c r="BH898" s="73">
        <v>0</v>
      </c>
      <c r="BI898" s="73">
        <v>0</v>
      </c>
      <c r="BJ898" s="73">
        <v>0</v>
      </c>
      <c r="BK898" s="73">
        <v>0</v>
      </c>
      <c r="BL898" s="73">
        <v>0</v>
      </c>
      <c r="BM898" s="73">
        <v>0</v>
      </c>
      <c r="BN898" s="73">
        <v>0</v>
      </c>
      <c r="BO898" s="73">
        <v>0</v>
      </c>
      <c r="BP898" s="73">
        <v>0</v>
      </c>
      <c r="BQ898" s="73">
        <v>0</v>
      </c>
      <c r="BR898" s="73">
        <v>0</v>
      </c>
      <c r="BS898" s="73">
        <v>0</v>
      </c>
      <c r="BT898" s="73">
        <v>0</v>
      </c>
      <c r="BU898" s="73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>
      <c r="A899" s="5"/>
      <c r="B899" s="5" t="s">
        <v>4</v>
      </c>
      <c r="C899" s="73">
        <v>0</v>
      </c>
      <c r="D899" s="73">
        <v>0</v>
      </c>
      <c r="E899" s="73">
        <v>0</v>
      </c>
      <c r="F899" s="73">
        <v>0</v>
      </c>
      <c r="G899" s="73">
        <v>0</v>
      </c>
      <c r="H899" s="73">
        <v>0</v>
      </c>
      <c r="I899" s="73">
        <v>0</v>
      </c>
      <c r="J899" s="73">
        <v>0</v>
      </c>
      <c r="K899" s="73">
        <v>0</v>
      </c>
      <c r="L899" s="73">
        <v>0</v>
      </c>
      <c r="M899" s="73">
        <v>0</v>
      </c>
      <c r="N899" s="73">
        <v>0</v>
      </c>
      <c r="O899" s="73">
        <v>0</v>
      </c>
      <c r="P899" s="73">
        <v>0</v>
      </c>
      <c r="Q899" s="73">
        <v>0</v>
      </c>
      <c r="R899" s="73">
        <v>0</v>
      </c>
      <c r="S899" s="73">
        <v>0</v>
      </c>
      <c r="T899" s="73">
        <v>0</v>
      </c>
      <c r="U899" s="73">
        <v>0</v>
      </c>
      <c r="V899" s="73">
        <v>0</v>
      </c>
      <c r="W899" s="73">
        <v>0</v>
      </c>
      <c r="X899" s="73">
        <v>0</v>
      </c>
      <c r="Y899" s="73">
        <v>0</v>
      </c>
      <c r="Z899" s="73">
        <v>0</v>
      </c>
      <c r="AA899" s="73">
        <v>0</v>
      </c>
      <c r="AB899" s="73">
        <v>0</v>
      </c>
      <c r="AC899" s="73">
        <v>0</v>
      </c>
      <c r="AD899" s="73">
        <v>0</v>
      </c>
      <c r="AE899" s="73">
        <v>0</v>
      </c>
      <c r="AF899" s="73">
        <v>0</v>
      </c>
      <c r="AG899" s="73">
        <v>0</v>
      </c>
      <c r="AH899" s="73">
        <v>0</v>
      </c>
      <c r="AI899" s="73">
        <v>0</v>
      </c>
      <c r="AJ899" s="73">
        <v>0</v>
      </c>
      <c r="AK899" s="73">
        <v>0</v>
      </c>
      <c r="AL899" s="73">
        <v>0</v>
      </c>
      <c r="AM899" s="73">
        <v>0</v>
      </c>
      <c r="AN899" s="73">
        <v>0</v>
      </c>
      <c r="AO899" s="73">
        <v>0</v>
      </c>
      <c r="AP899" s="73">
        <v>0</v>
      </c>
      <c r="AQ899" s="73">
        <v>0</v>
      </c>
      <c r="AR899" s="73">
        <v>0</v>
      </c>
      <c r="AS899" s="73">
        <v>0</v>
      </c>
      <c r="AT899" s="73">
        <v>0</v>
      </c>
      <c r="AU899" s="73">
        <v>0</v>
      </c>
      <c r="AV899" s="73">
        <v>0</v>
      </c>
      <c r="AW899" s="73">
        <v>0</v>
      </c>
      <c r="AX899" s="73">
        <v>0</v>
      </c>
      <c r="AY899" s="73">
        <v>0</v>
      </c>
      <c r="AZ899" s="73">
        <v>0</v>
      </c>
      <c r="BA899" s="73">
        <v>0</v>
      </c>
      <c r="BB899" s="73">
        <v>0</v>
      </c>
      <c r="BC899" s="73">
        <v>0</v>
      </c>
      <c r="BD899" s="73">
        <v>0</v>
      </c>
      <c r="BE899" s="73">
        <v>0</v>
      </c>
      <c r="BF899" s="73">
        <v>0</v>
      </c>
      <c r="BG899" s="73">
        <v>0</v>
      </c>
      <c r="BH899" s="73">
        <v>0</v>
      </c>
      <c r="BI899" s="73">
        <v>0</v>
      </c>
      <c r="BJ899" s="73">
        <v>0</v>
      </c>
      <c r="BK899" s="73">
        <v>0</v>
      </c>
      <c r="BL899" s="73">
        <v>0</v>
      </c>
      <c r="BM899" s="73">
        <v>0</v>
      </c>
      <c r="BN899" s="73">
        <v>0</v>
      </c>
      <c r="BO899" s="73">
        <v>0</v>
      </c>
      <c r="BP899" s="73">
        <v>0</v>
      </c>
      <c r="BQ899" s="73">
        <v>0</v>
      </c>
      <c r="BR899" s="73">
        <v>0</v>
      </c>
      <c r="BS899" s="73">
        <v>0</v>
      </c>
      <c r="BT899" s="73">
        <v>0</v>
      </c>
      <c r="BU899" s="73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>
      <c r="A900" s="5" t="s">
        <v>8</v>
      </c>
      <c r="B900" s="5" t="s">
        <v>3</v>
      </c>
      <c r="C900" s="73">
        <v>0</v>
      </c>
      <c r="D900" s="73">
        <v>0</v>
      </c>
      <c r="E900" s="73">
        <v>0</v>
      </c>
      <c r="F900" s="73">
        <v>0</v>
      </c>
      <c r="G900" s="73">
        <v>0</v>
      </c>
      <c r="H900" s="73">
        <v>0</v>
      </c>
      <c r="I900" s="73">
        <v>0</v>
      </c>
      <c r="J900" s="73">
        <v>0</v>
      </c>
      <c r="K900" s="73">
        <v>0</v>
      </c>
      <c r="L900" s="73">
        <v>0</v>
      </c>
      <c r="M900" s="73">
        <v>0</v>
      </c>
      <c r="N900" s="73">
        <v>0</v>
      </c>
      <c r="O900" s="73">
        <v>0</v>
      </c>
      <c r="P900" s="73">
        <v>0</v>
      </c>
      <c r="Q900" s="73">
        <v>0</v>
      </c>
      <c r="R900" s="73">
        <v>0</v>
      </c>
      <c r="S900" s="73">
        <v>0</v>
      </c>
      <c r="T900" s="73">
        <v>0</v>
      </c>
      <c r="U900" s="73">
        <v>0</v>
      </c>
      <c r="V900" s="73">
        <v>0</v>
      </c>
      <c r="W900" s="73">
        <v>0</v>
      </c>
      <c r="X900" s="73">
        <v>0</v>
      </c>
      <c r="Y900" s="73">
        <v>0</v>
      </c>
      <c r="Z900" s="73">
        <v>0</v>
      </c>
      <c r="AA900" s="73">
        <v>0</v>
      </c>
      <c r="AB900" s="73">
        <v>0</v>
      </c>
      <c r="AC900" s="73">
        <v>0</v>
      </c>
      <c r="AD900" s="73">
        <v>0</v>
      </c>
      <c r="AE900" s="73">
        <v>0</v>
      </c>
      <c r="AF900" s="73">
        <v>0</v>
      </c>
      <c r="AG900" s="73">
        <v>0</v>
      </c>
      <c r="AH900" s="73">
        <v>0</v>
      </c>
      <c r="AI900" s="73">
        <v>0</v>
      </c>
      <c r="AJ900" s="73">
        <v>0</v>
      </c>
      <c r="AK900" s="73">
        <v>0</v>
      </c>
      <c r="AL900" s="73">
        <v>0</v>
      </c>
      <c r="AM900" s="73">
        <v>0</v>
      </c>
      <c r="AN900" s="73">
        <v>0</v>
      </c>
      <c r="AO900" s="73">
        <v>0</v>
      </c>
      <c r="AP900" s="73">
        <v>0</v>
      </c>
      <c r="AQ900" s="73">
        <v>0</v>
      </c>
      <c r="AR900" s="73">
        <v>0</v>
      </c>
      <c r="AS900" s="73">
        <v>0</v>
      </c>
      <c r="AT900" s="73">
        <v>0</v>
      </c>
      <c r="AU900" s="73">
        <v>0</v>
      </c>
      <c r="AV900" s="73">
        <v>0</v>
      </c>
      <c r="AW900" s="73">
        <v>0</v>
      </c>
      <c r="AX900" s="73">
        <v>0</v>
      </c>
      <c r="AY900" s="73">
        <v>0</v>
      </c>
      <c r="AZ900" s="73">
        <v>0</v>
      </c>
      <c r="BA900" s="73">
        <v>0</v>
      </c>
      <c r="BB900" s="73">
        <v>0</v>
      </c>
      <c r="BC900" s="73">
        <v>0</v>
      </c>
      <c r="BD900" s="73">
        <v>0</v>
      </c>
      <c r="BE900" s="73">
        <v>0</v>
      </c>
      <c r="BF900" s="73">
        <v>0</v>
      </c>
      <c r="BG900" s="73">
        <v>0</v>
      </c>
      <c r="BH900" s="73">
        <v>0</v>
      </c>
      <c r="BI900" s="73">
        <v>0</v>
      </c>
      <c r="BJ900" s="73">
        <v>0</v>
      </c>
      <c r="BK900" s="73">
        <v>0</v>
      </c>
      <c r="BL900" s="73">
        <v>0</v>
      </c>
      <c r="BM900" s="73">
        <v>0</v>
      </c>
      <c r="BN900" s="73">
        <v>0</v>
      </c>
      <c r="BO900" s="73">
        <v>0</v>
      </c>
      <c r="BP900" s="73">
        <v>0</v>
      </c>
      <c r="BQ900" s="73">
        <v>0</v>
      </c>
      <c r="BR900" s="73">
        <v>0</v>
      </c>
      <c r="BS900" s="73">
        <v>0</v>
      </c>
      <c r="BT900" s="73">
        <v>0</v>
      </c>
      <c r="BU900" s="73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>
      <c r="A901" s="4"/>
      <c r="B901" s="4" t="s">
        <v>37</v>
      </c>
      <c r="C901" s="73">
        <v>0</v>
      </c>
      <c r="D901" s="73">
        <v>0</v>
      </c>
      <c r="E901" s="73">
        <v>0</v>
      </c>
      <c r="F901" s="73">
        <v>0</v>
      </c>
      <c r="G901" s="73">
        <v>0</v>
      </c>
      <c r="H901" s="73">
        <v>0</v>
      </c>
      <c r="I901" s="73">
        <v>0</v>
      </c>
      <c r="J901" s="73">
        <v>0</v>
      </c>
      <c r="K901" s="73">
        <v>0</v>
      </c>
      <c r="L901" s="73">
        <v>0</v>
      </c>
      <c r="M901" s="73">
        <v>0</v>
      </c>
      <c r="N901" s="73">
        <v>0</v>
      </c>
      <c r="O901" s="73">
        <v>0</v>
      </c>
      <c r="P901" s="73">
        <v>0</v>
      </c>
      <c r="Q901" s="73">
        <v>0</v>
      </c>
      <c r="R901" s="73">
        <v>0</v>
      </c>
      <c r="S901" s="73">
        <v>0</v>
      </c>
      <c r="T901" s="73">
        <v>0</v>
      </c>
      <c r="U901" s="73">
        <v>0</v>
      </c>
      <c r="V901" s="73">
        <v>0</v>
      </c>
      <c r="W901" s="73">
        <v>0</v>
      </c>
      <c r="X901" s="73">
        <v>0</v>
      </c>
      <c r="Y901" s="73">
        <v>0</v>
      </c>
      <c r="Z901" s="73">
        <v>0</v>
      </c>
      <c r="AA901" s="73">
        <v>0</v>
      </c>
      <c r="AB901" s="73">
        <v>0</v>
      </c>
      <c r="AC901" s="73">
        <v>0</v>
      </c>
      <c r="AD901" s="73">
        <v>0</v>
      </c>
      <c r="AE901" s="73">
        <v>0</v>
      </c>
      <c r="AF901" s="73">
        <v>0</v>
      </c>
      <c r="AG901" s="73">
        <v>0</v>
      </c>
      <c r="AH901" s="73">
        <v>0</v>
      </c>
      <c r="AI901" s="73">
        <v>0</v>
      </c>
      <c r="AJ901" s="73">
        <v>0</v>
      </c>
      <c r="AK901" s="73">
        <v>0</v>
      </c>
      <c r="AL901" s="73">
        <v>0</v>
      </c>
      <c r="AM901" s="73">
        <v>0</v>
      </c>
      <c r="AN901" s="73">
        <v>0</v>
      </c>
      <c r="AO901" s="73">
        <v>0</v>
      </c>
      <c r="AP901" s="73">
        <v>0</v>
      </c>
      <c r="AQ901" s="73">
        <v>0</v>
      </c>
      <c r="AR901" s="73">
        <v>0</v>
      </c>
      <c r="AS901" s="73">
        <v>0</v>
      </c>
      <c r="AT901" s="73">
        <v>0</v>
      </c>
      <c r="AU901" s="73">
        <v>0</v>
      </c>
      <c r="AV901" s="73">
        <v>0</v>
      </c>
      <c r="AW901" s="73">
        <v>0</v>
      </c>
      <c r="AX901" s="73">
        <v>0</v>
      </c>
      <c r="AY901" s="73">
        <v>0</v>
      </c>
      <c r="AZ901" s="73">
        <v>0</v>
      </c>
      <c r="BA901" s="73">
        <v>0</v>
      </c>
      <c r="BB901" s="73">
        <v>0</v>
      </c>
      <c r="BC901" s="73">
        <v>0</v>
      </c>
      <c r="BD901" s="73">
        <v>0</v>
      </c>
      <c r="BE901" s="73">
        <v>0</v>
      </c>
      <c r="BF901" s="73">
        <v>0</v>
      </c>
      <c r="BG901" s="73">
        <v>0</v>
      </c>
      <c r="BH901" s="73">
        <v>0</v>
      </c>
      <c r="BI901" s="73">
        <v>0</v>
      </c>
      <c r="BJ901" s="73">
        <v>0</v>
      </c>
      <c r="BK901" s="73">
        <v>0</v>
      </c>
      <c r="BL901" s="73">
        <v>0</v>
      </c>
      <c r="BM901" s="73">
        <v>0</v>
      </c>
      <c r="BN901" s="73">
        <v>0</v>
      </c>
      <c r="BO901" s="73">
        <v>0</v>
      </c>
      <c r="BP901" s="73">
        <v>0</v>
      </c>
      <c r="BQ901" s="73">
        <v>0</v>
      </c>
      <c r="BR901" s="73">
        <v>0</v>
      </c>
      <c r="BS901" s="73">
        <v>0</v>
      </c>
      <c r="BT901" s="73">
        <v>0</v>
      </c>
      <c r="BU901" s="73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>
      <c r="A902" s="14" t="s">
        <v>36</v>
      </c>
      <c r="B902" s="14" t="s">
        <v>38</v>
      </c>
      <c r="C902" s="73">
        <v>0</v>
      </c>
      <c r="D902" s="73">
        <v>0</v>
      </c>
      <c r="E902" s="73">
        <v>0</v>
      </c>
      <c r="F902" s="73">
        <v>0</v>
      </c>
      <c r="G902" s="73">
        <v>0</v>
      </c>
      <c r="H902" s="73">
        <v>0</v>
      </c>
      <c r="I902" s="73">
        <v>0</v>
      </c>
      <c r="J902" s="73">
        <v>0</v>
      </c>
      <c r="K902" s="73">
        <v>0</v>
      </c>
      <c r="L902" s="73">
        <v>0</v>
      </c>
      <c r="M902" s="73">
        <v>0</v>
      </c>
      <c r="N902" s="73">
        <v>0</v>
      </c>
      <c r="O902" s="73">
        <v>0</v>
      </c>
      <c r="P902" s="73">
        <v>0</v>
      </c>
      <c r="Q902" s="73">
        <v>0</v>
      </c>
      <c r="R902" s="73">
        <v>0</v>
      </c>
      <c r="S902" s="73">
        <v>0</v>
      </c>
      <c r="T902" s="73">
        <v>0</v>
      </c>
      <c r="U902" s="73">
        <v>0</v>
      </c>
      <c r="V902" s="73">
        <v>0</v>
      </c>
      <c r="W902" s="73">
        <v>0</v>
      </c>
      <c r="X902" s="73">
        <v>0</v>
      </c>
      <c r="Y902" s="73">
        <v>0</v>
      </c>
      <c r="Z902" s="73">
        <v>0</v>
      </c>
      <c r="AA902" s="73">
        <v>0</v>
      </c>
      <c r="AB902" s="73">
        <v>0</v>
      </c>
      <c r="AC902" s="73">
        <v>0</v>
      </c>
      <c r="AD902" s="73">
        <v>0</v>
      </c>
      <c r="AE902" s="73">
        <v>0</v>
      </c>
      <c r="AF902" s="73">
        <v>0</v>
      </c>
      <c r="AG902" s="73">
        <v>0</v>
      </c>
      <c r="AH902" s="73">
        <v>0</v>
      </c>
      <c r="AI902" s="73">
        <v>0</v>
      </c>
      <c r="AJ902" s="73">
        <v>0</v>
      </c>
      <c r="AK902" s="73">
        <v>0</v>
      </c>
      <c r="AL902" s="73">
        <v>0</v>
      </c>
      <c r="AM902" s="73">
        <v>0</v>
      </c>
      <c r="AN902" s="73">
        <v>0</v>
      </c>
      <c r="AO902" s="73">
        <v>0</v>
      </c>
      <c r="AP902" s="73">
        <v>0</v>
      </c>
      <c r="AQ902" s="73">
        <v>0</v>
      </c>
      <c r="AR902" s="73">
        <v>0</v>
      </c>
      <c r="AS902" s="73">
        <v>0</v>
      </c>
      <c r="AT902" s="73">
        <v>0</v>
      </c>
      <c r="AU902" s="73">
        <v>0</v>
      </c>
      <c r="AV902" s="73">
        <v>0</v>
      </c>
      <c r="AW902" s="73">
        <v>0</v>
      </c>
      <c r="AX902" s="73">
        <v>0</v>
      </c>
      <c r="AY902" s="73">
        <v>0</v>
      </c>
      <c r="AZ902" s="73">
        <v>0</v>
      </c>
      <c r="BA902" s="73">
        <v>0</v>
      </c>
      <c r="BB902" s="73">
        <v>0</v>
      </c>
      <c r="BC902" s="73">
        <v>0</v>
      </c>
      <c r="BD902" s="73">
        <v>0</v>
      </c>
      <c r="BE902" s="73">
        <v>0</v>
      </c>
      <c r="BF902" s="73">
        <v>0</v>
      </c>
      <c r="BG902" s="73">
        <v>0</v>
      </c>
      <c r="BH902" s="73">
        <v>0</v>
      </c>
      <c r="BI902" s="73">
        <v>0</v>
      </c>
      <c r="BJ902" s="73">
        <v>0</v>
      </c>
      <c r="BK902" s="73">
        <v>0</v>
      </c>
      <c r="BL902" s="73">
        <v>0</v>
      </c>
      <c r="BM902" s="73">
        <v>0</v>
      </c>
      <c r="BN902" s="73">
        <v>0</v>
      </c>
      <c r="BO902" s="73">
        <v>0</v>
      </c>
      <c r="BP902" s="73">
        <v>0</v>
      </c>
      <c r="BQ902" s="73">
        <v>0</v>
      </c>
      <c r="BR902" s="73">
        <v>0</v>
      </c>
      <c r="BS902" s="73">
        <v>0</v>
      </c>
      <c r="BT902" s="73">
        <v>0</v>
      </c>
      <c r="BU902" s="73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>
      <c r="A903" s="5"/>
      <c r="B903" s="5" t="s">
        <v>213</v>
      </c>
      <c r="C903" s="73">
        <v>0</v>
      </c>
      <c r="D903" s="73">
        <v>0</v>
      </c>
      <c r="E903" s="73">
        <v>0</v>
      </c>
      <c r="F903" s="73">
        <v>0</v>
      </c>
      <c r="G903" s="73">
        <v>0</v>
      </c>
      <c r="H903" s="73">
        <v>0</v>
      </c>
      <c r="I903" s="73">
        <v>0</v>
      </c>
      <c r="J903" s="73">
        <v>0</v>
      </c>
      <c r="K903" s="73">
        <v>0</v>
      </c>
      <c r="L903" s="73">
        <v>0</v>
      </c>
      <c r="M903" s="73">
        <v>0</v>
      </c>
      <c r="N903" s="73">
        <v>0</v>
      </c>
      <c r="O903" s="73">
        <v>0</v>
      </c>
      <c r="P903" s="73">
        <v>0</v>
      </c>
      <c r="Q903" s="73">
        <v>0</v>
      </c>
      <c r="R903" s="73">
        <v>0</v>
      </c>
      <c r="S903" s="73">
        <v>0</v>
      </c>
      <c r="T903" s="73">
        <v>0</v>
      </c>
      <c r="U903" s="73">
        <v>0</v>
      </c>
      <c r="V903" s="73">
        <v>0</v>
      </c>
      <c r="W903" s="73">
        <v>0</v>
      </c>
      <c r="X903" s="73">
        <v>0</v>
      </c>
      <c r="Y903" s="73">
        <v>0</v>
      </c>
      <c r="Z903" s="73">
        <v>0</v>
      </c>
      <c r="AA903" s="73">
        <v>0</v>
      </c>
      <c r="AB903" s="73">
        <v>0</v>
      </c>
      <c r="AC903" s="73">
        <v>0</v>
      </c>
      <c r="AD903" s="73">
        <v>0</v>
      </c>
      <c r="AE903" s="73">
        <v>0</v>
      </c>
      <c r="AF903" s="73">
        <v>0</v>
      </c>
      <c r="AG903" s="73">
        <v>0</v>
      </c>
      <c r="AH903" s="73">
        <v>0</v>
      </c>
      <c r="AI903" s="73">
        <v>0</v>
      </c>
      <c r="AJ903" s="73">
        <v>0</v>
      </c>
      <c r="AK903" s="73">
        <v>0</v>
      </c>
      <c r="AL903" s="73">
        <v>0</v>
      </c>
      <c r="AM903" s="73">
        <v>0</v>
      </c>
      <c r="AN903" s="73">
        <v>0</v>
      </c>
      <c r="AO903" s="73">
        <v>0</v>
      </c>
      <c r="AP903" s="73">
        <v>0</v>
      </c>
      <c r="AQ903" s="73">
        <v>0</v>
      </c>
      <c r="AR903" s="73">
        <v>0</v>
      </c>
      <c r="AS903" s="73">
        <v>0</v>
      </c>
      <c r="AT903" s="73">
        <v>0</v>
      </c>
      <c r="AU903" s="73">
        <v>0</v>
      </c>
      <c r="AV903" s="73">
        <v>0</v>
      </c>
      <c r="AW903" s="73">
        <v>0</v>
      </c>
      <c r="AX903" s="73">
        <v>0</v>
      </c>
      <c r="AY903" s="73">
        <v>0</v>
      </c>
      <c r="AZ903" s="73">
        <v>0</v>
      </c>
      <c r="BA903" s="73">
        <v>0</v>
      </c>
      <c r="BB903" s="73">
        <v>0</v>
      </c>
      <c r="BC903" s="73">
        <v>0</v>
      </c>
      <c r="BD903" s="73">
        <v>0</v>
      </c>
      <c r="BE903" s="73">
        <v>0</v>
      </c>
      <c r="BF903" s="73">
        <v>0</v>
      </c>
      <c r="BG903" s="73">
        <v>0</v>
      </c>
      <c r="BH903" s="73">
        <v>0</v>
      </c>
      <c r="BI903" s="73">
        <v>0</v>
      </c>
      <c r="BJ903" s="73">
        <v>0</v>
      </c>
      <c r="BK903" s="73">
        <v>0</v>
      </c>
      <c r="BL903" s="73">
        <v>0</v>
      </c>
      <c r="BM903" s="73">
        <v>0</v>
      </c>
      <c r="BN903" s="73">
        <v>0</v>
      </c>
      <c r="BO903" s="73">
        <v>0</v>
      </c>
      <c r="BP903" s="73">
        <v>0</v>
      </c>
      <c r="BQ903" s="73">
        <v>0</v>
      </c>
      <c r="BR903" s="73">
        <v>0</v>
      </c>
      <c r="BS903" s="73">
        <v>0</v>
      </c>
      <c r="BT903" s="73">
        <v>0</v>
      </c>
      <c r="BU903" s="73">
        <v>0</v>
      </c>
    </row>
    <row r="904" spans="1:85">
      <c r="A904" s="1" t="str">
        <f>LOOKUP(B904,[1]Regions!$A$4:$A$98,[1]Regions!$B$4:$B$98)</f>
        <v>India</v>
      </c>
      <c r="B904" s="2">
        <v>42</v>
      </c>
      <c r="C904" s="72">
        <v>2018</v>
      </c>
      <c r="D904" s="72">
        <v>2019</v>
      </c>
      <c r="E904" s="72">
        <v>2020</v>
      </c>
      <c r="F904" s="72">
        <v>2021</v>
      </c>
      <c r="G904" s="72">
        <v>2022</v>
      </c>
      <c r="H904" s="72">
        <v>2023</v>
      </c>
      <c r="I904" s="72">
        <v>2024</v>
      </c>
      <c r="J904" s="72">
        <v>2025</v>
      </c>
      <c r="K904" s="72">
        <v>2026</v>
      </c>
      <c r="L904" s="72">
        <v>2027</v>
      </c>
      <c r="M904" s="72">
        <v>2028</v>
      </c>
      <c r="N904" s="72">
        <v>2029</v>
      </c>
      <c r="O904" s="72">
        <v>2030</v>
      </c>
      <c r="P904" s="72">
        <v>2031</v>
      </c>
      <c r="Q904" s="72">
        <v>2032</v>
      </c>
      <c r="R904" s="72">
        <v>2033</v>
      </c>
      <c r="S904" s="72">
        <v>2034</v>
      </c>
      <c r="T904" s="72">
        <v>2035</v>
      </c>
      <c r="U904" s="72">
        <v>2036</v>
      </c>
      <c r="V904" s="72">
        <v>2037</v>
      </c>
      <c r="W904" s="72">
        <v>2038</v>
      </c>
      <c r="X904" s="72">
        <v>2039</v>
      </c>
      <c r="Y904" s="72">
        <v>2040</v>
      </c>
      <c r="Z904" s="72">
        <v>2041</v>
      </c>
      <c r="AA904" s="72">
        <v>2042</v>
      </c>
      <c r="AB904" s="72">
        <v>2043</v>
      </c>
      <c r="AC904" s="72">
        <v>2044</v>
      </c>
      <c r="AD904" s="72">
        <v>2045</v>
      </c>
      <c r="AE904" s="72">
        <v>2046</v>
      </c>
      <c r="AF904" s="72">
        <v>2047</v>
      </c>
      <c r="AG904" s="72">
        <v>2048</v>
      </c>
      <c r="AH904" s="72">
        <v>2049</v>
      </c>
      <c r="AI904" s="72">
        <v>2050</v>
      </c>
      <c r="AJ904">
        <v>2051</v>
      </c>
      <c r="AK904">
        <v>2052</v>
      </c>
      <c r="AL904">
        <v>2053</v>
      </c>
      <c r="AM904">
        <v>2054</v>
      </c>
      <c r="AN904">
        <v>2055</v>
      </c>
      <c r="AO904">
        <v>2056</v>
      </c>
      <c r="AP904">
        <v>2057</v>
      </c>
      <c r="AQ904">
        <v>2058</v>
      </c>
      <c r="AR904">
        <v>2059</v>
      </c>
      <c r="AS904">
        <v>2060</v>
      </c>
      <c r="AT904">
        <v>2061</v>
      </c>
      <c r="AU904">
        <v>2062</v>
      </c>
      <c r="AV904">
        <v>2063</v>
      </c>
      <c r="AW904">
        <v>2064</v>
      </c>
      <c r="AX904">
        <v>2065</v>
      </c>
      <c r="AY904">
        <v>2066</v>
      </c>
      <c r="AZ904">
        <v>2067</v>
      </c>
      <c r="BA904">
        <v>2068</v>
      </c>
      <c r="BB904">
        <v>2069</v>
      </c>
      <c r="BC904">
        <v>2070</v>
      </c>
      <c r="BD904">
        <v>2071</v>
      </c>
      <c r="BE904">
        <v>2072</v>
      </c>
      <c r="BF904">
        <v>2073</v>
      </c>
      <c r="BG904">
        <v>2074</v>
      </c>
      <c r="BH904">
        <v>2075</v>
      </c>
      <c r="BI904">
        <v>2076</v>
      </c>
      <c r="BJ904">
        <v>2077</v>
      </c>
      <c r="BK904">
        <v>2078</v>
      </c>
      <c r="BL904">
        <v>2079</v>
      </c>
      <c r="BM904">
        <v>2080</v>
      </c>
      <c r="BN904">
        <v>2081</v>
      </c>
      <c r="BO904">
        <v>2082</v>
      </c>
      <c r="BP904">
        <v>2083</v>
      </c>
      <c r="BQ904">
        <v>2084</v>
      </c>
      <c r="BR904">
        <v>2085</v>
      </c>
      <c r="BS904">
        <v>2086</v>
      </c>
      <c r="BT904">
        <v>2087</v>
      </c>
      <c r="BU904">
        <v>2088</v>
      </c>
      <c r="BV904">
        <v>2089</v>
      </c>
      <c r="BW904">
        <v>2090</v>
      </c>
      <c r="BX904">
        <v>2091</v>
      </c>
      <c r="BY904">
        <v>2092</v>
      </c>
      <c r="BZ904">
        <v>2093</v>
      </c>
      <c r="CA904">
        <v>2094</v>
      </c>
      <c r="CB904">
        <v>2095</v>
      </c>
      <c r="CC904">
        <v>2096</v>
      </c>
      <c r="CD904">
        <v>2097</v>
      </c>
      <c r="CE904">
        <v>2098</v>
      </c>
      <c r="CF904">
        <v>2099</v>
      </c>
      <c r="CG904">
        <v>2100</v>
      </c>
    </row>
    <row r="905" spans="1:85">
      <c r="A905" s="74"/>
      <c r="B905" s="74" t="s">
        <v>4</v>
      </c>
      <c r="C905" s="73">
        <v>0</v>
      </c>
      <c r="D905" s="73">
        <v>0</v>
      </c>
      <c r="E905" s="73">
        <v>0</v>
      </c>
      <c r="F905" s="73">
        <v>0</v>
      </c>
      <c r="G905" s="73">
        <v>0</v>
      </c>
      <c r="H905" s="73">
        <v>0</v>
      </c>
      <c r="I905" s="73">
        <v>0</v>
      </c>
      <c r="J905" s="73">
        <v>0</v>
      </c>
      <c r="K905" s="73">
        <v>0</v>
      </c>
      <c r="L905" s="73">
        <v>0</v>
      </c>
      <c r="M905" s="73">
        <v>0</v>
      </c>
      <c r="N905" s="73">
        <v>0</v>
      </c>
      <c r="O905" s="73">
        <v>0</v>
      </c>
      <c r="P905" s="73">
        <v>0</v>
      </c>
      <c r="Q905" s="73">
        <v>0</v>
      </c>
      <c r="R905" s="73">
        <v>0</v>
      </c>
      <c r="S905" s="73">
        <v>0</v>
      </c>
      <c r="T905" s="73">
        <v>0</v>
      </c>
      <c r="U905" s="73">
        <v>0</v>
      </c>
      <c r="V905" s="73">
        <v>0</v>
      </c>
      <c r="W905" s="73">
        <v>0</v>
      </c>
      <c r="X905" s="73">
        <v>0</v>
      </c>
      <c r="Y905" s="73">
        <v>0</v>
      </c>
      <c r="Z905" s="73">
        <v>0</v>
      </c>
      <c r="AA905" s="73">
        <v>0</v>
      </c>
      <c r="AB905" s="73">
        <v>0</v>
      </c>
      <c r="AC905" s="73">
        <v>0</v>
      </c>
      <c r="AD905" s="73">
        <v>0</v>
      </c>
      <c r="AE905" s="73">
        <v>0</v>
      </c>
      <c r="AF905" s="73">
        <v>0</v>
      </c>
      <c r="AG905" s="73">
        <v>0</v>
      </c>
      <c r="AH905" s="73">
        <v>0</v>
      </c>
      <c r="AI905" s="73">
        <v>0</v>
      </c>
      <c r="AJ905" s="73">
        <v>0</v>
      </c>
      <c r="AK905" s="73">
        <v>0</v>
      </c>
      <c r="AL905" s="73">
        <v>0</v>
      </c>
      <c r="AM905" s="73">
        <v>0</v>
      </c>
      <c r="AN905" s="73">
        <v>0</v>
      </c>
      <c r="AO905" s="73">
        <v>0</v>
      </c>
      <c r="AP905" s="73">
        <v>0</v>
      </c>
      <c r="AQ905" s="73">
        <v>0</v>
      </c>
      <c r="AR905" s="73">
        <v>0</v>
      </c>
      <c r="AS905" s="73">
        <v>0</v>
      </c>
      <c r="AT905" s="73">
        <v>0</v>
      </c>
      <c r="AU905" s="73">
        <v>0</v>
      </c>
      <c r="AV905" s="73">
        <v>0</v>
      </c>
      <c r="AW905" s="73">
        <v>0</v>
      </c>
      <c r="AX905" s="73">
        <v>0</v>
      </c>
      <c r="AY905" s="73">
        <v>0</v>
      </c>
      <c r="AZ905" s="73">
        <v>0</v>
      </c>
      <c r="BA905" s="73">
        <v>0</v>
      </c>
      <c r="BB905" s="73">
        <v>0</v>
      </c>
      <c r="BC905" s="73">
        <v>0</v>
      </c>
      <c r="BD905" s="73">
        <v>0</v>
      </c>
      <c r="BE905" s="73">
        <v>0</v>
      </c>
      <c r="BF905" s="73">
        <v>0</v>
      </c>
      <c r="BG905" s="73">
        <v>0</v>
      </c>
      <c r="BH905" s="73">
        <v>0</v>
      </c>
      <c r="BI905" s="73">
        <v>0</v>
      </c>
      <c r="BJ905" s="73">
        <v>0</v>
      </c>
      <c r="BK905" s="73">
        <v>0</v>
      </c>
      <c r="BL905" s="73">
        <v>0</v>
      </c>
      <c r="BM905" s="73">
        <v>0</v>
      </c>
      <c r="BN905" s="73">
        <v>0</v>
      </c>
      <c r="BO905" s="73">
        <v>0</v>
      </c>
      <c r="BP905" s="73">
        <v>0</v>
      </c>
      <c r="BQ905" s="73">
        <v>0</v>
      </c>
      <c r="BR905" s="73">
        <v>0</v>
      </c>
      <c r="BS905" s="73">
        <v>0</v>
      </c>
      <c r="BT905" s="73">
        <v>0</v>
      </c>
      <c r="BU905" s="73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>
      <c r="A906" s="74" t="s">
        <v>0</v>
      </c>
      <c r="B906" s="74" t="s">
        <v>3</v>
      </c>
      <c r="C906" s="73">
        <v>0</v>
      </c>
      <c r="D906" s="73">
        <v>0</v>
      </c>
      <c r="E906" s="73">
        <v>0</v>
      </c>
      <c r="F906" s="73">
        <v>0</v>
      </c>
      <c r="G906" s="73">
        <v>0</v>
      </c>
      <c r="H906" s="73">
        <v>0</v>
      </c>
      <c r="I906" s="73">
        <v>0</v>
      </c>
      <c r="J906" s="73">
        <v>0</v>
      </c>
      <c r="K906" s="73">
        <v>0</v>
      </c>
      <c r="L906" s="73">
        <v>0</v>
      </c>
      <c r="M906" s="73">
        <v>0</v>
      </c>
      <c r="N906" s="73">
        <v>0</v>
      </c>
      <c r="O906" s="73">
        <v>0</v>
      </c>
      <c r="P906" s="73">
        <v>0</v>
      </c>
      <c r="Q906" s="73">
        <v>0</v>
      </c>
      <c r="R906" s="73">
        <v>0</v>
      </c>
      <c r="S906" s="73">
        <v>0</v>
      </c>
      <c r="T906" s="73">
        <v>0</v>
      </c>
      <c r="U906" s="73">
        <v>0</v>
      </c>
      <c r="V906" s="73">
        <v>0</v>
      </c>
      <c r="W906" s="73">
        <v>0</v>
      </c>
      <c r="X906" s="73">
        <v>0</v>
      </c>
      <c r="Y906" s="73">
        <v>0</v>
      </c>
      <c r="Z906" s="73">
        <v>0</v>
      </c>
      <c r="AA906" s="73">
        <v>0</v>
      </c>
      <c r="AB906" s="73">
        <v>0</v>
      </c>
      <c r="AC906" s="73">
        <v>0</v>
      </c>
      <c r="AD906" s="73">
        <v>0</v>
      </c>
      <c r="AE906" s="73">
        <v>0</v>
      </c>
      <c r="AF906" s="73">
        <v>0</v>
      </c>
      <c r="AG906" s="73">
        <v>0</v>
      </c>
      <c r="AH906" s="73">
        <v>0</v>
      </c>
      <c r="AI906" s="73">
        <v>0</v>
      </c>
      <c r="AJ906" s="73">
        <v>0</v>
      </c>
      <c r="AK906" s="73">
        <v>0</v>
      </c>
      <c r="AL906" s="73">
        <v>0</v>
      </c>
      <c r="AM906" s="73">
        <v>0</v>
      </c>
      <c r="AN906" s="73">
        <v>0</v>
      </c>
      <c r="AO906" s="73">
        <v>0</v>
      </c>
      <c r="AP906" s="73">
        <v>0</v>
      </c>
      <c r="AQ906" s="73">
        <v>0</v>
      </c>
      <c r="AR906" s="73">
        <v>0</v>
      </c>
      <c r="AS906" s="73">
        <v>0</v>
      </c>
      <c r="AT906" s="73">
        <v>0</v>
      </c>
      <c r="AU906" s="73">
        <v>0</v>
      </c>
      <c r="AV906" s="73">
        <v>0</v>
      </c>
      <c r="AW906" s="73">
        <v>0</v>
      </c>
      <c r="AX906" s="73">
        <v>0</v>
      </c>
      <c r="AY906" s="73">
        <v>0</v>
      </c>
      <c r="AZ906" s="73">
        <v>0</v>
      </c>
      <c r="BA906" s="73">
        <v>0</v>
      </c>
      <c r="BB906" s="73">
        <v>0</v>
      </c>
      <c r="BC906" s="73">
        <v>0</v>
      </c>
      <c r="BD906" s="73">
        <v>0</v>
      </c>
      <c r="BE906" s="73">
        <v>0</v>
      </c>
      <c r="BF906" s="73">
        <v>0</v>
      </c>
      <c r="BG906" s="73">
        <v>0</v>
      </c>
      <c r="BH906" s="73">
        <v>0</v>
      </c>
      <c r="BI906" s="73">
        <v>0</v>
      </c>
      <c r="BJ906" s="73">
        <v>0</v>
      </c>
      <c r="BK906" s="73">
        <v>0</v>
      </c>
      <c r="BL906" s="73">
        <v>0</v>
      </c>
      <c r="BM906" s="73">
        <v>0</v>
      </c>
      <c r="BN906" s="73">
        <v>0</v>
      </c>
      <c r="BO906" s="73">
        <v>0</v>
      </c>
      <c r="BP906" s="73">
        <v>0</v>
      </c>
      <c r="BQ906" s="73">
        <v>0</v>
      </c>
      <c r="BR906" s="73">
        <v>0</v>
      </c>
      <c r="BS906" s="73">
        <v>0</v>
      </c>
      <c r="BT906" s="73">
        <v>0</v>
      </c>
      <c r="BU906" s="73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>
      <c r="A907" s="74"/>
      <c r="B907" s="74" t="s">
        <v>34</v>
      </c>
      <c r="C907" s="73">
        <v>0</v>
      </c>
      <c r="D907" s="73">
        <v>0</v>
      </c>
      <c r="E907" s="73">
        <v>0</v>
      </c>
      <c r="F907" s="73">
        <v>0</v>
      </c>
      <c r="G907" s="73">
        <v>0</v>
      </c>
      <c r="H907" s="73">
        <v>0</v>
      </c>
      <c r="I907" s="73">
        <v>0</v>
      </c>
      <c r="J907" s="73">
        <v>0</v>
      </c>
      <c r="K907" s="73">
        <v>0</v>
      </c>
      <c r="L907" s="73">
        <v>0</v>
      </c>
      <c r="M907" s="73">
        <v>0</v>
      </c>
      <c r="N907" s="73">
        <v>0</v>
      </c>
      <c r="O907" s="73">
        <v>0</v>
      </c>
      <c r="P907" s="73">
        <v>0</v>
      </c>
      <c r="Q907" s="73">
        <v>0</v>
      </c>
      <c r="R907" s="73">
        <v>0</v>
      </c>
      <c r="S907" s="73">
        <v>0</v>
      </c>
      <c r="T907" s="73">
        <v>0</v>
      </c>
      <c r="U907" s="73">
        <v>0</v>
      </c>
      <c r="V907" s="73">
        <v>0</v>
      </c>
      <c r="W907" s="73">
        <v>0</v>
      </c>
      <c r="X907" s="73">
        <v>0</v>
      </c>
      <c r="Y907" s="73">
        <v>0</v>
      </c>
      <c r="Z907" s="73">
        <v>0</v>
      </c>
      <c r="AA907" s="73">
        <v>0</v>
      </c>
      <c r="AB907" s="73">
        <v>0</v>
      </c>
      <c r="AC907" s="73">
        <v>0</v>
      </c>
      <c r="AD907" s="73">
        <v>0</v>
      </c>
      <c r="AE907" s="73">
        <v>0</v>
      </c>
      <c r="AF907" s="73">
        <v>0</v>
      </c>
      <c r="AG907" s="73">
        <v>0</v>
      </c>
      <c r="AH907" s="73">
        <v>0</v>
      </c>
      <c r="AI907" s="73">
        <v>0</v>
      </c>
      <c r="AJ907" s="73">
        <v>0</v>
      </c>
      <c r="AK907" s="73">
        <v>0</v>
      </c>
      <c r="AL907" s="73">
        <v>0</v>
      </c>
      <c r="AM907" s="73">
        <v>0</v>
      </c>
      <c r="AN907" s="73">
        <v>0</v>
      </c>
      <c r="AO907" s="73">
        <v>0</v>
      </c>
      <c r="AP907" s="73">
        <v>0</v>
      </c>
      <c r="AQ907" s="73">
        <v>0</v>
      </c>
      <c r="AR907" s="73">
        <v>0</v>
      </c>
      <c r="AS907" s="73">
        <v>0</v>
      </c>
      <c r="AT907" s="73">
        <v>0</v>
      </c>
      <c r="AU907" s="73">
        <v>0</v>
      </c>
      <c r="AV907" s="73">
        <v>0</v>
      </c>
      <c r="AW907" s="73">
        <v>0</v>
      </c>
      <c r="AX907" s="73">
        <v>0</v>
      </c>
      <c r="AY907" s="73">
        <v>0</v>
      </c>
      <c r="AZ907" s="73">
        <v>0</v>
      </c>
      <c r="BA907" s="73">
        <v>0</v>
      </c>
      <c r="BB907" s="73">
        <v>0</v>
      </c>
      <c r="BC907" s="73">
        <v>0</v>
      </c>
      <c r="BD907" s="73">
        <v>0</v>
      </c>
      <c r="BE907" s="73">
        <v>0</v>
      </c>
      <c r="BF907" s="73">
        <v>0</v>
      </c>
      <c r="BG907" s="73">
        <v>0</v>
      </c>
      <c r="BH907" s="73">
        <v>0</v>
      </c>
      <c r="BI907" s="73">
        <v>0</v>
      </c>
      <c r="BJ907" s="73">
        <v>0</v>
      </c>
      <c r="BK907" s="73">
        <v>0</v>
      </c>
      <c r="BL907" s="73">
        <v>0</v>
      </c>
      <c r="BM907" s="73">
        <v>0</v>
      </c>
      <c r="BN907" s="73">
        <v>0</v>
      </c>
      <c r="BO907" s="73">
        <v>0</v>
      </c>
      <c r="BP907" s="73">
        <v>0</v>
      </c>
      <c r="BQ907" s="73">
        <v>0</v>
      </c>
      <c r="BR907" s="73">
        <v>0</v>
      </c>
      <c r="BS907" s="73">
        <v>0</v>
      </c>
      <c r="BT907" s="73">
        <v>0</v>
      </c>
      <c r="BU907" s="73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>
      <c r="A908" s="14"/>
      <c r="B908" s="14" t="s">
        <v>35</v>
      </c>
      <c r="C908" s="73">
        <v>0</v>
      </c>
      <c r="D908" s="73">
        <v>0</v>
      </c>
      <c r="E908" s="73">
        <v>0</v>
      </c>
      <c r="F908" s="73">
        <v>0</v>
      </c>
      <c r="G908" s="73">
        <v>0</v>
      </c>
      <c r="H908" s="73">
        <v>0</v>
      </c>
      <c r="I908" s="73">
        <v>0</v>
      </c>
      <c r="J908" s="73">
        <v>0</v>
      </c>
      <c r="K908" s="73">
        <v>0</v>
      </c>
      <c r="L908" s="73">
        <v>0</v>
      </c>
      <c r="M908" s="73">
        <v>0</v>
      </c>
      <c r="N908" s="73">
        <v>0</v>
      </c>
      <c r="O908" s="73">
        <v>0</v>
      </c>
      <c r="P908" s="73">
        <v>0</v>
      </c>
      <c r="Q908" s="73">
        <v>0</v>
      </c>
      <c r="R908" s="73">
        <v>0</v>
      </c>
      <c r="S908" s="73">
        <v>0</v>
      </c>
      <c r="T908" s="73">
        <v>0</v>
      </c>
      <c r="U908" s="73">
        <v>0</v>
      </c>
      <c r="V908" s="73">
        <v>0</v>
      </c>
      <c r="W908" s="73">
        <v>0</v>
      </c>
      <c r="X908" s="73">
        <v>0</v>
      </c>
      <c r="Y908" s="73">
        <v>0</v>
      </c>
      <c r="Z908" s="73">
        <v>0</v>
      </c>
      <c r="AA908" s="73">
        <v>0</v>
      </c>
      <c r="AB908" s="73">
        <v>0</v>
      </c>
      <c r="AC908" s="73">
        <v>0</v>
      </c>
      <c r="AD908" s="73">
        <v>0</v>
      </c>
      <c r="AE908" s="73">
        <v>0</v>
      </c>
      <c r="AF908" s="73">
        <v>0</v>
      </c>
      <c r="AG908" s="73">
        <v>0</v>
      </c>
      <c r="AH908" s="73">
        <v>0</v>
      </c>
      <c r="AI908" s="73">
        <v>0</v>
      </c>
      <c r="AJ908" s="73">
        <v>0</v>
      </c>
      <c r="AK908" s="73">
        <v>0</v>
      </c>
      <c r="AL908" s="73">
        <v>0</v>
      </c>
      <c r="AM908" s="73">
        <v>0</v>
      </c>
      <c r="AN908" s="73">
        <v>0</v>
      </c>
      <c r="AO908" s="73">
        <v>0</v>
      </c>
      <c r="AP908" s="73">
        <v>0</v>
      </c>
      <c r="AQ908" s="73">
        <v>0</v>
      </c>
      <c r="AR908" s="73">
        <v>0</v>
      </c>
      <c r="AS908" s="73">
        <v>0</v>
      </c>
      <c r="AT908" s="73">
        <v>0</v>
      </c>
      <c r="AU908" s="73">
        <v>0</v>
      </c>
      <c r="AV908" s="73">
        <v>0</v>
      </c>
      <c r="AW908" s="73">
        <v>0</v>
      </c>
      <c r="AX908" s="73">
        <v>0</v>
      </c>
      <c r="AY908" s="73">
        <v>0</v>
      </c>
      <c r="AZ908" s="73">
        <v>0</v>
      </c>
      <c r="BA908" s="73">
        <v>0</v>
      </c>
      <c r="BB908" s="73">
        <v>0</v>
      </c>
      <c r="BC908" s="73">
        <v>0</v>
      </c>
      <c r="BD908" s="73">
        <v>0</v>
      </c>
      <c r="BE908" s="73">
        <v>0</v>
      </c>
      <c r="BF908" s="73">
        <v>0</v>
      </c>
      <c r="BG908" s="73">
        <v>0</v>
      </c>
      <c r="BH908" s="73">
        <v>0</v>
      </c>
      <c r="BI908" s="73">
        <v>0</v>
      </c>
      <c r="BJ908" s="73">
        <v>0</v>
      </c>
      <c r="BK908" s="73">
        <v>0</v>
      </c>
      <c r="BL908" s="73">
        <v>0</v>
      </c>
      <c r="BM908" s="73">
        <v>0</v>
      </c>
      <c r="BN908" s="73">
        <v>0</v>
      </c>
      <c r="BO908" s="73">
        <v>0</v>
      </c>
      <c r="BP908" s="73">
        <v>0</v>
      </c>
      <c r="BQ908" s="73">
        <v>0</v>
      </c>
      <c r="BR908" s="73">
        <v>0</v>
      </c>
      <c r="BS908" s="73">
        <v>0</v>
      </c>
      <c r="BT908" s="73">
        <v>0</v>
      </c>
      <c r="BU908" s="73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4"/>
      <c r="B909" s="4" t="s">
        <v>4</v>
      </c>
      <c r="C909" s="73">
        <v>0</v>
      </c>
      <c r="D909" s="73">
        <v>0</v>
      </c>
      <c r="E909" s="73">
        <v>0</v>
      </c>
      <c r="F909" s="73">
        <v>0</v>
      </c>
      <c r="G909" s="73">
        <v>0</v>
      </c>
      <c r="H909" s="73">
        <v>0</v>
      </c>
      <c r="I909" s="73">
        <v>0</v>
      </c>
      <c r="J909" s="73">
        <v>0</v>
      </c>
      <c r="K909" s="73">
        <v>0</v>
      </c>
      <c r="L909" s="73">
        <v>0</v>
      </c>
      <c r="M909" s="73">
        <v>0</v>
      </c>
      <c r="N909" s="73">
        <v>0</v>
      </c>
      <c r="O909" s="73">
        <v>0</v>
      </c>
      <c r="P909" s="73">
        <v>0</v>
      </c>
      <c r="Q909" s="73">
        <v>0</v>
      </c>
      <c r="R909" s="73">
        <v>0</v>
      </c>
      <c r="S909" s="73">
        <v>0</v>
      </c>
      <c r="T909" s="73">
        <v>0</v>
      </c>
      <c r="U909" s="73">
        <v>0</v>
      </c>
      <c r="V909" s="73">
        <v>0</v>
      </c>
      <c r="W909" s="73">
        <v>0</v>
      </c>
      <c r="X909" s="73">
        <v>0</v>
      </c>
      <c r="Y909" s="73">
        <v>0</v>
      </c>
      <c r="Z909" s="73">
        <v>0</v>
      </c>
      <c r="AA909" s="73">
        <v>0</v>
      </c>
      <c r="AB909" s="73">
        <v>0</v>
      </c>
      <c r="AC909" s="73">
        <v>0</v>
      </c>
      <c r="AD909" s="73">
        <v>0</v>
      </c>
      <c r="AE909" s="73">
        <v>0</v>
      </c>
      <c r="AF909" s="73">
        <v>0</v>
      </c>
      <c r="AG909" s="73">
        <v>0</v>
      </c>
      <c r="AH909" s="73">
        <v>0</v>
      </c>
      <c r="AI909" s="73">
        <v>0</v>
      </c>
      <c r="AJ909" s="73">
        <v>0</v>
      </c>
      <c r="AK909" s="73">
        <v>0</v>
      </c>
      <c r="AL909" s="73">
        <v>0</v>
      </c>
      <c r="AM909" s="73">
        <v>0</v>
      </c>
      <c r="AN909" s="73">
        <v>0</v>
      </c>
      <c r="AO909" s="73">
        <v>0</v>
      </c>
      <c r="AP909" s="73">
        <v>0</v>
      </c>
      <c r="AQ909" s="73">
        <v>0</v>
      </c>
      <c r="AR909" s="73">
        <v>0</v>
      </c>
      <c r="AS909" s="73">
        <v>0</v>
      </c>
      <c r="AT909" s="73">
        <v>0</v>
      </c>
      <c r="AU909" s="73">
        <v>0</v>
      </c>
      <c r="AV909" s="73">
        <v>0</v>
      </c>
      <c r="AW909" s="73">
        <v>0</v>
      </c>
      <c r="AX909" s="73">
        <v>0</v>
      </c>
      <c r="AY909" s="73">
        <v>0</v>
      </c>
      <c r="AZ909" s="73">
        <v>0</v>
      </c>
      <c r="BA909" s="73">
        <v>0</v>
      </c>
      <c r="BB909" s="73">
        <v>0</v>
      </c>
      <c r="BC909" s="73">
        <v>0</v>
      </c>
      <c r="BD909" s="73">
        <v>0</v>
      </c>
      <c r="BE909" s="73">
        <v>0</v>
      </c>
      <c r="BF909" s="73">
        <v>0</v>
      </c>
      <c r="BG909" s="73">
        <v>0</v>
      </c>
      <c r="BH909" s="73">
        <v>0</v>
      </c>
      <c r="BI909" s="73">
        <v>0</v>
      </c>
      <c r="BJ909" s="73">
        <v>0</v>
      </c>
      <c r="BK909" s="73">
        <v>0</v>
      </c>
      <c r="BL909" s="73">
        <v>0</v>
      </c>
      <c r="BM909" s="73">
        <v>0</v>
      </c>
      <c r="BN909" s="73">
        <v>0</v>
      </c>
      <c r="BO909" s="73">
        <v>0</v>
      </c>
      <c r="BP909" s="73">
        <v>0</v>
      </c>
      <c r="BQ909" s="73">
        <v>0</v>
      </c>
      <c r="BR909" s="73">
        <v>0</v>
      </c>
      <c r="BS909" s="73">
        <v>0</v>
      </c>
      <c r="BT909" s="73">
        <v>0</v>
      </c>
      <c r="BU909" s="73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74" t="s">
        <v>1</v>
      </c>
      <c r="B910" s="74" t="s">
        <v>3</v>
      </c>
      <c r="C910" s="73">
        <v>0</v>
      </c>
      <c r="D910" s="73">
        <v>0</v>
      </c>
      <c r="E910" s="73">
        <v>0</v>
      </c>
      <c r="F910" s="73">
        <v>0</v>
      </c>
      <c r="G910" s="73">
        <v>0</v>
      </c>
      <c r="H910" s="73">
        <v>0</v>
      </c>
      <c r="I910" s="73">
        <v>0</v>
      </c>
      <c r="J910" s="73">
        <v>0</v>
      </c>
      <c r="K910" s="73">
        <v>0</v>
      </c>
      <c r="L910" s="73">
        <v>0</v>
      </c>
      <c r="M910" s="73">
        <v>0</v>
      </c>
      <c r="N910" s="73">
        <v>0</v>
      </c>
      <c r="O910" s="73">
        <v>0</v>
      </c>
      <c r="P910" s="73">
        <v>0</v>
      </c>
      <c r="Q910" s="73">
        <v>0</v>
      </c>
      <c r="R910" s="73">
        <v>0</v>
      </c>
      <c r="S910" s="73">
        <v>0</v>
      </c>
      <c r="T910" s="73">
        <v>0</v>
      </c>
      <c r="U910" s="73">
        <v>0</v>
      </c>
      <c r="V910" s="73">
        <v>0</v>
      </c>
      <c r="W910" s="73">
        <v>0</v>
      </c>
      <c r="X910" s="73">
        <v>0</v>
      </c>
      <c r="Y910" s="73">
        <v>0</v>
      </c>
      <c r="Z910" s="73">
        <v>0</v>
      </c>
      <c r="AA910" s="73">
        <v>0</v>
      </c>
      <c r="AB910" s="73">
        <v>0</v>
      </c>
      <c r="AC910" s="73">
        <v>0</v>
      </c>
      <c r="AD910" s="73">
        <v>0</v>
      </c>
      <c r="AE910" s="73">
        <v>0</v>
      </c>
      <c r="AF910" s="73">
        <v>0</v>
      </c>
      <c r="AG910" s="73">
        <v>0</v>
      </c>
      <c r="AH910" s="73">
        <v>0</v>
      </c>
      <c r="AI910" s="73">
        <v>0</v>
      </c>
      <c r="AJ910" s="73">
        <v>0</v>
      </c>
      <c r="AK910" s="73">
        <v>0</v>
      </c>
      <c r="AL910" s="73">
        <v>0</v>
      </c>
      <c r="AM910" s="73">
        <v>0</v>
      </c>
      <c r="AN910" s="73">
        <v>0</v>
      </c>
      <c r="AO910" s="73">
        <v>0</v>
      </c>
      <c r="AP910" s="73">
        <v>0</v>
      </c>
      <c r="AQ910" s="73">
        <v>0</v>
      </c>
      <c r="AR910" s="73">
        <v>0</v>
      </c>
      <c r="AS910" s="73">
        <v>0</v>
      </c>
      <c r="AT910" s="73">
        <v>0</v>
      </c>
      <c r="AU910" s="73">
        <v>0</v>
      </c>
      <c r="AV910" s="73">
        <v>0</v>
      </c>
      <c r="AW910" s="73">
        <v>0</v>
      </c>
      <c r="AX910" s="73">
        <v>0</v>
      </c>
      <c r="AY910" s="73">
        <v>0</v>
      </c>
      <c r="AZ910" s="73">
        <v>0</v>
      </c>
      <c r="BA910" s="73">
        <v>0</v>
      </c>
      <c r="BB910" s="73">
        <v>0</v>
      </c>
      <c r="BC910" s="73">
        <v>0</v>
      </c>
      <c r="BD910" s="73">
        <v>0</v>
      </c>
      <c r="BE910" s="73">
        <v>0</v>
      </c>
      <c r="BF910" s="73">
        <v>0</v>
      </c>
      <c r="BG910" s="73">
        <v>0</v>
      </c>
      <c r="BH910" s="73">
        <v>0</v>
      </c>
      <c r="BI910" s="73">
        <v>0</v>
      </c>
      <c r="BJ910" s="73">
        <v>0</v>
      </c>
      <c r="BK910" s="73">
        <v>0</v>
      </c>
      <c r="BL910" s="73">
        <v>0</v>
      </c>
      <c r="BM910" s="73">
        <v>0</v>
      </c>
      <c r="BN910" s="73">
        <v>0</v>
      </c>
      <c r="BO910" s="73">
        <v>0</v>
      </c>
      <c r="BP910" s="73">
        <v>0</v>
      </c>
      <c r="BQ910" s="73">
        <v>0</v>
      </c>
      <c r="BR910" s="73">
        <v>0</v>
      </c>
      <c r="BS910" s="73">
        <v>0</v>
      </c>
      <c r="BT910" s="73">
        <v>0</v>
      </c>
      <c r="BU910" s="73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74"/>
      <c r="B911" s="74" t="s">
        <v>34</v>
      </c>
      <c r="C911" s="73">
        <v>0</v>
      </c>
      <c r="D911" s="73">
        <v>0</v>
      </c>
      <c r="E911" s="73">
        <v>0</v>
      </c>
      <c r="F911" s="73">
        <v>0</v>
      </c>
      <c r="G911" s="73">
        <v>0</v>
      </c>
      <c r="H911" s="73">
        <v>0</v>
      </c>
      <c r="I911" s="73">
        <v>0</v>
      </c>
      <c r="J911" s="73">
        <v>0</v>
      </c>
      <c r="K911" s="73">
        <v>0</v>
      </c>
      <c r="L911" s="73">
        <v>0</v>
      </c>
      <c r="M911" s="73">
        <v>0</v>
      </c>
      <c r="N911" s="73">
        <v>0</v>
      </c>
      <c r="O911" s="73">
        <v>0</v>
      </c>
      <c r="P911" s="73">
        <v>0</v>
      </c>
      <c r="Q911" s="73">
        <v>0</v>
      </c>
      <c r="R911" s="73">
        <v>0</v>
      </c>
      <c r="S911" s="73">
        <v>0</v>
      </c>
      <c r="T911" s="73">
        <v>0</v>
      </c>
      <c r="U911" s="73">
        <v>0</v>
      </c>
      <c r="V911" s="73">
        <v>0</v>
      </c>
      <c r="W911" s="73">
        <v>0</v>
      </c>
      <c r="X911" s="73">
        <v>0</v>
      </c>
      <c r="Y911" s="73">
        <v>0</v>
      </c>
      <c r="Z911" s="73">
        <v>0</v>
      </c>
      <c r="AA911" s="73">
        <v>0</v>
      </c>
      <c r="AB911" s="73">
        <v>0</v>
      </c>
      <c r="AC911" s="73">
        <v>0</v>
      </c>
      <c r="AD911" s="73">
        <v>0</v>
      </c>
      <c r="AE911" s="73">
        <v>0</v>
      </c>
      <c r="AF911" s="73">
        <v>0</v>
      </c>
      <c r="AG911" s="73">
        <v>0</v>
      </c>
      <c r="AH911" s="73">
        <v>0</v>
      </c>
      <c r="AI911" s="73">
        <v>0</v>
      </c>
      <c r="AJ911" s="73">
        <v>0</v>
      </c>
      <c r="AK911" s="73">
        <v>0</v>
      </c>
      <c r="AL911" s="73">
        <v>0</v>
      </c>
      <c r="AM911" s="73">
        <v>0</v>
      </c>
      <c r="AN911" s="73">
        <v>0</v>
      </c>
      <c r="AO911" s="73">
        <v>0</v>
      </c>
      <c r="AP911" s="73">
        <v>0</v>
      </c>
      <c r="AQ911" s="73">
        <v>0</v>
      </c>
      <c r="AR911" s="73">
        <v>0</v>
      </c>
      <c r="AS911" s="73">
        <v>0</v>
      </c>
      <c r="AT911" s="73">
        <v>0</v>
      </c>
      <c r="AU911" s="73">
        <v>0</v>
      </c>
      <c r="AV911" s="73">
        <v>0</v>
      </c>
      <c r="AW911" s="73">
        <v>0</v>
      </c>
      <c r="AX911" s="73">
        <v>0</v>
      </c>
      <c r="AY911" s="73">
        <v>0</v>
      </c>
      <c r="AZ911" s="73">
        <v>0</v>
      </c>
      <c r="BA911" s="73">
        <v>0</v>
      </c>
      <c r="BB911" s="73">
        <v>0</v>
      </c>
      <c r="BC911" s="73">
        <v>0</v>
      </c>
      <c r="BD911" s="73">
        <v>0</v>
      </c>
      <c r="BE911" s="73">
        <v>0</v>
      </c>
      <c r="BF911" s="73">
        <v>0</v>
      </c>
      <c r="BG911" s="73">
        <v>0</v>
      </c>
      <c r="BH911" s="73">
        <v>0</v>
      </c>
      <c r="BI911" s="73">
        <v>0</v>
      </c>
      <c r="BJ911" s="73">
        <v>0</v>
      </c>
      <c r="BK911" s="73">
        <v>0</v>
      </c>
      <c r="BL911" s="73">
        <v>0</v>
      </c>
      <c r="BM911" s="73">
        <v>0</v>
      </c>
      <c r="BN911" s="73">
        <v>0</v>
      </c>
      <c r="BO911" s="73">
        <v>0</v>
      </c>
      <c r="BP911" s="73">
        <v>0</v>
      </c>
      <c r="BQ911" s="73">
        <v>0</v>
      </c>
      <c r="BR911" s="73">
        <v>0</v>
      </c>
      <c r="BS911" s="73">
        <v>0</v>
      </c>
      <c r="BT911" s="73">
        <v>0</v>
      </c>
      <c r="BU911" s="73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14"/>
      <c r="B912" s="14" t="s">
        <v>35</v>
      </c>
      <c r="C912" s="73">
        <v>0</v>
      </c>
      <c r="D912" s="73">
        <v>0</v>
      </c>
      <c r="E912" s="73">
        <v>0</v>
      </c>
      <c r="F912" s="73">
        <v>0</v>
      </c>
      <c r="G912" s="73">
        <v>0</v>
      </c>
      <c r="H912" s="73">
        <v>0</v>
      </c>
      <c r="I912" s="73">
        <v>0</v>
      </c>
      <c r="J912" s="73">
        <v>0</v>
      </c>
      <c r="K912" s="73">
        <v>0</v>
      </c>
      <c r="L912" s="73">
        <v>0</v>
      </c>
      <c r="M912" s="73">
        <v>0</v>
      </c>
      <c r="N912" s="73">
        <v>0</v>
      </c>
      <c r="O912" s="73">
        <v>0</v>
      </c>
      <c r="P912" s="73">
        <v>0</v>
      </c>
      <c r="Q912" s="73">
        <v>0</v>
      </c>
      <c r="R912" s="73">
        <v>0</v>
      </c>
      <c r="S912" s="73">
        <v>0</v>
      </c>
      <c r="T912" s="73">
        <v>0</v>
      </c>
      <c r="U912" s="73">
        <v>0</v>
      </c>
      <c r="V912" s="73">
        <v>0</v>
      </c>
      <c r="W912" s="73">
        <v>0</v>
      </c>
      <c r="X912" s="73">
        <v>0</v>
      </c>
      <c r="Y912" s="73">
        <v>0</v>
      </c>
      <c r="Z912" s="73">
        <v>0</v>
      </c>
      <c r="AA912" s="73">
        <v>0</v>
      </c>
      <c r="AB912" s="73">
        <v>0</v>
      </c>
      <c r="AC912" s="73">
        <v>0</v>
      </c>
      <c r="AD912" s="73">
        <v>0</v>
      </c>
      <c r="AE912" s="73">
        <v>0</v>
      </c>
      <c r="AF912" s="73">
        <v>0</v>
      </c>
      <c r="AG912" s="73">
        <v>0</v>
      </c>
      <c r="AH912" s="73">
        <v>0</v>
      </c>
      <c r="AI912" s="73">
        <v>0</v>
      </c>
      <c r="AJ912" s="73">
        <v>0</v>
      </c>
      <c r="AK912" s="73">
        <v>0</v>
      </c>
      <c r="AL912" s="73">
        <v>0</v>
      </c>
      <c r="AM912" s="73">
        <v>0</v>
      </c>
      <c r="AN912" s="73">
        <v>0</v>
      </c>
      <c r="AO912" s="73">
        <v>0</v>
      </c>
      <c r="AP912" s="73">
        <v>0</v>
      </c>
      <c r="AQ912" s="73">
        <v>0</v>
      </c>
      <c r="AR912" s="73">
        <v>0</v>
      </c>
      <c r="AS912" s="73">
        <v>0</v>
      </c>
      <c r="AT912" s="73">
        <v>0</v>
      </c>
      <c r="AU912" s="73">
        <v>0</v>
      </c>
      <c r="AV912" s="73">
        <v>0</v>
      </c>
      <c r="AW912" s="73">
        <v>0</v>
      </c>
      <c r="AX912" s="73">
        <v>0</v>
      </c>
      <c r="AY912" s="73">
        <v>0</v>
      </c>
      <c r="AZ912" s="73">
        <v>0</v>
      </c>
      <c r="BA912" s="73">
        <v>0</v>
      </c>
      <c r="BB912" s="73">
        <v>0</v>
      </c>
      <c r="BC912" s="73">
        <v>0</v>
      </c>
      <c r="BD912" s="73">
        <v>0</v>
      </c>
      <c r="BE912" s="73">
        <v>0</v>
      </c>
      <c r="BF912" s="73">
        <v>0</v>
      </c>
      <c r="BG912" s="73">
        <v>0</v>
      </c>
      <c r="BH912" s="73">
        <v>0</v>
      </c>
      <c r="BI912" s="73">
        <v>0</v>
      </c>
      <c r="BJ912" s="73">
        <v>0</v>
      </c>
      <c r="BK912" s="73">
        <v>0</v>
      </c>
      <c r="BL912" s="73">
        <v>0</v>
      </c>
      <c r="BM912" s="73">
        <v>0</v>
      </c>
      <c r="BN912" s="73">
        <v>0</v>
      </c>
      <c r="BO912" s="73">
        <v>0</v>
      </c>
      <c r="BP912" s="73">
        <v>0</v>
      </c>
      <c r="BQ912" s="73">
        <v>0</v>
      </c>
      <c r="BR912" s="73">
        <v>0</v>
      </c>
      <c r="BS912" s="73">
        <v>0</v>
      </c>
      <c r="BT912" s="73">
        <v>0</v>
      </c>
      <c r="BU912" s="73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4"/>
      <c r="B913" s="4" t="s">
        <v>4</v>
      </c>
      <c r="C913" s="73">
        <v>0</v>
      </c>
      <c r="D913" s="73">
        <v>0</v>
      </c>
      <c r="E913" s="73">
        <v>0</v>
      </c>
      <c r="F913" s="73">
        <v>0</v>
      </c>
      <c r="G913" s="73">
        <v>0</v>
      </c>
      <c r="H913" s="73">
        <v>0</v>
      </c>
      <c r="I913" s="73">
        <v>0</v>
      </c>
      <c r="J913" s="73">
        <v>0</v>
      </c>
      <c r="K913" s="73">
        <v>0</v>
      </c>
      <c r="L913" s="73">
        <v>0</v>
      </c>
      <c r="M913" s="73">
        <v>0</v>
      </c>
      <c r="N913" s="73">
        <v>0</v>
      </c>
      <c r="O913" s="73">
        <v>0</v>
      </c>
      <c r="P913" s="73">
        <v>0</v>
      </c>
      <c r="Q913" s="73">
        <v>0</v>
      </c>
      <c r="R913" s="73">
        <v>0</v>
      </c>
      <c r="S913" s="73">
        <v>0</v>
      </c>
      <c r="T913" s="73">
        <v>0</v>
      </c>
      <c r="U913" s="73">
        <v>0</v>
      </c>
      <c r="V913" s="73">
        <v>0</v>
      </c>
      <c r="W913" s="73">
        <v>0</v>
      </c>
      <c r="X913" s="73">
        <v>0</v>
      </c>
      <c r="Y913" s="73">
        <v>0</v>
      </c>
      <c r="Z913" s="73">
        <v>0</v>
      </c>
      <c r="AA913" s="73">
        <v>0</v>
      </c>
      <c r="AB913" s="73">
        <v>0</v>
      </c>
      <c r="AC913" s="73">
        <v>0</v>
      </c>
      <c r="AD913" s="73">
        <v>0</v>
      </c>
      <c r="AE913" s="73">
        <v>0</v>
      </c>
      <c r="AF913" s="73">
        <v>0</v>
      </c>
      <c r="AG913" s="73">
        <v>0</v>
      </c>
      <c r="AH913" s="73">
        <v>0</v>
      </c>
      <c r="AI913" s="73">
        <v>0</v>
      </c>
      <c r="AJ913" s="73">
        <v>0</v>
      </c>
      <c r="AK913" s="73">
        <v>0</v>
      </c>
      <c r="AL913" s="73">
        <v>0</v>
      </c>
      <c r="AM913" s="73">
        <v>0</v>
      </c>
      <c r="AN913" s="73">
        <v>0</v>
      </c>
      <c r="AO913" s="73">
        <v>0</v>
      </c>
      <c r="AP913" s="73">
        <v>0</v>
      </c>
      <c r="AQ913" s="73">
        <v>0</v>
      </c>
      <c r="AR913" s="73">
        <v>0</v>
      </c>
      <c r="AS913" s="73">
        <v>0</v>
      </c>
      <c r="AT913" s="73">
        <v>0</v>
      </c>
      <c r="AU913" s="73">
        <v>0</v>
      </c>
      <c r="AV913" s="73">
        <v>0</v>
      </c>
      <c r="AW913" s="73">
        <v>0</v>
      </c>
      <c r="AX913" s="73">
        <v>0</v>
      </c>
      <c r="AY913" s="73">
        <v>0</v>
      </c>
      <c r="AZ913" s="73">
        <v>0</v>
      </c>
      <c r="BA913" s="73">
        <v>0</v>
      </c>
      <c r="BB913" s="73">
        <v>0</v>
      </c>
      <c r="BC913" s="73">
        <v>0</v>
      </c>
      <c r="BD913" s="73">
        <v>0</v>
      </c>
      <c r="BE913" s="73">
        <v>0</v>
      </c>
      <c r="BF913" s="73">
        <v>0</v>
      </c>
      <c r="BG913" s="73">
        <v>0</v>
      </c>
      <c r="BH913" s="73">
        <v>0</v>
      </c>
      <c r="BI913" s="73">
        <v>0</v>
      </c>
      <c r="BJ913" s="73">
        <v>0</v>
      </c>
      <c r="BK913" s="73">
        <v>0</v>
      </c>
      <c r="BL913" s="73">
        <v>0</v>
      </c>
      <c r="BM913" s="73">
        <v>0</v>
      </c>
      <c r="BN913" s="73">
        <v>0</v>
      </c>
      <c r="BO913" s="73">
        <v>0</v>
      </c>
      <c r="BP913" s="73">
        <v>0</v>
      </c>
      <c r="BQ913" s="73">
        <v>0</v>
      </c>
      <c r="BR913" s="73">
        <v>0</v>
      </c>
      <c r="BS913" s="73">
        <v>0</v>
      </c>
      <c r="BT913" s="73">
        <v>0</v>
      </c>
      <c r="BU913" s="7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14" t="s">
        <v>5</v>
      </c>
      <c r="B914" s="14" t="s">
        <v>3</v>
      </c>
      <c r="C914" s="73">
        <v>0</v>
      </c>
      <c r="D914" s="73">
        <v>0</v>
      </c>
      <c r="E914" s="73">
        <v>0</v>
      </c>
      <c r="F914" s="73">
        <v>0</v>
      </c>
      <c r="G914" s="73">
        <v>0</v>
      </c>
      <c r="H914" s="73">
        <v>0</v>
      </c>
      <c r="I914" s="73">
        <v>0</v>
      </c>
      <c r="J914" s="73">
        <v>0</v>
      </c>
      <c r="K914" s="73">
        <v>0</v>
      </c>
      <c r="L914" s="73">
        <v>0</v>
      </c>
      <c r="M914" s="73">
        <v>0</v>
      </c>
      <c r="N914" s="73">
        <v>0</v>
      </c>
      <c r="O914" s="73">
        <v>0</v>
      </c>
      <c r="P914" s="73">
        <v>0</v>
      </c>
      <c r="Q914" s="73">
        <v>0</v>
      </c>
      <c r="R914" s="73">
        <v>0</v>
      </c>
      <c r="S914" s="73">
        <v>0</v>
      </c>
      <c r="T914" s="73">
        <v>0</v>
      </c>
      <c r="U914" s="73">
        <v>0</v>
      </c>
      <c r="V914" s="73">
        <v>0</v>
      </c>
      <c r="W914" s="73">
        <v>0</v>
      </c>
      <c r="X914" s="73">
        <v>0</v>
      </c>
      <c r="Y914" s="73">
        <v>0</v>
      </c>
      <c r="Z914" s="73">
        <v>0</v>
      </c>
      <c r="AA914" s="73">
        <v>0</v>
      </c>
      <c r="AB914" s="73">
        <v>0</v>
      </c>
      <c r="AC914" s="73">
        <v>0</v>
      </c>
      <c r="AD914" s="73">
        <v>0</v>
      </c>
      <c r="AE914" s="73">
        <v>0</v>
      </c>
      <c r="AF914" s="73">
        <v>0</v>
      </c>
      <c r="AG914" s="73">
        <v>0</v>
      </c>
      <c r="AH914" s="73">
        <v>0</v>
      </c>
      <c r="AI914" s="73">
        <v>0</v>
      </c>
      <c r="AJ914" s="73">
        <v>0</v>
      </c>
      <c r="AK914" s="73">
        <v>0</v>
      </c>
      <c r="AL914" s="73">
        <v>0</v>
      </c>
      <c r="AM914" s="73">
        <v>0</v>
      </c>
      <c r="AN914" s="73">
        <v>0</v>
      </c>
      <c r="AO914" s="73">
        <v>0</v>
      </c>
      <c r="AP914" s="73">
        <v>0</v>
      </c>
      <c r="AQ914" s="73">
        <v>0</v>
      </c>
      <c r="AR914" s="73">
        <v>0</v>
      </c>
      <c r="AS914" s="73">
        <v>0</v>
      </c>
      <c r="AT914" s="73">
        <v>0</v>
      </c>
      <c r="AU914" s="73">
        <v>0</v>
      </c>
      <c r="AV914" s="73">
        <v>0</v>
      </c>
      <c r="AW914" s="73">
        <v>0</v>
      </c>
      <c r="AX914" s="73">
        <v>0</v>
      </c>
      <c r="AY914" s="73">
        <v>0</v>
      </c>
      <c r="AZ914" s="73">
        <v>0</v>
      </c>
      <c r="BA914" s="73">
        <v>0</v>
      </c>
      <c r="BB914" s="73">
        <v>0</v>
      </c>
      <c r="BC914" s="73">
        <v>0</v>
      </c>
      <c r="BD914" s="73">
        <v>0</v>
      </c>
      <c r="BE914" s="73">
        <v>0</v>
      </c>
      <c r="BF914" s="73">
        <v>0</v>
      </c>
      <c r="BG914" s="73">
        <v>0</v>
      </c>
      <c r="BH914" s="73">
        <v>0</v>
      </c>
      <c r="BI914" s="73">
        <v>0</v>
      </c>
      <c r="BJ914" s="73">
        <v>0</v>
      </c>
      <c r="BK914" s="73">
        <v>0</v>
      </c>
      <c r="BL914" s="73">
        <v>0</v>
      </c>
      <c r="BM914" s="73">
        <v>0</v>
      </c>
      <c r="BN914" s="73">
        <v>0</v>
      </c>
      <c r="BO914" s="73">
        <v>0</v>
      </c>
      <c r="BP914" s="73">
        <v>0</v>
      </c>
      <c r="BQ914" s="73">
        <v>0</v>
      </c>
      <c r="BR914" s="73">
        <v>0</v>
      </c>
      <c r="BS914" s="73">
        <v>0</v>
      </c>
      <c r="BT914" s="73">
        <v>0</v>
      </c>
      <c r="BU914" s="73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5"/>
      <c r="B915" s="5" t="s">
        <v>4</v>
      </c>
      <c r="C915" s="73">
        <v>0</v>
      </c>
      <c r="D915" s="73">
        <v>0</v>
      </c>
      <c r="E915" s="73">
        <v>0</v>
      </c>
      <c r="F915" s="73">
        <v>0</v>
      </c>
      <c r="G915" s="73">
        <v>0</v>
      </c>
      <c r="H915" s="73">
        <v>0</v>
      </c>
      <c r="I915" s="73">
        <v>0</v>
      </c>
      <c r="J915" s="73">
        <v>0</v>
      </c>
      <c r="K915" s="73">
        <v>0</v>
      </c>
      <c r="L915" s="73">
        <v>0</v>
      </c>
      <c r="M915" s="73">
        <v>0</v>
      </c>
      <c r="N915" s="73">
        <v>0</v>
      </c>
      <c r="O915" s="73">
        <v>0</v>
      </c>
      <c r="P915" s="73">
        <v>0</v>
      </c>
      <c r="Q915" s="73">
        <v>0</v>
      </c>
      <c r="R915" s="73">
        <v>0</v>
      </c>
      <c r="S915" s="73">
        <v>0</v>
      </c>
      <c r="T915" s="73">
        <v>0</v>
      </c>
      <c r="U915" s="73">
        <v>0</v>
      </c>
      <c r="V915" s="73">
        <v>0</v>
      </c>
      <c r="W915" s="73">
        <v>0</v>
      </c>
      <c r="X915" s="73">
        <v>0</v>
      </c>
      <c r="Y915" s="73">
        <v>0</v>
      </c>
      <c r="Z915" s="73">
        <v>0</v>
      </c>
      <c r="AA915" s="73">
        <v>0</v>
      </c>
      <c r="AB915" s="73">
        <v>0</v>
      </c>
      <c r="AC915" s="73">
        <v>0</v>
      </c>
      <c r="AD915" s="73">
        <v>0</v>
      </c>
      <c r="AE915" s="73">
        <v>0</v>
      </c>
      <c r="AF915" s="73">
        <v>0</v>
      </c>
      <c r="AG915" s="73">
        <v>0</v>
      </c>
      <c r="AH915" s="73">
        <v>0</v>
      </c>
      <c r="AI915" s="73">
        <v>0</v>
      </c>
      <c r="AJ915" s="73">
        <v>0</v>
      </c>
      <c r="AK915" s="73">
        <v>0</v>
      </c>
      <c r="AL915" s="73">
        <v>0</v>
      </c>
      <c r="AM915" s="73">
        <v>0</v>
      </c>
      <c r="AN915" s="73">
        <v>0</v>
      </c>
      <c r="AO915" s="73">
        <v>0</v>
      </c>
      <c r="AP915" s="73">
        <v>0</v>
      </c>
      <c r="AQ915" s="73">
        <v>0</v>
      </c>
      <c r="AR915" s="73">
        <v>0</v>
      </c>
      <c r="AS915" s="73">
        <v>0</v>
      </c>
      <c r="AT915" s="73">
        <v>0</v>
      </c>
      <c r="AU915" s="73">
        <v>0</v>
      </c>
      <c r="AV915" s="73">
        <v>0</v>
      </c>
      <c r="AW915" s="73">
        <v>0</v>
      </c>
      <c r="AX915" s="73">
        <v>0</v>
      </c>
      <c r="AY915" s="73">
        <v>0</v>
      </c>
      <c r="AZ915" s="73">
        <v>0</v>
      </c>
      <c r="BA915" s="73">
        <v>0</v>
      </c>
      <c r="BB915" s="73">
        <v>0</v>
      </c>
      <c r="BC915" s="73">
        <v>0</v>
      </c>
      <c r="BD915" s="73">
        <v>0</v>
      </c>
      <c r="BE915" s="73">
        <v>0</v>
      </c>
      <c r="BF915" s="73">
        <v>0</v>
      </c>
      <c r="BG915" s="73">
        <v>0</v>
      </c>
      <c r="BH915" s="73">
        <v>0</v>
      </c>
      <c r="BI915" s="73">
        <v>0</v>
      </c>
      <c r="BJ915" s="73">
        <v>0</v>
      </c>
      <c r="BK915" s="73">
        <v>0</v>
      </c>
      <c r="BL915" s="73">
        <v>0</v>
      </c>
      <c r="BM915" s="73">
        <v>0</v>
      </c>
      <c r="BN915" s="73">
        <v>0</v>
      </c>
      <c r="BO915" s="73">
        <v>0</v>
      </c>
      <c r="BP915" s="73">
        <v>0</v>
      </c>
      <c r="BQ915" s="73">
        <v>0</v>
      </c>
      <c r="BR915" s="73">
        <v>0</v>
      </c>
      <c r="BS915" s="73">
        <v>0</v>
      </c>
      <c r="BT915" s="73">
        <v>0</v>
      </c>
      <c r="BU915" s="73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5" t="s">
        <v>2</v>
      </c>
      <c r="B916" s="5" t="s">
        <v>3</v>
      </c>
      <c r="C916" s="73">
        <v>0</v>
      </c>
      <c r="D916" s="73">
        <v>0</v>
      </c>
      <c r="E916" s="73">
        <v>0</v>
      </c>
      <c r="F916" s="73">
        <v>0</v>
      </c>
      <c r="G916" s="73">
        <v>0</v>
      </c>
      <c r="H916" s="73">
        <v>0</v>
      </c>
      <c r="I916" s="73">
        <v>0</v>
      </c>
      <c r="J916" s="73">
        <v>0</v>
      </c>
      <c r="K916" s="73">
        <v>0</v>
      </c>
      <c r="L916" s="73">
        <v>0</v>
      </c>
      <c r="M916" s="73">
        <v>0</v>
      </c>
      <c r="N916" s="73">
        <v>0</v>
      </c>
      <c r="O916" s="73">
        <v>0</v>
      </c>
      <c r="P916" s="73">
        <v>0</v>
      </c>
      <c r="Q916" s="73">
        <v>0</v>
      </c>
      <c r="R916" s="73">
        <v>0</v>
      </c>
      <c r="S916" s="73">
        <v>0</v>
      </c>
      <c r="T916" s="73">
        <v>0</v>
      </c>
      <c r="U916" s="73">
        <v>0</v>
      </c>
      <c r="V916" s="73">
        <v>0</v>
      </c>
      <c r="W916" s="73">
        <v>0</v>
      </c>
      <c r="X916" s="73">
        <v>0</v>
      </c>
      <c r="Y916" s="73">
        <v>0</v>
      </c>
      <c r="Z916" s="73">
        <v>0</v>
      </c>
      <c r="AA916" s="73">
        <v>0</v>
      </c>
      <c r="AB916" s="73">
        <v>0</v>
      </c>
      <c r="AC916" s="73">
        <v>0</v>
      </c>
      <c r="AD916" s="73">
        <v>0</v>
      </c>
      <c r="AE916" s="73">
        <v>0</v>
      </c>
      <c r="AF916" s="73">
        <v>0</v>
      </c>
      <c r="AG916" s="73">
        <v>0</v>
      </c>
      <c r="AH916" s="73">
        <v>0</v>
      </c>
      <c r="AI916" s="73">
        <v>0</v>
      </c>
      <c r="AJ916" s="73">
        <v>0</v>
      </c>
      <c r="AK916" s="73">
        <v>0</v>
      </c>
      <c r="AL916" s="73">
        <v>0</v>
      </c>
      <c r="AM916" s="73">
        <v>0</v>
      </c>
      <c r="AN916" s="73">
        <v>0</v>
      </c>
      <c r="AO916" s="73">
        <v>0</v>
      </c>
      <c r="AP916" s="73">
        <v>0</v>
      </c>
      <c r="AQ916" s="73">
        <v>0</v>
      </c>
      <c r="AR916" s="73">
        <v>0</v>
      </c>
      <c r="AS916" s="73">
        <v>0</v>
      </c>
      <c r="AT916" s="73">
        <v>0</v>
      </c>
      <c r="AU916" s="73">
        <v>0</v>
      </c>
      <c r="AV916" s="73">
        <v>0</v>
      </c>
      <c r="AW916" s="73">
        <v>0</v>
      </c>
      <c r="AX916" s="73">
        <v>0</v>
      </c>
      <c r="AY916" s="73">
        <v>0</v>
      </c>
      <c r="AZ916" s="73">
        <v>0</v>
      </c>
      <c r="BA916" s="73">
        <v>0</v>
      </c>
      <c r="BB916" s="73">
        <v>0</v>
      </c>
      <c r="BC916" s="73">
        <v>0</v>
      </c>
      <c r="BD916" s="73">
        <v>0</v>
      </c>
      <c r="BE916" s="73">
        <v>0</v>
      </c>
      <c r="BF916" s="73">
        <v>0</v>
      </c>
      <c r="BG916" s="73">
        <v>0</v>
      </c>
      <c r="BH916" s="73">
        <v>0</v>
      </c>
      <c r="BI916" s="73">
        <v>0</v>
      </c>
      <c r="BJ916" s="73">
        <v>0</v>
      </c>
      <c r="BK916" s="73">
        <v>0</v>
      </c>
      <c r="BL916" s="73">
        <v>0</v>
      </c>
      <c r="BM916" s="73">
        <v>0</v>
      </c>
      <c r="BN916" s="73">
        <v>0</v>
      </c>
      <c r="BO916" s="73">
        <v>0</v>
      </c>
      <c r="BP916" s="73">
        <v>0</v>
      </c>
      <c r="BQ916" s="73">
        <v>0</v>
      </c>
      <c r="BR916" s="73">
        <v>0</v>
      </c>
      <c r="BS916" s="73">
        <v>0</v>
      </c>
      <c r="BT916" s="73">
        <v>0</v>
      </c>
      <c r="BU916" s="73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4"/>
      <c r="B917" s="4" t="s">
        <v>4</v>
      </c>
      <c r="C917" s="73">
        <v>0</v>
      </c>
      <c r="D917" s="73">
        <v>0</v>
      </c>
      <c r="E917" s="73">
        <v>0</v>
      </c>
      <c r="F917" s="73">
        <v>0</v>
      </c>
      <c r="G917" s="73">
        <v>0</v>
      </c>
      <c r="H917" s="73">
        <v>0</v>
      </c>
      <c r="I917" s="73">
        <v>0</v>
      </c>
      <c r="J917" s="73">
        <v>0</v>
      </c>
      <c r="K917" s="73">
        <v>0</v>
      </c>
      <c r="L917" s="73">
        <v>0</v>
      </c>
      <c r="M917" s="73">
        <v>0</v>
      </c>
      <c r="N917" s="73">
        <v>0</v>
      </c>
      <c r="O917" s="73">
        <v>0</v>
      </c>
      <c r="P917" s="73">
        <v>0</v>
      </c>
      <c r="Q917" s="73">
        <v>0</v>
      </c>
      <c r="R917" s="73">
        <v>0</v>
      </c>
      <c r="S917" s="73">
        <v>0</v>
      </c>
      <c r="T917" s="73">
        <v>0</v>
      </c>
      <c r="U917" s="73">
        <v>0</v>
      </c>
      <c r="V917" s="73">
        <v>0</v>
      </c>
      <c r="W917" s="73">
        <v>0</v>
      </c>
      <c r="X917" s="73">
        <v>0</v>
      </c>
      <c r="Y917" s="73">
        <v>0</v>
      </c>
      <c r="Z917" s="73">
        <v>0</v>
      </c>
      <c r="AA917" s="73">
        <v>0</v>
      </c>
      <c r="AB917" s="73">
        <v>0</v>
      </c>
      <c r="AC917" s="73">
        <v>0</v>
      </c>
      <c r="AD917" s="73">
        <v>0</v>
      </c>
      <c r="AE917" s="73">
        <v>0</v>
      </c>
      <c r="AF917" s="73">
        <v>0</v>
      </c>
      <c r="AG917" s="73">
        <v>0</v>
      </c>
      <c r="AH917" s="73">
        <v>0</v>
      </c>
      <c r="AI917" s="73">
        <v>0</v>
      </c>
      <c r="AJ917" s="73">
        <v>0</v>
      </c>
      <c r="AK917" s="73">
        <v>0</v>
      </c>
      <c r="AL917" s="73">
        <v>0</v>
      </c>
      <c r="AM917" s="73">
        <v>0</v>
      </c>
      <c r="AN917" s="73">
        <v>0</v>
      </c>
      <c r="AO917" s="73">
        <v>0</v>
      </c>
      <c r="AP917" s="73">
        <v>0</v>
      </c>
      <c r="AQ917" s="73">
        <v>0</v>
      </c>
      <c r="AR917" s="73">
        <v>0</v>
      </c>
      <c r="AS917" s="73">
        <v>0</v>
      </c>
      <c r="AT917" s="73">
        <v>0</v>
      </c>
      <c r="AU917" s="73">
        <v>0</v>
      </c>
      <c r="AV917" s="73">
        <v>0</v>
      </c>
      <c r="AW917" s="73">
        <v>0</v>
      </c>
      <c r="AX917" s="73">
        <v>0</v>
      </c>
      <c r="AY917" s="73">
        <v>0</v>
      </c>
      <c r="AZ917" s="73">
        <v>0</v>
      </c>
      <c r="BA917" s="73">
        <v>0</v>
      </c>
      <c r="BB917" s="73">
        <v>0</v>
      </c>
      <c r="BC917" s="73">
        <v>0</v>
      </c>
      <c r="BD917" s="73">
        <v>0</v>
      </c>
      <c r="BE917" s="73">
        <v>0</v>
      </c>
      <c r="BF917" s="73">
        <v>0</v>
      </c>
      <c r="BG917" s="73">
        <v>0</v>
      </c>
      <c r="BH917" s="73">
        <v>0</v>
      </c>
      <c r="BI917" s="73">
        <v>0</v>
      </c>
      <c r="BJ917" s="73">
        <v>0</v>
      </c>
      <c r="BK917" s="73">
        <v>0</v>
      </c>
      <c r="BL917" s="73">
        <v>0</v>
      </c>
      <c r="BM917" s="73">
        <v>0</v>
      </c>
      <c r="BN917" s="73">
        <v>0</v>
      </c>
      <c r="BO917" s="73">
        <v>0</v>
      </c>
      <c r="BP917" s="73">
        <v>0</v>
      </c>
      <c r="BQ917" s="73">
        <v>0</v>
      </c>
      <c r="BR917" s="73">
        <v>0</v>
      </c>
      <c r="BS917" s="73">
        <v>0</v>
      </c>
      <c r="BT917" s="73">
        <v>0</v>
      </c>
      <c r="BU917" s="73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14" t="s">
        <v>7</v>
      </c>
      <c r="B918" s="14" t="s">
        <v>3</v>
      </c>
      <c r="C918" s="73">
        <v>0</v>
      </c>
      <c r="D918" s="73">
        <v>0</v>
      </c>
      <c r="E918" s="73">
        <v>0</v>
      </c>
      <c r="F918" s="73">
        <v>0</v>
      </c>
      <c r="G918" s="73">
        <v>0</v>
      </c>
      <c r="H918" s="73">
        <v>0</v>
      </c>
      <c r="I918" s="73">
        <v>0</v>
      </c>
      <c r="J918" s="73">
        <v>0</v>
      </c>
      <c r="K918" s="73">
        <v>0</v>
      </c>
      <c r="L918" s="73">
        <v>0</v>
      </c>
      <c r="M918" s="73">
        <v>0</v>
      </c>
      <c r="N918" s="73">
        <v>0</v>
      </c>
      <c r="O918" s="73">
        <v>0</v>
      </c>
      <c r="P918" s="73">
        <v>0</v>
      </c>
      <c r="Q918" s="73">
        <v>0</v>
      </c>
      <c r="R918" s="73">
        <v>0</v>
      </c>
      <c r="S918" s="73">
        <v>0</v>
      </c>
      <c r="T918" s="73">
        <v>0</v>
      </c>
      <c r="U918" s="73">
        <v>0</v>
      </c>
      <c r="V918" s="73">
        <v>0</v>
      </c>
      <c r="W918" s="73">
        <v>0</v>
      </c>
      <c r="X918" s="73">
        <v>0</v>
      </c>
      <c r="Y918" s="73">
        <v>0</v>
      </c>
      <c r="Z918" s="73">
        <v>0</v>
      </c>
      <c r="AA918" s="73">
        <v>0</v>
      </c>
      <c r="AB918" s="73">
        <v>0</v>
      </c>
      <c r="AC918" s="73">
        <v>0</v>
      </c>
      <c r="AD918" s="73">
        <v>0</v>
      </c>
      <c r="AE918" s="73">
        <v>0</v>
      </c>
      <c r="AF918" s="73">
        <v>0</v>
      </c>
      <c r="AG918" s="73">
        <v>0</v>
      </c>
      <c r="AH918" s="73">
        <v>0</v>
      </c>
      <c r="AI918" s="73">
        <v>0</v>
      </c>
      <c r="AJ918" s="73">
        <v>0</v>
      </c>
      <c r="AK918" s="73">
        <v>0</v>
      </c>
      <c r="AL918" s="73">
        <v>0</v>
      </c>
      <c r="AM918" s="73">
        <v>0</v>
      </c>
      <c r="AN918" s="73">
        <v>0</v>
      </c>
      <c r="AO918" s="73">
        <v>0</v>
      </c>
      <c r="AP918" s="73">
        <v>0</v>
      </c>
      <c r="AQ918" s="73">
        <v>0</v>
      </c>
      <c r="AR918" s="73">
        <v>0</v>
      </c>
      <c r="AS918" s="73">
        <v>0</v>
      </c>
      <c r="AT918" s="73">
        <v>0</v>
      </c>
      <c r="AU918" s="73">
        <v>0</v>
      </c>
      <c r="AV918" s="73">
        <v>0</v>
      </c>
      <c r="AW918" s="73">
        <v>0</v>
      </c>
      <c r="AX918" s="73">
        <v>0</v>
      </c>
      <c r="AY918" s="73">
        <v>0</v>
      </c>
      <c r="AZ918" s="73">
        <v>0</v>
      </c>
      <c r="BA918" s="73">
        <v>0</v>
      </c>
      <c r="BB918" s="73">
        <v>0</v>
      </c>
      <c r="BC918" s="73">
        <v>0</v>
      </c>
      <c r="BD918" s="73">
        <v>0</v>
      </c>
      <c r="BE918" s="73">
        <v>0</v>
      </c>
      <c r="BF918" s="73">
        <v>0</v>
      </c>
      <c r="BG918" s="73">
        <v>0</v>
      </c>
      <c r="BH918" s="73">
        <v>0</v>
      </c>
      <c r="BI918" s="73">
        <v>0</v>
      </c>
      <c r="BJ918" s="73">
        <v>0</v>
      </c>
      <c r="BK918" s="73">
        <v>0</v>
      </c>
      <c r="BL918" s="73">
        <v>0</v>
      </c>
      <c r="BM918" s="73">
        <v>0</v>
      </c>
      <c r="BN918" s="73">
        <v>0</v>
      </c>
      <c r="BO918" s="73">
        <v>0</v>
      </c>
      <c r="BP918" s="73">
        <v>0</v>
      </c>
      <c r="BQ918" s="73">
        <v>0</v>
      </c>
      <c r="BR918" s="73">
        <v>0</v>
      </c>
      <c r="BS918" s="73">
        <v>0</v>
      </c>
      <c r="BT918" s="73">
        <v>0</v>
      </c>
      <c r="BU918" s="73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4"/>
      <c r="B919" s="4" t="s">
        <v>4</v>
      </c>
      <c r="C919" s="73">
        <v>0</v>
      </c>
      <c r="D919" s="73">
        <v>0</v>
      </c>
      <c r="E919" s="73">
        <v>0</v>
      </c>
      <c r="F919" s="73">
        <v>0</v>
      </c>
      <c r="G919" s="73">
        <v>0</v>
      </c>
      <c r="H919" s="73">
        <v>0</v>
      </c>
      <c r="I919" s="73">
        <v>0</v>
      </c>
      <c r="J919" s="73">
        <v>0</v>
      </c>
      <c r="K919" s="73">
        <v>0</v>
      </c>
      <c r="L919" s="73">
        <v>0</v>
      </c>
      <c r="M919" s="73">
        <v>0</v>
      </c>
      <c r="N919" s="73">
        <v>0</v>
      </c>
      <c r="O919" s="73">
        <v>0</v>
      </c>
      <c r="P919" s="73">
        <v>0</v>
      </c>
      <c r="Q919" s="73">
        <v>0</v>
      </c>
      <c r="R919" s="73">
        <v>0</v>
      </c>
      <c r="S919" s="73">
        <v>0</v>
      </c>
      <c r="T919" s="73">
        <v>0</v>
      </c>
      <c r="U919" s="73">
        <v>0</v>
      </c>
      <c r="V919" s="73">
        <v>0</v>
      </c>
      <c r="W919" s="73">
        <v>0</v>
      </c>
      <c r="X919" s="73">
        <v>0</v>
      </c>
      <c r="Y919" s="73">
        <v>0</v>
      </c>
      <c r="Z919" s="73">
        <v>0</v>
      </c>
      <c r="AA919" s="73">
        <v>0</v>
      </c>
      <c r="AB919" s="73">
        <v>0</v>
      </c>
      <c r="AC919" s="73">
        <v>0</v>
      </c>
      <c r="AD919" s="73">
        <v>0</v>
      </c>
      <c r="AE919" s="73">
        <v>0</v>
      </c>
      <c r="AF919" s="73">
        <v>0</v>
      </c>
      <c r="AG919" s="73">
        <v>0</v>
      </c>
      <c r="AH919" s="73">
        <v>0</v>
      </c>
      <c r="AI919" s="73">
        <v>0</v>
      </c>
      <c r="AJ919" s="73">
        <v>0</v>
      </c>
      <c r="AK919" s="73">
        <v>0</v>
      </c>
      <c r="AL919" s="73">
        <v>0</v>
      </c>
      <c r="AM919" s="73">
        <v>0</v>
      </c>
      <c r="AN919" s="73">
        <v>0</v>
      </c>
      <c r="AO919" s="73">
        <v>0</v>
      </c>
      <c r="AP919" s="73">
        <v>0</v>
      </c>
      <c r="AQ919" s="73">
        <v>0</v>
      </c>
      <c r="AR919" s="73">
        <v>0</v>
      </c>
      <c r="AS919" s="73">
        <v>0</v>
      </c>
      <c r="AT919" s="73">
        <v>0</v>
      </c>
      <c r="AU919" s="73">
        <v>0</v>
      </c>
      <c r="AV919" s="73">
        <v>0</v>
      </c>
      <c r="AW919" s="73">
        <v>0</v>
      </c>
      <c r="AX919" s="73">
        <v>0</v>
      </c>
      <c r="AY919" s="73">
        <v>0</v>
      </c>
      <c r="AZ919" s="73">
        <v>0</v>
      </c>
      <c r="BA919" s="73">
        <v>0</v>
      </c>
      <c r="BB919" s="73">
        <v>0</v>
      </c>
      <c r="BC919" s="73">
        <v>0</v>
      </c>
      <c r="BD919" s="73">
        <v>0</v>
      </c>
      <c r="BE919" s="73">
        <v>0</v>
      </c>
      <c r="BF919" s="73">
        <v>0</v>
      </c>
      <c r="BG919" s="73">
        <v>0</v>
      </c>
      <c r="BH919" s="73">
        <v>0</v>
      </c>
      <c r="BI919" s="73">
        <v>0</v>
      </c>
      <c r="BJ919" s="73">
        <v>0</v>
      </c>
      <c r="BK919" s="73">
        <v>0</v>
      </c>
      <c r="BL919" s="73">
        <v>0</v>
      </c>
      <c r="BM919" s="73">
        <v>0</v>
      </c>
      <c r="BN919" s="73">
        <v>0</v>
      </c>
      <c r="BO919" s="73">
        <v>0</v>
      </c>
      <c r="BP919" s="73">
        <v>0</v>
      </c>
      <c r="BQ919" s="73">
        <v>0</v>
      </c>
      <c r="BR919" s="73">
        <v>0</v>
      </c>
      <c r="BS919" s="73">
        <v>0</v>
      </c>
      <c r="BT919" s="73">
        <v>0</v>
      </c>
      <c r="BU919" s="73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14" t="s">
        <v>6</v>
      </c>
      <c r="B920" s="14" t="s">
        <v>3</v>
      </c>
      <c r="C920" s="73">
        <v>0</v>
      </c>
      <c r="D920" s="73">
        <v>0</v>
      </c>
      <c r="E920" s="73">
        <v>0</v>
      </c>
      <c r="F920" s="73">
        <v>0</v>
      </c>
      <c r="G920" s="73">
        <v>0</v>
      </c>
      <c r="H920" s="73">
        <v>0</v>
      </c>
      <c r="I920" s="73">
        <v>0</v>
      </c>
      <c r="J920" s="73">
        <v>0</v>
      </c>
      <c r="K920" s="73">
        <v>0</v>
      </c>
      <c r="L920" s="73">
        <v>0</v>
      </c>
      <c r="M920" s="73">
        <v>0</v>
      </c>
      <c r="N920" s="73">
        <v>0</v>
      </c>
      <c r="O920" s="73">
        <v>0</v>
      </c>
      <c r="P920" s="73">
        <v>0</v>
      </c>
      <c r="Q920" s="73">
        <v>0</v>
      </c>
      <c r="R920" s="73">
        <v>0</v>
      </c>
      <c r="S920" s="73">
        <v>0</v>
      </c>
      <c r="T920" s="73">
        <v>0</v>
      </c>
      <c r="U920" s="73">
        <v>0</v>
      </c>
      <c r="V920" s="73">
        <v>0</v>
      </c>
      <c r="W920" s="73">
        <v>0</v>
      </c>
      <c r="X920" s="73">
        <v>0</v>
      </c>
      <c r="Y920" s="73">
        <v>0</v>
      </c>
      <c r="Z920" s="73">
        <v>0</v>
      </c>
      <c r="AA920" s="73">
        <v>0</v>
      </c>
      <c r="AB920" s="73">
        <v>0</v>
      </c>
      <c r="AC920" s="73">
        <v>0</v>
      </c>
      <c r="AD920" s="73">
        <v>0</v>
      </c>
      <c r="AE920" s="73">
        <v>0</v>
      </c>
      <c r="AF920" s="73">
        <v>0</v>
      </c>
      <c r="AG920" s="73">
        <v>0</v>
      </c>
      <c r="AH920" s="73">
        <v>0</v>
      </c>
      <c r="AI920" s="73">
        <v>0</v>
      </c>
      <c r="AJ920" s="73">
        <v>0</v>
      </c>
      <c r="AK920" s="73">
        <v>0</v>
      </c>
      <c r="AL920" s="73">
        <v>0</v>
      </c>
      <c r="AM920" s="73">
        <v>0</v>
      </c>
      <c r="AN920" s="73">
        <v>0</v>
      </c>
      <c r="AO920" s="73">
        <v>0</v>
      </c>
      <c r="AP920" s="73">
        <v>0</v>
      </c>
      <c r="AQ920" s="73">
        <v>0</v>
      </c>
      <c r="AR920" s="73">
        <v>0</v>
      </c>
      <c r="AS920" s="73">
        <v>0</v>
      </c>
      <c r="AT920" s="73">
        <v>0</v>
      </c>
      <c r="AU920" s="73">
        <v>0</v>
      </c>
      <c r="AV920" s="73">
        <v>0</v>
      </c>
      <c r="AW920" s="73">
        <v>0</v>
      </c>
      <c r="AX920" s="73">
        <v>0</v>
      </c>
      <c r="AY920" s="73">
        <v>0</v>
      </c>
      <c r="AZ920" s="73">
        <v>0</v>
      </c>
      <c r="BA920" s="73">
        <v>0</v>
      </c>
      <c r="BB920" s="73">
        <v>0</v>
      </c>
      <c r="BC920" s="73">
        <v>0</v>
      </c>
      <c r="BD920" s="73">
        <v>0</v>
      </c>
      <c r="BE920" s="73">
        <v>0</v>
      </c>
      <c r="BF920" s="73">
        <v>0</v>
      </c>
      <c r="BG920" s="73">
        <v>0</v>
      </c>
      <c r="BH920" s="73">
        <v>0</v>
      </c>
      <c r="BI920" s="73">
        <v>0</v>
      </c>
      <c r="BJ920" s="73">
        <v>0</v>
      </c>
      <c r="BK920" s="73">
        <v>0</v>
      </c>
      <c r="BL920" s="73">
        <v>0</v>
      </c>
      <c r="BM920" s="73">
        <v>0</v>
      </c>
      <c r="BN920" s="73">
        <v>0</v>
      </c>
      <c r="BO920" s="73">
        <v>0</v>
      </c>
      <c r="BP920" s="73">
        <v>0</v>
      </c>
      <c r="BQ920" s="73">
        <v>0</v>
      </c>
      <c r="BR920" s="73">
        <v>0</v>
      </c>
      <c r="BS920" s="73">
        <v>0</v>
      </c>
      <c r="BT920" s="73">
        <v>0</v>
      </c>
      <c r="BU920" s="73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5"/>
      <c r="B921" s="5" t="s">
        <v>4</v>
      </c>
      <c r="C921" s="73">
        <v>0</v>
      </c>
      <c r="D921" s="73">
        <v>0</v>
      </c>
      <c r="E921" s="73">
        <v>0</v>
      </c>
      <c r="F921" s="73">
        <v>0</v>
      </c>
      <c r="G921" s="73">
        <v>0</v>
      </c>
      <c r="H921" s="73">
        <v>0</v>
      </c>
      <c r="I921" s="73">
        <v>0</v>
      </c>
      <c r="J921" s="73">
        <v>0</v>
      </c>
      <c r="K921" s="73">
        <v>0</v>
      </c>
      <c r="L921" s="73">
        <v>0</v>
      </c>
      <c r="M921" s="73">
        <v>0</v>
      </c>
      <c r="N921" s="73">
        <v>0</v>
      </c>
      <c r="O921" s="73">
        <v>0</v>
      </c>
      <c r="P921" s="73">
        <v>0</v>
      </c>
      <c r="Q921" s="73">
        <v>0</v>
      </c>
      <c r="R921" s="73">
        <v>0</v>
      </c>
      <c r="S921" s="73">
        <v>0</v>
      </c>
      <c r="T921" s="73">
        <v>0</v>
      </c>
      <c r="U921" s="73">
        <v>0</v>
      </c>
      <c r="V921" s="73">
        <v>0</v>
      </c>
      <c r="W921" s="73">
        <v>0</v>
      </c>
      <c r="X921" s="73">
        <v>0</v>
      </c>
      <c r="Y921" s="73">
        <v>0</v>
      </c>
      <c r="Z921" s="73">
        <v>0</v>
      </c>
      <c r="AA921" s="73">
        <v>0</v>
      </c>
      <c r="AB921" s="73">
        <v>0</v>
      </c>
      <c r="AC921" s="73">
        <v>0</v>
      </c>
      <c r="AD921" s="73">
        <v>0</v>
      </c>
      <c r="AE921" s="73">
        <v>0</v>
      </c>
      <c r="AF921" s="73">
        <v>0</v>
      </c>
      <c r="AG921" s="73">
        <v>0</v>
      </c>
      <c r="AH921" s="73">
        <v>0</v>
      </c>
      <c r="AI921" s="73">
        <v>0</v>
      </c>
      <c r="AJ921" s="73">
        <v>0</v>
      </c>
      <c r="AK921" s="73">
        <v>0</v>
      </c>
      <c r="AL921" s="73">
        <v>0</v>
      </c>
      <c r="AM921" s="73">
        <v>0</v>
      </c>
      <c r="AN921" s="73">
        <v>0</v>
      </c>
      <c r="AO921" s="73">
        <v>0</v>
      </c>
      <c r="AP921" s="73">
        <v>0</v>
      </c>
      <c r="AQ921" s="73">
        <v>0</v>
      </c>
      <c r="AR921" s="73">
        <v>0</v>
      </c>
      <c r="AS921" s="73">
        <v>0</v>
      </c>
      <c r="AT921" s="73">
        <v>0</v>
      </c>
      <c r="AU921" s="73">
        <v>0</v>
      </c>
      <c r="AV921" s="73">
        <v>0</v>
      </c>
      <c r="AW921" s="73">
        <v>0</v>
      </c>
      <c r="AX921" s="73">
        <v>0</v>
      </c>
      <c r="AY921" s="73">
        <v>0</v>
      </c>
      <c r="AZ921" s="73">
        <v>0</v>
      </c>
      <c r="BA921" s="73">
        <v>0</v>
      </c>
      <c r="BB921" s="73">
        <v>0</v>
      </c>
      <c r="BC921" s="73">
        <v>0</v>
      </c>
      <c r="BD921" s="73">
        <v>0</v>
      </c>
      <c r="BE921" s="73">
        <v>0</v>
      </c>
      <c r="BF921" s="73">
        <v>0</v>
      </c>
      <c r="BG921" s="73">
        <v>0</v>
      </c>
      <c r="BH921" s="73">
        <v>0</v>
      </c>
      <c r="BI921" s="73">
        <v>0</v>
      </c>
      <c r="BJ921" s="73">
        <v>0</v>
      </c>
      <c r="BK921" s="73">
        <v>0</v>
      </c>
      <c r="BL921" s="73">
        <v>0</v>
      </c>
      <c r="BM921" s="73">
        <v>0</v>
      </c>
      <c r="BN921" s="73">
        <v>0</v>
      </c>
      <c r="BO921" s="73">
        <v>0</v>
      </c>
      <c r="BP921" s="73">
        <v>0</v>
      </c>
      <c r="BQ921" s="73">
        <v>0</v>
      </c>
      <c r="BR921" s="73">
        <v>0</v>
      </c>
      <c r="BS921" s="73">
        <v>0</v>
      </c>
      <c r="BT921" s="73">
        <v>0</v>
      </c>
      <c r="BU921" s="73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>
      <c r="A922" s="5" t="s">
        <v>8</v>
      </c>
      <c r="B922" s="5" t="s">
        <v>3</v>
      </c>
      <c r="C922" s="73">
        <v>0</v>
      </c>
      <c r="D922" s="73">
        <v>0</v>
      </c>
      <c r="E922" s="73">
        <v>0</v>
      </c>
      <c r="F922" s="73">
        <v>0</v>
      </c>
      <c r="G922" s="73">
        <v>0</v>
      </c>
      <c r="H922" s="73">
        <v>0</v>
      </c>
      <c r="I922" s="73">
        <v>0</v>
      </c>
      <c r="J922" s="73">
        <v>0</v>
      </c>
      <c r="K922" s="73">
        <v>0</v>
      </c>
      <c r="L922" s="73">
        <v>0</v>
      </c>
      <c r="M922" s="73">
        <v>0</v>
      </c>
      <c r="N922" s="73">
        <v>0</v>
      </c>
      <c r="O922" s="73">
        <v>0</v>
      </c>
      <c r="P922" s="73">
        <v>0</v>
      </c>
      <c r="Q922" s="73">
        <v>0</v>
      </c>
      <c r="R922" s="73">
        <v>0</v>
      </c>
      <c r="S922" s="73">
        <v>0</v>
      </c>
      <c r="T922" s="73">
        <v>0</v>
      </c>
      <c r="U922" s="73">
        <v>0</v>
      </c>
      <c r="V922" s="73">
        <v>0</v>
      </c>
      <c r="W922" s="73">
        <v>0</v>
      </c>
      <c r="X922" s="73">
        <v>0</v>
      </c>
      <c r="Y922" s="73">
        <v>0</v>
      </c>
      <c r="Z922" s="73">
        <v>0</v>
      </c>
      <c r="AA922" s="73">
        <v>0</v>
      </c>
      <c r="AB922" s="73">
        <v>0</v>
      </c>
      <c r="AC922" s="73">
        <v>0</v>
      </c>
      <c r="AD922" s="73">
        <v>0</v>
      </c>
      <c r="AE922" s="73">
        <v>0</v>
      </c>
      <c r="AF922" s="73">
        <v>0</v>
      </c>
      <c r="AG922" s="73">
        <v>0</v>
      </c>
      <c r="AH922" s="73">
        <v>0</v>
      </c>
      <c r="AI922" s="73">
        <v>0</v>
      </c>
      <c r="AJ922" s="73">
        <v>0</v>
      </c>
      <c r="AK922" s="73">
        <v>0</v>
      </c>
      <c r="AL922" s="73">
        <v>0</v>
      </c>
      <c r="AM922" s="73">
        <v>0</v>
      </c>
      <c r="AN922" s="73">
        <v>0</v>
      </c>
      <c r="AO922" s="73">
        <v>0</v>
      </c>
      <c r="AP922" s="73">
        <v>0</v>
      </c>
      <c r="AQ922" s="73">
        <v>0</v>
      </c>
      <c r="AR922" s="73">
        <v>0</v>
      </c>
      <c r="AS922" s="73">
        <v>0</v>
      </c>
      <c r="AT922" s="73">
        <v>0</v>
      </c>
      <c r="AU922" s="73">
        <v>0</v>
      </c>
      <c r="AV922" s="73">
        <v>0</v>
      </c>
      <c r="AW922" s="73">
        <v>0</v>
      </c>
      <c r="AX922" s="73">
        <v>0</v>
      </c>
      <c r="AY922" s="73">
        <v>0</v>
      </c>
      <c r="AZ922" s="73">
        <v>0</v>
      </c>
      <c r="BA922" s="73">
        <v>0</v>
      </c>
      <c r="BB922" s="73">
        <v>0</v>
      </c>
      <c r="BC922" s="73">
        <v>0</v>
      </c>
      <c r="BD922" s="73">
        <v>0</v>
      </c>
      <c r="BE922" s="73">
        <v>0</v>
      </c>
      <c r="BF922" s="73">
        <v>0</v>
      </c>
      <c r="BG922" s="73">
        <v>0</v>
      </c>
      <c r="BH922" s="73">
        <v>0</v>
      </c>
      <c r="BI922" s="73">
        <v>0</v>
      </c>
      <c r="BJ922" s="73">
        <v>0</v>
      </c>
      <c r="BK922" s="73">
        <v>0</v>
      </c>
      <c r="BL922" s="73">
        <v>0</v>
      </c>
      <c r="BM922" s="73">
        <v>0</v>
      </c>
      <c r="BN922" s="73">
        <v>0</v>
      </c>
      <c r="BO922" s="73">
        <v>0</v>
      </c>
      <c r="BP922" s="73">
        <v>0</v>
      </c>
      <c r="BQ922" s="73">
        <v>0</v>
      </c>
      <c r="BR922" s="73">
        <v>0</v>
      </c>
      <c r="BS922" s="73">
        <v>0</v>
      </c>
      <c r="BT922" s="73">
        <v>0</v>
      </c>
      <c r="BU922" s="73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>
      <c r="A923" s="4"/>
      <c r="B923" s="4" t="s">
        <v>37</v>
      </c>
      <c r="C923" s="73">
        <v>0</v>
      </c>
      <c r="D923" s="73">
        <v>0</v>
      </c>
      <c r="E923" s="73">
        <v>0</v>
      </c>
      <c r="F923" s="73">
        <v>0</v>
      </c>
      <c r="G923" s="73">
        <v>0</v>
      </c>
      <c r="H923" s="73">
        <v>0</v>
      </c>
      <c r="I923" s="73">
        <v>0</v>
      </c>
      <c r="J923" s="73">
        <v>0</v>
      </c>
      <c r="K923" s="73">
        <v>0</v>
      </c>
      <c r="L923" s="73">
        <v>0</v>
      </c>
      <c r="M923" s="73">
        <v>0</v>
      </c>
      <c r="N923" s="73">
        <v>0</v>
      </c>
      <c r="O923" s="73">
        <v>0</v>
      </c>
      <c r="P923" s="73">
        <v>0</v>
      </c>
      <c r="Q923" s="73">
        <v>0</v>
      </c>
      <c r="R923" s="73">
        <v>0</v>
      </c>
      <c r="S923" s="73">
        <v>0</v>
      </c>
      <c r="T923" s="73">
        <v>0</v>
      </c>
      <c r="U923" s="73">
        <v>0</v>
      </c>
      <c r="V923" s="73">
        <v>0</v>
      </c>
      <c r="W923" s="73">
        <v>0</v>
      </c>
      <c r="X923" s="73">
        <v>0</v>
      </c>
      <c r="Y923" s="73">
        <v>0</v>
      </c>
      <c r="Z923" s="73">
        <v>0</v>
      </c>
      <c r="AA923" s="73">
        <v>0</v>
      </c>
      <c r="AB923" s="73">
        <v>0</v>
      </c>
      <c r="AC923" s="73">
        <v>0</v>
      </c>
      <c r="AD923" s="73">
        <v>0</v>
      </c>
      <c r="AE923" s="73">
        <v>0</v>
      </c>
      <c r="AF923" s="73">
        <v>0</v>
      </c>
      <c r="AG923" s="73">
        <v>0</v>
      </c>
      <c r="AH923" s="73">
        <v>0</v>
      </c>
      <c r="AI923" s="73">
        <v>0</v>
      </c>
      <c r="AJ923" s="73">
        <v>0</v>
      </c>
      <c r="AK923" s="73">
        <v>0</v>
      </c>
      <c r="AL923" s="73">
        <v>0</v>
      </c>
      <c r="AM923" s="73">
        <v>0</v>
      </c>
      <c r="AN923" s="73">
        <v>0</v>
      </c>
      <c r="AO923" s="73">
        <v>0</v>
      </c>
      <c r="AP923" s="73">
        <v>0</v>
      </c>
      <c r="AQ923" s="73">
        <v>0</v>
      </c>
      <c r="AR923" s="73">
        <v>0</v>
      </c>
      <c r="AS923" s="73">
        <v>0</v>
      </c>
      <c r="AT923" s="73">
        <v>0</v>
      </c>
      <c r="AU923" s="73">
        <v>0</v>
      </c>
      <c r="AV923" s="73">
        <v>0</v>
      </c>
      <c r="AW923" s="73">
        <v>0</v>
      </c>
      <c r="AX923" s="73">
        <v>0</v>
      </c>
      <c r="AY923" s="73">
        <v>0</v>
      </c>
      <c r="AZ923" s="73">
        <v>0</v>
      </c>
      <c r="BA923" s="73">
        <v>0</v>
      </c>
      <c r="BB923" s="73">
        <v>0</v>
      </c>
      <c r="BC923" s="73">
        <v>0</v>
      </c>
      <c r="BD923" s="73">
        <v>0</v>
      </c>
      <c r="BE923" s="73">
        <v>0</v>
      </c>
      <c r="BF923" s="73">
        <v>0</v>
      </c>
      <c r="BG923" s="73">
        <v>0</v>
      </c>
      <c r="BH923" s="73">
        <v>0</v>
      </c>
      <c r="BI923" s="73">
        <v>0</v>
      </c>
      <c r="BJ923" s="73">
        <v>0</v>
      </c>
      <c r="BK923" s="73">
        <v>0</v>
      </c>
      <c r="BL923" s="73">
        <v>0</v>
      </c>
      <c r="BM923" s="73">
        <v>0</v>
      </c>
      <c r="BN923" s="73">
        <v>0</v>
      </c>
      <c r="BO923" s="73">
        <v>0</v>
      </c>
      <c r="BP923" s="73">
        <v>0</v>
      </c>
      <c r="BQ923" s="73">
        <v>0</v>
      </c>
      <c r="BR923" s="73">
        <v>0</v>
      </c>
      <c r="BS923" s="73">
        <v>0</v>
      </c>
      <c r="BT923" s="73">
        <v>0</v>
      </c>
      <c r="BU923" s="7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>
      <c r="A924" s="14" t="s">
        <v>36</v>
      </c>
      <c r="B924" s="14" t="s">
        <v>38</v>
      </c>
      <c r="C924" s="73">
        <v>0</v>
      </c>
      <c r="D924" s="73">
        <v>0</v>
      </c>
      <c r="E924" s="73">
        <v>0</v>
      </c>
      <c r="F924" s="73">
        <v>0</v>
      </c>
      <c r="G924" s="73">
        <v>0</v>
      </c>
      <c r="H924" s="73">
        <v>0</v>
      </c>
      <c r="I924" s="73">
        <v>0</v>
      </c>
      <c r="J924" s="73">
        <v>0</v>
      </c>
      <c r="K924" s="73">
        <v>0</v>
      </c>
      <c r="L924" s="73">
        <v>0</v>
      </c>
      <c r="M924" s="73">
        <v>0</v>
      </c>
      <c r="N924" s="73">
        <v>0</v>
      </c>
      <c r="O924" s="73">
        <v>0</v>
      </c>
      <c r="P924" s="73">
        <v>0</v>
      </c>
      <c r="Q924" s="73">
        <v>0</v>
      </c>
      <c r="R924" s="73">
        <v>0</v>
      </c>
      <c r="S924" s="73">
        <v>0</v>
      </c>
      <c r="T924" s="73">
        <v>0</v>
      </c>
      <c r="U924" s="73">
        <v>0</v>
      </c>
      <c r="V924" s="73">
        <v>0</v>
      </c>
      <c r="W924" s="73">
        <v>0</v>
      </c>
      <c r="X924" s="73">
        <v>0</v>
      </c>
      <c r="Y924" s="73">
        <v>0</v>
      </c>
      <c r="Z924" s="73">
        <v>0</v>
      </c>
      <c r="AA924" s="73">
        <v>0</v>
      </c>
      <c r="AB924" s="73">
        <v>0</v>
      </c>
      <c r="AC924" s="73">
        <v>0</v>
      </c>
      <c r="AD924" s="73">
        <v>0</v>
      </c>
      <c r="AE924" s="73">
        <v>0</v>
      </c>
      <c r="AF924" s="73">
        <v>0</v>
      </c>
      <c r="AG924" s="73">
        <v>0</v>
      </c>
      <c r="AH924" s="73">
        <v>0</v>
      </c>
      <c r="AI924" s="73">
        <v>0</v>
      </c>
      <c r="AJ924" s="73">
        <v>0</v>
      </c>
      <c r="AK924" s="73">
        <v>0</v>
      </c>
      <c r="AL924" s="73">
        <v>0</v>
      </c>
      <c r="AM924" s="73">
        <v>0</v>
      </c>
      <c r="AN924" s="73">
        <v>0</v>
      </c>
      <c r="AO924" s="73">
        <v>0</v>
      </c>
      <c r="AP924" s="73">
        <v>0</v>
      </c>
      <c r="AQ924" s="73">
        <v>0</v>
      </c>
      <c r="AR924" s="73">
        <v>0</v>
      </c>
      <c r="AS924" s="73">
        <v>0</v>
      </c>
      <c r="AT924" s="73">
        <v>0</v>
      </c>
      <c r="AU924" s="73">
        <v>0</v>
      </c>
      <c r="AV924" s="73">
        <v>0</v>
      </c>
      <c r="AW924" s="73">
        <v>0</v>
      </c>
      <c r="AX924" s="73">
        <v>0</v>
      </c>
      <c r="AY924" s="73">
        <v>0</v>
      </c>
      <c r="AZ924" s="73">
        <v>0</v>
      </c>
      <c r="BA924" s="73">
        <v>0</v>
      </c>
      <c r="BB924" s="73">
        <v>0</v>
      </c>
      <c r="BC924" s="73">
        <v>0</v>
      </c>
      <c r="BD924" s="73">
        <v>0</v>
      </c>
      <c r="BE924" s="73">
        <v>0</v>
      </c>
      <c r="BF924" s="73">
        <v>0</v>
      </c>
      <c r="BG924" s="73">
        <v>0</v>
      </c>
      <c r="BH924" s="73">
        <v>0</v>
      </c>
      <c r="BI924" s="73">
        <v>0</v>
      </c>
      <c r="BJ924" s="73">
        <v>0</v>
      </c>
      <c r="BK924" s="73">
        <v>0</v>
      </c>
      <c r="BL924" s="73">
        <v>0</v>
      </c>
      <c r="BM924" s="73">
        <v>0</v>
      </c>
      <c r="BN924" s="73">
        <v>0</v>
      </c>
      <c r="BO924" s="73">
        <v>0</v>
      </c>
      <c r="BP924" s="73">
        <v>0</v>
      </c>
      <c r="BQ924" s="73">
        <v>0</v>
      </c>
      <c r="BR924" s="73">
        <v>0</v>
      </c>
      <c r="BS924" s="73">
        <v>0</v>
      </c>
      <c r="BT924" s="73">
        <v>0</v>
      </c>
      <c r="BU924" s="73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>
      <c r="A925" s="5"/>
      <c r="B925" s="5" t="s">
        <v>213</v>
      </c>
      <c r="C925" s="73">
        <v>0</v>
      </c>
      <c r="D925" s="73">
        <v>0</v>
      </c>
      <c r="E925" s="73">
        <v>0</v>
      </c>
      <c r="F925" s="73">
        <v>0</v>
      </c>
      <c r="G925" s="73">
        <v>0</v>
      </c>
      <c r="H925" s="73">
        <v>0</v>
      </c>
      <c r="I925" s="73">
        <v>0</v>
      </c>
      <c r="J925" s="73">
        <v>0</v>
      </c>
      <c r="K925" s="73">
        <v>0</v>
      </c>
      <c r="L925" s="73">
        <v>0</v>
      </c>
      <c r="M925" s="73">
        <v>0</v>
      </c>
      <c r="N925" s="73">
        <v>0</v>
      </c>
      <c r="O925" s="73">
        <v>0</v>
      </c>
      <c r="P925" s="73">
        <v>0</v>
      </c>
      <c r="Q925" s="73">
        <v>0</v>
      </c>
      <c r="R925" s="73">
        <v>0</v>
      </c>
      <c r="S925" s="73">
        <v>0</v>
      </c>
      <c r="T925" s="73">
        <v>0</v>
      </c>
      <c r="U925" s="73">
        <v>0</v>
      </c>
      <c r="V925" s="73">
        <v>0</v>
      </c>
      <c r="W925" s="73">
        <v>0</v>
      </c>
      <c r="X925" s="73">
        <v>0</v>
      </c>
      <c r="Y925" s="73">
        <v>0</v>
      </c>
      <c r="Z925" s="73">
        <v>0</v>
      </c>
      <c r="AA925" s="73">
        <v>0</v>
      </c>
      <c r="AB925" s="73">
        <v>0</v>
      </c>
      <c r="AC925" s="73">
        <v>0</v>
      </c>
      <c r="AD925" s="73">
        <v>0</v>
      </c>
      <c r="AE925" s="73">
        <v>0</v>
      </c>
      <c r="AF925" s="73">
        <v>0</v>
      </c>
      <c r="AG925" s="73">
        <v>0</v>
      </c>
      <c r="AH925" s="73">
        <v>0</v>
      </c>
      <c r="AI925" s="73">
        <v>0</v>
      </c>
      <c r="AJ925" s="73">
        <v>0</v>
      </c>
      <c r="AK925" s="73">
        <v>0</v>
      </c>
      <c r="AL925" s="73">
        <v>0</v>
      </c>
      <c r="AM925" s="73">
        <v>0</v>
      </c>
      <c r="AN925" s="73">
        <v>0</v>
      </c>
      <c r="AO925" s="73">
        <v>0</v>
      </c>
      <c r="AP925" s="73">
        <v>0</v>
      </c>
      <c r="AQ925" s="73">
        <v>0</v>
      </c>
      <c r="AR925" s="73">
        <v>0</v>
      </c>
      <c r="AS925" s="73">
        <v>0</v>
      </c>
      <c r="AT925" s="73">
        <v>0</v>
      </c>
      <c r="AU925" s="73">
        <v>0</v>
      </c>
      <c r="AV925" s="73">
        <v>0</v>
      </c>
      <c r="AW925" s="73">
        <v>0</v>
      </c>
      <c r="AX925" s="73">
        <v>0</v>
      </c>
      <c r="AY925" s="73">
        <v>0</v>
      </c>
      <c r="AZ925" s="73">
        <v>0</v>
      </c>
      <c r="BA925" s="73">
        <v>0</v>
      </c>
      <c r="BB925" s="73">
        <v>0</v>
      </c>
      <c r="BC925" s="73">
        <v>0</v>
      </c>
      <c r="BD925" s="73">
        <v>0</v>
      </c>
      <c r="BE925" s="73">
        <v>0</v>
      </c>
      <c r="BF925" s="73">
        <v>0</v>
      </c>
      <c r="BG925" s="73">
        <v>0</v>
      </c>
      <c r="BH925" s="73">
        <v>0</v>
      </c>
      <c r="BI925" s="73">
        <v>0</v>
      </c>
      <c r="BJ925" s="73">
        <v>0</v>
      </c>
      <c r="BK925" s="73">
        <v>0</v>
      </c>
      <c r="BL925" s="73">
        <v>0</v>
      </c>
      <c r="BM925" s="73">
        <v>0</v>
      </c>
      <c r="BN925" s="73">
        <v>0</v>
      </c>
      <c r="BO925" s="73">
        <v>0</v>
      </c>
      <c r="BP925" s="73">
        <v>0</v>
      </c>
      <c r="BQ925" s="73">
        <v>0</v>
      </c>
      <c r="BR925" s="73">
        <v>0</v>
      </c>
      <c r="BS925" s="73">
        <v>0</v>
      </c>
      <c r="BT925" s="73">
        <v>0</v>
      </c>
      <c r="BU925" s="73">
        <v>0</v>
      </c>
    </row>
    <row r="926" spans="1:85">
      <c r="A926" s="1" t="str">
        <f>LOOKUP(B926,[1]Regions!$A$4:$A$98,[1]Regions!$B$4:$B$98)</f>
        <v>Mexico</v>
      </c>
      <c r="B926" s="2">
        <v>43</v>
      </c>
      <c r="C926" s="72">
        <v>2018</v>
      </c>
      <c r="D926" s="72">
        <v>2019</v>
      </c>
      <c r="E926" s="72">
        <v>2020</v>
      </c>
      <c r="F926" s="72">
        <v>2021</v>
      </c>
      <c r="G926" s="72">
        <v>2022</v>
      </c>
      <c r="H926" s="72">
        <v>2023</v>
      </c>
      <c r="I926" s="72">
        <v>2024</v>
      </c>
      <c r="J926" s="72">
        <v>2025</v>
      </c>
      <c r="K926" s="72">
        <v>2026</v>
      </c>
      <c r="L926" s="72">
        <v>2027</v>
      </c>
      <c r="M926" s="72">
        <v>2028</v>
      </c>
      <c r="N926" s="72">
        <v>2029</v>
      </c>
      <c r="O926" s="72">
        <v>2030</v>
      </c>
      <c r="P926" s="72">
        <v>2031</v>
      </c>
      <c r="Q926" s="72">
        <v>2032</v>
      </c>
      <c r="R926" s="72">
        <v>2033</v>
      </c>
      <c r="S926" s="72">
        <v>2034</v>
      </c>
      <c r="T926" s="72">
        <v>2035</v>
      </c>
      <c r="U926" s="72">
        <v>2036</v>
      </c>
      <c r="V926" s="72">
        <v>2037</v>
      </c>
      <c r="W926" s="72">
        <v>2038</v>
      </c>
      <c r="X926" s="72">
        <v>2039</v>
      </c>
      <c r="Y926" s="72">
        <v>2040</v>
      </c>
      <c r="Z926" s="72">
        <v>2041</v>
      </c>
      <c r="AA926" s="72">
        <v>2042</v>
      </c>
      <c r="AB926" s="72">
        <v>2043</v>
      </c>
      <c r="AC926" s="72">
        <v>2044</v>
      </c>
      <c r="AD926" s="72">
        <v>2045</v>
      </c>
      <c r="AE926" s="72">
        <v>2046</v>
      </c>
      <c r="AF926" s="72">
        <v>2047</v>
      </c>
      <c r="AG926" s="72">
        <v>2048</v>
      </c>
      <c r="AH926" s="72">
        <v>2049</v>
      </c>
      <c r="AI926" s="72">
        <v>2050</v>
      </c>
      <c r="AJ926">
        <v>2051</v>
      </c>
      <c r="AK926">
        <v>2052</v>
      </c>
      <c r="AL926">
        <v>2053</v>
      </c>
      <c r="AM926">
        <v>2054</v>
      </c>
      <c r="AN926">
        <v>2055</v>
      </c>
      <c r="AO926">
        <v>2056</v>
      </c>
      <c r="AP926">
        <v>2057</v>
      </c>
      <c r="AQ926">
        <v>2058</v>
      </c>
      <c r="AR926">
        <v>2059</v>
      </c>
      <c r="AS926">
        <v>2060</v>
      </c>
      <c r="AT926">
        <v>2061</v>
      </c>
      <c r="AU926">
        <v>2062</v>
      </c>
      <c r="AV926">
        <v>2063</v>
      </c>
      <c r="AW926">
        <v>2064</v>
      </c>
      <c r="AX926">
        <v>2065</v>
      </c>
      <c r="AY926">
        <v>2066</v>
      </c>
      <c r="AZ926">
        <v>2067</v>
      </c>
      <c r="BA926">
        <v>2068</v>
      </c>
      <c r="BB926">
        <v>2069</v>
      </c>
      <c r="BC926">
        <v>2070</v>
      </c>
      <c r="BD926">
        <v>2071</v>
      </c>
      <c r="BE926">
        <v>2072</v>
      </c>
      <c r="BF926">
        <v>2073</v>
      </c>
      <c r="BG926">
        <v>2074</v>
      </c>
      <c r="BH926">
        <v>2075</v>
      </c>
      <c r="BI926">
        <v>2076</v>
      </c>
      <c r="BJ926">
        <v>2077</v>
      </c>
      <c r="BK926">
        <v>2078</v>
      </c>
      <c r="BL926">
        <v>2079</v>
      </c>
      <c r="BM926">
        <v>2080</v>
      </c>
      <c r="BN926">
        <v>2081</v>
      </c>
      <c r="BO926">
        <v>2082</v>
      </c>
      <c r="BP926">
        <v>2083</v>
      </c>
      <c r="BQ926">
        <v>2084</v>
      </c>
      <c r="BR926">
        <v>2085</v>
      </c>
      <c r="BS926">
        <v>2086</v>
      </c>
      <c r="BT926">
        <v>2087</v>
      </c>
      <c r="BU926">
        <v>2088</v>
      </c>
      <c r="BV926">
        <v>2089</v>
      </c>
      <c r="BW926">
        <v>2090</v>
      </c>
      <c r="BX926">
        <v>2091</v>
      </c>
      <c r="BY926">
        <v>2092</v>
      </c>
      <c r="BZ926">
        <v>2093</v>
      </c>
      <c r="CA926">
        <v>2094</v>
      </c>
      <c r="CB926">
        <v>2095</v>
      </c>
      <c r="CC926">
        <v>2096</v>
      </c>
      <c r="CD926">
        <v>2097</v>
      </c>
      <c r="CE926">
        <v>2098</v>
      </c>
      <c r="CF926">
        <v>2099</v>
      </c>
      <c r="CG926">
        <v>2100</v>
      </c>
    </row>
    <row r="927" spans="1:85">
      <c r="A927" s="74"/>
      <c r="B927" s="74" t="s">
        <v>4</v>
      </c>
      <c r="C927" s="73">
        <v>0</v>
      </c>
      <c r="D927" s="73">
        <v>0</v>
      </c>
      <c r="E927" s="73">
        <v>0</v>
      </c>
      <c r="F927" s="73">
        <v>0</v>
      </c>
      <c r="G927" s="73">
        <v>0</v>
      </c>
      <c r="H927" s="73">
        <v>0</v>
      </c>
      <c r="I927" s="73">
        <v>0</v>
      </c>
      <c r="J927" s="73">
        <v>0</v>
      </c>
      <c r="K927" s="73">
        <v>0</v>
      </c>
      <c r="L927" s="73">
        <v>0</v>
      </c>
      <c r="M927" s="73">
        <v>0</v>
      </c>
      <c r="N927" s="73">
        <v>0</v>
      </c>
      <c r="O927" s="73">
        <v>0</v>
      </c>
      <c r="P927" s="73">
        <v>0</v>
      </c>
      <c r="Q927" s="73">
        <v>0</v>
      </c>
      <c r="R927" s="73">
        <v>0</v>
      </c>
      <c r="S927" s="73">
        <v>0</v>
      </c>
      <c r="T927" s="73">
        <v>0</v>
      </c>
      <c r="U927" s="73">
        <v>0</v>
      </c>
      <c r="V927" s="73">
        <v>0</v>
      </c>
      <c r="W927" s="73">
        <v>0</v>
      </c>
      <c r="X927" s="73">
        <v>0</v>
      </c>
      <c r="Y927" s="73">
        <v>0</v>
      </c>
      <c r="Z927" s="73">
        <v>0</v>
      </c>
      <c r="AA927" s="73">
        <v>0</v>
      </c>
      <c r="AB927" s="73">
        <v>0</v>
      </c>
      <c r="AC927" s="73">
        <v>0</v>
      </c>
      <c r="AD927" s="73">
        <v>0</v>
      </c>
      <c r="AE927" s="73">
        <v>0</v>
      </c>
      <c r="AF927" s="73">
        <v>0</v>
      </c>
      <c r="AG927" s="73">
        <v>0</v>
      </c>
      <c r="AH927" s="73">
        <v>0</v>
      </c>
      <c r="AI927" s="73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>
      <c r="A928" s="74" t="s">
        <v>0</v>
      </c>
      <c r="B928" s="74" t="s">
        <v>3</v>
      </c>
      <c r="C928" s="73">
        <v>0</v>
      </c>
      <c r="D928" s="73">
        <v>0</v>
      </c>
      <c r="E928" s="73">
        <v>0</v>
      </c>
      <c r="F928" s="73">
        <v>0</v>
      </c>
      <c r="G928" s="73">
        <v>0</v>
      </c>
      <c r="H928" s="73">
        <v>0</v>
      </c>
      <c r="I928" s="73">
        <v>0</v>
      </c>
      <c r="J928" s="73">
        <v>0</v>
      </c>
      <c r="K928" s="73">
        <v>0</v>
      </c>
      <c r="L928" s="73">
        <v>0</v>
      </c>
      <c r="M928" s="73">
        <v>0</v>
      </c>
      <c r="N928" s="73">
        <v>0</v>
      </c>
      <c r="O928" s="73">
        <v>0</v>
      </c>
      <c r="P928" s="73">
        <v>0</v>
      </c>
      <c r="Q928" s="73">
        <v>0</v>
      </c>
      <c r="R928" s="73">
        <v>0</v>
      </c>
      <c r="S928" s="73">
        <v>0</v>
      </c>
      <c r="T928" s="73">
        <v>0</v>
      </c>
      <c r="U928" s="73">
        <v>0</v>
      </c>
      <c r="V928" s="73">
        <v>0</v>
      </c>
      <c r="W928" s="73">
        <v>0</v>
      </c>
      <c r="X928" s="73">
        <v>0</v>
      </c>
      <c r="Y928" s="73">
        <v>0</v>
      </c>
      <c r="Z928" s="73">
        <v>0</v>
      </c>
      <c r="AA928" s="73">
        <v>0</v>
      </c>
      <c r="AB928" s="73">
        <v>0</v>
      </c>
      <c r="AC928" s="73">
        <v>0</v>
      </c>
      <c r="AD928" s="73">
        <v>0</v>
      </c>
      <c r="AE928" s="73">
        <v>0</v>
      </c>
      <c r="AF928" s="73">
        <v>0</v>
      </c>
      <c r="AG928" s="73">
        <v>0</v>
      </c>
      <c r="AH928" s="73">
        <v>0</v>
      </c>
      <c r="AI928" s="73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>
      <c r="A929" s="74"/>
      <c r="B929" s="74" t="s">
        <v>34</v>
      </c>
      <c r="C929" s="73">
        <v>0</v>
      </c>
      <c r="D929" s="73">
        <v>0</v>
      </c>
      <c r="E929" s="73">
        <v>0</v>
      </c>
      <c r="F929" s="73">
        <v>0</v>
      </c>
      <c r="G929" s="73">
        <v>0</v>
      </c>
      <c r="H929" s="73">
        <v>0</v>
      </c>
      <c r="I929" s="73">
        <v>0</v>
      </c>
      <c r="J929" s="73">
        <v>0</v>
      </c>
      <c r="K929" s="73">
        <v>0</v>
      </c>
      <c r="L929" s="73">
        <v>0</v>
      </c>
      <c r="M929" s="73">
        <v>0</v>
      </c>
      <c r="N929" s="73">
        <v>0</v>
      </c>
      <c r="O929" s="73">
        <v>0</v>
      </c>
      <c r="P929" s="73">
        <v>0</v>
      </c>
      <c r="Q929" s="73">
        <v>0</v>
      </c>
      <c r="R929" s="73">
        <v>0</v>
      </c>
      <c r="S929" s="73">
        <v>0</v>
      </c>
      <c r="T929" s="73">
        <v>0</v>
      </c>
      <c r="U929" s="73">
        <v>0</v>
      </c>
      <c r="V929" s="73">
        <v>0</v>
      </c>
      <c r="W929" s="73">
        <v>0</v>
      </c>
      <c r="X929" s="73">
        <v>0</v>
      </c>
      <c r="Y929" s="73">
        <v>0</v>
      </c>
      <c r="Z929" s="73">
        <v>0</v>
      </c>
      <c r="AA929" s="73">
        <v>0</v>
      </c>
      <c r="AB929" s="73">
        <v>0</v>
      </c>
      <c r="AC929" s="73">
        <v>0</v>
      </c>
      <c r="AD929" s="73">
        <v>0</v>
      </c>
      <c r="AE929" s="73">
        <v>0</v>
      </c>
      <c r="AF929" s="73">
        <v>0</v>
      </c>
      <c r="AG929" s="73">
        <v>0</v>
      </c>
      <c r="AH929" s="73">
        <v>0</v>
      </c>
      <c r="AI929" s="73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>
      <c r="A930" s="14"/>
      <c r="B930" s="14" t="s">
        <v>35</v>
      </c>
      <c r="C930" s="73">
        <v>0</v>
      </c>
      <c r="D930" s="73">
        <v>0</v>
      </c>
      <c r="E930" s="73">
        <v>0</v>
      </c>
      <c r="F930" s="73">
        <v>0</v>
      </c>
      <c r="G930" s="73">
        <v>0</v>
      </c>
      <c r="H930" s="73">
        <v>0</v>
      </c>
      <c r="I930" s="73">
        <v>0</v>
      </c>
      <c r="J930" s="73">
        <v>0</v>
      </c>
      <c r="K930" s="73">
        <v>0</v>
      </c>
      <c r="L930" s="73">
        <v>0</v>
      </c>
      <c r="M930" s="73">
        <v>0</v>
      </c>
      <c r="N930" s="73">
        <v>0</v>
      </c>
      <c r="O930" s="73">
        <v>0</v>
      </c>
      <c r="P930" s="73">
        <v>0</v>
      </c>
      <c r="Q930" s="73">
        <v>0</v>
      </c>
      <c r="R930" s="73">
        <v>0</v>
      </c>
      <c r="S930" s="73">
        <v>0</v>
      </c>
      <c r="T930" s="73">
        <v>0</v>
      </c>
      <c r="U930" s="73">
        <v>0</v>
      </c>
      <c r="V930" s="73">
        <v>0</v>
      </c>
      <c r="W930" s="73">
        <v>0</v>
      </c>
      <c r="X930" s="73">
        <v>0</v>
      </c>
      <c r="Y930" s="73">
        <v>0</v>
      </c>
      <c r="Z930" s="73">
        <v>0</v>
      </c>
      <c r="AA930" s="73">
        <v>0</v>
      </c>
      <c r="AB930" s="73">
        <v>0</v>
      </c>
      <c r="AC930" s="73">
        <v>0</v>
      </c>
      <c r="AD930" s="73">
        <v>0</v>
      </c>
      <c r="AE930" s="73">
        <v>0</v>
      </c>
      <c r="AF930" s="73">
        <v>0</v>
      </c>
      <c r="AG930" s="73">
        <v>0</v>
      </c>
      <c r="AH930" s="73">
        <v>0</v>
      </c>
      <c r="AI930" s="73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>
      <c r="A931" s="4"/>
      <c r="B931" s="4" t="s">
        <v>4</v>
      </c>
      <c r="C931" s="73">
        <v>0</v>
      </c>
      <c r="D931" s="73">
        <v>0</v>
      </c>
      <c r="E931" s="73">
        <v>0</v>
      </c>
      <c r="F931" s="73">
        <v>0</v>
      </c>
      <c r="G931" s="73">
        <v>0</v>
      </c>
      <c r="H931" s="73">
        <v>0</v>
      </c>
      <c r="I931" s="73">
        <v>0</v>
      </c>
      <c r="J931" s="73">
        <v>0</v>
      </c>
      <c r="K931" s="73">
        <v>0</v>
      </c>
      <c r="L931" s="73">
        <v>0</v>
      </c>
      <c r="M931" s="73">
        <v>0</v>
      </c>
      <c r="N931" s="73">
        <v>0</v>
      </c>
      <c r="O931" s="73">
        <v>0</v>
      </c>
      <c r="P931" s="73">
        <v>0</v>
      </c>
      <c r="Q931" s="73">
        <v>0</v>
      </c>
      <c r="R931" s="73">
        <v>0</v>
      </c>
      <c r="S931" s="73">
        <v>0</v>
      </c>
      <c r="T931" s="73">
        <v>0</v>
      </c>
      <c r="U931" s="73">
        <v>0</v>
      </c>
      <c r="V931" s="73">
        <v>0</v>
      </c>
      <c r="W931" s="73">
        <v>0</v>
      </c>
      <c r="X931" s="73">
        <v>0</v>
      </c>
      <c r="Y931" s="73">
        <v>0</v>
      </c>
      <c r="Z931" s="73">
        <v>0</v>
      </c>
      <c r="AA931" s="73">
        <v>0</v>
      </c>
      <c r="AB931" s="73">
        <v>0</v>
      </c>
      <c r="AC931" s="73">
        <v>0</v>
      </c>
      <c r="AD931" s="73">
        <v>0</v>
      </c>
      <c r="AE931" s="73">
        <v>0</v>
      </c>
      <c r="AF931" s="73">
        <v>0</v>
      </c>
      <c r="AG931" s="73">
        <v>0</v>
      </c>
      <c r="AH931" s="73">
        <v>0</v>
      </c>
      <c r="AI931" s="73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>
      <c r="A932" s="74" t="s">
        <v>1</v>
      </c>
      <c r="B932" s="74" t="s">
        <v>3</v>
      </c>
      <c r="C932" s="73">
        <v>0</v>
      </c>
      <c r="D932" s="73">
        <v>0</v>
      </c>
      <c r="E932" s="73">
        <v>0</v>
      </c>
      <c r="F932" s="73">
        <v>0</v>
      </c>
      <c r="G932" s="73">
        <v>0</v>
      </c>
      <c r="H932" s="73">
        <v>0</v>
      </c>
      <c r="I932" s="73">
        <v>0</v>
      </c>
      <c r="J932" s="73">
        <v>0</v>
      </c>
      <c r="K932" s="73">
        <v>0</v>
      </c>
      <c r="L932" s="73">
        <v>0</v>
      </c>
      <c r="M932" s="73">
        <v>0</v>
      </c>
      <c r="N932" s="73">
        <v>0</v>
      </c>
      <c r="O932" s="73">
        <v>0</v>
      </c>
      <c r="P932" s="73">
        <v>0</v>
      </c>
      <c r="Q932" s="73">
        <v>0</v>
      </c>
      <c r="R932" s="73">
        <v>0</v>
      </c>
      <c r="S932" s="73">
        <v>0</v>
      </c>
      <c r="T932" s="73">
        <v>0</v>
      </c>
      <c r="U932" s="73">
        <v>0</v>
      </c>
      <c r="V932" s="73">
        <v>0</v>
      </c>
      <c r="W932" s="73">
        <v>0</v>
      </c>
      <c r="X932" s="73">
        <v>0</v>
      </c>
      <c r="Y932" s="73">
        <v>0</v>
      </c>
      <c r="Z932" s="73">
        <v>0</v>
      </c>
      <c r="AA932" s="73">
        <v>0</v>
      </c>
      <c r="AB932" s="73">
        <v>0</v>
      </c>
      <c r="AC932" s="73">
        <v>0</v>
      </c>
      <c r="AD932" s="73">
        <v>0</v>
      </c>
      <c r="AE932" s="73">
        <v>0</v>
      </c>
      <c r="AF932" s="73">
        <v>0</v>
      </c>
      <c r="AG932" s="73">
        <v>0</v>
      </c>
      <c r="AH932" s="73">
        <v>0</v>
      </c>
      <c r="AI932" s="73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74"/>
      <c r="B933" s="74" t="s">
        <v>34</v>
      </c>
      <c r="C933" s="73">
        <v>0</v>
      </c>
      <c r="D933" s="73">
        <v>0</v>
      </c>
      <c r="E933" s="73">
        <v>0</v>
      </c>
      <c r="F933" s="73">
        <v>0</v>
      </c>
      <c r="G933" s="73">
        <v>0</v>
      </c>
      <c r="H933" s="73">
        <v>0</v>
      </c>
      <c r="I933" s="73">
        <v>0</v>
      </c>
      <c r="J933" s="73">
        <v>0</v>
      </c>
      <c r="K933" s="73">
        <v>0</v>
      </c>
      <c r="L933" s="73">
        <v>0</v>
      </c>
      <c r="M933" s="73">
        <v>0</v>
      </c>
      <c r="N933" s="73">
        <v>0</v>
      </c>
      <c r="O933" s="73">
        <v>0</v>
      </c>
      <c r="P933" s="73">
        <v>0</v>
      </c>
      <c r="Q933" s="73">
        <v>0</v>
      </c>
      <c r="R933" s="73">
        <v>0</v>
      </c>
      <c r="S933" s="73">
        <v>0</v>
      </c>
      <c r="T933" s="73">
        <v>0</v>
      </c>
      <c r="U933" s="73">
        <v>0</v>
      </c>
      <c r="V933" s="73">
        <v>0</v>
      </c>
      <c r="W933" s="73">
        <v>0</v>
      </c>
      <c r="X933" s="73">
        <v>0</v>
      </c>
      <c r="Y933" s="73">
        <v>0</v>
      </c>
      <c r="Z933" s="73">
        <v>0</v>
      </c>
      <c r="AA933" s="73">
        <v>0</v>
      </c>
      <c r="AB933" s="73">
        <v>0</v>
      </c>
      <c r="AC933" s="73">
        <v>0</v>
      </c>
      <c r="AD933" s="73">
        <v>0</v>
      </c>
      <c r="AE933" s="73">
        <v>0</v>
      </c>
      <c r="AF933" s="73">
        <v>0</v>
      </c>
      <c r="AG933" s="73">
        <v>0</v>
      </c>
      <c r="AH933" s="73">
        <v>0</v>
      </c>
      <c r="AI933" s="7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14"/>
      <c r="B934" s="14" t="s">
        <v>35</v>
      </c>
      <c r="C934" s="73">
        <v>0</v>
      </c>
      <c r="D934" s="73">
        <v>0</v>
      </c>
      <c r="E934" s="73">
        <v>0</v>
      </c>
      <c r="F934" s="73">
        <v>0</v>
      </c>
      <c r="G934" s="73">
        <v>0</v>
      </c>
      <c r="H934" s="73">
        <v>0</v>
      </c>
      <c r="I934" s="73">
        <v>0</v>
      </c>
      <c r="J934" s="73">
        <v>0</v>
      </c>
      <c r="K934" s="73">
        <v>0</v>
      </c>
      <c r="L934" s="73">
        <v>0</v>
      </c>
      <c r="M934" s="73">
        <v>0</v>
      </c>
      <c r="N934" s="73">
        <v>0</v>
      </c>
      <c r="O934" s="73">
        <v>0</v>
      </c>
      <c r="P934" s="73">
        <v>0</v>
      </c>
      <c r="Q934" s="73">
        <v>0</v>
      </c>
      <c r="R934" s="73">
        <v>0</v>
      </c>
      <c r="S934" s="73">
        <v>0</v>
      </c>
      <c r="T934" s="73">
        <v>0</v>
      </c>
      <c r="U934" s="73">
        <v>0</v>
      </c>
      <c r="V934" s="73">
        <v>0</v>
      </c>
      <c r="W934" s="73">
        <v>0</v>
      </c>
      <c r="X934" s="73">
        <v>0</v>
      </c>
      <c r="Y934" s="73">
        <v>0</v>
      </c>
      <c r="Z934" s="73">
        <v>0</v>
      </c>
      <c r="AA934" s="73">
        <v>0</v>
      </c>
      <c r="AB934" s="73">
        <v>0</v>
      </c>
      <c r="AC934" s="73">
        <v>0</v>
      </c>
      <c r="AD934" s="73">
        <v>0</v>
      </c>
      <c r="AE934" s="73">
        <v>0</v>
      </c>
      <c r="AF934" s="73">
        <v>0</v>
      </c>
      <c r="AG934" s="73">
        <v>0</v>
      </c>
      <c r="AH934" s="73">
        <v>0</v>
      </c>
      <c r="AI934" s="73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4"/>
      <c r="B935" s="4" t="s">
        <v>4</v>
      </c>
      <c r="C935" s="73">
        <v>0</v>
      </c>
      <c r="D935" s="73">
        <v>0</v>
      </c>
      <c r="E935" s="73">
        <v>0</v>
      </c>
      <c r="F935" s="73">
        <v>0</v>
      </c>
      <c r="G935" s="73">
        <v>0</v>
      </c>
      <c r="H935" s="73">
        <v>0</v>
      </c>
      <c r="I935" s="73">
        <v>0</v>
      </c>
      <c r="J935" s="73">
        <v>0</v>
      </c>
      <c r="K935" s="73">
        <v>0</v>
      </c>
      <c r="L935" s="73">
        <v>0</v>
      </c>
      <c r="M935" s="73">
        <v>0</v>
      </c>
      <c r="N935" s="73">
        <v>0</v>
      </c>
      <c r="O935" s="73">
        <v>0</v>
      </c>
      <c r="P935" s="73">
        <v>0</v>
      </c>
      <c r="Q935" s="73">
        <v>0</v>
      </c>
      <c r="R935" s="73">
        <v>0</v>
      </c>
      <c r="S935" s="73">
        <v>0</v>
      </c>
      <c r="T935" s="73">
        <v>0</v>
      </c>
      <c r="U935" s="73">
        <v>0</v>
      </c>
      <c r="V935" s="73">
        <v>0</v>
      </c>
      <c r="W935" s="73">
        <v>0</v>
      </c>
      <c r="X935" s="73">
        <v>0</v>
      </c>
      <c r="Y935" s="73">
        <v>0</v>
      </c>
      <c r="Z935" s="73">
        <v>0</v>
      </c>
      <c r="AA935" s="73">
        <v>0</v>
      </c>
      <c r="AB935" s="73">
        <v>0</v>
      </c>
      <c r="AC935" s="73">
        <v>0</v>
      </c>
      <c r="AD935" s="73">
        <v>0</v>
      </c>
      <c r="AE935" s="73">
        <v>0</v>
      </c>
      <c r="AF935" s="73">
        <v>0</v>
      </c>
      <c r="AG935" s="73">
        <v>0</v>
      </c>
      <c r="AH935" s="73">
        <v>0</v>
      </c>
      <c r="AI935" s="73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14" t="s">
        <v>5</v>
      </c>
      <c r="B936" s="14" t="s">
        <v>3</v>
      </c>
      <c r="C936" s="73">
        <v>0</v>
      </c>
      <c r="D936" s="73">
        <v>0</v>
      </c>
      <c r="E936" s="73">
        <v>0</v>
      </c>
      <c r="F936" s="73">
        <v>0</v>
      </c>
      <c r="G936" s="73">
        <v>0</v>
      </c>
      <c r="H936" s="73">
        <v>0</v>
      </c>
      <c r="I936" s="73">
        <v>0</v>
      </c>
      <c r="J936" s="73">
        <v>0</v>
      </c>
      <c r="K936" s="73">
        <v>0</v>
      </c>
      <c r="L936" s="73">
        <v>0</v>
      </c>
      <c r="M936" s="73">
        <v>0</v>
      </c>
      <c r="N936" s="73">
        <v>0</v>
      </c>
      <c r="O936" s="73">
        <v>0</v>
      </c>
      <c r="P936" s="73">
        <v>0</v>
      </c>
      <c r="Q936" s="73">
        <v>0</v>
      </c>
      <c r="R936" s="73">
        <v>0</v>
      </c>
      <c r="S936" s="73">
        <v>0</v>
      </c>
      <c r="T936" s="73">
        <v>0</v>
      </c>
      <c r="U936" s="73">
        <v>0</v>
      </c>
      <c r="V936" s="73">
        <v>0</v>
      </c>
      <c r="W936" s="73">
        <v>0</v>
      </c>
      <c r="X936" s="73">
        <v>0</v>
      </c>
      <c r="Y936" s="73">
        <v>0</v>
      </c>
      <c r="Z936" s="73">
        <v>0</v>
      </c>
      <c r="AA936" s="73">
        <v>0</v>
      </c>
      <c r="AB936" s="73">
        <v>0</v>
      </c>
      <c r="AC936" s="73">
        <v>0</v>
      </c>
      <c r="AD936" s="73">
        <v>0</v>
      </c>
      <c r="AE936" s="73">
        <v>0</v>
      </c>
      <c r="AF936" s="73">
        <v>0</v>
      </c>
      <c r="AG936" s="73">
        <v>0</v>
      </c>
      <c r="AH936" s="73">
        <v>0</v>
      </c>
      <c r="AI936" s="73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5"/>
      <c r="B937" s="5" t="s">
        <v>4</v>
      </c>
      <c r="C937" s="73">
        <v>0</v>
      </c>
      <c r="D937" s="73">
        <v>0</v>
      </c>
      <c r="E937" s="73">
        <v>0</v>
      </c>
      <c r="F937" s="73">
        <v>0</v>
      </c>
      <c r="G937" s="73">
        <v>0</v>
      </c>
      <c r="H937" s="73">
        <v>0</v>
      </c>
      <c r="I937" s="73">
        <v>0</v>
      </c>
      <c r="J937" s="73">
        <v>0</v>
      </c>
      <c r="K937" s="73">
        <v>0</v>
      </c>
      <c r="L937" s="73">
        <v>0</v>
      </c>
      <c r="M937" s="73">
        <v>0</v>
      </c>
      <c r="N937" s="73">
        <v>0</v>
      </c>
      <c r="O937" s="73">
        <v>0</v>
      </c>
      <c r="P937" s="73">
        <v>0</v>
      </c>
      <c r="Q937" s="73">
        <v>0</v>
      </c>
      <c r="R937" s="73">
        <v>0</v>
      </c>
      <c r="S937" s="73">
        <v>0</v>
      </c>
      <c r="T937" s="73">
        <v>0</v>
      </c>
      <c r="U937" s="73">
        <v>0</v>
      </c>
      <c r="V937" s="73">
        <v>0</v>
      </c>
      <c r="W937" s="73">
        <v>0</v>
      </c>
      <c r="X937" s="73">
        <v>0</v>
      </c>
      <c r="Y937" s="73">
        <v>0</v>
      </c>
      <c r="Z937" s="73">
        <v>0</v>
      </c>
      <c r="AA937" s="73">
        <v>0</v>
      </c>
      <c r="AB937" s="73">
        <v>0</v>
      </c>
      <c r="AC937" s="73">
        <v>0</v>
      </c>
      <c r="AD937" s="73">
        <v>0</v>
      </c>
      <c r="AE937" s="73">
        <v>0</v>
      </c>
      <c r="AF937" s="73">
        <v>0</v>
      </c>
      <c r="AG937" s="73">
        <v>0</v>
      </c>
      <c r="AH937" s="73">
        <v>0</v>
      </c>
      <c r="AI937" s="73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5" t="s">
        <v>2</v>
      </c>
      <c r="B938" s="5" t="s">
        <v>3</v>
      </c>
      <c r="C938" s="73">
        <v>0</v>
      </c>
      <c r="D938" s="73">
        <v>0</v>
      </c>
      <c r="E938" s="73">
        <v>0</v>
      </c>
      <c r="F938" s="73">
        <v>0</v>
      </c>
      <c r="G938" s="73">
        <v>0</v>
      </c>
      <c r="H938" s="73">
        <v>0</v>
      </c>
      <c r="I938" s="73">
        <v>0</v>
      </c>
      <c r="J938" s="73">
        <v>0</v>
      </c>
      <c r="K938" s="73">
        <v>0</v>
      </c>
      <c r="L938" s="73">
        <v>0</v>
      </c>
      <c r="M938" s="73">
        <v>0</v>
      </c>
      <c r="N938" s="73">
        <v>0</v>
      </c>
      <c r="O938" s="73">
        <v>0</v>
      </c>
      <c r="P938" s="73">
        <v>0</v>
      </c>
      <c r="Q938" s="73">
        <v>0</v>
      </c>
      <c r="R938" s="73">
        <v>0</v>
      </c>
      <c r="S938" s="73">
        <v>0</v>
      </c>
      <c r="T938" s="73">
        <v>0</v>
      </c>
      <c r="U938" s="73">
        <v>0</v>
      </c>
      <c r="V938" s="73">
        <v>0</v>
      </c>
      <c r="W938" s="73">
        <v>0</v>
      </c>
      <c r="X938" s="73">
        <v>0</v>
      </c>
      <c r="Y938" s="73">
        <v>0</v>
      </c>
      <c r="Z938" s="73">
        <v>0</v>
      </c>
      <c r="AA938" s="73">
        <v>0</v>
      </c>
      <c r="AB938" s="73">
        <v>0</v>
      </c>
      <c r="AC938" s="73">
        <v>0</v>
      </c>
      <c r="AD938" s="73">
        <v>0</v>
      </c>
      <c r="AE938" s="73">
        <v>0</v>
      </c>
      <c r="AF938" s="73">
        <v>0</v>
      </c>
      <c r="AG938" s="73">
        <v>0</v>
      </c>
      <c r="AH938" s="73">
        <v>0</v>
      </c>
      <c r="AI938" s="73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4"/>
      <c r="B939" s="4" t="s">
        <v>4</v>
      </c>
      <c r="C939" s="73">
        <v>0</v>
      </c>
      <c r="D939" s="73">
        <v>0</v>
      </c>
      <c r="E939" s="73">
        <v>0</v>
      </c>
      <c r="F939" s="73">
        <v>0</v>
      </c>
      <c r="G939" s="73">
        <v>0</v>
      </c>
      <c r="H939" s="73">
        <v>0</v>
      </c>
      <c r="I939" s="73">
        <v>0</v>
      </c>
      <c r="J939" s="73">
        <v>0</v>
      </c>
      <c r="K939" s="73">
        <v>0</v>
      </c>
      <c r="L939" s="73">
        <v>0</v>
      </c>
      <c r="M939" s="73">
        <v>0</v>
      </c>
      <c r="N939" s="73">
        <v>0</v>
      </c>
      <c r="O939" s="73">
        <v>0</v>
      </c>
      <c r="P939" s="73">
        <v>0</v>
      </c>
      <c r="Q939" s="73">
        <v>0</v>
      </c>
      <c r="R939" s="73">
        <v>0</v>
      </c>
      <c r="S939" s="73">
        <v>0</v>
      </c>
      <c r="T939" s="73">
        <v>0</v>
      </c>
      <c r="U939" s="73">
        <v>0</v>
      </c>
      <c r="V939" s="73">
        <v>0</v>
      </c>
      <c r="W939" s="73">
        <v>0</v>
      </c>
      <c r="X939" s="73">
        <v>0</v>
      </c>
      <c r="Y939" s="73">
        <v>0</v>
      </c>
      <c r="Z939" s="73">
        <v>0</v>
      </c>
      <c r="AA939" s="73">
        <v>0</v>
      </c>
      <c r="AB939" s="73">
        <v>0</v>
      </c>
      <c r="AC939" s="73">
        <v>0</v>
      </c>
      <c r="AD939" s="73">
        <v>0</v>
      </c>
      <c r="AE939" s="73">
        <v>0</v>
      </c>
      <c r="AF939" s="73">
        <v>0</v>
      </c>
      <c r="AG939" s="73">
        <v>0</v>
      </c>
      <c r="AH939" s="73">
        <v>0</v>
      </c>
      <c r="AI939" s="73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14" t="s">
        <v>7</v>
      </c>
      <c r="B940" s="14" t="s">
        <v>3</v>
      </c>
      <c r="C940" s="73">
        <v>0</v>
      </c>
      <c r="D940" s="73">
        <v>0</v>
      </c>
      <c r="E940" s="73">
        <v>0</v>
      </c>
      <c r="F940" s="73">
        <v>0</v>
      </c>
      <c r="G940" s="73">
        <v>0</v>
      </c>
      <c r="H940" s="73">
        <v>0</v>
      </c>
      <c r="I940" s="73">
        <v>0</v>
      </c>
      <c r="J940" s="73">
        <v>0</v>
      </c>
      <c r="K940" s="73">
        <v>0</v>
      </c>
      <c r="L940" s="73">
        <v>0</v>
      </c>
      <c r="M940" s="73">
        <v>0</v>
      </c>
      <c r="N940" s="73">
        <v>0</v>
      </c>
      <c r="O940" s="73">
        <v>0</v>
      </c>
      <c r="P940" s="73">
        <v>0</v>
      </c>
      <c r="Q940" s="73">
        <v>0</v>
      </c>
      <c r="R940" s="73">
        <v>0</v>
      </c>
      <c r="S940" s="73">
        <v>0</v>
      </c>
      <c r="T940" s="73">
        <v>0</v>
      </c>
      <c r="U940" s="73">
        <v>0</v>
      </c>
      <c r="V940" s="73">
        <v>0</v>
      </c>
      <c r="W940" s="73">
        <v>0</v>
      </c>
      <c r="X940" s="73">
        <v>0</v>
      </c>
      <c r="Y940" s="73">
        <v>0</v>
      </c>
      <c r="Z940" s="73">
        <v>0</v>
      </c>
      <c r="AA940" s="73">
        <v>0</v>
      </c>
      <c r="AB940" s="73">
        <v>0</v>
      </c>
      <c r="AC940" s="73">
        <v>0</v>
      </c>
      <c r="AD940" s="73">
        <v>0</v>
      </c>
      <c r="AE940" s="73">
        <v>0</v>
      </c>
      <c r="AF940" s="73">
        <v>0</v>
      </c>
      <c r="AG940" s="73">
        <v>0</v>
      </c>
      <c r="AH940" s="73">
        <v>0</v>
      </c>
      <c r="AI940" s="73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4"/>
      <c r="B941" s="4" t="s">
        <v>4</v>
      </c>
      <c r="C941" s="73">
        <v>0</v>
      </c>
      <c r="D941" s="73">
        <v>0</v>
      </c>
      <c r="E941" s="73">
        <v>0</v>
      </c>
      <c r="F941" s="73">
        <v>0</v>
      </c>
      <c r="G941" s="73">
        <v>0</v>
      </c>
      <c r="H941" s="73">
        <v>0</v>
      </c>
      <c r="I941" s="73">
        <v>0</v>
      </c>
      <c r="J941" s="73">
        <v>0</v>
      </c>
      <c r="K941" s="73">
        <v>0</v>
      </c>
      <c r="L941" s="73">
        <v>0</v>
      </c>
      <c r="M941" s="73">
        <v>0</v>
      </c>
      <c r="N941" s="73">
        <v>0</v>
      </c>
      <c r="O941" s="73">
        <v>0</v>
      </c>
      <c r="P941" s="73">
        <v>0</v>
      </c>
      <c r="Q941" s="73">
        <v>0</v>
      </c>
      <c r="R941" s="73">
        <v>0</v>
      </c>
      <c r="S941" s="73">
        <v>0</v>
      </c>
      <c r="T941" s="73">
        <v>0</v>
      </c>
      <c r="U941" s="73">
        <v>0</v>
      </c>
      <c r="V941" s="73">
        <v>0</v>
      </c>
      <c r="W941" s="73">
        <v>0</v>
      </c>
      <c r="X941" s="73">
        <v>0</v>
      </c>
      <c r="Y941" s="73">
        <v>0</v>
      </c>
      <c r="Z941" s="73">
        <v>0</v>
      </c>
      <c r="AA941" s="73">
        <v>0</v>
      </c>
      <c r="AB941" s="73">
        <v>0</v>
      </c>
      <c r="AC941" s="73">
        <v>0</v>
      </c>
      <c r="AD941" s="73">
        <v>0</v>
      </c>
      <c r="AE941" s="73">
        <v>0</v>
      </c>
      <c r="AF941" s="73">
        <v>0</v>
      </c>
      <c r="AG941" s="73">
        <v>0</v>
      </c>
      <c r="AH941" s="73">
        <v>0</v>
      </c>
      <c r="AI941" s="73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14" t="s">
        <v>6</v>
      </c>
      <c r="B942" s="14" t="s">
        <v>3</v>
      </c>
      <c r="C942" s="73">
        <v>0</v>
      </c>
      <c r="D942" s="73">
        <v>0</v>
      </c>
      <c r="E942" s="73">
        <v>0</v>
      </c>
      <c r="F942" s="73">
        <v>0</v>
      </c>
      <c r="G942" s="73">
        <v>0</v>
      </c>
      <c r="H942" s="73">
        <v>0</v>
      </c>
      <c r="I942" s="73">
        <v>0</v>
      </c>
      <c r="J942" s="73">
        <v>0</v>
      </c>
      <c r="K942" s="73">
        <v>0</v>
      </c>
      <c r="L942" s="73">
        <v>0</v>
      </c>
      <c r="M942" s="73">
        <v>0</v>
      </c>
      <c r="N942" s="73">
        <v>0</v>
      </c>
      <c r="O942" s="73">
        <v>0</v>
      </c>
      <c r="P942" s="73">
        <v>0</v>
      </c>
      <c r="Q942" s="73">
        <v>0</v>
      </c>
      <c r="R942" s="73">
        <v>0</v>
      </c>
      <c r="S942" s="73">
        <v>0</v>
      </c>
      <c r="T942" s="73">
        <v>0</v>
      </c>
      <c r="U942" s="73">
        <v>0</v>
      </c>
      <c r="V942" s="73">
        <v>0</v>
      </c>
      <c r="W942" s="73">
        <v>0</v>
      </c>
      <c r="X942" s="73">
        <v>0</v>
      </c>
      <c r="Y942" s="73">
        <v>0</v>
      </c>
      <c r="Z942" s="73">
        <v>0</v>
      </c>
      <c r="AA942" s="73">
        <v>0</v>
      </c>
      <c r="AB942" s="73">
        <v>0</v>
      </c>
      <c r="AC942" s="73">
        <v>0</v>
      </c>
      <c r="AD942" s="73">
        <v>0</v>
      </c>
      <c r="AE942" s="73">
        <v>0</v>
      </c>
      <c r="AF942" s="73">
        <v>0</v>
      </c>
      <c r="AG942" s="73">
        <v>0</v>
      </c>
      <c r="AH942" s="73">
        <v>0</v>
      </c>
      <c r="AI942" s="73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5"/>
      <c r="B943" s="5" t="s">
        <v>4</v>
      </c>
      <c r="C943" s="73">
        <v>0</v>
      </c>
      <c r="D943" s="73">
        <v>0</v>
      </c>
      <c r="E943" s="73">
        <v>0</v>
      </c>
      <c r="F943" s="73">
        <v>0</v>
      </c>
      <c r="G943" s="73">
        <v>0</v>
      </c>
      <c r="H943" s="73">
        <v>0</v>
      </c>
      <c r="I943" s="73">
        <v>0</v>
      </c>
      <c r="J943" s="73">
        <v>0</v>
      </c>
      <c r="K943" s="73">
        <v>0</v>
      </c>
      <c r="L943" s="73">
        <v>0</v>
      </c>
      <c r="M943" s="73">
        <v>0</v>
      </c>
      <c r="N943" s="73">
        <v>0</v>
      </c>
      <c r="O943" s="73">
        <v>0</v>
      </c>
      <c r="P943" s="73">
        <v>0</v>
      </c>
      <c r="Q943" s="73">
        <v>0</v>
      </c>
      <c r="R943" s="73">
        <v>0</v>
      </c>
      <c r="S943" s="73">
        <v>0</v>
      </c>
      <c r="T943" s="73">
        <v>0</v>
      </c>
      <c r="U943" s="73">
        <v>0</v>
      </c>
      <c r="V943" s="73">
        <v>0</v>
      </c>
      <c r="W943" s="73">
        <v>0</v>
      </c>
      <c r="X943" s="73">
        <v>0</v>
      </c>
      <c r="Y943" s="73">
        <v>0</v>
      </c>
      <c r="Z943" s="73">
        <v>0</v>
      </c>
      <c r="AA943" s="73">
        <v>0</v>
      </c>
      <c r="AB943" s="73">
        <v>0</v>
      </c>
      <c r="AC943" s="73">
        <v>0</v>
      </c>
      <c r="AD943" s="73">
        <v>0</v>
      </c>
      <c r="AE943" s="73">
        <v>0</v>
      </c>
      <c r="AF943" s="73">
        <v>0</v>
      </c>
      <c r="AG943" s="73">
        <v>0</v>
      </c>
      <c r="AH943" s="73">
        <v>0</v>
      </c>
      <c r="AI943" s="7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5" t="s">
        <v>8</v>
      </c>
      <c r="B944" s="5" t="s">
        <v>3</v>
      </c>
      <c r="C944" s="73">
        <v>0</v>
      </c>
      <c r="D944" s="73">
        <v>0</v>
      </c>
      <c r="E944" s="73">
        <v>0</v>
      </c>
      <c r="F944" s="73">
        <v>0</v>
      </c>
      <c r="G944" s="73">
        <v>0</v>
      </c>
      <c r="H944" s="73">
        <v>0</v>
      </c>
      <c r="I944" s="73">
        <v>0</v>
      </c>
      <c r="J944" s="73">
        <v>0</v>
      </c>
      <c r="K944" s="73">
        <v>0</v>
      </c>
      <c r="L944" s="73">
        <v>0</v>
      </c>
      <c r="M944" s="73">
        <v>0</v>
      </c>
      <c r="N944" s="73">
        <v>0</v>
      </c>
      <c r="O944" s="73">
        <v>0</v>
      </c>
      <c r="P944" s="73">
        <v>0</v>
      </c>
      <c r="Q944" s="73">
        <v>0</v>
      </c>
      <c r="R944" s="73">
        <v>0</v>
      </c>
      <c r="S944" s="73">
        <v>0</v>
      </c>
      <c r="T944" s="73">
        <v>0</v>
      </c>
      <c r="U944" s="73">
        <v>0</v>
      </c>
      <c r="V944" s="73">
        <v>0</v>
      </c>
      <c r="W944" s="73">
        <v>0</v>
      </c>
      <c r="X944" s="73">
        <v>0</v>
      </c>
      <c r="Y944" s="73">
        <v>0</v>
      </c>
      <c r="Z944" s="73">
        <v>0</v>
      </c>
      <c r="AA944" s="73">
        <v>0</v>
      </c>
      <c r="AB944" s="73">
        <v>0</v>
      </c>
      <c r="AC944" s="73">
        <v>0</v>
      </c>
      <c r="AD944" s="73">
        <v>0</v>
      </c>
      <c r="AE944" s="73">
        <v>0</v>
      </c>
      <c r="AF944" s="73">
        <v>0</v>
      </c>
      <c r="AG944" s="73">
        <v>0</v>
      </c>
      <c r="AH944" s="73">
        <v>0</v>
      </c>
      <c r="AI944" s="73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4"/>
      <c r="B945" s="4" t="s">
        <v>37</v>
      </c>
      <c r="C945" s="73">
        <v>0</v>
      </c>
      <c r="D945" s="73">
        <v>0</v>
      </c>
      <c r="E945" s="73">
        <v>0</v>
      </c>
      <c r="F945" s="73">
        <v>0</v>
      </c>
      <c r="G945" s="73">
        <v>0</v>
      </c>
      <c r="H945" s="73">
        <v>0</v>
      </c>
      <c r="I945" s="73">
        <v>0</v>
      </c>
      <c r="J945" s="73">
        <v>0</v>
      </c>
      <c r="K945" s="73">
        <v>0</v>
      </c>
      <c r="L945" s="73">
        <v>0</v>
      </c>
      <c r="M945" s="73">
        <v>0</v>
      </c>
      <c r="N945" s="73">
        <v>0</v>
      </c>
      <c r="O945" s="73">
        <v>0</v>
      </c>
      <c r="P945" s="73">
        <v>0</v>
      </c>
      <c r="Q945" s="73">
        <v>0</v>
      </c>
      <c r="R945" s="73">
        <v>0</v>
      </c>
      <c r="S945" s="73">
        <v>0</v>
      </c>
      <c r="T945" s="73">
        <v>0</v>
      </c>
      <c r="U945" s="73">
        <v>0</v>
      </c>
      <c r="V945" s="73">
        <v>0</v>
      </c>
      <c r="W945" s="73">
        <v>0</v>
      </c>
      <c r="X945" s="73">
        <v>0</v>
      </c>
      <c r="Y945" s="73">
        <v>0</v>
      </c>
      <c r="Z945" s="73">
        <v>0</v>
      </c>
      <c r="AA945" s="73">
        <v>0</v>
      </c>
      <c r="AB945" s="73">
        <v>0</v>
      </c>
      <c r="AC945" s="73">
        <v>0</v>
      </c>
      <c r="AD945" s="73">
        <v>0</v>
      </c>
      <c r="AE945" s="73">
        <v>0</v>
      </c>
      <c r="AF945" s="73">
        <v>0</v>
      </c>
      <c r="AG945" s="73">
        <v>0</v>
      </c>
      <c r="AH945" s="73">
        <v>0</v>
      </c>
      <c r="AI945" s="73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>
      <c r="A946" s="14" t="s">
        <v>36</v>
      </c>
      <c r="B946" s="14" t="s">
        <v>38</v>
      </c>
      <c r="C946" s="73">
        <v>0</v>
      </c>
      <c r="D946" s="73">
        <v>0</v>
      </c>
      <c r="E946" s="73">
        <v>0</v>
      </c>
      <c r="F946" s="73">
        <v>0</v>
      </c>
      <c r="G946" s="73">
        <v>0</v>
      </c>
      <c r="H946" s="73">
        <v>0</v>
      </c>
      <c r="I946" s="73">
        <v>0</v>
      </c>
      <c r="J946" s="73">
        <v>0</v>
      </c>
      <c r="K946" s="73">
        <v>0</v>
      </c>
      <c r="L946" s="73">
        <v>0</v>
      </c>
      <c r="M946" s="73">
        <v>0</v>
      </c>
      <c r="N946" s="73">
        <v>0</v>
      </c>
      <c r="O946" s="73">
        <v>0</v>
      </c>
      <c r="P946" s="73">
        <v>0</v>
      </c>
      <c r="Q946" s="73">
        <v>0</v>
      </c>
      <c r="R946" s="73">
        <v>0</v>
      </c>
      <c r="S946" s="73">
        <v>0</v>
      </c>
      <c r="T946" s="73">
        <v>0</v>
      </c>
      <c r="U946" s="73">
        <v>0</v>
      </c>
      <c r="V946" s="73">
        <v>0</v>
      </c>
      <c r="W946" s="73">
        <v>0</v>
      </c>
      <c r="X946" s="73">
        <v>0</v>
      </c>
      <c r="Y946" s="73">
        <v>0</v>
      </c>
      <c r="Z946" s="73">
        <v>0</v>
      </c>
      <c r="AA946" s="73">
        <v>0</v>
      </c>
      <c r="AB946" s="73">
        <v>0</v>
      </c>
      <c r="AC946" s="73">
        <v>0</v>
      </c>
      <c r="AD946" s="73">
        <v>0</v>
      </c>
      <c r="AE946" s="73">
        <v>0</v>
      </c>
      <c r="AF946" s="73">
        <v>0</v>
      </c>
      <c r="AG946" s="73">
        <v>0</v>
      </c>
      <c r="AH946" s="73">
        <v>0</v>
      </c>
      <c r="AI946" s="73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>
      <c r="A947" s="5"/>
      <c r="B947" s="5" t="s">
        <v>213</v>
      </c>
      <c r="C947" s="73">
        <v>0</v>
      </c>
      <c r="D947" s="73">
        <v>0</v>
      </c>
      <c r="E947" s="73">
        <v>0</v>
      </c>
      <c r="F947" s="73">
        <v>0</v>
      </c>
      <c r="G947" s="73">
        <v>0</v>
      </c>
      <c r="H947" s="73">
        <v>0</v>
      </c>
      <c r="I947" s="73">
        <v>0</v>
      </c>
      <c r="J947" s="73">
        <v>0</v>
      </c>
      <c r="K947" s="73">
        <v>0</v>
      </c>
      <c r="L947" s="73">
        <v>0</v>
      </c>
      <c r="M947" s="73">
        <v>0</v>
      </c>
      <c r="N947" s="73">
        <v>0</v>
      </c>
      <c r="O947" s="73">
        <v>0</v>
      </c>
      <c r="P947" s="73">
        <v>0</v>
      </c>
      <c r="Q947" s="73">
        <v>0</v>
      </c>
      <c r="R947" s="73">
        <v>0</v>
      </c>
      <c r="S947" s="73">
        <v>0</v>
      </c>
      <c r="T947" s="73">
        <v>0</v>
      </c>
      <c r="U947" s="73">
        <v>0</v>
      </c>
      <c r="V947" s="73">
        <v>0</v>
      </c>
      <c r="W947" s="73">
        <v>0</v>
      </c>
      <c r="X947" s="73">
        <v>0</v>
      </c>
      <c r="Y947" s="73">
        <v>0</v>
      </c>
      <c r="Z947" s="73">
        <v>0</v>
      </c>
      <c r="AA947" s="73">
        <v>0</v>
      </c>
      <c r="AB947" s="73">
        <v>0</v>
      </c>
      <c r="AC947" s="73">
        <v>0</v>
      </c>
      <c r="AD947" s="73">
        <v>0</v>
      </c>
      <c r="AE947" s="73">
        <v>0</v>
      </c>
      <c r="AF947" s="73">
        <v>0</v>
      </c>
      <c r="AG947" s="73">
        <v>0</v>
      </c>
      <c r="AH947" s="73">
        <v>0</v>
      </c>
      <c r="AI947" s="73">
        <v>0</v>
      </c>
    </row>
    <row r="948" spans="1:85">
      <c r="A948" s="1" t="str">
        <f>LOOKUP(B948,[1]Regions!$A$4:$A$98,[1]Regions!$B$4:$B$98)</f>
        <v>Brazil</v>
      </c>
      <c r="B948" s="2">
        <v>44</v>
      </c>
      <c r="C948" s="72">
        <v>2018</v>
      </c>
      <c r="D948" s="72">
        <v>2019</v>
      </c>
      <c r="E948" s="72">
        <v>2020</v>
      </c>
      <c r="F948" s="72">
        <v>2021</v>
      </c>
      <c r="G948" s="72">
        <v>2022</v>
      </c>
      <c r="H948" s="72">
        <v>2023</v>
      </c>
      <c r="I948" s="72">
        <v>2024</v>
      </c>
      <c r="J948" s="72">
        <v>2025</v>
      </c>
      <c r="K948" s="72">
        <v>2026</v>
      </c>
      <c r="L948" s="72">
        <v>2027</v>
      </c>
      <c r="M948" s="72">
        <v>2028</v>
      </c>
      <c r="N948" s="72">
        <v>2029</v>
      </c>
      <c r="O948" s="72">
        <v>2030</v>
      </c>
      <c r="P948" s="72">
        <v>2031</v>
      </c>
      <c r="Q948" s="72">
        <v>2032</v>
      </c>
      <c r="R948" s="72">
        <v>2033</v>
      </c>
      <c r="S948" s="72">
        <v>2034</v>
      </c>
      <c r="T948" s="72">
        <v>2035</v>
      </c>
      <c r="U948" s="72">
        <v>2036</v>
      </c>
      <c r="V948" s="72">
        <v>2037</v>
      </c>
      <c r="W948" s="72">
        <v>2038</v>
      </c>
      <c r="X948" s="72">
        <v>2039</v>
      </c>
      <c r="Y948" s="72">
        <v>2040</v>
      </c>
      <c r="Z948" s="72">
        <v>2041</v>
      </c>
      <c r="AA948" s="72">
        <v>2042</v>
      </c>
      <c r="AB948" s="72">
        <v>2043</v>
      </c>
      <c r="AC948" s="72">
        <v>2044</v>
      </c>
      <c r="AD948" s="72">
        <v>2045</v>
      </c>
      <c r="AE948" s="72">
        <v>2046</v>
      </c>
      <c r="AF948" s="72">
        <v>2047</v>
      </c>
      <c r="AG948" s="72">
        <v>2048</v>
      </c>
      <c r="AH948" s="72">
        <v>2049</v>
      </c>
      <c r="AI948" s="72">
        <v>2050</v>
      </c>
      <c r="AJ948">
        <v>2051</v>
      </c>
      <c r="AK948">
        <v>2052</v>
      </c>
      <c r="AL948">
        <v>2053</v>
      </c>
      <c r="AM948">
        <v>2054</v>
      </c>
      <c r="AN948">
        <v>2055</v>
      </c>
      <c r="AO948">
        <v>2056</v>
      </c>
      <c r="AP948">
        <v>2057</v>
      </c>
      <c r="AQ948">
        <v>2058</v>
      </c>
      <c r="AR948">
        <v>2059</v>
      </c>
      <c r="AS948">
        <v>2060</v>
      </c>
      <c r="AT948">
        <v>2061</v>
      </c>
      <c r="AU948">
        <v>2062</v>
      </c>
      <c r="AV948">
        <v>2063</v>
      </c>
      <c r="AW948">
        <v>2064</v>
      </c>
      <c r="AX948">
        <v>2065</v>
      </c>
      <c r="AY948">
        <v>2066</v>
      </c>
      <c r="AZ948">
        <v>2067</v>
      </c>
      <c r="BA948">
        <v>2068</v>
      </c>
      <c r="BB948">
        <v>2069</v>
      </c>
      <c r="BC948">
        <v>2070</v>
      </c>
      <c r="BD948">
        <v>2071</v>
      </c>
      <c r="BE948">
        <v>2072</v>
      </c>
      <c r="BF948">
        <v>2073</v>
      </c>
      <c r="BG948">
        <v>2074</v>
      </c>
      <c r="BH948">
        <v>2075</v>
      </c>
      <c r="BI948">
        <v>2076</v>
      </c>
      <c r="BJ948">
        <v>2077</v>
      </c>
      <c r="BK948">
        <v>2078</v>
      </c>
      <c r="BL948">
        <v>2079</v>
      </c>
      <c r="BM948">
        <v>2080</v>
      </c>
      <c r="BN948">
        <v>2081</v>
      </c>
      <c r="BO948">
        <v>2082</v>
      </c>
      <c r="BP948">
        <v>2083</v>
      </c>
      <c r="BQ948">
        <v>2084</v>
      </c>
      <c r="BR948">
        <v>2085</v>
      </c>
      <c r="BS948">
        <v>2086</v>
      </c>
      <c r="BT948">
        <v>2087</v>
      </c>
      <c r="BU948">
        <v>2088</v>
      </c>
      <c r="BV948">
        <v>2089</v>
      </c>
      <c r="BW948">
        <v>2090</v>
      </c>
      <c r="BX948">
        <v>2091</v>
      </c>
      <c r="BY948">
        <v>2092</v>
      </c>
      <c r="BZ948">
        <v>2093</v>
      </c>
      <c r="CA948">
        <v>2094</v>
      </c>
      <c r="CB948">
        <v>2095</v>
      </c>
      <c r="CC948">
        <v>2096</v>
      </c>
      <c r="CD948">
        <v>2097</v>
      </c>
      <c r="CE948">
        <v>2098</v>
      </c>
      <c r="CF948">
        <v>2099</v>
      </c>
      <c r="CG948">
        <v>2100</v>
      </c>
    </row>
    <row r="949" spans="1:85">
      <c r="A949" s="74"/>
      <c r="B949" s="74" t="s">
        <v>4</v>
      </c>
      <c r="C949" s="73">
        <v>0</v>
      </c>
      <c r="D949" s="73">
        <v>0</v>
      </c>
      <c r="E949" s="73">
        <v>0</v>
      </c>
      <c r="F949" s="73">
        <v>0</v>
      </c>
      <c r="G949" s="73">
        <v>0</v>
      </c>
      <c r="H949" s="73">
        <v>0</v>
      </c>
      <c r="I949" s="73">
        <v>0</v>
      </c>
      <c r="J949" s="73">
        <v>0</v>
      </c>
      <c r="K949" s="73">
        <v>0</v>
      </c>
      <c r="L949" s="73">
        <v>0</v>
      </c>
      <c r="M949" s="73">
        <v>0</v>
      </c>
      <c r="N949" s="73">
        <v>0</v>
      </c>
      <c r="O949" s="73">
        <v>0</v>
      </c>
      <c r="P949" s="73">
        <v>0</v>
      </c>
      <c r="Q949" s="73">
        <v>0</v>
      </c>
      <c r="R949" s="73">
        <v>0</v>
      </c>
      <c r="S949" s="73">
        <v>0</v>
      </c>
      <c r="T949" s="73">
        <v>0</v>
      </c>
      <c r="U949" s="73">
        <v>0</v>
      </c>
      <c r="V949" s="73">
        <v>0</v>
      </c>
      <c r="W949" s="73">
        <v>0</v>
      </c>
      <c r="X949" s="73">
        <v>0</v>
      </c>
      <c r="Y949" s="73">
        <v>0</v>
      </c>
      <c r="Z949" s="73">
        <v>0</v>
      </c>
      <c r="AA949" s="73">
        <v>0</v>
      </c>
      <c r="AB949" s="73">
        <v>0</v>
      </c>
      <c r="AC949" s="73">
        <v>0</v>
      </c>
      <c r="AD949" s="73">
        <v>0</v>
      </c>
      <c r="AE949" s="73">
        <v>0</v>
      </c>
      <c r="AF949" s="73">
        <v>0</v>
      </c>
      <c r="AG949" s="73">
        <v>0</v>
      </c>
      <c r="AH949" s="73">
        <v>0</v>
      </c>
      <c r="AI949" s="73">
        <v>0</v>
      </c>
      <c r="AJ949" s="73">
        <v>0</v>
      </c>
      <c r="AK949" s="73">
        <v>0</v>
      </c>
      <c r="AL949" s="73">
        <v>0</v>
      </c>
      <c r="AM949" s="73">
        <v>0</v>
      </c>
      <c r="AN949" s="73">
        <v>0</v>
      </c>
      <c r="AO949" s="73">
        <v>0</v>
      </c>
      <c r="AP949" s="73">
        <v>0</v>
      </c>
      <c r="AQ949" s="73">
        <v>0</v>
      </c>
      <c r="AR949" s="73">
        <v>0</v>
      </c>
      <c r="AS949" s="73">
        <v>0</v>
      </c>
      <c r="AT949" s="73">
        <v>0</v>
      </c>
      <c r="AU949" s="73">
        <v>0</v>
      </c>
      <c r="AV949" s="73">
        <v>0</v>
      </c>
      <c r="AW949" s="73">
        <v>0</v>
      </c>
      <c r="AX949" s="73">
        <v>0</v>
      </c>
      <c r="AY949" s="73">
        <v>0</v>
      </c>
      <c r="AZ949" s="73">
        <v>0</v>
      </c>
      <c r="BA949" s="73">
        <v>0</v>
      </c>
      <c r="BB949" s="73">
        <v>0</v>
      </c>
      <c r="BC949" s="73">
        <v>0</v>
      </c>
      <c r="BD949" s="73">
        <v>0</v>
      </c>
      <c r="BE949" s="73">
        <v>0</v>
      </c>
      <c r="BF949" s="73">
        <v>0</v>
      </c>
      <c r="BG949" s="73">
        <v>0</v>
      </c>
      <c r="BH949" s="73">
        <v>0</v>
      </c>
      <c r="BI949" s="73">
        <v>0</v>
      </c>
      <c r="BJ949" s="73">
        <v>0</v>
      </c>
      <c r="BK949" s="73">
        <v>0</v>
      </c>
      <c r="BL949" s="73">
        <v>0</v>
      </c>
      <c r="BM949" s="73">
        <v>0</v>
      </c>
      <c r="BN949" s="73">
        <v>0</v>
      </c>
      <c r="BO949" s="73">
        <v>0</v>
      </c>
      <c r="BP949" s="73">
        <v>0</v>
      </c>
      <c r="BQ949" s="73">
        <v>0</v>
      </c>
      <c r="BR949" s="73">
        <v>0</v>
      </c>
      <c r="BS949" s="73">
        <v>0</v>
      </c>
      <c r="BT949" s="73">
        <v>0</v>
      </c>
      <c r="BU949" s="73">
        <v>0</v>
      </c>
      <c r="BV949" s="73">
        <v>0</v>
      </c>
      <c r="BW949" s="73">
        <v>0</v>
      </c>
      <c r="BX949" s="73">
        <v>0</v>
      </c>
      <c r="BY949" s="73">
        <v>0</v>
      </c>
      <c r="BZ949" s="73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>
      <c r="A950" s="74" t="s">
        <v>0</v>
      </c>
      <c r="B950" s="74" t="s">
        <v>3</v>
      </c>
      <c r="C950" s="73">
        <v>0</v>
      </c>
      <c r="D950" s="73">
        <v>0</v>
      </c>
      <c r="E950" s="73">
        <v>0</v>
      </c>
      <c r="F950" s="73">
        <v>0</v>
      </c>
      <c r="G950" s="73">
        <v>0</v>
      </c>
      <c r="H950" s="73">
        <v>0</v>
      </c>
      <c r="I950" s="73">
        <v>0</v>
      </c>
      <c r="J950" s="73">
        <v>0</v>
      </c>
      <c r="K950" s="73">
        <v>0</v>
      </c>
      <c r="L950" s="73">
        <v>0</v>
      </c>
      <c r="M950" s="73">
        <v>0</v>
      </c>
      <c r="N950" s="73">
        <v>0</v>
      </c>
      <c r="O950" s="73">
        <v>0</v>
      </c>
      <c r="P950" s="73">
        <v>0</v>
      </c>
      <c r="Q950" s="73">
        <v>0</v>
      </c>
      <c r="R950" s="73">
        <v>0</v>
      </c>
      <c r="S950" s="73">
        <v>0</v>
      </c>
      <c r="T950" s="73">
        <v>0</v>
      </c>
      <c r="U950" s="73">
        <v>0</v>
      </c>
      <c r="V950" s="73">
        <v>0</v>
      </c>
      <c r="W950" s="73">
        <v>0</v>
      </c>
      <c r="X950" s="73">
        <v>0</v>
      </c>
      <c r="Y950" s="73">
        <v>0</v>
      </c>
      <c r="Z950" s="73">
        <v>0</v>
      </c>
      <c r="AA950" s="73">
        <v>0</v>
      </c>
      <c r="AB950" s="73">
        <v>0</v>
      </c>
      <c r="AC950" s="73">
        <v>0</v>
      </c>
      <c r="AD950" s="73">
        <v>0</v>
      </c>
      <c r="AE950" s="73">
        <v>0</v>
      </c>
      <c r="AF950" s="73">
        <v>0</v>
      </c>
      <c r="AG950" s="73">
        <v>0</v>
      </c>
      <c r="AH950" s="73">
        <v>0</v>
      </c>
      <c r="AI950" s="73">
        <v>0</v>
      </c>
      <c r="AJ950" s="73">
        <v>0</v>
      </c>
      <c r="AK950" s="73">
        <v>0</v>
      </c>
      <c r="AL950" s="73">
        <v>0</v>
      </c>
      <c r="AM950" s="73">
        <v>0</v>
      </c>
      <c r="AN950" s="73">
        <v>0</v>
      </c>
      <c r="AO950" s="73">
        <v>0</v>
      </c>
      <c r="AP950" s="73">
        <v>0</v>
      </c>
      <c r="AQ950" s="73">
        <v>0</v>
      </c>
      <c r="AR950" s="73">
        <v>0</v>
      </c>
      <c r="AS950" s="73">
        <v>0</v>
      </c>
      <c r="AT950" s="73">
        <v>0</v>
      </c>
      <c r="AU950" s="73">
        <v>0</v>
      </c>
      <c r="AV950" s="73">
        <v>0</v>
      </c>
      <c r="AW950" s="73">
        <v>0</v>
      </c>
      <c r="AX950" s="73">
        <v>0</v>
      </c>
      <c r="AY950" s="73">
        <v>0</v>
      </c>
      <c r="AZ950" s="73">
        <v>0</v>
      </c>
      <c r="BA950" s="73">
        <v>0</v>
      </c>
      <c r="BB950" s="73">
        <v>0</v>
      </c>
      <c r="BC950" s="73">
        <v>0</v>
      </c>
      <c r="BD950" s="73">
        <v>0</v>
      </c>
      <c r="BE950" s="73">
        <v>0</v>
      </c>
      <c r="BF950" s="73">
        <v>0</v>
      </c>
      <c r="BG950" s="73">
        <v>0</v>
      </c>
      <c r="BH950" s="73">
        <v>0</v>
      </c>
      <c r="BI950" s="73">
        <v>0</v>
      </c>
      <c r="BJ950" s="73">
        <v>0</v>
      </c>
      <c r="BK950" s="73">
        <v>0</v>
      </c>
      <c r="BL950" s="73">
        <v>0</v>
      </c>
      <c r="BM950" s="73">
        <v>0</v>
      </c>
      <c r="BN950" s="73">
        <v>0</v>
      </c>
      <c r="BO950" s="73">
        <v>0</v>
      </c>
      <c r="BP950" s="73">
        <v>0</v>
      </c>
      <c r="BQ950" s="73">
        <v>0</v>
      </c>
      <c r="BR950" s="73">
        <v>0</v>
      </c>
      <c r="BS950" s="73">
        <v>0</v>
      </c>
      <c r="BT950" s="73">
        <v>0</v>
      </c>
      <c r="BU950" s="73">
        <v>0</v>
      </c>
      <c r="BV950" s="73">
        <v>0</v>
      </c>
      <c r="BW950" s="73">
        <v>0</v>
      </c>
      <c r="BX950" s="73">
        <v>0</v>
      </c>
      <c r="BY950" s="73">
        <v>0</v>
      </c>
      <c r="BZ950" s="73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>
      <c r="A951" s="74"/>
      <c r="B951" s="74" t="s">
        <v>34</v>
      </c>
      <c r="C951" s="73">
        <v>0</v>
      </c>
      <c r="D951" s="73">
        <v>0</v>
      </c>
      <c r="E951" s="73">
        <v>0</v>
      </c>
      <c r="F951" s="73">
        <v>0</v>
      </c>
      <c r="G951" s="73">
        <v>0</v>
      </c>
      <c r="H951" s="73">
        <v>0</v>
      </c>
      <c r="I951" s="73">
        <v>0</v>
      </c>
      <c r="J951" s="73">
        <v>0</v>
      </c>
      <c r="K951" s="73">
        <v>0</v>
      </c>
      <c r="L951" s="73">
        <v>0</v>
      </c>
      <c r="M951" s="73">
        <v>0</v>
      </c>
      <c r="N951" s="73">
        <v>0</v>
      </c>
      <c r="O951" s="73">
        <v>0</v>
      </c>
      <c r="P951" s="73">
        <v>0</v>
      </c>
      <c r="Q951" s="73">
        <v>0</v>
      </c>
      <c r="R951" s="73">
        <v>0</v>
      </c>
      <c r="S951" s="73">
        <v>0</v>
      </c>
      <c r="T951" s="73">
        <v>0</v>
      </c>
      <c r="U951" s="73">
        <v>0</v>
      </c>
      <c r="V951" s="73">
        <v>0</v>
      </c>
      <c r="W951" s="73">
        <v>0</v>
      </c>
      <c r="X951" s="73">
        <v>0</v>
      </c>
      <c r="Y951" s="73">
        <v>0</v>
      </c>
      <c r="Z951" s="73">
        <v>0</v>
      </c>
      <c r="AA951" s="73">
        <v>0</v>
      </c>
      <c r="AB951" s="73">
        <v>0</v>
      </c>
      <c r="AC951" s="73">
        <v>0</v>
      </c>
      <c r="AD951" s="73">
        <v>0</v>
      </c>
      <c r="AE951" s="73">
        <v>0</v>
      </c>
      <c r="AF951" s="73">
        <v>0</v>
      </c>
      <c r="AG951" s="73">
        <v>0</v>
      </c>
      <c r="AH951" s="73">
        <v>0</v>
      </c>
      <c r="AI951" s="73">
        <v>0</v>
      </c>
      <c r="AJ951" s="73">
        <v>0</v>
      </c>
      <c r="AK951" s="73">
        <v>0</v>
      </c>
      <c r="AL951" s="73">
        <v>0</v>
      </c>
      <c r="AM951" s="73">
        <v>0</v>
      </c>
      <c r="AN951" s="73">
        <v>0</v>
      </c>
      <c r="AO951" s="73">
        <v>0</v>
      </c>
      <c r="AP951" s="73">
        <v>0</v>
      </c>
      <c r="AQ951" s="73">
        <v>0</v>
      </c>
      <c r="AR951" s="73">
        <v>0</v>
      </c>
      <c r="AS951" s="73">
        <v>0</v>
      </c>
      <c r="AT951" s="73">
        <v>0</v>
      </c>
      <c r="AU951" s="73">
        <v>0</v>
      </c>
      <c r="AV951" s="73">
        <v>0</v>
      </c>
      <c r="AW951" s="73">
        <v>0</v>
      </c>
      <c r="AX951" s="73">
        <v>0</v>
      </c>
      <c r="AY951" s="73">
        <v>0</v>
      </c>
      <c r="AZ951" s="73">
        <v>0</v>
      </c>
      <c r="BA951" s="73">
        <v>0</v>
      </c>
      <c r="BB951" s="73">
        <v>0</v>
      </c>
      <c r="BC951" s="73">
        <v>0</v>
      </c>
      <c r="BD951" s="73">
        <v>0</v>
      </c>
      <c r="BE951" s="73">
        <v>0</v>
      </c>
      <c r="BF951" s="73">
        <v>0</v>
      </c>
      <c r="BG951" s="73">
        <v>0</v>
      </c>
      <c r="BH951" s="73">
        <v>0</v>
      </c>
      <c r="BI951" s="73">
        <v>0</v>
      </c>
      <c r="BJ951" s="73">
        <v>0</v>
      </c>
      <c r="BK951" s="73">
        <v>0</v>
      </c>
      <c r="BL951" s="73">
        <v>0</v>
      </c>
      <c r="BM951" s="73">
        <v>0</v>
      </c>
      <c r="BN951" s="73">
        <v>0</v>
      </c>
      <c r="BO951" s="73">
        <v>0</v>
      </c>
      <c r="BP951" s="73">
        <v>0</v>
      </c>
      <c r="BQ951" s="73">
        <v>0</v>
      </c>
      <c r="BR951" s="73">
        <v>0</v>
      </c>
      <c r="BS951" s="73">
        <v>0</v>
      </c>
      <c r="BT951" s="73">
        <v>0</v>
      </c>
      <c r="BU951" s="73">
        <v>0</v>
      </c>
      <c r="BV951" s="73">
        <v>0</v>
      </c>
      <c r="BW951" s="73">
        <v>0</v>
      </c>
      <c r="BX951" s="73">
        <v>0</v>
      </c>
      <c r="BY951" s="73">
        <v>0</v>
      </c>
      <c r="BZ951" s="73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>
      <c r="A952" s="14"/>
      <c r="B952" s="14" t="s">
        <v>35</v>
      </c>
      <c r="C952" s="73">
        <v>0</v>
      </c>
      <c r="D952" s="73">
        <v>0</v>
      </c>
      <c r="E952" s="73">
        <v>0</v>
      </c>
      <c r="F952" s="73">
        <v>0</v>
      </c>
      <c r="G952" s="73">
        <v>0</v>
      </c>
      <c r="H952" s="73">
        <v>0</v>
      </c>
      <c r="I952" s="73">
        <v>0</v>
      </c>
      <c r="J952" s="73">
        <v>0</v>
      </c>
      <c r="K952" s="73">
        <v>0</v>
      </c>
      <c r="L952" s="73">
        <v>0</v>
      </c>
      <c r="M952" s="73">
        <v>0</v>
      </c>
      <c r="N952" s="73">
        <v>0</v>
      </c>
      <c r="O952" s="73">
        <v>0</v>
      </c>
      <c r="P952" s="73">
        <v>0</v>
      </c>
      <c r="Q952" s="73">
        <v>0</v>
      </c>
      <c r="R952" s="73">
        <v>0</v>
      </c>
      <c r="S952" s="73">
        <v>0</v>
      </c>
      <c r="T952" s="73">
        <v>0</v>
      </c>
      <c r="U952" s="73">
        <v>0</v>
      </c>
      <c r="V952" s="73">
        <v>0</v>
      </c>
      <c r="W952" s="73">
        <v>0</v>
      </c>
      <c r="X952" s="73">
        <v>0</v>
      </c>
      <c r="Y952" s="73">
        <v>0</v>
      </c>
      <c r="Z952" s="73">
        <v>0</v>
      </c>
      <c r="AA952" s="73">
        <v>0</v>
      </c>
      <c r="AB952" s="73">
        <v>0</v>
      </c>
      <c r="AC952" s="73">
        <v>0</v>
      </c>
      <c r="AD952" s="73">
        <v>0</v>
      </c>
      <c r="AE952" s="73">
        <v>0</v>
      </c>
      <c r="AF952" s="73">
        <v>0</v>
      </c>
      <c r="AG952" s="73">
        <v>0</v>
      </c>
      <c r="AH952" s="73">
        <v>0</v>
      </c>
      <c r="AI952" s="73">
        <v>0</v>
      </c>
      <c r="AJ952" s="73">
        <v>0</v>
      </c>
      <c r="AK952" s="73">
        <v>0</v>
      </c>
      <c r="AL952" s="73">
        <v>0</v>
      </c>
      <c r="AM952" s="73">
        <v>0</v>
      </c>
      <c r="AN952" s="73">
        <v>0</v>
      </c>
      <c r="AO952" s="73">
        <v>0</v>
      </c>
      <c r="AP952" s="73">
        <v>0</v>
      </c>
      <c r="AQ952" s="73">
        <v>0</v>
      </c>
      <c r="AR952" s="73">
        <v>0</v>
      </c>
      <c r="AS952" s="73">
        <v>0</v>
      </c>
      <c r="AT952" s="73">
        <v>0</v>
      </c>
      <c r="AU952" s="73">
        <v>0</v>
      </c>
      <c r="AV952" s="73">
        <v>0</v>
      </c>
      <c r="AW952" s="73">
        <v>0</v>
      </c>
      <c r="AX952" s="73">
        <v>0</v>
      </c>
      <c r="AY952" s="73">
        <v>0</v>
      </c>
      <c r="AZ952" s="73">
        <v>0</v>
      </c>
      <c r="BA952" s="73">
        <v>0</v>
      </c>
      <c r="BB952" s="73">
        <v>0</v>
      </c>
      <c r="BC952" s="73">
        <v>0</v>
      </c>
      <c r="BD952" s="73">
        <v>0</v>
      </c>
      <c r="BE952" s="73">
        <v>0</v>
      </c>
      <c r="BF952" s="73">
        <v>0</v>
      </c>
      <c r="BG952" s="73">
        <v>0</v>
      </c>
      <c r="BH952" s="73">
        <v>0</v>
      </c>
      <c r="BI952" s="73">
        <v>0</v>
      </c>
      <c r="BJ952" s="73">
        <v>0</v>
      </c>
      <c r="BK952" s="73">
        <v>0</v>
      </c>
      <c r="BL952" s="73">
        <v>0</v>
      </c>
      <c r="BM952" s="73">
        <v>0</v>
      </c>
      <c r="BN952" s="73">
        <v>0</v>
      </c>
      <c r="BO952" s="73">
        <v>0</v>
      </c>
      <c r="BP952" s="73">
        <v>0</v>
      </c>
      <c r="BQ952" s="73">
        <v>0</v>
      </c>
      <c r="BR952" s="73">
        <v>0</v>
      </c>
      <c r="BS952" s="73">
        <v>0</v>
      </c>
      <c r="BT952" s="73">
        <v>0</v>
      </c>
      <c r="BU952" s="73">
        <v>0</v>
      </c>
      <c r="BV952" s="73">
        <v>0</v>
      </c>
      <c r="BW952" s="73">
        <v>0</v>
      </c>
      <c r="BX952" s="73">
        <v>0</v>
      </c>
      <c r="BY952" s="73">
        <v>0</v>
      </c>
      <c r="BZ952" s="73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>
      <c r="A953" s="4"/>
      <c r="B953" s="4" t="s">
        <v>4</v>
      </c>
      <c r="C953" s="73">
        <v>0</v>
      </c>
      <c r="D953" s="73">
        <v>0</v>
      </c>
      <c r="E953" s="73">
        <v>0</v>
      </c>
      <c r="F953" s="73">
        <v>0</v>
      </c>
      <c r="G953" s="73">
        <v>0</v>
      </c>
      <c r="H953" s="73">
        <v>0</v>
      </c>
      <c r="I953" s="73">
        <v>0</v>
      </c>
      <c r="J953" s="73">
        <v>0</v>
      </c>
      <c r="K953" s="73">
        <v>0</v>
      </c>
      <c r="L953" s="73">
        <v>0</v>
      </c>
      <c r="M953" s="73">
        <v>0</v>
      </c>
      <c r="N953" s="73">
        <v>0</v>
      </c>
      <c r="O953" s="73">
        <v>0</v>
      </c>
      <c r="P953" s="73">
        <v>0</v>
      </c>
      <c r="Q953" s="73">
        <v>0</v>
      </c>
      <c r="R953" s="73">
        <v>0</v>
      </c>
      <c r="S953" s="73">
        <v>0</v>
      </c>
      <c r="T953" s="73">
        <v>0</v>
      </c>
      <c r="U953" s="73">
        <v>0</v>
      </c>
      <c r="V953" s="73">
        <v>0</v>
      </c>
      <c r="W953" s="73">
        <v>0</v>
      </c>
      <c r="X953" s="73">
        <v>0</v>
      </c>
      <c r="Y953" s="73">
        <v>0</v>
      </c>
      <c r="Z953" s="73">
        <v>0</v>
      </c>
      <c r="AA953" s="73">
        <v>0</v>
      </c>
      <c r="AB953" s="73">
        <v>0</v>
      </c>
      <c r="AC953" s="73">
        <v>0</v>
      </c>
      <c r="AD953" s="73">
        <v>0</v>
      </c>
      <c r="AE953" s="73">
        <v>0</v>
      </c>
      <c r="AF953" s="73">
        <v>0</v>
      </c>
      <c r="AG953" s="73">
        <v>0</v>
      </c>
      <c r="AH953" s="73">
        <v>0</v>
      </c>
      <c r="AI953" s="73">
        <v>0</v>
      </c>
      <c r="AJ953" s="73">
        <v>0</v>
      </c>
      <c r="AK953" s="73">
        <v>0</v>
      </c>
      <c r="AL953" s="73">
        <v>0</v>
      </c>
      <c r="AM953" s="73">
        <v>0</v>
      </c>
      <c r="AN953" s="73">
        <v>0</v>
      </c>
      <c r="AO953" s="73">
        <v>0</v>
      </c>
      <c r="AP953" s="73">
        <v>0</v>
      </c>
      <c r="AQ953" s="73">
        <v>0</v>
      </c>
      <c r="AR953" s="73">
        <v>0</v>
      </c>
      <c r="AS953" s="73">
        <v>0</v>
      </c>
      <c r="AT953" s="73">
        <v>0</v>
      </c>
      <c r="AU953" s="73">
        <v>0</v>
      </c>
      <c r="AV953" s="73">
        <v>0</v>
      </c>
      <c r="AW953" s="73">
        <v>0</v>
      </c>
      <c r="AX953" s="73">
        <v>0</v>
      </c>
      <c r="AY953" s="73">
        <v>0</v>
      </c>
      <c r="AZ953" s="73">
        <v>0</v>
      </c>
      <c r="BA953" s="73">
        <v>0</v>
      </c>
      <c r="BB953" s="73">
        <v>0</v>
      </c>
      <c r="BC953" s="73">
        <v>0</v>
      </c>
      <c r="BD953" s="73">
        <v>0</v>
      </c>
      <c r="BE953" s="73">
        <v>0</v>
      </c>
      <c r="BF953" s="73">
        <v>0</v>
      </c>
      <c r="BG953" s="73">
        <v>0</v>
      </c>
      <c r="BH953" s="73">
        <v>0</v>
      </c>
      <c r="BI953" s="73">
        <v>0</v>
      </c>
      <c r="BJ953" s="73">
        <v>0</v>
      </c>
      <c r="BK953" s="73">
        <v>0</v>
      </c>
      <c r="BL953" s="73">
        <v>0</v>
      </c>
      <c r="BM953" s="73">
        <v>0</v>
      </c>
      <c r="BN953" s="73">
        <v>0</v>
      </c>
      <c r="BO953" s="73">
        <v>0</v>
      </c>
      <c r="BP953" s="73">
        <v>0</v>
      </c>
      <c r="BQ953" s="73">
        <v>0</v>
      </c>
      <c r="BR953" s="73">
        <v>0</v>
      </c>
      <c r="BS953" s="73">
        <v>0</v>
      </c>
      <c r="BT953" s="73">
        <v>0</v>
      </c>
      <c r="BU953" s="73">
        <v>0</v>
      </c>
      <c r="BV953" s="73">
        <v>0</v>
      </c>
      <c r="BW953" s="73">
        <v>0</v>
      </c>
      <c r="BX953" s="73">
        <v>0</v>
      </c>
      <c r="BY953" s="73">
        <v>0</v>
      </c>
      <c r="BZ953" s="7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>
      <c r="A954" s="74" t="s">
        <v>1</v>
      </c>
      <c r="B954" s="74" t="s">
        <v>3</v>
      </c>
      <c r="C954" s="73">
        <v>0</v>
      </c>
      <c r="D954" s="73">
        <v>0</v>
      </c>
      <c r="E954" s="73">
        <v>0</v>
      </c>
      <c r="F954" s="73">
        <v>0</v>
      </c>
      <c r="G954" s="73">
        <v>0</v>
      </c>
      <c r="H954" s="73">
        <v>0</v>
      </c>
      <c r="I954" s="73">
        <v>0</v>
      </c>
      <c r="J954" s="73">
        <v>0</v>
      </c>
      <c r="K954" s="73">
        <v>0</v>
      </c>
      <c r="L954" s="73">
        <v>0</v>
      </c>
      <c r="M954" s="73">
        <v>0</v>
      </c>
      <c r="N954" s="73">
        <v>0</v>
      </c>
      <c r="O954" s="73">
        <v>0</v>
      </c>
      <c r="P954" s="73">
        <v>0</v>
      </c>
      <c r="Q954" s="73">
        <v>0</v>
      </c>
      <c r="R954" s="73">
        <v>0</v>
      </c>
      <c r="S954" s="73">
        <v>0</v>
      </c>
      <c r="T954" s="73">
        <v>0</v>
      </c>
      <c r="U954" s="73">
        <v>0</v>
      </c>
      <c r="V954" s="73">
        <v>0</v>
      </c>
      <c r="W954" s="73">
        <v>0</v>
      </c>
      <c r="X954" s="73">
        <v>0</v>
      </c>
      <c r="Y954" s="73">
        <v>0</v>
      </c>
      <c r="Z954" s="73">
        <v>0</v>
      </c>
      <c r="AA954" s="73">
        <v>0</v>
      </c>
      <c r="AB954" s="73">
        <v>0</v>
      </c>
      <c r="AC954" s="73">
        <v>0</v>
      </c>
      <c r="AD954" s="73">
        <v>0</v>
      </c>
      <c r="AE954" s="73">
        <v>0</v>
      </c>
      <c r="AF954" s="73">
        <v>0</v>
      </c>
      <c r="AG954" s="73">
        <v>0</v>
      </c>
      <c r="AH954" s="73">
        <v>0</v>
      </c>
      <c r="AI954" s="73">
        <v>0</v>
      </c>
      <c r="AJ954" s="73">
        <v>0</v>
      </c>
      <c r="AK954" s="73">
        <v>0</v>
      </c>
      <c r="AL954" s="73">
        <v>0</v>
      </c>
      <c r="AM954" s="73">
        <v>0</v>
      </c>
      <c r="AN954" s="73">
        <v>0</v>
      </c>
      <c r="AO954" s="73">
        <v>0</v>
      </c>
      <c r="AP954" s="73">
        <v>0</v>
      </c>
      <c r="AQ954" s="73">
        <v>0</v>
      </c>
      <c r="AR954" s="73">
        <v>0</v>
      </c>
      <c r="AS954" s="73">
        <v>0</v>
      </c>
      <c r="AT954" s="73">
        <v>0</v>
      </c>
      <c r="AU954" s="73">
        <v>0</v>
      </c>
      <c r="AV954" s="73">
        <v>0</v>
      </c>
      <c r="AW954" s="73">
        <v>0</v>
      </c>
      <c r="AX954" s="73">
        <v>0</v>
      </c>
      <c r="AY954" s="73">
        <v>0</v>
      </c>
      <c r="AZ954" s="73">
        <v>0</v>
      </c>
      <c r="BA954" s="73">
        <v>0</v>
      </c>
      <c r="BB954" s="73">
        <v>0</v>
      </c>
      <c r="BC954" s="73">
        <v>0</v>
      </c>
      <c r="BD954" s="73">
        <v>0</v>
      </c>
      <c r="BE954" s="73">
        <v>0</v>
      </c>
      <c r="BF954" s="73">
        <v>0</v>
      </c>
      <c r="BG954" s="73">
        <v>0</v>
      </c>
      <c r="BH954" s="73">
        <v>0</v>
      </c>
      <c r="BI954" s="73">
        <v>0</v>
      </c>
      <c r="BJ954" s="73">
        <v>0</v>
      </c>
      <c r="BK954" s="73">
        <v>0</v>
      </c>
      <c r="BL954" s="73">
        <v>0</v>
      </c>
      <c r="BM954" s="73">
        <v>0</v>
      </c>
      <c r="BN954" s="73">
        <v>0</v>
      </c>
      <c r="BO954" s="73">
        <v>0</v>
      </c>
      <c r="BP954" s="73">
        <v>0</v>
      </c>
      <c r="BQ954" s="73">
        <v>0</v>
      </c>
      <c r="BR954" s="73">
        <v>0</v>
      </c>
      <c r="BS954" s="73">
        <v>0</v>
      </c>
      <c r="BT954" s="73">
        <v>0</v>
      </c>
      <c r="BU954" s="73">
        <v>0</v>
      </c>
      <c r="BV954" s="73">
        <v>0</v>
      </c>
      <c r="BW954" s="73">
        <v>0</v>
      </c>
      <c r="BX954" s="73">
        <v>0</v>
      </c>
      <c r="BY954" s="73">
        <v>0</v>
      </c>
      <c r="BZ954" s="73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>
      <c r="A955" s="74"/>
      <c r="B955" s="74" t="s">
        <v>34</v>
      </c>
      <c r="C955" s="73">
        <v>0</v>
      </c>
      <c r="D955" s="73">
        <v>0</v>
      </c>
      <c r="E955" s="73">
        <v>0</v>
      </c>
      <c r="F955" s="73">
        <v>0</v>
      </c>
      <c r="G955" s="73">
        <v>0</v>
      </c>
      <c r="H955" s="73">
        <v>0</v>
      </c>
      <c r="I955" s="73">
        <v>0</v>
      </c>
      <c r="J955" s="73">
        <v>0</v>
      </c>
      <c r="K955" s="73">
        <v>0</v>
      </c>
      <c r="L955" s="73">
        <v>0</v>
      </c>
      <c r="M955" s="73">
        <v>0</v>
      </c>
      <c r="N955" s="73">
        <v>0</v>
      </c>
      <c r="O955" s="73">
        <v>0</v>
      </c>
      <c r="P955" s="73">
        <v>0</v>
      </c>
      <c r="Q955" s="73">
        <v>0</v>
      </c>
      <c r="R955" s="73">
        <v>0</v>
      </c>
      <c r="S955" s="73">
        <v>0</v>
      </c>
      <c r="T955" s="73">
        <v>0</v>
      </c>
      <c r="U955" s="73">
        <v>0</v>
      </c>
      <c r="V955" s="73">
        <v>0</v>
      </c>
      <c r="W955" s="73">
        <v>0</v>
      </c>
      <c r="X955" s="73">
        <v>0</v>
      </c>
      <c r="Y955" s="73">
        <v>0</v>
      </c>
      <c r="Z955" s="73">
        <v>0</v>
      </c>
      <c r="AA955" s="73">
        <v>0</v>
      </c>
      <c r="AB955" s="73">
        <v>0</v>
      </c>
      <c r="AC955" s="73">
        <v>0</v>
      </c>
      <c r="AD955" s="73">
        <v>0</v>
      </c>
      <c r="AE955" s="73">
        <v>0</v>
      </c>
      <c r="AF955" s="73">
        <v>0</v>
      </c>
      <c r="AG955" s="73">
        <v>0</v>
      </c>
      <c r="AH955" s="73">
        <v>0</v>
      </c>
      <c r="AI955" s="73">
        <v>0</v>
      </c>
      <c r="AJ955" s="73">
        <v>0</v>
      </c>
      <c r="AK955" s="73">
        <v>0</v>
      </c>
      <c r="AL955" s="73">
        <v>0</v>
      </c>
      <c r="AM955" s="73">
        <v>0</v>
      </c>
      <c r="AN955" s="73">
        <v>0</v>
      </c>
      <c r="AO955" s="73">
        <v>0</v>
      </c>
      <c r="AP955" s="73">
        <v>0</v>
      </c>
      <c r="AQ955" s="73">
        <v>0</v>
      </c>
      <c r="AR955" s="73">
        <v>0</v>
      </c>
      <c r="AS955" s="73">
        <v>0</v>
      </c>
      <c r="AT955" s="73">
        <v>0</v>
      </c>
      <c r="AU955" s="73">
        <v>0</v>
      </c>
      <c r="AV955" s="73">
        <v>0</v>
      </c>
      <c r="AW955" s="73">
        <v>0</v>
      </c>
      <c r="AX955" s="73">
        <v>0</v>
      </c>
      <c r="AY955" s="73">
        <v>0</v>
      </c>
      <c r="AZ955" s="73">
        <v>0</v>
      </c>
      <c r="BA955" s="73">
        <v>0</v>
      </c>
      <c r="BB955" s="73">
        <v>0</v>
      </c>
      <c r="BC955" s="73">
        <v>0</v>
      </c>
      <c r="BD955" s="73">
        <v>0</v>
      </c>
      <c r="BE955" s="73">
        <v>0</v>
      </c>
      <c r="BF955" s="73">
        <v>0</v>
      </c>
      <c r="BG955" s="73">
        <v>0</v>
      </c>
      <c r="BH955" s="73">
        <v>0</v>
      </c>
      <c r="BI955" s="73">
        <v>0</v>
      </c>
      <c r="BJ955" s="73">
        <v>0</v>
      </c>
      <c r="BK955" s="73">
        <v>0</v>
      </c>
      <c r="BL955" s="73">
        <v>0</v>
      </c>
      <c r="BM955" s="73">
        <v>0</v>
      </c>
      <c r="BN955" s="73">
        <v>0</v>
      </c>
      <c r="BO955" s="73">
        <v>0</v>
      </c>
      <c r="BP955" s="73">
        <v>0</v>
      </c>
      <c r="BQ955" s="73">
        <v>0</v>
      </c>
      <c r="BR955" s="73">
        <v>0</v>
      </c>
      <c r="BS955" s="73">
        <v>0</v>
      </c>
      <c r="BT955" s="73">
        <v>0</v>
      </c>
      <c r="BU955" s="73">
        <v>0</v>
      </c>
      <c r="BV955" s="73">
        <v>0</v>
      </c>
      <c r="BW955" s="73">
        <v>0</v>
      </c>
      <c r="BX955" s="73">
        <v>0</v>
      </c>
      <c r="BY955" s="73">
        <v>0</v>
      </c>
      <c r="BZ955" s="73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>
      <c r="A956" s="14"/>
      <c r="B956" s="14" t="s">
        <v>35</v>
      </c>
      <c r="C956" s="73">
        <v>0</v>
      </c>
      <c r="D956" s="73">
        <v>0</v>
      </c>
      <c r="E956" s="73">
        <v>0</v>
      </c>
      <c r="F956" s="73">
        <v>0</v>
      </c>
      <c r="G956" s="73">
        <v>0</v>
      </c>
      <c r="H956" s="73">
        <v>0</v>
      </c>
      <c r="I956" s="73">
        <v>0</v>
      </c>
      <c r="J956" s="73">
        <v>0</v>
      </c>
      <c r="K956" s="73">
        <v>0</v>
      </c>
      <c r="L956" s="73">
        <v>0</v>
      </c>
      <c r="M956" s="73">
        <v>0</v>
      </c>
      <c r="N956" s="73">
        <v>0</v>
      </c>
      <c r="O956" s="73">
        <v>0</v>
      </c>
      <c r="P956" s="73">
        <v>0</v>
      </c>
      <c r="Q956" s="73">
        <v>0</v>
      </c>
      <c r="R956" s="73">
        <v>0</v>
      </c>
      <c r="S956" s="73">
        <v>0</v>
      </c>
      <c r="T956" s="73">
        <v>0</v>
      </c>
      <c r="U956" s="73">
        <v>0</v>
      </c>
      <c r="V956" s="73">
        <v>0</v>
      </c>
      <c r="W956" s="73">
        <v>0</v>
      </c>
      <c r="X956" s="73">
        <v>0</v>
      </c>
      <c r="Y956" s="73">
        <v>0</v>
      </c>
      <c r="Z956" s="73">
        <v>0</v>
      </c>
      <c r="AA956" s="73">
        <v>0</v>
      </c>
      <c r="AB956" s="73">
        <v>0</v>
      </c>
      <c r="AC956" s="73">
        <v>0</v>
      </c>
      <c r="AD956" s="73">
        <v>0</v>
      </c>
      <c r="AE956" s="73">
        <v>0</v>
      </c>
      <c r="AF956" s="73">
        <v>0</v>
      </c>
      <c r="AG956" s="73">
        <v>0</v>
      </c>
      <c r="AH956" s="73">
        <v>0</v>
      </c>
      <c r="AI956" s="73">
        <v>0</v>
      </c>
      <c r="AJ956" s="73">
        <v>0</v>
      </c>
      <c r="AK956" s="73">
        <v>0</v>
      </c>
      <c r="AL956" s="73">
        <v>0</v>
      </c>
      <c r="AM956" s="73">
        <v>0</v>
      </c>
      <c r="AN956" s="73">
        <v>0</v>
      </c>
      <c r="AO956" s="73">
        <v>0</v>
      </c>
      <c r="AP956" s="73">
        <v>0</v>
      </c>
      <c r="AQ956" s="73">
        <v>0</v>
      </c>
      <c r="AR956" s="73">
        <v>0</v>
      </c>
      <c r="AS956" s="73">
        <v>0</v>
      </c>
      <c r="AT956" s="73">
        <v>0</v>
      </c>
      <c r="AU956" s="73">
        <v>0</v>
      </c>
      <c r="AV956" s="73">
        <v>0</v>
      </c>
      <c r="AW956" s="73">
        <v>0</v>
      </c>
      <c r="AX956" s="73">
        <v>0</v>
      </c>
      <c r="AY956" s="73">
        <v>0</v>
      </c>
      <c r="AZ956" s="73">
        <v>0</v>
      </c>
      <c r="BA956" s="73">
        <v>0</v>
      </c>
      <c r="BB956" s="73">
        <v>0</v>
      </c>
      <c r="BC956" s="73">
        <v>0</v>
      </c>
      <c r="BD956" s="73">
        <v>0</v>
      </c>
      <c r="BE956" s="73">
        <v>0</v>
      </c>
      <c r="BF956" s="73">
        <v>0</v>
      </c>
      <c r="BG956" s="73">
        <v>0</v>
      </c>
      <c r="BH956" s="73">
        <v>0</v>
      </c>
      <c r="BI956" s="73">
        <v>0</v>
      </c>
      <c r="BJ956" s="73">
        <v>0</v>
      </c>
      <c r="BK956" s="73">
        <v>0</v>
      </c>
      <c r="BL956" s="73">
        <v>0</v>
      </c>
      <c r="BM956" s="73">
        <v>0</v>
      </c>
      <c r="BN956" s="73">
        <v>0</v>
      </c>
      <c r="BO956" s="73">
        <v>0</v>
      </c>
      <c r="BP956" s="73">
        <v>0</v>
      </c>
      <c r="BQ956" s="73">
        <v>0</v>
      </c>
      <c r="BR956" s="73">
        <v>0</v>
      </c>
      <c r="BS956" s="73">
        <v>0</v>
      </c>
      <c r="BT956" s="73">
        <v>0</v>
      </c>
      <c r="BU956" s="73">
        <v>0</v>
      </c>
      <c r="BV956" s="73">
        <v>0</v>
      </c>
      <c r="BW956" s="73">
        <v>0</v>
      </c>
      <c r="BX956" s="73">
        <v>0</v>
      </c>
      <c r="BY956" s="73">
        <v>0</v>
      </c>
      <c r="BZ956" s="73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4"/>
      <c r="B957" s="4" t="s">
        <v>4</v>
      </c>
      <c r="C957" s="73">
        <v>0</v>
      </c>
      <c r="D957" s="73">
        <v>0</v>
      </c>
      <c r="E957" s="73">
        <v>0</v>
      </c>
      <c r="F957" s="73">
        <v>0</v>
      </c>
      <c r="G957" s="73">
        <v>0</v>
      </c>
      <c r="H957" s="73">
        <v>0</v>
      </c>
      <c r="I957" s="73">
        <v>0</v>
      </c>
      <c r="J957" s="73">
        <v>0</v>
      </c>
      <c r="K957" s="73">
        <v>0</v>
      </c>
      <c r="L957" s="73">
        <v>0</v>
      </c>
      <c r="M957" s="73">
        <v>0</v>
      </c>
      <c r="N957" s="73">
        <v>0</v>
      </c>
      <c r="O957" s="73">
        <v>0</v>
      </c>
      <c r="P957" s="73">
        <v>0</v>
      </c>
      <c r="Q957" s="73">
        <v>0</v>
      </c>
      <c r="R957" s="73">
        <v>0</v>
      </c>
      <c r="S957" s="73">
        <v>0</v>
      </c>
      <c r="T957" s="73">
        <v>0</v>
      </c>
      <c r="U957" s="73">
        <v>0</v>
      </c>
      <c r="V957" s="73">
        <v>0</v>
      </c>
      <c r="W957" s="73">
        <v>0</v>
      </c>
      <c r="X957" s="73">
        <v>0</v>
      </c>
      <c r="Y957" s="73">
        <v>0</v>
      </c>
      <c r="Z957" s="73">
        <v>0</v>
      </c>
      <c r="AA957" s="73">
        <v>0</v>
      </c>
      <c r="AB957" s="73">
        <v>0</v>
      </c>
      <c r="AC957" s="73">
        <v>0</v>
      </c>
      <c r="AD957" s="73">
        <v>0</v>
      </c>
      <c r="AE957" s="73">
        <v>0</v>
      </c>
      <c r="AF957" s="73">
        <v>0</v>
      </c>
      <c r="AG957" s="73">
        <v>0</v>
      </c>
      <c r="AH957" s="73">
        <v>0</v>
      </c>
      <c r="AI957" s="73">
        <v>0</v>
      </c>
      <c r="AJ957" s="73">
        <v>0</v>
      </c>
      <c r="AK957" s="73">
        <v>0</v>
      </c>
      <c r="AL957" s="73">
        <v>0</v>
      </c>
      <c r="AM957" s="73">
        <v>0</v>
      </c>
      <c r="AN957" s="73">
        <v>0</v>
      </c>
      <c r="AO957" s="73">
        <v>0</v>
      </c>
      <c r="AP957" s="73">
        <v>0</v>
      </c>
      <c r="AQ957" s="73">
        <v>0</v>
      </c>
      <c r="AR957" s="73">
        <v>0</v>
      </c>
      <c r="AS957" s="73">
        <v>0</v>
      </c>
      <c r="AT957" s="73">
        <v>0</v>
      </c>
      <c r="AU957" s="73">
        <v>0</v>
      </c>
      <c r="AV957" s="73">
        <v>0</v>
      </c>
      <c r="AW957" s="73">
        <v>0</v>
      </c>
      <c r="AX957" s="73">
        <v>0</v>
      </c>
      <c r="AY957" s="73">
        <v>0</v>
      </c>
      <c r="AZ957" s="73">
        <v>0</v>
      </c>
      <c r="BA957" s="73">
        <v>0</v>
      </c>
      <c r="BB957" s="73">
        <v>0</v>
      </c>
      <c r="BC957" s="73">
        <v>0</v>
      </c>
      <c r="BD957" s="73">
        <v>0</v>
      </c>
      <c r="BE957" s="73">
        <v>0</v>
      </c>
      <c r="BF957" s="73">
        <v>0</v>
      </c>
      <c r="BG957" s="73">
        <v>0</v>
      </c>
      <c r="BH957" s="73">
        <v>0</v>
      </c>
      <c r="BI957" s="73">
        <v>0</v>
      </c>
      <c r="BJ957" s="73">
        <v>0</v>
      </c>
      <c r="BK957" s="73">
        <v>0</v>
      </c>
      <c r="BL957" s="73">
        <v>0</v>
      </c>
      <c r="BM957" s="73">
        <v>0</v>
      </c>
      <c r="BN957" s="73">
        <v>0</v>
      </c>
      <c r="BO957" s="73">
        <v>0</v>
      </c>
      <c r="BP957" s="73">
        <v>0</v>
      </c>
      <c r="BQ957" s="73">
        <v>0</v>
      </c>
      <c r="BR957" s="73">
        <v>0</v>
      </c>
      <c r="BS957" s="73">
        <v>0</v>
      </c>
      <c r="BT957" s="73">
        <v>0</v>
      </c>
      <c r="BU957" s="73">
        <v>0</v>
      </c>
      <c r="BV957" s="73">
        <v>0</v>
      </c>
      <c r="BW957" s="73">
        <v>0</v>
      </c>
      <c r="BX957" s="73">
        <v>0</v>
      </c>
      <c r="BY957" s="73">
        <v>0</v>
      </c>
      <c r="BZ957" s="73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14" t="s">
        <v>5</v>
      </c>
      <c r="B958" s="14" t="s">
        <v>3</v>
      </c>
      <c r="C958" s="73">
        <v>0</v>
      </c>
      <c r="D958" s="73">
        <v>0</v>
      </c>
      <c r="E958" s="73">
        <v>0</v>
      </c>
      <c r="F958" s="73">
        <v>0</v>
      </c>
      <c r="G958" s="73">
        <v>0</v>
      </c>
      <c r="H958" s="73">
        <v>0</v>
      </c>
      <c r="I958" s="73">
        <v>0</v>
      </c>
      <c r="J958" s="73">
        <v>0</v>
      </c>
      <c r="K958" s="73">
        <v>0</v>
      </c>
      <c r="L958" s="73">
        <v>0</v>
      </c>
      <c r="M958" s="73">
        <v>0</v>
      </c>
      <c r="N958" s="73">
        <v>0</v>
      </c>
      <c r="O958" s="73">
        <v>0</v>
      </c>
      <c r="P958" s="73">
        <v>0</v>
      </c>
      <c r="Q958" s="73">
        <v>0</v>
      </c>
      <c r="R958" s="73">
        <v>0</v>
      </c>
      <c r="S958" s="73">
        <v>0</v>
      </c>
      <c r="T958" s="73">
        <v>0</v>
      </c>
      <c r="U958" s="73">
        <v>0</v>
      </c>
      <c r="V958" s="73">
        <v>0</v>
      </c>
      <c r="W958" s="73">
        <v>0</v>
      </c>
      <c r="X958" s="73">
        <v>0</v>
      </c>
      <c r="Y958" s="73">
        <v>0</v>
      </c>
      <c r="Z958" s="73">
        <v>0</v>
      </c>
      <c r="AA958" s="73">
        <v>0</v>
      </c>
      <c r="AB958" s="73">
        <v>0</v>
      </c>
      <c r="AC958" s="73">
        <v>0</v>
      </c>
      <c r="AD958" s="73">
        <v>0</v>
      </c>
      <c r="AE958" s="73">
        <v>0</v>
      </c>
      <c r="AF958" s="73">
        <v>0</v>
      </c>
      <c r="AG958" s="73">
        <v>0</v>
      </c>
      <c r="AH958" s="73">
        <v>0</v>
      </c>
      <c r="AI958" s="73">
        <v>0</v>
      </c>
      <c r="AJ958" s="73">
        <v>0</v>
      </c>
      <c r="AK958" s="73">
        <v>0</v>
      </c>
      <c r="AL958" s="73">
        <v>0</v>
      </c>
      <c r="AM958" s="73">
        <v>0</v>
      </c>
      <c r="AN958" s="73">
        <v>0</v>
      </c>
      <c r="AO958" s="73">
        <v>0</v>
      </c>
      <c r="AP958" s="73">
        <v>0</v>
      </c>
      <c r="AQ958" s="73">
        <v>0</v>
      </c>
      <c r="AR958" s="73">
        <v>0</v>
      </c>
      <c r="AS958" s="73">
        <v>0</v>
      </c>
      <c r="AT958" s="73">
        <v>0</v>
      </c>
      <c r="AU958" s="73">
        <v>0</v>
      </c>
      <c r="AV958" s="73">
        <v>0</v>
      </c>
      <c r="AW958" s="73">
        <v>0</v>
      </c>
      <c r="AX958" s="73">
        <v>0</v>
      </c>
      <c r="AY958" s="73">
        <v>0</v>
      </c>
      <c r="AZ958" s="73">
        <v>0</v>
      </c>
      <c r="BA958" s="73">
        <v>0</v>
      </c>
      <c r="BB958" s="73">
        <v>0</v>
      </c>
      <c r="BC958" s="73">
        <v>0</v>
      </c>
      <c r="BD958" s="73">
        <v>0</v>
      </c>
      <c r="BE958" s="73">
        <v>0</v>
      </c>
      <c r="BF958" s="73">
        <v>0</v>
      </c>
      <c r="BG958" s="73">
        <v>0</v>
      </c>
      <c r="BH958" s="73">
        <v>0</v>
      </c>
      <c r="BI958" s="73">
        <v>0</v>
      </c>
      <c r="BJ958" s="73">
        <v>0</v>
      </c>
      <c r="BK958" s="73">
        <v>0</v>
      </c>
      <c r="BL958" s="73">
        <v>0</v>
      </c>
      <c r="BM958" s="73">
        <v>0</v>
      </c>
      <c r="BN958" s="73">
        <v>0</v>
      </c>
      <c r="BO958" s="73">
        <v>0</v>
      </c>
      <c r="BP958" s="73">
        <v>0</v>
      </c>
      <c r="BQ958" s="73">
        <v>0</v>
      </c>
      <c r="BR958" s="73">
        <v>0</v>
      </c>
      <c r="BS958" s="73">
        <v>0</v>
      </c>
      <c r="BT958" s="73">
        <v>0</v>
      </c>
      <c r="BU958" s="73">
        <v>0</v>
      </c>
      <c r="BV958" s="73">
        <v>0</v>
      </c>
      <c r="BW958" s="73">
        <v>0</v>
      </c>
      <c r="BX958" s="73">
        <v>0</v>
      </c>
      <c r="BY958" s="73">
        <v>0</v>
      </c>
      <c r="BZ958" s="73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5"/>
      <c r="B959" s="5" t="s">
        <v>4</v>
      </c>
      <c r="C959" s="73">
        <v>0</v>
      </c>
      <c r="D959" s="73">
        <v>0</v>
      </c>
      <c r="E959" s="73">
        <v>0</v>
      </c>
      <c r="F959" s="73">
        <v>0</v>
      </c>
      <c r="G959" s="73">
        <v>0</v>
      </c>
      <c r="H959" s="73">
        <v>0</v>
      </c>
      <c r="I959" s="73">
        <v>0</v>
      </c>
      <c r="J959" s="73">
        <v>0</v>
      </c>
      <c r="K959" s="73">
        <v>0</v>
      </c>
      <c r="L959" s="73">
        <v>0</v>
      </c>
      <c r="M959" s="73">
        <v>0</v>
      </c>
      <c r="N959" s="73">
        <v>0</v>
      </c>
      <c r="O959" s="73">
        <v>0</v>
      </c>
      <c r="P959" s="73">
        <v>0</v>
      </c>
      <c r="Q959" s="73">
        <v>0</v>
      </c>
      <c r="R959" s="73">
        <v>0</v>
      </c>
      <c r="S959" s="73">
        <v>0</v>
      </c>
      <c r="T959" s="73">
        <v>0</v>
      </c>
      <c r="U959" s="73">
        <v>0</v>
      </c>
      <c r="V959" s="73">
        <v>0</v>
      </c>
      <c r="W959" s="73">
        <v>0</v>
      </c>
      <c r="X959" s="73">
        <v>0</v>
      </c>
      <c r="Y959" s="73">
        <v>0</v>
      </c>
      <c r="Z959" s="73">
        <v>0</v>
      </c>
      <c r="AA959" s="73">
        <v>0</v>
      </c>
      <c r="AB959" s="73">
        <v>0</v>
      </c>
      <c r="AC959" s="73">
        <v>0</v>
      </c>
      <c r="AD959" s="73">
        <v>0</v>
      </c>
      <c r="AE959" s="73">
        <v>0</v>
      </c>
      <c r="AF959" s="73">
        <v>0</v>
      </c>
      <c r="AG959" s="73">
        <v>0</v>
      </c>
      <c r="AH959" s="73">
        <v>0</v>
      </c>
      <c r="AI959" s="73">
        <v>0</v>
      </c>
      <c r="AJ959" s="73">
        <v>0</v>
      </c>
      <c r="AK959" s="73">
        <v>0</v>
      </c>
      <c r="AL959" s="73">
        <v>0</v>
      </c>
      <c r="AM959" s="73">
        <v>0</v>
      </c>
      <c r="AN959" s="73">
        <v>0</v>
      </c>
      <c r="AO959" s="73">
        <v>0</v>
      </c>
      <c r="AP959" s="73">
        <v>0</v>
      </c>
      <c r="AQ959" s="73">
        <v>0</v>
      </c>
      <c r="AR959" s="73">
        <v>0</v>
      </c>
      <c r="AS959" s="73">
        <v>0</v>
      </c>
      <c r="AT959" s="73">
        <v>0</v>
      </c>
      <c r="AU959" s="73">
        <v>0</v>
      </c>
      <c r="AV959" s="73">
        <v>0</v>
      </c>
      <c r="AW959" s="73">
        <v>0</v>
      </c>
      <c r="AX959" s="73">
        <v>0</v>
      </c>
      <c r="AY959" s="73">
        <v>0</v>
      </c>
      <c r="AZ959" s="73">
        <v>0</v>
      </c>
      <c r="BA959" s="73">
        <v>0</v>
      </c>
      <c r="BB959" s="73">
        <v>0</v>
      </c>
      <c r="BC959" s="73">
        <v>0</v>
      </c>
      <c r="BD959" s="73">
        <v>0</v>
      </c>
      <c r="BE959" s="73">
        <v>0</v>
      </c>
      <c r="BF959" s="73">
        <v>0</v>
      </c>
      <c r="BG959" s="73">
        <v>0</v>
      </c>
      <c r="BH959" s="73">
        <v>0</v>
      </c>
      <c r="BI959" s="73">
        <v>0</v>
      </c>
      <c r="BJ959" s="73">
        <v>0</v>
      </c>
      <c r="BK959" s="73">
        <v>0</v>
      </c>
      <c r="BL959" s="73">
        <v>0</v>
      </c>
      <c r="BM959" s="73">
        <v>0</v>
      </c>
      <c r="BN959" s="73">
        <v>0</v>
      </c>
      <c r="BO959" s="73">
        <v>0</v>
      </c>
      <c r="BP959" s="73">
        <v>0</v>
      </c>
      <c r="BQ959" s="73">
        <v>0</v>
      </c>
      <c r="BR959" s="73">
        <v>0</v>
      </c>
      <c r="BS959" s="73">
        <v>0</v>
      </c>
      <c r="BT959" s="73">
        <v>0</v>
      </c>
      <c r="BU959" s="73">
        <v>0</v>
      </c>
      <c r="BV959" s="73">
        <v>0</v>
      </c>
      <c r="BW959" s="73">
        <v>0</v>
      </c>
      <c r="BX959" s="73">
        <v>0</v>
      </c>
      <c r="BY959" s="73">
        <v>0</v>
      </c>
      <c r="BZ959" s="73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5" t="s">
        <v>2</v>
      </c>
      <c r="B960" s="5" t="s">
        <v>3</v>
      </c>
      <c r="C960" s="73">
        <v>0</v>
      </c>
      <c r="D960" s="73">
        <v>0</v>
      </c>
      <c r="E960" s="73">
        <v>0</v>
      </c>
      <c r="F960" s="73">
        <v>0</v>
      </c>
      <c r="G960" s="73">
        <v>0</v>
      </c>
      <c r="H960" s="73">
        <v>0</v>
      </c>
      <c r="I960" s="73">
        <v>0</v>
      </c>
      <c r="J960" s="73">
        <v>0</v>
      </c>
      <c r="K960" s="73">
        <v>0</v>
      </c>
      <c r="L960" s="73">
        <v>0</v>
      </c>
      <c r="M960" s="73">
        <v>0</v>
      </c>
      <c r="N960" s="73">
        <v>0</v>
      </c>
      <c r="O960" s="73">
        <v>0</v>
      </c>
      <c r="P960" s="73">
        <v>0</v>
      </c>
      <c r="Q960" s="73">
        <v>0</v>
      </c>
      <c r="R960" s="73">
        <v>0</v>
      </c>
      <c r="S960" s="73">
        <v>0</v>
      </c>
      <c r="T960" s="73">
        <v>0</v>
      </c>
      <c r="U960" s="73">
        <v>0</v>
      </c>
      <c r="V960" s="73">
        <v>0</v>
      </c>
      <c r="W960" s="73">
        <v>0</v>
      </c>
      <c r="X960" s="73">
        <v>0</v>
      </c>
      <c r="Y960" s="73">
        <v>0</v>
      </c>
      <c r="Z960" s="73">
        <v>0</v>
      </c>
      <c r="AA960" s="73">
        <v>0</v>
      </c>
      <c r="AB960" s="73">
        <v>0</v>
      </c>
      <c r="AC960" s="73">
        <v>0</v>
      </c>
      <c r="AD960" s="73">
        <v>0</v>
      </c>
      <c r="AE960" s="73">
        <v>0</v>
      </c>
      <c r="AF960" s="73">
        <v>0</v>
      </c>
      <c r="AG960" s="73">
        <v>0</v>
      </c>
      <c r="AH960" s="73">
        <v>0</v>
      </c>
      <c r="AI960" s="73">
        <v>0</v>
      </c>
      <c r="AJ960" s="73">
        <v>0</v>
      </c>
      <c r="AK960" s="73">
        <v>0</v>
      </c>
      <c r="AL960" s="73">
        <v>0</v>
      </c>
      <c r="AM960" s="73">
        <v>0</v>
      </c>
      <c r="AN960" s="73">
        <v>0</v>
      </c>
      <c r="AO960" s="73">
        <v>0</v>
      </c>
      <c r="AP960" s="73">
        <v>0</v>
      </c>
      <c r="AQ960" s="73">
        <v>0</v>
      </c>
      <c r="AR960" s="73">
        <v>0</v>
      </c>
      <c r="AS960" s="73">
        <v>0</v>
      </c>
      <c r="AT960" s="73">
        <v>0</v>
      </c>
      <c r="AU960" s="73">
        <v>0</v>
      </c>
      <c r="AV960" s="73">
        <v>0</v>
      </c>
      <c r="AW960" s="73">
        <v>0</v>
      </c>
      <c r="AX960" s="73">
        <v>0</v>
      </c>
      <c r="AY960" s="73">
        <v>0</v>
      </c>
      <c r="AZ960" s="73">
        <v>0</v>
      </c>
      <c r="BA960" s="73">
        <v>0</v>
      </c>
      <c r="BB960" s="73">
        <v>0</v>
      </c>
      <c r="BC960" s="73">
        <v>0</v>
      </c>
      <c r="BD960" s="73">
        <v>0</v>
      </c>
      <c r="BE960" s="73">
        <v>0</v>
      </c>
      <c r="BF960" s="73">
        <v>0</v>
      </c>
      <c r="BG960" s="73">
        <v>0</v>
      </c>
      <c r="BH960" s="73">
        <v>0</v>
      </c>
      <c r="BI960" s="73">
        <v>0</v>
      </c>
      <c r="BJ960" s="73">
        <v>0</v>
      </c>
      <c r="BK960" s="73">
        <v>0</v>
      </c>
      <c r="BL960" s="73">
        <v>0</v>
      </c>
      <c r="BM960" s="73">
        <v>0</v>
      </c>
      <c r="BN960" s="73">
        <v>0</v>
      </c>
      <c r="BO960" s="73">
        <v>0</v>
      </c>
      <c r="BP960" s="73">
        <v>0</v>
      </c>
      <c r="BQ960" s="73">
        <v>0</v>
      </c>
      <c r="BR960" s="73">
        <v>0</v>
      </c>
      <c r="BS960" s="73">
        <v>0</v>
      </c>
      <c r="BT960" s="73">
        <v>0</v>
      </c>
      <c r="BU960" s="73">
        <v>0</v>
      </c>
      <c r="BV960" s="73">
        <v>0</v>
      </c>
      <c r="BW960" s="73">
        <v>0</v>
      </c>
      <c r="BX960" s="73">
        <v>0</v>
      </c>
      <c r="BY960" s="73">
        <v>0</v>
      </c>
      <c r="BZ960" s="73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4"/>
      <c r="B961" s="4" t="s">
        <v>4</v>
      </c>
      <c r="C961" s="73">
        <v>0</v>
      </c>
      <c r="D961" s="73">
        <v>0</v>
      </c>
      <c r="E961" s="73">
        <v>0</v>
      </c>
      <c r="F961" s="73">
        <v>0</v>
      </c>
      <c r="G961" s="73">
        <v>0</v>
      </c>
      <c r="H961" s="73">
        <v>0</v>
      </c>
      <c r="I961" s="73">
        <v>0</v>
      </c>
      <c r="J961" s="73">
        <v>0</v>
      </c>
      <c r="K961" s="73">
        <v>0</v>
      </c>
      <c r="L961" s="73">
        <v>0</v>
      </c>
      <c r="M961" s="73">
        <v>0</v>
      </c>
      <c r="N961" s="73">
        <v>0</v>
      </c>
      <c r="O961" s="73">
        <v>0</v>
      </c>
      <c r="P961" s="73">
        <v>0</v>
      </c>
      <c r="Q961" s="73">
        <v>0</v>
      </c>
      <c r="R961" s="73">
        <v>0</v>
      </c>
      <c r="S961" s="73">
        <v>0</v>
      </c>
      <c r="T961" s="73">
        <v>0</v>
      </c>
      <c r="U961" s="73">
        <v>0</v>
      </c>
      <c r="V961" s="73">
        <v>0</v>
      </c>
      <c r="W961" s="73">
        <v>0</v>
      </c>
      <c r="X961" s="73">
        <v>0</v>
      </c>
      <c r="Y961" s="73">
        <v>0</v>
      </c>
      <c r="Z961" s="73">
        <v>0</v>
      </c>
      <c r="AA961" s="73">
        <v>0</v>
      </c>
      <c r="AB961" s="73">
        <v>0</v>
      </c>
      <c r="AC961" s="73">
        <v>0</v>
      </c>
      <c r="AD961" s="73">
        <v>0</v>
      </c>
      <c r="AE961" s="73">
        <v>0</v>
      </c>
      <c r="AF961" s="73">
        <v>0</v>
      </c>
      <c r="AG961" s="73">
        <v>0</v>
      </c>
      <c r="AH961" s="73">
        <v>0</v>
      </c>
      <c r="AI961" s="73">
        <v>0</v>
      </c>
      <c r="AJ961" s="73">
        <v>0</v>
      </c>
      <c r="AK961" s="73">
        <v>0</v>
      </c>
      <c r="AL961" s="73">
        <v>0</v>
      </c>
      <c r="AM961" s="73">
        <v>0</v>
      </c>
      <c r="AN961" s="73">
        <v>0</v>
      </c>
      <c r="AO961" s="73">
        <v>0</v>
      </c>
      <c r="AP961" s="73">
        <v>0</v>
      </c>
      <c r="AQ961" s="73">
        <v>0</v>
      </c>
      <c r="AR961" s="73">
        <v>0</v>
      </c>
      <c r="AS961" s="73">
        <v>0</v>
      </c>
      <c r="AT961" s="73">
        <v>0</v>
      </c>
      <c r="AU961" s="73">
        <v>0</v>
      </c>
      <c r="AV961" s="73">
        <v>0</v>
      </c>
      <c r="AW961" s="73">
        <v>0</v>
      </c>
      <c r="AX961" s="73">
        <v>0</v>
      </c>
      <c r="AY961" s="73">
        <v>0</v>
      </c>
      <c r="AZ961" s="73">
        <v>0</v>
      </c>
      <c r="BA961" s="73">
        <v>0</v>
      </c>
      <c r="BB961" s="73">
        <v>0</v>
      </c>
      <c r="BC961" s="73">
        <v>0</v>
      </c>
      <c r="BD961" s="73">
        <v>0</v>
      </c>
      <c r="BE961" s="73">
        <v>0</v>
      </c>
      <c r="BF961" s="73">
        <v>0</v>
      </c>
      <c r="BG961" s="73">
        <v>0</v>
      </c>
      <c r="BH961" s="73">
        <v>0</v>
      </c>
      <c r="BI961" s="73">
        <v>0</v>
      </c>
      <c r="BJ961" s="73">
        <v>0</v>
      </c>
      <c r="BK961" s="73">
        <v>0</v>
      </c>
      <c r="BL961" s="73">
        <v>0</v>
      </c>
      <c r="BM961" s="73">
        <v>0</v>
      </c>
      <c r="BN961" s="73">
        <v>0</v>
      </c>
      <c r="BO961" s="73">
        <v>0</v>
      </c>
      <c r="BP961" s="73">
        <v>0</v>
      </c>
      <c r="BQ961" s="73">
        <v>0</v>
      </c>
      <c r="BR961" s="73">
        <v>0</v>
      </c>
      <c r="BS961" s="73">
        <v>0</v>
      </c>
      <c r="BT961" s="73">
        <v>0</v>
      </c>
      <c r="BU961" s="73">
        <v>0</v>
      </c>
      <c r="BV961" s="73">
        <v>0</v>
      </c>
      <c r="BW961" s="73">
        <v>0</v>
      </c>
      <c r="BX961" s="73">
        <v>0</v>
      </c>
      <c r="BY961" s="73">
        <v>0</v>
      </c>
      <c r="BZ961" s="73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14" t="s">
        <v>7</v>
      </c>
      <c r="B962" s="14" t="s">
        <v>3</v>
      </c>
      <c r="C962" s="73">
        <v>0</v>
      </c>
      <c r="D962" s="73">
        <v>0</v>
      </c>
      <c r="E962" s="73">
        <v>0</v>
      </c>
      <c r="F962" s="73">
        <v>0</v>
      </c>
      <c r="G962" s="73">
        <v>0</v>
      </c>
      <c r="H962" s="73">
        <v>0</v>
      </c>
      <c r="I962" s="73">
        <v>0</v>
      </c>
      <c r="J962" s="73">
        <v>0</v>
      </c>
      <c r="K962" s="73">
        <v>0</v>
      </c>
      <c r="L962" s="73">
        <v>0</v>
      </c>
      <c r="M962" s="73">
        <v>0</v>
      </c>
      <c r="N962" s="73">
        <v>0</v>
      </c>
      <c r="O962" s="73">
        <v>0</v>
      </c>
      <c r="P962" s="73">
        <v>0</v>
      </c>
      <c r="Q962" s="73">
        <v>0</v>
      </c>
      <c r="R962" s="73">
        <v>0</v>
      </c>
      <c r="S962" s="73">
        <v>0</v>
      </c>
      <c r="T962" s="73">
        <v>0</v>
      </c>
      <c r="U962" s="73">
        <v>0</v>
      </c>
      <c r="V962" s="73">
        <v>0</v>
      </c>
      <c r="W962" s="73">
        <v>0</v>
      </c>
      <c r="X962" s="73">
        <v>0</v>
      </c>
      <c r="Y962" s="73">
        <v>0</v>
      </c>
      <c r="Z962" s="73">
        <v>0</v>
      </c>
      <c r="AA962" s="73">
        <v>0</v>
      </c>
      <c r="AB962" s="73">
        <v>0</v>
      </c>
      <c r="AC962" s="73">
        <v>0</v>
      </c>
      <c r="AD962" s="73">
        <v>0</v>
      </c>
      <c r="AE962" s="73">
        <v>0</v>
      </c>
      <c r="AF962" s="73">
        <v>0</v>
      </c>
      <c r="AG962" s="73">
        <v>0</v>
      </c>
      <c r="AH962" s="73">
        <v>0</v>
      </c>
      <c r="AI962" s="73">
        <v>0</v>
      </c>
      <c r="AJ962" s="73">
        <v>0</v>
      </c>
      <c r="AK962" s="73">
        <v>0</v>
      </c>
      <c r="AL962" s="73">
        <v>0</v>
      </c>
      <c r="AM962" s="73">
        <v>0</v>
      </c>
      <c r="AN962" s="73">
        <v>0</v>
      </c>
      <c r="AO962" s="73">
        <v>0</v>
      </c>
      <c r="AP962" s="73">
        <v>0</v>
      </c>
      <c r="AQ962" s="73">
        <v>0</v>
      </c>
      <c r="AR962" s="73">
        <v>0</v>
      </c>
      <c r="AS962" s="73">
        <v>0</v>
      </c>
      <c r="AT962" s="73">
        <v>0</v>
      </c>
      <c r="AU962" s="73">
        <v>0</v>
      </c>
      <c r="AV962" s="73">
        <v>0</v>
      </c>
      <c r="AW962" s="73">
        <v>0</v>
      </c>
      <c r="AX962" s="73">
        <v>0</v>
      </c>
      <c r="AY962" s="73">
        <v>0</v>
      </c>
      <c r="AZ962" s="73">
        <v>0</v>
      </c>
      <c r="BA962" s="73">
        <v>0</v>
      </c>
      <c r="BB962" s="73">
        <v>0</v>
      </c>
      <c r="BC962" s="73">
        <v>0</v>
      </c>
      <c r="BD962" s="73">
        <v>0</v>
      </c>
      <c r="BE962" s="73">
        <v>0</v>
      </c>
      <c r="BF962" s="73">
        <v>0</v>
      </c>
      <c r="BG962" s="73">
        <v>0</v>
      </c>
      <c r="BH962" s="73">
        <v>0</v>
      </c>
      <c r="BI962" s="73">
        <v>0</v>
      </c>
      <c r="BJ962" s="73">
        <v>0</v>
      </c>
      <c r="BK962" s="73">
        <v>0</v>
      </c>
      <c r="BL962" s="73">
        <v>0</v>
      </c>
      <c r="BM962" s="73">
        <v>0</v>
      </c>
      <c r="BN962" s="73">
        <v>0</v>
      </c>
      <c r="BO962" s="73">
        <v>0</v>
      </c>
      <c r="BP962" s="73">
        <v>0</v>
      </c>
      <c r="BQ962" s="73">
        <v>0</v>
      </c>
      <c r="BR962" s="73">
        <v>0</v>
      </c>
      <c r="BS962" s="73">
        <v>0</v>
      </c>
      <c r="BT962" s="73">
        <v>0</v>
      </c>
      <c r="BU962" s="73">
        <v>0</v>
      </c>
      <c r="BV962" s="73">
        <v>0</v>
      </c>
      <c r="BW962" s="73">
        <v>0</v>
      </c>
      <c r="BX962" s="73">
        <v>0</v>
      </c>
      <c r="BY962" s="73">
        <v>0</v>
      </c>
      <c r="BZ962" s="73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4"/>
      <c r="B963" s="4" t="s">
        <v>4</v>
      </c>
      <c r="C963" s="73">
        <v>0</v>
      </c>
      <c r="D963" s="73">
        <v>0</v>
      </c>
      <c r="E963" s="73">
        <v>0</v>
      </c>
      <c r="F963" s="73">
        <v>0</v>
      </c>
      <c r="G963" s="73">
        <v>0</v>
      </c>
      <c r="H963" s="73">
        <v>0</v>
      </c>
      <c r="I963" s="73">
        <v>0</v>
      </c>
      <c r="J963" s="73">
        <v>0</v>
      </c>
      <c r="K963" s="73">
        <v>0</v>
      </c>
      <c r="L963" s="73">
        <v>0</v>
      </c>
      <c r="M963" s="73">
        <v>0</v>
      </c>
      <c r="N963" s="73">
        <v>0</v>
      </c>
      <c r="O963" s="73">
        <v>0</v>
      </c>
      <c r="P963" s="73">
        <v>0</v>
      </c>
      <c r="Q963" s="73">
        <v>0</v>
      </c>
      <c r="R963" s="73">
        <v>0</v>
      </c>
      <c r="S963" s="73">
        <v>0</v>
      </c>
      <c r="T963" s="73">
        <v>0</v>
      </c>
      <c r="U963" s="73">
        <v>0</v>
      </c>
      <c r="V963" s="73">
        <v>0</v>
      </c>
      <c r="W963" s="73">
        <v>0</v>
      </c>
      <c r="X963" s="73">
        <v>0</v>
      </c>
      <c r="Y963" s="73">
        <v>0</v>
      </c>
      <c r="Z963" s="73">
        <v>0</v>
      </c>
      <c r="AA963" s="73">
        <v>0</v>
      </c>
      <c r="AB963" s="73">
        <v>0</v>
      </c>
      <c r="AC963" s="73">
        <v>0</v>
      </c>
      <c r="AD963" s="73">
        <v>0</v>
      </c>
      <c r="AE963" s="73">
        <v>0</v>
      </c>
      <c r="AF963" s="73">
        <v>0</v>
      </c>
      <c r="AG963" s="73">
        <v>0</v>
      </c>
      <c r="AH963" s="73">
        <v>0</v>
      </c>
      <c r="AI963" s="73">
        <v>0</v>
      </c>
      <c r="AJ963" s="73">
        <v>0</v>
      </c>
      <c r="AK963" s="73">
        <v>0</v>
      </c>
      <c r="AL963" s="73">
        <v>0</v>
      </c>
      <c r="AM963" s="73">
        <v>0</v>
      </c>
      <c r="AN963" s="73">
        <v>0</v>
      </c>
      <c r="AO963" s="73">
        <v>0</v>
      </c>
      <c r="AP963" s="73">
        <v>0</v>
      </c>
      <c r="AQ963" s="73">
        <v>0</v>
      </c>
      <c r="AR963" s="73">
        <v>0</v>
      </c>
      <c r="AS963" s="73">
        <v>0</v>
      </c>
      <c r="AT963" s="73">
        <v>0</v>
      </c>
      <c r="AU963" s="73">
        <v>0</v>
      </c>
      <c r="AV963" s="73">
        <v>0</v>
      </c>
      <c r="AW963" s="73">
        <v>0</v>
      </c>
      <c r="AX963" s="73">
        <v>0</v>
      </c>
      <c r="AY963" s="73">
        <v>0</v>
      </c>
      <c r="AZ963" s="73">
        <v>0</v>
      </c>
      <c r="BA963" s="73">
        <v>0</v>
      </c>
      <c r="BB963" s="73">
        <v>0</v>
      </c>
      <c r="BC963" s="73">
        <v>0</v>
      </c>
      <c r="BD963" s="73">
        <v>0</v>
      </c>
      <c r="BE963" s="73">
        <v>0</v>
      </c>
      <c r="BF963" s="73">
        <v>0</v>
      </c>
      <c r="BG963" s="73">
        <v>0</v>
      </c>
      <c r="BH963" s="73">
        <v>0</v>
      </c>
      <c r="BI963" s="73">
        <v>0</v>
      </c>
      <c r="BJ963" s="73">
        <v>0</v>
      </c>
      <c r="BK963" s="73">
        <v>0</v>
      </c>
      <c r="BL963" s="73">
        <v>0</v>
      </c>
      <c r="BM963" s="73">
        <v>0</v>
      </c>
      <c r="BN963" s="73">
        <v>0</v>
      </c>
      <c r="BO963" s="73">
        <v>0</v>
      </c>
      <c r="BP963" s="73">
        <v>0</v>
      </c>
      <c r="BQ963" s="73">
        <v>0</v>
      </c>
      <c r="BR963" s="73">
        <v>0</v>
      </c>
      <c r="BS963" s="73">
        <v>0</v>
      </c>
      <c r="BT963" s="73">
        <v>0</v>
      </c>
      <c r="BU963" s="73">
        <v>0</v>
      </c>
      <c r="BV963" s="73">
        <v>0</v>
      </c>
      <c r="BW963" s="73">
        <v>0</v>
      </c>
      <c r="BX963" s="73">
        <v>0</v>
      </c>
      <c r="BY963" s="73">
        <v>0</v>
      </c>
      <c r="BZ963" s="7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14" t="s">
        <v>6</v>
      </c>
      <c r="B964" s="14" t="s">
        <v>3</v>
      </c>
      <c r="C964" s="73">
        <v>0</v>
      </c>
      <c r="D964" s="73">
        <v>0</v>
      </c>
      <c r="E964" s="73">
        <v>0</v>
      </c>
      <c r="F964" s="73">
        <v>0</v>
      </c>
      <c r="G964" s="73">
        <v>0</v>
      </c>
      <c r="H964" s="73">
        <v>0</v>
      </c>
      <c r="I964" s="73">
        <v>0</v>
      </c>
      <c r="J964" s="73">
        <v>0</v>
      </c>
      <c r="K964" s="73">
        <v>0</v>
      </c>
      <c r="L964" s="73">
        <v>0</v>
      </c>
      <c r="M964" s="73">
        <v>0</v>
      </c>
      <c r="N964" s="73">
        <v>0</v>
      </c>
      <c r="O964" s="73">
        <v>0</v>
      </c>
      <c r="P964" s="73">
        <v>0</v>
      </c>
      <c r="Q964" s="73">
        <v>0</v>
      </c>
      <c r="R964" s="73">
        <v>0</v>
      </c>
      <c r="S964" s="73">
        <v>0</v>
      </c>
      <c r="T964" s="73">
        <v>0</v>
      </c>
      <c r="U964" s="73">
        <v>0</v>
      </c>
      <c r="V964" s="73">
        <v>0</v>
      </c>
      <c r="W964" s="73">
        <v>0</v>
      </c>
      <c r="X964" s="73">
        <v>0</v>
      </c>
      <c r="Y964" s="73">
        <v>0</v>
      </c>
      <c r="Z964" s="73">
        <v>0</v>
      </c>
      <c r="AA964" s="73">
        <v>0</v>
      </c>
      <c r="AB964" s="73">
        <v>0</v>
      </c>
      <c r="AC964" s="73">
        <v>0</v>
      </c>
      <c r="AD964" s="73">
        <v>0</v>
      </c>
      <c r="AE964" s="73">
        <v>0</v>
      </c>
      <c r="AF964" s="73">
        <v>0</v>
      </c>
      <c r="AG964" s="73">
        <v>0</v>
      </c>
      <c r="AH964" s="73">
        <v>0</v>
      </c>
      <c r="AI964" s="73">
        <v>0</v>
      </c>
      <c r="AJ964" s="73">
        <v>0</v>
      </c>
      <c r="AK964" s="73">
        <v>0</v>
      </c>
      <c r="AL964" s="73">
        <v>0</v>
      </c>
      <c r="AM964" s="73">
        <v>0</v>
      </c>
      <c r="AN964" s="73">
        <v>0</v>
      </c>
      <c r="AO964" s="73">
        <v>0</v>
      </c>
      <c r="AP964" s="73">
        <v>0</v>
      </c>
      <c r="AQ964" s="73">
        <v>0</v>
      </c>
      <c r="AR964" s="73">
        <v>0</v>
      </c>
      <c r="AS964" s="73">
        <v>0</v>
      </c>
      <c r="AT964" s="73">
        <v>0</v>
      </c>
      <c r="AU964" s="73">
        <v>0</v>
      </c>
      <c r="AV964" s="73">
        <v>0</v>
      </c>
      <c r="AW964" s="73">
        <v>0</v>
      </c>
      <c r="AX964" s="73">
        <v>0</v>
      </c>
      <c r="AY964" s="73">
        <v>0</v>
      </c>
      <c r="AZ964" s="73">
        <v>0</v>
      </c>
      <c r="BA964" s="73">
        <v>0</v>
      </c>
      <c r="BB964" s="73">
        <v>0</v>
      </c>
      <c r="BC964" s="73">
        <v>0</v>
      </c>
      <c r="BD964" s="73">
        <v>0</v>
      </c>
      <c r="BE964" s="73">
        <v>0</v>
      </c>
      <c r="BF964" s="73">
        <v>0</v>
      </c>
      <c r="BG964" s="73">
        <v>0</v>
      </c>
      <c r="BH964" s="73">
        <v>0</v>
      </c>
      <c r="BI964" s="73">
        <v>0</v>
      </c>
      <c r="BJ964" s="73">
        <v>0</v>
      </c>
      <c r="BK964" s="73">
        <v>0</v>
      </c>
      <c r="BL964" s="73">
        <v>0</v>
      </c>
      <c r="BM964" s="73">
        <v>0</v>
      </c>
      <c r="BN964" s="73">
        <v>0</v>
      </c>
      <c r="BO964" s="73">
        <v>0</v>
      </c>
      <c r="BP964" s="73">
        <v>0</v>
      </c>
      <c r="BQ964" s="73">
        <v>0</v>
      </c>
      <c r="BR964" s="73">
        <v>0</v>
      </c>
      <c r="BS964" s="73">
        <v>0</v>
      </c>
      <c r="BT964" s="73">
        <v>0</v>
      </c>
      <c r="BU964" s="73">
        <v>0</v>
      </c>
      <c r="BV964" s="73">
        <v>0</v>
      </c>
      <c r="BW964" s="73">
        <v>0</v>
      </c>
      <c r="BX964" s="73">
        <v>0</v>
      </c>
      <c r="BY964" s="73">
        <v>0</v>
      </c>
      <c r="BZ964" s="73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5"/>
      <c r="B965" s="5" t="s">
        <v>4</v>
      </c>
      <c r="C965" s="73">
        <v>0</v>
      </c>
      <c r="D965" s="73">
        <v>0</v>
      </c>
      <c r="E965" s="73">
        <v>0</v>
      </c>
      <c r="F965" s="73">
        <v>0</v>
      </c>
      <c r="G965" s="73">
        <v>0</v>
      </c>
      <c r="H965" s="73">
        <v>0</v>
      </c>
      <c r="I965" s="73">
        <v>0</v>
      </c>
      <c r="J965" s="73">
        <v>0</v>
      </c>
      <c r="K965" s="73">
        <v>0</v>
      </c>
      <c r="L965" s="73">
        <v>0</v>
      </c>
      <c r="M965" s="73">
        <v>0</v>
      </c>
      <c r="N965" s="73">
        <v>0</v>
      </c>
      <c r="O965" s="73">
        <v>0</v>
      </c>
      <c r="P965" s="73">
        <v>0</v>
      </c>
      <c r="Q965" s="73">
        <v>0</v>
      </c>
      <c r="R965" s="73">
        <v>0</v>
      </c>
      <c r="S965" s="73">
        <v>0</v>
      </c>
      <c r="T965" s="73">
        <v>0</v>
      </c>
      <c r="U965" s="73">
        <v>0</v>
      </c>
      <c r="V965" s="73">
        <v>0</v>
      </c>
      <c r="W965" s="73">
        <v>0</v>
      </c>
      <c r="X965" s="73">
        <v>0</v>
      </c>
      <c r="Y965" s="73">
        <v>0</v>
      </c>
      <c r="Z965" s="73">
        <v>0</v>
      </c>
      <c r="AA965" s="73">
        <v>0</v>
      </c>
      <c r="AB965" s="73">
        <v>0</v>
      </c>
      <c r="AC965" s="73">
        <v>0</v>
      </c>
      <c r="AD965" s="73">
        <v>0</v>
      </c>
      <c r="AE965" s="73">
        <v>0</v>
      </c>
      <c r="AF965" s="73">
        <v>0</v>
      </c>
      <c r="AG965" s="73">
        <v>0</v>
      </c>
      <c r="AH965" s="73">
        <v>0</v>
      </c>
      <c r="AI965" s="73">
        <v>0</v>
      </c>
      <c r="AJ965" s="73">
        <v>0</v>
      </c>
      <c r="AK965" s="73">
        <v>0</v>
      </c>
      <c r="AL965" s="73">
        <v>0</v>
      </c>
      <c r="AM965" s="73">
        <v>0</v>
      </c>
      <c r="AN965" s="73">
        <v>0</v>
      </c>
      <c r="AO965" s="73">
        <v>0</v>
      </c>
      <c r="AP965" s="73">
        <v>0</v>
      </c>
      <c r="AQ965" s="73">
        <v>0</v>
      </c>
      <c r="AR965" s="73">
        <v>0</v>
      </c>
      <c r="AS965" s="73">
        <v>0</v>
      </c>
      <c r="AT965" s="73">
        <v>0</v>
      </c>
      <c r="AU965" s="73">
        <v>0</v>
      </c>
      <c r="AV965" s="73">
        <v>0</v>
      </c>
      <c r="AW965" s="73">
        <v>0</v>
      </c>
      <c r="AX965" s="73">
        <v>0</v>
      </c>
      <c r="AY965" s="73">
        <v>0</v>
      </c>
      <c r="AZ965" s="73">
        <v>0</v>
      </c>
      <c r="BA965" s="73">
        <v>0</v>
      </c>
      <c r="BB965" s="73">
        <v>0</v>
      </c>
      <c r="BC965" s="73">
        <v>0</v>
      </c>
      <c r="BD965" s="73">
        <v>0</v>
      </c>
      <c r="BE965" s="73">
        <v>0</v>
      </c>
      <c r="BF965" s="73">
        <v>0</v>
      </c>
      <c r="BG965" s="73">
        <v>0</v>
      </c>
      <c r="BH965" s="73">
        <v>0</v>
      </c>
      <c r="BI965" s="73">
        <v>0</v>
      </c>
      <c r="BJ965" s="73">
        <v>0</v>
      </c>
      <c r="BK965" s="73">
        <v>0</v>
      </c>
      <c r="BL965" s="73">
        <v>0</v>
      </c>
      <c r="BM965" s="73">
        <v>0</v>
      </c>
      <c r="BN965" s="73">
        <v>0</v>
      </c>
      <c r="BO965" s="73">
        <v>0</v>
      </c>
      <c r="BP965" s="73">
        <v>0</v>
      </c>
      <c r="BQ965" s="73">
        <v>0</v>
      </c>
      <c r="BR965" s="73">
        <v>0</v>
      </c>
      <c r="BS965" s="73">
        <v>0</v>
      </c>
      <c r="BT965" s="73">
        <v>0</v>
      </c>
      <c r="BU965" s="73">
        <v>0</v>
      </c>
      <c r="BV965" s="73">
        <v>0</v>
      </c>
      <c r="BW965" s="73">
        <v>0</v>
      </c>
      <c r="BX965" s="73">
        <v>0</v>
      </c>
      <c r="BY965" s="73">
        <v>0</v>
      </c>
      <c r="BZ965" s="73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5" t="s">
        <v>8</v>
      </c>
      <c r="B966" s="5" t="s">
        <v>3</v>
      </c>
      <c r="C966" s="73">
        <v>0</v>
      </c>
      <c r="D966" s="73">
        <v>0</v>
      </c>
      <c r="E966" s="73">
        <v>0</v>
      </c>
      <c r="F966" s="73">
        <v>0</v>
      </c>
      <c r="G966" s="73">
        <v>0</v>
      </c>
      <c r="H966" s="73">
        <v>0</v>
      </c>
      <c r="I966" s="73">
        <v>0</v>
      </c>
      <c r="J966" s="73">
        <v>0</v>
      </c>
      <c r="K966" s="73">
        <v>0</v>
      </c>
      <c r="L966" s="73">
        <v>0</v>
      </c>
      <c r="M966" s="73">
        <v>0</v>
      </c>
      <c r="N966" s="73">
        <v>0</v>
      </c>
      <c r="O966" s="73">
        <v>0</v>
      </c>
      <c r="P966" s="73">
        <v>0</v>
      </c>
      <c r="Q966" s="73">
        <v>0</v>
      </c>
      <c r="R966" s="73">
        <v>0</v>
      </c>
      <c r="S966" s="73">
        <v>0</v>
      </c>
      <c r="T966" s="73">
        <v>0</v>
      </c>
      <c r="U966" s="73">
        <v>0</v>
      </c>
      <c r="V966" s="73">
        <v>0</v>
      </c>
      <c r="W966" s="73">
        <v>0</v>
      </c>
      <c r="X966" s="73">
        <v>0</v>
      </c>
      <c r="Y966" s="73">
        <v>0</v>
      </c>
      <c r="Z966" s="73">
        <v>0</v>
      </c>
      <c r="AA966" s="73">
        <v>0</v>
      </c>
      <c r="AB966" s="73">
        <v>0</v>
      </c>
      <c r="AC966" s="73">
        <v>0</v>
      </c>
      <c r="AD966" s="73">
        <v>0</v>
      </c>
      <c r="AE966" s="73">
        <v>0</v>
      </c>
      <c r="AF966" s="73">
        <v>0</v>
      </c>
      <c r="AG966" s="73">
        <v>0</v>
      </c>
      <c r="AH966" s="73">
        <v>0</v>
      </c>
      <c r="AI966" s="73">
        <v>0</v>
      </c>
      <c r="AJ966" s="73">
        <v>0</v>
      </c>
      <c r="AK966" s="73">
        <v>0</v>
      </c>
      <c r="AL966" s="73">
        <v>0</v>
      </c>
      <c r="AM966" s="73">
        <v>0</v>
      </c>
      <c r="AN966" s="73">
        <v>0</v>
      </c>
      <c r="AO966" s="73">
        <v>0</v>
      </c>
      <c r="AP966" s="73">
        <v>0</v>
      </c>
      <c r="AQ966" s="73">
        <v>0</v>
      </c>
      <c r="AR966" s="73">
        <v>0</v>
      </c>
      <c r="AS966" s="73">
        <v>0</v>
      </c>
      <c r="AT966" s="73">
        <v>0</v>
      </c>
      <c r="AU966" s="73">
        <v>0</v>
      </c>
      <c r="AV966" s="73">
        <v>0</v>
      </c>
      <c r="AW966" s="73">
        <v>0</v>
      </c>
      <c r="AX966" s="73">
        <v>0</v>
      </c>
      <c r="AY966" s="73">
        <v>0</v>
      </c>
      <c r="AZ966" s="73">
        <v>0</v>
      </c>
      <c r="BA966" s="73">
        <v>0</v>
      </c>
      <c r="BB966" s="73">
        <v>0</v>
      </c>
      <c r="BC966" s="73">
        <v>0</v>
      </c>
      <c r="BD966" s="73">
        <v>0</v>
      </c>
      <c r="BE966" s="73">
        <v>0</v>
      </c>
      <c r="BF966" s="73">
        <v>0</v>
      </c>
      <c r="BG966" s="73">
        <v>0</v>
      </c>
      <c r="BH966" s="73">
        <v>0</v>
      </c>
      <c r="BI966" s="73">
        <v>0</v>
      </c>
      <c r="BJ966" s="73">
        <v>0</v>
      </c>
      <c r="BK966" s="73">
        <v>0</v>
      </c>
      <c r="BL966" s="73">
        <v>0</v>
      </c>
      <c r="BM966" s="73">
        <v>0</v>
      </c>
      <c r="BN966" s="73">
        <v>0</v>
      </c>
      <c r="BO966" s="73">
        <v>0</v>
      </c>
      <c r="BP966" s="73">
        <v>0</v>
      </c>
      <c r="BQ966" s="73">
        <v>0</v>
      </c>
      <c r="BR966" s="73">
        <v>0</v>
      </c>
      <c r="BS966" s="73">
        <v>0</v>
      </c>
      <c r="BT966" s="73">
        <v>0</v>
      </c>
      <c r="BU966" s="73">
        <v>0</v>
      </c>
      <c r="BV966" s="73">
        <v>0</v>
      </c>
      <c r="BW966" s="73">
        <v>0</v>
      </c>
      <c r="BX966" s="73">
        <v>0</v>
      </c>
      <c r="BY966" s="73">
        <v>0</v>
      </c>
      <c r="BZ966" s="73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4"/>
      <c r="B967" s="4" t="s">
        <v>37</v>
      </c>
      <c r="C967" s="73">
        <v>0</v>
      </c>
      <c r="D967" s="73">
        <v>0</v>
      </c>
      <c r="E967" s="73">
        <v>0</v>
      </c>
      <c r="F967" s="73">
        <v>0</v>
      </c>
      <c r="G967" s="73">
        <v>0</v>
      </c>
      <c r="H967" s="73">
        <v>0</v>
      </c>
      <c r="I967" s="73">
        <v>0</v>
      </c>
      <c r="J967" s="73">
        <v>0</v>
      </c>
      <c r="K967" s="73">
        <v>0</v>
      </c>
      <c r="L967" s="73">
        <v>0</v>
      </c>
      <c r="M967" s="73">
        <v>0</v>
      </c>
      <c r="N967" s="73">
        <v>0</v>
      </c>
      <c r="O967" s="73">
        <v>0</v>
      </c>
      <c r="P967" s="73">
        <v>0</v>
      </c>
      <c r="Q967" s="73">
        <v>0</v>
      </c>
      <c r="R967" s="73">
        <v>0</v>
      </c>
      <c r="S967" s="73">
        <v>0</v>
      </c>
      <c r="T967" s="73">
        <v>0</v>
      </c>
      <c r="U967" s="73">
        <v>0</v>
      </c>
      <c r="V967" s="73">
        <v>0</v>
      </c>
      <c r="W967" s="73">
        <v>0</v>
      </c>
      <c r="X967" s="73">
        <v>0</v>
      </c>
      <c r="Y967" s="73">
        <v>0</v>
      </c>
      <c r="Z967" s="73">
        <v>0</v>
      </c>
      <c r="AA967" s="73">
        <v>0</v>
      </c>
      <c r="AB967" s="73">
        <v>0</v>
      </c>
      <c r="AC967" s="73">
        <v>0</v>
      </c>
      <c r="AD967" s="73">
        <v>0</v>
      </c>
      <c r="AE967" s="73">
        <v>0</v>
      </c>
      <c r="AF967" s="73">
        <v>0</v>
      </c>
      <c r="AG967" s="73">
        <v>0</v>
      </c>
      <c r="AH967" s="73">
        <v>0</v>
      </c>
      <c r="AI967" s="73">
        <v>0</v>
      </c>
      <c r="AJ967" s="73">
        <v>0</v>
      </c>
      <c r="AK967" s="73">
        <v>0</v>
      </c>
      <c r="AL967" s="73">
        <v>0</v>
      </c>
      <c r="AM967" s="73">
        <v>0</v>
      </c>
      <c r="AN967" s="73">
        <v>0</v>
      </c>
      <c r="AO967" s="73">
        <v>0</v>
      </c>
      <c r="AP967" s="73">
        <v>0</v>
      </c>
      <c r="AQ967" s="73">
        <v>0</v>
      </c>
      <c r="AR967" s="73">
        <v>0</v>
      </c>
      <c r="AS967" s="73">
        <v>0</v>
      </c>
      <c r="AT967" s="73">
        <v>0</v>
      </c>
      <c r="AU967" s="73">
        <v>0</v>
      </c>
      <c r="AV967" s="73">
        <v>0</v>
      </c>
      <c r="AW967" s="73">
        <v>0</v>
      </c>
      <c r="AX967" s="73">
        <v>0</v>
      </c>
      <c r="AY967" s="73">
        <v>0</v>
      </c>
      <c r="AZ967" s="73">
        <v>0</v>
      </c>
      <c r="BA967" s="73">
        <v>0</v>
      </c>
      <c r="BB967" s="73">
        <v>0</v>
      </c>
      <c r="BC967" s="73">
        <v>0</v>
      </c>
      <c r="BD967" s="73">
        <v>0</v>
      </c>
      <c r="BE967" s="73">
        <v>0</v>
      </c>
      <c r="BF967" s="73">
        <v>0</v>
      </c>
      <c r="BG967" s="73">
        <v>0</v>
      </c>
      <c r="BH967" s="73">
        <v>0</v>
      </c>
      <c r="BI967" s="73">
        <v>0</v>
      </c>
      <c r="BJ967" s="73">
        <v>0</v>
      </c>
      <c r="BK967" s="73">
        <v>0</v>
      </c>
      <c r="BL967" s="73">
        <v>0</v>
      </c>
      <c r="BM967" s="73">
        <v>0</v>
      </c>
      <c r="BN967" s="73">
        <v>0</v>
      </c>
      <c r="BO967" s="73">
        <v>0</v>
      </c>
      <c r="BP967" s="73">
        <v>0</v>
      </c>
      <c r="BQ967" s="73">
        <v>0</v>
      </c>
      <c r="BR967" s="73">
        <v>0</v>
      </c>
      <c r="BS967" s="73">
        <v>0</v>
      </c>
      <c r="BT967" s="73">
        <v>0</v>
      </c>
      <c r="BU967" s="73">
        <v>0</v>
      </c>
      <c r="BV967" s="73">
        <v>0</v>
      </c>
      <c r="BW967" s="73">
        <v>0</v>
      </c>
      <c r="BX967" s="73">
        <v>0</v>
      </c>
      <c r="BY967" s="73">
        <v>0</v>
      </c>
      <c r="BZ967" s="73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14" t="s">
        <v>36</v>
      </c>
      <c r="B968" s="14" t="s">
        <v>38</v>
      </c>
      <c r="C968" s="73">
        <v>0</v>
      </c>
      <c r="D968" s="73">
        <v>0</v>
      </c>
      <c r="E968" s="73">
        <v>0</v>
      </c>
      <c r="F968" s="73">
        <v>0</v>
      </c>
      <c r="G968" s="73">
        <v>0</v>
      </c>
      <c r="H968" s="73">
        <v>0</v>
      </c>
      <c r="I968" s="73">
        <v>0</v>
      </c>
      <c r="J968" s="73">
        <v>0</v>
      </c>
      <c r="K968" s="73">
        <v>0</v>
      </c>
      <c r="L968" s="73">
        <v>0</v>
      </c>
      <c r="M968" s="73">
        <v>0</v>
      </c>
      <c r="N968" s="73">
        <v>0</v>
      </c>
      <c r="O968" s="73">
        <v>0</v>
      </c>
      <c r="P968" s="73">
        <v>0</v>
      </c>
      <c r="Q968" s="73">
        <v>0</v>
      </c>
      <c r="R968" s="73">
        <v>0</v>
      </c>
      <c r="S968" s="73">
        <v>0</v>
      </c>
      <c r="T968" s="73">
        <v>0</v>
      </c>
      <c r="U968" s="73">
        <v>0</v>
      </c>
      <c r="V968" s="73">
        <v>0</v>
      </c>
      <c r="W968" s="73">
        <v>0</v>
      </c>
      <c r="X968" s="73">
        <v>0</v>
      </c>
      <c r="Y968" s="73">
        <v>0</v>
      </c>
      <c r="Z968" s="73">
        <v>0</v>
      </c>
      <c r="AA968" s="73">
        <v>0</v>
      </c>
      <c r="AB968" s="73">
        <v>0</v>
      </c>
      <c r="AC968" s="73">
        <v>0</v>
      </c>
      <c r="AD968" s="73">
        <v>0</v>
      </c>
      <c r="AE968" s="73">
        <v>0</v>
      </c>
      <c r="AF968" s="73">
        <v>0</v>
      </c>
      <c r="AG968" s="73">
        <v>0</v>
      </c>
      <c r="AH968" s="73">
        <v>0</v>
      </c>
      <c r="AI968" s="73">
        <v>0</v>
      </c>
      <c r="AJ968" s="73">
        <v>0</v>
      </c>
      <c r="AK968" s="73">
        <v>0</v>
      </c>
      <c r="AL968" s="73">
        <v>0</v>
      </c>
      <c r="AM968" s="73">
        <v>0</v>
      </c>
      <c r="AN968" s="73">
        <v>0</v>
      </c>
      <c r="AO968" s="73">
        <v>0</v>
      </c>
      <c r="AP968" s="73">
        <v>0</v>
      </c>
      <c r="AQ968" s="73">
        <v>0</v>
      </c>
      <c r="AR968" s="73">
        <v>0</v>
      </c>
      <c r="AS968" s="73">
        <v>0</v>
      </c>
      <c r="AT968" s="73">
        <v>0</v>
      </c>
      <c r="AU968" s="73">
        <v>0</v>
      </c>
      <c r="AV968" s="73">
        <v>0</v>
      </c>
      <c r="AW968" s="73">
        <v>0</v>
      </c>
      <c r="AX968" s="73">
        <v>0</v>
      </c>
      <c r="AY968" s="73">
        <v>0</v>
      </c>
      <c r="AZ968" s="73">
        <v>0</v>
      </c>
      <c r="BA968" s="73">
        <v>0</v>
      </c>
      <c r="BB968" s="73">
        <v>0</v>
      </c>
      <c r="BC968" s="73">
        <v>0</v>
      </c>
      <c r="BD968" s="73">
        <v>0</v>
      </c>
      <c r="BE968" s="73">
        <v>0</v>
      </c>
      <c r="BF968" s="73">
        <v>0</v>
      </c>
      <c r="BG968" s="73">
        <v>0</v>
      </c>
      <c r="BH968" s="73">
        <v>0</v>
      </c>
      <c r="BI968" s="73">
        <v>0</v>
      </c>
      <c r="BJ968" s="73">
        <v>0</v>
      </c>
      <c r="BK968" s="73">
        <v>0</v>
      </c>
      <c r="BL968" s="73">
        <v>0</v>
      </c>
      <c r="BM968" s="73">
        <v>0</v>
      </c>
      <c r="BN968" s="73">
        <v>0</v>
      </c>
      <c r="BO968" s="73">
        <v>0</v>
      </c>
      <c r="BP968" s="73">
        <v>0</v>
      </c>
      <c r="BQ968" s="73">
        <v>0</v>
      </c>
      <c r="BR968" s="73">
        <v>0</v>
      </c>
      <c r="BS968" s="73">
        <v>0</v>
      </c>
      <c r="BT968" s="73">
        <v>0</v>
      </c>
      <c r="BU968" s="73">
        <v>0</v>
      </c>
      <c r="BV968" s="73">
        <v>0</v>
      </c>
      <c r="BW968" s="73">
        <v>0</v>
      </c>
      <c r="BX968" s="73">
        <v>0</v>
      </c>
      <c r="BY968" s="73">
        <v>0</v>
      </c>
      <c r="BZ968" s="73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5"/>
      <c r="B969" s="5" t="s">
        <v>213</v>
      </c>
      <c r="C969" s="73">
        <v>0</v>
      </c>
      <c r="D969" s="73">
        <v>0</v>
      </c>
      <c r="E969" s="73">
        <v>0</v>
      </c>
      <c r="F969" s="73">
        <v>0</v>
      </c>
      <c r="G969" s="73">
        <v>0</v>
      </c>
      <c r="H969" s="73">
        <v>0</v>
      </c>
      <c r="I969" s="73">
        <v>0</v>
      </c>
      <c r="J969" s="73">
        <v>0</v>
      </c>
      <c r="K969" s="73">
        <v>0</v>
      </c>
      <c r="L969" s="73">
        <v>0</v>
      </c>
      <c r="M969" s="73">
        <v>0</v>
      </c>
      <c r="N969" s="73">
        <v>0</v>
      </c>
      <c r="O969" s="73">
        <v>0</v>
      </c>
      <c r="P969" s="73">
        <v>0</v>
      </c>
      <c r="Q969" s="73">
        <v>0</v>
      </c>
      <c r="R969" s="73">
        <v>0</v>
      </c>
      <c r="S969" s="73">
        <v>0</v>
      </c>
      <c r="T969" s="73">
        <v>0</v>
      </c>
      <c r="U969" s="73">
        <v>0</v>
      </c>
      <c r="V969" s="73">
        <v>0</v>
      </c>
      <c r="W969" s="73">
        <v>0</v>
      </c>
      <c r="X969" s="73">
        <v>0</v>
      </c>
      <c r="Y969" s="73">
        <v>0</v>
      </c>
      <c r="Z969" s="73">
        <v>0</v>
      </c>
      <c r="AA969" s="73">
        <v>0</v>
      </c>
      <c r="AB969" s="73">
        <v>0</v>
      </c>
      <c r="AC969" s="73">
        <v>0</v>
      </c>
      <c r="AD969" s="73">
        <v>0</v>
      </c>
      <c r="AE969" s="73">
        <v>0</v>
      </c>
      <c r="AF969" s="73">
        <v>0</v>
      </c>
      <c r="AG969" s="73">
        <v>0</v>
      </c>
      <c r="AH969" s="73">
        <v>0</v>
      </c>
      <c r="AI969" s="73">
        <v>0</v>
      </c>
      <c r="AJ969" s="73">
        <v>0</v>
      </c>
      <c r="AK969" s="73">
        <v>0</v>
      </c>
      <c r="AL969" s="73">
        <v>0</v>
      </c>
      <c r="AM969" s="73">
        <v>0</v>
      </c>
      <c r="AN969" s="73">
        <v>0</v>
      </c>
      <c r="AO969" s="73">
        <v>0</v>
      </c>
      <c r="AP969" s="73">
        <v>0</v>
      </c>
      <c r="AQ969" s="73">
        <v>0</v>
      </c>
      <c r="AR969" s="73">
        <v>0</v>
      </c>
      <c r="AS969" s="73">
        <v>0</v>
      </c>
      <c r="AT969" s="73">
        <v>0</v>
      </c>
      <c r="AU969" s="73">
        <v>0</v>
      </c>
      <c r="AV969" s="73">
        <v>0</v>
      </c>
      <c r="AW969" s="73">
        <v>0</v>
      </c>
      <c r="AX969" s="73">
        <v>0</v>
      </c>
      <c r="AY969" s="73">
        <v>0</v>
      </c>
      <c r="AZ969" s="73">
        <v>0</v>
      </c>
      <c r="BA969" s="73">
        <v>0</v>
      </c>
      <c r="BB969" s="73">
        <v>0</v>
      </c>
      <c r="BC969" s="73">
        <v>0</v>
      </c>
      <c r="BD969" s="73">
        <v>0</v>
      </c>
      <c r="BE969" s="73">
        <v>0</v>
      </c>
      <c r="BF969" s="73">
        <v>0</v>
      </c>
      <c r="BG969" s="73">
        <v>0</v>
      </c>
      <c r="BH969" s="73">
        <v>0</v>
      </c>
      <c r="BI969" s="73">
        <v>0</v>
      </c>
      <c r="BJ969" s="73">
        <v>0</v>
      </c>
      <c r="BK969" s="73">
        <v>0</v>
      </c>
      <c r="BL969" s="73">
        <v>0</v>
      </c>
      <c r="BM969" s="73">
        <v>0</v>
      </c>
      <c r="BN969" s="73">
        <v>0</v>
      </c>
      <c r="BO969" s="73">
        <v>0</v>
      </c>
      <c r="BP969" s="73">
        <v>0</v>
      </c>
      <c r="BQ969" s="73">
        <v>0</v>
      </c>
      <c r="BR969" s="73">
        <v>0</v>
      </c>
      <c r="BS969" s="73">
        <v>0</v>
      </c>
      <c r="BT969" s="73">
        <v>0</v>
      </c>
      <c r="BU969" s="73">
        <v>0</v>
      </c>
      <c r="BV969" s="73">
        <v>0</v>
      </c>
      <c r="BW969" s="73">
        <v>0</v>
      </c>
      <c r="BX969" s="73">
        <v>0</v>
      </c>
      <c r="BY969" s="73">
        <v>0</v>
      </c>
      <c r="BZ969" s="73">
        <v>0</v>
      </c>
    </row>
    <row r="970" spans="1:85">
      <c r="A970" s="1" t="str">
        <f>LOOKUP(B970,[1]Regions!$A$4:$A$98,[1]Regions!$B$4:$B$98)</f>
        <v>Argentina</v>
      </c>
      <c r="B970" s="2">
        <v>45</v>
      </c>
      <c r="C970" s="72">
        <v>2018</v>
      </c>
      <c r="D970" s="72">
        <v>2019</v>
      </c>
      <c r="E970" s="72">
        <v>2020</v>
      </c>
      <c r="F970" s="72">
        <v>2021</v>
      </c>
      <c r="G970" s="72">
        <v>2022</v>
      </c>
      <c r="H970" s="72">
        <v>2023</v>
      </c>
      <c r="I970" s="72">
        <v>2024</v>
      </c>
      <c r="J970" s="72">
        <v>2025</v>
      </c>
      <c r="K970" s="72">
        <v>2026</v>
      </c>
      <c r="L970" s="72">
        <v>2027</v>
      </c>
      <c r="M970" s="72">
        <v>2028</v>
      </c>
      <c r="N970" s="72">
        <v>2029</v>
      </c>
      <c r="O970" s="72">
        <v>2030</v>
      </c>
      <c r="P970" s="72">
        <v>2031</v>
      </c>
      <c r="Q970" s="72">
        <v>2032</v>
      </c>
      <c r="R970" s="72">
        <v>2033</v>
      </c>
      <c r="S970" s="72">
        <v>2034</v>
      </c>
      <c r="T970" s="72">
        <v>2035</v>
      </c>
      <c r="U970" s="72">
        <v>2036</v>
      </c>
      <c r="V970" s="72">
        <v>2037</v>
      </c>
      <c r="W970" s="72">
        <v>2038</v>
      </c>
      <c r="X970" s="72">
        <v>2039</v>
      </c>
      <c r="Y970" s="72">
        <v>2040</v>
      </c>
      <c r="Z970" s="72">
        <v>2041</v>
      </c>
      <c r="AA970" s="72">
        <v>2042</v>
      </c>
      <c r="AB970" s="72">
        <v>2043</v>
      </c>
      <c r="AC970" s="72">
        <v>2044</v>
      </c>
      <c r="AD970" s="72">
        <v>2045</v>
      </c>
      <c r="AE970" s="72">
        <v>2046</v>
      </c>
      <c r="AF970" s="72">
        <v>2047</v>
      </c>
      <c r="AG970" s="72">
        <v>2048</v>
      </c>
      <c r="AH970" s="72">
        <v>2049</v>
      </c>
      <c r="AI970" s="72">
        <v>2050</v>
      </c>
      <c r="AJ970">
        <v>2051</v>
      </c>
      <c r="AK970">
        <v>2052</v>
      </c>
      <c r="AL970">
        <v>2053</v>
      </c>
      <c r="AM970">
        <v>2054</v>
      </c>
      <c r="AN970">
        <v>2055</v>
      </c>
      <c r="AO970">
        <v>2056</v>
      </c>
      <c r="AP970">
        <v>2057</v>
      </c>
      <c r="AQ970">
        <v>2058</v>
      </c>
      <c r="AR970">
        <v>2059</v>
      </c>
      <c r="AS970">
        <v>2060</v>
      </c>
      <c r="AT970">
        <v>2061</v>
      </c>
      <c r="AU970">
        <v>2062</v>
      </c>
      <c r="AV970">
        <v>2063</v>
      </c>
      <c r="AW970">
        <v>2064</v>
      </c>
      <c r="AX970">
        <v>2065</v>
      </c>
      <c r="AY970">
        <v>2066</v>
      </c>
      <c r="AZ970">
        <v>2067</v>
      </c>
      <c r="BA970">
        <v>2068</v>
      </c>
      <c r="BB970">
        <v>2069</v>
      </c>
      <c r="BC970">
        <v>2070</v>
      </c>
      <c r="BD970">
        <v>2071</v>
      </c>
      <c r="BE970">
        <v>2072</v>
      </c>
      <c r="BF970">
        <v>2073</v>
      </c>
      <c r="BG970">
        <v>2074</v>
      </c>
      <c r="BH970">
        <v>2075</v>
      </c>
      <c r="BI970">
        <v>2076</v>
      </c>
      <c r="BJ970">
        <v>2077</v>
      </c>
      <c r="BK970">
        <v>2078</v>
      </c>
      <c r="BL970">
        <v>2079</v>
      </c>
      <c r="BM970">
        <v>2080</v>
      </c>
      <c r="BN970">
        <v>2081</v>
      </c>
      <c r="BO970">
        <v>2082</v>
      </c>
      <c r="BP970">
        <v>2083</v>
      </c>
      <c r="BQ970">
        <v>2084</v>
      </c>
      <c r="BR970">
        <v>2085</v>
      </c>
      <c r="BS970">
        <v>2086</v>
      </c>
      <c r="BT970">
        <v>2087</v>
      </c>
      <c r="BU970">
        <v>2088</v>
      </c>
      <c r="BV970">
        <v>2089</v>
      </c>
      <c r="BW970">
        <v>2090</v>
      </c>
      <c r="BX970">
        <v>2091</v>
      </c>
      <c r="BY970">
        <v>2092</v>
      </c>
      <c r="BZ970">
        <v>2093</v>
      </c>
      <c r="CA970">
        <v>2094</v>
      </c>
      <c r="CB970">
        <v>2095</v>
      </c>
      <c r="CC970">
        <v>2096</v>
      </c>
      <c r="CD970">
        <v>2097</v>
      </c>
      <c r="CE970">
        <v>2098</v>
      </c>
      <c r="CF970">
        <v>2099</v>
      </c>
      <c r="CG970">
        <v>2100</v>
      </c>
    </row>
    <row r="971" spans="1:85">
      <c r="A971" s="74"/>
      <c r="B971" s="74" t="s">
        <v>4</v>
      </c>
      <c r="C971" s="73">
        <v>0</v>
      </c>
      <c r="D971" s="73">
        <v>0</v>
      </c>
      <c r="E971" s="73">
        <v>0</v>
      </c>
      <c r="F971" s="73">
        <v>0</v>
      </c>
      <c r="G971" s="73">
        <v>0</v>
      </c>
      <c r="H971" s="73">
        <v>0</v>
      </c>
      <c r="I971" s="73">
        <v>0</v>
      </c>
      <c r="J971" s="73">
        <v>0</v>
      </c>
      <c r="K971" s="73">
        <v>0</v>
      </c>
      <c r="L971" s="73">
        <v>0</v>
      </c>
      <c r="M971" s="73">
        <v>0</v>
      </c>
      <c r="N971" s="73">
        <v>0</v>
      </c>
      <c r="O971" s="73">
        <v>0</v>
      </c>
      <c r="P971" s="73">
        <v>0</v>
      </c>
      <c r="Q971" s="73">
        <v>0</v>
      </c>
      <c r="R971" s="73">
        <v>0</v>
      </c>
      <c r="S971" s="73">
        <v>0</v>
      </c>
      <c r="T971" s="73">
        <v>0</v>
      </c>
      <c r="U971" s="73">
        <v>0</v>
      </c>
      <c r="V971" s="73">
        <v>0</v>
      </c>
      <c r="W971" s="73">
        <v>0</v>
      </c>
      <c r="X971" s="73">
        <v>0</v>
      </c>
      <c r="Y971" s="73">
        <v>0</v>
      </c>
      <c r="Z971" s="73">
        <v>0</v>
      </c>
      <c r="AA971" s="73">
        <v>0</v>
      </c>
      <c r="AB971" s="73">
        <v>0</v>
      </c>
      <c r="AC971" s="73">
        <v>0</v>
      </c>
      <c r="AD971" s="73">
        <v>0</v>
      </c>
      <c r="AE971" s="73">
        <v>0</v>
      </c>
      <c r="AF971" s="73">
        <v>0</v>
      </c>
      <c r="AG971" s="73">
        <v>0</v>
      </c>
      <c r="AH971" s="73">
        <v>0</v>
      </c>
      <c r="AI971" s="73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>
      <c r="A972" s="74" t="s">
        <v>0</v>
      </c>
      <c r="B972" s="74" t="s">
        <v>3</v>
      </c>
      <c r="C972" s="73">
        <v>0</v>
      </c>
      <c r="D972" s="73">
        <v>0</v>
      </c>
      <c r="E972" s="73">
        <v>0</v>
      </c>
      <c r="F972" s="73">
        <v>0</v>
      </c>
      <c r="G972" s="73">
        <v>0</v>
      </c>
      <c r="H972" s="73">
        <v>0</v>
      </c>
      <c r="I972" s="73">
        <v>0</v>
      </c>
      <c r="J972" s="73">
        <v>0</v>
      </c>
      <c r="K972" s="73">
        <v>0</v>
      </c>
      <c r="L972" s="73">
        <v>0</v>
      </c>
      <c r="M972" s="73">
        <v>0</v>
      </c>
      <c r="N972" s="73">
        <v>0</v>
      </c>
      <c r="O972" s="73">
        <v>0</v>
      </c>
      <c r="P972" s="73">
        <v>0</v>
      </c>
      <c r="Q972" s="73">
        <v>0</v>
      </c>
      <c r="R972" s="73">
        <v>0</v>
      </c>
      <c r="S972" s="73">
        <v>0</v>
      </c>
      <c r="T972" s="73">
        <v>0</v>
      </c>
      <c r="U972" s="73">
        <v>0</v>
      </c>
      <c r="V972" s="73">
        <v>0</v>
      </c>
      <c r="W972" s="73">
        <v>0</v>
      </c>
      <c r="X972" s="73">
        <v>0</v>
      </c>
      <c r="Y972" s="73">
        <v>0</v>
      </c>
      <c r="Z972" s="73">
        <v>0</v>
      </c>
      <c r="AA972" s="73">
        <v>0</v>
      </c>
      <c r="AB972" s="73">
        <v>0</v>
      </c>
      <c r="AC972" s="73">
        <v>0</v>
      </c>
      <c r="AD972" s="73">
        <v>0</v>
      </c>
      <c r="AE972" s="73">
        <v>0</v>
      </c>
      <c r="AF972" s="73">
        <v>0</v>
      </c>
      <c r="AG972" s="73">
        <v>0</v>
      </c>
      <c r="AH972" s="73">
        <v>0</v>
      </c>
      <c r="AI972" s="73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>
      <c r="A973" s="74"/>
      <c r="B973" s="74" t="s">
        <v>34</v>
      </c>
      <c r="C973" s="73">
        <v>0</v>
      </c>
      <c r="D973" s="73">
        <v>0</v>
      </c>
      <c r="E973" s="73">
        <v>0</v>
      </c>
      <c r="F973" s="73">
        <v>0</v>
      </c>
      <c r="G973" s="73">
        <v>0</v>
      </c>
      <c r="H973" s="73">
        <v>0</v>
      </c>
      <c r="I973" s="73">
        <v>0</v>
      </c>
      <c r="J973" s="73">
        <v>0</v>
      </c>
      <c r="K973" s="73">
        <v>0</v>
      </c>
      <c r="L973" s="73">
        <v>0</v>
      </c>
      <c r="M973" s="73">
        <v>0</v>
      </c>
      <c r="N973" s="73">
        <v>0</v>
      </c>
      <c r="O973" s="73">
        <v>0</v>
      </c>
      <c r="P973" s="73">
        <v>0</v>
      </c>
      <c r="Q973" s="73">
        <v>0</v>
      </c>
      <c r="R973" s="73">
        <v>0</v>
      </c>
      <c r="S973" s="73">
        <v>0</v>
      </c>
      <c r="T973" s="73">
        <v>0</v>
      </c>
      <c r="U973" s="73">
        <v>0</v>
      </c>
      <c r="V973" s="73">
        <v>0</v>
      </c>
      <c r="W973" s="73">
        <v>0</v>
      </c>
      <c r="X973" s="73">
        <v>0</v>
      </c>
      <c r="Y973" s="73">
        <v>0</v>
      </c>
      <c r="Z973" s="73">
        <v>0</v>
      </c>
      <c r="AA973" s="73">
        <v>0</v>
      </c>
      <c r="AB973" s="73">
        <v>0</v>
      </c>
      <c r="AC973" s="73">
        <v>0</v>
      </c>
      <c r="AD973" s="73">
        <v>0</v>
      </c>
      <c r="AE973" s="73">
        <v>0</v>
      </c>
      <c r="AF973" s="73">
        <v>0</v>
      </c>
      <c r="AG973" s="73">
        <v>0</v>
      </c>
      <c r="AH973" s="73">
        <v>0</v>
      </c>
      <c r="AI973" s="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>
      <c r="A974" s="14"/>
      <c r="B974" s="14" t="s">
        <v>35</v>
      </c>
      <c r="C974" s="73">
        <v>0</v>
      </c>
      <c r="D974" s="73">
        <v>0</v>
      </c>
      <c r="E974" s="73">
        <v>0</v>
      </c>
      <c r="F974" s="73">
        <v>0</v>
      </c>
      <c r="G974" s="73">
        <v>0</v>
      </c>
      <c r="H974" s="73">
        <v>0</v>
      </c>
      <c r="I974" s="73">
        <v>0</v>
      </c>
      <c r="J974" s="73">
        <v>0</v>
      </c>
      <c r="K974" s="73">
        <v>0</v>
      </c>
      <c r="L974" s="73">
        <v>0</v>
      </c>
      <c r="M974" s="73">
        <v>0</v>
      </c>
      <c r="N974" s="73">
        <v>0</v>
      </c>
      <c r="O974" s="73">
        <v>0</v>
      </c>
      <c r="P974" s="73">
        <v>0</v>
      </c>
      <c r="Q974" s="73">
        <v>0</v>
      </c>
      <c r="R974" s="73">
        <v>0</v>
      </c>
      <c r="S974" s="73">
        <v>0</v>
      </c>
      <c r="T974" s="73">
        <v>0</v>
      </c>
      <c r="U974" s="73">
        <v>0</v>
      </c>
      <c r="V974" s="73">
        <v>0</v>
      </c>
      <c r="W974" s="73">
        <v>0</v>
      </c>
      <c r="X974" s="73">
        <v>0</v>
      </c>
      <c r="Y974" s="73">
        <v>0</v>
      </c>
      <c r="Z974" s="73">
        <v>0</v>
      </c>
      <c r="AA974" s="73">
        <v>0</v>
      </c>
      <c r="AB974" s="73">
        <v>0</v>
      </c>
      <c r="AC974" s="73">
        <v>0</v>
      </c>
      <c r="AD974" s="73">
        <v>0</v>
      </c>
      <c r="AE974" s="73">
        <v>0</v>
      </c>
      <c r="AF974" s="73">
        <v>0</v>
      </c>
      <c r="AG974" s="73">
        <v>0</v>
      </c>
      <c r="AH974" s="73">
        <v>0</v>
      </c>
      <c r="AI974" s="73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>
      <c r="A975" s="4"/>
      <c r="B975" s="4" t="s">
        <v>4</v>
      </c>
      <c r="C975" s="73">
        <v>0</v>
      </c>
      <c r="D975" s="73">
        <v>0</v>
      </c>
      <c r="E975" s="73">
        <v>0</v>
      </c>
      <c r="F975" s="73">
        <v>0</v>
      </c>
      <c r="G975" s="73">
        <v>0</v>
      </c>
      <c r="H975" s="73">
        <v>0</v>
      </c>
      <c r="I975" s="73">
        <v>0</v>
      </c>
      <c r="J975" s="73">
        <v>0</v>
      </c>
      <c r="K975" s="73">
        <v>0</v>
      </c>
      <c r="L975" s="73">
        <v>0</v>
      </c>
      <c r="M975" s="73">
        <v>0</v>
      </c>
      <c r="N975" s="73">
        <v>0</v>
      </c>
      <c r="O975" s="73">
        <v>0</v>
      </c>
      <c r="P975" s="73">
        <v>0</v>
      </c>
      <c r="Q975" s="73">
        <v>0</v>
      </c>
      <c r="R975" s="73">
        <v>0</v>
      </c>
      <c r="S975" s="73">
        <v>0</v>
      </c>
      <c r="T975" s="73">
        <v>0</v>
      </c>
      <c r="U975" s="73">
        <v>0</v>
      </c>
      <c r="V975" s="73">
        <v>0</v>
      </c>
      <c r="W975" s="73">
        <v>0</v>
      </c>
      <c r="X975" s="73">
        <v>0</v>
      </c>
      <c r="Y975" s="73">
        <v>0</v>
      </c>
      <c r="Z975" s="73">
        <v>0</v>
      </c>
      <c r="AA975" s="73">
        <v>0</v>
      </c>
      <c r="AB975" s="73">
        <v>0</v>
      </c>
      <c r="AC975" s="73">
        <v>0</v>
      </c>
      <c r="AD975" s="73">
        <v>0</v>
      </c>
      <c r="AE975" s="73">
        <v>0</v>
      </c>
      <c r="AF975" s="73">
        <v>0</v>
      </c>
      <c r="AG975" s="73">
        <v>0</v>
      </c>
      <c r="AH975" s="73">
        <v>0</v>
      </c>
      <c r="AI975" s="73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>
      <c r="A976" s="74" t="s">
        <v>1</v>
      </c>
      <c r="B976" s="74" t="s">
        <v>3</v>
      </c>
      <c r="C976" s="73">
        <v>0</v>
      </c>
      <c r="D976" s="73">
        <v>0</v>
      </c>
      <c r="E976" s="73">
        <v>0</v>
      </c>
      <c r="F976" s="73">
        <v>0</v>
      </c>
      <c r="G976" s="73">
        <v>0</v>
      </c>
      <c r="H976" s="73">
        <v>0</v>
      </c>
      <c r="I976" s="73">
        <v>0</v>
      </c>
      <c r="J976" s="73">
        <v>0</v>
      </c>
      <c r="K976" s="73">
        <v>0</v>
      </c>
      <c r="L976" s="73">
        <v>0</v>
      </c>
      <c r="M976" s="73">
        <v>0</v>
      </c>
      <c r="N976" s="73">
        <v>0</v>
      </c>
      <c r="O976" s="73">
        <v>0</v>
      </c>
      <c r="P976" s="73">
        <v>0</v>
      </c>
      <c r="Q976" s="73">
        <v>0</v>
      </c>
      <c r="R976" s="73">
        <v>0</v>
      </c>
      <c r="S976" s="73">
        <v>0</v>
      </c>
      <c r="T976" s="73">
        <v>0</v>
      </c>
      <c r="U976" s="73">
        <v>0</v>
      </c>
      <c r="V976" s="73">
        <v>0</v>
      </c>
      <c r="W976" s="73">
        <v>0</v>
      </c>
      <c r="X976" s="73">
        <v>0</v>
      </c>
      <c r="Y976" s="73">
        <v>0</v>
      </c>
      <c r="Z976" s="73">
        <v>0</v>
      </c>
      <c r="AA976" s="73">
        <v>0</v>
      </c>
      <c r="AB976" s="73">
        <v>0</v>
      </c>
      <c r="AC976" s="73">
        <v>0</v>
      </c>
      <c r="AD976" s="73">
        <v>0</v>
      </c>
      <c r="AE976" s="73">
        <v>0</v>
      </c>
      <c r="AF976" s="73">
        <v>0</v>
      </c>
      <c r="AG976" s="73">
        <v>0</v>
      </c>
      <c r="AH976" s="73">
        <v>0</v>
      </c>
      <c r="AI976" s="73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>
      <c r="A977" s="74"/>
      <c r="B977" s="74" t="s">
        <v>34</v>
      </c>
      <c r="C977" s="73">
        <v>0</v>
      </c>
      <c r="D977" s="73">
        <v>0</v>
      </c>
      <c r="E977" s="73">
        <v>0</v>
      </c>
      <c r="F977" s="73">
        <v>0</v>
      </c>
      <c r="G977" s="73">
        <v>0</v>
      </c>
      <c r="H977" s="73">
        <v>0</v>
      </c>
      <c r="I977" s="73">
        <v>0</v>
      </c>
      <c r="J977" s="73">
        <v>0</v>
      </c>
      <c r="K977" s="73">
        <v>0</v>
      </c>
      <c r="L977" s="73">
        <v>0</v>
      </c>
      <c r="M977" s="73">
        <v>0</v>
      </c>
      <c r="N977" s="73">
        <v>0</v>
      </c>
      <c r="O977" s="73">
        <v>0</v>
      </c>
      <c r="P977" s="73">
        <v>0</v>
      </c>
      <c r="Q977" s="73">
        <v>0</v>
      </c>
      <c r="R977" s="73">
        <v>0</v>
      </c>
      <c r="S977" s="73">
        <v>0</v>
      </c>
      <c r="T977" s="73">
        <v>0</v>
      </c>
      <c r="U977" s="73">
        <v>0</v>
      </c>
      <c r="V977" s="73">
        <v>0</v>
      </c>
      <c r="W977" s="73">
        <v>0</v>
      </c>
      <c r="X977" s="73">
        <v>0</v>
      </c>
      <c r="Y977" s="73">
        <v>0</v>
      </c>
      <c r="Z977" s="73">
        <v>0</v>
      </c>
      <c r="AA977" s="73">
        <v>0</v>
      </c>
      <c r="AB977" s="73">
        <v>0</v>
      </c>
      <c r="AC977" s="73">
        <v>0</v>
      </c>
      <c r="AD977" s="73">
        <v>0</v>
      </c>
      <c r="AE977" s="73">
        <v>0</v>
      </c>
      <c r="AF977" s="73">
        <v>0</v>
      </c>
      <c r="AG977" s="73">
        <v>0</v>
      </c>
      <c r="AH977" s="73">
        <v>0</v>
      </c>
      <c r="AI977" s="73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>
      <c r="A978" s="14"/>
      <c r="B978" s="14" t="s">
        <v>35</v>
      </c>
      <c r="C978" s="73">
        <v>0</v>
      </c>
      <c r="D978" s="73">
        <v>0</v>
      </c>
      <c r="E978" s="73">
        <v>0</v>
      </c>
      <c r="F978" s="73">
        <v>0</v>
      </c>
      <c r="G978" s="73">
        <v>0</v>
      </c>
      <c r="H978" s="73">
        <v>0</v>
      </c>
      <c r="I978" s="73">
        <v>0</v>
      </c>
      <c r="J978" s="73">
        <v>0</v>
      </c>
      <c r="K978" s="73">
        <v>0</v>
      </c>
      <c r="L978" s="73">
        <v>0</v>
      </c>
      <c r="M978" s="73">
        <v>0</v>
      </c>
      <c r="N978" s="73">
        <v>0</v>
      </c>
      <c r="O978" s="73">
        <v>0</v>
      </c>
      <c r="P978" s="73">
        <v>0</v>
      </c>
      <c r="Q978" s="73">
        <v>0</v>
      </c>
      <c r="R978" s="73">
        <v>0</v>
      </c>
      <c r="S978" s="73">
        <v>0</v>
      </c>
      <c r="T978" s="73">
        <v>0</v>
      </c>
      <c r="U978" s="73">
        <v>0</v>
      </c>
      <c r="V978" s="73">
        <v>0</v>
      </c>
      <c r="W978" s="73">
        <v>0</v>
      </c>
      <c r="X978" s="73">
        <v>0</v>
      </c>
      <c r="Y978" s="73">
        <v>0</v>
      </c>
      <c r="Z978" s="73">
        <v>0</v>
      </c>
      <c r="AA978" s="73">
        <v>0</v>
      </c>
      <c r="AB978" s="73">
        <v>0</v>
      </c>
      <c r="AC978" s="73">
        <v>0</v>
      </c>
      <c r="AD978" s="73">
        <v>0</v>
      </c>
      <c r="AE978" s="73">
        <v>0</v>
      </c>
      <c r="AF978" s="73">
        <v>0</v>
      </c>
      <c r="AG978" s="73">
        <v>0</v>
      </c>
      <c r="AH978" s="73">
        <v>0</v>
      </c>
      <c r="AI978" s="73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>
      <c r="A979" s="4"/>
      <c r="B979" s="4" t="s">
        <v>4</v>
      </c>
      <c r="C979" s="73">
        <v>0</v>
      </c>
      <c r="D979" s="73">
        <v>0</v>
      </c>
      <c r="E979" s="73">
        <v>0</v>
      </c>
      <c r="F979" s="73">
        <v>0</v>
      </c>
      <c r="G979" s="73">
        <v>0</v>
      </c>
      <c r="H979" s="73">
        <v>0</v>
      </c>
      <c r="I979" s="73">
        <v>0</v>
      </c>
      <c r="J979" s="73">
        <v>0</v>
      </c>
      <c r="K979" s="73">
        <v>0</v>
      </c>
      <c r="L979" s="73">
        <v>0</v>
      </c>
      <c r="M979" s="73">
        <v>0</v>
      </c>
      <c r="N979" s="73">
        <v>0</v>
      </c>
      <c r="O979" s="73">
        <v>0</v>
      </c>
      <c r="P979" s="73">
        <v>0</v>
      </c>
      <c r="Q979" s="73">
        <v>0</v>
      </c>
      <c r="R979" s="73">
        <v>0</v>
      </c>
      <c r="S979" s="73">
        <v>0</v>
      </c>
      <c r="T979" s="73">
        <v>0</v>
      </c>
      <c r="U979" s="73">
        <v>0</v>
      </c>
      <c r="V979" s="73">
        <v>0</v>
      </c>
      <c r="W979" s="73">
        <v>0</v>
      </c>
      <c r="X979" s="73">
        <v>0</v>
      </c>
      <c r="Y979" s="73">
        <v>0</v>
      </c>
      <c r="Z979" s="73">
        <v>0</v>
      </c>
      <c r="AA979" s="73">
        <v>0</v>
      </c>
      <c r="AB979" s="73">
        <v>0</v>
      </c>
      <c r="AC979" s="73">
        <v>0</v>
      </c>
      <c r="AD979" s="73">
        <v>0</v>
      </c>
      <c r="AE979" s="73">
        <v>0</v>
      </c>
      <c r="AF979" s="73">
        <v>0</v>
      </c>
      <c r="AG979" s="73">
        <v>0</v>
      </c>
      <c r="AH979" s="73">
        <v>0</v>
      </c>
      <c r="AI979" s="73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>
      <c r="A980" s="14" t="s">
        <v>5</v>
      </c>
      <c r="B980" s="14" t="s">
        <v>3</v>
      </c>
      <c r="C980" s="73">
        <v>0</v>
      </c>
      <c r="D980" s="73">
        <v>0</v>
      </c>
      <c r="E980" s="73">
        <v>0</v>
      </c>
      <c r="F980" s="73">
        <v>0</v>
      </c>
      <c r="G980" s="73">
        <v>0</v>
      </c>
      <c r="H980" s="73">
        <v>0</v>
      </c>
      <c r="I980" s="73">
        <v>0</v>
      </c>
      <c r="J980" s="73">
        <v>0</v>
      </c>
      <c r="K980" s="73">
        <v>0</v>
      </c>
      <c r="L980" s="73">
        <v>0</v>
      </c>
      <c r="M980" s="73">
        <v>0</v>
      </c>
      <c r="N980" s="73">
        <v>0</v>
      </c>
      <c r="O980" s="73">
        <v>0</v>
      </c>
      <c r="P980" s="73">
        <v>0</v>
      </c>
      <c r="Q980" s="73">
        <v>0</v>
      </c>
      <c r="R980" s="73">
        <v>0</v>
      </c>
      <c r="S980" s="73">
        <v>0</v>
      </c>
      <c r="T980" s="73">
        <v>0</v>
      </c>
      <c r="U980" s="73">
        <v>0</v>
      </c>
      <c r="V980" s="73">
        <v>0</v>
      </c>
      <c r="W980" s="73">
        <v>0</v>
      </c>
      <c r="X980" s="73">
        <v>0</v>
      </c>
      <c r="Y980" s="73">
        <v>0</v>
      </c>
      <c r="Z980" s="73">
        <v>0</v>
      </c>
      <c r="AA980" s="73">
        <v>0</v>
      </c>
      <c r="AB980" s="73">
        <v>0</v>
      </c>
      <c r="AC980" s="73">
        <v>0</v>
      </c>
      <c r="AD980" s="73">
        <v>0</v>
      </c>
      <c r="AE980" s="73">
        <v>0</v>
      </c>
      <c r="AF980" s="73">
        <v>0</v>
      </c>
      <c r="AG980" s="73">
        <v>0</v>
      </c>
      <c r="AH980" s="73">
        <v>0</v>
      </c>
      <c r="AI980" s="73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5"/>
      <c r="B981" s="5" t="s">
        <v>4</v>
      </c>
      <c r="C981" s="73">
        <v>0</v>
      </c>
      <c r="D981" s="73">
        <v>0</v>
      </c>
      <c r="E981" s="73">
        <v>0</v>
      </c>
      <c r="F981" s="73">
        <v>0</v>
      </c>
      <c r="G981" s="73">
        <v>0</v>
      </c>
      <c r="H981" s="73">
        <v>0</v>
      </c>
      <c r="I981" s="73">
        <v>0</v>
      </c>
      <c r="J981" s="73">
        <v>0</v>
      </c>
      <c r="K981" s="73">
        <v>0</v>
      </c>
      <c r="L981" s="73">
        <v>0</v>
      </c>
      <c r="M981" s="73">
        <v>0</v>
      </c>
      <c r="N981" s="73">
        <v>0</v>
      </c>
      <c r="O981" s="73">
        <v>0</v>
      </c>
      <c r="P981" s="73">
        <v>0</v>
      </c>
      <c r="Q981" s="73">
        <v>0</v>
      </c>
      <c r="R981" s="73">
        <v>0</v>
      </c>
      <c r="S981" s="73">
        <v>0</v>
      </c>
      <c r="T981" s="73">
        <v>0</v>
      </c>
      <c r="U981" s="73">
        <v>0</v>
      </c>
      <c r="V981" s="73">
        <v>0</v>
      </c>
      <c r="W981" s="73">
        <v>0</v>
      </c>
      <c r="X981" s="73">
        <v>0</v>
      </c>
      <c r="Y981" s="73">
        <v>0</v>
      </c>
      <c r="Z981" s="73">
        <v>0</v>
      </c>
      <c r="AA981" s="73">
        <v>0</v>
      </c>
      <c r="AB981" s="73">
        <v>0</v>
      </c>
      <c r="AC981" s="73">
        <v>0</v>
      </c>
      <c r="AD981" s="73">
        <v>0</v>
      </c>
      <c r="AE981" s="73">
        <v>0</v>
      </c>
      <c r="AF981" s="73">
        <v>0</v>
      </c>
      <c r="AG981" s="73">
        <v>0</v>
      </c>
      <c r="AH981" s="73">
        <v>0</v>
      </c>
      <c r="AI981" s="73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5" t="s">
        <v>2</v>
      </c>
      <c r="B982" s="5" t="s">
        <v>3</v>
      </c>
      <c r="C982" s="73">
        <v>0</v>
      </c>
      <c r="D982" s="73">
        <v>0</v>
      </c>
      <c r="E982" s="73">
        <v>0</v>
      </c>
      <c r="F982" s="73">
        <v>0</v>
      </c>
      <c r="G982" s="73">
        <v>0</v>
      </c>
      <c r="H982" s="73">
        <v>0</v>
      </c>
      <c r="I982" s="73">
        <v>0</v>
      </c>
      <c r="J982" s="73">
        <v>0</v>
      </c>
      <c r="K982" s="73">
        <v>0</v>
      </c>
      <c r="L982" s="73">
        <v>0</v>
      </c>
      <c r="M982" s="73">
        <v>0</v>
      </c>
      <c r="N982" s="73">
        <v>0</v>
      </c>
      <c r="O982" s="73">
        <v>0</v>
      </c>
      <c r="P982" s="73">
        <v>0</v>
      </c>
      <c r="Q982" s="73">
        <v>0</v>
      </c>
      <c r="R982" s="73">
        <v>0</v>
      </c>
      <c r="S982" s="73">
        <v>0</v>
      </c>
      <c r="T982" s="73">
        <v>0</v>
      </c>
      <c r="U982" s="73">
        <v>0</v>
      </c>
      <c r="V982" s="73">
        <v>0</v>
      </c>
      <c r="W982" s="73">
        <v>0</v>
      </c>
      <c r="X982" s="73">
        <v>0</v>
      </c>
      <c r="Y982" s="73">
        <v>0</v>
      </c>
      <c r="Z982" s="73">
        <v>0</v>
      </c>
      <c r="AA982" s="73">
        <v>0</v>
      </c>
      <c r="AB982" s="73">
        <v>0</v>
      </c>
      <c r="AC982" s="73">
        <v>0</v>
      </c>
      <c r="AD982" s="73">
        <v>0</v>
      </c>
      <c r="AE982" s="73">
        <v>0</v>
      </c>
      <c r="AF982" s="73">
        <v>0</v>
      </c>
      <c r="AG982" s="73">
        <v>0</v>
      </c>
      <c r="AH982" s="73">
        <v>0</v>
      </c>
      <c r="AI982" s="73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4"/>
      <c r="B983" s="4" t="s">
        <v>4</v>
      </c>
      <c r="C983" s="73">
        <v>0</v>
      </c>
      <c r="D983" s="73">
        <v>0</v>
      </c>
      <c r="E983" s="73">
        <v>0</v>
      </c>
      <c r="F983" s="73">
        <v>0</v>
      </c>
      <c r="G983" s="73">
        <v>0</v>
      </c>
      <c r="H983" s="73">
        <v>0</v>
      </c>
      <c r="I983" s="73">
        <v>0</v>
      </c>
      <c r="J983" s="73">
        <v>0</v>
      </c>
      <c r="K983" s="73">
        <v>0</v>
      </c>
      <c r="L983" s="73">
        <v>0</v>
      </c>
      <c r="M983" s="73">
        <v>0</v>
      </c>
      <c r="N983" s="73">
        <v>0</v>
      </c>
      <c r="O983" s="73">
        <v>0</v>
      </c>
      <c r="P983" s="73">
        <v>0</v>
      </c>
      <c r="Q983" s="73">
        <v>0</v>
      </c>
      <c r="R983" s="73">
        <v>0</v>
      </c>
      <c r="S983" s="73">
        <v>0</v>
      </c>
      <c r="T983" s="73">
        <v>0</v>
      </c>
      <c r="U983" s="73">
        <v>0</v>
      </c>
      <c r="V983" s="73">
        <v>0</v>
      </c>
      <c r="W983" s="73">
        <v>0</v>
      </c>
      <c r="X983" s="73">
        <v>0</v>
      </c>
      <c r="Y983" s="73">
        <v>0</v>
      </c>
      <c r="Z983" s="73">
        <v>0</v>
      </c>
      <c r="AA983" s="73">
        <v>0</v>
      </c>
      <c r="AB983" s="73">
        <v>0</v>
      </c>
      <c r="AC983" s="73">
        <v>0</v>
      </c>
      <c r="AD983" s="73">
        <v>0</v>
      </c>
      <c r="AE983" s="73">
        <v>0</v>
      </c>
      <c r="AF983" s="73">
        <v>0</v>
      </c>
      <c r="AG983" s="73">
        <v>0</v>
      </c>
      <c r="AH983" s="73">
        <v>0</v>
      </c>
      <c r="AI983" s="7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14" t="s">
        <v>7</v>
      </c>
      <c r="B984" s="14" t="s">
        <v>3</v>
      </c>
      <c r="C984" s="73">
        <v>0</v>
      </c>
      <c r="D984" s="73">
        <v>0</v>
      </c>
      <c r="E984" s="73">
        <v>0</v>
      </c>
      <c r="F984" s="73">
        <v>0</v>
      </c>
      <c r="G984" s="73">
        <v>0</v>
      </c>
      <c r="H984" s="73">
        <v>0</v>
      </c>
      <c r="I984" s="73">
        <v>0</v>
      </c>
      <c r="J984" s="73">
        <v>0</v>
      </c>
      <c r="K984" s="73">
        <v>0</v>
      </c>
      <c r="L984" s="73">
        <v>0</v>
      </c>
      <c r="M984" s="73">
        <v>0</v>
      </c>
      <c r="N984" s="73">
        <v>0</v>
      </c>
      <c r="O984" s="73">
        <v>0</v>
      </c>
      <c r="P984" s="73">
        <v>0</v>
      </c>
      <c r="Q984" s="73">
        <v>0</v>
      </c>
      <c r="R984" s="73">
        <v>0</v>
      </c>
      <c r="S984" s="73">
        <v>0</v>
      </c>
      <c r="T984" s="73">
        <v>0</v>
      </c>
      <c r="U984" s="73">
        <v>0</v>
      </c>
      <c r="V984" s="73">
        <v>0</v>
      </c>
      <c r="W984" s="73">
        <v>0</v>
      </c>
      <c r="X984" s="73">
        <v>0</v>
      </c>
      <c r="Y984" s="73">
        <v>0</v>
      </c>
      <c r="Z984" s="73">
        <v>0</v>
      </c>
      <c r="AA984" s="73">
        <v>0</v>
      </c>
      <c r="AB984" s="73">
        <v>0</v>
      </c>
      <c r="AC984" s="73">
        <v>0</v>
      </c>
      <c r="AD984" s="73">
        <v>0</v>
      </c>
      <c r="AE984" s="73">
        <v>0</v>
      </c>
      <c r="AF984" s="73">
        <v>0</v>
      </c>
      <c r="AG984" s="73">
        <v>0</v>
      </c>
      <c r="AH984" s="73">
        <v>0</v>
      </c>
      <c r="AI984" s="73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4"/>
      <c r="B985" s="4" t="s">
        <v>4</v>
      </c>
      <c r="C985" s="73">
        <v>0</v>
      </c>
      <c r="D985" s="73">
        <v>0</v>
      </c>
      <c r="E985" s="73">
        <v>0</v>
      </c>
      <c r="F985" s="73">
        <v>0</v>
      </c>
      <c r="G985" s="73">
        <v>0</v>
      </c>
      <c r="H985" s="73">
        <v>0</v>
      </c>
      <c r="I985" s="73">
        <v>0</v>
      </c>
      <c r="J985" s="73">
        <v>0</v>
      </c>
      <c r="K985" s="73">
        <v>0</v>
      </c>
      <c r="L985" s="73">
        <v>0</v>
      </c>
      <c r="M985" s="73">
        <v>0</v>
      </c>
      <c r="N985" s="73">
        <v>0</v>
      </c>
      <c r="O985" s="73">
        <v>0</v>
      </c>
      <c r="P985" s="73">
        <v>0</v>
      </c>
      <c r="Q985" s="73">
        <v>0</v>
      </c>
      <c r="R985" s="73">
        <v>0</v>
      </c>
      <c r="S985" s="73">
        <v>0</v>
      </c>
      <c r="T985" s="73">
        <v>0</v>
      </c>
      <c r="U985" s="73">
        <v>0</v>
      </c>
      <c r="V985" s="73">
        <v>0</v>
      </c>
      <c r="W985" s="73">
        <v>0</v>
      </c>
      <c r="X985" s="73">
        <v>0</v>
      </c>
      <c r="Y985" s="73">
        <v>0</v>
      </c>
      <c r="Z985" s="73">
        <v>0</v>
      </c>
      <c r="AA985" s="73">
        <v>0</v>
      </c>
      <c r="AB985" s="73">
        <v>0</v>
      </c>
      <c r="AC985" s="73">
        <v>0</v>
      </c>
      <c r="AD985" s="73">
        <v>0</v>
      </c>
      <c r="AE985" s="73">
        <v>0</v>
      </c>
      <c r="AF985" s="73">
        <v>0</v>
      </c>
      <c r="AG985" s="73">
        <v>0</v>
      </c>
      <c r="AH985" s="73">
        <v>0</v>
      </c>
      <c r="AI985" s="73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14" t="s">
        <v>6</v>
      </c>
      <c r="B986" s="14" t="s">
        <v>3</v>
      </c>
      <c r="C986" s="73">
        <v>0</v>
      </c>
      <c r="D986" s="73">
        <v>0</v>
      </c>
      <c r="E986" s="73">
        <v>0</v>
      </c>
      <c r="F986" s="73">
        <v>0</v>
      </c>
      <c r="G986" s="73">
        <v>0</v>
      </c>
      <c r="H986" s="73">
        <v>0</v>
      </c>
      <c r="I986" s="73">
        <v>0</v>
      </c>
      <c r="J986" s="73">
        <v>0</v>
      </c>
      <c r="K986" s="73">
        <v>0</v>
      </c>
      <c r="L986" s="73">
        <v>0</v>
      </c>
      <c r="M986" s="73">
        <v>0</v>
      </c>
      <c r="N986" s="73">
        <v>0</v>
      </c>
      <c r="O986" s="73">
        <v>0</v>
      </c>
      <c r="P986" s="73">
        <v>0</v>
      </c>
      <c r="Q986" s="73">
        <v>0</v>
      </c>
      <c r="R986" s="73">
        <v>0</v>
      </c>
      <c r="S986" s="73">
        <v>0</v>
      </c>
      <c r="T986" s="73">
        <v>0</v>
      </c>
      <c r="U986" s="73">
        <v>0</v>
      </c>
      <c r="V986" s="73">
        <v>0</v>
      </c>
      <c r="W986" s="73">
        <v>0</v>
      </c>
      <c r="X986" s="73">
        <v>0</v>
      </c>
      <c r="Y986" s="73">
        <v>0</v>
      </c>
      <c r="Z986" s="73">
        <v>0</v>
      </c>
      <c r="AA986" s="73">
        <v>0</v>
      </c>
      <c r="AB986" s="73">
        <v>0</v>
      </c>
      <c r="AC986" s="73">
        <v>0</v>
      </c>
      <c r="AD986" s="73">
        <v>0</v>
      </c>
      <c r="AE986" s="73">
        <v>0</v>
      </c>
      <c r="AF986" s="73">
        <v>0</v>
      </c>
      <c r="AG986" s="73">
        <v>0</v>
      </c>
      <c r="AH986" s="73">
        <v>0</v>
      </c>
      <c r="AI986" s="73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5"/>
      <c r="B987" s="5" t="s">
        <v>4</v>
      </c>
      <c r="C987" s="73">
        <v>0</v>
      </c>
      <c r="D987" s="73">
        <v>0</v>
      </c>
      <c r="E987" s="73">
        <v>0</v>
      </c>
      <c r="F987" s="73">
        <v>0</v>
      </c>
      <c r="G987" s="73">
        <v>0</v>
      </c>
      <c r="H987" s="73">
        <v>0</v>
      </c>
      <c r="I987" s="73">
        <v>0</v>
      </c>
      <c r="J987" s="73">
        <v>0</v>
      </c>
      <c r="K987" s="73">
        <v>0</v>
      </c>
      <c r="L987" s="73">
        <v>0</v>
      </c>
      <c r="M987" s="73">
        <v>0</v>
      </c>
      <c r="N987" s="73">
        <v>0</v>
      </c>
      <c r="O987" s="73">
        <v>0</v>
      </c>
      <c r="P987" s="73">
        <v>0</v>
      </c>
      <c r="Q987" s="73">
        <v>0</v>
      </c>
      <c r="R987" s="73">
        <v>0</v>
      </c>
      <c r="S987" s="73">
        <v>0</v>
      </c>
      <c r="T987" s="73">
        <v>0</v>
      </c>
      <c r="U987" s="73">
        <v>0</v>
      </c>
      <c r="V987" s="73">
        <v>0</v>
      </c>
      <c r="W987" s="73">
        <v>0</v>
      </c>
      <c r="X987" s="73">
        <v>0</v>
      </c>
      <c r="Y987" s="73">
        <v>0</v>
      </c>
      <c r="Z987" s="73">
        <v>0</v>
      </c>
      <c r="AA987" s="73">
        <v>0</v>
      </c>
      <c r="AB987" s="73">
        <v>0</v>
      </c>
      <c r="AC987" s="73">
        <v>0</v>
      </c>
      <c r="AD987" s="73">
        <v>0</v>
      </c>
      <c r="AE987" s="73">
        <v>0</v>
      </c>
      <c r="AF987" s="73">
        <v>0</v>
      </c>
      <c r="AG987" s="73">
        <v>0</v>
      </c>
      <c r="AH987" s="73">
        <v>0</v>
      </c>
      <c r="AI987" s="73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5" t="s">
        <v>8</v>
      </c>
      <c r="B988" s="5" t="s">
        <v>3</v>
      </c>
      <c r="C988" s="73">
        <v>0</v>
      </c>
      <c r="D988" s="73">
        <v>0</v>
      </c>
      <c r="E988" s="73">
        <v>0</v>
      </c>
      <c r="F988" s="73">
        <v>0</v>
      </c>
      <c r="G988" s="73">
        <v>0</v>
      </c>
      <c r="H988" s="73">
        <v>0</v>
      </c>
      <c r="I988" s="73">
        <v>0</v>
      </c>
      <c r="J988" s="73">
        <v>0</v>
      </c>
      <c r="K988" s="73">
        <v>0</v>
      </c>
      <c r="L988" s="73">
        <v>0</v>
      </c>
      <c r="M988" s="73">
        <v>0</v>
      </c>
      <c r="N988" s="73">
        <v>0</v>
      </c>
      <c r="O988" s="73">
        <v>0</v>
      </c>
      <c r="P988" s="73">
        <v>0</v>
      </c>
      <c r="Q988" s="73">
        <v>0</v>
      </c>
      <c r="R988" s="73">
        <v>0</v>
      </c>
      <c r="S988" s="73">
        <v>0</v>
      </c>
      <c r="T988" s="73">
        <v>0</v>
      </c>
      <c r="U988" s="73">
        <v>0</v>
      </c>
      <c r="V988" s="73">
        <v>0</v>
      </c>
      <c r="W988" s="73">
        <v>0</v>
      </c>
      <c r="X988" s="73">
        <v>0</v>
      </c>
      <c r="Y988" s="73">
        <v>0</v>
      </c>
      <c r="Z988" s="73">
        <v>0</v>
      </c>
      <c r="AA988" s="73">
        <v>0</v>
      </c>
      <c r="AB988" s="73">
        <v>0</v>
      </c>
      <c r="AC988" s="73">
        <v>0</v>
      </c>
      <c r="AD988" s="73">
        <v>0</v>
      </c>
      <c r="AE988" s="73">
        <v>0</v>
      </c>
      <c r="AF988" s="73">
        <v>0</v>
      </c>
      <c r="AG988" s="73">
        <v>0</v>
      </c>
      <c r="AH988" s="73">
        <v>0</v>
      </c>
      <c r="AI988" s="73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4"/>
      <c r="B989" s="4" t="s">
        <v>37</v>
      </c>
      <c r="C989" s="73">
        <v>0</v>
      </c>
      <c r="D989" s="73">
        <v>0</v>
      </c>
      <c r="E989" s="73">
        <v>0</v>
      </c>
      <c r="F989" s="73">
        <v>0</v>
      </c>
      <c r="G989" s="73">
        <v>0</v>
      </c>
      <c r="H989" s="73">
        <v>0</v>
      </c>
      <c r="I989" s="73">
        <v>0</v>
      </c>
      <c r="J989" s="73">
        <v>0</v>
      </c>
      <c r="K989" s="73">
        <v>0</v>
      </c>
      <c r="L989" s="73">
        <v>0</v>
      </c>
      <c r="M989" s="73">
        <v>0</v>
      </c>
      <c r="N989" s="73">
        <v>0</v>
      </c>
      <c r="O989" s="73">
        <v>0</v>
      </c>
      <c r="P989" s="73">
        <v>0</v>
      </c>
      <c r="Q989" s="73">
        <v>0</v>
      </c>
      <c r="R989" s="73">
        <v>0</v>
      </c>
      <c r="S989" s="73">
        <v>0</v>
      </c>
      <c r="T989" s="73">
        <v>0</v>
      </c>
      <c r="U989" s="73">
        <v>0</v>
      </c>
      <c r="V989" s="73">
        <v>0</v>
      </c>
      <c r="W989" s="73">
        <v>0</v>
      </c>
      <c r="X989" s="73">
        <v>0</v>
      </c>
      <c r="Y989" s="73">
        <v>0</v>
      </c>
      <c r="Z989" s="73">
        <v>0</v>
      </c>
      <c r="AA989" s="73">
        <v>0</v>
      </c>
      <c r="AB989" s="73">
        <v>0</v>
      </c>
      <c r="AC989" s="73">
        <v>0</v>
      </c>
      <c r="AD989" s="73">
        <v>0</v>
      </c>
      <c r="AE989" s="73">
        <v>0</v>
      </c>
      <c r="AF989" s="73">
        <v>0</v>
      </c>
      <c r="AG989" s="73">
        <v>0</v>
      </c>
      <c r="AH989" s="73">
        <v>0</v>
      </c>
      <c r="AI989" s="73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14" t="s">
        <v>36</v>
      </c>
      <c r="B990" s="14" t="s">
        <v>38</v>
      </c>
      <c r="C990" s="73">
        <v>0</v>
      </c>
      <c r="D990" s="73">
        <v>0</v>
      </c>
      <c r="E990" s="73">
        <v>0</v>
      </c>
      <c r="F990" s="73">
        <v>0</v>
      </c>
      <c r="G990" s="73">
        <v>0</v>
      </c>
      <c r="H990" s="73">
        <v>0</v>
      </c>
      <c r="I990" s="73">
        <v>0</v>
      </c>
      <c r="J990" s="73">
        <v>0</v>
      </c>
      <c r="K990" s="73">
        <v>0</v>
      </c>
      <c r="L990" s="73">
        <v>0</v>
      </c>
      <c r="M990" s="73">
        <v>0</v>
      </c>
      <c r="N990" s="73">
        <v>0</v>
      </c>
      <c r="O990" s="73">
        <v>0</v>
      </c>
      <c r="P990" s="73">
        <v>0</v>
      </c>
      <c r="Q990" s="73">
        <v>0</v>
      </c>
      <c r="R990" s="73">
        <v>0</v>
      </c>
      <c r="S990" s="73">
        <v>0</v>
      </c>
      <c r="T990" s="73">
        <v>0</v>
      </c>
      <c r="U990" s="73">
        <v>0</v>
      </c>
      <c r="V990" s="73">
        <v>0</v>
      </c>
      <c r="W990" s="73">
        <v>0</v>
      </c>
      <c r="X990" s="73">
        <v>0</v>
      </c>
      <c r="Y990" s="73">
        <v>0</v>
      </c>
      <c r="Z990" s="73">
        <v>0</v>
      </c>
      <c r="AA990" s="73">
        <v>0</v>
      </c>
      <c r="AB990" s="73">
        <v>0</v>
      </c>
      <c r="AC990" s="73">
        <v>0</v>
      </c>
      <c r="AD990" s="73">
        <v>0</v>
      </c>
      <c r="AE990" s="73">
        <v>0</v>
      </c>
      <c r="AF990" s="73">
        <v>0</v>
      </c>
      <c r="AG990" s="73">
        <v>0</v>
      </c>
      <c r="AH990" s="73">
        <v>0</v>
      </c>
      <c r="AI990" s="73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5"/>
      <c r="B991" s="5" t="s">
        <v>213</v>
      </c>
      <c r="C991" s="73">
        <v>0</v>
      </c>
      <c r="D991" s="73">
        <v>0</v>
      </c>
      <c r="E991" s="73">
        <v>0</v>
      </c>
      <c r="F991" s="73">
        <v>0</v>
      </c>
      <c r="G991" s="73">
        <v>0</v>
      </c>
      <c r="H991" s="73">
        <v>0</v>
      </c>
      <c r="I991" s="73">
        <v>0</v>
      </c>
      <c r="J991" s="73">
        <v>0</v>
      </c>
      <c r="K991" s="73">
        <v>0</v>
      </c>
      <c r="L991" s="73">
        <v>0</v>
      </c>
      <c r="M991" s="73">
        <v>0</v>
      </c>
      <c r="N991" s="73">
        <v>0</v>
      </c>
      <c r="O991" s="73">
        <v>0</v>
      </c>
      <c r="P991" s="73">
        <v>0</v>
      </c>
      <c r="Q991" s="73">
        <v>0</v>
      </c>
      <c r="R991" s="73">
        <v>0</v>
      </c>
      <c r="S991" s="73">
        <v>0</v>
      </c>
      <c r="T991" s="73">
        <v>0</v>
      </c>
      <c r="U991" s="73">
        <v>0</v>
      </c>
      <c r="V991" s="73">
        <v>0</v>
      </c>
      <c r="W991" s="73">
        <v>0</v>
      </c>
      <c r="X991" s="73">
        <v>0</v>
      </c>
      <c r="Y991" s="73">
        <v>0</v>
      </c>
      <c r="Z991" s="73">
        <v>0</v>
      </c>
      <c r="AA991" s="73">
        <v>0</v>
      </c>
      <c r="AB991" s="73">
        <v>0</v>
      </c>
      <c r="AC991" s="73">
        <v>0</v>
      </c>
      <c r="AD991" s="73">
        <v>0</v>
      </c>
      <c r="AE991" s="73">
        <v>0</v>
      </c>
      <c r="AF991" s="73">
        <v>0</v>
      </c>
      <c r="AG991" s="73">
        <v>0</v>
      </c>
      <c r="AH991" s="73">
        <v>0</v>
      </c>
      <c r="AI991" s="73">
        <v>0</v>
      </c>
    </row>
    <row r="992" spans="1:85">
      <c r="A992" s="1" t="str">
        <f>LOOKUP(B992,[1]Regions!$A$4:$A$98,[1]Regions!$B$4:$B$98)</f>
        <v>Colombia</v>
      </c>
      <c r="B992" s="2">
        <v>46</v>
      </c>
      <c r="C992" s="72">
        <v>2018</v>
      </c>
      <c r="D992" s="72">
        <v>2019</v>
      </c>
      <c r="E992" s="72">
        <v>2020</v>
      </c>
      <c r="F992" s="72">
        <v>2021</v>
      </c>
      <c r="G992" s="72">
        <v>2022</v>
      </c>
      <c r="H992" s="72">
        <v>2023</v>
      </c>
      <c r="I992" s="72">
        <v>2024</v>
      </c>
      <c r="J992" s="72">
        <v>2025</v>
      </c>
      <c r="K992" s="72">
        <v>2026</v>
      </c>
      <c r="L992" s="72">
        <v>2027</v>
      </c>
      <c r="M992" s="72">
        <v>2028</v>
      </c>
      <c r="N992" s="72">
        <v>2029</v>
      </c>
      <c r="O992" s="72">
        <v>2030</v>
      </c>
      <c r="P992" s="72">
        <v>2031</v>
      </c>
      <c r="Q992" s="72">
        <v>2032</v>
      </c>
      <c r="R992" s="72">
        <v>2033</v>
      </c>
      <c r="S992" s="72">
        <v>2034</v>
      </c>
      <c r="T992" s="72">
        <v>2035</v>
      </c>
      <c r="U992" s="72">
        <v>2036</v>
      </c>
      <c r="V992" s="72">
        <v>2037</v>
      </c>
      <c r="W992" s="72">
        <v>2038</v>
      </c>
      <c r="X992" s="72">
        <v>2039</v>
      </c>
      <c r="Y992" s="72">
        <v>2040</v>
      </c>
      <c r="Z992" s="72">
        <v>2041</v>
      </c>
      <c r="AA992" s="72">
        <v>2042</v>
      </c>
      <c r="AB992" s="72">
        <v>2043</v>
      </c>
      <c r="AC992" s="72">
        <v>2044</v>
      </c>
      <c r="AD992" s="72">
        <v>2045</v>
      </c>
      <c r="AE992" s="72">
        <v>2046</v>
      </c>
      <c r="AF992" s="72">
        <v>2047</v>
      </c>
      <c r="AG992" s="72">
        <v>2048</v>
      </c>
      <c r="AH992" s="72">
        <v>2049</v>
      </c>
      <c r="AI992" s="72">
        <v>2050</v>
      </c>
      <c r="AJ992">
        <v>2051</v>
      </c>
      <c r="AK992">
        <v>2052</v>
      </c>
      <c r="AL992">
        <v>2053</v>
      </c>
      <c r="AM992">
        <v>2054</v>
      </c>
      <c r="AN992">
        <v>2055</v>
      </c>
      <c r="AO992">
        <v>2056</v>
      </c>
      <c r="AP992">
        <v>2057</v>
      </c>
      <c r="AQ992">
        <v>2058</v>
      </c>
      <c r="AR992">
        <v>2059</v>
      </c>
      <c r="AS992">
        <v>2060</v>
      </c>
      <c r="AT992">
        <v>2061</v>
      </c>
      <c r="AU992">
        <v>2062</v>
      </c>
      <c r="AV992">
        <v>2063</v>
      </c>
      <c r="AW992">
        <v>2064</v>
      </c>
      <c r="AX992">
        <v>2065</v>
      </c>
      <c r="AY992">
        <v>2066</v>
      </c>
      <c r="AZ992">
        <v>2067</v>
      </c>
      <c r="BA992">
        <v>2068</v>
      </c>
      <c r="BB992">
        <v>2069</v>
      </c>
      <c r="BC992">
        <v>2070</v>
      </c>
      <c r="BD992">
        <v>2071</v>
      </c>
      <c r="BE992">
        <v>2072</v>
      </c>
      <c r="BF992">
        <v>2073</v>
      </c>
      <c r="BG992">
        <v>2074</v>
      </c>
      <c r="BH992">
        <v>2075</v>
      </c>
      <c r="BI992">
        <v>2076</v>
      </c>
      <c r="BJ992">
        <v>2077</v>
      </c>
      <c r="BK992">
        <v>2078</v>
      </c>
      <c r="BL992">
        <v>2079</v>
      </c>
      <c r="BM992">
        <v>2080</v>
      </c>
      <c r="BN992">
        <v>2081</v>
      </c>
      <c r="BO992">
        <v>2082</v>
      </c>
      <c r="BP992">
        <v>2083</v>
      </c>
      <c r="BQ992">
        <v>2084</v>
      </c>
      <c r="BR992">
        <v>2085</v>
      </c>
      <c r="BS992">
        <v>2086</v>
      </c>
      <c r="BT992">
        <v>2087</v>
      </c>
      <c r="BU992">
        <v>2088</v>
      </c>
      <c r="BV992">
        <v>2089</v>
      </c>
      <c r="BW992">
        <v>2090</v>
      </c>
      <c r="BX992">
        <v>2091</v>
      </c>
      <c r="BY992">
        <v>2092</v>
      </c>
      <c r="BZ992">
        <v>2093</v>
      </c>
      <c r="CA992">
        <v>2094</v>
      </c>
      <c r="CB992">
        <v>2095</v>
      </c>
      <c r="CC992">
        <v>2096</v>
      </c>
      <c r="CD992">
        <v>2097</v>
      </c>
      <c r="CE992">
        <v>2098</v>
      </c>
      <c r="CF992">
        <v>2099</v>
      </c>
      <c r="CG992">
        <v>2100</v>
      </c>
    </row>
    <row r="993" spans="1:85">
      <c r="A993" s="74"/>
      <c r="B993" s="74" t="s">
        <v>4</v>
      </c>
      <c r="C993" s="73">
        <v>0</v>
      </c>
      <c r="D993" s="73">
        <v>0</v>
      </c>
      <c r="E993" s="73">
        <v>0</v>
      </c>
      <c r="F993" s="73">
        <v>0</v>
      </c>
      <c r="G993" s="73">
        <v>0</v>
      </c>
      <c r="H993" s="73">
        <v>0</v>
      </c>
      <c r="I993" s="73">
        <v>0</v>
      </c>
      <c r="J993" s="73">
        <v>0</v>
      </c>
      <c r="K993" s="73">
        <v>0</v>
      </c>
      <c r="L993" s="73">
        <v>0</v>
      </c>
      <c r="M993" s="73">
        <v>0</v>
      </c>
      <c r="N993" s="73">
        <v>0</v>
      </c>
      <c r="O993" s="73">
        <v>0</v>
      </c>
      <c r="P993" s="73">
        <v>0</v>
      </c>
      <c r="Q993" s="73">
        <v>0</v>
      </c>
      <c r="R993" s="73">
        <v>0</v>
      </c>
      <c r="S993" s="73">
        <v>0</v>
      </c>
      <c r="T993" s="73">
        <v>0</v>
      </c>
      <c r="U993" s="73">
        <v>0</v>
      </c>
      <c r="V993" s="73">
        <v>0</v>
      </c>
      <c r="W993" s="73">
        <v>0</v>
      </c>
      <c r="X993" s="73">
        <v>0</v>
      </c>
      <c r="Y993" s="73">
        <v>0</v>
      </c>
      <c r="Z993" s="73">
        <v>0</v>
      </c>
      <c r="AA993" s="73">
        <v>0</v>
      </c>
      <c r="AB993" s="73">
        <v>0</v>
      </c>
      <c r="AC993" s="73">
        <v>0</v>
      </c>
      <c r="AD993" s="73">
        <v>0</v>
      </c>
      <c r="AE993" s="73">
        <v>0</v>
      </c>
      <c r="AF993" s="73">
        <v>0</v>
      </c>
      <c r="AG993" s="73">
        <v>0</v>
      </c>
      <c r="AH993" s="73">
        <v>0</v>
      </c>
      <c r="AI993" s="7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>
      <c r="A994" s="74" t="s">
        <v>0</v>
      </c>
      <c r="B994" s="74" t="s">
        <v>3</v>
      </c>
      <c r="C994" s="73">
        <v>0</v>
      </c>
      <c r="D994" s="73">
        <v>0</v>
      </c>
      <c r="E994" s="73">
        <v>0</v>
      </c>
      <c r="F994" s="73">
        <v>0</v>
      </c>
      <c r="G994" s="73">
        <v>0</v>
      </c>
      <c r="H994" s="73">
        <v>0</v>
      </c>
      <c r="I994" s="73">
        <v>0</v>
      </c>
      <c r="J994" s="73">
        <v>0</v>
      </c>
      <c r="K994" s="73">
        <v>0</v>
      </c>
      <c r="L994" s="73">
        <v>0</v>
      </c>
      <c r="M994" s="73">
        <v>0</v>
      </c>
      <c r="N994" s="73">
        <v>0</v>
      </c>
      <c r="O994" s="73">
        <v>0</v>
      </c>
      <c r="P994" s="73">
        <v>0</v>
      </c>
      <c r="Q994" s="73">
        <v>0</v>
      </c>
      <c r="R994" s="73">
        <v>0</v>
      </c>
      <c r="S994" s="73">
        <v>0</v>
      </c>
      <c r="T994" s="73">
        <v>0</v>
      </c>
      <c r="U994" s="73">
        <v>0</v>
      </c>
      <c r="V994" s="73">
        <v>0</v>
      </c>
      <c r="W994" s="73">
        <v>0</v>
      </c>
      <c r="X994" s="73">
        <v>0</v>
      </c>
      <c r="Y994" s="73">
        <v>0</v>
      </c>
      <c r="Z994" s="73">
        <v>0</v>
      </c>
      <c r="AA994" s="73">
        <v>0</v>
      </c>
      <c r="AB994" s="73">
        <v>0</v>
      </c>
      <c r="AC994" s="73">
        <v>0</v>
      </c>
      <c r="AD994" s="73">
        <v>0</v>
      </c>
      <c r="AE994" s="73">
        <v>0</v>
      </c>
      <c r="AF994" s="73">
        <v>0</v>
      </c>
      <c r="AG994" s="73">
        <v>0</v>
      </c>
      <c r="AH994" s="73">
        <v>0</v>
      </c>
      <c r="AI994" s="73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>
      <c r="A995" s="74"/>
      <c r="B995" s="74" t="s">
        <v>34</v>
      </c>
      <c r="C995" s="73">
        <v>0</v>
      </c>
      <c r="D995" s="73">
        <v>0</v>
      </c>
      <c r="E995" s="73">
        <v>0</v>
      </c>
      <c r="F995" s="73">
        <v>0</v>
      </c>
      <c r="G995" s="73">
        <v>0</v>
      </c>
      <c r="H995" s="73">
        <v>0</v>
      </c>
      <c r="I995" s="73">
        <v>0</v>
      </c>
      <c r="J995" s="73">
        <v>0</v>
      </c>
      <c r="K995" s="73">
        <v>0</v>
      </c>
      <c r="L995" s="73">
        <v>0</v>
      </c>
      <c r="M995" s="73">
        <v>0</v>
      </c>
      <c r="N995" s="73">
        <v>0</v>
      </c>
      <c r="O995" s="73">
        <v>0</v>
      </c>
      <c r="P995" s="73">
        <v>0</v>
      </c>
      <c r="Q995" s="73">
        <v>0</v>
      </c>
      <c r="R995" s="73">
        <v>0</v>
      </c>
      <c r="S995" s="73">
        <v>0</v>
      </c>
      <c r="T995" s="73">
        <v>0</v>
      </c>
      <c r="U995" s="73">
        <v>0</v>
      </c>
      <c r="V995" s="73">
        <v>0</v>
      </c>
      <c r="W995" s="73">
        <v>0</v>
      </c>
      <c r="X995" s="73">
        <v>0</v>
      </c>
      <c r="Y995" s="73">
        <v>0</v>
      </c>
      <c r="Z995" s="73">
        <v>0</v>
      </c>
      <c r="AA995" s="73">
        <v>0</v>
      </c>
      <c r="AB995" s="73">
        <v>0</v>
      </c>
      <c r="AC995" s="73">
        <v>0</v>
      </c>
      <c r="AD995" s="73">
        <v>0</v>
      </c>
      <c r="AE995" s="73">
        <v>0</v>
      </c>
      <c r="AF995" s="73">
        <v>0</v>
      </c>
      <c r="AG995" s="73">
        <v>0</v>
      </c>
      <c r="AH995" s="73">
        <v>0</v>
      </c>
      <c r="AI995" s="73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</row>
    <row r="996" spans="1:85">
      <c r="A996" s="14"/>
      <c r="B996" s="14" t="s">
        <v>35</v>
      </c>
      <c r="C996" s="73">
        <v>0</v>
      </c>
      <c r="D996" s="73">
        <v>0</v>
      </c>
      <c r="E996" s="73">
        <v>0</v>
      </c>
      <c r="F996" s="73">
        <v>0</v>
      </c>
      <c r="G996" s="73">
        <v>0</v>
      </c>
      <c r="H996" s="73">
        <v>0</v>
      </c>
      <c r="I996" s="73">
        <v>0</v>
      </c>
      <c r="J996" s="73">
        <v>0</v>
      </c>
      <c r="K996" s="73">
        <v>0</v>
      </c>
      <c r="L996" s="73">
        <v>0</v>
      </c>
      <c r="M996" s="73">
        <v>0</v>
      </c>
      <c r="N996" s="73">
        <v>0</v>
      </c>
      <c r="O996" s="73">
        <v>0</v>
      </c>
      <c r="P996" s="73">
        <v>0</v>
      </c>
      <c r="Q996" s="73">
        <v>0</v>
      </c>
      <c r="R996" s="73">
        <v>0</v>
      </c>
      <c r="S996" s="73">
        <v>0</v>
      </c>
      <c r="T996" s="73">
        <v>0</v>
      </c>
      <c r="U996" s="73">
        <v>0</v>
      </c>
      <c r="V996" s="73">
        <v>0</v>
      </c>
      <c r="W996" s="73">
        <v>0</v>
      </c>
      <c r="X996" s="73">
        <v>0</v>
      </c>
      <c r="Y996" s="73">
        <v>0</v>
      </c>
      <c r="Z996" s="73">
        <v>0</v>
      </c>
      <c r="AA996" s="73">
        <v>0</v>
      </c>
      <c r="AB996" s="73">
        <v>0</v>
      </c>
      <c r="AC996" s="73">
        <v>0</v>
      </c>
      <c r="AD996" s="73">
        <v>0</v>
      </c>
      <c r="AE996" s="73">
        <v>0</v>
      </c>
      <c r="AF996" s="73">
        <v>0</v>
      </c>
      <c r="AG996" s="73">
        <v>0</v>
      </c>
      <c r="AH996" s="73">
        <v>0</v>
      </c>
      <c r="AI996" s="73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</row>
    <row r="997" spans="1:85">
      <c r="A997" s="4"/>
      <c r="B997" s="4" t="s">
        <v>4</v>
      </c>
      <c r="C997" s="73">
        <v>0</v>
      </c>
      <c r="D997" s="73">
        <v>0</v>
      </c>
      <c r="E997" s="73">
        <v>0</v>
      </c>
      <c r="F997" s="73">
        <v>0</v>
      </c>
      <c r="G997" s="73">
        <v>0</v>
      </c>
      <c r="H997" s="73">
        <v>0</v>
      </c>
      <c r="I997" s="73">
        <v>0</v>
      </c>
      <c r="J997" s="73">
        <v>0</v>
      </c>
      <c r="K997" s="73">
        <v>0</v>
      </c>
      <c r="L997" s="73">
        <v>0</v>
      </c>
      <c r="M997" s="73">
        <v>0</v>
      </c>
      <c r="N997" s="73">
        <v>0</v>
      </c>
      <c r="O997" s="73">
        <v>0</v>
      </c>
      <c r="P997" s="73">
        <v>0</v>
      </c>
      <c r="Q997" s="73">
        <v>0</v>
      </c>
      <c r="R997" s="73">
        <v>0</v>
      </c>
      <c r="S997" s="73">
        <v>0</v>
      </c>
      <c r="T997" s="73">
        <v>0</v>
      </c>
      <c r="U997" s="73">
        <v>0</v>
      </c>
      <c r="V997" s="73">
        <v>0</v>
      </c>
      <c r="W997" s="73">
        <v>0</v>
      </c>
      <c r="X997" s="73">
        <v>0</v>
      </c>
      <c r="Y997" s="73">
        <v>0</v>
      </c>
      <c r="Z997" s="73">
        <v>0</v>
      </c>
      <c r="AA997" s="73">
        <v>0</v>
      </c>
      <c r="AB997" s="73">
        <v>0</v>
      </c>
      <c r="AC997" s="73">
        <v>0</v>
      </c>
      <c r="AD997" s="73">
        <v>0</v>
      </c>
      <c r="AE997" s="73">
        <v>0</v>
      </c>
      <c r="AF997" s="73">
        <v>0</v>
      </c>
      <c r="AG997" s="73">
        <v>0</v>
      </c>
      <c r="AH997" s="73">
        <v>0</v>
      </c>
      <c r="AI997" s="73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>
      <c r="A998" s="74" t="s">
        <v>1</v>
      </c>
      <c r="B998" s="74" t="s">
        <v>3</v>
      </c>
      <c r="C998" s="73">
        <v>0</v>
      </c>
      <c r="D998" s="73">
        <v>0</v>
      </c>
      <c r="E998" s="73">
        <v>0</v>
      </c>
      <c r="F998" s="73">
        <v>0</v>
      </c>
      <c r="G998" s="73">
        <v>0</v>
      </c>
      <c r="H998" s="73">
        <v>0</v>
      </c>
      <c r="I998" s="73">
        <v>0</v>
      </c>
      <c r="J998" s="73">
        <v>0</v>
      </c>
      <c r="K998" s="73">
        <v>0</v>
      </c>
      <c r="L998" s="73">
        <v>0</v>
      </c>
      <c r="M998" s="73">
        <v>0</v>
      </c>
      <c r="N998" s="73">
        <v>0</v>
      </c>
      <c r="O998" s="73">
        <v>0</v>
      </c>
      <c r="P998" s="73">
        <v>0</v>
      </c>
      <c r="Q998" s="73">
        <v>0</v>
      </c>
      <c r="R998" s="73">
        <v>0</v>
      </c>
      <c r="S998" s="73">
        <v>0</v>
      </c>
      <c r="T998" s="73">
        <v>0</v>
      </c>
      <c r="U998" s="73">
        <v>0</v>
      </c>
      <c r="V998" s="73">
        <v>0</v>
      </c>
      <c r="W998" s="73">
        <v>0</v>
      </c>
      <c r="X998" s="73">
        <v>0</v>
      </c>
      <c r="Y998" s="73">
        <v>0</v>
      </c>
      <c r="Z998" s="73">
        <v>0</v>
      </c>
      <c r="AA998" s="73">
        <v>0</v>
      </c>
      <c r="AB998" s="73">
        <v>0</v>
      </c>
      <c r="AC998" s="73">
        <v>0</v>
      </c>
      <c r="AD998" s="73">
        <v>0</v>
      </c>
      <c r="AE998" s="73">
        <v>0</v>
      </c>
      <c r="AF998" s="73">
        <v>0</v>
      </c>
      <c r="AG998" s="73">
        <v>0</v>
      </c>
      <c r="AH998" s="73">
        <v>0</v>
      </c>
      <c r="AI998" s="73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>
      <c r="A999" s="74"/>
      <c r="B999" s="74" t="s">
        <v>34</v>
      </c>
      <c r="C999" s="73">
        <v>0</v>
      </c>
      <c r="D999" s="73">
        <v>0</v>
      </c>
      <c r="E999" s="73">
        <v>0</v>
      </c>
      <c r="F999" s="73">
        <v>0</v>
      </c>
      <c r="G999" s="73">
        <v>0</v>
      </c>
      <c r="H999" s="73">
        <v>0</v>
      </c>
      <c r="I999" s="73">
        <v>0</v>
      </c>
      <c r="J999" s="73">
        <v>0</v>
      </c>
      <c r="K999" s="73">
        <v>0</v>
      </c>
      <c r="L999" s="73">
        <v>0</v>
      </c>
      <c r="M999" s="73">
        <v>0</v>
      </c>
      <c r="N999" s="73">
        <v>0</v>
      </c>
      <c r="O999" s="73">
        <v>0</v>
      </c>
      <c r="P999" s="73">
        <v>0</v>
      </c>
      <c r="Q999" s="73">
        <v>0</v>
      </c>
      <c r="R999" s="73">
        <v>0</v>
      </c>
      <c r="S999" s="73">
        <v>0</v>
      </c>
      <c r="T999" s="73">
        <v>0</v>
      </c>
      <c r="U999" s="73">
        <v>0</v>
      </c>
      <c r="V999" s="73">
        <v>0</v>
      </c>
      <c r="W999" s="73">
        <v>0</v>
      </c>
      <c r="X999" s="73">
        <v>0</v>
      </c>
      <c r="Y999" s="73">
        <v>0</v>
      </c>
      <c r="Z999" s="73">
        <v>0</v>
      </c>
      <c r="AA999" s="73">
        <v>0</v>
      </c>
      <c r="AB999" s="73">
        <v>0</v>
      </c>
      <c r="AC999" s="73">
        <v>0</v>
      </c>
      <c r="AD999" s="73">
        <v>0</v>
      </c>
      <c r="AE999" s="73">
        <v>0</v>
      </c>
      <c r="AF999" s="73">
        <v>0</v>
      </c>
      <c r="AG999" s="73">
        <v>0</v>
      </c>
      <c r="AH999" s="73">
        <v>0</v>
      </c>
      <c r="AI999" s="73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>
      <c r="A1000" s="14"/>
      <c r="B1000" s="14" t="s">
        <v>35</v>
      </c>
      <c r="C1000" s="73">
        <v>0</v>
      </c>
      <c r="D1000" s="73">
        <v>0</v>
      </c>
      <c r="E1000" s="73">
        <v>0</v>
      </c>
      <c r="F1000" s="73">
        <v>0</v>
      </c>
      <c r="G1000" s="73">
        <v>0</v>
      </c>
      <c r="H1000" s="73">
        <v>0</v>
      </c>
      <c r="I1000" s="73">
        <v>0</v>
      </c>
      <c r="J1000" s="73">
        <v>0</v>
      </c>
      <c r="K1000" s="73">
        <v>0</v>
      </c>
      <c r="L1000" s="73">
        <v>0</v>
      </c>
      <c r="M1000" s="73">
        <v>0</v>
      </c>
      <c r="N1000" s="73">
        <v>0</v>
      </c>
      <c r="O1000" s="73">
        <v>0</v>
      </c>
      <c r="P1000" s="73">
        <v>0</v>
      </c>
      <c r="Q1000" s="73">
        <v>0</v>
      </c>
      <c r="R1000" s="73">
        <v>0</v>
      </c>
      <c r="S1000" s="73">
        <v>0</v>
      </c>
      <c r="T1000" s="73">
        <v>0</v>
      </c>
      <c r="U1000" s="73">
        <v>0</v>
      </c>
      <c r="V1000" s="73">
        <v>0</v>
      </c>
      <c r="W1000" s="73">
        <v>0</v>
      </c>
      <c r="X1000" s="73">
        <v>0</v>
      </c>
      <c r="Y1000" s="73">
        <v>0</v>
      </c>
      <c r="Z1000" s="73">
        <v>0</v>
      </c>
      <c r="AA1000" s="73">
        <v>0</v>
      </c>
      <c r="AB1000" s="73">
        <v>0</v>
      </c>
      <c r="AC1000" s="73">
        <v>0</v>
      </c>
      <c r="AD1000" s="73">
        <v>0</v>
      </c>
      <c r="AE1000" s="73">
        <v>0</v>
      </c>
      <c r="AF1000" s="73">
        <v>0</v>
      </c>
      <c r="AG1000" s="73">
        <v>0</v>
      </c>
      <c r="AH1000" s="73">
        <v>0</v>
      </c>
      <c r="AI1000" s="73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>
      <c r="A1001" s="4"/>
      <c r="B1001" s="4" t="s">
        <v>4</v>
      </c>
      <c r="C1001" s="73">
        <v>0</v>
      </c>
      <c r="D1001" s="73">
        <v>0</v>
      </c>
      <c r="E1001" s="73">
        <v>0</v>
      </c>
      <c r="F1001" s="73">
        <v>0</v>
      </c>
      <c r="G1001" s="73">
        <v>0</v>
      </c>
      <c r="H1001" s="73">
        <v>0</v>
      </c>
      <c r="I1001" s="73">
        <v>0</v>
      </c>
      <c r="J1001" s="73">
        <v>0</v>
      </c>
      <c r="K1001" s="73">
        <v>0</v>
      </c>
      <c r="L1001" s="73">
        <v>0</v>
      </c>
      <c r="M1001" s="73">
        <v>0</v>
      </c>
      <c r="N1001" s="73">
        <v>0</v>
      </c>
      <c r="O1001" s="73">
        <v>0</v>
      </c>
      <c r="P1001" s="73">
        <v>0</v>
      </c>
      <c r="Q1001" s="73">
        <v>0</v>
      </c>
      <c r="R1001" s="73">
        <v>0</v>
      </c>
      <c r="S1001" s="73">
        <v>0</v>
      </c>
      <c r="T1001" s="73">
        <v>0</v>
      </c>
      <c r="U1001" s="73">
        <v>0</v>
      </c>
      <c r="V1001" s="73">
        <v>0</v>
      </c>
      <c r="W1001" s="73">
        <v>0</v>
      </c>
      <c r="X1001" s="73">
        <v>0</v>
      </c>
      <c r="Y1001" s="73">
        <v>0</v>
      </c>
      <c r="Z1001" s="73">
        <v>0</v>
      </c>
      <c r="AA1001" s="73">
        <v>0</v>
      </c>
      <c r="AB1001" s="73">
        <v>0</v>
      </c>
      <c r="AC1001" s="73">
        <v>0</v>
      </c>
      <c r="AD1001" s="73">
        <v>0</v>
      </c>
      <c r="AE1001" s="73">
        <v>0</v>
      </c>
      <c r="AF1001" s="73">
        <v>0</v>
      </c>
      <c r="AG1001" s="73">
        <v>0</v>
      </c>
      <c r="AH1001" s="73">
        <v>0</v>
      </c>
      <c r="AI1001" s="73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>
      <c r="A1002" s="14" t="s">
        <v>5</v>
      </c>
      <c r="B1002" s="14" t="s">
        <v>3</v>
      </c>
      <c r="C1002" s="73">
        <v>0</v>
      </c>
      <c r="D1002" s="73">
        <v>0</v>
      </c>
      <c r="E1002" s="73">
        <v>0</v>
      </c>
      <c r="F1002" s="73">
        <v>0</v>
      </c>
      <c r="G1002" s="73">
        <v>0</v>
      </c>
      <c r="H1002" s="73">
        <v>0</v>
      </c>
      <c r="I1002" s="73">
        <v>0</v>
      </c>
      <c r="J1002" s="73">
        <v>0</v>
      </c>
      <c r="K1002" s="73">
        <v>0</v>
      </c>
      <c r="L1002" s="73">
        <v>0</v>
      </c>
      <c r="M1002" s="73">
        <v>0</v>
      </c>
      <c r="N1002" s="73">
        <v>0</v>
      </c>
      <c r="O1002" s="73">
        <v>0</v>
      </c>
      <c r="P1002" s="73">
        <v>0</v>
      </c>
      <c r="Q1002" s="73">
        <v>0</v>
      </c>
      <c r="R1002" s="73">
        <v>0</v>
      </c>
      <c r="S1002" s="73">
        <v>0</v>
      </c>
      <c r="T1002" s="73">
        <v>0</v>
      </c>
      <c r="U1002" s="73">
        <v>0</v>
      </c>
      <c r="V1002" s="73">
        <v>0</v>
      </c>
      <c r="W1002" s="73">
        <v>0</v>
      </c>
      <c r="X1002" s="73">
        <v>0</v>
      </c>
      <c r="Y1002" s="73">
        <v>0</v>
      </c>
      <c r="Z1002" s="73">
        <v>0</v>
      </c>
      <c r="AA1002" s="73">
        <v>0</v>
      </c>
      <c r="AB1002" s="73">
        <v>0</v>
      </c>
      <c r="AC1002" s="73">
        <v>0</v>
      </c>
      <c r="AD1002" s="73">
        <v>0</v>
      </c>
      <c r="AE1002" s="73">
        <v>0</v>
      </c>
      <c r="AF1002" s="73">
        <v>0</v>
      </c>
      <c r="AG1002" s="73">
        <v>0</v>
      </c>
      <c r="AH1002" s="73">
        <v>0</v>
      </c>
      <c r="AI1002" s="73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>
      <c r="A1003" s="5"/>
      <c r="B1003" s="5" t="s">
        <v>4</v>
      </c>
      <c r="C1003" s="73">
        <v>0</v>
      </c>
      <c r="D1003" s="73">
        <v>0</v>
      </c>
      <c r="E1003" s="73">
        <v>0</v>
      </c>
      <c r="F1003" s="73">
        <v>0</v>
      </c>
      <c r="G1003" s="73">
        <v>0</v>
      </c>
      <c r="H1003" s="73">
        <v>0</v>
      </c>
      <c r="I1003" s="73">
        <v>0</v>
      </c>
      <c r="J1003" s="73">
        <v>0</v>
      </c>
      <c r="K1003" s="73">
        <v>0</v>
      </c>
      <c r="L1003" s="73">
        <v>0</v>
      </c>
      <c r="M1003" s="73">
        <v>0</v>
      </c>
      <c r="N1003" s="73">
        <v>0</v>
      </c>
      <c r="O1003" s="73">
        <v>0</v>
      </c>
      <c r="P1003" s="73">
        <v>0</v>
      </c>
      <c r="Q1003" s="73">
        <v>0</v>
      </c>
      <c r="R1003" s="73">
        <v>0</v>
      </c>
      <c r="S1003" s="73">
        <v>0</v>
      </c>
      <c r="T1003" s="73">
        <v>0</v>
      </c>
      <c r="U1003" s="73">
        <v>0</v>
      </c>
      <c r="V1003" s="73">
        <v>0</v>
      </c>
      <c r="W1003" s="73">
        <v>0</v>
      </c>
      <c r="X1003" s="73">
        <v>0</v>
      </c>
      <c r="Y1003" s="73">
        <v>0</v>
      </c>
      <c r="Z1003" s="73">
        <v>0</v>
      </c>
      <c r="AA1003" s="73">
        <v>0</v>
      </c>
      <c r="AB1003" s="73">
        <v>0</v>
      </c>
      <c r="AC1003" s="73">
        <v>0</v>
      </c>
      <c r="AD1003" s="73">
        <v>0</v>
      </c>
      <c r="AE1003" s="73">
        <v>0</v>
      </c>
      <c r="AF1003" s="73">
        <v>0</v>
      </c>
      <c r="AG1003" s="73">
        <v>0</v>
      </c>
      <c r="AH1003" s="73">
        <v>0</v>
      </c>
      <c r="AI1003" s="7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>
      <c r="A1004" s="5" t="s">
        <v>2</v>
      </c>
      <c r="B1004" s="5" t="s">
        <v>3</v>
      </c>
      <c r="C1004" s="73">
        <v>0</v>
      </c>
      <c r="D1004" s="73">
        <v>0</v>
      </c>
      <c r="E1004" s="73">
        <v>0</v>
      </c>
      <c r="F1004" s="73">
        <v>0</v>
      </c>
      <c r="G1004" s="73">
        <v>0</v>
      </c>
      <c r="H1004" s="73">
        <v>0</v>
      </c>
      <c r="I1004" s="73">
        <v>0</v>
      </c>
      <c r="J1004" s="73">
        <v>0</v>
      </c>
      <c r="K1004" s="73">
        <v>0</v>
      </c>
      <c r="L1004" s="73">
        <v>0</v>
      </c>
      <c r="M1004" s="73">
        <v>0</v>
      </c>
      <c r="N1004" s="73">
        <v>0</v>
      </c>
      <c r="O1004" s="73">
        <v>0</v>
      </c>
      <c r="P1004" s="73">
        <v>0</v>
      </c>
      <c r="Q1004" s="73">
        <v>0</v>
      </c>
      <c r="R1004" s="73">
        <v>0</v>
      </c>
      <c r="S1004" s="73">
        <v>0</v>
      </c>
      <c r="T1004" s="73">
        <v>0</v>
      </c>
      <c r="U1004" s="73">
        <v>0</v>
      </c>
      <c r="V1004" s="73">
        <v>0</v>
      </c>
      <c r="W1004" s="73">
        <v>0</v>
      </c>
      <c r="X1004" s="73">
        <v>0</v>
      </c>
      <c r="Y1004" s="73">
        <v>0</v>
      </c>
      <c r="Z1004" s="73">
        <v>0</v>
      </c>
      <c r="AA1004" s="73">
        <v>0</v>
      </c>
      <c r="AB1004" s="73">
        <v>0</v>
      </c>
      <c r="AC1004" s="73">
        <v>0</v>
      </c>
      <c r="AD1004" s="73">
        <v>0</v>
      </c>
      <c r="AE1004" s="73">
        <v>0</v>
      </c>
      <c r="AF1004" s="73">
        <v>0</v>
      </c>
      <c r="AG1004" s="73">
        <v>0</v>
      </c>
      <c r="AH1004" s="73">
        <v>0</v>
      </c>
      <c r="AI1004" s="73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4"/>
      <c r="B1005" s="4" t="s">
        <v>4</v>
      </c>
      <c r="C1005" s="73">
        <v>0</v>
      </c>
      <c r="D1005" s="73">
        <v>0</v>
      </c>
      <c r="E1005" s="73">
        <v>0</v>
      </c>
      <c r="F1005" s="73">
        <v>0</v>
      </c>
      <c r="G1005" s="73">
        <v>0</v>
      </c>
      <c r="H1005" s="73">
        <v>0</v>
      </c>
      <c r="I1005" s="73">
        <v>0</v>
      </c>
      <c r="J1005" s="73">
        <v>0</v>
      </c>
      <c r="K1005" s="73">
        <v>0</v>
      </c>
      <c r="L1005" s="73">
        <v>0</v>
      </c>
      <c r="M1005" s="73">
        <v>0</v>
      </c>
      <c r="N1005" s="73">
        <v>0</v>
      </c>
      <c r="O1005" s="73">
        <v>0</v>
      </c>
      <c r="P1005" s="73">
        <v>0</v>
      </c>
      <c r="Q1005" s="73">
        <v>0</v>
      </c>
      <c r="R1005" s="73">
        <v>0</v>
      </c>
      <c r="S1005" s="73">
        <v>0</v>
      </c>
      <c r="T1005" s="73">
        <v>0</v>
      </c>
      <c r="U1005" s="73">
        <v>0</v>
      </c>
      <c r="V1005" s="73">
        <v>0</v>
      </c>
      <c r="W1005" s="73">
        <v>0</v>
      </c>
      <c r="X1005" s="73">
        <v>0</v>
      </c>
      <c r="Y1005" s="73">
        <v>0</v>
      </c>
      <c r="Z1005" s="73">
        <v>0</v>
      </c>
      <c r="AA1005" s="73">
        <v>0</v>
      </c>
      <c r="AB1005" s="73">
        <v>0</v>
      </c>
      <c r="AC1005" s="73">
        <v>0</v>
      </c>
      <c r="AD1005" s="73">
        <v>0</v>
      </c>
      <c r="AE1005" s="73">
        <v>0</v>
      </c>
      <c r="AF1005" s="73">
        <v>0</v>
      </c>
      <c r="AG1005" s="73">
        <v>0</v>
      </c>
      <c r="AH1005" s="73">
        <v>0</v>
      </c>
      <c r="AI1005" s="73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14" t="s">
        <v>7</v>
      </c>
      <c r="B1006" s="14" t="s">
        <v>3</v>
      </c>
      <c r="C1006" s="73">
        <v>0</v>
      </c>
      <c r="D1006" s="73">
        <v>0</v>
      </c>
      <c r="E1006" s="73">
        <v>0</v>
      </c>
      <c r="F1006" s="73">
        <v>0</v>
      </c>
      <c r="G1006" s="73">
        <v>0</v>
      </c>
      <c r="H1006" s="73">
        <v>0</v>
      </c>
      <c r="I1006" s="73">
        <v>0</v>
      </c>
      <c r="J1006" s="73">
        <v>0</v>
      </c>
      <c r="K1006" s="73">
        <v>0</v>
      </c>
      <c r="L1006" s="73">
        <v>0</v>
      </c>
      <c r="M1006" s="73">
        <v>0</v>
      </c>
      <c r="N1006" s="73">
        <v>0</v>
      </c>
      <c r="O1006" s="73">
        <v>0</v>
      </c>
      <c r="P1006" s="73">
        <v>0</v>
      </c>
      <c r="Q1006" s="73">
        <v>0</v>
      </c>
      <c r="R1006" s="73">
        <v>0</v>
      </c>
      <c r="S1006" s="73">
        <v>0</v>
      </c>
      <c r="T1006" s="73">
        <v>0</v>
      </c>
      <c r="U1006" s="73">
        <v>0</v>
      </c>
      <c r="V1006" s="73">
        <v>0</v>
      </c>
      <c r="W1006" s="73">
        <v>0</v>
      </c>
      <c r="X1006" s="73">
        <v>0</v>
      </c>
      <c r="Y1006" s="73">
        <v>0</v>
      </c>
      <c r="Z1006" s="73">
        <v>0</v>
      </c>
      <c r="AA1006" s="73">
        <v>0</v>
      </c>
      <c r="AB1006" s="73">
        <v>0</v>
      </c>
      <c r="AC1006" s="73">
        <v>0</v>
      </c>
      <c r="AD1006" s="73">
        <v>0</v>
      </c>
      <c r="AE1006" s="73">
        <v>0</v>
      </c>
      <c r="AF1006" s="73">
        <v>0</v>
      </c>
      <c r="AG1006" s="73">
        <v>0</v>
      </c>
      <c r="AH1006" s="73">
        <v>0</v>
      </c>
      <c r="AI1006" s="73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4"/>
      <c r="B1007" s="4" t="s">
        <v>4</v>
      </c>
      <c r="C1007" s="73">
        <v>0</v>
      </c>
      <c r="D1007" s="73">
        <v>0</v>
      </c>
      <c r="E1007" s="73">
        <v>0</v>
      </c>
      <c r="F1007" s="73">
        <v>0</v>
      </c>
      <c r="G1007" s="73">
        <v>0</v>
      </c>
      <c r="H1007" s="73">
        <v>0</v>
      </c>
      <c r="I1007" s="73">
        <v>0</v>
      </c>
      <c r="J1007" s="73">
        <v>0</v>
      </c>
      <c r="K1007" s="73">
        <v>0</v>
      </c>
      <c r="L1007" s="73">
        <v>0</v>
      </c>
      <c r="M1007" s="73">
        <v>0</v>
      </c>
      <c r="N1007" s="73">
        <v>0</v>
      </c>
      <c r="O1007" s="73">
        <v>0</v>
      </c>
      <c r="P1007" s="73">
        <v>0</v>
      </c>
      <c r="Q1007" s="73">
        <v>0</v>
      </c>
      <c r="R1007" s="73">
        <v>0</v>
      </c>
      <c r="S1007" s="73">
        <v>0</v>
      </c>
      <c r="T1007" s="73">
        <v>0</v>
      </c>
      <c r="U1007" s="73">
        <v>0</v>
      </c>
      <c r="V1007" s="73">
        <v>0</v>
      </c>
      <c r="W1007" s="73">
        <v>0</v>
      </c>
      <c r="X1007" s="73">
        <v>0</v>
      </c>
      <c r="Y1007" s="73">
        <v>0</v>
      </c>
      <c r="Z1007" s="73">
        <v>0</v>
      </c>
      <c r="AA1007" s="73">
        <v>0</v>
      </c>
      <c r="AB1007" s="73">
        <v>0</v>
      </c>
      <c r="AC1007" s="73">
        <v>0</v>
      </c>
      <c r="AD1007" s="73">
        <v>0</v>
      </c>
      <c r="AE1007" s="73">
        <v>0</v>
      </c>
      <c r="AF1007" s="73">
        <v>0</v>
      </c>
      <c r="AG1007" s="73">
        <v>0</v>
      </c>
      <c r="AH1007" s="73">
        <v>0</v>
      </c>
      <c r="AI1007" s="73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14" t="s">
        <v>6</v>
      </c>
      <c r="B1008" s="14" t="s">
        <v>3</v>
      </c>
      <c r="C1008" s="73">
        <v>0</v>
      </c>
      <c r="D1008" s="73">
        <v>0</v>
      </c>
      <c r="E1008" s="73">
        <v>0</v>
      </c>
      <c r="F1008" s="73">
        <v>0</v>
      </c>
      <c r="G1008" s="73">
        <v>0</v>
      </c>
      <c r="H1008" s="73">
        <v>0</v>
      </c>
      <c r="I1008" s="73">
        <v>0</v>
      </c>
      <c r="J1008" s="73">
        <v>0</v>
      </c>
      <c r="K1008" s="73">
        <v>0</v>
      </c>
      <c r="L1008" s="73">
        <v>0</v>
      </c>
      <c r="M1008" s="73">
        <v>0</v>
      </c>
      <c r="N1008" s="73">
        <v>0</v>
      </c>
      <c r="O1008" s="73">
        <v>0</v>
      </c>
      <c r="P1008" s="73">
        <v>0</v>
      </c>
      <c r="Q1008" s="73">
        <v>0</v>
      </c>
      <c r="R1008" s="73">
        <v>0</v>
      </c>
      <c r="S1008" s="73">
        <v>0</v>
      </c>
      <c r="T1008" s="73">
        <v>0</v>
      </c>
      <c r="U1008" s="73">
        <v>0</v>
      </c>
      <c r="V1008" s="73">
        <v>0</v>
      </c>
      <c r="W1008" s="73">
        <v>0</v>
      </c>
      <c r="X1008" s="73">
        <v>0</v>
      </c>
      <c r="Y1008" s="73">
        <v>0</v>
      </c>
      <c r="Z1008" s="73">
        <v>0</v>
      </c>
      <c r="AA1008" s="73">
        <v>0</v>
      </c>
      <c r="AB1008" s="73">
        <v>0</v>
      </c>
      <c r="AC1008" s="73">
        <v>0</v>
      </c>
      <c r="AD1008" s="73">
        <v>0</v>
      </c>
      <c r="AE1008" s="73">
        <v>0</v>
      </c>
      <c r="AF1008" s="73">
        <v>0</v>
      </c>
      <c r="AG1008" s="73">
        <v>0</v>
      </c>
      <c r="AH1008" s="73">
        <v>0</v>
      </c>
      <c r="AI1008" s="73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5"/>
      <c r="B1009" s="5" t="s">
        <v>4</v>
      </c>
      <c r="C1009" s="73">
        <v>0</v>
      </c>
      <c r="D1009" s="73">
        <v>0</v>
      </c>
      <c r="E1009" s="73">
        <v>0</v>
      </c>
      <c r="F1009" s="73">
        <v>0</v>
      </c>
      <c r="G1009" s="73">
        <v>0</v>
      </c>
      <c r="H1009" s="73">
        <v>0</v>
      </c>
      <c r="I1009" s="73">
        <v>0</v>
      </c>
      <c r="J1009" s="73">
        <v>0</v>
      </c>
      <c r="K1009" s="73">
        <v>0</v>
      </c>
      <c r="L1009" s="73">
        <v>0</v>
      </c>
      <c r="M1009" s="73">
        <v>0</v>
      </c>
      <c r="N1009" s="73">
        <v>0</v>
      </c>
      <c r="O1009" s="73">
        <v>0</v>
      </c>
      <c r="P1009" s="73">
        <v>0</v>
      </c>
      <c r="Q1009" s="73">
        <v>0</v>
      </c>
      <c r="R1009" s="73">
        <v>0</v>
      </c>
      <c r="S1009" s="73">
        <v>0</v>
      </c>
      <c r="T1009" s="73">
        <v>0</v>
      </c>
      <c r="U1009" s="73">
        <v>0</v>
      </c>
      <c r="V1009" s="73">
        <v>0</v>
      </c>
      <c r="W1009" s="73">
        <v>0</v>
      </c>
      <c r="X1009" s="73">
        <v>0</v>
      </c>
      <c r="Y1009" s="73">
        <v>0</v>
      </c>
      <c r="Z1009" s="73">
        <v>0</v>
      </c>
      <c r="AA1009" s="73">
        <v>0</v>
      </c>
      <c r="AB1009" s="73">
        <v>0</v>
      </c>
      <c r="AC1009" s="73">
        <v>0</v>
      </c>
      <c r="AD1009" s="73">
        <v>0</v>
      </c>
      <c r="AE1009" s="73">
        <v>0</v>
      </c>
      <c r="AF1009" s="73">
        <v>0</v>
      </c>
      <c r="AG1009" s="73">
        <v>0</v>
      </c>
      <c r="AH1009" s="73">
        <v>0</v>
      </c>
      <c r="AI1009" s="73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5" t="s">
        <v>8</v>
      </c>
      <c r="B1010" s="5" t="s">
        <v>3</v>
      </c>
      <c r="C1010" s="73">
        <v>0</v>
      </c>
      <c r="D1010" s="73">
        <v>0</v>
      </c>
      <c r="E1010" s="73">
        <v>0</v>
      </c>
      <c r="F1010" s="73">
        <v>0</v>
      </c>
      <c r="G1010" s="73">
        <v>0</v>
      </c>
      <c r="H1010" s="73">
        <v>0</v>
      </c>
      <c r="I1010" s="73">
        <v>0</v>
      </c>
      <c r="J1010" s="73">
        <v>0</v>
      </c>
      <c r="K1010" s="73">
        <v>0</v>
      </c>
      <c r="L1010" s="73">
        <v>0</v>
      </c>
      <c r="M1010" s="73">
        <v>0</v>
      </c>
      <c r="N1010" s="73">
        <v>0</v>
      </c>
      <c r="O1010" s="73">
        <v>0</v>
      </c>
      <c r="P1010" s="73">
        <v>0</v>
      </c>
      <c r="Q1010" s="73">
        <v>0</v>
      </c>
      <c r="R1010" s="73">
        <v>0</v>
      </c>
      <c r="S1010" s="73">
        <v>0</v>
      </c>
      <c r="T1010" s="73">
        <v>0</v>
      </c>
      <c r="U1010" s="73">
        <v>0</v>
      </c>
      <c r="V1010" s="73">
        <v>0</v>
      </c>
      <c r="W1010" s="73">
        <v>0</v>
      </c>
      <c r="X1010" s="73">
        <v>0</v>
      </c>
      <c r="Y1010" s="73">
        <v>0</v>
      </c>
      <c r="Z1010" s="73">
        <v>0</v>
      </c>
      <c r="AA1010" s="73">
        <v>0</v>
      </c>
      <c r="AB1010" s="73">
        <v>0</v>
      </c>
      <c r="AC1010" s="73">
        <v>0</v>
      </c>
      <c r="AD1010" s="73">
        <v>0</v>
      </c>
      <c r="AE1010" s="73">
        <v>0</v>
      </c>
      <c r="AF1010" s="73">
        <v>0</v>
      </c>
      <c r="AG1010" s="73">
        <v>0</v>
      </c>
      <c r="AH1010" s="73">
        <v>0</v>
      </c>
      <c r="AI1010" s="73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4"/>
      <c r="B1011" s="4" t="s">
        <v>37</v>
      </c>
      <c r="C1011" s="73">
        <v>0</v>
      </c>
      <c r="D1011" s="73">
        <v>0</v>
      </c>
      <c r="E1011" s="73">
        <v>0</v>
      </c>
      <c r="F1011" s="73">
        <v>0</v>
      </c>
      <c r="G1011" s="73">
        <v>0</v>
      </c>
      <c r="H1011" s="73">
        <v>0</v>
      </c>
      <c r="I1011" s="73">
        <v>0</v>
      </c>
      <c r="J1011" s="73">
        <v>0</v>
      </c>
      <c r="K1011" s="73">
        <v>0</v>
      </c>
      <c r="L1011" s="73">
        <v>0</v>
      </c>
      <c r="M1011" s="73">
        <v>0</v>
      </c>
      <c r="N1011" s="73">
        <v>0</v>
      </c>
      <c r="O1011" s="73">
        <v>0</v>
      </c>
      <c r="P1011" s="73">
        <v>0</v>
      </c>
      <c r="Q1011" s="73">
        <v>0</v>
      </c>
      <c r="R1011" s="73">
        <v>0</v>
      </c>
      <c r="S1011" s="73">
        <v>0</v>
      </c>
      <c r="T1011" s="73">
        <v>0</v>
      </c>
      <c r="U1011" s="73">
        <v>0</v>
      </c>
      <c r="V1011" s="73">
        <v>0</v>
      </c>
      <c r="W1011" s="73">
        <v>0</v>
      </c>
      <c r="X1011" s="73">
        <v>0</v>
      </c>
      <c r="Y1011" s="73">
        <v>0</v>
      </c>
      <c r="Z1011" s="73">
        <v>0</v>
      </c>
      <c r="AA1011" s="73">
        <v>0</v>
      </c>
      <c r="AB1011" s="73">
        <v>0</v>
      </c>
      <c r="AC1011" s="73">
        <v>0</v>
      </c>
      <c r="AD1011" s="73">
        <v>0</v>
      </c>
      <c r="AE1011" s="73">
        <v>0</v>
      </c>
      <c r="AF1011" s="73">
        <v>0</v>
      </c>
      <c r="AG1011" s="73">
        <v>0</v>
      </c>
      <c r="AH1011" s="73">
        <v>0</v>
      </c>
      <c r="AI1011" s="73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14" t="s">
        <v>36</v>
      </c>
      <c r="B1012" s="14" t="s">
        <v>38</v>
      </c>
      <c r="C1012" s="73">
        <v>0</v>
      </c>
      <c r="D1012" s="73">
        <v>0</v>
      </c>
      <c r="E1012" s="73">
        <v>0</v>
      </c>
      <c r="F1012" s="73">
        <v>0</v>
      </c>
      <c r="G1012" s="73">
        <v>0</v>
      </c>
      <c r="H1012" s="73">
        <v>0</v>
      </c>
      <c r="I1012" s="73">
        <v>0</v>
      </c>
      <c r="J1012" s="73">
        <v>0</v>
      </c>
      <c r="K1012" s="73">
        <v>0</v>
      </c>
      <c r="L1012" s="73">
        <v>0</v>
      </c>
      <c r="M1012" s="73">
        <v>0</v>
      </c>
      <c r="N1012" s="73">
        <v>0</v>
      </c>
      <c r="O1012" s="73">
        <v>0</v>
      </c>
      <c r="P1012" s="73">
        <v>0</v>
      </c>
      <c r="Q1012" s="73">
        <v>0</v>
      </c>
      <c r="R1012" s="73">
        <v>0</v>
      </c>
      <c r="S1012" s="73">
        <v>0</v>
      </c>
      <c r="T1012" s="73">
        <v>0</v>
      </c>
      <c r="U1012" s="73">
        <v>0</v>
      </c>
      <c r="V1012" s="73">
        <v>0</v>
      </c>
      <c r="W1012" s="73">
        <v>0</v>
      </c>
      <c r="X1012" s="73">
        <v>0</v>
      </c>
      <c r="Y1012" s="73">
        <v>0</v>
      </c>
      <c r="Z1012" s="73">
        <v>0</v>
      </c>
      <c r="AA1012" s="73">
        <v>0</v>
      </c>
      <c r="AB1012" s="73">
        <v>0</v>
      </c>
      <c r="AC1012" s="73">
        <v>0</v>
      </c>
      <c r="AD1012" s="73">
        <v>0</v>
      </c>
      <c r="AE1012" s="73">
        <v>0</v>
      </c>
      <c r="AF1012" s="73">
        <v>0</v>
      </c>
      <c r="AG1012" s="73">
        <v>0</v>
      </c>
      <c r="AH1012" s="73">
        <v>0</v>
      </c>
      <c r="AI1012" s="73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5"/>
      <c r="B1013" s="5" t="s">
        <v>213</v>
      </c>
      <c r="C1013" s="73">
        <v>0</v>
      </c>
      <c r="D1013" s="73">
        <v>0</v>
      </c>
      <c r="E1013" s="73">
        <v>0</v>
      </c>
      <c r="F1013" s="73">
        <v>0</v>
      </c>
      <c r="G1013" s="73">
        <v>0</v>
      </c>
      <c r="H1013" s="73">
        <v>0</v>
      </c>
      <c r="I1013" s="73">
        <v>0</v>
      </c>
      <c r="J1013" s="73">
        <v>0</v>
      </c>
      <c r="K1013" s="73">
        <v>0</v>
      </c>
      <c r="L1013" s="73">
        <v>0</v>
      </c>
      <c r="M1013" s="73">
        <v>0</v>
      </c>
      <c r="N1013" s="73">
        <v>0</v>
      </c>
      <c r="O1013" s="73">
        <v>0</v>
      </c>
      <c r="P1013" s="73">
        <v>0</v>
      </c>
      <c r="Q1013" s="73">
        <v>0</v>
      </c>
      <c r="R1013" s="73">
        <v>0</v>
      </c>
      <c r="S1013" s="73">
        <v>0</v>
      </c>
      <c r="T1013" s="73">
        <v>0</v>
      </c>
      <c r="U1013" s="73">
        <v>0</v>
      </c>
      <c r="V1013" s="73">
        <v>0</v>
      </c>
      <c r="W1013" s="73">
        <v>0</v>
      </c>
      <c r="X1013" s="73">
        <v>0</v>
      </c>
      <c r="Y1013" s="73">
        <v>0</v>
      </c>
      <c r="Z1013" s="73">
        <v>0</v>
      </c>
      <c r="AA1013" s="73">
        <v>0</v>
      </c>
      <c r="AB1013" s="73">
        <v>0</v>
      </c>
      <c r="AC1013" s="73">
        <v>0</v>
      </c>
      <c r="AD1013" s="73">
        <v>0</v>
      </c>
      <c r="AE1013" s="73">
        <v>0</v>
      </c>
      <c r="AF1013" s="73">
        <v>0</v>
      </c>
      <c r="AG1013" s="73">
        <v>0</v>
      </c>
      <c r="AH1013" s="73">
        <v>0</v>
      </c>
      <c r="AI1013" s="73">
        <v>0</v>
      </c>
    </row>
    <row r="1014" spans="1:85">
      <c r="A1014" s="1" t="str">
        <f>LOOKUP(B1014,[1]Regions!$A$4:$A$98,[1]Regions!$B$4:$B$98)</f>
        <v>Rest of Latin America</v>
      </c>
      <c r="B1014" s="2">
        <v>47</v>
      </c>
      <c r="C1014" s="72">
        <v>2018</v>
      </c>
      <c r="D1014" s="72">
        <v>2019</v>
      </c>
      <c r="E1014" s="72">
        <v>2020</v>
      </c>
      <c r="F1014" s="72">
        <v>2021</v>
      </c>
      <c r="G1014" s="72">
        <v>2022</v>
      </c>
      <c r="H1014" s="72">
        <v>2023</v>
      </c>
      <c r="I1014" s="72">
        <v>2024</v>
      </c>
      <c r="J1014" s="72">
        <v>2025</v>
      </c>
      <c r="K1014" s="72">
        <v>2026</v>
      </c>
      <c r="L1014" s="72">
        <v>2027</v>
      </c>
      <c r="M1014" s="72">
        <v>2028</v>
      </c>
      <c r="N1014" s="72">
        <v>2029</v>
      </c>
      <c r="O1014" s="72">
        <v>2030</v>
      </c>
      <c r="P1014" s="72">
        <v>2031</v>
      </c>
      <c r="Q1014" s="72">
        <v>2032</v>
      </c>
      <c r="R1014" s="72">
        <v>2033</v>
      </c>
      <c r="S1014" s="72">
        <v>2034</v>
      </c>
      <c r="T1014" s="72">
        <v>2035</v>
      </c>
      <c r="U1014" s="72">
        <v>2036</v>
      </c>
      <c r="V1014" s="72">
        <v>2037</v>
      </c>
      <c r="W1014" s="72">
        <v>2038</v>
      </c>
      <c r="X1014" s="72">
        <v>2039</v>
      </c>
      <c r="Y1014" s="72">
        <v>2040</v>
      </c>
      <c r="Z1014" s="72">
        <v>2041</v>
      </c>
      <c r="AA1014" s="72">
        <v>2042</v>
      </c>
      <c r="AB1014" s="72">
        <v>2043</v>
      </c>
      <c r="AC1014" s="72">
        <v>2044</v>
      </c>
      <c r="AD1014" s="72">
        <v>2045</v>
      </c>
      <c r="AE1014" s="72">
        <v>2046</v>
      </c>
      <c r="AF1014" s="72">
        <v>2047</v>
      </c>
      <c r="AG1014" s="72">
        <v>2048</v>
      </c>
      <c r="AH1014" s="72">
        <v>2049</v>
      </c>
      <c r="AI1014" s="72">
        <v>2050</v>
      </c>
      <c r="AJ1014">
        <v>2051</v>
      </c>
      <c r="AK1014">
        <v>2052</v>
      </c>
      <c r="AL1014">
        <v>2053</v>
      </c>
      <c r="AM1014">
        <v>2054</v>
      </c>
      <c r="AN1014">
        <v>2055</v>
      </c>
      <c r="AO1014">
        <v>2056</v>
      </c>
      <c r="AP1014">
        <v>2057</v>
      </c>
      <c r="AQ1014">
        <v>2058</v>
      </c>
      <c r="AR1014">
        <v>2059</v>
      </c>
      <c r="AS1014">
        <v>2060</v>
      </c>
      <c r="AT1014">
        <v>2061</v>
      </c>
      <c r="AU1014">
        <v>2062</v>
      </c>
      <c r="AV1014">
        <v>2063</v>
      </c>
      <c r="AW1014">
        <v>2064</v>
      </c>
      <c r="AX1014">
        <v>2065</v>
      </c>
      <c r="AY1014">
        <v>2066</v>
      </c>
      <c r="AZ1014">
        <v>2067</v>
      </c>
      <c r="BA1014">
        <v>2068</v>
      </c>
      <c r="BB1014">
        <v>2069</v>
      </c>
      <c r="BC1014">
        <v>2070</v>
      </c>
      <c r="BD1014">
        <v>2071</v>
      </c>
      <c r="BE1014">
        <v>2072</v>
      </c>
      <c r="BF1014">
        <v>2073</v>
      </c>
      <c r="BG1014">
        <v>2074</v>
      </c>
      <c r="BH1014">
        <v>2075</v>
      </c>
      <c r="BI1014">
        <v>2076</v>
      </c>
      <c r="BJ1014">
        <v>2077</v>
      </c>
      <c r="BK1014">
        <v>2078</v>
      </c>
      <c r="BL1014">
        <v>2079</v>
      </c>
      <c r="BM1014">
        <v>2080</v>
      </c>
      <c r="BN1014">
        <v>2081</v>
      </c>
      <c r="BO1014">
        <v>2082</v>
      </c>
      <c r="BP1014">
        <v>2083</v>
      </c>
      <c r="BQ1014">
        <v>2084</v>
      </c>
      <c r="BR1014">
        <v>2085</v>
      </c>
      <c r="BS1014">
        <v>2086</v>
      </c>
      <c r="BT1014">
        <v>2087</v>
      </c>
      <c r="BU1014">
        <v>2088</v>
      </c>
      <c r="BV1014">
        <v>2089</v>
      </c>
      <c r="BW1014">
        <v>2090</v>
      </c>
      <c r="BX1014">
        <v>2091</v>
      </c>
      <c r="BY1014">
        <v>2092</v>
      </c>
      <c r="BZ1014">
        <v>2093</v>
      </c>
      <c r="CA1014">
        <v>2094</v>
      </c>
      <c r="CB1014">
        <v>2095</v>
      </c>
      <c r="CC1014">
        <v>2096</v>
      </c>
      <c r="CD1014">
        <v>2097</v>
      </c>
      <c r="CE1014">
        <v>2098</v>
      </c>
      <c r="CF1014">
        <v>2099</v>
      </c>
      <c r="CG1014">
        <v>2100</v>
      </c>
    </row>
    <row r="1015" spans="1:85">
      <c r="A1015" s="74"/>
      <c r="B1015" s="74" t="s">
        <v>4</v>
      </c>
      <c r="C1015" s="73">
        <v>0</v>
      </c>
      <c r="D1015" s="73">
        <v>0</v>
      </c>
      <c r="E1015" s="73">
        <v>0</v>
      </c>
      <c r="F1015" s="73">
        <v>0</v>
      </c>
      <c r="G1015" s="73">
        <v>0</v>
      </c>
      <c r="H1015" s="73">
        <v>0</v>
      </c>
      <c r="I1015" s="73">
        <v>0</v>
      </c>
      <c r="J1015" s="73">
        <v>0</v>
      </c>
      <c r="K1015" s="73">
        <v>0</v>
      </c>
      <c r="L1015" s="73">
        <v>0</v>
      </c>
      <c r="M1015" s="73">
        <v>0</v>
      </c>
      <c r="N1015" s="73">
        <v>0</v>
      </c>
      <c r="O1015" s="73">
        <v>0</v>
      </c>
      <c r="P1015" s="73">
        <v>0</v>
      </c>
      <c r="Q1015" s="73">
        <v>0</v>
      </c>
      <c r="R1015" s="73">
        <v>0</v>
      </c>
      <c r="S1015" s="73">
        <v>0</v>
      </c>
      <c r="T1015" s="73">
        <v>0</v>
      </c>
      <c r="U1015" s="73">
        <v>0</v>
      </c>
      <c r="V1015" s="73">
        <v>0</v>
      </c>
      <c r="W1015" s="73">
        <v>0</v>
      </c>
      <c r="X1015" s="73">
        <v>0</v>
      </c>
      <c r="Y1015" s="73">
        <v>0</v>
      </c>
      <c r="Z1015" s="73">
        <v>0</v>
      </c>
      <c r="AA1015" s="73">
        <v>0</v>
      </c>
      <c r="AB1015" s="73">
        <v>0</v>
      </c>
      <c r="AC1015" s="73">
        <v>0</v>
      </c>
      <c r="AD1015" s="73">
        <v>0</v>
      </c>
      <c r="AE1015" s="73">
        <v>0</v>
      </c>
      <c r="AF1015" s="73">
        <v>0</v>
      </c>
      <c r="AG1015" s="73">
        <v>0</v>
      </c>
      <c r="AH1015" s="73">
        <v>0</v>
      </c>
      <c r="AI1015" s="73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74" t="s">
        <v>0</v>
      </c>
      <c r="B1016" s="74" t="s">
        <v>3</v>
      </c>
      <c r="C1016" s="73">
        <v>0</v>
      </c>
      <c r="D1016" s="73">
        <v>0</v>
      </c>
      <c r="E1016" s="73">
        <v>0</v>
      </c>
      <c r="F1016" s="73">
        <v>0</v>
      </c>
      <c r="G1016" s="73">
        <v>0</v>
      </c>
      <c r="H1016" s="73">
        <v>0</v>
      </c>
      <c r="I1016" s="73">
        <v>0</v>
      </c>
      <c r="J1016" s="73">
        <v>0</v>
      </c>
      <c r="K1016" s="73">
        <v>0</v>
      </c>
      <c r="L1016" s="73">
        <v>0</v>
      </c>
      <c r="M1016" s="73">
        <v>0</v>
      </c>
      <c r="N1016" s="73">
        <v>0</v>
      </c>
      <c r="O1016" s="73">
        <v>0</v>
      </c>
      <c r="P1016" s="73">
        <v>0</v>
      </c>
      <c r="Q1016" s="73">
        <v>0</v>
      </c>
      <c r="R1016" s="73">
        <v>0</v>
      </c>
      <c r="S1016" s="73">
        <v>0</v>
      </c>
      <c r="T1016" s="73">
        <v>0</v>
      </c>
      <c r="U1016" s="73">
        <v>0</v>
      </c>
      <c r="V1016" s="73">
        <v>0</v>
      </c>
      <c r="W1016" s="73">
        <v>0</v>
      </c>
      <c r="X1016" s="73">
        <v>0</v>
      </c>
      <c r="Y1016" s="73">
        <v>0</v>
      </c>
      <c r="Z1016" s="73">
        <v>0</v>
      </c>
      <c r="AA1016" s="73">
        <v>0</v>
      </c>
      <c r="AB1016" s="73">
        <v>0</v>
      </c>
      <c r="AC1016" s="73">
        <v>0</v>
      </c>
      <c r="AD1016" s="73">
        <v>0</v>
      </c>
      <c r="AE1016" s="73">
        <v>0</v>
      </c>
      <c r="AF1016" s="73">
        <v>0</v>
      </c>
      <c r="AG1016" s="73">
        <v>0</v>
      </c>
      <c r="AH1016" s="73">
        <v>0</v>
      </c>
      <c r="AI1016" s="73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74"/>
      <c r="B1017" s="74" t="s">
        <v>34</v>
      </c>
      <c r="C1017" s="73">
        <v>0</v>
      </c>
      <c r="D1017" s="73">
        <v>0</v>
      </c>
      <c r="E1017" s="73">
        <v>0</v>
      </c>
      <c r="F1017" s="73">
        <v>0</v>
      </c>
      <c r="G1017" s="73">
        <v>0</v>
      </c>
      <c r="H1017" s="73">
        <v>0</v>
      </c>
      <c r="I1017" s="73">
        <v>0</v>
      </c>
      <c r="J1017" s="73">
        <v>0</v>
      </c>
      <c r="K1017" s="73">
        <v>0</v>
      </c>
      <c r="L1017" s="73">
        <v>0</v>
      </c>
      <c r="M1017" s="73">
        <v>0</v>
      </c>
      <c r="N1017" s="73">
        <v>0</v>
      </c>
      <c r="O1017" s="73">
        <v>0</v>
      </c>
      <c r="P1017" s="73">
        <v>0</v>
      </c>
      <c r="Q1017" s="73">
        <v>0</v>
      </c>
      <c r="R1017" s="73">
        <v>0</v>
      </c>
      <c r="S1017" s="73">
        <v>0</v>
      </c>
      <c r="T1017" s="73">
        <v>0</v>
      </c>
      <c r="U1017" s="73">
        <v>0</v>
      </c>
      <c r="V1017" s="73">
        <v>0</v>
      </c>
      <c r="W1017" s="73">
        <v>0</v>
      </c>
      <c r="X1017" s="73">
        <v>0</v>
      </c>
      <c r="Y1017" s="73">
        <v>0</v>
      </c>
      <c r="Z1017" s="73">
        <v>0</v>
      </c>
      <c r="AA1017" s="73">
        <v>0</v>
      </c>
      <c r="AB1017" s="73">
        <v>0</v>
      </c>
      <c r="AC1017" s="73">
        <v>0</v>
      </c>
      <c r="AD1017" s="73">
        <v>0</v>
      </c>
      <c r="AE1017" s="73">
        <v>0</v>
      </c>
      <c r="AF1017" s="73">
        <v>0</v>
      </c>
      <c r="AG1017" s="73">
        <v>0</v>
      </c>
      <c r="AH1017" s="73">
        <v>0</v>
      </c>
      <c r="AI1017" s="73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>
      <c r="A1018" s="14"/>
      <c r="B1018" s="14" t="s">
        <v>35</v>
      </c>
      <c r="C1018" s="73">
        <v>0</v>
      </c>
      <c r="D1018" s="73">
        <v>0</v>
      </c>
      <c r="E1018" s="73">
        <v>0</v>
      </c>
      <c r="F1018" s="73">
        <v>0</v>
      </c>
      <c r="G1018" s="73">
        <v>0</v>
      </c>
      <c r="H1018" s="73">
        <v>0</v>
      </c>
      <c r="I1018" s="73">
        <v>0</v>
      </c>
      <c r="J1018" s="73">
        <v>0</v>
      </c>
      <c r="K1018" s="73">
        <v>0</v>
      </c>
      <c r="L1018" s="73">
        <v>0</v>
      </c>
      <c r="M1018" s="73">
        <v>0</v>
      </c>
      <c r="N1018" s="73">
        <v>0</v>
      </c>
      <c r="O1018" s="73">
        <v>0</v>
      </c>
      <c r="P1018" s="73">
        <v>0</v>
      </c>
      <c r="Q1018" s="73">
        <v>0</v>
      </c>
      <c r="R1018" s="73">
        <v>0</v>
      </c>
      <c r="S1018" s="73">
        <v>0</v>
      </c>
      <c r="T1018" s="73">
        <v>0</v>
      </c>
      <c r="U1018" s="73">
        <v>0</v>
      </c>
      <c r="V1018" s="73">
        <v>0</v>
      </c>
      <c r="W1018" s="73">
        <v>0</v>
      </c>
      <c r="X1018" s="73">
        <v>0</v>
      </c>
      <c r="Y1018" s="73">
        <v>0</v>
      </c>
      <c r="Z1018" s="73">
        <v>0</v>
      </c>
      <c r="AA1018" s="73">
        <v>0</v>
      </c>
      <c r="AB1018" s="73">
        <v>0</v>
      </c>
      <c r="AC1018" s="73">
        <v>0</v>
      </c>
      <c r="AD1018" s="73">
        <v>0</v>
      </c>
      <c r="AE1018" s="73">
        <v>0</v>
      </c>
      <c r="AF1018" s="73">
        <v>0</v>
      </c>
      <c r="AG1018" s="73">
        <v>0</v>
      </c>
      <c r="AH1018" s="73">
        <v>0</v>
      </c>
      <c r="AI1018" s="73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>
      <c r="A1019" s="4"/>
      <c r="B1019" s="4" t="s">
        <v>4</v>
      </c>
      <c r="C1019" s="73">
        <v>0</v>
      </c>
      <c r="D1019" s="73">
        <v>0</v>
      </c>
      <c r="E1019" s="73">
        <v>0</v>
      </c>
      <c r="F1019" s="73">
        <v>0</v>
      </c>
      <c r="G1019" s="73">
        <v>0</v>
      </c>
      <c r="H1019" s="73">
        <v>0</v>
      </c>
      <c r="I1019" s="73">
        <v>0</v>
      </c>
      <c r="J1019" s="73">
        <v>0</v>
      </c>
      <c r="K1019" s="73">
        <v>0</v>
      </c>
      <c r="L1019" s="73">
        <v>0</v>
      </c>
      <c r="M1019" s="73">
        <v>0</v>
      </c>
      <c r="N1019" s="73">
        <v>0</v>
      </c>
      <c r="O1019" s="73">
        <v>0</v>
      </c>
      <c r="P1019" s="73">
        <v>0</v>
      </c>
      <c r="Q1019" s="73">
        <v>0</v>
      </c>
      <c r="R1019" s="73">
        <v>0</v>
      </c>
      <c r="S1019" s="73">
        <v>0</v>
      </c>
      <c r="T1019" s="73">
        <v>0</v>
      </c>
      <c r="U1019" s="73">
        <v>0</v>
      </c>
      <c r="V1019" s="73">
        <v>0</v>
      </c>
      <c r="W1019" s="73">
        <v>0</v>
      </c>
      <c r="X1019" s="73">
        <v>0</v>
      </c>
      <c r="Y1019" s="73">
        <v>0</v>
      </c>
      <c r="Z1019" s="73">
        <v>0</v>
      </c>
      <c r="AA1019" s="73">
        <v>0</v>
      </c>
      <c r="AB1019" s="73">
        <v>0</v>
      </c>
      <c r="AC1019" s="73">
        <v>0</v>
      </c>
      <c r="AD1019" s="73">
        <v>0</v>
      </c>
      <c r="AE1019" s="73">
        <v>0</v>
      </c>
      <c r="AF1019" s="73">
        <v>0</v>
      </c>
      <c r="AG1019" s="73">
        <v>0</v>
      </c>
      <c r="AH1019" s="73">
        <v>0</v>
      </c>
      <c r="AI1019" s="73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>
      <c r="A1020" s="74" t="s">
        <v>1</v>
      </c>
      <c r="B1020" s="74" t="s">
        <v>3</v>
      </c>
      <c r="C1020" s="73">
        <v>0</v>
      </c>
      <c r="D1020" s="73">
        <v>0</v>
      </c>
      <c r="E1020" s="73">
        <v>0</v>
      </c>
      <c r="F1020" s="73">
        <v>0</v>
      </c>
      <c r="G1020" s="73">
        <v>0</v>
      </c>
      <c r="H1020" s="73">
        <v>0</v>
      </c>
      <c r="I1020" s="73">
        <v>0</v>
      </c>
      <c r="J1020" s="73">
        <v>0</v>
      </c>
      <c r="K1020" s="73">
        <v>0</v>
      </c>
      <c r="L1020" s="73">
        <v>0</v>
      </c>
      <c r="M1020" s="73">
        <v>0</v>
      </c>
      <c r="N1020" s="73">
        <v>0</v>
      </c>
      <c r="O1020" s="73">
        <v>0</v>
      </c>
      <c r="P1020" s="73">
        <v>0</v>
      </c>
      <c r="Q1020" s="73">
        <v>0</v>
      </c>
      <c r="R1020" s="73">
        <v>0</v>
      </c>
      <c r="S1020" s="73">
        <v>0</v>
      </c>
      <c r="T1020" s="73">
        <v>0</v>
      </c>
      <c r="U1020" s="73">
        <v>0</v>
      </c>
      <c r="V1020" s="73">
        <v>0</v>
      </c>
      <c r="W1020" s="73">
        <v>0</v>
      </c>
      <c r="X1020" s="73">
        <v>0</v>
      </c>
      <c r="Y1020" s="73">
        <v>0</v>
      </c>
      <c r="Z1020" s="73">
        <v>0</v>
      </c>
      <c r="AA1020" s="73">
        <v>0</v>
      </c>
      <c r="AB1020" s="73">
        <v>0</v>
      </c>
      <c r="AC1020" s="73">
        <v>0</v>
      </c>
      <c r="AD1020" s="73">
        <v>0</v>
      </c>
      <c r="AE1020" s="73">
        <v>0</v>
      </c>
      <c r="AF1020" s="73">
        <v>0</v>
      </c>
      <c r="AG1020" s="73">
        <v>0</v>
      </c>
      <c r="AH1020" s="73">
        <v>0</v>
      </c>
      <c r="AI1020" s="73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>
      <c r="A1021" s="74"/>
      <c r="B1021" s="74" t="s">
        <v>34</v>
      </c>
      <c r="C1021" s="73">
        <v>0</v>
      </c>
      <c r="D1021" s="73">
        <v>0</v>
      </c>
      <c r="E1021" s="73">
        <v>0</v>
      </c>
      <c r="F1021" s="73">
        <v>0</v>
      </c>
      <c r="G1021" s="73">
        <v>0</v>
      </c>
      <c r="H1021" s="73">
        <v>0</v>
      </c>
      <c r="I1021" s="73">
        <v>0</v>
      </c>
      <c r="J1021" s="73">
        <v>0</v>
      </c>
      <c r="K1021" s="73">
        <v>0</v>
      </c>
      <c r="L1021" s="73">
        <v>0</v>
      </c>
      <c r="M1021" s="73">
        <v>0</v>
      </c>
      <c r="N1021" s="73">
        <v>0</v>
      </c>
      <c r="O1021" s="73">
        <v>0</v>
      </c>
      <c r="P1021" s="73">
        <v>0</v>
      </c>
      <c r="Q1021" s="73">
        <v>0</v>
      </c>
      <c r="R1021" s="73">
        <v>0</v>
      </c>
      <c r="S1021" s="73">
        <v>0</v>
      </c>
      <c r="T1021" s="73">
        <v>0</v>
      </c>
      <c r="U1021" s="73">
        <v>0</v>
      </c>
      <c r="V1021" s="73">
        <v>0</v>
      </c>
      <c r="W1021" s="73">
        <v>0</v>
      </c>
      <c r="X1021" s="73">
        <v>0</v>
      </c>
      <c r="Y1021" s="73">
        <v>0</v>
      </c>
      <c r="Z1021" s="73">
        <v>0</v>
      </c>
      <c r="AA1021" s="73">
        <v>0</v>
      </c>
      <c r="AB1021" s="73">
        <v>0</v>
      </c>
      <c r="AC1021" s="73">
        <v>0</v>
      </c>
      <c r="AD1021" s="73">
        <v>0</v>
      </c>
      <c r="AE1021" s="73">
        <v>0</v>
      </c>
      <c r="AF1021" s="73">
        <v>0</v>
      </c>
      <c r="AG1021" s="73">
        <v>0</v>
      </c>
      <c r="AH1021" s="73">
        <v>0</v>
      </c>
      <c r="AI1021" s="73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>
      <c r="A1022" s="14"/>
      <c r="B1022" s="14" t="s">
        <v>35</v>
      </c>
      <c r="C1022" s="73">
        <v>0</v>
      </c>
      <c r="D1022" s="73">
        <v>0</v>
      </c>
      <c r="E1022" s="73">
        <v>0</v>
      </c>
      <c r="F1022" s="73">
        <v>0</v>
      </c>
      <c r="G1022" s="73">
        <v>0</v>
      </c>
      <c r="H1022" s="73">
        <v>0</v>
      </c>
      <c r="I1022" s="73">
        <v>0</v>
      </c>
      <c r="J1022" s="73">
        <v>0</v>
      </c>
      <c r="K1022" s="73">
        <v>0</v>
      </c>
      <c r="L1022" s="73">
        <v>0</v>
      </c>
      <c r="M1022" s="73">
        <v>0</v>
      </c>
      <c r="N1022" s="73">
        <v>0</v>
      </c>
      <c r="O1022" s="73">
        <v>0</v>
      </c>
      <c r="P1022" s="73">
        <v>0</v>
      </c>
      <c r="Q1022" s="73">
        <v>0</v>
      </c>
      <c r="R1022" s="73">
        <v>0</v>
      </c>
      <c r="S1022" s="73">
        <v>0</v>
      </c>
      <c r="T1022" s="73">
        <v>0</v>
      </c>
      <c r="U1022" s="73">
        <v>0</v>
      </c>
      <c r="V1022" s="73">
        <v>0</v>
      </c>
      <c r="W1022" s="73">
        <v>0</v>
      </c>
      <c r="X1022" s="73">
        <v>0</v>
      </c>
      <c r="Y1022" s="73">
        <v>0</v>
      </c>
      <c r="Z1022" s="73">
        <v>0</v>
      </c>
      <c r="AA1022" s="73">
        <v>0</v>
      </c>
      <c r="AB1022" s="73">
        <v>0</v>
      </c>
      <c r="AC1022" s="73">
        <v>0</v>
      </c>
      <c r="AD1022" s="73">
        <v>0</v>
      </c>
      <c r="AE1022" s="73">
        <v>0</v>
      </c>
      <c r="AF1022" s="73">
        <v>0</v>
      </c>
      <c r="AG1022" s="73">
        <v>0</v>
      </c>
      <c r="AH1022" s="73">
        <v>0</v>
      </c>
      <c r="AI1022" s="73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>
      <c r="A1023" s="4"/>
      <c r="B1023" s="4" t="s">
        <v>4</v>
      </c>
      <c r="C1023" s="73">
        <v>0</v>
      </c>
      <c r="D1023" s="73">
        <v>0</v>
      </c>
      <c r="E1023" s="73">
        <v>0</v>
      </c>
      <c r="F1023" s="73">
        <v>0</v>
      </c>
      <c r="G1023" s="73">
        <v>0</v>
      </c>
      <c r="H1023" s="73">
        <v>0</v>
      </c>
      <c r="I1023" s="73">
        <v>0</v>
      </c>
      <c r="J1023" s="73">
        <v>0</v>
      </c>
      <c r="K1023" s="73">
        <v>0</v>
      </c>
      <c r="L1023" s="73">
        <v>0</v>
      </c>
      <c r="M1023" s="73">
        <v>0</v>
      </c>
      <c r="N1023" s="73">
        <v>0</v>
      </c>
      <c r="O1023" s="73">
        <v>0</v>
      </c>
      <c r="P1023" s="73">
        <v>0</v>
      </c>
      <c r="Q1023" s="73">
        <v>0</v>
      </c>
      <c r="R1023" s="73">
        <v>0</v>
      </c>
      <c r="S1023" s="73">
        <v>0</v>
      </c>
      <c r="T1023" s="73">
        <v>0</v>
      </c>
      <c r="U1023" s="73">
        <v>0</v>
      </c>
      <c r="V1023" s="73">
        <v>0</v>
      </c>
      <c r="W1023" s="73">
        <v>0</v>
      </c>
      <c r="X1023" s="73">
        <v>0</v>
      </c>
      <c r="Y1023" s="73">
        <v>0</v>
      </c>
      <c r="Z1023" s="73">
        <v>0</v>
      </c>
      <c r="AA1023" s="73">
        <v>0</v>
      </c>
      <c r="AB1023" s="73">
        <v>0</v>
      </c>
      <c r="AC1023" s="73">
        <v>0</v>
      </c>
      <c r="AD1023" s="73">
        <v>0</v>
      </c>
      <c r="AE1023" s="73">
        <v>0</v>
      </c>
      <c r="AF1023" s="73">
        <v>0</v>
      </c>
      <c r="AG1023" s="73">
        <v>0</v>
      </c>
      <c r="AH1023" s="73">
        <v>0</v>
      </c>
      <c r="AI1023" s="7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>
      <c r="A1024" s="14" t="s">
        <v>5</v>
      </c>
      <c r="B1024" s="14" t="s">
        <v>3</v>
      </c>
      <c r="C1024" s="73">
        <v>0</v>
      </c>
      <c r="D1024" s="73">
        <v>0</v>
      </c>
      <c r="E1024" s="73">
        <v>0</v>
      </c>
      <c r="F1024" s="73">
        <v>0</v>
      </c>
      <c r="G1024" s="73">
        <v>0</v>
      </c>
      <c r="H1024" s="73">
        <v>0</v>
      </c>
      <c r="I1024" s="73">
        <v>0</v>
      </c>
      <c r="J1024" s="73">
        <v>0</v>
      </c>
      <c r="K1024" s="73">
        <v>0</v>
      </c>
      <c r="L1024" s="73">
        <v>0</v>
      </c>
      <c r="M1024" s="73">
        <v>0</v>
      </c>
      <c r="N1024" s="73">
        <v>0</v>
      </c>
      <c r="O1024" s="73">
        <v>0</v>
      </c>
      <c r="P1024" s="73">
        <v>0</v>
      </c>
      <c r="Q1024" s="73">
        <v>0</v>
      </c>
      <c r="R1024" s="73">
        <v>0</v>
      </c>
      <c r="S1024" s="73">
        <v>0</v>
      </c>
      <c r="T1024" s="73">
        <v>0</v>
      </c>
      <c r="U1024" s="73">
        <v>0</v>
      </c>
      <c r="V1024" s="73">
        <v>0</v>
      </c>
      <c r="W1024" s="73">
        <v>0</v>
      </c>
      <c r="X1024" s="73">
        <v>0</v>
      </c>
      <c r="Y1024" s="73">
        <v>0</v>
      </c>
      <c r="Z1024" s="73">
        <v>0</v>
      </c>
      <c r="AA1024" s="73">
        <v>0</v>
      </c>
      <c r="AB1024" s="73">
        <v>0</v>
      </c>
      <c r="AC1024" s="73">
        <v>0</v>
      </c>
      <c r="AD1024" s="73">
        <v>0</v>
      </c>
      <c r="AE1024" s="73">
        <v>0</v>
      </c>
      <c r="AF1024" s="73">
        <v>0</v>
      </c>
      <c r="AG1024" s="73">
        <v>0</v>
      </c>
      <c r="AH1024" s="73">
        <v>0</v>
      </c>
      <c r="AI1024" s="73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>
      <c r="A1025" s="5"/>
      <c r="B1025" s="5" t="s">
        <v>4</v>
      </c>
      <c r="C1025" s="73">
        <v>0</v>
      </c>
      <c r="D1025" s="73">
        <v>0</v>
      </c>
      <c r="E1025" s="73">
        <v>0</v>
      </c>
      <c r="F1025" s="73">
        <v>0</v>
      </c>
      <c r="G1025" s="73">
        <v>0</v>
      </c>
      <c r="H1025" s="73">
        <v>0</v>
      </c>
      <c r="I1025" s="73">
        <v>0</v>
      </c>
      <c r="J1025" s="73">
        <v>0</v>
      </c>
      <c r="K1025" s="73">
        <v>0</v>
      </c>
      <c r="L1025" s="73">
        <v>0</v>
      </c>
      <c r="M1025" s="73">
        <v>0</v>
      </c>
      <c r="N1025" s="73">
        <v>0</v>
      </c>
      <c r="O1025" s="73">
        <v>0</v>
      </c>
      <c r="P1025" s="73">
        <v>0</v>
      </c>
      <c r="Q1025" s="73">
        <v>0</v>
      </c>
      <c r="R1025" s="73">
        <v>0</v>
      </c>
      <c r="S1025" s="73">
        <v>0</v>
      </c>
      <c r="T1025" s="73">
        <v>0</v>
      </c>
      <c r="U1025" s="73">
        <v>0</v>
      </c>
      <c r="V1025" s="73">
        <v>0</v>
      </c>
      <c r="W1025" s="73">
        <v>0</v>
      </c>
      <c r="X1025" s="73">
        <v>0</v>
      </c>
      <c r="Y1025" s="73">
        <v>0</v>
      </c>
      <c r="Z1025" s="73">
        <v>0</v>
      </c>
      <c r="AA1025" s="73">
        <v>0</v>
      </c>
      <c r="AB1025" s="73">
        <v>0</v>
      </c>
      <c r="AC1025" s="73">
        <v>0</v>
      </c>
      <c r="AD1025" s="73">
        <v>0</v>
      </c>
      <c r="AE1025" s="73">
        <v>0</v>
      </c>
      <c r="AF1025" s="73">
        <v>0</v>
      </c>
      <c r="AG1025" s="73">
        <v>0</v>
      </c>
      <c r="AH1025" s="73">
        <v>0</v>
      </c>
      <c r="AI1025" s="73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>
      <c r="A1026" s="5" t="s">
        <v>2</v>
      </c>
      <c r="B1026" s="5" t="s">
        <v>3</v>
      </c>
      <c r="C1026" s="73">
        <v>0</v>
      </c>
      <c r="D1026" s="73">
        <v>0</v>
      </c>
      <c r="E1026" s="73">
        <v>0</v>
      </c>
      <c r="F1026" s="73">
        <v>0</v>
      </c>
      <c r="G1026" s="73">
        <v>0</v>
      </c>
      <c r="H1026" s="73">
        <v>0</v>
      </c>
      <c r="I1026" s="73">
        <v>0</v>
      </c>
      <c r="J1026" s="73">
        <v>0</v>
      </c>
      <c r="K1026" s="73">
        <v>0</v>
      </c>
      <c r="L1026" s="73">
        <v>0</v>
      </c>
      <c r="M1026" s="73">
        <v>0</v>
      </c>
      <c r="N1026" s="73">
        <v>0</v>
      </c>
      <c r="O1026" s="73">
        <v>0</v>
      </c>
      <c r="P1026" s="73">
        <v>0</v>
      </c>
      <c r="Q1026" s="73">
        <v>0</v>
      </c>
      <c r="R1026" s="73">
        <v>0</v>
      </c>
      <c r="S1026" s="73">
        <v>0</v>
      </c>
      <c r="T1026" s="73">
        <v>0</v>
      </c>
      <c r="U1026" s="73">
        <v>0</v>
      </c>
      <c r="V1026" s="73">
        <v>0</v>
      </c>
      <c r="W1026" s="73">
        <v>0</v>
      </c>
      <c r="X1026" s="73">
        <v>0</v>
      </c>
      <c r="Y1026" s="73">
        <v>0</v>
      </c>
      <c r="Z1026" s="73">
        <v>0</v>
      </c>
      <c r="AA1026" s="73">
        <v>0</v>
      </c>
      <c r="AB1026" s="73">
        <v>0</v>
      </c>
      <c r="AC1026" s="73">
        <v>0</v>
      </c>
      <c r="AD1026" s="73">
        <v>0</v>
      </c>
      <c r="AE1026" s="73">
        <v>0</v>
      </c>
      <c r="AF1026" s="73">
        <v>0</v>
      </c>
      <c r="AG1026" s="73">
        <v>0</v>
      </c>
      <c r="AH1026" s="73">
        <v>0</v>
      </c>
      <c r="AI1026" s="73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>
      <c r="A1027" s="4"/>
      <c r="B1027" s="4" t="s">
        <v>4</v>
      </c>
      <c r="C1027" s="73">
        <v>0</v>
      </c>
      <c r="D1027" s="73">
        <v>0</v>
      </c>
      <c r="E1027" s="73">
        <v>0</v>
      </c>
      <c r="F1027" s="73">
        <v>0</v>
      </c>
      <c r="G1027" s="73">
        <v>0</v>
      </c>
      <c r="H1027" s="73">
        <v>0</v>
      </c>
      <c r="I1027" s="73">
        <v>0</v>
      </c>
      <c r="J1027" s="73">
        <v>0</v>
      </c>
      <c r="K1027" s="73">
        <v>0</v>
      </c>
      <c r="L1027" s="73">
        <v>0</v>
      </c>
      <c r="M1027" s="73">
        <v>0</v>
      </c>
      <c r="N1027" s="73">
        <v>0</v>
      </c>
      <c r="O1027" s="73">
        <v>0</v>
      </c>
      <c r="P1027" s="73">
        <v>0</v>
      </c>
      <c r="Q1027" s="73">
        <v>0</v>
      </c>
      <c r="R1027" s="73">
        <v>0</v>
      </c>
      <c r="S1027" s="73">
        <v>0</v>
      </c>
      <c r="T1027" s="73">
        <v>0</v>
      </c>
      <c r="U1027" s="73">
        <v>0</v>
      </c>
      <c r="V1027" s="73">
        <v>0</v>
      </c>
      <c r="W1027" s="73">
        <v>0</v>
      </c>
      <c r="X1027" s="73">
        <v>0</v>
      </c>
      <c r="Y1027" s="73">
        <v>0</v>
      </c>
      <c r="Z1027" s="73">
        <v>0</v>
      </c>
      <c r="AA1027" s="73">
        <v>0</v>
      </c>
      <c r="AB1027" s="73">
        <v>0</v>
      </c>
      <c r="AC1027" s="73">
        <v>0</v>
      </c>
      <c r="AD1027" s="73">
        <v>0</v>
      </c>
      <c r="AE1027" s="73">
        <v>0</v>
      </c>
      <c r="AF1027" s="73">
        <v>0</v>
      </c>
      <c r="AG1027" s="73">
        <v>0</v>
      </c>
      <c r="AH1027" s="73">
        <v>0</v>
      </c>
      <c r="AI1027" s="73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</row>
    <row r="1028" spans="1:85">
      <c r="A1028" s="14" t="s">
        <v>7</v>
      </c>
      <c r="B1028" s="14" t="s">
        <v>3</v>
      </c>
      <c r="C1028" s="73">
        <v>0</v>
      </c>
      <c r="D1028" s="73">
        <v>0</v>
      </c>
      <c r="E1028" s="73">
        <v>0</v>
      </c>
      <c r="F1028" s="73">
        <v>0</v>
      </c>
      <c r="G1028" s="73">
        <v>0</v>
      </c>
      <c r="H1028" s="73">
        <v>0</v>
      </c>
      <c r="I1028" s="73">
        <v>0</v>
      </c>
      <c r="J1028" s="73">
        <v>0</v>
      </c>
      <c r="K1028" s="73">
        <v>0</v>
      </c>
      <c r="L1028" s="73">
        <v>0</v>
      </c>
      <c r="M1028" s="73">
        <v>0</v>
      </c>
      <c r="N1028" s="73">
        <v>0</v>
      </c>
      <c r="O1028" s="73">
        <v>0</v>
      </c>
      <c r="P1028" s="73">
        <v>0</v>
      </c>
      <c r="Q1028" s="73">
        <v>0</v>
      </c>
      <c r="R1028" s="73">
        <v>0</v>
      </c>
      <c r="S1028" s="73">
        <v>0</v>
      </c>
      <c r="T1028" s="73">
        <v>0</v>
      </c>
      <c r="U1028" s="73">
        <v>0</v>
      </c>
      <c r="V1028" s="73">
        <v>0</v>
      </c>
      <c r="W1028" s="73">
        <v>0</v>
      </c>
      <c r="X1028" s="73">
        <v>0</v>
      </c>
      <c r="Y1028" s="73">
        <v>0</v>
      </c>
      <c r="Z1028" s="73">
        <v>0</v>
      </c>
      <c r="AA1028" s="73">
        <v>0</v>
      </c>
      <c r="AB1028" s="73">
        <v>0</v>
      </c>
      <c r="AC1028" s="73">
        <v>0</v>
      </c>
      <c r="AD1028" s="73">
        <v>0</v>
      </c>
      <c r="AE1028" s="73">
        <v>0</v>
      </c>
      <c r="AF1028" s="73">
        <v>0</v>
      </c>
      <c r="AG1028" s="73">
        <v>0</v>
      </c>
      <c r="AH1028" s="73">
        <v>0</v>
      </c>
      <c r="AI1028" s="73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4"/>
      <c r="B1029" s="4" t="s">
        <v>4</v>
      </c>
      <c r="C1029" s="73">
        <v>0</v>
      </c>
      <c r="D1029" s="73">
        <v>0</v>
      </c>
      <c r="E1029" s="73">
        <v>0</v>
      </c>
      <c r="F1029" s="73">
        <v>0</v>
      </c>
      <c r="G1029" s="73">
        <v>0</v>
      </c>
      <c r="H1029" s="73">
        <v>0</v>
      </c>
      <c r="I1029" s="73">
        <v>0</v>
      </c>
      <c r="J1029" s="73">
        <v>0</v>
      </c>
      <c r="K1029" s="73">
        <v>0</v>
      </c>
      <c r="L1029" s="73">
        <v>0</v>
      </c>
      <c r="M1029" s="73">
        <v>0</v>
      </c>
      <c r="N1029" s="73">
        <v>0</v>
      </c>
      <c r="O1029" s="73">
        <v>0</v>
      </c>
      <c r="P1029" s="73">
        <v>0</v>
      </c>
      <c r="Q1029" s="73">
        <v>0</v>
      </c>
      <c r="R1029" s="73">
        <v>0</v>
      </c>
      <c r="S1029" s="73">
        <v>0</v>
      </c>
      <c r="T1029" s="73">
        <v>0</v>
      </c>
      <c r="U1029" s="73">
        <v>0</v>
      </c>
      <c r="V1029" s="73">
        <v>0</v>
      </c>
      <c r="W1029" s="73">
        <v>0</v>
      </c>
      <c r="X1029" s="73">
        <v>0</v>
      </c>
      <c r="Y1029" s="73">
        <v>0</v>
      </c>
      <c r="Z1029" s="73">
        <v>0</v>
      </c>
      <c r="AA1029" s="73">
        <v>0</v>
      </c>
      <c r="AB1029" s="73">
        <v>0</v>
      </c>
      <c r="AC1029" s="73">
        <v>0</v>
      </c>
      <c r="AD1029" s="73">
        <v>0</v>
      </c>
      <c r="AE1029" s="73">
        <v>0</v>
      </c>
      <c r="AF1029" s="73">
        <v>0</v>
      </c>
      <c r="AG1029" s="73">
        <v>0</v>
      </c>
      <c r="AH1029" s="73">
        <v>0</v>
      </c>
      <c r="AI1029" s="73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14" t="s">
        <v>6</v>
      </c>
      <c r="B1030" s="14" t="s">
        <v>3</v>
      </c>
      <c r="C1030" s="73">
        <v>0</v>
      </c>
      <c r="D1030" s="73">
        <v>0</v>
      </c>
      <c r="E1030" s="73">
        <v>0</v>
      </c>
      <c r="F1030" s="73">
        <v>0</v>
      </c>
      <c r="G1030" s="73">
        <v>0</v>
      </c>
      <c r="H1030" s="73">
        <v>0</v>
      </c>
      <c r="I1030" s="73">
        <v>0</v>
      </c>
      <c r="J1030" s="73">
        <v>0</v>
      </c>
      <c r="K1030" s="73">
        <v>0</v>
      </c>
      <c r="L1030" s="73">
        <v>0</v>
      </c>
      <c r="M1030" s="73">
        <v>0</v>
      </c>
      <c r="N1030" s="73">
        <v>0</v>
      </c>
      <c r="O1030" s="73">
        <v>0</v>
      </c>
      <c r="P1030" s="73">
        <v>0</v>
      </c>
      <c r="Q1030" s="73">
        <v>0</v>
      </c>
      <c r="R1030" s="73">
        <v>0</v>
      </c>
      <c r="S1030" s="73">
        <v>0</v>
      </c>
      <c r="T1030" s="73">
        <v>0</v>
      </c>
      <c r="U1030" s="73">
        <v>0</v>
      </c>
      <c r="V1030" s="73">
        <v>0</v>
      </c>
      <c r="W1030" s="73">
        <v>0</v>
      </c>
      <c r="X1030" s="73">
        <v>0</v>
      </c>
      <c r="Y1030" s="73">
        <v>0</v>
      </c>
      <c r="Z1030" s="73">
        <v>0</v>
      </c>
      <c r="AA1030" s="73">
        <v>0</v>
      </c>
      <c r="AB1030" s="73">
        <v>0</v>
      </c>
      <c r="AC1030" s="73">
        <v>0</v>
      </c>
      <c r="AD1030" s="73">
        <v>0</v>
      </c>
      <c r="AE1030" s="73">
        <v>0</v>
      </c>
      <c r="AF1030" s="73">
        <v>0</v>
      </c>
      <c r="AG1030" s="73">
        <v>0</v>
      </c>
      <c r="AH1030" s="73">
        <v>0</v>
      </c>
      <c r="AI1030" s="73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5"/>
      <c r="B1031" s="5" t="s">
        <v>4</v>
      </c>
      <c r="C1031" s="73">
        <v>0</v>
      </c>
      <c r="D1031" s="73">
        <v>0</v>
      </c>
      <c r="E1031" s="73">
        <v>0</v>
      </c>
      <c r="F1031" s="73">
        <v>0</v>
      </c>
      <c r="G1031" s="73">
        <v>0</v>
      </c>
      <c r="H1031" s="73">
        <v>0</v>
      </c>
      <c r="I1031" s="73">
        <v>0</v>
      </c>
      <c r="J1031" s="73">
        <v>0</v>
      </c>
      <c r="K1031" s="73">
        <v>0</v>
      </c>
      <c r="L1031" s="73">
        <v>0</v>
      </c>
      <c r="M1031" s="73">
        <v>0</v>
      </c>
      <c r="N1031" s="73">
        <v>0</v>
      </c>
      <c r="O1031" s="73">
        <v>0</v>
      </c>
      <c r="P1031" s="73">
        <v>0</v>
      </c>
      <c r="Q1031" s="73">
        <v>0</v>
      </c>
      <c r="R1031" s="73">
        <v>0</v>
      </c>
      <c r="S1031" s="73">
        <v>0</v>
      </c>
      <c r="T1031" s="73">
        <v>0</v>
      </c>
      <c r="U1031" s="73">
        <v>0</v>
      </c>
      <c r="V1031" s="73">
        <v>0</v>
      </c>
      <c r="W1031" s="73">
        <v>0</v>
      </c>
      <c r="X1031" s="73">
        <v>0</v>
      </c>
      <c r="Y1031" s="73">
        <v>0</v>
      </c>
      <c r="Z1031" s="73">
        <v>0</v>
      </c>
      <c r="AA1031" s="73">
        <v>0</v>
      </c>
      <c r="AB1031" s="73">
        <v>0</v>
      </c>
      <c r="AC1031" s="73">
        <v>0</v>
      </c>
      <c r="AD1031" s="73">
        <v>0</v>
      </c>
      <c r="AE1031" s="73">
        <v>0</v>
      </c>
      <c r="AF1031" s="73">
        <v>0</v>
      </c>
      <c r="AG1031" s="73">
        <v>0</v>
      </c>
      <c r="AH1031" s="73">
        <v>0</v>
      </c>
      <c r="AI1031" s="73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5" t="s">
        <v>8</v>
      </c>
      <c r="B1032" s="5" t="s">
        <v>3</v>
      </c>
      <c r="C1032" s="73">
        <v>0</v>
      </c>
      <c r="D1032" s="73">
        <v>0</v>
      </c>
      <c r="E1032" s="73">
        <v>0</v>
      </c>
      <c r="F1032" s="73">
        <v>0</v>
      </c>
      <c r="G1032" s="73">
        <v>0</v>
      </c>
      <c r="H1032" s="73">
        <v>0</v>
      </c>
      <c r="I1032" s="73">
        <v>0</v>
      </c>
      <c r="J1032" s="73">
        <v>0</v>
      </c>
      <c r="K1032" s="73">
        <v>0</v>
      </c>
      <c r="L1032" s="73">
        <v>0</v>
      </c>
      <c r="M1032" s="73">
        <v>0</v>
      </c>
      <c r="N1032" s="73">
        <v>0</v>
      </c>
      <c r="O1032" s="73">
        <v>0</v>
      </c>
      <c r="P1032" s="73">
        <v>0</v>
      </c>
      <c r="Q1032" s="73">
        <v>0</v>
      </c>
      <c r="R1032" s="73">
        <v>0</v>
      </c>
      <c r="S1032" s="73">
        <v>0</v>
      </c>
      <c r="T1032" s="73">
        <v>0</v>
      </c>
      <c r="U1032" s="73">
        <v>0</v>
      </c>
      <c r="V1032" s="73">
        <v>0</v>
      </c>
      <c r="W1032" s="73">
        <v>0</v>
      </c>
      <c r="X1032" s="73">
        <v>0</v>
      </c>
      <c r="Y1032" s="73">
        <v>0</v>
      </c>
      <c r="Z1032" s="73">
        <v>0</v>
      </c>
      <c r="AA1032" s="73">
        <v>0</v>
      </c>
      <c r="AB1032" s="73">
        <v>0</v>
      </c>
      <c r="AC1032" s="73">
        <v>0</v>
      </c>
      <c r="AD1032" s="73">
        <v>0</v>
      </c>
      <c r="AE1032" s="73">
        <v>0</v>
      </c>
      <c r="AF1032" s="73">
        <v>0</v>
      </c>
      <c r="AG1032" s="73">
        <v>0</v>
      </c>
      <c r="AH1032" s="73">
        <v>0</v>
      </c>
      <c r="AI1032" s="73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4"/>
      <c r="B1033" s="4" t="s">
        <v>37</v>
      </c>
      <c r="C1033" s="73">
        <v>0</v>
      </c>
      <c r="D1033" s="73">
        <v>0</v>
      </c>
      <c r="E1033" s="73">
        <v>0</v>
      </c>
      <c r="F1033" s="73">
        <v>0</v>
      </c>
      <c r="G1033" s="73">
        <v>0</v>
      </c>
      <c r="H1033" s="73">
        <v>0</v>
      </c>
      <c r="I1033" s="73">
        <v>0</v>
      </c>
      <c r="J1033" s="73">
        <v>0</v>
      </c>
      <c r="K1033" s="73">
        <v>0</v>
      </c>
      <c r="L1033" s="73">
        <v>0</v>
      </c>
      <c r="M1033" s="73">
        <v>0</v>
      </c>
      <c r="N1033" s="73">
        <v>0</v>
      </c>
      <c r="O1033" s="73">
        <v>0</v>
      </c>
      <c r="P1033" s="73">
        <v>0</v>
      </c>
      <c r="Q1033" s="73">
        <v>0</v>
      </c>
      <c r="R1033" s="73">
        <v>0</v>
      </c>
      <c r="S1033" s="73">
        <v>0</v>
      </c>
      <c r="T1033" s="73">
        <v>0</v>
      </c>
      <c r="U1033" s="73">
        <v>0</v>
      </c>
      <c r="V1033" s="73">
        <v>0</v>
      </c>
      <c r="W1033" s="73">
        <v>0</v>
      </c>
      <c r="X1033" s="73">
        <v>0</v>
      </c>
      <c r="Y1033" s="73">
        <v>0</v>
      </c>
      <c r="Z1033" s="73">
        <v>0</v>
      </c>
      <c r="AA1033" s="73">
        <v>0</v>
      </c>
      <c r="AB1033" s="73">
        <v>0</v>
      </c>
      <c r="AC1033" s="73">
        <v>0</v>
      </c>
      <c r="AD1033" s="73">
        <v>0</v>
      </c>
      <c r="AE1033" s="73">
        <v>0</v>
      </c>
      <c r="AF1033" s="73">
        <v>0</v>
      </c>
      <c r="AG1033" s="73">
        <v>0</v>
      </c>
      <c r="AH1033" s="73">
        <v>0</v>
      </c>
      <c r="AI1033" s="7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14" t="s">
        <v>36</v>
      </c>
      <c r="B1034" s="14" t="s">
        <v>38</v>
      </c>
      <c r="C1034" s="73">
        <v>0</v>
      </c>
      <c r="D1034" s="73">
        <v>0</v>
      </c>
      <c r="E1034" s="73">
        <v>0</v>
      </c>
      <c r="F1034" s="73">
        <v>0</v>
      </c>
      <c r="G1034" s="73">
        <v>0</v>
      </c>
      <c r="H1034" s="73">
        <v>0</v>
      </c>
      <c r="I1034" s="73">
        <v>0</v>
      </c>
      <c r="J1034" s="73">
        <v>0</v>
      </c>
      <c r="K1034" s="73">
        <v>0</v>
      </c>
      <c r="L1034" s="73">
        <v>0</v>
      </c>
      <c r="M1034" s="73">
        <v>0</v>
      </c>
      <c r="N1034" s="73">
        <v>0</v>
      </c>
      <c r="O1034" s="73">
        <v>0</v>
      </c>
      <c r="P1034" s="73">
        <v>0</v>
      </c>
      <c r="Q1034" s="73">
        <v>0</v>
      </c>
      <c r="R1034" s="73">
        <v>0</v>
      </c>
      <c r="S1034" s="73">
        <v>0</v>
      </c>
      <c r="T1034" s="73">
        <v>0</v>
      </c>
      <c r="U1034" s="73">
        <v>0</v>
      </c>
      <c r="V1034" s="73">
        <v>0</v>
      </c>
      <c r="W1034" s="73">
        <v>0</v>
      </c>
      <c r="X1034" s="73">
        <v>0</v>
      </c>
      <c r="Y1034" s="73">
        <v>0</v>
      </c>
      <c r="Z1034" s="73">
        <v>0</v>
      </c>
      <c r="AA1034" s="73">
        <v>0</v>
      </c>
      <c r="AB1034" s="73">
        <v>0</v>
      </c>
      <c r="AC1034" s="73">
        <v>0</v>
      </c>
      <c r="AD1034" s="73">
        <v>0</v>
      </c>
      <c r="AE1034" s="73">
        <v>0</v>
      </c>
      <c r="AF1034" s="73">
        <v>0</v>
      </c>
      <c r="AG1034" s="73">
        <v>0</v>
      </c>
      <c r="AH1034" s="73">
        <v>0</v>
      </c>
      <c r="AI1034" s="73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5"/>
      <c r="B1035" s="5" t="s">
        <v>213</v>
      </c>
      <c r="C1035" s="73">
        <v>0</v>
      </c>
      <c r="D1035" s="73">
        <v>0</v>
      </c>
      <c r="E1035" s="73">
        <v>0</v>
      </c>
      <c r="F1035" s="73">
        <v>0</v>
      </c>
      <c r="G1035" s="73">
        <v>0</v>
      </c>
      <c r="H1035" s="73">
        <v>0</v>
      </c>
      <c r="I1035" s="73">
        <v>0</v>
      </c>
      <c r="J1035" s="73">
        <v>0</v>
      </c>
      <c r="K1035" s="73">
        <v>0</v>
      </c>
      <c r="L1035" s="73">
        <v>0</v>
      </c>
      <c r="M1035" s="73">
        <v>0</v>
      </c>
      <c r="N1035" s="73">
        <v>0</v>
      </c>
      <c r="O1035" s="73">
        <v>0</v>
      </c>
      <c r="P1035" s="73">
        <v>0</v>
      </c>
      <c r="Q1035" s="73">
        <v>0</v>
      </c>
      <c r="R1035" s="73">
        <v>0</v>
      </c>
      <c r="S1035" s="73">
        <v>0</v>
      </c>
      <c r="T1035" s="73">
        <v>0</v>
      </c>
      <c r="U1035" s="73">
        <v>0</v>
      </c>
      <c r="V1035" s="73">
        <v>0</v>
      </c>
      <c r="W1035" s="73">
        <v>0</v>
      </c>
      <c r="X1035" s="73">
        <v>0</v>
      </c>
      <c r="Y1035" s="73">
        <v>0</v>
      </c>
      <c r="Z1035" s="73">
        <v>0</v>
      </c>
      <c r="AA1035" s="73">
        <v>0</v>
      </c>
      <c r="AB1035" s="73">
        <v>0</v>
      </c>
      <c r="AC1035" s="73">
        <v>0</v>
      </c>
      <c r="AD1035" s="73">
        <v>0</v>
      </c>
      <c r="AE1035" s="73">
        <v>0</v>
      </c>
      <c r="AF1035" s="73">
        <v>0</v>
      </c>
      <c r="AG1035" s="73">
        <v>0</v>
      </c>
      <c r="AH1035" s="73">
        <v>0</v>
      </c>
      <c r="AI1035" s="73">
        <v>0</v>
      </c>
    </row>
    <row r="1036" spans="1:85">
      <c r="A1036" s="1" t="str">
        <f>LOOKUP(B1036,[1]Regions!$A$4:$A$98,[1]Regions!$B$4:$B$98)</f>
        <v>Korea</v>
      </c>
      <c r="B1036" s="2">
        <v>48</v>
      </c>
      <c r="C1036" s="72">
        <v>2018</v>
      </c>
      <c r="D1036" s="72">
        <v>2019</v>
      </c>
      <c r="E1036" s="72">
        <v>2020</v>
      </c>
      <c r="F1036" s="72">
        <v>2021</v>
      </c>
      <c r="G1036" s="72">
        <v>2022</v>
      </c>
      <c r="H1036" s="72">
        <v>2023</v>
      </c>
      <c r="I1036" s="72">
        <v>2024</v>
      </c>
      <c r="J1036" s="72">
        <v>2025</v>
      </c>
      <c r="K1036" s="72">
        <v>2026</v>
      </c>
      <c r="L1036" s="72">
        <v>2027</v>
      </c>
      <c r="M1036" s="72">
        <v>2028</v>
      </c>
      <c r="N1036" s="72">
        <v>2029</v>
      </c>
      <c r="O1036" s="72">
        <v>2030</v>
      </c>
      <c r="P1036" s="72">
        <v>2031</v>
      </c>
      <c r="Q1036" s="72">
        <v>2032</v>
      </c>
      <c r="R1036" s="72">
        <v>2033</v>
      </c>
      <c r="S1036" s="72">
        <v>2034</v>
      </c>
      <c r="T1036" s="72">
        <v>2035</v>
      </c>
      <c r="U1036" s="72">
        <v>2036</v>
      </c>
      <c r="V1036" s="72">
        <v>2037</v>
      </c>
      <c r="W1036" s="72">
        <v>2038</v>
      </c>
      <c r="X1036" s="72">
        <v>2039</v>
      </c>
      <c r="Y1036" s="72">
        <v>2040</v>
      </c>
      <c r="Z1036" s="72">
        <v>2041</v>
      </c>
      <c r="AA1036" s="72">
        <v>2042</v>
      </c>
      <c r="AB1036" s="72">
        <v>2043</v>
      </c>
      <c r="AC1036" s="72">
        <v>2044</v>
      </c>
      <c r="AD1036" s="72">
        <v>2045</v>
      </c>
      <c r="AE1036" s="72">
        <v>2046</v>
      </c>
      <c r="AF1036" s="72">
        <v>2047</v>
      </c>
      <c r="AG1036" s="72">
        <v>2048</v>
      </c>
      <c r="AH1036" s="72">
        <v>2049</v>
      </c>
      <c r="AI1036" s="72">
        <v>2050</v>
      </c>
      <c r="AJ1036">
        <v>2051</v>
      </c>
      <c r="AK1036">
        <v>2052</v>
      </c>
      <c r="AL1036">
        <v>2053</v>
      </c>
      <c r="AM1036">
        <v>2054</v>
      </c>
      <c r="AN1036">
        <v>2055</v>
      </c>
      <c r="AO1036">
        <v>2056</v>
      </c>
      <c r="AP1036">
        <v>2057</v>
      </c>
      <c r="AQ1036">
        <v>2058</v>
      </c>
      <c r="AR1036">
        <v>2059</v>
      </c>
      <c r="AS1036">
        <v>2060</v>
      </c>
      <c r="AT1036">
        <v>2061</v>
      </c>
      <c r="AU1036">
        <v>2062</v>
      </c>
      <c r="AV1036">
        <v>2063</v>
      </c>
      <c r="AW1036">
        <v>2064</v>
      </c>
      <c r="AX1036">
        <v>2065</v>
      </c>
      <c r="AY1036">
        <v>2066</v>
      </c>
      <c r="AZ1036">
        <v>2067</v>
      </c>
      <c r="BA1036">
        <v>2068</v>
      </c>
      <c r="BB1036">
        <v>2069</v>
      </c>
      <c r="BC1036">
        <v>2070</v>
      </c>
      <c r="BD1036">
        <v>2071</v>
      </c>
      <c r="BE1036">
        <v>2072</v>
      </c>
      <c r="BF1036">
        <v>2073</v>
      </c>
      <c r="BG1036">
        <v>2074</v>
      </c>
      <c r="BH1036">
        <v>2075</v>
      </c>
      <c r="BI1036">
        <v>2076</v>
      </c>
      <c r="BJ1036">
        <v>2077</v>
      </c>
      <c r="BK1036">
        <v>2078</v>
      </c>
      <c r="BL1036">
        <v>2079</v>
      </c>
      <c r="BM1036">
        <v>2080</v>
      </c>
      <c r="BN1036">
        <v>2081</v>
      </c>
      <c r="BO1036">
        <v>2082</v>
      </c>
      <c r="BP1036">
        <v>2083</v>
      </c>
      <c r="BQ1036">
        <v>2084</v>
      </c>
      <c r="BR1036">
        <v>2085</v>
      </c>
      <c r="BS1036">
        <v>2086</v>
      </c>
      <c r="BT1036">
        <v>2087</v>
      </c>
      <c r="BU1036">
        <v>2088</v>
      </c>
      <c r="BV1036">
        <v>2089</v>
      </c>
      <c r="BW1036">
        <v>2090</v>
      </c>
      <c r="BX1036">
        <v>2091</v>
      </c>
      <c r="BY1036">
        <v>2092</v>
      </c>
      <c r="BZ1036">
        <v>2093</v>
      </c>
      <c r="CA1036">
        <v>2094</v>
      </c>
      <c r="CB1036">
        <v>2095</v>
      </c>
      <c r="CC1036">
        <v>2096</v>
      </c>
      <c r="CD1036">
        <v>2097</v>
      </c>
      <c r="CE1036">
        <v>2098</v>
      </c>
      <c r="CF1036">
        <v>2099</v>
      </c>
      <c r="CG1036">
        <v>2100</v>
      </c>
    </row>
    <row r="1037" spans="1:85">
      <c r="A1037" s="74"/>
      <c r="B1037" s="74" t="s">
        <v>4</v>
      </c>
      <c r="C1037" s="73">
        <v>0</v>
      </c>
      <c r="D1037" s="73">
        <v>0</v>
      </c>
      <c r="E1037" s="73">
        <v>0</v>
      </c>
      <c r="F1037" s="73">
        <v>0</v>
      </c>
      <c r="G1037" s="73">
        <v>0</v>
      </c>
      <c r="H1037" s="73">
        <v>0</v>
      </c>
      <c r="I1037" s="73">
        <v>0</v>
      </c>
      <c r="J1037" s="73">
        <v>0</v>
      </c>
      <c r="K1037" s="73">
        <v>0</v>
      </c>
      <c r="L1037" s="73">
        <v>0</v>
      </c>
      <c r="M1037" s="73">
        <v>0</v>
      </c>
      <c r="N1037" s="73">
        <v>0</v>
      </c>
      <c r="O1037" s="73">
        <v>0</v>
      </c>
      <c r="P1037" s="73">
        <v>0</v>
      </c>
      <c r="Q1037" s="73">
        <v>0</v>
      </c>
      <c r="R1037" s="73">
        <v>0</v>
      </c>
      <c r="S1037" s="73">
        <v>0</v>
      </c>
      <c r="T1037" s="73">
        <v>0</v>
      </c>
      <c r="U1037" s="73">
        <v>0</v>
      </c>
      <c r="V1037" s="73">
        <v>0</v>
      </c>
      <c r="W1037" s="73">
        <v>0</v>
      </c>
      <c r="X1037" s="73">
        <v>0</v>
      </c>
      <c r="Y1037" s="73">
        <v>0</v>
      </c>
      <c r="Z1037" s="73">
        <v>0</v>
      </c>
      <c r="AA1037" s="73">
        <v>0</v>
      </c>
      <c r="AB1037" s="73">
        <v>0</v>
      </c>
      <c r="AC1037" s="73">
        <v>0</v>
      </c>
      <c r="AD1037" s="73">
        <v>0</v>
      </c>
      <c r="AE1037" s="73">
        <v>0</v>
      </c>
      <c r="AF1037" s="73">
        <v>0</v>
      </c>
      <c r="AG1037" s="73">
        <v>0</v>
      </c>
      <c r="AH1037" s="73">
        <v>0</v>
      </c>
      <c r="AI1037" s="73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74" t="s">
        <v>0</v>
      </c>
      <c r="B1038" s="74" t="s">
        <v>3</v>
      </c>
      <c r="C1038" s="73">
        <v>0</v>
      </c>
      <c r="D1038" s="73">
        <v>0</v>
      </c>
      <c r="E1038" s="73">
        <v>0</v>
      </c>
      <c r="F1038" s="73">
        <v>0</v>
      </c>
      <c r="G1038" s="73">
        <v>0</v>
      </c>
      <c r="H1038" s="73">
        <v>0</v>
      </c>
      <c r="I1038" s="73">
        <v>0</v>
      </c>
      <c r="J1038" s="73">
        <v>0</v>
      </c>
      <c r="K1038" s="73">
        <v>0</v>
      </c>
      <c r="L1038" s="73">
        <v>0</v>
      </c>
      <c r="M1038" s="73">
        <v>0</v>
      </c>
      <c r="N1038" s="73">
        <v>0</v>
      </c>
      <c r="O1038" s="73">
        <v>0</v>
      </c>
      <c r="P1038" s="73">
        <v>0</v>
      </c>
      <c r="Q1038" s="73">
        <v>0</v>
      </c>
      <c r="R1038" s="73">
        <v>0</v>
      </c>
      <c r="S1038" s="73">
        <v>0</v>
      </c>
      <c r="T1038" s="73">
        <v>0</v>
      </c>
      <c r="U1038" s="73">
        <v>0</v>
      </c>
      <c r="V1038" s="73">
        <v>0</v>
      </c>
      <c r="W1038" s="73">
        <v>0</v>
      </c>
      <c r="X1038" s="73">
        <v>0</v>
      </c>
      <c r="Y1038" s="73">
        <v>0</v>
      </c>
      <c r="Z1038" s="73">
        <v>0</v>
      </c>
      <c r="AA1038" s="73">
        <v>0</v>
      </c>
      <c r="AB1038" s="73">
        <v>0</v>
      </c>
      <c r="AC1038" s="73">
        <v>0</v>
      </c>
      <c r="AD1038" s="73">
        <v>0</v>
      </c>
      <c r="AE1038" s="73">
        <v>0</v>
      </c>
      <c r="AF1038" s="73">
        <v>0</v>
      </c>
      <c r="AG1038" s="73">
        <v>0</v>
      </c>
      <c r="AH1038" s="73">
        <v>0</v>
      </c>
      <c r="AI1038" s="73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74"/>
      <c r="B1039" s="74" t="s">
        <v>34</v>
      </c>
      <c r="C1039" s="73">
        <v>0</v>
      </c>
      <c r="D1039" s="73">
        <v>0</v>
      </c>
      <c r="E1039" s="73">
        <v>0</v>
      </c>
      <c r="F1039" s="73">
        <v>0</v>
      </c>
      <c r="G1039" s="73">
        <v>0</v>
      </c>
      <c r="H1039" s="73">
        <v>0</v>
      </c>
      <c r="I1039" s="73">
        <v>0</v>
      </c>
      <c r="J1039" s="73">
        <v>0</v>
      </c>
      <c r="K1039" s="73">
        <v>0</v>
      </c>
      <c r="L1039" s="73">
        <v>0</v>
      </c>
      <c r="M1039" s="73">
        <v>0</v>
      </c>
      <c r="N1039" s="73">
        <v>0</v>
      </c>
      <c r="O1039" s="73">
        <v>0</v>
      </c>
      <c r="P1039" s="73">
        <v>0</v>
      </c>
      <c r="Q1039" s="73">
        <v>0</v>
      </c>
      <c r="R1039" s="73">
        <v>0</v>
      </c>
      <c r="S1039" s="73">
        <v>0</v>
      </c>
      <c r="T1039" s="73">
        <v>0</v>
      </c>
      <c r="U1039" s="73">
        <v>0</v>
      </c>
      <c r="V1039" s="73">
        <v>0</v>
      </c>
      <c r="W1039" s="73">
        <v>0</v>
      </c>
      <c r="X1039" s="73">
        <v>0</v>
      </c>
      <c r="Y1039" s="73">
        <v>0</v>
      </c>
      <c r="Z1039" s="73">
        <v>0</v>
      </c>
      <c r="AA1039" s="73">
        <v>0</v>
      </c>
      <c r="AB1039" s="73">
        <v>0</v>
      </c>
      <c r="AC1039" s="73">
        <v>0</v>
      </c>
      <c r="AD1039" s="73">
        <v>0</v>
      </c>
      <c r="AE1039" s="73">
        <v>0</v>
      </c>
      <c r="AF1039" s="73">
        <v>0</v>
      </c>
      <c r="AG1039" s="73">
        <v>0</v>
      </c>
      <c r="AH1039" s="73">
        <v>0</v>
      </c>
      <c r="AI1039" s="73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14"/>
      <c r="B1040" s="14" t="s">
        <v>35</v>
      </c>
      <c r="C1040" s="73">
        <v>0</v>
      </c>
      <c r="D1040" s="73">
        <v>0</v>
      </c>
      <c r="E1040" s="73">
        <v>0</v>
      </c>
      <c r="F1040" s="73">
        <v>0</v>
      </c>
      <c r="G1040" s="73">
        <v>0</v>
      </c>
      <c r="H1040" s="73">
        <v>0</v>
      </c>
      <c r="I1040" s="73">
        <v>0</v>
      </c>
      <c r="J1040" s="73">
        <v>0</v>
      </c>
      <c r="K1040" s="73">
        <v>0</v>
      </c>
      <c r="L1040" s="73">
        <v>0</v>
      </c>
      <c r="M1040" s="73">
        <v>0</v>
      </c>
      <c r="N1040" s="73">
        <v>0</v>
      </c>
      <c r="O1040" s="73">
        <v>0</v>
      </c>
      <c r="P1040" s="73">
        <v>0</v>
      </c>
      <c r="Q1040" s="73">
        <v>0</v>
      </c>
      <c r="R1040" s="73">
        <v>0</v>
      </c>
      <c r="S1040" s="73">
        <v>0</v>
      </c>
      <c r="T1040" s="73">
        <v>0</v>
      </c>
      <c r="U1040" s="73">
        <v>0</v>
      </c>
      <c r="V1040" s="73">
        <v>0</v>
      </c>
      <c r="W1040" s="73">
        <v>0</v>
      </c>
      <c r="X1040" s="73">
        <v>0</v>
      </c>
      <c r="Y1040" s="73">
        <v>0</v>
      </c>
      <c r="Z1040" s="73">
        <v>0</v>
      </c>
      <c r="AA1040" s="73">
        <v>0</v>
      </c>
      <c r="AB1040" s="73">
        <v>0</v>
      </c>
      <c r="AC1040" s="73">
        <v>0</v>
      </c>
      <c r="AD1040" s="73">
        <v>0</v>
      </c>
      <c r="AE1040" s="73">
        <v>0</v>
      </c>
      <c r="AF1040" s="73">
        <v>0</v>
      </c>
      <c r="AG1040" s="73">
        <v>0</v>
      </c>
      <c r="AH1040" s="73">
        <v>0</v>
      </c>
      <c r="AI1040" s="73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4"/>
      <c r="B1041" s="4" t="s">
        <v>4</v>
      </c>
      <c r="C1041" s="73">
        <v>0</v>
      </c>
      <c r="D1041" s="73">
        <v>0</v>
      </c>
      <c r="E1041" s="73">
        <v>0</v>
      </c>
      <c r="F1041" s="73">
        <v>0</v>
      </c>
      <c r="G1041" s="73">
        <v>0</v>
      </c>
      <c r="H1041" s="73">
        <v>0</v>
      </c>
      <c r="I1041" s="73">
        <v>0</v>
      </c>
      <c r="J1041" s="73">
        <v>0</v>
      </c>
      <c r="K1041" s="73">
        <v>0</v>
      </c>
      <c r="L1041" s="73">
        <v>0</v>
      </c>
      <c r="M1041" s="73">
        <v>0</v>
      </c>
      <c r="N1041" s="73">
        <v>0</v>
      </c>
      <c r="O1041" s="73">
        <v>0</v>
      </c>
      <c r="P1041" s="73">
        <v>0</v>
      </c>
      <c r="Q1041" s="73">
        <v>0</v>
      </c>
      <c r="R1041" s="73">
        <v>0</v>
      </c>
      <c r="S1041" s="73">
        <v>0</v>
      </c>
      <c r="T1041" s="73">
        <v>0</v>
      </c>
      <c r="U1041" s="73">
        <v>0</v>
      </c>
      <c r="V1041" s="73">
        <v>0</v>
      </c>
      <c r="W1041" s="73">
        <v>0</v>
      </c>
      <c r="X1041" s="73">
        <v>0</v>
      </c>
      <c r="Y1041" s="73">
        <v>0</v>
      </c>
      <c r="Z1041" s="73">
        <v>0</v>
      </c>
      <c r="AA1041" s="73">
        <v>0</v>
      </c>
      <c r="AB1041" s="73">
        <v>0</v>
      </c>
      <c r="AC1041" s="73">
        <v>0</v>
      </c>
      <c r="AD1041" s="73">
        <v>0</v>
      </c>
      <c r="AE1041" s="73">
        <v>0</v>
      </c>
      <c r="AF1041" s="73">
        <v>0</v>
      </c>
      <c r="AG1041" s="73">
        <v>0</v>
      </c>
      <c r="AH1041" s="73">
        <v>0</v>
      </c>
      <c r="AI1041" s="73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>
      <c r="A1042" s="74" t="s">
        <v>1</v>
      </c>
      <c r="B1042" s="74" t="s">
        <v>3</v>
      </c>
      <c r="C1042" s="73">
        <v>0</v>
      </c>
      <c r="D1042" s="73">
        <v>0</v>
      </c>
      <c r="E1042" s="73">
        <v>0</v>
      </c>
      <c r="F1042" s="73">
        <v>0</v>
      </c>
      <c r="G1042" s="73">
        <v>0</v>
      </c>
      <c r="H1042" s="73">
        <v>0</v>
      </c>
      <c r="I1042" s="73">
        <v>0</v>
      </c>
      <c r="J1042" s="73">
        <v>0</v>
      </c>
      <c r="K1042" s="73">
        <v>0</v>
      </c>
      <c r="L1042" s="73">
        <v>0</v>
      </c>
      <c r="M1042" s="73">
        <v>0</v>
      </c>
      <c r="N1042" s="73">
        <v>0</v>
      </c>
      <c r="O1042" s="73">
        <v>0</v>
      </c>
      <c r="P1042" s="73">
        <v>0</v>
      </c>
      <c r="Q1042" s="73">
        <v>0</v>
      </c>
      <c r="R1042" s="73">
        <v>0</v>
      </c>
      <c r="S1042" s="73">
        <v>0</v>
      </c>
      <c r="T1042" s="73">
        <v>0</v>
      </c>
      <c r="U1042" s="73">
        <v>0</v>
      </c>
      <c r="V1042" s="73">
        <v>0</v>
      </c>
      <c r="W1042" s="73">
        <v>0</v>
      </c>
      <c r="X1042" s="73">
        <v>0</v>
      </c>
      <c r="Y1042" s="73">
        <v>0</v>
      </c>
      <c r="Z1042" s="73">
        <v>0</v>
      </c>
      <c r="AA1042" s="73">
        <v>0</v>
      </c>
      <c r="AB1042" s="73">
        <v>0</v>
      </c>
      <c r="AC1042" s="73">
        <v>0</v>
      </c>
      <c r="AD1042" s="73">
        <v>0</v>
      </c>
      <c r="AE1042" s="73">
        <v>0</v>
      </c>
      <c r="AF1042" s="73">
        <v>0</v>
      </c>
      <c r="AG1042" s="73">
        <v>0</v>
      </c>
      <c r="AH1042" s="73">
        <v>0</v>
      </c>
      <c r="AI1042" s="73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>
      <c r="A1043" s="74"/>
      <c r="B1043" s="74" t="s">
        <v>34</v>
      </c>
      <c r="C1043" s="73">
        <v>0</v>
      </c>
      <c r="D1043" s="73">
        <v>0</v>
      </c>
      <c r="E1043" s="73">
        <v>0</v>
      </c>
      <c r="F1043" s="73">
        <v>0</v>
      </c>
      <c r="G1043" s="73">
        <v>0</v>
      </c>
      <c r="H1043" s="73">
        <v>0</v>
      </c>
      <c r="I1043" s="73">
        <v>0</v>
      </c>
      <c r="J1043" s="73">
        <v>0</v>
      </c>
      <c r="K1043" s="73">
        <v>0</v>
      </c>
      <c r="L1043" s="73">
        <v>0</v>
      </c>
      <c r="M1043" s="73">
        <v>0</v>
      </c>
      <c r="N1043" s="73">
        <v>0</v>
      </c>
      <c r="O1043" s="73">
        <v>0</v>
      </c>
      <c r="P1043" s="73">
        <v>0</v>
      </c>
      <c r="Q1043" s="73">
        <v>0</v>
      </c>
      <c r="R1043" s="73">
        <v>0</v>
      </c>
      <c r="S1043" s="73">
        <v>0</v>
      </c>
      <c r="T1043" s="73">
        <v>0</v>
      </c>
      <c r="U1043" s="73">
        <v>0</v>
      </c>
      <c r="V1043" s="73">
        <v>0</v>
      </c>
      <c r="W1043" s="73">
        <v>0</v>
      </c>
      <c r="X1043" s="73">
        <v>0</v>
      </c>
      <c r="Y1043" s="73">
        <v>0</v>
      </c>
      <c r="Z1043" s="73">
        <v>0</v>
      </c>
      <c r="AA1043" s="73">
        <v>0</v>
      </c>
      <c r="AB1043" s="73">
        <v>0</v>
      </c>
      <c r="AC1043" s="73">
        <v>0</v>
      </c>
      <c r="AD1043" s="73">
        <v>0</v>
      </c>
      <c r="AE1043" s="73">
        <v>0</v>
      </c>
      <c r="AF1043" s="73">
        <v>0</v>
      </c>
      <c r="AG1043" s="73">
        <v>0</v>
      </c>
      <c r="AH1043" s="73">
        <v>0</v>
      </c>
      <c r="AI1043" s="7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>
      <c r="A1044" s="14"/>
      <c r="B1044" s="14" t="s">
        <v>35</v>
      </c>
      <c r="C1044" s="73">
        <v>0</v>
      </c>
      <c r="D1044" s="73">
        <v>0</v>
      </c>
      <c r="E1044" s="73">
        <v>0</v>
      </c>
      <c r="F1044" s="73">
        <v>0</v>
      </c>
      <c r="G1044" s="73">
        <v>0</v>
      </c>
      <c r="H1044" s="73">
        <v>0</v>
      </c>
      <c r="I1044" s="73">
        <v>0</v>
      </c>
      <c r="J1044" s="73">
        <v>0</v>
      </c>
      <c r="K1044" s="73">
        <v>0</v>
      </c>
      <c r="L1044" s="73">
        <v>0</v>
      </c>
      <c r="M1044" s="73">
        <v>0</v>
      </c>
      <c r="N1044" s="73">
        <v>0</v>
      </c>
      <c r="O1044" s="73">
        <v>0</v>
      </c>
      <c r="P1044" s="73">
        <v>0</v>
      </c>
      <c r="Q1044" s="73">
        <v>0</v>
      </c>
      <c r="R1044" s="73">
        <v>0</v>
      </c>
      <c r="S1044" s="73">
        <v>0</v>
      </c>
      <c r="T1044" s="73">
        <v>0</v>
      </c>
      <c r="U1044" s="73">
        <v>0</v>
      </c>
      <c r="V1044" s="73">
        <v>0</v>
      </c>
      <c r="W1044" s="73">
        <v>0</v>
      </c>
      <c r="X1044" s="73">
        <v>0</v>
      </c>
      <c r="Y1044" s="73">
        <v>0</v>
      </c>
      <c r="Z1044" s="73">
        <v>0</v>
      </c>
      <c r="AA1044" s="73">
        <v>0</v>
      </c>
      <c r="AB1044" s="73">
        <v>0</v>
      </c>
      <c r="AC1044" s="73">
        <v>0</v>
      </c>
      <c r="AD1044" s="73">
        <v>0</v>
      </c>
      <c r="AE1044" s="73">
        <v>0</v>
      </c>
      <c r="AF1044" s="73">
        <v>0</v>
      </c>
      <c r="AG1044" s="73">
        <v>0</v>
      </c>
      <c r="AH1044" s="73">
        <v>0</v>
      </c>
      <c r="AI1044" s="73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>
      <c r="A1045" s="4"/>
      <c r="B1045" s="4" t="s">
        <v>4</v>
      </c>
      <c r="C1045" s="73">
        <v>0</v>
      </c>
      <c r="D1045" s="73">
        <v>0</v>
      </c>
      <c r="E1045" s="73">
        <v>0</v>
      </c>
      <c r="F1045" s="73">
        <v>0</v>
      </c>
      <c r="G1045" s="73">
        <v>0</v>
      </c>
      <c r="H1045" s="73">
        <v>0</v>
      </c>
      <c r="I1045" s="73">
        <v>0</v>
      </c>
      <c r="J1045" s="73">
        <v>0</v>
      </c>
      <c r="K1045" s="73">
        <v>0</v>
      </c>
      <c r="L1045" s="73">
        <v>0</v>
      </c>
      <c r="M1045" s="73">
        <v>0</v>
      </c>
      <c r="N1045" s="73">
        <v>0</v>
      </c>
      <c r="O1045" s="73">
        <v>0</v>
      </c>
      <c r="P1045" s="73">
        <v>0</v>
      </c>
      <c r="Q1045" s="73">
        <v>0</v>
      </c>
      <c r="R1045" s="73">
        <v>0</v>
      </c>
      <c r="S1045" s="73">
        <v>0</v>
      </c>
      <c r="T1045" s="73">
        <v>0</v>
      </c>
      <c r="U1045" s="73">
        <v>0</v>
      </c>
      <c r="V1045" s="73">
        <v>0</v>
      </c>
      <c r="W1045" s="73">
        <v>0</v>
      </c>
      <c r="X1045" s="73">
        <v>0</v>
      </c>
      <c r="Y1045" s="73">
        <v>0</v>
      </c>
      <c r="Z1045" s="73">
        <v>0</v>
      </c>
      <c r="AA1045" s="73">
        <v>0</v>
      </c>
      <c r="AB1045" s="73">
        <v>0</v>
      </c>
      <c r="AC1045" s="73">
        <v>0</v>
      </c>
      <c r="AD1045" s="73">
        <v>0</v>
      </c>
      <c r="AE1045" s="73">
        <v>0</v>
      </c>
      <c r="AF1045" s="73">
        <v>0</v>
      </c>
      <c r="AG1045" s="73">
        <v>0</v>
      </c>
      <c r="AH1045" s="73">
        <v>0</v>
      </c>
      <c r="AI1045" s="73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>
      <c r="A1046" s="14" t="s">
        <v>5</v>
      </c>
      <c r="B1046" s="14" t="s">
        <v>3</v>
      </c>
      <c r="C1046" s="73">
        <v>0</v>
      </c>
      <c r="D1046" s="73">
        <v>0</v>
      </c>
      <c r="E1046" s="73">
        <v>0</v>
      </c>
      <c r="F1046" s="73">
        <v>0</v>
      </c>
      <c r="G1046" s="73">
        <v>0</v>
      </c>
      <c r="H1046" s="73">
        <v>0</v>
      </c>
      <c r="I1046" s="73">
        <v>0</v>
      </c>
      <c r="J1046" s="73">
        <v>0</v>
      </c>
      <c r="K1046" s="73">
        <v>0</v>
      </c>
      <c r="L1046" s="73">
        <v>0</v>
      </c>
      <c r="M1046" s="73">
        <v>0</v>
      </c>
      <c r="N1046" s="73">
        <v>0</v>
      </c>
      <c r="O1046" s="73">
        <v>0</v>
      </c>
      <c r="P1046" s="73">
        <v>0</v>
      </c>
      <c r="Q1046" s="73">
        <v>0</v>
      </c>
      <c r="R1046" s="73">
        <v>0</v>
      </c>
      <c r="S1046" s="73">
        <v>0</v>
      </c>
      <c r="T1046" s="73">
        <v>0</v>
      </c>
      <c r="U1046" s="73">
        <v>0</v>
      </c>
      <c r="V1046" s="73">
        <v>0</v>
      </c>
      <c r="W1046" s="73">
        <v>0</v>
      </c>
      <c r="X1046" s="73">
        <v>0</v>
      </c>
      <c r="Y1046" s="73">
        <v>0</v>
      </c>
      <c r="Z1046" s="73">
        <v>0</v>
      </c>
      <c r="AA1046" s="73">
        <v>0</v>
      </c>
      <c r="AB1046" s="73">
        <v>0</v>
      </c>
      <c r="AC1046" s="73">
        <v>0</v>
      </c>
      <c r="AD1046" s="73">
        <v>0</v>
      </c>
      <c r="AE1046" s="73">
        <v>0</v>
      </c>
      <c r="AF1046" s="73">
        <v>0</v>
      </c>
      <c r="AG1046" s="73">
        <v>0</v>
      </c>
      <c r="AH1046" s="73">
        <v>0</v>
      </c>
      <c r="AI1046" s="73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>
      <c r="A1047" s="5"/>
      <c r="B1047" s="5" t="s">
        <v>4</v>
      </c>
      <c r="C1047" s="73">
        <v>0</v>
      </c>
      <c r="D1047" s="73">
        <v>0</v>
      </c>
      <c r="E1047" s="73">
        <v>0</v>
      </c>
      <c r="F1047" s="73">
        <v>0</v>
      </c>
      <c r="G1047" s="73">
        <v>0</v>
      </c>
      <c r="H1047" s="73">
        <v>0</v>
      </c>
      <c r="I1047" s="73">
        <v>0</v>
      </c>
      <c r="J1047" s="73">
        <v>0</v>
      </c>
      <c r="K1047" s="73">
        <v>0</v>
      </c>
      <c r="L1047" s="73">
        <v>0</v>
      </c>
      <c r="M1047" s="73">
        <v>0</v>
      </c>
      <c r="N1047" s="73">
        <v>0</v>
      </c>
      <c r="O1047" s="73">
        <v>0</v>
      </c>
      <c r="P1047" s="73">
        <v>0</v>
      </c>
      <c r="Q1047" s="73">
        <v>0</v>
      </c>
      <c r="R1047" s="73">
        <v>0</v>
      </c>
      <c r="S1047" s="73">
        <v>0</v>
      </c>
      <c r="T1047" s="73">
        <v>0</v>
      </c>
      <c r="U1047" s="73">
        <v>0</v>
      </c>
      <c r="V1047" s="73">
        <v>0</v>
      </c>
      <c r="W1047" s="73">
        <v>0</v>
      </c>
      <c r="X1047" s="73">
        <v>0</v>
      </c>
      <c r="Y1047" s="73">
        <v>0</v>
      </c>
      <c r="Z1047" s="73">
        <v>0</v>
      </c>
      <c r="AA1047" s="73">
        <v>0</v>
      </c>
      <c r="AB1047" s="73">
        <v>0</v>
      </c>
      <c r="AC1047" s="73">
        <v>0</v>
      </c>
      <c r="AD1047" s="73">
        <v>0</v>
      </c>
      <c r="AE1047" s="73">
        <v>0</v>
      </c>
      <c r="AF1047" s="73">
        <v>0</v>
      </c>
      <c r="AG1047" s="73">
        <v>0</v>
      </c>
      <c r="AH1047" s="73">
        <v>0</v>
      </c>
      <c r="AI1047" s="73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>
      <c r="A1048" s="5" t="s">
        <v>2</v>
      </c>
      <c r="B1048" s="5" t="s">
        <v>3</v>
      </c>
      <c r="C1048" s="73">
        <v>0</v>
      </c>
      <c r="D1048" s="73">
        <v>0</v>
      </c>
      <c r="E1048" s="73">
        <v>0</v>
      </c>
      <c r="F1048" s="73">
        <v>0</v>
      </c>
      <c r="G1048" s="73">
        <v>0</v>
      </c>
      <c r="H1048" s="73">
        <v>0</v>
      </c>
      <c r="I1048" s="73">
        <v>0</v>
      </c>
      <c r="J1048" s="73">
        <v>0</v>
      </c>
      <c r="K1048" s="73">
        <v>0</v>
      </c>
      <c r="L1048" s="73">
        <v>0</v>
      </c>
      <c r="M1048" s="73">
        <v>0</v>
      </c>
      <c r="N1048" s="73">
        <v>0</v>
      </c>
      <c r="O1048" s="73">
        <v>0</v>
      </c>
      <c r="P1048" s="73">
        <v>0</v>
      </c>
      <c r="Q1048" s="73">
        <v>0</v>
      </c>
      <c r="R1048" s="73">
        <v>0</v>
      </c>
      <c r="S1048" s="73">
        <v>0</v>
      </c>
      <c r="T1048" s="73">
        <v>0</v>
      </c>
      <c r="U1048" s="73">
        <v>0</v>
      </c>
      <c r="V1048" s="73">
        <v>0</v>
      </c>
      <c r="W1048" s="73">
        <v>0</v>
      </c>
      <c r="X1048" s="73">
        <v>0</v>
      </c>
      <c r="Y1048" s="73">
        <v>0</v>
      </c>
      <c r="Z1048" s="73">
        <v>0</v>
      </c>
      <c r="AA1048" s="73">
        <v>0</v>
      </c>
      <c r="AB1048" s="73">
        <v>0</v>
      </c>
      <c r="AC1048" s="73">
        <v>0</v>
      </c>
      <c r="AD1048" s="73">
        <v>0</v>
      </c>
      <c r="AE1048" s="73">
        <v>0</v>
      </c>
      <c r="AF1048" s="73">
        <v>0</v>
      </c>
      <c r="AG1048" s="73">
        <v>0</v>
      </c>
      <c r="AH1048" s="73">
        <v>0</v>
      </c>
      <c r="AI1048" s="73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>
      <c r="A1049" s="4"/>
      <c r="B1049" s="4" t="s">
        <v>4</v>
      </c>
      <c r="C1049" s="73">
        <v>0</v>
      </c>
      <c r="D1049" s="73">
        <v>0</v>
      </c>
      <c r="E1049" s="73">
        <v>0</v>
      </c>
      <c r="F1049" s="73">
        <v>0</v>
      </c>
      <c r="G1049" s="73">
        <v>0</v>
      </c>
      <c r="H1049" s="73">
        <v>0</v>
      </c>
      <c r="I1049" s="73">
        <v>0</v>
      </c>
      <c r="J1049" s="73">
        <v>0</v>
      </c>
      <c r="K1049" s="73">
        <v>0</v>
      </c>
      <c r="L1049" s="73">
        <v>0</v>
      </c>
      <c r="M1049" s="73">
        <v>0</v>
      </c>
      <c r="N1049" s="73">
        <v>0</v>
      </c>
      <c r="O1049" s="73">
        <v>0</v>
      </c>
      <c r="P1049" s="73">
        <v>0</v>
      </c>
      <c r="Q1049" s="73">
        <v>0</v>
      </c>
      <c r="R1049" s="73">
        <v>0</v>
      </c>
      <c r="S1049" s="73">
        <v>0</v>
      </c>
      <c r="T1049" s="73">
        <v>0</v>
      </c>
      <c r="U1049" s="73">
        <v>0</v>
      </c>
      <c r="V1049" s="73">
        <v>0</v>
      </c>
      <c r="W1049" s="73">
        <v>0</v>
      </c>
      <c r="X1049" s="73">
        <v>0</v>
      </c>
      <c r="Y1049" s="73">
        <v>0</v>
      </c>
      <c r="Z1049" s="73">
        <v>0</v>
      </c>
      <c r="AA1049" s="73">
        <v>0</v>
      </c>
      <c r="AB1049" s="73">
        <v>0</v>
      </c>
      <c r="AC1049" s="73">
        <v>0</v>
      </c>
      <c r="AD1049" s="73">
        <v>0</v>
      </c>
      <c r="AE1049" s="73">
        <v>0</v>
      </c>
      <c r="AF1049" s="73">
        <v>0</v>
      </c>
      <c r="AG1049" s="73">
        <v>0</v>
      </c>
      <c r="AH1049" s="73">
        <v>0</v>
      </c>
      <c r="AI1049" s="73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>
      <c r="A1050" s="14" t="s">
        <v>7</v>
      </c>
      <c r="B1050" s="14" t="s">
        <v>3</v>
      </c>
      <c r="C1050" s="73">
        <v>0</v>
      </c>
      <c r="D1050" s="73">
        <v>0</v>
      </c>
      <c r="E1050" s="73">
        <v>0</v>
      </c>
      <c r="F1050" s="73">
        <v>0</v>
      </c>
      <c r="G1050" s="73">
        <v>0</v>
      </c>
      <c r="H1050" s="73">
        <v>0</v>
      </c>
      <c r="I1050" s="73">
        <v>0</v>
      </c>
      <c r="J1050" s="73">
        <v>0</v>
      </c>
      <c r="K1050" s="73">
        <v>0</v>
      </c>
      <c r="L1050" s="73">
        <v>0</v>
      </c>
      <c r="M1050" s="73">
        <v>0</v>
      </c>
      <c r="N1050" s="73">
        <v>0</v>
      </c>
      <c r="O1050" s="73">
        <v>0</v>
      </c>
      <c r="P1050" s="73">
        <v>0</v>
      </c>
      <c r="Q1050" s="73">
        <v>0</v>
      </c>
      <c r="R1050" s="73">
        <v>0</v>
      </c>
      <c r="S1050" s="73">
        <v>0</v>
      </c>
      <c r="T1050" s="73">
        <v>0</v>
      </c>
      <c r="U1050" s="73">
        <v>0</v>
      </c>
      <c r="V1050" s="73">
        <v>0</v>
      </c>
      <c r="W1050" s="73">
        <v>0</v>
      </c>
      <c r="X1050" s="73">
        <v>0</v>
      </c>
      <c r="Y1050" s="73">
        <v>0</v>
      </c>
      <c r="Z1050" s="73">
        <v>0</v>
      </c>
      <c r="AA1050" s="73">
        <v>0</v>
      </c>
      <c r="AB1050" s="73">
        <v>0</v>
      </c>
      <c r="AC1050" s="73">
        <v>0</v>
      </c>
      <c r="AD1050" s="73">
        <v>0</v>
      </c>
      <c r="AE1050" s="73">
        <v>0</v>
      </c>
      <c r="AF1050" s="73">
        <v>0</v>
      </c>
      <c r="AG1050" s="73">
        <v>0</v>
      </c>
      <c r="AH1050" s="73">
        <v>0</v>
      </c>
      <c r="AI1050" s="73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>
      <c r="A1051" s="4"/>
      <c r="B1051" s="4" t="s">
        <v>4</v>
      </c>
      <c r="C1051" s="73">
        <v>0</v>
      </c>
      <c r="D1051" s="73">
        <v>0</v>
      </c>
      <c r="E1051" s="73">
        <v>0</v>
      </c>
      <c r="F1051" s="73">
        <v>0</v>
      </c>
      <c r="G1051" s="73">
        <v>0</v>
      </c>
      <c r="H1051" s="73">
        <v>0</v>
      </c>
      <c r="I1051" s="73">
        <v>0</v>
      </c>
      <c r="J1051" s="73">
        <v>0</v>
      </c>
      <c r="K1051" s="73">
        <v>0</v>
      </c>
      <c r="L1051" s="73">
        <v>0</v>
      </c>
      <c r="M1051" s="73">
        <v>0</v>
      </c>
      <c r="N1051" s="73">
        <v>0</v>
      </c>
      <c r="O1051" s="73">
        <v>0</v>
      </c>
      <c r="P1051" s="73">
        <v>0</v>
      </c>
      <c r="Q1051" s="73">
        <v>0</v>
      </c>
      <c r="R1051" s="73">
        <v>0</v>
      </c>
      <c r="S1051" s="73">
        <v>0</v>
      </c>
      <c r="T1051" s="73">
        <v>0</v>
      </c>
      <c r="U1051" s="73">
        <v>0</v>
      </c>
      <c r="V1051" s="73">
        <v>0</v>
      </c>
      <c r="W1051" s="73">
        <v>0</v>
      </c>
      <c r="X1051" s="73">
        <v>0</v>
      </c>
      <c r="Y1051" s="73">
        <v>0</v>
      </c>
      <c r="Z1051" s="73">
        <v>0</v>
      </c>
      <c r="AA1051" s="73">
        <v>0</v>
      </c>
      <c r="AB1051" s="73">
        <v>0</v>
      </c>
      <c r="AC1051" s="73">
        <v>0</v>
      </c>
      <c r="AD1051" s="73">
        <v>0</v>
      </c>
      <c r="AE1051" s="73">
        <v>0</v>
      </c>
      <c r="AF1051" s="73">
        <v>0</v>
      </c>
      <c r="AG1051" s="73">
        <v>0</v>
      </c>
      <c r="AH1051" s="73">
        <v>0</v>
      </c>
      <c r="AI1051" s="73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>
      <c r="A1052" s="14" t="s">
        <v>6</v>
      </c>
      <c r="B1052" s="14" t="s">
        <v>3</v>
      </c>
      <c r="C1052" s="73">
        <v>0</v>
      </c>
      <c r="D1052" s="73">
        <v>0</v>
      </c>
      <c r="E1052" s="73">
        <v>0</v>
      </c>
      <c r="F1052" s="73">
        <v>0</v>
      </c>
      <c r="G1052" s="73">
        <v>0</v>
      </c>
      <c r="H1052" s="73">
        <v>0</v>
      </c>
      <c r="I1052" s="73">
        <v>0</v>
      </c>
      <c r="J1052" s="73">
        <v>0</v>
      </c>
      <c r="K1052" s="73">
        <v>0</v>
      </c>
      <c r="L1052" s="73">
        <v>0</v>
      </c>
      <c r="M1052" s="73">
        <v>0</v>
      </c>
      <c r="N1052" s="73">
        <v>0</v>
      </c>
      <c r="O1052" s="73">
        <v>0</v>
      </c>
      <c r="P1052" s="73">
        <v>0</v>
      </c>
      <c r="Q1052" s="73">
        <v>0</v>
      </c>
      <c r="R1052" s="73">
        <v>0</v>
      </c>
      <c r="S1052" s="73">
        <v>0</v>
      </c>
      <c r="T1052" s="73">
        <v>0</v>
      </c>
      <c r="U1052" s="73">
        <v>0</v>
      </c>
      <c r="V1052" s="73">
        <v>0</v>
      </c>
      <c r="W1052" s="73">
        <v>0</v>
      </c>
      <c r="X1052" s="73">
        <v>0</v>
      </c>
      <c r="Y1052" s="73">
        <v>0</v>
      </c>
      <c r="Z1052" s="73">
        <v>0</v>
      </c>
      <c r="AA1052" s="73">
        <v>0</v>
      </c>
      <c r="AB1052" s="73">
        <v>0</v>
      </c>
      <c r="AC1052" s="73">
        <v>0</v>
      </c>
      <c r="AD1052" s="73">
        <v>0</v>
      </c>
      <c r="AE1052" s="73">
        <v>0</v>
      </c>
      <c r="AF1052" s="73">
        <v>0</v>
      </c>
      <c r="AG1052" s="73">
        <v>0</v>
      </c>
      <c r="AH1052" s="73">
        <v>0</v>
      </c>
      <c r="AI1052" s="73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5"/>
      <c r="B1053" s="5" t="s">
        <v>4</v>
      </c>
      <c r="C1053" s="73">
        <v>0</v>
      </c>
      <c r="D1053" s="73">
        <v>0</v>
      </c>
      <c r="E1053" s="73">
        <v>0</v>
      </c>
      <c r="F1053" s="73">
        <v>0</v>
      </c>
      <c r="G1053" s="73">
        <v>0</v>
      </c>
      <c r="H1053" s="73">
        <v>0</v>
      </c>
      <c r="I1053" s="73">
        <v>0</v>
      </c>
      <c r="J1053" s="73">
        <v>0</v>
      </c>
      <c r="K1053" s="73">
        <v>0</v>
      </c>
      <c r="L1053" s="73">
        <v>0</v>
      </c>
      <c r="M1053" s="73">
        <v>0</v>
      </c>
      <c r="N1053" s="73">
        <v>0</v>
      </c>
      <c r="O1053" s="73">
        <v>0</v>
      </c>
      <c r="P1053" s="73">
        <v>0</v>
      </c>
      <c r="Q1053" s="73">
        <v>0</v>
      </c>
      <c r="R1053" s="73">
        <v>0</v>
      </c>
      <c r="S1053" s="73">
        <v>0</v>
      </c>
      <c r="T1053" s="73">
        <v>0</v>
      </c>
      <c r="U1053" s="73">
        <v>0</v>
      </c>
      <c r="V1053" s="73">
        <v>0</v>
      </c>
      <c r="W1053" s="73">
        <v>0</v>
      </c>
      <c r="X1053" s="73">
        <v>0</v>
      </c>
      <c r="Y1053" s="73">
        <v>0</v>
      </c>
      <c r="Z1053" s="73">
        <v>0</v>
      </c>
      <c r="AA1053" s="73">
        <v>0</v>
      </c>
      <c r="AB1053" s="73">
        <v>0</v>
      </c>
      <c r="AC1053" s="73">
        <v>0</v>
      </c>
      <c r="AD1053" s="73">
        <v>0</v>
      </c>
      <c r="AE1053" s="73">
        <v>0</v>
      </c>
      <c r="AF1053" s="73">
        <v>0</v>
      </c>
      <c r="AG1053" s="73">
        <v>0</v>
      </c>
      <c r="AH1053" s="73">
        <v>0</v>
      </c>
      <c r="AI1053" s="7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5" t="s">
        <v>8</v>
      </c>
      <c r="B1054" s="5" t="s">
        <v>3</v>
      </c>
      <c r="C1054" s="73">
        <v>0</v>
      </c>
      <c r="D1054" s="73">
        <v>0</v>
      </c>
      <c r="E1054" s="73">
        <v>0</v>
      </c>
      <c r="F1054" s="73">
        <v>0</v>
      </c>
      <c r="G1054" s="73">
        <v>0</v>
      </c>
      <c r="H1054" s="73">
        <v>0</v>
      </c>
      <c r="I1054" s="73">
        <v>0</v>
      </c>
      <c r="J1054" s="73">
        <v>0</v>
      </c>
      <c r="K1054" s="73">
        <v>0</v>
      </c>
      <c r="L1054" s="73">
        <v>0</v>
      </c>
      <c r="M1054" s="73">
        <v>0</v>
      </c>
      <c r="N1054" s="73">
        <v>0</v>
      </c>
      <c r="O1054" s="73">
        <v>0</v>
      </c>
      <c r="P1054" s="73">
        <v>0</v>
      </c>
      <c r="Q1054" s="73">
        <v>0</v>
      </c>
      <c r="R1054" s="73">
        <v>0</v>
      </c>
      <c r="S1054" s="73">
        <v>0</v>
      </c>
      <c r="T1054" s="73">
        <v>0</v>
      </c>
      <c r="U1054" s="73">
        <v>0</v>
      </c>
      <c r="V1054" s="73">
        <v>0</v>
      </c>
      <c r="W1054" s="73">
        <v>0</v>
      </c>
      <c r="X1054" s="73">
        <v>0</v>
      </c>
      <c r="Y1054" s="73">
        <v>0</v>
      </c>
      <c r="Z1054" s="73">
        <v>0</v>
      </c>
      <c r="AA1054" s="73">
        <v>0</v>
      </c>
      <c r="AB1054" s="73">
        <v>0</v>
      </c>
      <c r="AC1054" s="73">
        <v>0</v>
      </c>
      <c r="AD1054" s="73">
        <v>0</v>
      </c>
      <c r="AE1054" s="73">
        <v>0</v>
      </c>
      <c r="AF1054" s="73">
        <v>0</v>
      </c>
      <c r="AG1054" s="73">
        <v>0</v>
      </c>
      <c r="AH1054" s="73">
        <v>0</v>
      </c>
      <c r="AI1054" s="73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4"/>
      <c r="B1055" s="4" t="s">
        <v>37</v>
      </c>
      <c r="C1055" s="73">
        <v>0</v>
      </c>
      <c r="D1055" s="73">
        <v>0</v>
      </c>
      <c r="E1055" s="73">
        <v>0</v>
      </c>
      <c r="F1055" s="73">
        <v>0</v>
      </c>
      <c r="G1055" s="73">
        <v>0</v>
      </c>
      <c r="H1055" s="73">
        <v>0</v>
      </c>
      <c r="I1055" s="73">
        <v>0</v>
      </c>
      <c r="J1055" s="73">
        <v>0</v>
      </c>
      <c r="K1055" s="73">
        <v>0</v>
      </c>
      <c r="L1055" s="73">
        <v>0</v>
      </c>
      <c r="M1055" s="73">
        <v>0</v>
      </c>
      <c r="N1055" s="73">
        <v>0</v>
      </c>
      <c r="O1055" s="73">
        <v>0</v>
      </c>
      <c r="P1055" s="73">
        <v>0</v>
      </c>
      <c r="Q1055" s="73">
        <v>0</v>
      </c>
      <c r="R1055" s="73">
        <v>0</v>
      </c>
      <c r="S1055" s="73">
        <v>0</v>
      </c>
      <c r="T1055" s="73">
        <v>0</v>
      </c>
      <c r="U1055" s="73">
        <v>0</v>
      </c>
      <c r="V1055" s="73">
        <v>0</v>
      </c>
      <c r="W1055" s="73">
        <v>0</v>
      </c>
      <c r="X1055" s="73">
        <v>0</v>
      </c>
      <c r="Y1055" s="73">
        <v>0</v>
      </c>
      <c r="Z1055" s="73">
        <v>0</v>
      </c>
      <c r="AA1055" s="73">
        <v>0</v>
      </c>
      <c r="AB1055" s="73">
        <v>0</v>
      </c>
      <c r="AC1055" s="73">
        <v>0</v>
      </c>
      <c r="AD1055" s="73">
        <v>0</v>
      </c>
      <c r="AE1055" s="73">
        <v>0</v>
      </c>
      <c r="AF1055" s="73">
        <v>0</v>
      </c>
      <c r="AG1055" s="73">
        <v>0</v>
      </c>
      <c r="AH1055" s="73">
        <v>0</v>
      </c>
      <c r="AI1055" s="73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14" t="s">
        <v>36</v>
      </c>
      <c r="B1056" s="14" t="s">
        <v>38</v>
      </c>
      <c r="C1056" s="73">
        <v>0</v>
      </c>
      <c r="D1056" s="73">
        <v>0</v>
      </c>
      <c r="E1056" s="73">
        <v>0</v>
      </c>
      <c r="F1056" s="73">
        <v>0</v>
      </c>
      <c r="G1056" s="73">
        <v>0</v>
      </c>
      <c r="H1056" s="73">
        <v>0</v>
      </c>
      <c r="I1056" s="73">
        <v>0</v>
      </c>
      <c r="J1056" s="73">
        <v>0</v>
      </c>
      <c r="K1056" s="73">
        <v>0</v>
      </c>
      <c r="L1056" s="73">
        <v>0</v>
      </c>
      <c r="M1056" s="73">
        <v>0</v>
      </c>
      <c r="N1056" s="73">
        <v>0</v>
      </c>
      <c r="O1056" s="73">
        <v>0</v>
      </c>
      <c r="P1056" s="73">
        <v>0</v>
      </c>
      <c r="Q1056" s="73">
        <v>0</v>
      </c>
      <c r="R1056" s="73">
        <v>0</v>
      </c>
      <c r="S1056" s="73">
        <v>0</v>
      </c>
      <c r="T1056" s="73">
        <v>0</v>
      </c>
      <c r="U1056" s="73">
        <v>0</v>
      </c>
      <c r="V1056" s="73">
        <v>0</v>
      </c>
      <c r="W1056" s="73">
        <v>0</v>
      </c>
      <c r="X1056" s="73">
        <v>0</v>
      </c>
      <c r="Y1056" s="73">
        <v>0</v>
      </c>
      <c r="Z1056" s="73">
        <v>0</v>
      </c>
      <c r="AA1056" s="73">
        <v>0</v>
      </c>
      <c r="AB1056" s="73">
        <v>0</v>
      </c>
      <c r="AC1056" s="73">
        <v>0</v>
      </c>
      <c r="AD1056" s="73">
        <v>0</v>
      </c>
      <c r="AE1056" s="73">
        <v>0</v>
      </c>
      <c r="AF1056" s="73">
        <v>0</v>
      </c>
      <c r="AG1056" s="73">
        <v>0</v>
      </c>
      <c r="AH1056" s="73">
        <v>0</v>
      </c>
      <c r="AI1056" s="73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5"/>
      <c r="B1057" s="5" t="s">
        <v>213</v>
      </c>
      <c r="C1057" s="73">
        <v>0</v>
      </c>
      <c r="D1057" s="73">
        <v>0</v>
      </c>
      <c r="E1057" s="73">
        <v>0</v>
      </c>
      <c r="F1057" s="73">
        <v>0</v>
      </c>
      <c r="G1057" s="73">
        <v>0</v>
      </c>
      <c r="H1057" s="73">
        <v>0</v>
      </c>
      <c r="I1057" s="73">
        <v>0</v>
      </c>
      <c r="J1057" s="73">
        <v>0</v>
      </c>
      <c r="K1057" s="73">
        <v>0</v>
      </c>
      <c r="L1057" s="73">
        <v>0</v>
      </c>
      <c r="M1057" s="73">
        <v>0</v>
      </c>
      <c r="N1057" s="73">
        <v>0</v>
      </c>
      <c r="O1057" s="73">
        <v>0</v>
      </c>
      <c r="P1057" s="73">
        <v>0</v>
      </c>
      <c r="Q1057" s="73">
        <v>0</v>
      </c>
      <c r="R1057" s="73">
        <v>0</v>
      </c>
      <c r="S1057" s="73">
        <v>0</v>
      </c>
      <c r="T1057" s="73">
        <v>0</v>
      </c>
      <c r="U1057" s="73">
        <v>0</v>
      </c>
      <c r="V1057" s="73">
        <v>0</v>
      </c>
      <c r="W1057" s="73">
        <v>0</v>
      </c>
      <c r="X1057" s="73">
        <v>0</v>
      </c>
      <c r="Y1057" s="73">
        <v>0</v>
      </c>
      <c r="Z1057" s="73">
        <v>0</v>
      </c>
      <c r="AA1057" s="73">
        <v>0</v>
      </c>
      <c r="AB1057" s="73">
        <v>0</v>
      </c>
      <c r="AC1057" s="73">
        <v>0</v>
      </c>
      <c r="AD1057" s="73">
        <v>0</v>
      </c>
      <c r="AE1057" s="73">
        <v>0</v>
      </c>
      <c r="AF1057" s="73">
        <v>0</v>
      </c>
      <c r="AG1057" s="73">
        <v>0</v>
      </c>
      <c r="AH1057" s="73">
        <v>0</v>
      </c>
      <c r="AI1057" s="73">
        <v>0</v>
      </c>
    </row>
    <row r="1058" spans="1:85">
      <c r="A1058" s="1" t="str">
        <f>LOOKUP(B1058,[1]Regions!$A$4:$A$98,[1]Regions!$B$4:$B$98)</f>
        <v>Taiwan</v>
      </c>
      <c r="B1058" s="2">
        <v>49</v>
      </c>
      <c r="C1058" s="72">
        <v>2018</v>
      </c>
      <c r="D1058" s="72">
        <v>2019</v>
      </c>
      <c r="E1058" s="72">
        <v>2020</v>
      </c>
      <c r="F1058" s="72">
        <v>2021</v>
      </c>
      <c r="G1058" s="72">
        <v>2022</v>
      </c>
      <c r="H1058" s="72">
        <v>2023</v>
      </c>
      <c r="I1058" s="72">
        <v>2024</v>
      </c>
      <c r="J1058" s="72">
        <v>2025</v>
      </c>
      <c r="K1058" s="72">
        <v>2026</v>
      </c>
      <c r="L1058" s="72">
        <v>2027</v>
      </c>
      <c r="M1058" s="72">
        <v>2028</v>
      </c>
      <c r="N1058" s="72">
        <v>2029</v>
      </c>
      <c r="O1058" s="72">
        <v>2030</v>
      </c>
      <c r="P1058" s="72">
        <v>2031</v>
      </c>
      <c r="Q1058" s="72">
        <v>2032</v>
      </c>
      <c r="R1058" s="72">
        <v>2033</v>
      </c>
      <c r="S1058" s="72">
        <v>2034</v>
      </c>
      <c r="T1058" s="72">
        <v>2035</v>
      </c>
      <c r="U1058" s="72">
        <v>2036</v>
      </c>
      <c r="V1058" s="72">
        <v>2037</v>
      </c>
      <c r="W1058" s="72">
        <v>2038</v>
      </c>
      <c r="X1058" s="72">
        <v>2039</v>
      </c>
      <c r="Y1058" s="72">
        <v>2040</v>
      </c>
      <c r="Z1058" s="72">
        <v>2041</v>
      </c>
      <c r="AA1058" s="72">
        <v>2042</v>
      </c>
      <c r="AB1058" s="72">
        <v>2043</v>
      </c>
      <c r="AC1058" s="72">
        <v>2044</v>
      </c>
      <c r="AD1058" s="72">
        <v>2045</v>
      </c>
      <c r="AE1058" s="72">
        <v>2046</v>
      </c>
      <c r="AF1058" s="72">
        <v>2047</v>
      </c>
      <c r="AG1058" s="72">
        <v>2048</v>
      </c>
      <c r="AH1058" s="72">
        <v>2049</v>
      </c>
      <c r="AI1058" s="72">
        <v>2050</v>
      </c>
      <c r="AJ1058">
        <v>2051</v>
      </c>
      <c r="AK1058">
        <v>2052</v>
      </c>
      <c r="AL1058">
        <v>2053</v>
      </c>
      <c r="AM1058">
        <v>2054</v>
      </c>
      <c r="AN1058">
        <v>2055</v>
      </c>
      <c r="AO1058">
        <v>2056</v>
      </c>
      <c r="AP1058">
        <v>2057</v>
      </c>
      <c r="AQ1058">
        <v>2058</v>
      </c>
      <c r="AR1058">
        <v>2059</v>
      </c>
      <c r="AS1058">
        <v>2060</v>
      </c>
      <c r="AT1058">
        <v>2061</v>
      </c>
      <c r="AU1058">
        <v>2062</v>
      </c>
      <c r="AV1058">
        <v>2063</v>
      </c>
      <c r="AW1058">
        <v>2064</v>
      </c>
      <c r="AX1058">
        <v>2065</v>
      </c>
      <c r="AY1058">
        <v>2066</v>
      </c>
      <c r="AZ1058">
        <v>2067</v>
      </c>
      <c r="BA1058">
        <v>2068</v>
      </c>
      <c r="BB1058">
        <v>2069</v>
      </c>
      <c r="BC1058">
        <v>2070</v>
      </c>
      <c r="BD1058">
        <v>2071</v>
      </c>
      <c r="BE1058">
        <v>2072</v>
      </c>
      <c r="BF1058">
        <v>2073</v>
      </c>
      <c r="BG1058">
        <v>2074</v>
      </c>
      <c r="BH1058">
        <v>2075</v>
      </c>
      <c r="BI1058">
        <v>2076</v>
      </c>
      <c r="BJ1058">
        <v>2077</v>
      </c>
      <c r="BK1058">
        <v>2078</v>
      </c>
      <c r="BL1058">
        <v>2079</v>
      </c>
      <c r="BM1058">
        <v>2080</v>
      </c>
      <c r="BN1058">
        <v>2081</v>
      </c>
      <c r="BO1058">
        <v>2082</v>
      </c>
      <c r="BP1058">
        <v>2083</v>
      </c>
      <c r="BQ1058">
        <v>2084</v>
      </c>
      <c r="BR1058">
        <v>2085</v>
      </c>
      <c r="BS1058">
        <v>2086</v>
      </c>
      <c r="BT1058">
        <v>2087</v>
      </c>
      <c r="BU1058">
        <v>2088</v>
      </c>
      <c r="BV1058">
        <v>2089</v>
      </c>
      <c r="BW1058">
        <v>2090</v>
      </c>
      <c r="BX1058">
        <v>2091</v>
      </c>
      <c r="BY1058">
        <v>2092</v>
      </c>
      <c r="BZ1058">
        <v>2093</v>
      </c>
      <c r="CA1058">
        <v>2094</v>
      </c>
      <c r="CB1058">
        <v>2095</v>
      </c>
      <c r="CC1058">
        <v>2096</v>
      </c>
      <c r="CD1058">
        <v>2097</v>
      </c>
      <c r="CE1058">
        <v>2098</v>
      </c>
      <c r="CF1058">
        <v>2099</v>
      </c>
      <c r="CG1058">
        <v>2100</v>
      </c>
    </row>
    <row r="1059" spans="1:85">
      <c r="A1059" s="74"/>
      <c r="B1059" s="74" t="s">
        <v>4</v>
      </c>
      <c r="C1059" s="73">
        <v>0</v>
      </c>
      <c r="D1059" s="73">
        <v>0</v>
      </c>
      <c r="E1059" s="73">
        <v>0</v>
      </c>
      <c r="F1059" s="73">
        <v>0</v>
      </c>
      <c r="G1059" s="73">
        <v>0</v>
      </c>
      <c r="H1059" s="73">
        <v>0</v>
      </c>
      <c r="I1059" s="73">
        <v>0</v>
      </c>
      <c r="J1059" s="73">
        <v>0</v>
      </c>
      <c r="K1059" s="73">
        <v>0</v>
      </c>
      <c r="L1059" s="73">
        <v>0</v>
      </c>
      <c r="M1059" s="73">
        <v>0</v>
      </c>
      <c r="N1059" s="73">
        <v>0</v>
      </c>
      <c r="O1059" s="73">
        <v>0</v>
      </c>
      <c r="P1059" s="73">
        <v>0</v>
      </c>
      <c r="Q1059" s="73">
        <v>0</v>
      </c>
      <c r="R1059" s="73">
        <v>0</v>
      </c>
      <c r="S1059" s="73">
        <v>0</v>
      </c>
      <c r="T1059" s="73">
        <v>0</v>
      </c>
      <c r="U1059" s="73">
        <v>0</v>
      </c>
      <c r="V1059" s="73">
        <v>0</v>
      </c>
      <c r="W1059" s="73">
        <v>0</v>
      </c>
      <c r="X1059" s="73">
        <v>0</v>
      </c>
      <c r="Y1059" s="73">
        <v>0</v>
      </c>
      <c r="Z1059" s="73">
        <v>0</v>
      </c>
      <c r="AA1059" s="73">
        <v>0</v>
      </c>
      <c r="AB1059" s="73">
        <v>0</v>
      </c>
      <c r="AC1059" s="73">
        <v>0</v>
      </c>
      <c r="AD1059" s="73">
        <v>0</v>
      </c>
      <c r="AE1059" s="73">
        <v>0</v>
      </c>
      <c r="AF1059" s="73">
        <v>0</v>
      </c>
      <c r="AG1059" s="73">
        <v>0</v>
      </c>
      <c r="AH1059" s="73">
        <v>0</v>
      </c>
      <c r="AI1059" s="73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74" t="s">
        <v>0</v>
      </c>
      <c r="B1060" s="74" t="s">
        <v>3</v>
      </c>
      <c r="C1060" s="73">
        <v>0</v>
      </c>
      <c r="D1060" s="73">
        <v>0</v>
      </c>
      <c r="E1060" s="73">
        <v>0</v>
      </c>
      <c r="F1060" s="73">
        <v>0</v>
      </c>
      <c r="G1060" s="73">
        <v>0</v>
      </c>
      <c r="H1060" s="73">
        <v>0</v>
      </c>
      <c r="I1060" s="73">
        <v>0</v>
      </c>
      <c r="J1060" s="73">
        <v>0</v>
      </c>
      <c r="K1060" s="73">
        <v>0</v>
      </c>
      <c r="L1060" s="73">
        <v>0</v>
      </c>
      <c r="M1060" s="73">
        <v>0</v>
      </c>
      <c r="N1060" s="73">
        <v>0</v>
      </c>
      <c r="O1060" s="73">
        <v>0</v>
      </c>
      <c r="P1060" s="73">
        <v>0</v>
      </c>
      <c r="Q1060" s="73">
        <v>0</v>
      </c>
      <c r="R1060" s="73">
        <v>0</v>
      </c>
      <c r="S1060" s="73">
        <v>0</v>
      </c>
      <c r="T1060" s="73">
        <v>0</v>
      </c>
      <c r="U1060" s="73">
        <v>0</v>
      </c>
      <c r="V1060" s="73">
        <v>0</v>
      </c>
      <c r="W1060" s="73">
        <v>0</v>
      </c>
      <c r="X1060" s="73">
        <v>0</v>
      </c>
      <c r="Y1060" s="73">
        <v>0</v>
      </c>
      <c r="Z1060" s="73">
        <v>0</v>
      </c>
      <c r="AA1060" s="73">
        <v>0</v>
      </c>
      <c r="AB1060" s="73">
        <v>0</v>
      </c>
      <c r="AC1060" s="73">
        <v>0</v>
      </c>
      <c r="AD1060" s="73">
        <v>0</v>
      </c>
      <c r="AE1060" s="73">
        <v>0</v>
      </c>
      <c r="AF1060" s="73">
        <v>0</v>
      </c>
      <c r="AG1060" s="73">
        <v>0</v>
      </c>
      <c r="AH1060" s="73">
        <v>0</v>
      </c>
      <c r="AI1060" s="73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74"/>
      <c r="B1061" s="74" t="s">
        <v>34</v>
      </c>
      <c r="C1061" s="73">
        <v>0</v>
      </c>
      <c r="D1061" s="73">
        <v>0</v>
      </c>
      <c r="E1061" s="73">
        <v>0</v>
      </c>
      <c r="F1061" s="73">
        <v>0</v>
      </c>
      <c r="G1061" s="73">
        <v>0</v>
      </c>
      <c r="H1061" s="73">
        <v>0</v>
      </c>
      <c r="I1061" s="73">
        <v>0</v>
      </c>
      <c r="J1061" s="73">
        <v>0</v>
      </c>
      <c r="K1061" s="73">
        <v>0</v>
      </c>
      <c r="L1061" s="73">
        <v>0</v>
      </c>
      <c r="M1061" s="73">
        <v>0</v>
      </c>
      <c r="N1061" s="73">
        <v>0</v>
      </c>
      <c r="O1061" s="73">
        <v>0</v>
      </c>
      <c r="P1061" s="73">
        <v>0</v>
      </c>
      <c r="Q1061" s="73">
        <v>0</v>
      </c>
      <c r="R1061" s="73">
        <v>0</v>
      </c>
      <c r="S1061" s="73">
        <v>0</v>
      </c>
      <c r="T1061" s="73">
        <v>0</v>
      </c>
      <c r="U1061" s="73">
        <v>0</v>
      </c>
      <c r="V1061" s="73">
        <v>0</v>
      </c>
      <c r="W1061" s="73">
        <v>0</v>
      </c>
      <c r="X1061" s="73">
        <v>0</v>
      </c>
      <c r="Y1061" s="73">
        <v>0</v>
      </c>
      <c r="Z1061" s="73">
        <v>0</v>
      </c>
      <c r="AA1061" s="73">
        <v>0</v>
      </c>
      <c r="AB1061" s="73">
        <v>0</v>
      </c>
      <c r="AC1061" s="73">
        <v>0</v>
      </c>
      <c r="AD1061" s="73">
        <v>0</v>
      </c>
      <c r="AE1061" s="73">
        <v>0</v>
      </c>
      <c r="AF1061" s="73">
        <v>0</v>
      </c>
      <c r="AG1061" s="73">
        <v>0</v>
      </c>
      <c r="AH1061" s="73">
        <v>0</v>
      </c>
      <c r="AI1061" s="73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14"/>
      <c r="B1062" s="14" t="s">
        <v>35</v>
      </c>
      <c r="C1062" s="73">
        <v>0</v>
      </c>
      <c r="D1062" s="73">
        <v>0</v>
      </c>
      <c r="E1062" s="73">
        <v>0</v>
      </c>
      <c r="F1062" s="73">
        <v>0</v>
      </c>
      <c r="G1062" s="73">
        <v>0</v>
      </c>
      <c r="H1062" s="73">
        <v>0</v>
      </c>
      <c r="I1062" s="73">
        <v>0</v>
      </c>
      <c r="J1062" s="73">
        <v>0</v>
      </c>
      <c r="K1062" s="73">
        <v>0</v>
      </c>
      <c r="L1062" s="73">
        <v>0</v>
      </c>
      <c r="M1062" s="73">
        <v>0</v>
      </c>
      <c r="N1062" s="73">
        <v>0</v>
      </c>
      <c r="O1062" s="73">
        <v>0</v>
      </c>
      <c r="P1062" s="73">
        <v>0</v>
      </c>
      <c r="Q1062" s="73">
        <v>0</v>
      </c>
      <c r="R1062" s="73">
        <v>0</v>
      </c>
      <c r="S1062" s="73">
        <v>0</v>
      </c>
      <c r="T1062" s="73">
        <v>0</v>
      </c>
      <c r="U1062" s="73">
        <v>0</v>
      </c>
      <c r="V1062" s="73">
        <v>0</v>
      </c>
      <c r="W1062" s="73">
        <v>0</v>
      </c>
      <c r="X1062" s="73">
        <v>0</v>
      </c>
      <c r="Y1062" s="73">
        <v>0</v>
      </c>
      <c r="Z1062" s="73">
        <v>0</v>
      </c>
      <c r="AA1062" s="73">
        <v>0</v>
      </c>
      <c r="AB1062" s="73">
        <v>0</v>
      </c>
      <c r="AC1062" s="73">
        <v>0</v>
      </c>
      <c r="AD1062" s="73">
        <v>0</v>
      </c>
      <c r="AE1062" s="73">
        <v>0</v>
      </c>
      <c r="AF1062" s="73">
        <v>0</v>
      </c>
      <c r="AG1062" s="73">
        <v>0</v>
      </c>
      <c r="AH1062" s="73">
        <v>0</v>
      </c>
      <c r="AI1062" s="73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4"/>
      <c r="B1063" s="4" t="s">
        <v>4</v>
      </c>
      <c r="C1063" s="73">
        <v>0</v>
      </c>
      <c r="D1063" s="73">
        <v>0</v>
      </c>
      <c r="E1063" s="73">
        <v>0</v>
      </c>
      <c r="F1063" s="73">
        <v>0</v>
      </c>
      <c r="G1063" s="73">
        <v>0</v>
      </c>
      <c r="H1063" s="73">
        <v>0</v>
      </c>
      <c r="I1063" s="73">
        <v>0</v>
      </c>
      <c r="J1063" s="73">
        <v>0</v>
      </c>
      <c r="K1063" s="73">
        <v>0</v>
      </c>
      <c r="L1063" s="73">
        <v>0</v>
      </c>
      <c r="M1063" s="73">
        <v>0</v>
      </c>
      <c r="N1063" s="73">
        <v>0</v>
      </c>
      <c r="O1063" s="73">
        <v>0</v>
      </c>
      <c r="P1063" s="73">
        <v>0</v>
      </c>
      <c r="Q1063" s="73">
        <v>0</v>
      </c>
      <c r="R1063" s="73">
        <v>0</v>
      </c>
      <c r="S1063" s="73">
        <v>0</v>
      </c>
      <c r="T1063" s="73">
        <v>0</v>
      </c>
      <c r="U1063" s="73">
        <v>0</v>
      </c>
      <c r="V1063" s="73">
        <v>0</v>
      </c>
      <c r="W1063" s="73">
        <v>0</v>
      </c>
      <c r="X1063" s="73">
        <v>0</v>
      </c>
      <c r="Y1063" s="73">
        <v>0</v>
      </c>
      <c r="Z1063" s="73">
        <v>0</v>
      </c>
      <c r="AA1063" s="73">
        <v>0</v>
      </c>
      <c r="AB1063" s="73">
        <v>0</v>
      </c>
      <c r="AC1063" s="73">
        <v>0</v>
      </c>
      <c r="AD1063" s="73">
        <v>0</v>
      </c>
      <c r="AE1063" s="73">
        <v>0</v>
      </c>
      <c r="AF1063" s="73">
        <v>0</v>
      </c>
      <c r="AG1063" s="73">
        <v>0</v>
      </c>
      <c r="AH1063" s="73">
        <v>0</v>
      </c>
      <c r="AI1063" s="7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74" t="s">
        <v>1</v>
      </c>
      <c r="B1064" s="74" t="s">
        <v>3</v>
      </c>
      <c r="C1064" s="73">
        <v>0</v>
      </c>
      <c r="D1064" s="73">
        <v>0</v>
      </c>
      <c r="E1064" s="73">
        <v>0</v>
      </c>
      <c r="F1064" s="73">
        <v>0</v>
      </c>
      <c r="G1064" s="73">
        <v>0</v>
      </c>
      <c r="H1064" s="73">
        <v>0</v>
      </c>
      <c r="I1064" s="73">
        <v>0</v>
      </c>
      <c r="J1064" s="73">
        <v>0</v>
      </c>
      <c r="K1064" s="73">
        <v>0</v>
      </c>
      <c r="L1064" s="73">
        <v>0</v>
      </c>
      <c r="M1064" s="73">
        <v>0</v>
      </c>
      <c r="N1064" s="73">
        <v>0</v>
      </c>
      <c r="O1064" s="73">
        <v>0</v>
      </c>
      <c r="P1064" s="73">
        <v>0</v>
      </c>
      <c r="Q1064" s="73">
        <v>0</v>
      </c>
      <c r="R1064" s="73">
        <v>0</v>
      </c>
      <c r="S1064" s="73">
        <v>0</v>
      </c>
      <c r="T1064" s="73">
        <v>0</v>
      </c>
      <c r="U1064" s="73">
        <v>0</v>
      </c>
      <c r="V1064" s="73">
        <v>0</v>
      </c>
      <c r="W1064" s="73">
        <v>0</v>
      </c>
      <c r="X1064" s="73">
        <v>0</v>
      </c>
      <c r="Y1064" s="73">
        <v>0</v>
      </c>
      <c r="Z1064" s="73">
        <v>0</v>
      </c>
      <c r="AA1064" s="73">
        <v>0</v>
      </c>
      <c r="AB1064" s="73">
        <v>0</v>
      </c>
      <c r="AC1064" s="73">
        <v>0</v>
      </c>
      <c r="AD1064" s="73">
        <v>0</v>
      </c>
      <c r="AE1064" s="73">
        <v>0</v>
      </c>
      <c r="AF1064" s="73">
        <v>0</v>
      </c>
      <c r="AG1064" s="73">
        <v>0</v>
      </c>
      <c r="AH1064" s="73">
        <v>0</v>
      </c>
      <c r="AI1064" s="73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74"/>
      <c r="B1065" s="74" t="s">
        <v>34</v>
      </c>
      <c r="C1065" s="73">
        <v>0</v>
      </c>
      <c r="D1065" s="73">
        <v>0</v>
      </c>
      <c r="E1065" s="73">
        <v>0</v>
      </c>
      <c r="F1065" s="73">
        <v>0</v>
      </c>
      <c r="G1065" s="73">
        <v>0</v>
      </c>
      <c r="H1065" s="73">
        <v>0</v>
      </c>
      <c r="I1065" s="73">
        <v>0</v>
      </c>
      <c r="J1065" s="73">
        <v>0</v>
      </c>
      <c r="K1065" s="73">
        <v>0</v>
      </c>
      <c r="L1065" s="73">
        <v>0</v>
      </c>
      <c r="M1065" s="73">
        <v>0</v>
      </c>
      <c r="N1065" s="73">
        <v>0</v>
      </c>
      <c r="O1065" s="73">
        <v>0</v>
      </c>
      <c r="P1065" s="73">
        <v>0</v>
      </c>
      <c r="Q1065" s="73">
        <v>0</v>
      </c>
      <c r="R1065" s="73">
        <v>0</v>
      </c>
      <c r="S1065" s="73">
        <v>0</v>
      </c>
      <c r="T1065" s="73">
        <v>0</v>
      </c>
      <c r="U1065" s="73">
        <v>0</v>
      </c>
      <c r="V1065" s="73">
        <v>0</v>
      </c>
      <c r="W1065" s="73">
        <v>0</v>
      </c>
      <c r="X1065" s="73">
        <v>0</v>
      </c>
      <c r="Y1065" s="73">
        <v>0</v>
      </c>
      <c r="Z1065" s="73">
        <v>0</v>
      </c>
      <c r="AA1065" s="73">
        <v>0</v>
      </c>
      <c r="AB1065" s="73">
        <v>0</v>
      </c>
      <c r="AC1065" s="73">
        <v>0</v>
      </c>
      <c r="AD1065" s="73">
        <v>0</v>
      </c>
      <c r="AE1065" s="73">
        <v>0</v>
      </c>
      <c r="AF1065" s="73">
        <v>0</v>
      </c>
      <c r="AG1065" s="73">
        <v>0</v>
      </c>
      <c r="AH1065" s="73">
        <v>0</v>
      </c>
      <c r="AI1065" s="73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>
      <c r="A1066" s="14"/>
      <c r="B1066" s="14" t="s">
        <v>35</v>
      </c>
      <c r="C1066" s="73">
        <v>0</v>
      </c>
      <c r="D1066" s="73">
        <v>0</v>
      </c>
      <c r="E1066" s="73">
        <v>0</v>
      </c>
      <c r="F1066" s="73">
        <v>0</v>
      </c>
      <c r="G1066" s="73">
        <v>0</v>
      </c>
      <c r="H1066" s="73">
        <v>0</v>
      </c>
      <c r="I1066" s="73">
        <v>0</v>
      </c>
      <c r="J1066" s="73">
        <v>0</v>
      </c>
      <c r="K1066" s="73">
        <v>0</v>
      </c>
      <c r="L1066" s="73">
        <v>0</v>
      </c>
      <c r="M1066" s="73">
        <v>0</v>
      </c>
      <c r="N1066" s="73">
        <v>0</v>
      </c>
      <c r="O1066" s="73">
        <v>0</v>
      </c>
      <c r="P1066" s="73">
        <v>0</v>
      </c>
      <c r="Q1066" s="73">
        <v>0</v>
      </c>
      <c r="R1066" s="73">
        <v>0</v>
      </c>
      <c r="S1066" s="73">
        <v>0</v>
      </c>
      <c r="T1066" s="73">
        <v>0</v>
      </c>
      <c r="U1066" s="73">
        <v>0</v>
      </c>
      <c r="V1066" s="73">
        <v>0</v>
      </c>
      <c r="W1066" s="73">
        <v>0</v>
      </c>
      <c r="X1066" s="73">
        <v>0</v>
      </c>
      <c r="Y1066" s="73">
        <v>0</v>
      </c>
      <c r="Z1066" s="73">
        <v>0</v>
      </c>
      <c r="AA1066" s="73">
        <v>0</v>
      </c>
      <c r="AB1066" s="73">
        <v>0</v>
      </c>
      <c r="AC1066" s="73">
        <v>0</v>
      </c>
      <c r="AD1066" s="73">
        <v>0</v>
      </c>
      <c r="AE1066" s="73">
        <v>0</v>
      </c>
      <c r="AF1066" s="73">
        <v>0</v>
      </c>
      <c r="AG1066" s="73">
        <v>0</v>
      </c>
      <c r="AH1066" s="73">
        <v>0</v>
      </c>
      <c r="AI1066" s="73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>
      <c r="A1067" s="4"/>
      <c r="B1067" s="4" t="s">
        <v>4</v>
      </c>
      <c r="C1067" s="73">
        <v>0</v>
      </c>
      <c r="D1067" s="73">
        <v>0</v>
      </c>
      <c r="E1067" s="73">
        <v>0</v>
      </c>
      <c r="F1067" s="73">
        <v>0</v>
      </c>
      <c r="G1067" s="73">
        <v>0</v>
      </c>
      <c r="H1067" s="73">
        <v>0</v>
      </c>
      <c r="I1067" s="73">
        <v>0</v>
      </c>
      <c r="J1067" s="73">
        <v>0</v>
      </c>
      <c r="K1067" s="73">
        <v>0</v>
      </c>
      <c r="L1067" s="73">
        <v>0</v>
      </c>
      <c r="M1067" s="73">
        <v>0</v>
      </c>
      <c r="N1067" s="73">
        <v>0</v>
      </c>
      <c r="O1067" s="73">
        <v>0</v>
      </c>
      <c r="P1067" s="73">
        <v>0</v>
      </c>
      <c r="Q1067" s="73">
        <v>0</v>
      </c>
      <c r="R1067" s="73">
        <v>0</v>
      </c>
      <c r="S1067" s="73">
        <v>0</v>
      </c>
      <c r="T1067" s="73">
        <v>0</v>
      </c>
      <c r="U1067" s="73">
        <v>0</v>
      </c>
      <c r="V1067" s="73">
        <v>0</v>
      </c>
      <c r="W1067" s="73">
        <v>0</v>
      </c>
      <c r="X1067" s="73">
        <v>0</v>
      </c>
      <c r="Y1067" s="73">
        <v>0</v>
      </c>
      <c r="Z1067" s="73">
        <v>0</v>
      </c>
      <c r="AA1067" s="73">
        <v>0</v>
      </c>
      <c r="AB1067" s="73">
        <v>0</v>
      </c>
      <c r="AC1067" s="73">
        <v>0</v>
      </c>
      <c r="AD1067" s="73">
        <v>0</v>
      </c>
      <c r="AE1067" s="73">
        <v>0</v>
      </c>
      <c r="AF1067" s="73">
        <v>0</v>
      </c>
      <c r="AG1067" s="73">
        <v>0</v>
      </c>
      <c r="AH1067" s="73">
        <v>0</v>
      </c>
      <c r="AI1067" s="73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>
      <c r="A1068" s="14" t="s">
        <v>5</v>
      </c>
      <c r="B1068" s="14" t="s">
        <v>3</v>
      </c>
      <c r="C1068" s="73">
        <v>0</v>
      </c>
      <c r="D1068" s="73">
        <v>0</v>
      </c>
      <c r="E1068" s="73">
        <v>0</v>
      </c>
      <c r="F1068" s="73">
        <v>0</v>
      </c>
      <c r="G1068" s="73">
        <v>0</v>
      </c>
      <c r="H1068" s="73">
        <v>0</v>
      </c>
      <c r="I1068" s="73">
        <v>0</v>
      </c>
      <c r="J1068" s="73">
        <v>0</v>
      </c>
      <c r="K1068" s="73">
        <v>0</v>
      </c>
      <c r="L1068" s="73">
        <v>0</v>
      </c>
      <c r="M1068" s="73">
        <v>0</v>
      </c>
      <c r="N1068" s="73">
        <v>0</v>
      </c>
      <c r="O1068" s="73">
        <v>0</v>
      </c>
      <c r="P1068" s="73">
        <v>0</v>
      </c>
      <c r="Q1068" s="73">
        <v>0</v>
      </c>
      <c r="R1068" s="73">
        <v>0</v>
      </c>
      <c r="S1068" s="73">
        <v>0</v>
      </c>
      <c r="T1068" s="73">
        <v>0</v>
      </c>
      <c r="U1068" s="73">
        <v>0</v>
      </c>
      <c r="V1068" s="73">
        <v>0</v>
      </c>
      <c r="W1068" s="73">
        <v>0</v>
      </c>
      <c r="X1068" s="73">
        <v>0</v>
      </c>
      <c r="Y1068" s="73">
        <v>0</v>
      </c>
      <c r="Z1068" s="73">
        <v>0</v>
      </c>
      <c r="AA1068" s="73">
        <v>0</v>
      </c>
      <c r="AB1068" s="73">
        <v>0</v>
      </c>
      <c r="AC1068" s="73">
        <v>0</v>
      </c>
      <c r="AD1068" s="73">
        <v>0</v>
      </c>
      <c r="AE1068" s="73">
        <v>0</v>
      </c>
      <c r="AF1068" s="73">
        <v>0</v>
      </c>
      <c r="AG1068" s="73">
        <v>0</v>
      </c>
      <c r="AH1068" s="73">
        <v>0</v>
      </c>
      <c r="AI1068" s="73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>
      <c r="A1069" s="5"/>
      <c r="B1069" s="5" t="s">
        <v>4</v>
      </c>
      <c r="C1069" s="73">
        <v>0</v>
      </c>
      <c r="D1069" s="73">
        <v>0</v>
      </c>
      <c r="E1069" s="73">
        <v>0</v>
      </c>
      <c r="F1069" s="73">
        <v>0</v>
      </c>
      <c r="G1069" s="73">
        <v>0</v>
      </c>
      <c r="H1069" s="73">
        <v>0</v>
      </c>
      <c r="I1069" s="73">
        <v>0</v>
      </c>
      <c r="J1069" s="73">
        <v>0</v>
      </c>
      <c r="K1069" s="73">
        <v>0</v>
      </c>
      <c r="L1069" s="73">
        <v>0</v>
      </c>
      <c r="M1069" s="73">
        <v>0</v>
      </c>
      <c r="N1069" s="73">
        <v>0</v>
      </c>
      <c r="O1069" s="73">
        <v>0</v>
      </c>
      <c r="P1069" s="73">
        <v>0</v>
      </c>
      <c r="Q1069" s="73">
        <v>0</v>
      </c>
      <c r="R1069" s="73">
        <v>0</v>
      </c>
      <c r="S1069" s="73">
        <v>0</v>
      </c>
      <c r="T1069" s="73">
        <v>0</v>
      </c>
      <c r="U1069" s="73">
        <v>0</v>
      </c>
      <c r="V1069" s="73">
        <v>0</v>
      </c>
      <c r="W1069" s="73">
        <v>0</v>
      </c>
      <c r="X1069" s="73">
        <v>0</v>
      </c>
      <c r="Y1069" s="73">
        <v>0</v>
      </c>
      <c r="Z1069" s="73">
        <v>0</v>
      </c>
      <c r="AA1069" s="73">
        <v>0</v>
      </c>
      <c r="AB1069" s="73">
        <v>0</v>
      </c>
      <c r="AC1069" s="73">
        <v>0</v>
      </c>
      <c r="AD1069" s="73">
        <v>0</v>
      </c>
      <c r="AE1069" s="73">
        <v>0</v>
      </c>
      <c r="AF1069" s="73">
        <v>0</v>
      </c>
      <c r="AG1069" s="73">
        <v>0</v>
      </c>
      <c r="AH1069" s="73">
        <v>0</v>
      </c>
      <c r="AI1069" s="73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>
      <c r="A1070" s="5" t="s">
        <v>2</v>
      </c>
      <c r="B1070" s="5" t="s">
        <v>3</v>
      </c>
      <c r="C1070" s="73">
        <v>0</v>
      </c>
      <c r="D1070" s="73">
        <v>0</v>
      </c>
      <c r="E1070" s="73">
        <v>0</v>
      </c>
      <c r="F1070" s="73">
        <v>0</v>
      </c>
      <c r="G1070" s="73">
        <v>0</v>
      </c>
      <c r="H1070" s="73">
        <v>0</v>
      </c>
      <c r="I1070" s="73">
        <v>0</v>
      </c>
      <c r="J1070" s="73">
        <v>0</v>
      </c>
      <c r="K1070" s="73">
        <v>0</v>
      </c>
      <c r="L1070" s="73">
        <v>0</v>
      </c>
      <c r="M1070" s="73">
        <v>0</v>
      </c>
      <c r="N1070" s="73">
        <v>0</v>
      </c>
      <c r="O1070" s="73">
        <v>0</v>
      </c>
      <c r="P1070" s="73">
        <v>0</v>
      </c>
      <c r="Q1070" s="73">
        <v>0</v>
      </c>
      <c r="R1070" s="73">
        <v>0</v>
      </c>
      <c r="S1070" s="73">
        <v>0</v>
      </c>
      <c r="T1070" s="73">
        <v>0</v>
      </c>
      <c r="U1070" s="73">
        <v>0</v>
      </c>
      <c r="V1070" s="73">
        <v>0</v>
      </c>
      <c r="W1070" s="73">
        <v>0</v>
      </c>
      <c r="X1070" s="73">
        <v>0</v>
      </c>
      <c r="Y1070" s="73">
        <v>0</v>
      </c>
      <c r="Z1070" s="73">
        <v>0</v>
      </c>
      <c r="AA1070" s="73">
        <v>0</v>
      </c>
      <c r="AB1070" s="73">
        <v>0</v>
      </c>
      <c r="AC1070" s="73">
        <v>0</v>
      </c>
      <c r="AD1070" s="73">
        <v>0</v>
      </c>
      <c r="AE1070" s="73">
        <v>0</v>
      </c>
      <c r="AF1070" s="73">
        <v>0</v>
      </c>
      <c r="AG1070" s="73">
        <v>0</v>
      </c>
      <c r="AH1070" s="73">
        <v>0</v>
      </c>
      <c r="AI1070" s="73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>
      <c r="A1071" s="4"/>
      <c r="B1071" s="4" t="s">
        <v>4</v>
      </c>
      <c r="C1071" s="73">
        <v>0</v>
      </c>
      <c r="D1071" s="73">
        <v>0</v>
      </c>
      <c r="E1071" s="73">
        <v>0</v>
      </c>
      <c r="F1071" s="73">
        <v>0</v>
      </c>
      <c r="G1071" s="73">
        <v>0</v>
      </c>
      <c r="H1071" s="73">
        <v>0</v>
      </c>
      <c r="I1071" s="73">
        <v>0</v>
      </c>
      <c r="J1071" s="73">
        <v>0</v>
      </c>
      <c r="K1071" s="73">
        <v>0</v>
      </c>
      <c r="L1071" s="73">
        <v>0</v>
      </c>
      <c r="M1071" s="73">
        <v>0</v>
      </c>
      <c r="N1071" s="73">
        <v>0</v>
      </c>
      <c r="O1071" s="73">
        <v>0</v>
      </c>
      <c r="P1071" s="73">
        <v>0</v>
      </c>
      <c r="Q1071" s="73">
        <v>0</v>
      </c>
      <c r="R1071" s="73">
        <v>0</v>
      </c>
      <c r="S1071" s="73">
        <v>0</v>
      </c>
      <c r="T1071" s="73">
        <v>0</v>
      </c>
      <c r="U1071" s="73">
        <v>0</v>
      </c>
      <c r="V1071" s="73">
        <v>0</v>
      </c>
      <c r="W1071" s="73">
        <v>0</v>
      </c>
      <c r="X1071" s="73">
        <v>0</v>
      </c>
      <c r="Y1071" s="73">
        <v>0</v>
      </c>
      <c r="Z1071" s="73">
        <v>0</v>
      </c>
      <c r="AA1071" s="73">
        <v>0</v>
      </c>
      <c r="AB1071" s="73">
        <v>0</v>
      </c>
      <c r="AC1071" s="73">
        <v>0</v>
      </c>
      <c r="AD1071" s="73">
        <v>0</v>
      </c>
      <c r="AE1071" s="73">
        <v>0</v>
      </c>
      <c r="AF1071" s="73">
        <v>0</v>
      </c>
      <c r="AG1071" s="73">
        <v>0</v>
      </c>
      <c r="AH1071" s="73">
        <v>0</v>
      </c>
      <c r="AI1071" s="73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>
      <c r="A1072" s="14" t="s">
        <v>7</v>
      </c>
      <c r="B1072" s="14" t="s">
        <v>3</v>
      </c>
      <c r="C1072" s="73">
        <v>0</v>
      </c>
      <c r="D1072" s="73">
        <v>0</v>
      </c>
      <c r="E1072" s="73">
        <v>0</v>
      </c>
      <c r="F1072" s="73">
        <v>0</v>
      </c>
      <c r="G1072" s="73">
        <v>0</v>
      </c>
      <c r="H1072" s="73">
        <v>0</v>
      </c>
      <c r="I1072" s="73">
        <v>0</v>
      </c>
      <c r="J1072" s="73">
        <v>0</v>
      </c>
      <c r="K1072" s="73">
        <v>0</v>
      </c>
      <c r="L1072" s="73">
        <v>0</v>
      </c>
      <c r="M1072" s="73">
        <v>0</v>
      </c>
      <c r="N1072" s="73">
        <v>0</v>
      </c>
      <c r="O1072" s="73">
        <v>0</v>
      </c>
      <c r="P1072" s="73">
        <v>0</v>
      </c>
      <c r="Q1072" s="73">
        <v>0</v>
      </c>
      <c r="R1072" s="73">
        <v>0</v>
      </c>
      <c r="S1072" s="73">
        <v>0</v>
      </c>
      <c r="T1072" s="73">
        <v>0</v>
      </c>
      <c r="U1072" s="73">
        <v>0</v>
      </c>
      <c r="V1072" s="73">
        <v>0</v>
      </c>
      <c r="W1072" s="73">
        <v>0</v>
      </c>
      <c r="X1072" s="73">
        <v>0</v>
      </c>
      <c r="Y1072" s="73">
        <v>0</v>
      </c>
      <c r="Z1072" s="73">
        <v>0</v>
      </c>
      <c r="AA1072" s="73">
        <v>0</v>
      </c>
      <c r="AB1072" s="73">
        <v>0</v>
      </c>
      <c r="AC1072" s="73">
        <v>0</v>
      </c>
      <c r="AD1072" s="73">
        <v>0</v>
      </c>
      <c r="AE1072" s="73">
        <v>0</v>
      </c>
      <c r="AF1072" s="73">
        <v>0</v>
      </c>
      <c r="AG1072" s="73">
        <v>0</v>
      </c>
      <c r="AH1072" s="73">
        <v>0</v>
      </c>
      <c r="AI1072" s="73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>
      <c r="A1073" s="4"/>
      <c r="B1073" s="4" t="s">
        <v>4</v>
      </c>
      <c r="C1073" s="73">
        <v>0</v>
      </c>
      <c r="D1073" s="73">
        <v>0</v>
      </c>
      <c r="E1073" s="73">
        <v>0</v>
      </c>
      <c r="F1073" s="73">
        <v>0</v>
      </c>
      <c r="G1073" s="73">
        <v>0</v>
      </c>
      <c r="H1073" s="73">
        <v>0</v>
      </c>
      <c r="I1073" s="73">
        <v>0</v>
      </c>
      <c r="J1073" s="73">
        <v>0</v>
      </c>
      <c r="K1073" s="73">
        <v>0</v>
      </c>
      <c r="L1073" s="73">
        <v>0</v>
      </c>
      <c r="M1073" s="73">
        <v>0</v>
      </c>
      <c r="N1073" s="73">
        <v>0</v>
      </c>
      <c r="O1073" s="73">
        <v>0</v>
      </c>
      <c r="P1073" s="73">
        <v>0</v>
      </c>
      <c r="Q1073" s="73">
        <v>0</v>
      </c>
      <c r="R1073" s="73">
        <v>0</v>
      </c>
      <c r="S1073" s="73">
        <v>0</v>
      </c>
      <c r="T1073" s="73">
        <v>0</v>
      </c>
      <c r="U1073" s="73">
        <v>0</v>
      </c>
      <c r="V1073" s="73">
        <v>0</v>
      </c>
      <c r="W1073" s="73">
        <v>0</v>
      </c>
      <c r="X1073" s="73">
        <v>0</v>
      </c>
      <c r="Y1073" s="73">
        <v>0</v>
      </c>
      <c r="Z1073" s="73">
        <v>0</v>
      </c>
      <c r="AA1073" s="73">
        <v>0</v>
      </c>
      <c r="AB1073" s="73">
        <v>0</v>
      </c>
      <c r="AC1073" s="73">
        <v>0</v>
      </c>
      <c r="AD1073" s="73">
        <v>0</v>
      </c>
      <c r="AE1073" s="73">
        <v>0</v>
      </c>
      <c r="AF1073" s="73">
        <v>0</v>
      </c>
      <c r="AG1073" s="73">
        <v>0</v>
      </c>
      <c r="AH1073" s="73">
        <v>0</v>
      </c>
      <c r="AI1073" s="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>
      <c r="A1074" s="14" t="s">
        <v>6</v>
      </c>
      <c r="B1074" s="14" t="s">
        <v>3</v>
      </c>
      <c r="C1074" s="73">
        <v>0</v>
      </c>
      <c r="D1074" s="73">
        <v>0</v>
      </c>
      <c r="E1074" s="73">
        <v>0</v>
      </c>
      <c r="F1074" s="73">
        <v>0</v>
      </c>
      <c r="G1074" s="73">
        <v>0</v>
      </c>
      <c r="H1074" s="73">
        <v>0</v>
      </c>
      <c r="I1074" s="73">
        <v>0</v>
      </c>
      <c r="J1074" s="73">
        <v>0</v>
      </c>
      <c r="K1074" s="73">
        <v>0</v>
      </c>
      <c r="L1074" s="73">
        <v>0</v>
      </c>
      <c r="M1074" s="73">
        <v>0</v>
      </c>
      <c r="N1074" s="73">
        <v>0</v>
      </c>
      <c r="O1074" s="73">
        <v>0</v>
      </c>
      <c r="P1074" s="73">
        <v>0</v>
      </c>
      <c r="Q1074" s="73">
        <v>0</v>
      </c>
      <c r="R1074" s="73">
        <v>0</v>
      </c>
      <c r="S1074" s="73">
        <v>0</v>
      </c>
      <c r="T1074" s="73">
        <v>0</v>
      </c>
      <c r="U1074" s="73">
        <v>0</v>
      </c>
      <c r="V1074" s="73">
        <v>0</v>
      </c>
      <c r="W1074" s="73">
        <v>0</v>
      </c>
      <c r="X1074" s="73">
        <v>0</v>
      </c>
      <c r="Y1074" s="73">
        <v>0</v>
      </c>
      <c r="Z1074" s="73">
        <v>0</v>
      </c>
      <c r="AA1074" s="73">
        <v>0</v>
      </c>
      <c r="AB1074" s="73">
        <v>0</v>
      </c>
      <c r="AC1074" s="73">
        <v>0</v>
      </c>
      <c r="AD1074" s="73">
        <v>0</v>
      </c>
      <c r="AE1074" s="73">
        <v>0</v>
      </c>
      <c r="AF1074" s="73">
        <v>0</v>
      </c>
      <c r="AG1074" s="73">
        <v>0</v>
      </c>
      <c r="AH1074" s="73">
        <v>0</v>
      </c>
      <c r="AI1074" s="73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>
      <c r="A1075" s="5"/>
      <c r="B1075" s="5" t="s">
        <v>4</v>
      </c>
      <c r="C1075" s="73">
        <v>0</v>
      </c>
      <c r="D1075" s="73">
        <v>0</v>
      </c>
      <c r="E1075" s="73">
        <v>0</v>
      </c>
      <c r="F1075" s="73">
        <v>0</v>
      </c>
      <c r="G1075" s="73">
        <v>0</v>
      </c>
      <c r="H1075" s="73">
        <v>0</v>
      </c>
      <c r="I1075" s="73">
        <v>0</v>
      </c>
      <c r="J1075" s="73">
        <v>0</v>
      </c>
      <c r="K1075" s="73">
        <v>0</v>
      </c>
      <c r="L1075" s="73">
        <v>0</v>
      </c>
      <c r="M1075" s="73">
        <v>0</v>
      </c>
      <c r="N1075" s="73">
        <v>0</v>
      </c>
      <c r="O1075" s="73">
        <v>0</v>
      </c>
      <c r="P1075" s="73">
        <v>0</v>
      </c>
      <c r="Q1075" s="73">
        <v>0</v>
      </c>
      <c r="R1075" s="73">
        <v>0</v>
      </c>
      <c r="S1075" s="73">
        <v>0</v>
      </c>
      <c r="T1075" s="73">
        <v>0</v>
      </c>
      <c r="U1075" s="73">
        <v>0</v>
      </c>
      <c r="V1075" s="73">
        <v>0</v>
      </c>
      <c r="W1075" s="73">
        <v>0</v>
      </c>
      <c r="X1075" s="73">
        <v>0</v>
      </c>
      <c r="Y1075" s="73">
        <v>0</v>
      </c>
      <c r="Z1075" s="73">
        <v>0</v>
      </c>
      <c r="AA1075" s="73">
        <v>0</v>
      </c>
      <c r="AB1075" s="73">
        <v>0</v>
      </c>
      <c r="AC1075" s="73">
        <v>0</v>
      </c>
      <c r="AD1075" s="73">
        <v>0</v>
      </c>
      <c r="AE1075" s="73">
        <v>0</v>
      </c>
      <c r="AF1075" s="73">
        <v>0</v>
      </c>
      <c r="AG1075" s="73">
        <v>0</v>
      </c>
      <c r="AH1075" s="73">
        <v>0</v>
      </c>
      <c r="AI1075" s="73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>
      <c r="A1076" s="5" t="s">
        <v>8</v>
      </c>
      <c r="B1076" s="5" t="s">
        <v>3</v>
      </c>
      <c r="C1076" s="73">
        <v>0</v>
      </c>
      <c r="D1076" s="73">
        <v>0</v>
      </c>
      <c r="E1076" s="73">
        <v>0</v>
      </c>
      <c r="F1076" s="73">
        <v>0</v>
      </c>
      <c r="G1076" s="73">
        <v>0</v>
      </c>
      <c r="H1076" s="73">
        <v>0</v>
      </c>
      <c r="I1076" s="73">
        <v>0</v>
      </c>
      <c r="J1076" s="73">
        <v>0</v>
      </c>
      <c r="K1076" s="73">
        <v>0</v>
      </c>
      <c r="L1076" s="73">
        <v>0</v>
      </c>
      <c r="M1076" s="73">
        <v>0</v>
      </c>
      <c r="N1076" s="73">
        <v>0</v>
      </c>
      <c r="O1076" s="73">
        <v>0</v>
      </c>
      <c r="P1076" s="73">
        <v>0</v>
      </c>
      <c r="Q1076" s="73">
        <v>0</v>
      </c>
      <c r="R1076" s="73">
        <v>0</v>
      </c>
      <c r="S1076" s="73">
        <v>0</v>
      </c>
      <c r="T1076" s="73">
        <v>0</v>
      </c>
      <c r="U1076" s="73">
        <v>0</v>
      </c>
      <c r="V1076" s="73">
        <v>0</v>
      </c>
      <c r="W1076" s="73">
        <v>0</v>
      </c>
      <c r="X1076" s="73">
        <v>0</v>
      </c>
      <c r="Y1076" s="73">
        <v>0</v>
      </c>
      <c r="Z1076" s="73">
        <v>0</v>
      </c>
      <c r="AA1076" s="73">
        <v>0</v>
      </c>
      <c r="AB1076" s="73">
        <v>0</v>
      </c>
      <c r="AC1076" s="73">
        <v>0</v>
      </c>
      <c r="AD1076" s="73">
        <v>0</v>
      </c>
      <c r="AE1076" s="73">
        <v>0</v>
      </c>
      <c r="AF1076" s="73">
        <v>0</v>
      </c>
      <c r="AG1076" s="73">
        <v>0</v>
      </c>
      <c r="AH1076" s="73">
        <v>0</v>
      </c>
      <c r="AI1076" s="73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4"/>
      <c r="B1077" s="4" t="s">
        <v>37</v>
      </c>
      <c r="C1077" s="73">
        <v>0</v>
      </c>
      <c r="D1077" s="73">
        <v>0</v>
      </c>
      <c r="E1077" s="73">
        <v>0</v>
      </c>
      <c r="F1077" s="73">
        <v>0</v>
      </c>
      <c r="G1077" s="73">
        <v>0</v>
      </c>
      <c r="H1077" s="73">
        <v>0</v>
      </c>
      <c r="I1077" s="73">
        <v>0</v>
      </c>
      <c r="J1077" s="73">
        <v>0</v>
      </c>
      <c r="K1077" s="73">
        <v>0</v>
      </c>
      <c r="L1077" s="73">
        <v>0</v>
      </c>
      <c r="M1077" s="73">
        <v>0</v>
      </c>
      <c r="N1077" s="73">
        <v>0</v>
      </c>
      <c r="O1077" s="73">
        <v>0</v>
      </c>
      <c r="P1077" s="73">
        <v>0</v>
      </c>
      <c r="Q1077" s="73">
        <v>0</v>
      </c>
      <c r="R1077" s="73">
        <v>0</v>
      </c>
      <c r="S1077" s="73">
        <v>0</v>
      </c>
      <c r="T1077" s="73">
        <v>0</v>
      </c>
      <c r="U1077" s="73">
        <v>0</v>
      </c>
      <c r="V1077" s="73">
        <v>0</v>
      </c>
      <c r="W1077" s="73">
        <v>0</v>
      </c>
      <c r="X1077" s="73">
        <v>0</v>
      </c>
      <c r="Y1077" s="73">
        <v>0</v>
      </c>
      <c r="Z1077" s="73">
        <v>0</v>
      </c>
      <c r="AA1077" s="73">
        <v>0</v>
      </c>
      <c r="AB1077" s="73">
        <v>0</v>
      </c>
      <c r="AC1077" s="73">
        <v>0</v>
      </c>
      <c r="AD1077" s="73">
        <v>0</v>
      </c>
      <c r="AE1077" s="73">
        <v>0</v>
      </c>
      <c r="AF1077" s="73">
        <v>0</v>
      </c>
      <c r="AG1077" s="73">
        <v>0</v>
      </c>
      <c r="AH1077" s="73">
        <v>0</v>
      </c>
      <c r="AI1077" s="73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14" t="s">
        <v>36</v>
      </c>
      <c r="B1078" s="14" t="s">
        <v>38</v>
      </c>
      <c r="C1078" s="73">
        <v>0</v>
      </c>
      <c r="D1078" s="73">
        <v>0</v>
      </c>
      <c r="E1078" s="73">
        <v>0</v>
      </c>
      <c r="F1078" s="73">
        <v>0</v>
      </c>
      <c r="G1078" s="73">
        <v>0</v>
      </c>
      <c r="H1078" s="73">
        <v>0</v>
      </c>
      <c r="I1078" s="73">
        <v>0</v>
      </c>
      <c r="J1078" s="73">
        <v>0</v>
      </c>
      <c r="K1078" s="73">
        <v>0</v>
      </c>
      <c r="L1078" s="73">
        <v>0</v>
      </c>
      <c r="M1078" s="73">
        <v>0</v>
      </c>
      <c r="N1078" s="73">
        <v>0</v>
      </c>
      <c r="O1078" s="73">
        <v>0</v>
      </c>
      <c r="P1078" s="73">
        <v>0</v>
      </c>
      <c r="Q1078" s="73">
        <v>0</v>
      </c>
      <c r="R1078" s="73">
        <v>0</v>
      </c>
      <c r="S1078" s="73">
        <v>0</v>
      </c>
      <c r="T1078" s="73">
        <v>0</v>
      </c>
      <c r="U1078" s="73">
        <v>0</v>
      </c>
      <c r="V1078" s="73">
        <v>0</v>
      </c>
      <c r="W1078" s="73">
        <v>0</v>
      </c>
      <c r="X1078" s="73">
        <v>0</v>
      </c>
      <c r="Y1078" s="73">
        <v>0</v>
      </c>
      <c r="Z1078" s="73">
        <v>0</v>
      </c>
      <c r="AA1078" s="73">
        <v>0</v>
      </c>
      <c r="AB1078" s="73">
        <v>0</v>
      </c>
      <c r="AC1078" s="73">
        <v>0</v>
      </c>
      <c r="AD1078" s="73">
        <v>0</v>
      </c>
      <c r="AE1078" s="73">
        <v>0</v>
      </c>
      <c r="AF1078" s="73">
        <v>0</v>
      </c>
      <c r="AG1078" s="73">
        <v>0</v>
      </c>
      <c r="AH1078" s="73">
        <v>0</v>
      </c>
      <c r="AI1078" s="73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5"/>
      <c r="B1079" s="5" t="s">
        <v>213</v>
      </c>
      <c r="C1079" s="73">
        <v>0</v>
      </c>
      <c r="D1079" s="73">
        <v>0</v>
      </c>
      <c r="E1079" s="73">
        <v>0</v>
      </c>
      <c r="F1079" s="73">
        <v>0</v>
      </c>
      <c r="G1079" s="73">
        <v>0</v>
      </c>
      <c r="H1079" s="73">
        <v>0</v>
      </c>
      <c r="I1079" s="73">
        <v>0</v>
      </c>
      <c r="J1079" s="73">
        <v>0</v>
      </c>
      <c r="K1079" s="73">
        <v>0</v>
      </c>
      <c r="L1079" s="73">
        <v>0</v>
      </c>
      <c r="M1079" s="73">
        <v>0</v>
      </c>
      <c r="N1079" s="73">
        <v>0</v>
      </c>
      <c r="O1079" s="73">
        <v>0</v>
      </c>
      <c r="P1079" s="73">
        <v>0</v>
      </c>
      <c r="Q1079" s="73">
        <v>0</v>
      </c>
      <c r="R1079" s="73">
        <v>0</v>
      </c>
      <c r="S1079" s="73">
        <v>0</v>
      </c>
      <c r="T1079" s="73">
        <v>0</v>
      </c>
      <c r="U1079" s="73">
        <v>0</v>
      </c>
      <c r="V1079" s="73">
        <v>0</v>
      </c>
      <c r="W1079" s="73">
        <v>0</v>
      </c>
      <c r="X1079" s="73">
        <v>0</v>
      </c>
      <c r="Y1079" s="73">
        <v>0</v>
      </c>
      <c r="Z1079" s="73">
        <v>0</v>
      </c>
      <c r="AA1079" s="73">
        <v>0</v>
      </c>
      <c r="AB1079" s="73">
        <v>0</v>
      </c>
      <c r="AC1079" s="73">
        <v>0</v>
      </c>
      <c r="AD1079" s="73">
        <v>0</v>
      </c>
      <c r="AE1079" s="73">
        <v>0</v>
      </c>
      <c r="AF1079" s="73">
        <v>0</v>
      </c>
      <c r="AG1079" s="73">
        <v>0</v>
      </c>
      <c r="AH1079" s="73">
        <v>0</v>
      </c>
      <c r="AI1079" s="73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85">
      <c r="A1080" s="1" t="str">
        <f>LOOKUP(B1080,[1]Regions!$A$4:$A$98,[1]Regions!$B$4:$B$98)</f>
        <v>Indonesia</v>
      </c>
      <c r="B1080" s="2">
        <v>50</v>
      </c>
      <c r="C1080" s="72">
        <v>2018</v>
      </c>
      <c r="D1080" s="72">
        <v>2019</v>
      </c>
      <c r="E1080" s="72">
        <v>2020</v>
      </c>
      <c r="F1080" s="72">
        <v>2021</v>
      </c>
      <c r="G1080" s="72">
        <v>2022</v>
      </c>
      <c r="H1080" s="72">
        <v>2023</v>
      </c>
      <c r="I1080" s="72">
        <v>2024</v>
      </c>
      <c r="J1080" s="72">
        <v>2025</v>
      </c>
      <c r="K1080" s="72">
        <v>2026</v>
      </c>
      <c r="L1080" s="72">
        <v>2027</v>
      </c>
      <c r="M1080" s="72">
        <v>2028</v>
      </c>
      <c r="N1080" s="72">
        <v>2029</v>
      </c>
      <c r="O1080" s="72">
        <v>2030</v>
      </c>
      <c r="P1080" s="72">
        <v>2031</v>
      </c>
      <c r="Q1080" s="72">
        <v>2032</v>
      </c>
      <c r="R1080" s="72">
        <v>2033</v>
      </c>
      <c r="S1080" s="72">
        <v>2034</v>
      </c>
      <c r="T1080" s="72">
        <v>2035</v>
      </c>
      <c r="U1080" s="72">
        <v>2036</v>
      </c>
      <c r="V1080" s="72">
        <v>2037</v>
      </c>
      <c r="W1080" s="72">
        <v>2038</v>
      </c>
      <c r="X1080" s="72">
        <v>2039</v>
      </c>
      <c r="Y1080" s="72">
        <v>2040</v>
      </c>
      <c r="Z1080" s="72">
        <v>2041</v>
      </c>
      <c r="AA1080" s="72">
        <v>2042</v>
      </c>
      <c r="AB1080" s="72">
        <v>2043</v>
      </c>
      <c r="AC1080" s="72">
        <v>2044</v>
      </c>
      <c r="AD1080" s="72">
        <v>2045</v>
      </c>
      <c r="AE1080" s="72">
        <v>2046</v>
      </c>
      <c r="AF1080" s="72">
        <v>2047</v>
      </c>
      <c r="AG1080" s="72">
        <v>2048</v>
      </c>
      <c r="AH1080" s="72">
        <v>2049</v>
      </c>
      <c r="AI1080" s="72">
        <v>2050</v>
      </c>
      <c r="AJ1080">
        <v>2051</v>
      </c>
      <c r="AK1080">
        <v>2052</v>
      </c>
      <c r="AL1080">
        <v>2053</v>
      </c>
      <c r="AM1080">
        <v>2054</v>
      </c>
      <c r="AN1080">
        <v>2055</v>
      </c>
      <c r="AO1080">
        <v>2056</v>
      </c>
      <c r="AP1080">
        <v>2057</v>
      </c>
      <c r="AQ1080">
        <v>2058</v>
      </c>
      <c r="AR1080">
        <v>2059</v>
      </c>
      <c r="AS1080">
        <v>2060</v>
      </c>
      <c r="AT1080">
        <v>2061</v>
      </c>
      <c r="AU1080">
        <v>2062</v>
      </c>
      <c r="AV1080">
        <v>2063</v>
      </c>
      <c r="AW1080">
        <v>2064</v>
      </c>
      <c r="AX1080">
        <v>2065</v>
      </c>
      <c r="AY1080">
        <v>2066</v>
      </c>
      <c r="AZ1080">
        <v>2067</v>
      </c>
      <c r="BA1080">
        <v>2068</v>
      </c>
      <c r="BB1080">
        <v>2069</v>
      </c>
      <c r="BC1080">
        <v>2070</v>
      </c>
      <c r="BD1080">
        <v>2071</v>
      </c>
      <c r="BE1080">
        <v>2072</v>
      </c>
      <c r="BF1080">
        <v>2073</v>
      </c>
      <c r="BG1080">
        <v>2074</v>
      </c>
      <c r="BH1080">
        <v>2075</v>
      </c>
      <c r="BI1080">
        <v>2076</v>
      </c>
      <c r="BJ1080">
        <v>2077</v>
      </c>
      <c r="BK1080">
        <v>2078</v>
      </c>
      <c r="BL1080">
        <v>2079</v>
      </c>
      <c r="BM1080">
        <v>2080</v>
      </c>
      <c r="BN1080">
        <v>2081</v>
      </c>
      <c r="BO1080">
        <v>2082</v>
      </c>
      <c r="BP1080">
        <v>2083</v>
      </c>
      <c r="BQ1080">
        <v>2084</v>
      </c>
      <c r="BR1080">
        <v>2085</v>
      </c>
      <c r="BS1080">
        <v>2086</v>
      </c>
      <c r="BT1080">
        <v>2087</v>
      </c>
      <c r="BU1080">
        <v>2088</v>
      </c>
      <c r="BV1080">
        <v>2089</v>
      </c>
      <c r="BW1080">
        <v>2090</v>
      </c>
      <c r="BX1080">
        <v>2091</v>
      </c>
      <c r="BY1080">
        <v>2092</v>
      </c>
      <c r="BZ1080">
        <v>2093</v>
      </c>
      <c r="CA1080">
        <v>2094</v>
      </c>
      <c r="CB1080">
        <v>2095</v>
      </c>
      <c r="CC1080">
        <v>2096</v>
      </c>
      <c r="CD1080">
        <v>2097</v>
      </c>
      <c r="CE1080">
        <v>2098</v>
      </c>
      <c r="CF1080">
        <v>2099</v>
      </c>
      <c r="CG1080">
        <v>2100</v>
      </c>
    </row>
    <row r="1081" spans="1:85">
      <c r="A1081" s="74"/>
      <c r="B1081" s="74" t="s">
        <v>4</v>
      </c>
      <c r="C1081" s="73">
        <v>0</v>
      </c>
      <c r="D1081" s="73">
        <v>0</v>
      </c>
      <c r="E1081" s="73">
        <v>0</v>
      </c>
      <c r="F1081" s="73">
        <v>0</v>
      </c>
      <c r="G1081" s="73">
        <v>0</v>
      </c>
      <c r="H1081" s="73">
        <v>0</v>
      </c>
      <c r="I1081" s="73">
        <v>0</v>
      </c>
      <c r="J1081" s="73">
        <v>0</v>
      </c>
      <c r="K1081" s="73">
        <v>0</v>
      </c>
      <c r="L1081" s="73">
        <v>0</v>
      </c>
      <c r="M1081" s="73">
        <v>0</v>
      </c>
      <c r="N1081" s="73">
        <v>0</v>
      </c>
      <c r="O1081" s="73">
        <v>0</v>
      </c>
      <c r="P1081" s="73">
        <v>0</v>
      </c>
      <c r="Q1081" s="73">
        <v>0</v>
      </c>
      <c r="R1081" s="73">
        <v>0</v>
      </c>
      <c r="S1081" s="73">
        <v>0</v>
      </c>
      <c r="T1081" s="73">
        <v>0</v>
      </c>
      <c r="U1081" s="73">
        <v>0</v>
      </c>
      <c r="V1081" s="73">
        <v>0</v>
      </c>
      <c r="W1081" s="73">
        <v>0</v>
      </c>
      <c r="X1081" s="73">
        <v>0</v>
      </c>
      <c r="Y1081" s="73">
        <v>0</v>
      </c>
      <c r="Z1081" s="73">
        <v>0</v>
      </c>
      <c r="AA1081" s="73">
        <v>0</v>
      </c>
      <c r="AB1081" s="73">
        <v>0</v>
      </c>
      <c r="AC1081" s="73">
        <v>0</v>
      </c>
      <c r="AD1081" s="73">
        <v>0</v>
      </c>
      <c r="AE1081" s="73">
        <v>0</v>
      </c>
      <c r="AF1081" s="73">
        <v>0</v>
      </c>
      <c r="AG1081" s="73">
        <v>0</v>
      </c>
      <c r="AH1081" s="73">
        <v>0</v>
      </c>
      <c r="AI1081" s="73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74" t="s">
        <v>0</v>
      </c>
      <c r="B1082" s="74" t="s">
        <v>3</v>
      </c>
      <c r="C1082" s="73">
        <v>0</v>
      </c>
      <c r="D1082" s="73">
        <v>0</v>
      </c>
      <c r="E1082" s="73">
        <v>0</v>
      </c>
      <c r="F1082" s="73">
        <v>0</v>
      </c>
      <c r="G1082" s="73">
        <v>0</v>
      </c>
      <c r="H1082" s="73">
        <v>0</v>
      </c>
      <c r="I1082" s="73">
        <v>0</v>
      </c>
      <c r="J1082" s="73">
        <v>0</v>
      </c>
      <c r="K1082" s="73">
        <v>0</v>
      </c>
      <c r="L1082" s="73">
        <v>0</v>
      </c>
      <c r="M1082" s="73">
        <v>0</v>
      </c>
      <c r="N1082" s="73">
        <v>0</v>
      </c>
      <c r="O1082" s="73">
        <v>0</v>
      </c>
      <c r="P1082" s="73">
        <v>0</v>
      </c>
      <c r="Q1082" s="73">
        <v>0</v>
      </c>
      <c r="R1082" s="73">
        <v>0</v>
      </c>
      <c r="S1082" s="73">
        <v>0</v>
      </c>
      <c r="T1082" s="73">
        <v>0</v>
      </c>
      <c r="U1082" s="73">
        <v>0</v>
      </c>
      <c r="V1082" s="73">
        <v>0</v>
      </c>
      <c r="W1082" s="73">
        <v>0</v>
      </c>
      <c r="X1082" s="73">
        <v>0</v>
      </c>
      <c r="Y1082" s="73">
        <v>0</v>
      </c>
      <c r="Z1082" s="73">
        <v>0</v>
      </c>
      <c r="AA1082" s="73">
        <v>0</v>
      </c>
      <c r="AB1082" s="73">
        <v>0</v>
      </c>
      <c r="AC1082" s="73">
        <v>0</v>
      </c>
      <c r="AD1082" s="73">
        <v>0</v>
      </c>
      <c r="AE1082" s="73">
        <v>0</v>
      </c>
      <c r="AF1082" s="73">
        <v>0</v>
      </c>
      <c r="AG1082" s="73">
        <v>0</v>
      </c>
      <c r="AH1082" s="73">
        <v>0</v>
      </c>
      <c r="AI1082" s="73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74"/>
      <c r="B1083" s="74" t="s">
        <v>34</v>
      </c>
      <c r="C1083" s="73">
        <v>0</v>
      </c>
      <c r="D1083" s="73">
        <v>0</v>
      </c>
      <c r="E1083" s="73">
        <v>0</v>
      </c>
      <c r="F1083" s="73">
        <v>0</v>
      </c>
      <c r="G1083" s="73">
        <v>0</v>
      </c>
      <c r="H1083" s="73">
        <v>0</v>
      </c>
      <c r="I1083" s="73">
        <v>0</v>
      </c>
      <c r="J1083" s="73">
        <v>0</v>
      </c>
      <c r="K1083" s="73">
        <v>0</v>
      </c>
      <c r="L1083" s="73">
        <v>0</v>
      </c>
      <c r="M1083" s="73">
        <v>0</v>
      </c>
      <c r="N1083" s="73">
        <v>0</v>
      </c>
      <c r="O1083" s="73">
        <v>0</v>
      </c>
      <c r="P1083" s="73">
        <v>0</v>
      </c>
      <c r="Q1083" s="73">
        <v>0</v>
      </c>
      <c r="R1083" s="73">
        <v>0</v>
      </c>
      <c r="S1083" s="73">
        <v>0</v>
      </c>
      <c r="T1083" s="73">
        <v>0</v>
      </c>
      <c r="U1083" s="73">
        <v>0</v>
      </c>
      <c r="V1083" s="73">
        <v>0</v>
      </c>
      <c r="W1083" s="73">
        <v>0</v>
      </c>
      <c r="X1083" s="73">
        <v>0</v>
      </c>
      <c r="Y1083" s="73">
        <v>0</v>
      </c>
      <c r="Z1083" s="73">
        <v>0</v>
      </c>
      <c r="AA1083" s="73">
        <v>0</v>
      </c>
      <c r="AB1083" s="73">
        <v>0</v>
      </c>
      <c r="AC1083" s="73">
        <v>0</v>
      </c>
      <c r="AD1083" s="73">
        <v>0</v>
      </c>
      <c r="AE1083" s="73">
        <v>0</v>
      </c>
      <c r="AF1083" s="73">
        <v>0</v>
      </c>
      <c r="AG1083" s="73">
        <v>0</v>
      </c>
      <c r="AH1083" s="73">
        <v>0</v>
      </c>
      <c r="AI1083" s="7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14"/>
      <c r="B1084" s="14" t="s">
        <v>35</v>
      </c>
      <c r="C1084" s="73">
        <v>0</v>
      </c>
      <c r="D1084" s="73">
        <v>0</v>
      </c>
      <c r="E1084" s="73">
        <v>0</v>
      </c>
      <c r="F1084" s="73">
        <v>0</v>
      </c>
      <c r="G1084" s="73">
        <v>0</v>
      </c>
      <c r="H1084" s="73">
        <v>0</v>
      </c>
      <c r="I1084" s="73">
        <v>0</v>
      </c>
      <c r="J1084" s="73">
        <v>0</v>
      </c>
      <c r="K1084" s="73">
        <v>0</v>
      </c>
      <c r="L1084" s="73">
        <v>0</v>
      </c>
      <c r="M1084" s="73">
        <v>0</v>
      </c>
      <c r="N1084" s="73">
        <v>0</v>
      </c>
      <c r="O1084" s="73">
        <v>0</v>
      </c>
      <c r="P1084" s="73">
        <v>0</v>
      </c>
      <c r="Q1084" s="73">
        <v>0</v>
      </c>
      <c r="R1084" s="73">
        <v>0</v>
      </c>
      <c r="S1084" s="73">
        <v>0</v>
      </c>
      <c r="T1084" s="73">
        <v>0</v>
      </c>
      <c r="U1084" s="73">
        <v>0</v>
      </c>
      <c r="V1084" s="73">
        <v>0</v>
      </c>
      <c r="W1084" s="73">
        <v>0</v>
      </c>
      <c r="X1084" s="73">
        <v>0</v>
      </c>
      <c r="Y1084" s="73">
        <v>0</v>
      </c>
      <c r="Z1084" s="73">
        <v>0</v>
      </c>
      <c r="AA1084" s="73">
        <v>0</v>
      </c>
      <c r="AB1084" s="73">
        <v>0</v>
      </c>
      <c r="AC1084" s="73">
        <v>0</v>
      </c>
      <c r="AD1084" s="73">
        <v>0</v>
      </c>
      <c r="AE1084" s="73">
        <v>0</v>
      </c>
      <c r="AF1084" s="73">
        <v>0</v>
      </c>
      <c r="AG1084" s="73">
        <v>0</v>
      </c>
      <c r="AH1084" s="73">
        <v>0</v>
      </c>
      <c r="AI1084" s="73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4"/>
      <c r="B1085" s="4" t="s">
        <v>4</v>
      </c>
      <c r="C1085" s="73">
        <v>0</v>
      </c>
      <c r="D1085" s="73">
        <v>0</v>
      </c>
      <c r="E1085" s="73">
        <v>0</v>
      </c>
      <c r="F1085" s="73">
        <v>0</v>
      </c>
      <c r="G1085" s="73">
        <v>0</v>
      </c>
      <c r="H1085" s="73">
        <v>0</v>
      </c>
      <c r="I1085" s="73">
        <v>0</v>
      </c>
      <c r="J1085" s="73">
        <v>0</v>
      </c>
      <c r="K1085" s="73">
        <v>0</v>
      </c>
      <c r="L1085" s="73">
        <v>0</v>
      </c>
      <c r="M1085" s="73">
        <v>0</v>
      </c>
      <c r="N1085" s="73">
        <v>0</v>
      </c>
      <c r="O1085" s="73">
        <v>0</v>
      </c>
      <c r="P1085" s="73">
        <v>0</v>
      </c>
      <c r="Q1085" s="73">
        <v>0</v>
      </c>
      <c r="R1085" s="73">
        <v>0</v>
      </c>
      <c r="S1085" s="73">
        <v>0</v>
      </c>
      <c r="T1085" s="73">
        <v>0</v>
      </c>
      <c r="U1085" s="73">
        <v>0</v>
      </c>
      <c r="V1085" s="73">
        <v>0</v>
      </c>
      <c r="W1085" s="73">
        <v>0</v>
      </c>
      <c r="X1085" s="73">
        <v>0</v>
      </c>
      <c r="Y1085" s="73">
        <v>0</v>
      </c>
      <c r="Z1085" s="73">
        <v>0</v>
      </c>
      <c r="AA1085" s="73">
        <v>0</v>
      </c>
      <c r="AB1085" s="73">
        <v>0</v>
      </c>
      <c r="AC1085" s="73">
        <v>0</v>
      </c>
      <c r="AD1085" s="73">
        <v>0</v>
      </c>
      <c r="AE1085" s="73">
        <v>0</v>
      </c>
      <c r="AF1085" s="73">
        <v>0</v>
      </c>
      <c r="AG1085" s="73">
        <v>0</v>
      </c>
      <c r="AH1085" s="73">
        <v>0</v>
      </c>
      <c r="AI1085" s="73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74" t="s">
        <v>1</v>
      </c>
      <c r="B1086" s="74" t="s">
        <v>3</v>
      </c>
      <c r="C1086" s="73">
        <v>0</v>
      </c>
      <c r="D1086" s="73">
        <v>0</v>
      </c>
      <c r="E1086" s="73">
        <v>0</v>
      </c>
      <c r="F1086" s="73">
        <v>0</v>
      </c>
      <c r="G1086" s="73">
        <v>0</v>
      </c>
      <c r="H1086" s="73">
        <v>0</v>
      </c>
      <c r="I1086" s="73">
        <v>0</v>
      </c>
      <c r="J1086" s="73">
        <v>0</v>
      </c>
      <c r="K1086" s="73">
        <v>0</v>
      </c>
      <c r="L1086" s="73">
        <v>0</v>
      </c>
      <c r="M1086" s="73">
        <v>0</v>
      </c>
      <c r="N1086" s="73">
        <v>0</v>
      </c>
      <c r="O1086" s="73">
        <v>0</v>
      </c>
      <c r="P1086" s="73">
        <v>0</v>
      </c>
      <c r="Q1086" s="73">
        <v>0</v>
      </c>
      <c r="R1086" s="73">
        <v>0</v>
      </c>
      <c r="S1086" s="73">
        <v>0</v>
      </c>
      <c r="T1086" s="73">
        <v>0</v>
      </c>
      <c r="U1086" s="73">
        <v>0</v>
      </c>
      <c r="V1086" s="73">
        <v>0</v>
      </c>
      <c r="W1086" s="73">
        <v>0</v>
      </c>
      <c r="X1086" s="73">
        <v>0</v>
      </c>
      <c r="Y1086" s="73">
        <v>0</v>
      </c>
      <c r="Z1086" s="73">
        <v>0</v>
      </c>
      <c r="AA1086" s="73">
        <v>0</v>
      </c>
      <c r="AB1086" s="73">
        <v>0</v>
      </c>
      <c r="AC1086" s="73">
        <v>0</v>
      </c>
      <c r="AD1086" s="73">
        <v>0</v>
      </c>
      <c r="AE1086" s="73">
        <v>0</v>
      </c>
      <c r="AF1086" s="73">
        <v>0</v>
      </c>
      <c r="AG1086" s="73">
        <v>0</v>
      </c>
      <c r="AH1086" s="73">
        <v>0</v>
      </c>
      <c r="AI1086" s="73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74"/>
      <c r="B1087" s="74" t="s">
        <v>34</v>
      </c>
      <c r="C1087" s="73">
        <v>0</v>
      </c>
      <c r="D1087" s="73">
        <v>0</v>
      </c>
      <c r="E1087" s="73">
        <v>0</v>
      </c>
      <c r="F1087" s="73">
        <v>0</v>
      </c>
      <c r="G1087" s="73">
        <v>0</v>
      </c>
      <c r="H1087" s="73">
        <v>0</v>
      </c>
      <c r="I1087" s="73">
        <v>0</v>
      </c>
      <c r="J1087" s="73">
        <v>0</v>
      </c>
      <c r="K1087" s="73">
        <v>0</v>
      </c>
      <c r="L1087" s="73">
        <v>0</v>
      </c>
      <c r="M1087" s="73">
        <v>0</v>
      </c>
      <c r="N1087" s="73">
        <v>0</v>
      </c>
      <c r="O1087" s="73">
        <v>0</v>
      </c>
      <c r="P1087" s="73">
        <v>0</v>
      </c>
      <c r="Q1087" s="73">
        <v>0</v>
      </c>
      <c r="R1087" s="73">
        <v>0</v>
      </c>
      <c r="S1087" s="73">
        <v>0</v>
      </c>
      <c r="T1087" s="73">
        <v>0</v>
      </c>
      <c r="U1087" s="73">
        <v>0</v>
      </c>
      <c r="V1087" s="73">
        <v>0</v>
      </c>
      <c r="W1087" s="73">
        <v>0</v>
      </c>
      <c r="X1087" s="73">
        <v>0</v>
      </c>
      <c r="Y1087" s="73">
        <v>0</v>
      </c>
      <c r="Z1087" s="73">
        <v>0</v>
      </c>
      <c r="AA1087" s="73">
        <v>0</v>
      </c>
      <c r="AB1087" s="73">
        <v>0</v>
      </c>
      <c r="AC1087" s="73">
        <v>0</v>
      </c>
      <c r="AD1087" s="73">
        <v>0</v>
      </c>
      <c r="AE1087" s="73">
        <v>0</v>
      </c>
      <c r="AF1087" s="73">
        <v>0</v>
      </c>
      <c r="AG1087" s="73">
        <v>0</v>
      </c>
      <c r="AH1087" s="73">
        <v>0</v>
      </c>
      <c r="AI1087" s="73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14"/>
      <c r="B1088" s="14" t="s">
        <v>35</v>
      </c>
      <c r="C1088" s="73">
        <v>0</v>
      </c>
      <c r="D1088" s="73">
        <v>0</v>
      </c>
      <c r="E1088" s="73">
        <v>0</v>
      </c>
      <c r="F1088" s="73">
        <v>0</v>
      </c>
      <c r="G1088" s="73">
        <v>0</v>
      </c>
      <c r="H1088" s="73">
        <v>0</v>
      </c>
      <c r="I1088" s="73">
        <v>0</v>
      </c>
      <c r="J1088" s="73">
        <v>0</v>
      </c>
      <c r="K1088" s="73">
        <v>0</v>
      </c>
      <c r="L1088" s="73">
        <v>0</v>
      </c>
      <c r="M1088" s="73">
        <v>0</v>
      </c>
      <c r="N1088" s="73">
        <v>0</v>
      </c>
      <c r="O1088" s="73">
        <v>0</v>
      </c>
      <c r="P1088" s="73">
        <v>0</v>
      </c>
      <c r="Q1088" s="73">
        <v>0</v>
      </c>
      <c r="R1088" s="73">
        <v>0</v>
      </c>
      <c r="S1088" s="73">
        <v>0</v>
      </c>
      <c r="T1088" s="73">
        <v>0</v>
      </c>
      <c r="U1088" s="73">
        <v>0</v>
      </c>
      <c r="V1088" s="73">
        <v>0</v>
      </c>
      <c r="W1088" s="73">
        <v>0</v>
      </c>
      <c r="X1088" s="73">
        <v>0</v>
      </c>
      <c r="Y1088" s="73">
        <v>0</v>
      </c>
      <c r="Z1088" s="73">
        <v>0</v>
      </c>
      <c r="AA1088" s="73">
        <v>0</v>
      </c>
      <c r="AB1088" s="73">
        <v>0</v>
      </c>
      <c r="AC1088" s="73">
        <v>0</v>
      </c>
      <c r="AD1088" s="73">
        <v>0</v>
      </c>
      <c r="AE1088" s="73">
        <v>0</v>
      </c>
      <c r="AF1088" s="73">
        <v>0</v>
      </c>
      <c r="AG1088" s="73">
        <v>0</v>
      </c>
      <c r="AH1088" s="73">
        <v>0</v>
      </c>
      <c r="AI1088" s="73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4"/>
      <c r="B1089" s="4" t="s">
        <v>4</v>
      </c>
      <c r="C1089" s="73">
        <v>0</v>
      </c>
      <c r="D1089" s="73">
        <v>0</v>
      </c>
      <c r="E1089" s="73">
        <v>0</v>
      </c>
      <c r="F1089" s="73">
        <v>0</v>
      </c>
      <c r="G1089" s="73">
        <v>0</v>
      </c>
      <c r="H1089" s="73">
        <v>0</v>
      </c>
      <c r="I1089" s="73">
        <v>0</v>
      </c>
      <c r="J1089" s="73">
        <v>0</v>
      </c>
      <c r="K1089" s="73">
        <v>0</v>
      </c>
      <c r="L1089" s="73">
        <v>0</v>
      </c>
      <c r="M1089" s="73">
        <v>0</v>
      </c>
      <c r="N1089" s="73">
        <v>0</v>
      </c>
      <c r="O1089" s="73">
        <v>0</v>
      </c>
      <c r="P1089" s="73">
        <v>0</v>
      </c>
      <c r="Q1089" s="73">
        <v>0</v>
      </c>
      <c r="R1089" s="73">
        <v>0</v>
      </c>
      <c r="S1089" s="73">
        <v>0</v>
      </c>
      <c r="T1089" s="73">
        <v>0</v>
      </c>
      <c r="U1089" s="73">
        <v>0</v>
      </c>
      <c r="V1089" s="73">
        <v>0</v>
      </c>
      <c r="W1089" s="73">
        <v>0</v>
      </c>
      <c r="X1089" s="73">
        <v>0</v>
      </c>
      <c r="Y1089" s="73">
        <v>0</v>
      </c>
      <c r="Z1089" s="73">
        <v>0</v>
      </c>
      <c r="AA1089" s="73">
        <v>0</v>
      </c>
      <c r="AB1089" s="73">
        <v>0</v>
      </c>
      <c r="AC1089" s="73">
        <v>0</v>
      </c>
      <c r="AD1089" s="73">
        <v>0</v>
      </c>
      <c r="AE1089" s="73">
        <v>0</v>
      </c>
      <c r="AF1089" s="73">
        <v>0</v>
      </c>
      <c r="AG1089" s="73">
        <v>0</v>
      </c>
      <c r="AH1089" s="73">
        <v>0</v>
      </c>
      <c r="AI1089" s="73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>
      <c r="A1090" s="14" t="s">
        <v>5</v>
      </c>
      <c r="B1090" s="14" t="s">
        <v>3</v>
      </c>
      <c r="C1090" s="73">
        <v>0</v>
      </c>
      <c r="D1090" s="73">
        <v>0</v>
      </c>
      <c r="E1090" s="73">
        <v>0</v>
      </c>
      <c r="F1090" s="73">
        <v>0</v>
      </c>
      <c r="G1090" s="73">
        <v>0</v>
      </c>
      <c r="H1090" s="73">
        <v>0</v>
      </c>
      <c r="I1090" s="73">
        <v>0</v>
      </c>
      <c r="J1090" s="73">
        <v>0</v>
      </c>
      <c r="K1090" s="73">
        <v>0</v>
      </c>
      <c r="L1090" s="73">
        <v>0</v>
      </c>
      <c r="M1090" s="73">
        <v>0</v>
      </c>
      <c r="N1090" s="73">
        <v>0</v>
      </c>
      <c r="O1090" s="73">
        <v>0</v>
      </c>
      <c r="P1090" s="73">
        <v>0</v>
      </c>
      <c r="Q1090" s="73">
        <v>0</v>
      </c>
      <c r="R1090" s="73">
        <v>0</v>
      </c>
      <c r="S1090" s="73">
        <v>0</v>
      </c>
      <c r="T1090" s="73">
        <v>0</v>
      </c>
      <c r="U1090" s="73">
        <v>0</v>
      </c>
      <c r="V1090" s="73">
        <v>0</v>
      </c>
      <c r="W1090" s="73">
        <v>0</v>
      </c>
      <c r="X1090" s="73">
        <v>0</v>
      </c>
      <c r="Y1090" s="73">
        <v>0</v>
      </c>
      <c r="Z1090" s="73">
        <v>0</v>
      </c>
      <c r="AA1090" s="73">
        <v>0</v>
      </c>
      <c r="AB1090" s="73">
        <v>0</v>
      </c>
      <c r="AC1090" s="73">
        <v>0</v>
      </c>
      <c r="AD1090" s="73">
        <v>0</v>
      </c>
      <c r="AE1090" s="73">
        <v>0</v>
      </c>
      <c r="AF1090" s="73">
        <v>0</v>
      </c>
      <c r="AG1090" s="73">
        <v>0</v>
      </c>
      <c r="AH1090" s="73">
        <v>0</v>
      </c>
      <c r="AI1090" s="73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>
      <c r="A1091" s="5"/>
      <c r="B1091" s="5" t="s">
        <v>4</v>
      </c>
      <c r="C1091" s="73">
        <v>0</v>
      </c>
      <c r="D1091" s="73">
        <v>0</v>
      </c>
      <c r="E1091" s="73">
        <v>0</v>
      </c>
      <c r="F1091" s="73">
        <v>0</v>
      </c>
      <c r="G1091" s="73">
        <v>0</v>
      </c>
      <c r="H1091" s="73">
        <v>0</v>
      </c>
      <c r="I1091" s="73">
        <v>0</v>
      </c>
      <c r="J1091" s="73">
        <v>0</v>
      </c>
      <c r="K1091" s="73">
        <v>0</v>
      </c>
      <c r="L1091" s="73">
        <v>0</v>
      </c>
      <c r="M1091" s="73">
        <v>0</v>
      </c>
      <c r="N1091" s="73">
        <v>0</v>
      </c>
      <c r="O1091" s="73">
        <v>0</v>
      </c>
      <c r="P1091" s="73">
        <v>0</v>
      </c>
      <c r="Q1091" s="73">
        <v>0</v>
      </c>
      <c r="R1091" s="73">
        <v>0</v>
      </c>
      <c r="S1091" s="73">
        <v>0</v>
      </c>
      <c r="T1091" s="73">
        <v>0</v>
      </c>
      <c r="U1091" s="73">
        <v>0</v>
      </c>
      <c r="V1091" s="73">
        <v>0</v>
      </c>
      <c r="W1091" s="73">
        <v>0</v>
      </c>
      <c r="X1091" s="73">
        <v>0</v>
      </c>
      <c r="Y1091" s="73">
        <v>0</v>
      </c>
      <c r="Z1091" s="73">
        <v>0</v>
      </c>
      <c r="AA1091" s="73">
        <v>0</v>
      </c>
      <c r="AB1091" s="73">
        <v>0</v>
      </c>
      <c r="AC1091" s="73">
        <v>0</v>
      </c>
      <c r="AD1091" s="73">
        <v>0</v>
      </c>
      <c r="AE1091" s="73">
        <v>0</v>
      </c>
      <c r="AF1091" s="73">
        <v>0</v>
      </c>
      <c r="AG1091" s="73">
        <v>0</v>
      </c>
      <c r="AH1091" s="73">
        <v>0</v>
      </c>
      <c r="AI1091" s="73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>
      <c r="A1092" s="5" t="s">
        <v>2</v>
      </c>
      <c r="B1092" s="5" t="s">
        <v>3</v>
      </c>
      <c r="C1092" s="73">
        <v>0</v>
      </c>
      <c r="D1092" s="73">
        <v>0</v>
      </c>
      <c r="E1092" s="73">
        <v>0</v>
      </c>
      <c r="F1092" s="73">
        <v>0</v>
      </c>
      <c r="G1092" s="73">
        <v>0</v>
      </c>
      <c r="H1092" s="73">
        <v>0</v>
      </c>
      <c r="I1092" s="73">
        <v>0</v>
      </c>
      <c r="J1092" s="73">
        <v>0</v>
      </c>
      <c r="K1092" s="73">
        <v>0</v>
      </c>
      <c r="L1092" s="73">
        <v>0</v>
      </c>
      <c r="M1092" s="73">
        <v>0</v>
      </c>
      <c r="N1092" s="73">
        <v>0</v>
      </c>
      <c r="O1092" s="73">
        <v>0</v>
      </c>
      <c r="P1092" s="73">
        <v>0</v>
      </c>
      <c r="Q1092" s="73">
        <v>0</v>
      </c>
      <c r="R1092" s="73">
        <v>0</v>
      </c>
      <c r="S1092" s="73">
        <v>0</v>
      </c>
      <c r="T1092" s="73">
        <v>0</v>
      </c>
      <c r="U1092" s="73">
        <v>0</v>
      </c>
      <c r="V1092" s="73">
        <v>0</v>
      </c>
      <c r="W1092" s="73">
        <v>0</v>
      </c>
      <c r="X1092" s="73">
        <v>0</v>
      </c>
      <c r="Y1092" s="73">
        <v>0</v>
      </c>
      <c r="Z1092" s="73">
        <v>0</v>
      </c>
      <c r="AA1092" s="73">
        <v>0</v>
      </c>
      <c r="AB1092" s="73">
        <v>0</v>
      </c>
      <c r="AC1092" s="73">
        <v>0</v>
      </c>
      <c r="AD1092" s="73">
        <v>0</v>
      </c>
      <c r="AE1092" s="73">
        <v>0</v>
      </c>
      <c r="AF1092" s="73">
        <v>0</v>
      </c>
      <c r="AG1092" s="73">
        <v>0</v>
      </c>
      <c r="AH1092" s="73">
        <v>0</v>
      </c>
      <c r="AI1092" s="73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>
      <c r="A1093" s="4"/>
      <c r="B1093" s="4" t="s">
        <v>4</v>
      </c>
      <c r="C1093" s="73">
        <v>0</v>
      </c>
      <c r="D1093" s="73">
        <v>0</v>
      </c>
      <c r="E1093" s="73">
        <v>0</v>
      </c>
      <c r="F1093" s="73">
        <v>0</v>
      </c>
      <c r="G1093" s="73">
        <v>0</v>
      </c>
      <c r="H1093" s="73">
        <v>0</v>
      </c>
      <c r="I1093" s="73">
        <v>0</v>
      </c>
      <c r="J1093" s="73">
        <v>0</v>
      </c>
      <c r="K1093" s="73">
        <v>0</v>
      </c>
      <c r="L1093" s="73">
        <v>0</v>
      </c>
      <c r="M1093" s="73">
        <v>0</v>
      </c>
      <c r="N1093" s="73">
        <v>0</v>
      </c>
      <c r="O1093" s="73">
        <v>0</v>
      </c>
      <c r="P1093" s="73">
        <v>0</v>
      </c>
      <c r="Q1093" s="73">
        <v>0</v>
      </c>
      <c r="R1093" s="73">
        <v>0</v>
      </c>
      <c r="S1093" s="73">
        <v>0</v>
      </c>
      <c r="T1093" s="73">
        <v>0</v>
      </c>
      <c r="U1093" s="73">
        <v>0</v>
      </c>
      <c r="V1093" s="73">
        <v>0</v>
      </c>
      <c r="W1093" s="73">
        <v>0</v>
      </c>
      <c r="X1093" s="73">
        <v>0</v>
      </c>
      <c r="Y1093" s="73">
        <v>0</v>
      </c>
      <c r="Z1093" s="73">
        <v>0</v>
      </c>
      <c r="AA1093" s="73">
        <v>0</v>
      </c>
      <c r="AB1093" s="73">
        <v>0</v>
      </c>
      <c r="AC1093" s="73">
        <v>0</v>
      </c>
      <c r="AD1093" s="73">
        <v>0</v>
      </c>
      <c r="AE1093" s="73">
        <v>0</v>
      </c>
      <c r="AF1093" s="73">
        <v>0</v>
      </c>
      <c r="AG1093" s="73">
        <v>0</v>
      </c>
      <c r="AH1093" s="73">
        <v>0</v>
      </c>
      <c r="AI1093" s="7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>
      <c r="A1094" s="14" t="s">
        <v>7</v>
      </c>
      <c r="B1094" s="14" t="s">
        <v>3</v>
      </c>
      <c r="C1094" s="73">
        <v>0</v>
      </c>
      <c r="D1094" s="73">
        <v>0</v>
      </c>
      <c r="E1094" s="73">
        <v>0</v>
      </c>
      <c r="F1094" s="73">
        <v>0</v>
      </c>
      <c r="G1094" s="73">
        <v>0</v>
      </c>
      <c r="H1094" s="73">
        <v>0</v>
      </c>
      <c r="I1094" s="73">
        <v>0</v>
      </c>
      <c r="J1094" s="73">
        <v>0</v>
      </c>
      <c r="K1094" s="73">
        <v>0</v>
      </c>
      <c r="L1094" s="73">
        <v>0</v>
      </c>
      <c r="M1094" s="73">
        <v>0</v>
      </c>
      <c r="N1094" s="73">
        <v>0</v>
      </c>
      <c r="O1094" s="73">
        <v>0</v>
      </c>
      <c r="P1094" s="73">
        <v>0</v>
      </c>
      <c r="Q1094" s="73">
        <v>0</v>
      </c>
      <c r="R1094" s="73">
        <v>0</v>
      </c>
      <c r="S1094" s="73">
        <v>0</v>
      </c>
      <c r="T1094" s="73">
        <v>0</v>
      </c>
      <c r="U1094" s="73">
        <v>0</v>
      </c>
      <c r="V1094" s="73">
        <v>0</v>
      </c>
      <c r="W1094" s="73">
        <v>0</v>
      </c>
      <c r="X1094" s="73">
        <v>0</v>
      </c>
      <c r="Y1094" s="73">
        <v>0</v>
      </c>
      <c r="Z1094" s="73">
        <v>0</v>
      </c>
      <c r="AA1094" s="73">
        <v>0</v>
      </c>
      <c r="AB1094" s="73">
        <v>0</v>
      </c>
      <c r="AC1094" s="73">
        <v>0</v>
      </c>
      <c r="AD1094" s="73">
        <v>0</v>
      </c>
      <c r="AE1094" s="73">
        <v>0</v>
      </c>
      <c r="AF1094" s="73">
        <v>0</v>
      </c>
      <c r="AG1094" s="73">
        <v>0</v>
      </c>
      <c r="AH1094" s="73">
        <v>0</v>
      </c>
      <c r="AI1094" s="73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>
      <c r="A1095" s="4"/>
      <c r="B1095" s="4" t="s">
        <v>4</v>
      </c>
      <c r="C1095" s="73">
        <v>0</v>
      </c>
      <c r="D1095" s="73">
        <v>0</v>
      </c>
      <c r="E1095" s="73">
        <v>0</v>
      </c>
      <c r="F1095" s="73">
        <v>0</v>
      </c>
      <c r="G1095" s="73">
        <v>0</v>
      </c>
      <c r="H1095" s="73">
        <v>0</v>
      </c>
      <c r="I1095" s="73">
        <v>0</v>
      </c>
      <c r="J1095" s="73">
        <v>0</v>
      </c>
      <c r="K1095" s="73">
        <v>0</v>
      </c>
      <c r="L1095" s="73">
        <v>0</v>
      </c>
      <c r="M1095" s="73">
        <v>0</v>
      </c>
      <c r="N1095" s="73">
        <v>0</v>
      </c>
      <c r="O1095" s="73">
        <v>0</v>
      </c>
      <c r="P1095" s="73">
        <v>0</v>
      </c>
      <c r="Q1095" s="73">
        <v>0</v>
      </c>
      <c r="R1095" s="73">
        <v>0</v>
      </c>
      <c r="S1095" s="73">
        <v>0</v>
      </c>
      <c r="T1095" s="73">
        <v>0</v>
      </c>
      <c r="U1095" s="73">
        <v>0</v>
      </c>
      <c r="V1095" s="73">
        <v>0</v>
      </c>
      <c r="W1095" s="73">
        <v>0</v>
      </c>
      <c r="X1095" s="73">
        <v>0</v>
      </c>
      <c r="Y1095" s="73">
        <v>0</v>
      </c>
      <c r="Z1095" s="73">
        <v>0</v>
      </c>
      <c r="AA1095" s="73">
        <v>0</v>
      </c>
      <c r="AB1095" s="73">
        <v>0</v>
      </c>
      <c r="AC1095" s="73">
        <v>0</v>
      </c>
      <c r="AD1095" s="73">
        <v>0</v>
      </c>
      <c r="AE1095" s="73">
        <v>0</v>
      </c>
      <c r="AF1095" s="73">
        <v>0</v>
      </c>
      <c r="AG1095" s="73">
        <v>0</v>
      </c>
      <c r="AH1095" s="73">
        <v>0</v>
      </c>
      <c r="AI1095" s="73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>
      <c r="A1096" s="14" t="s">
        <v>6</v>
      </c>
      <c r="B1096" s="14" t="s">
        <v>3</v>
      </c>
      <c r="C1096" s="73">
        <v>0</v>
      </c>
      <c r="D1096" s="73">
        <v>0</v>
      </c>
      <c r="E1096" s="73">
        <v>0</v>
      </c>
      <c r="F1096" s="73">
        <v>0</v>
      </c>
      <c r="G1096" s="73">
        <v>0</v>
      </c>
      <c r="H1096" s="73">
        <v>0</v>
      </c>
      <c r="I1096" s="73">
        <v>0</v>
      </c>
      <c r="J1096" s="73">
        <v>0</v>
      </c>
      <c r="K1096" s="73">
        <v>0</v>
      </c>
      <c r="L1096" s="73">
        <v>0</v>
      </c>
      <c r="M1096" s="73">
        <v>0</v>
      </c>
      <c r="N1096" s="73">
        <v>0</v>
      </c>
      <c r="O1096" s="73">
        <v>0</v>
      </c>
      <c r="P1096" s="73">
        <v>0</v>
      </c>
      <c r="Q1096" s="73">
        <v>0</v>
      </c>
      <c r="R1096" s="73">
        <v>0</v>
      </c>
      <c r="S1096" s="73">
        <v>0</v>
      </c>
      <c r="T1096" s="73">
        <v>0</v>
      </c>
      <c r="U1096" s="73">
        <v>0</v>
      </c>
      <c r="V1096" s="73">
        <v>0</v>
      </c>
      <c r="W1096" s="73">
        <v>0</v>
      </c>
      <c r="X1096" s="73">
        <v>0</v>
      </c>
      <c r="Y1096" s="73">
        <v>0</v>
      </c>
      <c r="Z1096" s="73">
        <v>0</v>
      </c>
      <c r="AA1096" s="73">
        <v>0</v>
      </c>
      <c r="AB1096" s="73">
        <v>0</v>
      </c>
      <c r="AC1096" s="73">
        <v>0</v>
      </c>
      <c r="AD1096" s="73">
        <v>0</v>
      </c>
      <c r="AE1096" s="73">
        <v>0</v>
      </c>
      <c r="AF1096" s="73">
        <v>0</v>
      </c>
      <c r="AG1096" s="73">
        <v>0</v>
      </c>
      <c r="AH1096" s="73">
        <v>0</v>
      </c>
      <c r="AI1096" s="73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>
      <c r="A1097" s="5"/>
      <c r="B1097" s="5" t="s">
        <v>4</v>
      </c>
      <c r="C1097" s="73">
        <v>0</v>
      </c>
      <c r="D1097" s="73">
        <v>0</v>
      </c>
      <c r="E1097" s="73">
        <v>0</v>
      </c>
      <c r="F1097" s="73">
        <v>0</v>
      </c>
      <c r="G1097" s="73">
        <v>0</v>
      </c>
      <c r="H1097" s="73">
        <v>0</v>
      </c>
      <c r="I1097" s="73">
        <v>0</v>
      </c>
      <c r="J1097" s="73">
        <v>0</v>
      </c>
      <c r="K1097" s="73">
        <v>0</v>
      </c>
      <c r="L1097" s="73">
        <v>0</v>
      </c>
      <c r="M1097" s="73">
        <v>0</v>
      </c>
      <c r="N1097" s="73">
        <v>0</v>
      </c>
      <c r="O1097" s="73">
        <v>0</v>
      </c>
      <c r="P1097" s="73">
        <v>0</v>
      </c>
      <c r="Q1097" s="73">
        <v>0</v>
      </c>
      <c r="R1097" s="73">
        <v>0</v>
      </c>
      <c r="S1097" s="73">
        <v>0</v>
      </c>
      <c r="T1097" s="73">
        <v>0</v>
      </c>
      <c r="U1097" s="73">
        <v>0</v>
      </c>
      <c r="V1097" s="73">
        <v>0</v>
      </c>
      <c r="W1097" s="73">
        <v>0</v>
      </c>
      <c r="X1097" s="73">
        <v>0</v>
      </c>
      <c r="Y1097" s="73">
        <v>0</v>
      </c>
      <c r="Z1097" s="73">
        <v>0</v>
      </c>
      <c r="AA1097" s="73">
        <v>0</v>
      </c>
      <c r="AB1097" s="73">
        <v>0</v>
      </c>
      <c r="AC1097" s="73">
        <v>0</v>
      </c>
      <c r="AD1097" s="73">
        <v>0</v>
      </c>
      <c r="AE1097" s="73">
        <v>0</v>
      </c>
      <c r="AF1097" s="73">
        <v>0</v>
      </c>
      <c r="AG1097" s="73">
        <v>0</v>
      </c>
      <c r="AH1097" s="73">
        <v>0</v>
      </c>
      <c r="AI1097" s="73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>
      <c r="A1098" s="5" t="s">
        <v>8</v>
      </c>
      <c r="B1098" s="5" t="s">
        <v>3</v>
      </c>
      <c r="C1098" s="73">
        <v>0</v>
      </c>
      <c r="D1098" s="73">
        <v>0</v>
      </c>
      <c r="E1098" s="73">
        <v>0</v>
      </c>
      <c r="F1098" s="73">
        <v>0</v>
      </c>
      <c r="G1098" s="73">
        <v>0</v>
      </c>
      <c r="H1098" s="73">
        <v>0</v>
      </c>
      <c r="I1098" s="73">
        <v>0</v>
      </c>
      <c r="J1098" s="73">
        <v>0</v>
      </c>
      <c r="K1098" s="73">
        <v>0</v>
      </c>
      <c r="L1098" s="73">
        <v>0</v>
      </c>
      <c r="M1098" s="73">
        <v>0</v>
      </c>
      <c r="N1098" s="73">
        <v>0</v>
      </c>
      <c r="O1098" s="73">
        <v>0</v>
      </c>
      <c r="P1098" s="73">
        <v>0</v>
      </c>
      <c r="Q1098" s="73">
        <v>0</v>
      </c>
      <c r="R1098" s="73">
        <v>0</v>
      </c>
      <c r="S1098" s="73">
        <v>0</v>
      </c>
      <c r="T1098" s="73">
        <v>0</v>
      </c>
      <c r="U1098" s="73">
        <v>0</v>
      </c>
      <c r="V1098" s="73">
        <v>0</v>
      </c>
      <c r="W1098" s="73">
        <v>0</v>
      </c>
      <c r="X1098" s="73">
        <v>0</v>
      </c>
      <c r="Y1098" s="73">
        <v>0</v>
      </c>
      <c r="Z1098" s="73">
        <v>0</v>
      </c>
      <c r="AA1098" s="73">
        <v>0</v>
      </c>
      <c r="AB1098" s="73">
        <v>0</v>
      </c>
      <c r="AC1098" s="73">
        <v>0</v>
      </c>
      <c r="AD1098" s="73">
        <v>0</v>
      </c>
      <c r="AE1098" s="73">
        <v>0</v>
      </c>
      <c r="AF1098" s="73">
        <v>0</v>
      </c>
      <c r="AG1098" s="73">
        <v>0</v>
      </c>
      <c r="AH1098" s="73">
        <v>0</v>
      </c>
      <c r="AI1098" s="73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>
      <c r="A1099" s="4"/>
      <c r="B1099" s="4" t="s">
        <v>37</v>
      </c>
      <c r="C1099" s="73">
        <v>0</v>
      </c>
      <c r="D1099" s="73">
        <v>0</v>
      </c>
      <c r="E1099" s="73">
        <v>0</v>
      </c>
      <c r="F1099" s="73">
        <v>0</v>
      </c>
      <c r="G1099" s="73">
        <v>0</v>
      </c>
      <c r="H1099" s="73">
        <v>0</v>
      </c>
      <c r="I1099" s="73">
        <v>0</v>
      </c>
      <c r="J1099" s="73">
        <v>0</v>
      </c>
      <c r="K1099" s="73">
        <v>0</v>
      </c>
      <c r="L1099" s="73">
        <v>0</v>
      </c>
      <c r="M1099" s="73">
        <v>0</v>
      </c>
      <c r="N1099" s="73">
        <v>0</v>
      </c>
      <c r="O1099" s="73">
        <v>0</v>
      </c>
      <c r="P1099" s="73">
        <v>0</v>
      </c>
      <c r="Q1099" s="73">
        <v>0</v>
      </c>
      <c r="R1099" s="73">
        <v>0</v>
      </c>
      <c r="S1099" s="73">
        <v>0</v>
      </c>
      <c r="T1099" s="73">
        <v>0</v>
      </c>
      <c r="U1099" s="73">
        <v>0</v>
      </c>
      <c r="V1099" s="73">
        <v>0</v>
      </c>
      <c r="W1099" s="73">
        <v>0</v>
      </c>
      <c r="X1099" s="73">
        <v>0</v>
      </c>
      <c r="Y1099" s="73">
        <v>0</v>
      </c>
      <c r="Z1099" s="73">
        <v>0</v>
      </c>
      <c r="AA1099" s="73">
        <v>0</v>
      </c>
      <c r="AB1099" s="73">
        <v>0</v>
      </c>
      <c r="AC1099" s="73">
        <v>0</v>
      </c>
      <c r="AD1099" s="73">
        <v>0</v>
      </c>
      <c r="AE1099" s="73">
        <v>0</v>
      </c>
      <c r="AF1099" s="73">
        <v>0</v>
      </c>
      <c r="AG1099" s="73">
        <v>0</v>
      </c>
      <c r="AH1099" s="73">
        <v>0</v>
      </c>
      <c r="AI1099" s="73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>
      <c r="A1100" s="14" t="s">
        <v>36</v>
      </c>
      <c r="B1100" s="14" t="s">
        <v>38</v>
      </c>
      <c r="C1100" s="73">
        <v>0</v>
      </c>
      <c r="D1100" s="73">
        <v>0</v>
      </c>
      <c r="E1100" s="73">
        <v>0</v>
      </c>
      <c r="F1100" s="73">
        <v>0</v>
      </c>
      <c r="G1100" s="73">
        <v>0</v>
      </c>
      <c r="H1100" s="73">
        <v>0</v>
      </c>
      <c r="I1100" s="73">
        <v>0</v>
      </c>
      <c r="J1100" s="73">
        <v>0</v>
      </c>
      <c r="K1100" s="73">
        <v>0</v>
      </c>
      <c r="L1100" s="73">
        <v>0</v>
      </c>
      <c r="M1100" s="73">
        <v>0</v>
      </c>
      <c r="N1100" s="73">
        <v>0</v>
      </c>
      <c r="O1100" s="73">
        <v>0</v>
      </c>
      <c r="P1100" s="73">
        <v>0</v>
      </c>
      <c r="Q1100" s="73">
        <v>0</v>
      </c>
      <c r="R1100" s="73">
        <v>0</v>
      </c>
      <c r="S1100" s="73">
        <v>0</v>
      </c>
      <c r="T1100" s="73">
        <v>0</v>
      </c>
      <c r="U1100" s="73">
        <v>0</v>
      </c>
      <c r="V1100" s="73">
        <v>0</v>
      </c>
      <c r="W1100" s="73">
        <v>0</v>
      </c>
      <c r="X1100" s="73">
        <v>0</v>
      </c>
      <c r="Y1100" s="73">
        <v>0</v>
      </c>
      <c r="Z1100" s="73">
        <v>0</v>
      </c>
      <c r="AA1100" s="73">
        <v>0</v>
      </c>
      <c r="AB1100" s="73">
        <v>0</v>
      </c>
      <c r="AC1100" s="73">
        <v>0</v>
      </c>
      <c r="AD1100" s="73">
        <v>0</v>
      </c>
      <c r="AE1100" s="73">
        <v>0</v>
      </c>
      <c r="AF1100" s="73">
        <v>0</v>
      </c>
      <c r="AG1100" s="73">
        <v>0</v>
      </c>
      <c r="AH1100" s="73">
        <v>0</v>
      </c>
      <c r="AI1100" s="73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5"/>
      <c r="B1101" s="5" t="s">
        <v>213</v>
      </c>
      <c r="C1101" s="73">
        <v>0</v>
      </c>
      <c r="D1101" s="73">
        <v>0</v>
      </c>
      <c r="E1101" s="73">
        <v>0</v>
      </c>
      <c r="F1101" s="73">
        <v>0</v>
      </c>
      <c r="G1101" s="73">
        <v>0</v>
      </c>
      <c r="H1101" s="73">
        <v>0</v>
      </c>
      <c r="I1101" s="73">
        <v>0</v>
      </c>
      <c r="J1101" s="73">
        <v>0</v>
      </c>
      <c r="K1101" s="73">
        <v>0</v>
      </c>
      <c r="L1101" s="73">
        <v>0</v>
      </c>
      <c r="M1101" s="73">
        <v>0</v>
      </c>
      <c r="N1101" s="73">
        <v>0</v>
      </c>
      <c r="O1101" s="73">
        <v>0</v>
      </c>
      <c r="P1101" s="73">
        <v>0</v>
      </c>
      <c r="Q1101" s="73">
        <v>0</v>
      </c>
      <c r="R1101" s="73">
        <v>0</v>
      </c>
      <c r="S1101" s="73">
        <v>0</v>
      </c>
      <c r="T1101" s="73">
        <v>0</v>
      </c>
      <c r="U1101" s="73">
        <v>0</v>
      </c>
      <c r="V1101" s="73">
        <v>0</v>
      </c>
      <c r="W1101" s="73">
        <v>0</v>
      </c>
      <c r="X1101" s="73">
        <v>0</v>
      </c>
      <c r="Y1101" s="73">
        <v>0</v>
      </c>
      <c r="Z1101" s="73">
        <v>0</v>
      </c>
      <c r="AA1101" s="73">
        <v>0</v>
      </c>
      <c r="AB1101" s="73">
        <v>0</v>
      </c>
      <c r="AC1101" s="73">
        <v>0</v>
      </c>
      <c r="AD1101" s="73">
        <v>0</v>
      </c>
      <c r="AE1101" s="73">
        <v>0</v>
      </c>
      <c r="AF1101" s="73">
        <v>0</v>
      </c>
      <c r="AG1101" s="73">
        <v>0</v>
      </c>
      <c r="AH1101" s="73">
        <v>0</v>
      </c>
      <c r="AI1101" s="73">
        <v>0</v>
      </c>
    </row>
    <row r="1102" spans="1:85">
      <c r="A1102" s="1" t="str">
        <f>LOOKUP(B1102,[1]Regions!$A$4:$A$98,[1]Regions!$B$4:$B$98)</f>
        <v>ASEAN</v>
      </c>
      <c r="B1102" s="2">
        <v>51</v>
      </c>
      <c r="C1102" s="72">
        <v>2018</v>
      </c>
      <c r="D1102" s="72">
        <v>2019</v>
      </c>
      <c r="E1102" s="72">
        <v>2020</v>
      </c>
      <c r="F1102" s="72">
        <v>2021</v>
      </c>
      <c r="G1102" s="72">
        <v>2022</v>
      </c>
      <c r="H1102" s="72">
        <v>2023</v>
      </c>
      <c r="I1102" s="72">
        <v>2024</v>
      </c>
      <c r="J1102" s="72">
        <v>2025</v>
      </c>
      <c r="K1102" s="72">
        <v>2026</v>
      </c>
      <c r="L1102" s="72">
        <v>2027</v>
      </c>
      <c r="M1102" s="72">
        <v>2028</v>
      </c>
      <c r="N1102" s="72">
        <v>2029</v>
      </c>
      <c r="O1102" s="72">
        <v>2030</v>
      </c>
      <c r="P1102" s="72">
        <v>2031</v>
      </c>
      <c r="Q1102" s="72">
        <v>2032</v>
      </c>
      <c r="R1102" s="72">
        <v>2033</v>
      </c>
      <c r="S1102" s="72">
        <v>2034</v>
      </c>
      <c r="T1102" s="72">
        <v>2035</v>
      </c>
      <c r="U1102" s="72">
        <v>2036</v>
      </c>
      <c r="V1102" s="72">
        <v>2037</v>
      </c>
      <c r="W1102" s="72">
        <v>2038</v>
      </c>
      <c r="X1102" s="72">
        <v>2039</v>
      </c>
      <c r="Y1102" s="72">
        <v>2040</v>
      </c>
      <c r="Z1102" s="72">
        <v>2041</v>
      </c>
      <c r="AA1102" s="72">
        <v>2042</v>
      </c>
      <c r="AB1102" s="72">
        <v>2043</v>
      </c>
      <c r="AC1102" s="72">
        <v>2044</v>
      </c>
      <c r="AD1102" s="72">
        <v>2045</v>
      </c>
      <c r="AE1102" s="72">
        <v>2046</v>
      </c>
      <c r="AF1102" s="72">
        <v>2047</v>
      </c>
      <c r="AG1102" s="72">
        <v>2048</v>
      </c>
      <c r="AH1102" s="72">
        <v>2049</v>
      </c>
      <c r="AI1102" s="72">
        <v>2050</v>
      </c>
      <c r="AJ1102">
        <v>2051</v>
      </c>
      <c r="AK1102">
        <v>2052</v>
      </c>
      <c r="AL1102">
        <v>2053</v>
      </c>
      <c r="AM1102">
        <v>2054</v>
      </c>
      <c r="AN1102">
        <v>2055</v>
      </c>
      <c r="AO1102">
        <v>2056</v>
      </c>
      <c r="AP1102">
        <v>2057</v>
      </c>
      <c r="AQ1102">
        <v>2058</v>
      </c>
      <c r="AR1102">
        <v>2059</v>
      </c>
      <c r="AS1102">
        <v>2060</v>
      </c>
      <c r="AT1102">
        <v>2061</v>
      </c>
      <c r="AU1102">
        <v>2062</v>
      </c>
      <c r="AV1102">
        <v>2063</v>
      </c>
      <c r="AW1102">
        <v>2064</v>
      </c>
      <c r="AX1102">
        <v>2065</v>
      </c>
      <c r="AY1102">
        <v>2066</v>
      </c>
      <c r="AZ1102">
        <v>2067</v>
      </c>
      <c r="BA1102">
        <v>2068</v>
      </c>
      <c r="BB1102">
        <v>2069</v>
      </c>
      <c r="BC1102">
        <v>2070</v>
      </c>
      <c r="BD1102">
        <v>2071</v>
      </c>
      <c r="BE1102">
        <v>2072</v>
      </c>
      <c r="BF1102">
        <v>2073</v>
      </c>
      <c r="BG1102">
        <v>2074</v>
      </c>
      <c r="BH1102">
        <v>2075</v>
      </c>
      <c r="BI1102">
        <v>2076</v>
      </c>
      <c r="BJ1102">
        <v>2077</v>
      </c>
      <c r="BK1102">
        <v>2078</v>
      </c>
      <c r="BL1102">
        <v>2079</v>
      </c>
      <c r="BM1102">
        <v>2080</v>
      </c>
      <c r="BN1102">
        <v>2081</v>
      </c>
      <c r="BO1102">
        <v>2082</v>
      </c>
      <c r="BP1102">
        <v>2083</v>
      </c>
      <c r="BQ1102">
        <v>2084</v>
      </c>
      <c r="BR1102">
        <v>2085</v>
      </c>
      <c r="BS1102">
        <v>2086</v>
      </c>
      <c r="BT1102">
        <v>2087</v>
      </c>
      <c r="BU1102">
        <v>2088</v>
      </c>
      <c r="BV1102">
        <v>2089</v>
      </c>
      <c r="BW1102">
        <v>2090</v>
      </c>
      <c r="BX1102">
        <v>2091</v>
      </c>
      <c r="BY1102">
        <v>2092</v>
      </c>
      <c r="BZ1102">
        <v>2093</v>
      </c>
      <c r="CA1102">
        <v>2094</v>
      </c>
      <c r="CB1102">
        <v>2095</v>
      </c>
      <c r="CC1102">
        <v>2096</v>
      </c>
      <c r="CD1102">
        <v>2097</v>
      </c>
      <c r="CE1102">
        <v>2098</v>
      </c>
      <c r="CF1102">
        <v>2099</v>
      </c>
      <c r="CG1102">
        <v>2100</v>
      </c>
    </row>
    <row r="1103" spans="1:85">
      <c r="A1103" s="74"/>
      <c r="B1103" s="74" t="s">
        <v>4</v>
      </c>
      <c r="C1103" s="73">
        <v>0</v>
      </c>
      <c r="D1103" s="73">
        <v>0</v>
      </c>
      <c r="E1103" s="73">
        <v>0</v>
      </c>
      <c r="F1103" s="73">
        <v>0</v>
      </c>
      <c r="G1103" s="73">
        <v>0</v>
      </c>
      <c r="H1103" s="73">
        <v>0</v>
      </c>
      <c r="I1103" s="73">
        <v>0</v>
      </c>
      <c r="J1103" s="73">
        <v>0</v>
      </c>
      <c r="K1103" s="73">
        <v>0</v>
      </c>
      <c r="L1103" s="73">
        <v>0</v>
      </c>
      <c r="M1103" s="73">
        <v>0</v>
      </c>
      <c r="N1103" s="73">
        <v>0</v>
      </c>
      <c r="O1103" s="73">
        <v>0</v>
      </c>
      <c r="P1103" s="73">
        <v>0</v>
      </c>
      <c r="Q1103" s="73">
        <v>0</v>
      </c>
      <c r="R1103" s="73">
        <v>0</v>
      </c>
      <c r="S1103" s="73">
        <v>0</v>
      </c>
      <c r="T1103" s="73">
        <v>0</v>
      </c>
      <c r="U1103" s="73">
        <v>0</v>
      </c>
      <c r="V1103" s="73">
        <v>0</v>
      </c>
      <c r="W1103" s="73">
        <v>0</v>
      </c>
      <c r="X1103" s="73">
        <v>0</v>
      </c>
      <c r="Y1103" s="73">
        <v>0</v>
      </c>
      <c r="Z1103" s="73">
        <v>0</v>
      </c>
      <c r="AA1103" s="73">
        <v>0</v>
      </c>
      <c r="AB1103" s="73">
        <v>0</v>
      </c>
      <c r="AC1103" s="73">
        <v>0</v>
      </c>
      <c r="AD1103" s="73">
        <v>0</v>
      </c>
      <c r="AE1103" s="73">
        <v>0</v>
      </c>
      <c r="AF1103" s="73">
        <v>0</v>
      </c>
      <c r="AG1103" s="73">
        <v>0</v>
      </c>
      <c r="AH1103" s="73">
        <v>0</v>
      </c>
      <c r="AI1103" s="7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74" t="s">
        <v>0</v>
      </c>
      <c r="B1104" s="74" t="s">
        <v>3</v>
      </c>
      <c r="C1104" s="73">
        <v>0</v>
      </c>
      <c r="D1104" s="73">
        <v>0</v>
      </c>
      <c r="E1104" s="73">
        <v>0</v>
      </c>
      <c r="F1104" s="73">
        <v>0</v>
      </c>
      <c r="G1104" s="73">
        <v>0</v>
      </c>
      <c r="H1104" s="73">
        <v>0</v>
      </c>
      <c r="I1104" s="73">
        <v>0</v>
      </c>
      <c r="J1104" s="73">
        <v>0</v>
      </c>
      <c r="K1104" s="73">
        <v>0</v>
      </c>
      <c r="L1104" s="73">
        <v>0</v>
      </c>
      <c r="M1104" s="73">
        <v>0</v>
      </c>
      <c r="N1104" s="73">
        <v>0</v>
      </c>
      <c r="O1104" s="73">
        <v>0</v>
      </c>
      <c r="P1104" s="73">
        <v>0</v>
      </c>
      <c r="Q1104" s="73">
        <v>0</v>
      </c>
      <c r="R1104" s="73">
        <v>0</v>
      </c>
      <c r="S1104" s="73">
        <v>0</v>
      </c>
      <c r="T1104" s="73">
        <v>0</v>
      </c>
      <c r="U1104" s="73">
        <v>0</v>
      </c>
      <c r="V1104" s="73">
        <v>0</v>
      </c>
      <c r="W1104" s="73">
        <v>0</v>
      </c>
      <c r="X1104" s="73">
        <v>0</v>
      </c>
      <c r="Y1104" s="73">
        <v>0</v>
      </c>
      <c r="Z1104" s="73">
        <v>0</v>
      </c>
      <c r="AA1104" s="73">
        <v>0</v>
      </c>
      <c r="AB1104" s="73">
        <v>0</v>
      </c>
      <c r="AC1104" s="73">
        <v>0</v>
      </c>
      <c r="AD1104" s="73">
        <v>0</v>
      </c>
      <c r="AE1104" s="73">
        <v>0</v>
      </c>
      <c r="AF1104" s="73">
        <v>0</v>
      </c>
      <c r="AG1104" s="73">
        <v>0</v>
      </c>
      <c r="AH1104" s="73">
        <v>0</v>
      </c>
      <c r="AI1104" s="73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74"/>
      <c r="B1105" s="74" t="s">
        <v>34</v>
      </c>
      <c r="C1105" s="73">
        <v>0</v>
      </c>
      <c r="D1105" s="73">
        <v>0</v>
      </c>
      <c r="E1105" s="73">
        <v>0</v>
      </c>
      <c r="F1105" s="73">
        <v>0</v>
      </c>
      <c r="G1105" s="73">
        <v>0</v>
      </c>
      <c r="H1105" s="73">
        <v>0</v>
      </c>
      <c r="I1105" s="73">
        <v>0</v>
      </c>
      <c r="J1105" s="73">
        <v>0</v>
      </c>
      <c r="K1105" s="73">
        <v>0</v>
      </c>
      <c r="L1105" s="73">
        <v>0</v>
      </c>
      <c r="M1105" s="73">
        <v>0</v>
      </c>
      <c r="N1105" s="73">
        <v>0</v>
      </c>
      <c r="O1105" s="73">
        <v>0</v>
      </c>
      <c r="P1105" s="73">
        <v>0</v>
      </c>
      <c r="Q1105" s="73">
        <v>0</v>
      </c>
      <c r="R1105" s="73">
        <v>0</v>
      </c>
      <c r="S1105" s="73">
        <v>0</v>
      </c>
      <c r="T1105" s="73">
        <v>0</v>
      </c>
      <c r="U1105" s="73">
        <v>0</v>
      </c>
      <c r="V1105" s="73">
        <v>0</v>
      </c>
      <c r="W1105" s="73">
        <v>0</v>
      </c>
      <c r="X1105" s="73">
        <v>0</v>
      </c>
      <c r="Y1105" s="73">
        <v>0</v>
      </c>
      <c r="Z1105" s="73">
        <v>0</v>
      </c>
      <c r="AA1105" s="73">
        <v>0</v>
      </c>
      <c r="AB1105" s="73">
        <v>0</v>
      </c>
      <c r="AC1105" s="73">
        <v>0</v>
      </c>
      <c r="AD1105" s="73">
        <v>0</v>
      </c>
      <c r="AE1105" s="73">
        <v>0</v>
      </c>
      <c r="AF1105" s="73">
        <v>0</v>
      </c>
      <c r="AG1105" s="73">
        <v>0</v>
      </c>
      <c r="AH1105" s="73">
        <v>0</v>
      </c>
      <c r="AI1105" s="73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14"/>
      <c r="B1106" s="14" t="s">
        <v>35</v>
      </c>
      <c r="C1106" s="73">
        <v>0</v>
      </c>
      <c r="D1106" s="73">
        <v>0</v>
      </c>
      <c r="E1106" s="73">
        <v>0</v>
      </c>
      <c r="F1106" s="73">
        <v>0</v>
      </c>
      <c r="G1106" s="73">
        <v>0</v>
      </c>
      <c r="H1106" s="73">
        <v>0</v>
      </c>
      <c r="I1106" s="73">
        <v>0</v>
      </c>
      <c r="J1106" s="73">
        <v>0</v>
      </c>
      <c r="K1106" s="73">
        <v>0</v>
      </c>
      <c r="L1106" s="73">
        <v>0</v>
      </c>
      <c r="M1106" s="73">
        <v>0</v>
      </c>
      <c r="N1106" s="73">
        <v>0</v>
      </c>
      <c r="O1106" s="73">
        <v>0</v>
      </c>
      <c r="P1106" s="73">
        <v>0</v>
      </c>
      <c r="Q1106" s="73">
        <v>0</v>
      </c>
      <c r="R1106" s="73">
        <v>0</v>
      </c>
      <c r="S1106" s="73">
        <v>0</v>
      </c>
      <c r="T1106" s="73">
        <v>0</v>
      </c>
      <c r="U1106" s="73">
        <v>0</v>
      </c>
      <c r="V1106" s="73">
        <v>0</v>
      </c>
      <c r="W1106" s="73">
        <v>0</v>
      </c>
      <c r="X1106" s="73">
        <v>0</v>
      </c>
      <c r="Y1106" s="73">
        <v>0</v>
      </c>
      <c r="Z1106" s="73">
        <v>0</v>
      </c>
      <c r="AA1106" s="73">
        <v>0</v>
      </c>
      <c r="AB1106" s="73">
        <v>0</v>
      </c>
      <c r="AC1106" s="73">
        <v>0</v>
      </c>
      <c r="AD1106" s="73">
        <v>0</v>
      </c>
      <c r="AE1106" s="73">
        <v>0</v>
      </c>
      <c r="AF1106" s="73">
        <v>0</v>
      </c>
      <c r="AG1106" s="73">
        <v>0</v>
      </c>
      <c r="AH1106" s="73">
        <v>0</v>
      </c>
      <c r="AI1106" s="73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4"/>
      <c r="B1107" s="4" t="s">
        <v>4</v>
      </c>
      <c r="C1107" s="73">
        <v>0</v>
      </c>
      <c r="D1107" s="73">
        <v>0</v>
      </c>
      <c r="E1107" s="73">
        <v>0</v>
      </c>
      <c r="F1107" s="73">
        <v>0</v>
      </c>
      <c r="G1107" s="73">
        <v>0</v>
      </c>
      <c r="H1107" s="73">
        <v>0</v>
      </c>
      <c r="I1107" s="73">
        <v>0</v>
      </c>
      <c r="J1107" s="73">
        <v>0</v>
      </c>
      <c r="K1107" s="73">
        <v>0</v>
      </c>
      <c r="L1107" s="73">
        <v>0</v>
      </c>
      <c r="M1107" s="73">
        <v>0</v>
      </c>
      <c r="N1107" s="73">
        <v>0</v>
      </c>
      <c r="O1107" s="73">
        <v>0</v>
      </c>
      <c r="P1107" s="73">
        <v>0</v>
      </c>
      <c r="Q1107" s="73">
        <v>0</v>
      </c>
      <c r="R1107" s="73">
        <v>0</v>
      </c>
      <c r="S1107" s="73">
        <v>0</v>
      </c>
      <c r="T1107" s="73">
        <v>0</v>
      </c>
      <c r="U1107" s="73">
        <v>0</v>
      </c>
      <c r="V1107" s="73">
        <v>0</v>
      </c>
      <c r="W1107" s="73">
        <v>0</v>
      </c>
      <c r="X1107" s="73">
        <v>0</v>
      </c>
      <c r="Y1107" s="73">
        <v>0</v>
      </c>
      <c r="Z1107" s="73">
        <v>0</v>
      </c>
      <c r="AA1107" s="73">
        <v>0</v>
      </c>
      <c r="AB1107" s="73">
        <v>0</v>
      </c>
      <c r="AC1107" s="73">
        <v>0</v>
      </c>
      <c r="AD1107" s="73">
        <v>0</v>
      </c>
      <c r="AE1107" s="73">
        <v>0</v>
      </c>
      <c r="AF1107" s="73">
        <v>0</v>
      </c>
      <c r="AG1107" s="73">
        <v>0</v>
      </c>
      <c r="AH1107" s="73">
        <v>0</v>
      </c>
      <c r="AI1107" s="73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74" t="s">
        <v>1</v>
      </c>
      <c r="B1108" s="74" t="s">
        <v>3</v>
      </c>
      <c r="C1108" s="73">
        <v>0</v>
      </c>
      <c r="D1108" s="73">
        <v>0</v>
      </c>
      <c r="E1108" s="73">
        <v>0</v>
      </c>
      <c r="F1108" s="73">
        <v>0</v>
      </c>
      <c r="G1108" s="73">
        <v>0</v>
      </c>
      <c r="H1108" s="73">
        <v>0</v>
      </c>
      <c r="I1108" s="73">
        <v>0</v>
      </c>
      <c r="J1108" s="73">
        <v>0</v>
      </c>
      <c r="K1108" s="73">
        <v>0</v>
      </c>
      <c r="L1108" s="73">
        <v>0</v>
      </c>
      <c r="M1108" s="73">
        <v>0</v>
      </c>
      <c r="N1108" s="73">
        <v>0</v>
      </c>
      <c r="O1108" s="73">
        <v>0</v>
      </c>
      <c r="P1108" s="73">
        <v>0</v>
      </c>
      <c r="Q1108" s="73">
        <v>0</v>
      </c>
      <c r="R1108" s="73">
        <v>0</v>
      </c>
      <c r="S1108" s="73">
        <v>0</v>
      </c>
      <c r="T1108" s="73">
        <v>0</v>
      </c>
      <c r="U1108" s="73">
        <v>0</v>
      </c>
      <c r="V1108" s="73">
        <v>0</v>
      </c>
      <c r="W1108" s="73">
        <v>0</v>
      </c>
      <c r="X1108" s="73">
        <v>0</v>
      </c>
      <c r="Y1108" s="73">
        <v>0</v>
      </c>
      <c r="Z1108" s="73">
        <v>0</v>
      </c>
      <c r="AA1108" s="73">
        <v>0</v>
      </c>
      <c r="AB1108" s="73">
        <v>0</v>
      </c>
      <c r="AC1108" s="73">
        <v>0</v>
      </c>
      <c r="AD1108" s="73">
        <v>0</v>
      </c>
      <c r="AE1108" s="73">
        <v>0</v>
      </c>
      <c r="AF1108" s="73">
        <v>0</v>
      </c>
      <c r="AG1108" s="73">
        <v>0</v>
      </c>
      <c r="AH1108" s="73">
        <v>0</v>
      </c>
      <c r="AI1108" s="73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74"/>
      <c r="B1109" s="74" t="s">
        <v>34</v>
      </c>
      <c r="C1109" s="73">
        <v>0</v>
      </c>
      <c r="D1109" s="73">
        <v>0</v>
      </c>
      <c r="E1109" s="73">
        <v>0</v>
      </c>
      <c r="F1109" s="73">
        <v>0</v>
      </c>
      <c r="G1109" s="73">
        <v>0</v>
      </c>
      <c r="H1109" s="73">
        <v>0</v>
      </c>
      <c r="I1109" s="73">
        <v>0</v>
      </c>
      <c r="J1109" s="73">
        <v>0</v>
      </c>
      <c r="K1109" s="73">
        <v>0</v>
      </c>
      <c r="L1109" s="73">
        <v>0</v>
      </c>
      <c r="M1109" s="73">
        <v>0</v>
      </c>
      <c r="N1109" s="73">
        <v>0</v>
      </c>
      <c r="O1109" s="73">
        <v>0</v>
      </c>
      <c r="P1109" s="73">
        <v>0</v>
      </c>
      <c r="Q1109" s="73">
        <v>0</v>
      </c>
      <c r="R1109" s="73">
        <v>0</v>
      </c>
      <c r="S1109" s="73">
        <v>0</v>
      </c>
      <c r="T1109" s="73">
        <v>0</v>
      </c>
      <c r="U1109" s="73">
        <v>0</v>
      </c>
      <c r="V1109" s="73">
        <v>0</v>
      </c>
      <c r="W1109" s="73">
        <v>0</v>
      </c>
      <c r="X1109" s="73">
        <v>0</v>
      </c>
      <c r="Y1109" s="73">
        <v>0</v>
      </c>
      <c r="Z1109" s="73">
        <v>0</v>
      </c>
      <c r="AA1109" s="73">
        <v>0</v>
      </c>
      <c r="AB1109" s="73">
        <v>0</v>
      </c>
      <c r="AC1109" s="73">
        <v>0</v>
      </c>
      <c r="AD1109" s="73">
        <v>0</v>
      </c>
      <c r="AE1109" s="73">
        <v>0</v>
      </c>
      <c r="AF1109" s="73">
        <v>0</v>
      </c>
      <c r="AG1109" s="73">
        <v>0</v>
      </c>
      <c r="AH1109" s="73">
        <v>0</v>
      </c>
      <c r="AI1109" s="73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14"/>
      <c r="B1110" s="14" t="s">
        <v>35</v>
      </c>
      <c r="C1110" s="73">
        <v>0</v>
      </c>
      <c r="D1110" s="73">
        <v>0</v>
      </c>
      <c r="E1110" s="73">
        <v>0</v>
      </c>
      <c r="F1110" s="73">
        <v>0</v>
      </c>
      <c r="G1110" s="73">
        <v>0</v>
      </c>
      <c r="H1110" s="73">
        <v>0</v>
      </c>
      <c r="I1110" s="73">
        <v>0</v>
      </c>
      <c r="J1110" s="73">
        <v>0</v>
      </c>
      <c r="K1110" s="73">
        <v>0</v>
      </c>
      <c r="L1110" s="73">
        <v>0</v>
      </c>
      <c r="M1110" s="73">
        <v>0</v>
      </c>
      <c r="N1110" s="73">
        <v>0</v>
      </c>
      <c r="O1110" s="73">
        <v>0</v>
      </c>
      <c r="P1110" s="73">
        <v>0</v>
      </c>
      <c r="Q1110" s="73">
        <v>0</v>
      </c>
      <c r="R1110" s="73">
        <v>0</v>
      </c>
      <c r="S1110" s="73">
        <v>0</v>
      </c>
      <c r="T1110" s="73">
        <v>0</v>
      </c>
      <c r="U1110" s="73">
        <v>0</v>
      </c>
      <c r="V1110" s="73">
        <v>0</v>
      </c>
      <c r="W1110" s="73">
        <v>0</v>
      </c>
      <c r="X1110" s="73">
        <v>0</v>
      </c>
      <c r="Y1110" s="73">
        <v>0</v>
      </c>
      <c r="Z1110" s="73">
        <v>0</v>
      </c>
      <c r="AA1110" s="73">
        <v>0</v>
      </c>
      <c r="AB1110" s="73">
        <v>0</v>
      </c>
      <c r="AC1110" s="73">
        <v>0</v>
      </c>
      <c r="AD1110" s="73">
        <v>0</v>
      </c>
      <c r="AE1110" s="73">
        <v>0</v>
      </c>
      <c r="AF1110" s="73">
        <v>0</v>
      </c>
      <c r="AG1110" s="73">
        <v>0</v>
      </c>
      <c r="AH1110" s="73">
        <v>0</v>
      </c>
      <c r="AI1110" s="73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4"/>
      <c r="B1111" s="4" t="s">
        <v>4</v>
      </c>
      <c r="C1111" s="73">
        <v>0</v>
      </c>
      <c r="D1111" s="73">
        <v>0</v>
      </c>
      <c r="E1111" s="73">
        <v>0</v>
      </c>
      <c r="F1111" s="73">
        <v>0</v>
      </c>
      <c r="G1111" s="73">
        <v>0</v>
      </c>
      <c r="H1111" s="73">
        <v>0</v>
      </c>
      <c r="I1111" s="73">
        <v>0</v>
      </c>
      <c r="J1111" s="73">
        <v>0</v>
      </c>
      <c r="K1111" s="73">
        <v>0</v>
      </c>
      <c r="L1111" s="73">
        <v>0</v>
      </c>
      <c r="M1111" s="73">
        <v>0</v>
      </c>
      <c r="N1111" s="73">
        <v>0</v>
      </c>
      <c r="O1111" s="73">
        <v>0</v>
      </c>
      <c r="P1111" s="73">
        <v>0</v>
      </c>
      <c r="Q1111" s="73">
        <v>0</v>
      </c>
      <c r="R1111" s="73">
        <v>0</v>
      </c>
      <c r="S1111" s="73">
        <v>0</v>
      </c>
      <c r="T1111" s="73">
        <v>0</v>
      </c>
      <c r="U1111" s="73">
        <v>0</v>
      </c>
      <c r="V1111" s="73">
        <v>0</v>
      </c>
      <c r="W1111" s="73">
        <v>0</v>
      </c>
      <c r="X1111" s="73">
        <v>0</v>
      </c>
      <c r="Y1111" s="73">
        <v>0</v>
      </c>
      <c r="Z1111" s="73">
        <v>0</v>
      </c>
      <c r="AA1111" s="73">
        <v>0</v>
      </c>
      <c r="AB1111" s="73">
        <v>0</v>
      </c>
      <c r="AC1111" s="73">
        <v>0</v>
      </c>
      <c r="AD1111" s="73">
        <v>0</v>
      </c>
      <c r="AE1111" s="73">
        <v>0</v>
      </c>
      <c r="AF1111" s="73">
        <v>0</v>
      </c>
      <c r="AG1111" s="73">
        <v>0</v>
      </c>
      <c r="AH1111" s="73">
        <v>0</v>
      </c>
      <c r="AI1111" s="73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14" t="s">
        <v>5</v>
      </c>
      <c r="B1112" s="14" t="s">
        <v>3</v>
      </c>
      <c r="C1112" s="73">
        <v>0</v>
      </c>
      <c r="D1112" s="73">
        <v>0</v>
      </c>
      <c r="E1112" s="73">
        <v>0</v>
      </c>
      <c r="F1112" s="73">
        <v>0</v>
      </c>
      <c r="G1112" s="73">
        <v>0</v>
      </c>
      <c r="H1112" s="73">
        <v>0</v>
      </c>
      <c r="I1112" s="73">
        <v>0</v>
      </c>
      <c r="J1112" s="73">
        <v>0</v>
      </c>
      <c r="K1112" s="73">
        <v>0</v>
      </c>
      <c r="L1112" s="73">
        <v>0</v>
      </c>
      <c r="M1112" s="73">
        <v>0</v>
      </c>
      <c r="N1112" s="73">
        <v>0</v>
      </c>
      <c r="O1112" s="73">
        <v>0</v>
      </c>
      <c r="P1112" s="73">
        <v>0</v>
      </c>
      <c r="Q1112" s="73">
        <v>0</v>
      </c>
      <c r="R1112" s="73">
        <v>0</v>
      </c>
      <c r="S1112" s="73">
        <v>0</v>
      </c>
      <c r="T1112" s="73">
        <v>0</v>
      </c>
      <c r="U1112" s="73">
        <v>0</v>
      </c>
      <c r="V1112" s="73">
        <v>0</v>
      </c>
      <c r="W1112" s="73">
        <v>0</v>
      </c>
      <c r="X1112" s="73">
        <v>0</v>
      </c>
      <c r="Y1112" s="73">
        <v>0</v>
      </c>
      <c r="Z1112" s="73">
        <v>0</v>
      </c>
      <c r="AA1112" s="73">
        <v>0</v>
      </c>
      <c r="AB1112" s="73">
        <v>0</v>
      </c>
      <c r="AC1112" s="73">
        <v>0</v>
      </c>
      <c r="AD1112" s="73">
        <v>0</v>
      </c>
      <c r="AE1112" s="73">
        <v>0</v>
      </c>
      <c r="AF1112" s="73">
        <v>0</v>
      </c>
      <c r="AG1112" s="73">
        <v>0</v>
      </c>
      <c r="AH1112" s="73">
        <v>0</v>
      </c>
      <c r="AI1112" s="73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5"/>
      <c r="B1113" s="5" t="s">
        <v>4</v>
      </c>
      <c r="C1113" s="73">
        <v>0</v>
      </c>
      <c r="D1113" s="73">
        <v>0</v>
      </c>
      <c r="E1113" s="73">
        <v>0</v>
      </c>
      <c r="F1113" s="73">
        <v>0</v>
      </c>
      <c r="G1113" s="73">
        <v>0</v>
      </c>
      <c r="H1113" s="73">
        <v>0</v>
      </c>
      <c r="I1113" s="73">
        <v>0</v>
      </c>
      <c r="J1113" s="73">
        <v>0</v>
      </c>
      <c r="K1113" s="73">
        <v>0</v>
      </c>
      <c r="L1113" s="73">
        <v>0</v>
      </c>
      <c r="M1113" s="73">
        <v>0</v>
      </c>
      <c r="N1113" s="73">
        <v>0</v>
      </c>
      <c r="O1113" s="73">
        <v>0</v>
      </c>
      <c r="P1113" s="73">
        <v>0</v>
      </c>
      <c r="Q1113" s="73">
        <v>0</v>
      </c>
      <c r="R1113" s="73">
        <v>0</v>
      </c>
      <c r="S1113" s="73">
        <v>0</v>
      </c>
      <c r="T1113" s="73">
        <v>0</v>
      </c>
      <c r="U1113" s="73">
        <v>0</v>
      </c>
      <c r="V1113" s="73">
        <v>0</v>
      </c>
      <c r="W1113" s="73">
        <v>0</v>
      </c>
      <c r="X1113" s="73">
        <v>0</v>
      </c>
      <c r="Y1113" s="73">
        <v>0</v>
      </c>
      <c r="Z1113" s="73">
        <v>0</v>
      </c>
      <c r="AA1113" s="73">
        <v>0</v>
      </c>
      <c r="AB1113" s="73">
        <v>0</v>
      </c>
      <c r="AC1113" s="73">
        <v>0</v>
      </c>
      <c r="AD1113" s="73">
        <v>0</v>
      </c>
      <c r="AE1113" s="73">
        <v>0</v>
      </c>
      <c r="AF1113" s="73">
        <v>0</v>
      </c>
      <c r="AG1113" s="73">
        <v>0</v>
      </c>
      <c r="AH1113" s="73">
        <v>0</v>
      </c>
      <c r="AI1113" s="7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>
      <c r="A1114" s="5" t="s">
        <v>2</v>
      </c>
      <c r="B1114" s="5" t="s">
        <v>3</v>
      </c>
      <c r="C1114" s="73">
        <v>0</v>
      </c>
      <c r="D1114" s="73">
        <v>0</v>
      </c>
      <c r="E1114" s="73">
        <v>0</v>
      </c>
      <c r="F1114" s="73">
        <v>0</v>
      </c>
      <c r="G1114" s="73">
        <v>0</v>
      </c>
      <c r="H1114" s="73">
        <v>0</v>
      </c>
      <c r="I1114" s="73">
        <v>0</v>
      </c>
      <c r="J1114" s="73">
        <v>0</v>
      </c>
      <c r="K1114" s="73">
        <v>0</v>
      </c>
      <c r="L1114" s="73">
        <v>0</v>
      </c>
      <c r="M1114" s="73">
        <v>0</v>
      </c>
      <c r="N1114" s="73">
        <v>0</v>
      </c>
      <c r="O1114" s="73">
        <v>0</v>
      </c>
      <c r="P1114" s="73">
        <v>0</v>
      </c>
      <c r="Q1114" s="73">
        <v>0</v>
      </c>
      <c r="R1114" s="73">
        <v>0</v>
      </c>
      <c r="S1114" s="73">
        <v>0</v>
      </c>
      <c r="T1114" s="73">
        <v>0</v>
      </c>
      <c r="U1114" s="73">
        <v>0</v>
      </c>
      <c r="V1114" s="73">
        <v>0</v>
      </c>
      <c r="W1114" s="73">
        <v>0</v>
      </c>
      <c r="X1114" s="73">
        <v>0</v>
      </c>
      <c r="Y1114" s="73">
        <v>0</v>
      </c>
      <c r="Z1114" s="73">
        <v>0</v>
      </c>
      <c r="AA1114" s="73">
        <v>0</v>
      </c>
      <c r="AB1114" s="73">
        <v>0</v>
      </c>
      <c r="AC1114" s="73">
        <v>0</v>
      </c>
      <c r="AD1114" s="73">
        <v>0</v>
      </c>
      <c r="AE1114" s="73">
        <v>0</v>
      </c>
      <c r="AF1114" s="73">
        <v>0</v>
      </c>
      <c r="AG1114" s="73">
        <v>0</v>
      </c>
      <c r="AH1114" s="73">
        <v>0</v>
      </c>
      <c r="AI1114" s="73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>
      <c r="A1115" s="4"/>
      <c r="B1115" s="4" t="s">
        <v>4</v>
      </c>
      <c r="C1115" s="73">
        <v>0</v>
      </c>
      <c r="D1115" s="73">
        <v>0</v>
      </c>
      <c r="E1115" s="73">
        <v>0</v>
      </c>
      <c r="F1115" s="73">
        <v>0</v>
      </c>
      <c r="G1115" s="73">
        <v>0</v>
      </c>
      <c r="H1115" s="73">
        <v>0</v>
      </c>
      <c r="I1115" s="73">
        <v>0</v>
      </c>
      <c r="J1115" s="73">
        <v>0</v>
      </c>
      <c r="K1115" s="73">
        <v>0</v>
      </c>
      <c r="L1115" s="73">
        <v>0</v>
      </c>
      <c r="M1115" s="73">
        <v>0</v>
      </c>
      <c r="N1115" s="73">
        <v>0</v>
      </c>
      <c r="O1115" s="73">
        <v>0</v>
      </c>
      <c r="P1115" s="73">
        <v>0</v>
      </c>
      <c r="Q1115" s="73">
        <v>0</v>
      </c>
      <c r="R1115" s="73">
        <v>0</v>
      </c>
      <c r="S1115" s="73">
        <v>0</v>
      </c>
      <c r="T1115" s="73">
        <v>0</v>
      </c>
      <c r="U1115" s="73">
        <v>0</v>
      </c>
      <c r="V1115" s="73">
        <v>0</v>
      </c>
      <c r="W1115" s="73">
        <v>0</v>
      </c>
      <c r="X1115" s="73">
        <v>0</v>
      </c>
      <c r="Y1115" s="73">
        <v>0</v>
      </c>
      <c r="Z1115" s="73">
        <v>0</v>
      </c>
      <c r="AA1115" s="73">
        <v>0</v>
      </c>
      <c r="AB1115" s="73">
        <v>0</v>
      </c>
      <c r="AC1115" s="73">
        <v>0</v>
      </c>
      <c r="AD1115" s="73">
        <v>0</v>
      </c>
      <c r="AE1115" s="73">
        <v>0</v>
      </c>
      <c r="AF1115" s="73">
        <v>0</v>
      </c>
      <c r="AG1115" s="73">
        <v>0</v>
      </c>
      <c r="AH1115" s="73">
        <v>0</v>
      </c>
      <c r="AI1115" s="73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>
      <c r="A1116" s="14" t="s">
        <v>7</v>
      </c>
      <c r="B1116" s="14" t="s">
        <v>3</v>
      </c>
      <c r="C1116" s="73">
        <v>0</v>
      </c>
      <c r="D1116" s="73">
        <v>0</v>
      </c>
      <c r="E1116" s="73">
        <v>0</v>
      </c>
      <c r="F1116" s="73">
        <v>0</v>
      </c>
      <c r="G1116" s="73">
        <v>0</v>
      </c>
      <c r="H1116" s="73">
        <v>0</v>
      </c>
      <c r="I1116" s="73">
        <v>0</v>
      </c>
      <c r="J1116" s="73">
        <v>0</v>
      </c>
      <c r="K1116" s="73">
        <v>0</v>
      </c>
      <c r="L1116" s="73">
        <v>0</v>
      </c>
      <c r="M1116" s="73">
        <v>0</v>
      </c>
      <c r="N1116" s="73">
        <v>0</v>
      </c>
      <c r="O1116" s="73">
        <v>0</v>
      </c>
      <c r="P1116" s="73">
        <v>0</v>
      </c>
      <c r="Q1116" s="73">
        <v>0</v>
      </c>
      <c r="R1116" s="73">
        <v>0</v>
      </c>
      <c r="S1116" s="73">
        <v>0</v>
      </c>
      <c r="T1116" s="73">
        <v>0</v>
      </c>
      <c r="U1116" s="73">
        <v>0</v>
      </c>
      <c r="V1116" s="73">
        <v>0</v>
      </c>
      <c r="W1116" s="73">
        <v>0</v>
      </c>
      <c r="X1116" s="73">
        <v>0</v>
      </c>
      <c r="Y1116" s="73">
        <v>0</v>
      </c>
      <c r="Z1116" s="73">
        <v>0</v>
      </c>
      <c r="AA1116" s="73">
        <v>0</v>
      </c>
      <c r="AB1116" s="73">
        <v>0</v>
      </c>
      <c r="AC1116" s="73">
        <v>0</v>
      </c>
      <c r="AD1116" s="73">
        <v>0</v>
      </c>
      <c r="AE1116" s="73">
        <v>0</v>
      </c>
      <c r="AF1116" s="73">
        <v>0</v>
      </c>
      <c r="AG1116" s="73">
        <v>0</v>
      </c>
      <c r="AH1116" s="73">
        <v>0</v>
      </c>
      <c r="AI1116" s="73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>
      <c r="A1117" s="4"/>
      <c r="B1117" s="4" t="s">
        <v>4</v>
      </c>
      <c r="C1117" s="73">
        <v>0</v>
      </c>
      <c r="D1117" s="73">
        <v>0</v>
      </c>
      <c r="E1117" s="73">
        <v>0</v>
      </c>
      <c r="F1117" s="73">
        <v>0</v>
      </c>
      <c r="G1117" s="73">
        <v>0</v>
      </c>
      <c r="H1117" s="73">
        <v>0</v>
      </c>
      <c r="I1117" s="73">
        <v>0</v>
      </c>
      <c r="J1117" s="73">
        <v>0</v>
      </c>
      <c r="K1117" s="73">
        <v>0</v>
      </c>
      <c r="L1117" s="73">
        <v>0</v>
      </c>
      <c r="M1117" s="73">
        <v>0</v>
      </c>
      <c r="N1117" s="73">
        <v>0</v>
      </c>
      <c r="O1117" s="73">
        <v>0</v>
      </c>
      <c r="P1117" s="73">
        <v>0</v>
      </c>
      <c r="Q1117" s="73">
        <v>0</v>
      </c>
      <c r="R1117" s="73">
        <v>0</v>
      </c>
      <c r="S1117" s="73">
        <v>0</v>
      </c>
      <c r="T1117" s="73">
        <v>0</v>
      </c>
      <c r="U1117" s="73">
        <v>0</v>
      </c>
      <c r="V1117" s="73">
        <v>0</v>
      </c>
      <c r="W1117" s="73">
        <v>0</v>
      </c>
      <c r="X1117" s="73">
        <v>0</v>
      </c>
      <c r="Y1117" s="73">
        <v>0</v>
      </c>
      <c r="Z1117" s="73">
        <v>0</v>
      </c>
      <c r="AA1117" s="73">
        <v>0</v>
      </c>
      <c r="AB1117" s="73">
        <v>0</v>
      </c>
      <c r="AC1117" s="73">
        <v>0</v>
      </c>
      <c r="AD1117" s="73">
        <v>0</v>
      </c>
      <c r="AE1117" s="73">
        <v>0</v>
      </c>
      <c r="AF1117" s="73">
        <v>0</v>
      </c>
      <c r="AG1117" s="73">
        <v>0</v>
      </c>
      <c r="AH1117" s="73">
        <v>0</v>
      </c>
      <c r="AI1117" s="73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>
      <c r="A1118" s="14" t="s">
        <v>6</v>
      </c>
      <c r="B1118" s="14" t="s">
        <v>3</v>
      </c>
      <c r="C1118" s="73">
        <v>0</v>
      </c>
      <c r="D1118" s="73">
        <v>0</v>
      </c>
      <c r="E1118" s="73">
        <v>0</v>
      </c>
      <c r="F1118" s="73">
        <v>0</v>
      </c>
      <c r="G1118" s="73">
        <v>0</v>
      </c>
      <c r="H1118" s="73">
        <v>0</v>
      </c>
      <c r="I1118" s="73">
        <v>0</v>
      </c>
      <c r="J1118" s="73">
        <v>0</v>
      </c>
      <c r="K1118" s="73">
        <v>0</v>
      </c>
      <c r="L1118" s="73">
        <v>0</v>
      </c>
      <c r="M1118" s="73">
        <v>0</v>
      </c>
      <c r="N1118" s="73">
        <v>0</v>
      </c>
      <c r="O1118" s="73">
        <v>0</v>
      </c>
      <c r="P1118" s="73">
        <v>0</v>
      </c>
      <c r="Q1118" s="73">
        <v>0</v>
      </c>
      <c r="R1118" s="73">
        <v>0</v>
      </c>
      <c r="S1118" s="73">
        <v>0</v>
      </c>
      <c r="T1118" s="73">
        <v>0</v>
      </c>
      <c r="U1118" s="73">
        <v>0</v>
      </c>
      <c r="V1118" s="73">
        <v>0</v>
      </c>
      <c r="W1118" s="73">
        <v>0</v>
      </c>
      <c r="X1118" s="73">
        <v>0</v>
      </c>
      <c r="Y1118" s="73">
        <v>0</v>
      </c>
      <c r="Z1118" s="73">
        <v>0</v>
      </c>
      <c r="AA1118" s="73">
        <v>0</v>
      </c>
      <c r="AB1118" s="73">
        <v>0</v>
      </c>
      <c r="AC1118" s="73">
        <v>0</v>
      </c>
      <c r="AD1118" s="73">
        <v>0</v>
      </c>
      <c r="AE1118" s="73">
        <v>0</v>
      </c>
      <c r="AF1118" s="73">
        <v>0</v>
      </c>
      <c r="AG1118" s="73">
        <v>0</v>
      </c>
      <c r="AH1118" s="73">
        <v>0</v>
      </c>
      <c r="AI1118" s="73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>
      <c r="A1119" s="5"/>
      <c r="B1119" s="5" t="s">
        <v>4</v>
      </c>
      <c r="C1119" s="73">
        <v>0</v>
      </c>
      <c r="D1119" s="73">
        <v>0</v>
      </c>
      <c r="E1119" s="73">
        <v>0</v>
      </c>
      <c r="F1119" s="73">
        <v>0</v>
      </c>
      <c r="G1119" s="73">
        <v>0</v>
      </c>
      <c r="H1119" s="73">
        <v>0</v>
      </c>
      <c r="I1119" s="73">
        <v>0</v>
      </c>
      <c r="J1119" s="73">
        <v>0</v>
      </c>
      <c r="K1119" s="73">
        <v>0</v>
      </c>
      <c r="L1119" s="73">
        <v>0</v>
      </c>
      <c r="M1119" s="73">
        <v>0</v>
      </c>
      <c r="N1119" s="73">
        <v>0</v>
      </c>
      <c r="O1119" s="73">
        <v>0</v>
      </c>
      <c r="P1119" s="73">
        <v>0</v>
      </c>
      <c r="Q1119" s="73">
        <v>0</v>
      </c>
      <c r="R1119" s="73">
        <v>0</v>
      </c>
      <c r="S1119" s="73">
        <v>0</v>
      </c>
      <c r="T1119" s="73">
        <v>0</v>
      </c>
      <c r="U1119" s="73">
        <v>0</v>
      </c>
      <c r="V1119" s="73">
        <v>0</v>
      </c>
      <c r="W1119" s="73">
        <v>0</v>
      </c>
      <c r="X1119" s="73">
        <v>0</v>
      </c>
      <c r="Y1119" s="73">
        <v>0</v>
      </c>
      <c r="Z1119" s="73">
        <v>0</v>
      </c>
      <c r="AA1119" s="73">
        <v>0</v>
      </c>
      <c r="AB1119" s="73">
        <v>0</v>
      </c>
      <c r="AC1119" s="73">
        <v>0</v>
      </c>
      <c r="AD1119" s="73">
        <v>0</v>
      </c>
      <c r="AE1119" s="73">
        <v>0</v>
      </c>
      <c r="AF1119" s="73">
        <v>0</v>
      </c>
      <c r="AG1119" s="73">
        <v>0</v>
      </c>
      <c r="AH1119" s="73">
        <v>0</v>
      </c>
      <c r="AI1119" s="73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>
      <c r="A1120" s="5" t="s">
        <v>8</v>
      </c>
      <c r="B1120" s="5" t="s">
        <v>3</v>
      </c>
      <c r="C1120" s="73">
        <v>0</v>
      </c>
      <c r="D1120" s="73">
        <v>0</v>
      </c>
      <c r="E1120" s="73">
        <v>0</v>
      </c>
      <c r="F1120" s="73">
        <v>0</v>
      </c>
      <c r="G1120" s="73">
        <v>0</v>
      </c>
      <c r="H1120" s="73">
        <v>0</v>
      </c>
      <c r="I1120" s="73">
        <v>0</v>
      </c>
      <c r="J1120" s="73">
        <v>0</v>
      </c>
      <c r="K1120" s="73">
        <v>0</v>
      </c>
      <c r="L1120" s="73">
        <v>0</v>
      </c>
      <c r="M1120" s="73">
        <v>0</v>
      </c>
      <c r="N1120" s="73">
        <v>0</v>
      </c>
      <c r="O1120" s="73">
        <v>0</v>
      </c>
      <c r="P1120" s="73">
        <v>0</v>
      </c>
      <c r="Q1120" s="73">
        <v>0</v>
      </c>
      <c r="R1120" s="73">
        <v>0</v>
      </c>
      <c r="S1120" s="73">
        <v>0</v>
      </c>
      <c r="T1120" s="73">
        <v>0</v>
      </c>
      <c r="U1120" s="73">
        <v>0</v>
      </c>
      <c r="V1120" s="73">
        <v>0</v>
      </c>
      <c r="W1120" s="73">
        <v>0</v>
      </c>
      <c r="X1120" s="73">
        <v>0</v>
      </c>
      <c r="Y1120" s="73">
        <v>0</v>
      </c>
      <c r="Z1120" s="73">
        <v>0</v>
      </c>
      <c r="AA1120" s="73">
        <v>0</v>
      </c>
      <c r="AB1120" s="73">
        <v>0</v>
      </c>
      <c r="AC1120" s="73">
        <v>0</v>
      </c>
      <c r="AD1120" s="73">
        <v>0</v>
      </c>
      <c r="AE1120" s="73">
        <v>0</v>
      </c>
      <c r="AF1120" s="73">
        <v>0</v>
      </c>
      <c r="AG1120" s="73">
        <v>0</v>
      </c>
      <c r="AH1120" s="73">
        <v>0</v>
      </c>
      <c r="AI1120" s="73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>
      <c r="A1121" s="4"/>
      <c r="B1121" s="4" t="s">
        <v>37</v>
      </c>
      <c r="C1121" s="73">
        <v>0</v>
      </c>
      <c r="D1121" s="73">
        <v>0</v>
      </c>
      <c r="E1121" s="73">
        <v>0</v>
      </c>
      <c r="F1121" s="73">
        <v>0</v>
      </c>
      <c r="G1121" s="73">
        <v>0</v>
      </c>
      <c r="H1121" s="73">
        <v>0</v>
      </c>
      <c r="I1121" s="73">
        <v>0</v>
      </c>
      <c r="J1121" s="73">
        <v>0</v>
      </c>
      <c r="K1121" s="73">
        <v>0</v>
      </c>
      <c r="L1121" s="73">
        <v>0</v>
      </c>
      <c r="M1121" s="73">
        <v>0</v>
      </c>
      <c r="N1121" s="73">
        <v>0</v>
      </c>
      <c r="O1121" s="73">
        <v>0</v>
      </c>
      <c r="P1121" s="73">
        <v>0</v>
      </c>
      <c r="Q1121" s="73">
        <v>0</v>
      </c>
      <c r="R1121" s="73">
        <v>0</v>
      </c>
      <c r="S1121" s="73">
        <v>0</v>
      </c>
      <c r="T1121" s="73">
        <v>0</v>
      </c>
      <c r="U1121" s="73">
        <v>0</v>
      </c>
      <c r="V1121" s="73">
        <v>0</v>
      </c>
      <c r="W1121" s="73">
        <v>0</v>
      </c>
      <c r="X1121" s="73">
        <v>0</v>
      </c>
      <c r="Y1121" s="73">
        <v>0</v>
      </c>
      <c r="Z1121" s="73">
        <v>0</v>
      </c>
      <c r="AA1121" s="73">
        <v>0</v>
      </c>
      <c r="AB1121" s="73">
        <v>0</v>
      </c>
      <c r="AC1121" s="73">
        <v>0</v>
      </c>
      <c r="AD1121" s="73">
        <v>0</v>
      </c>
      <c r="AE1121" s="73">
        <v>0</v>
      </c>
      <c r="AF1121" s="73">
        <v>0</v>
      </c>
      <c r="AG1121" s="73">
        <v>0</v>
      </c>
      <c r="AH1121" s="73">
        <v>0</v>
      </c>
      <c r="AI1121" s="73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>
      <c r="A1122" s="14" t="s">
        <v>36</v>
      </c>
      <c r="B1122" s="14" t="s">
        <v>38</v>
      </c>
      <c r="C1122" s="73">
        <v>0</v>
      </c>
      <c r="D1122" s="73">
        <v>0</v>
      </c>
      <c r="E1122" s="73">
        <v>0</v>
      </c>
      <c r="F1122" s="73">
        <v>0</v>
      </c>
      <c r="G1122" s="73">
        <v>0</v>
      </c>
      <c r="H1122" s="73">
        <v>0</v>
      </c>
      <c r="I1122" s="73">
        <v>0</v>
      </c>
      <c r="J1122" s="73">
        <v>0</v>
      </c>
      <c r="K1122" s="73">
        <v>0</v>
      </c>
      <c r="L1122" s="73">
        <v>0</v>
      </c>
      <c r="M1122" s="73">
        <v>0</v>
      </c>
      <c r="N1122" s="73">
        <v>0</v>
      </c>
      <c r="O1122" s="73">
        <v>0</v>
      </c>
      <c r="P1122" s="73">
        <v>0</v>
      </c>
      <c r="Q1122" s="73">
        <v>0</v>
      </c>
      <c r="R1122" s="73">
        <v>0</v>
      </c>
      <c r="S1122" s="73">
        <v>0</v>
      </c>
      <c r="T1122" s="73">
        <v>0</v>
      </c>
      <c r="U1122" s="73">
        <v>0</v>
      </c>
      <c r="V1122" s="73">
        <v>0</v>
      </c>
      <c r="W1122" s="73">
        <v>0</v>
      </c>
      <c r="X1122" s="73">
        <v>0</v>
      </c>
      <c r="Y1122" s="73">
        <v>0</v>
      </c>
      <c r="Z1122" s="73">
        <v>0</v>
      </c>
      <c r="AA1122" s="73">
        <v>0</v>
      </c>
      <c r="AB1122" s="73">
        <v>0</v>
      </c>
      <c r="AC1122" s="73">
        <v>0</v>
      </c>
      <c r="AD1122" s="73">
        <v>0</v>
      </c>
      <c r="AE1122" s="73">
        <v>0</v>
      </c>
      <c r="AF1122" s="73">
        <v>0</v>
      </c>
      <c r="AG1122" s="73">
        <v>0</v>
      </c>
      <c r="AH1122" s="73">
        <v>0</v>
      </c>
      <c r="AI1122" s="73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>
      <c r="A1123" s="5"/>
      <c r="B1123" s="5" t="s">
        <v>213</v>
      </c>
      <c r="C1123" s="73">
        <v>0</v>
      </c>
      <c r="D1123" s="73">
        <v>0</v>
      </c>
      <c r="E1123" s="73">
        <v>0</v>
      </c>
      <c r="F1123" s="73">
        <v>0</v>
      </c>
      <c r="G1123" s="73">
        <v>0</v>
      </c>
      <c r="H1123" s="73">
        <v>0</v>
      </c>
      <c r="I1123" s="73">
        <v>0</v>
      </c>
      <c r="J1123" s="73">
        <v>0</v>
      </c>
      <c r="K1123" s="73">
        <v>0</v>
      </c>
      <c r="L1123" s="73">
        <v>0</v>
      </c>
      <c r="M1123" s="73">
        <v>0</v>
      </c>
      <c r="N1123" s="73">
        <v>0</v>
      </c>
      <c r="O1123" s="73">
        <v>0</v>
      </c>
      <c r="P1123" s="73">
        <v>0</v>
      </c>
      <c r="Q1123" s="73">
        <v>0</v>
      </c>
      <c r="R1123" s="73">
        <v>0</v>
      </c>
      <c r="S1123" s="73">
        <v>0</v>
      </c>
      <c r="T1123" s="73">
        <v>0</v>
      </c>
      <c r="U1123" s="73">
        <v>0</v>
      </c>
      <c r="V1123" s="73">
        <v>0</v>
      </c>
      <c r="W1123" s="73">
        <v>0</v>
      </c>
      <c r="X1123" s="73">
        <v>0</v>
      </c>
      <c r="Y1123" s="73">
        <v>0</v>
      </c>
      <c r="Z1123" s="73">
        <v>0</v>
      </c>
      <c r="AA1123" s="73">
        <v>0</v>
      </c>
      <c r="AB1123" s="73">
        <v>0</v>
      </c>
      <c r="AC1123" s="73">
        <v>0</v>
      </c>
      <c r="AD1123" s="73">
        <v>0</v>
      </c>
      <c r="AE1123" s="73">
        <v>0</v>
      </c>
      <c r="AF1123" s="73">
        <v>0</v>
      </c>
      <c r="AG1123" s="73">
        <v>0</v>
      </c>
      <c r="AH1123" s="73">
        <v>0</v>
      </c>
      <c r="AI1123" s="73">
        <v>0</v>
      </c>
    </row>
    <row r="1124" spans="1:85">
      <c r="A1124" s="1" t="str">
        <f>LOOKUP(B1124,[1]Regions!$A$4:$A$98,[1]Regions!$B$4:$B$98)</f>
        <v>OPEC (excl Venezuela)</v>
      </c>
      <c r="B1124" s="2">
        <v>52</v>
      </c>
      <c r="C1124" s="72">
        <v>2018</v>
      </c>
      <c r="D1124" s="72">
        <v>2019</v>
      </c>
      <c r="E1124" s="72">
        <v>2020</v>
      </c>
      <c r="F1124" s="72">
        <v>2021</v>
      </c>
      <c r="G1124" s="72">
        <v>2022</v>
      </c>
      <c r="H1124" s="72">
        <v>2023</v>
      </c>
      <c r="I1124" s="72">
        <v>2024</v>
      </c>
      <c r="J1124" s="72">
        <v>2025</v>
      </c>
      <c r="K1124" s="72">
        <v>2026</v>
      </c>
      <c r="L1124" s="72">
        <v>2027</v>
      </c>
      <c r="M1124" s="72">
        <v>2028</v>
      </c>
      <c r="N1124" s="72">
        <v>2029</v>
      </c>
      <c r="O1124" s="72">
        <v>2030</v>
      </c>
      <c r="P1124" s="72">
        <v>2031</v>
      </c>
      <c r="Q1124" s="72">
        <v>2032</v>
      </c>
      <c r="R1124" s="72">
        <v>2033</v>
      </c>
      <c r="S1124" s="72">
        <v>2034</v>
      </c>
      <c r="T1124" s="72">
        <v>2035</v>
      </c>
      <c r="U1124" s="72">
        <v>2036</v>
      </c>
      <c r="V1124" s="72">
        <v>2037</v>
      </c>
      <c r="W1124" s="72">
        <v>2038</v>
      </c>
      <c r="X1124" s="72">
        <v>2039</v>
      </c>
      <c r="Y1124" s="72">
        <v>2040</v>
      </c>
      <c r="Z1124" s="72">
        <v>2041</v>
      </c>
      <c r="AA1124" s="72">
        <v>2042</v>
      </c>
      <c r="AB1124" s="72">
        <v>2043</v>
      </c>
      <c r="AC1124" s="72">
        <v>2044</v>
      </c>
      <c r="AD1124" s="72">
        <v>2045</v>
      </c>
      <c r="AE1124" s="72">
        <v>2046</v>
      </c>
      <c r="AF1124" s="72">
        <v>2047</v>
      </c>
      <c r="AG1124" s="72">
        <v>2048</v>
      </c>
      <c r="AH1124" s="72">
        <v>2049</v>
      </c>
      <c r="AI1124" s="72">
        <v>2050</v>
      </c>
      <c r="AJ1124">
        <v>2051</v>
      </c>
      <c r="AK1124">
        <v>2052</v>
      </c>
      <c r="AL1124">
        <v>2053</v>
      </c>
      <c r="AM1124">
        <v>2054</v>
      </c>
      <c r="AN1124">
        <v>2055</v>
      </c>
      <c r="AO1124">
        <v>2056</v>
      </c>
      <c r="AP1124">
        <v>2057</v>
      </c>
      <c r="AQ1124">
        <v>2058</v>
      </c>
      <c r="AR1124">
        <v>2059</v>
      </c>
      <c r="AS1124">
        <v>2060</v>
      </c>
      <c r="AT1124">
        <v>2061</v>
      </c>
      <c r="AU1124">
        <v>2062</v>
      </c>
      <c r="AV1124">
        <v>2063</v>
      </c>
      <c r="AW1124">
        <v>2064</v>
      </c>
      <c r="AX1124">
        <v>2065</v>
      </c>
      <c r="AY1124">
        <v>2066</v>
      </c>
      <c r="AZ1124">
        <v>2067</v>
      </c>
      <c r="BA1124">
        <v>2068</v>
      </c>
      <c r="BB1124">
        <v>2069</v>
      </c>
      <c r="BC1124">
        <v>2070</v>
      </c>
      <c r="BD1124">
        <v>2071</v>
      </c>
      <c r="BE1124">
        <v>2072</v>
      </c>
      <c r="BF1124">
        <v>2073</v>
      </c>
      <c r="BG1124">
        <v>2074</v>
      </c>
      <c r="BH1124">
        <v>2075</v>
      </c>
      <c r="BI1124">
        <v>2076</v>
      </c>
      <c r="BJ1124">
        <v>2077</v>
      </c>
      <c r="BK1124">
        <v>2078</v>
      </c>
      <c r="BL1124">
        <v>2079</v>
      </c>
      <c r="BM1124">
        <v>2080</v>
      </c>
      <c r="BN1124">
        <v>2081</v>
      </c>
      <c r="BO1124">
        <v>2082</v>
      </c>
      <c r="BP1124">
        <v>2083</v>
      </c>
      <c r="BQ1124">
        <v>2084</v>
      </c>
      <c r="BR1124">
        <v>2085</v>
      </c>
      <c r="BS1124">
        <v>2086</v>
      </c>
      <c r="BT1124">
        <v>2087</v>
      </c>
      <c r="BU1124">
        <v>2088</v>
      </c>
      <c r="BV1124">
        <v>2089</v>
      </c>
      <c r="BW1124">
        <v>2090</v>
      </c>
      <c r="BX1124">
        <v>2091</v>
      </c>
      <c r="BY1124">
        <v>2092</v>
      </c>
      <c r="BZ1124">
        <v>2093</v>
      </c>
      <c r="CA1124">
        <v>2094</v>
      </c>
      <c r="CB1124">
        <v>2095</v>
      </c>
      <c r="CC1124">
        <v>2096</v>
      </c>
      <c r="CD1124">
        <v>2097</v>
      </c>
      <c r="CE1124">
        <v>2098</v>
      </c>
      <c r="CF1124">
        <v>2099</v>
      </c>
      <c r="CG1124">
        <v>2100</v>
      </c>
    </row>
    <row r="1125" spans="1:85">
      <c r="A1125" s="74"/>
      <c r="B1125" s="74" t="s">
        <v>4</v>
      </c>
      <c r="C1125" s="73">
        <v>0</v>
      </c>
      <c r="D1125" s="73">
        <v>0</v>
      </c>
      <c r="E1125" s="73">
        <v>0</v>
      </c>
      <c r="F1125" s="73">
        <v>0</v>
      </c>
      <c r="G1125" s="73">
        <v>0</v>
      </c>
      <c r="H1125" s="73">
        <v>0</v>
      </c>
      <c r="I1125" s="73">
        <v>0</v>
      </c>
      <c r="J1125" s="73">
        <v>0</v>
      </c>
      <c r="K1125" s="73">
        <v>0</v>
      </c>
      <c r="L1125" s="73">
        <v>0</v>
      </c>
      <c r="M1125" s="73">
        <v>0</v>
      </c>
      <c r="N1125" s="73">
        <v>0</v>
      </c>
      <c r="O1125" s="73">
        <v>0</v>
      </c>
      <c r="P1125" s="73">
        <v>0</v>
      </c>
      <c r="Q1125" s="73">
        <v>0</v>
      </c>
      <c r="R1125" s="73">
        <v>0</v>
      </c>
      <c r="S1125" s="73">
        <v>0</v>
      </c>
      <c r="T1125" s="73">
        <v>0</v>
      </c>
      <c r="U1125" s="73">
        <v>0</v>
      </c>
      <c r="V1125" s="73">
        <v>0</v>
      </c>
      <c r="W1125" s="73">
        <v>0</v>
      </c>
      <c r="X1125" s="73">
        <v>0</v>
      </c>
      <c r="Y1125" s="73">
        <v>0</v>
      </c>
      <c r="Z1125" s="73">
        <v>0</v>
      </c>
      <c r="AA1125" s="73">
        <v>0</v>
      </c>
      <c r="AB1125" s="73">
        <v>0</v>
      </c>
      <c r="AC1125" s="73">
        <v>0</v>
      </c>
      <c r="AD1125" s="73">
        <v>0</v>
      </c>
      <c r="AE1125" s="73">
        <v>0</v>
      </c>
      <c r="AF1125" s="73">
        <v>0</v>
      </c>
      <c r="AG1125" s="73">
        <v>0</v>
      </c>
      <c r="AH1125" s="73">
        <v>0</v>
      </c>
      <c r="AI1125" s="73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74" t="s">
        <v>0</v>
      </c>
      <c r="B1126" s="74" t="s">
        <v>3</v>
      </c>
      <c r="C1126" s="73">
        <v>0</v>
      </c>
      <c r="D1126" s="73">
        <v>0</v>
      </c>
      <c r="E1126" s="73">
        <v>0</v>
      </c>
      <c r="F1126" s="73">
        <v>0</v>
      </c>
      <c r="G1126" s="73">
        <v>0</v>
      </c>
      <c r="H1126" s="73">
        <v>0</v>
      </c>
      <c r="I1126" s="73">
        <v>0</v>
      </c>
      <c r="J1126" s="73">
        <v>0</v>
      </c>
      <c r="K1126" s="73">
        <v>0</v>
      </c>
      <c r="L1126" s="73">
        <v>0</v>
      </c>
      <c r="M1126" s="73">
        <v>0</v>
      </c>
      <c r="N1126" s="73">
        <v>0</v>
      </c>
      <c r="O1126" s="73">
        <v>0</v>
      </c>
      <c r="P1126" s="73">
        <v>0</v>
      </c>
      <c r="Q1126" s="73">
        <v>0</v>
      </c>
      <c r="R1126" s="73">
        <v>0</v>
      </c>
      <c r="S1126" s="73">
        <v>0</v>
      </c>
      <c r="T1126" s="73">
        <v>0</v>
      </c>
      <c r="U1126" s="73">
        <v>0</v>
      </c>
      <c r="V1126" s="73">
        <v>0</v>
      </c>
      <c r="W1126" s="73">
        <v>0</v>
      </c>
      <c r="X1126" s="73">
        <v>0</v>
      </c>
      <c r="Y1126" s="73">
        <v>0</v>
      </c>
      <c r="Z1126" s="73">
        <v>0</v>
      </c>
      <c r="AA1126" s="73">
        <v>0</v>
      </c>
      <c r="AB1126" s="73">
        <v>0</v>
      </c>
      <c r="AC1126" s="73">
        <v>0</v>
      </c>
      <c r="AD1126" s="73">
        <v>0</v>
      </c>
      <c r="AE1126" s="73">
        <v>0</v>
      </c>
      <c r="AF1126" s="73">
        <v>0</v>
      </c>
      <c r="AG1126" s="73">
        <v>0</v>
      </c>
      <c r="AH1126" s="73">
        <v>0</v>
      </c>
      <c r="AI1126" s="73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74"/>
      <c r="B1127" s="74" t="s">
        <v>34</v>
      </c>
      <c r="C1127" s="73">
        <v>0</v>
      </c>
      <c r="D1127" s="73">
        <v>0</v>
      </c>
      <c r="E1127" s="73">
        <v>0</v>
      </c>
      <c r="F1127" s="73">
        <v>0</v>
      </c>
      <c r="G1127" s="73">
        <v>0</v>
      </c>
      <c r="H1127" s="73">
        <v>0</v>
      </c>
      <c r="I1127" s="73">
        <v>0</v>
      </c>
      <c r="J1127" s="73">
        <v>0</v>
      </c>
      <c r="K1127" s="73">
        <v>0</v>
      </c>
      <c r="L1127" s="73">
        <v>0</v>
      </c>
      <c r="M1127" s="73">
        <v>0</v>
      </c>
      <c r="N1127" s="73">
        <v>0</v>
      </c>
      <c r="O1127" s="73">
        <v>0</v>
      </c>
      <c r="P1127" s="73">
        <v>0</v>
      </c>
      <c r="Q1127" s="73">
        <v>0</v>
      </c>
      <c r="R1127" s="73">
        <v>0</v>
      </c>
      <c r="S1127" s="73">
        <v>0</v>
      </c>
      <c r="T1127" s="73">
        <v>0</v>
      </c>
      <c r="U1127" s="73">
        <v>0</v>
      </c>
      <c r="V1127" s="73">
        <v>0</v>
      </c>
      <c r="W1127" s="73">
        <v>0</v>
      </c>
      <c r="X1127" s="73">
        <v>0</v>
      </c>
      <c r="Y1127" s="73">
        <v>0</v>
      </c>
      <c r="Z1127" s="73">
        <v>0</v>
      </c>
      <c r="AA1127" s="73">
        <v>0</v>
      </c>
      <c r="AB1127" s="73">
        <v>0</v>
      </c>
      <c r="AC1127" s="73">
        <v>0</v>
      </c>
      <c r="AD1127" s="73">
        <v>0</v>
      </c>
      <c r="AE1127" s="73">
        <v>0</v>
      </c>
      <c r="AF1127" s="73">
        <v>0</v>
      </c>
      <c r="AG1127" s="73">
        <v>0</v>
      </c>
      <c r="AH1127" s="73">
        <v>0</v>
      </c>
      <c r="AI1127" s="73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14"/>
      <c r="B1128" s="14" t="s">
        <v>35</v>
      </c>
      <c r="C1128" s="73">
        <v>0</v>
      </c>
      <c r="D1128" s="73">
        <v>0</v>
      </c>
      <c r="E1128" s="73">
        <v>0</v>
      </c>
      <c r="F1128" s="73">
        <v>0</v>
      </c>
      <c r="G1128" s="73">
        <v>0</v>
      </c>
      <c r="H1128" s="73">
        <v>0</v>
      </c>
      <c r="I1128" s="73">
        <v>0</v>
      </c>
      <c r="J1128" s="73">
        <v>0</v>
      </c>
      <c r="K1128" s="73">
        <v>0</v>
      </c>
      <c r="L1128" s="73">
        <v>0</v>
      </c>
      <c r="M1128" s="73">
        <v>0</v>
      </c>
      <c r="N1128" s="73">
        <v>0</v>
      </c>
      <c r="O1128" s="73">
        <v>0</v>
      </c>
      <c r="P1128" s="73">
        <v>0</v>
      </c>
      <c r="Q1128" s="73">
        <v>0</v>
      </c>
      <c r="R1128" s="73">
        <v>0</v>
      </c>
      <c r="S1128" s="73">
        <v>0</v>
      </c>
      <c r="T1128" s="73">
        <v>0</v>
      </c>
      <c r="U1128" s="73">
        <v>0</v>
      </c>
      <c r="V1128" s="73">
        <v>0</v>
      </c>
      <c r="W1128" s="73">
        <v>0</v>
      </c>
      <c r="X1128" s="73">
        <v>0</v>
      </c>
      <c r="Y1128" s="73">
        <v>0</v>
      </c>
      <c r="Z1128" s="73">
        <v>0</v>
      </c>
      <c r="AA1128" s="73">
        <v>0</v>
      </c>
      <c r="AB1128" s="73">
        <v>0</v>
      </c>
      <c r="AC1128" s="73">
        <v>0</v>
      </c>
      <c r="AD1128" s="73">
        <v>0</v>
      </c>
      <c r="AE1128" s="73">
        <v>0</v>
      </c>
      <c r="AF1128" s="73">
        <v>0</v>
      </c>
      <c r="AG1128" s="73">
        <v>0</v>
      </c>
      <c r="AH1128" s="73">
        <v>0</v>
      </c>
      <c r="AI1128" s="73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4"/>
      <c r="B1129" s="4" t="s">
        <v>4</v>
      </c>
      <c r="C1129" s="73">
        <v>0</v>
      </c>
      <c r="D1129" s="73">
        <v>0</v>
      </c>
      <c r="E1129" s="73">
        <v>0</v>
      </c>
      <c r="F1129" s="73">
        <v>0</v>
      </c>
      <c r="G1129" s="73">
        <v>0</v>
      </c>
      <c r="H1129" s="73">
        <v>0</v>
      </c>
      <c r="I1129" s="73">
        <v>0</v>
      </c>
      <c r="J1129" s="73">
        <v>0</v>
      </c>
      <c r="K1129" s="73">
        <v>0</v>
      </c>
      <c r="L1129" s="73">
        <v>0</v>
      </c>
      <c r="M1129" s="73">
        <v>0</v>
      </c>
      <c r="N1129" s="73">
        <v>0</v>
      </c>
      <c r="O1129" s="73">
        <v>0</v>
      </c>
      <c r="P1129" s="73">
        <v>0</v>
      </c>
      <c r="Q1129" s="73">
        <v>0</v>
      </c>
      <c r="R1129" s="73">
        <v>0</v>
      </c>
      <c r="S1129" s="73">
        <v>0</v>
      </c>
      <c r="T1129" s="73">
        <v>0</v>
      </c>
      <c r="U1129" s="73">
        <v>0</v>
      </c>
      <c r="V1129" s="73">
        <v>0</v>
      </c>
      <c r="W1129" s="73">
        <v>0</v>
      </c>
      <c r="X1129" s="73">
        <v>0</v>
      </c>
      <c r="Y1129" s="73">
        <v>0</v>
      </c>
      <c r="Z1129" s="73">
        <v>0</v>
      </c>
      <c r="AA1129" s="73">
        <v>0</v>
      </c>
      <c r="AB1129" s="73">
        <v>0</v>
      </c>
      <c r="AC1129" s="73">
        <v>0</v>
      </c>
      <c r="AD1129" s="73">
        <v>0</v>
      </c>
      <c r="AE1129" s="73">
        <v>0</v>
      </c>
      <c r="AF1129" s="73">
        <v>0</v>
      </c>
      <c r="AG1129" s="73">
        <v>0</v>
      </c>
      <c r="AH1129" s="73">
        <v>0</v>
      </c>
      <c r="AI1129" s="73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74" t="s">
        <v>1</v>
      </c>
      <c r="B1130" s="74" t="s">
        <v>3</v>
      </c>
      <c r="C1130" s="73">
        <v>0</v>
      </c>
      <c r="D1130" s="73">
        <v>0</v>
      </c>
      <c r="E1130" s="73">
        <v>0</v>
      </c>
      <c r="F1130" s="73">
        <v>0</v>
      </c>
      <c r="G1130" s="73">
        <v>0</v>
      </c>
      <c r="H1130" s="73">
        <v>0</v>
      </c>
      <c r="I1130" s="73">
        <v>0</v>
      </c>
      <c r="J1130" s="73">
        <v>0</v>
      </c>
      <c r="K1130" s="73">
        <v>0</v>
      </c>
      <c r="L1130" s="73">
        <v>0</v>
      </c>
      <c r="M1130" s="73">
        <v>0</v>
      </c>
      <c r="N1130" s="73">
        <v>0</v>
      </c>
      <c r="O1130" s="73">
        <v>0</v>
      </c>
      <c r="P1130" s="73">
        <v>0</v>
      </c>
      <c r="Q1130" s="73">
        <v>0</v>
      </c>
      <c r="R1130" s="73">
        <v>0</v>
      </c>
      <c r="S1130" s="73">
        <v>0</v>
      </c>
      <c r="T1130" s="73">
        <v>0</v>
      </c>
      <c r="U1130" s="73">
        <v>0</v>
      </c>
      <c r="V1130" s="73">
        <v>0</v>
      </c>
      <c r="W1130" s="73">
        <v>0</v>
      </c>
      <c r="X1130" s="73">
        <v>0</v>
      </c>
      <c r="Y1130" s="73">
        <v>0</v>
      </c>
      <c r="Z1130" s="73">
        <v>0</v>
      </c>
      <c r="AA1130" s="73">
        <v>0</v>
      </c>
      <c r="AB1130" s="73">
        <v>0</v>
      </c>
      <c r="AC1130" s="73">
        <v>0</v>
      </c>
      <c r="AD1130" s="73">
        <v>0</v>
      </c>
      <c r="AE1130" s="73">
        <v>0</v>
      </c>
      <c r="AF1130" s="73">
        <v>0</v>
      </c>
      <c r="AG1130" s="73">
        <v>0</v>
      </c>
      <c r="AH1130" s="73">
        <v>0</v>
      </c>
      <c r="AI1130" s="73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74"/>
      <c r="B1131" s="74" t="s">
        <v>34</v>
      </c>
      <c r="C1131" s="73">
        <v>0</v>
      </c>
      <c r="D1131" s="73">
        <v>0</v>
      </c>
      <c r="E1131" s="73">
        <v>0</v>
      </c>
      <c r="F1131" s="73">
        <v>0</v>
      </c>
      <c r="G1131" s="73">
        <v>0</v>
      </c>
      <c r="H1131" s="73">
        <v>0</v>
      </c>
      <c r="I1131" s="73">
        <v>0</v>
      </c>
      <c r="J1131" s="73">
        <v>0</v>
      </c>
      <c r="K1131" s="73">
        <v>0</v>
      </c>
      <c r="L1131" s="73">
        <v>0</v>
      </c>
      <c r="M1131" s="73">
        <v>0</v>
      </c>
      <c r="N1131" s="73">
        <v>0</v>
      </c>
      <c r="O1131" s="73">
        <v>0</v>
      </c>
      <c r="P1131" s="73">
        <v>0</v>
      </c>
      <c r="Q1131" s="73">
        <v>0</v>
      </c>
      <c r="R1131" s="73">
        <v>0</v>
      </c>
      <c r="S1131" s="73">
        <v>0</v>
      </c>
      <c r="T1131" s="73">
        <v>0</v>
      </c>
      <c r="U1131" s="73">
        <v>0</v>
      </c>
      <c r="V1131" s="73">
        <v>0</v>
      </c>
      <c r="W1131" s="73">
        <v>0</v>
      </c>
      <c r="X1131" s="73">
        <v>0</v>
      </c>
      <c r="Y1131" s="73">
        <v>0</v>
      </c>
      <c r="Z1131" s="73">
        <v>0</v>
      </c>
      <c r="AA1131" s="73">
        <v>0</v>
      </c>
      <c r="AB1131" s="73">
        <v>0</v>
      </c>
      <c r="AC1131" s="73">
        <v>0</v>
      </c>
      <c r="AD1131" s="73">
        <v>0</v>
      </c>
      <c r="AE1131" s="73">
        <v>0</v>
      </c>
      <c r="AF1131" s="73">
        <v>0</v>
      </c>
      <c r="AG1131" s="73">
        <v>0</v>
      </c>
      <c r="AH1131" s="73">
        <v>0</v>
      </c>
      <c r="AI1131" s="73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14"/>
      <c r="B1132" s="14" t="s">
        <v>35</v>
      </c>
      <c r="C1132" s="73">
        <v>0</v>
      </c>
      <c r="D1132" s="73">
        <v>0</v>
      </c>
      <c r="E1132" s="73">
        <v>0</v>
      </c>
      <c r="F1132" s="73">
        <v>0</v>
      </c>
      <c r="G1132" s="73">
        <v>0</v>
      </c>
      <c r="H1132" s="73">
        <v>0</v>
      </c>
      <c r="I1132" s="73">
        <v>0</v>
      </c>
      <c r="J1132" s="73">
        <v>0</v>
      </c>
      <c r="K1132" s="73">
        <v>0</v>
      </c>
      <c r="L1132" s="73">
        <v>0</v>
      </c>
      <c r="M1132" s="73">
        <v>0</v>
      </c>
      <c r="N1132" s="73">
        <v>0</v>
      </c>
      <c r="O1132" s="73">
        <v>0</v>
      </c>
      <c r="P1132" s="73">
        <v>0</v>
      </c>
      <c r="Q1132" s="73">
        <v>0</v>
      </c>
      <c r="R1132" s="73">
        <v>0</v>
      </c>
      <c r="S1132" s="73">
        <v>0</v>
      </c>
      <c r="T1132" s="73">
        <v>0</v>
      </c>
      <c r="U1132" s="73">
        <v>0</v>
      </c>
      <c r="V1132" s="73">
        <v>0</v>
      </c>
      <c r="W1132" s="73">
        <v>0</v>
      </c>
      <c r="X1132" s="73">
        <v>0</v>
      </c>
      <c r="Y1132" s="73">
        <v>0</v>
      </c>
      <c r="Z1132" s="73">
        <v>0</v>
      </c>
      <c r="AA1132" s="73">
        <v>0</v>
      </c>
      <c r="AB1132" s="73">
        <v>0</v>
      </c>
      <c r="AC1132" s="73">
        <v>0</v>
      </c>
      <c r="AD1132" s="73">
        <v>0</v>
      </c>
      <c r="AE1132" s="73">
        <v>0</v>
      </c>
      <c r="AF1132" s="73">
        <v>0</v>
      </c>
      <c r="AG1132" s="73">
        <v>0</v>
      </c>
      <c r="AH1132" s="73">
        <v>0</v>
      </c>
      <c r="AI1132" s="73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4"/>
      <c r="B1133" s="4" t="s">
        <v>4</v>
      </c>
      <c r="C1133" s="73">
        <v>0</v>
      </c>
      <c r="D1133" s="73">
        <v>0</v>
      </c>
      <c r="E1133" s="73">
        <v>0</v>
      </c>
      <c r="F1133" s="73">
        <v>0</v>
      </c>
      <c r="G1133" s="73">
        <v>0</v>
      </c>
      <c r="H1133" s="73">
        <v>0</v>
      </c>
      <c r="I1133" s="73">
        <v>0</v>
      </c>
      <c r="J1133" s="73">
        <v>0</v>
      </c>
      <c r="K1133" s="73">
        <v>0</v>
      </c>
      <c r="L1133" s="73">
        <v>0</v>
      </c>
      <c r="M1133" s="73">
        <v>0</v>
      </c>
      <c r="N1133" s="73">
        <v>0</v>
      </c>
      <c r="O1133" s="73">
        <v>0</v>
      </c>
      <c r="P1133" s="73">
        <v>0</v>
      </c>
      <c r="Q1133" s="73">
        <v>0</v>
      </c>
      <c r="R1133" s="73">
        <v>0</v>
      </c>
      <c r="S1133" s="73">
        <v>0</v>
      </c>
      <c r="T1133" s="73">
        <v>0</v>
      </c>
      <c r="U1133" s="73">
        <v>0</v>
      </c>
      <c r="V1133" s="73">
        <v>0</v>
      </c>
      <c r="W1133" s="73">
        <v>0</v>
      </c>
      <c r="X1133" s="73">
        <v>0</v>
      </c>
      <c r="Y1133" s="73">
        <v>0</v>
      </c>
      <c r="Z1133" s="73">
        <v>0</v>
      </c>
      <c r="AA1133" s="73">
        <v>0</v>
      </c>
      <c r="AB1133" s="73">
        <v>0</v>
      </c>
      <c r="AC1133" s="73">
        <v>0</v>
      </c>
      <c r="AD1133" s="73">
        <v>0</v>
      </c>
      <c r="AE1133" s="73">
        <v>0</v>
      </c>
      <c r="AF1133" s="73">
        <v>0</v>
      </c>
      <c r="AG1133" s="73">
        <v>0</v>
      </c>
      <c r="AH1133" s="73">
        <v>0</v>
      </c>
      <c r="AI1133" s="7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14" t="s">
        <v>5</v>
      </c>
      <c r="B1134" s="14" t="s">
        <v>3</v>
      </c>
      <c r="C1134" s="73">
        <v>0</v>
      </c>
      <c r="D1134" s="73">
        <v>0</v>
      </c>
      <c r="E1134" s="73">
        <v>0</v>
      </c>
      <c r="F1134" s="73">
        <v>0</v>
      </c>
      <c r="G1134" s="73">
        <v>0</v>
      </c>
      <c r="H1134" s="73">
        <v>0</v>
      </c>
      <c r="I1134" s="73">
        <v>0</v>
      </c>
      <c r="J1134" s="73">
        <v>0</v>
      </c>
      <c r="K1134" s="73">
        <v>0</v>
      </c>
      <c r="L1134" s="73">
        <v>0</v>
      </c>
      <c r="M1134" s="73">
        <v>0</v>
      </c>
      <c r="N1134" s="73">
        <v>0</v>
      </c>
      <c r="O1134" s="73">
        <v>0</v>
      </c>
      <c r="P1134" s="73">
        <v>0</v>
      </c>
      <c r="Q1134" s="73">
        <v>0</v>
      </c>
      <c r="R1134" s="73">
        <v>0</v>
      </c>
      <c r="S1134" s="73">
        <v>0</v>
      </c>
      <c r="T1134" s="73">
        <v>0</v>
      </c>
      <c r="U1134" s="73">
        <v>0</v>
      </c>
      <c r="V1134" s="73">
        <v>0</v>
      </c>
      <c r="W1134" s="73">
        <v>0</v>
      </c>
      <c r="X1134" s="73">
        <v>0</v>
      </c>
      <c r="Y1134" s="73">
        <v>0</v>
      </c>
      <c r="Z1134" s="73">
        <v>0</v>
      </c>
      <c r="AA1134" s="73">
        <v>0</v>
      </c>
      <c r="AB1134" s="73">
        <v>0</v>
      </c>
      <c r="AC1134" s="73">
        <v>0</v>
      </c>
      <c r="AD1134" s="73">
        <v>0</v>
      </c>
      <c r="AE1134" s="73">
        <v>0</v>
      </c>
      <c r="AF1134" s="73">
        <v>0</v>
      </c>
      <c r="AG1134" s="73">
        <v>0</v>
      </c>
      <c r="AH1134" s="73">
        <v>0</v>
      </c>
      <c r="AI1134" s="73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5"/>
      <c r="B1135" s="5" t="s">
        <v>4</v>
      </c>
      <c r="C1135" s="73">
        <v>0</v>
      </c>
      <c r="D1135" s="73">
        <v>0</v>
      </c>
      <c r="E1135" s="73">
        <v>0</v>
      </c>
      <c r="F1135" s="73">
        <v>0</v>
      </c>
      <c r="G1135" s="73">
        <v>0</v>
      </c>
      <c r="H1135" s="73">
        <v>0</v>
      </c>
      <c r="I1135" s="73">
        <v>0</v>
      </c>
      <c r="J1135" s="73">
        <v>0</v>
      </c>
      <c r="K1135" s="73">
        <v>0</v>
      </c>
      <c r="L1135" s="73">
        <v>0</v>
      </c>
      <c r="M1135" s="73">
        <v>0</v>
      </c>
      <c r="N1135" s="73">
        <v>0</v>
      </c>
      <c r="O1135" s="73">
        <v>0</v>
      </c>
      <c r="P1135" s="73">
        <v>0</v>
      </c>
      <c r="Q1135" s="73">
        <v>0</v>
      </c>
      <c r="R1135" s="73">
        <v>0</v>
      </c>
      <c r="S1135" s="73">
        <v>0</v>
      </c>
      <c r="T1135" s="73">
        <v>0</v>
      </c>
      <c r="U1135" s="73">
        <v>0</v>
      </c>
      <c r="V1135" s="73">
        <v>0</v>
      </c>
      <c r="W1135" s="73">
        <v>0</v>
      </c>
      <c r="X1135" s="73">
        <v>0</v>
      </c>
      <c r="Y1135" s="73">
        <v>0</v>
      </c>
      <c r="Z1135" s="73">
        <v>0</v>
      </c>
      <c r="AA1135" s="73">
        <v>0</v>
      </c>
      <c r="AB1135" s="73">
        <v>0</v>
      </c>
      <c r="AC1135" s="73">
        <v>0</v>
      </c>
      <c r="AD1135" s="73">
        <v>0</v>
      </c>
      <c r="AE1135" s="73">
        <v>0</v>
      </c>
      <c r="AF1135" s="73">
        <v>0</v>
      </c>
      <c r="AG1135" s="73">
        <v>0</v>
      </c>
      <c r="AH1135" s="73">
        <v>0</v>
      </c>
      <c r="AI1135" s="73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5" t="s">
        <v>2</v>
      </c>
      <c r="B1136" s="5" t="s">
        <v>3</v>
      </c>
      <c r="C1136" s="73">
        <v>0</v>
      </c>
      <c r="D1136" s="73">
        <v>0</v>
      </c>
      <c r="E1136" s="73">
        <v>0</v>
      </c>
      <c r="F1136" s="73">
        <v>0</v>
      </c>
      <c r="G1136" s="73">
        <v>0</v>
      </c>
      <c r="H1136" s="73">
        <v>0</v>
      </c>
      <c r="I1136" s="73">
        <v>0</v>
      </c>
      <c r="J1136" s="73">
        <v>0</v>
      </c>
      <c r="K1136" s="73">
        <v>0</v>
      </c>
      <c r="L1136" s="73">
        <v>0</v>
      </c>
      <c r="M1136" s="73">
        <v>0</v>
      </c>
      <c r="N1136" s="73">
        <v>0</v>
      </c>
      <c r="O1136" s="73">
        <v>0</v>
      </c>
      <c r="P1136" s="73">
        <v>0</v>
      </c>
      <c r="Q1136" s="73">
        <v>0</v>
      </c>
      <c r="R1136" s="73">
        <v>0</v>
      </c>
      <c r="S1136" s="73">
        <v>0</v>
      </c>
      <c r="T1136" s="73">
        <v>0</v>
      </c>
      <c r="U1136" s="73">
        <v>0</v>
      </c>
      <c r="V1136" s="73">
        <v>0</v>
      </c>
      <c r="W1136" s="73">
        <v>0</v>
      </c>
      <c r="X1136" s="73">
        <v>0</v>
      </c>
      <c r="Y1136" s="73">
        <v>0</v>
      </c>
      <c r="Z1136" s="73">
        <v>0</v>
      </c>
      <c r="AA1136" s="73">
        <v>0</v>
      </c>
      <c r="AB1136" s="73">
        <v>0</v>
      </c>
      <c r="AC1136" s="73">
        <v>0</v>
      </c>
      <c r="AD1136" s="73">
        <v>0</v>
      </c>
      <c r="AE1136" s="73">
        <v>0</v>
      </c>
      <c r="AF1136" s="73">
        <v>0</v>
      </c>
      <c r="AG1136" s="73">
        <v>0</v>
      </c>
      <c r="AH1136" s="73">
        <v>0</v>
      </c>
      <c r="AI1136" s="73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4"/>
      <c r="B1137" s="4" t="s">
        <v>4</v>
      </c>
      <c r="C1137" s="73">
        <v>0</v>
      </c>
      <c r="D1137" s="73">
        <v>0</v>
      </c>
      <c r="E1137" s="73">
        <v>0</v>
      </c>
      <c r="F1137" s="73">
        <v>0</v>
      </c>
      <c r="G1137" s="73">
        <v>0</v>
      </c>
      <c r="H1137" s="73">
        <v>0</v>
      </c>
      <c r="I1137" s="73">
        <v>0</v>
      </c>
      <c r="J1137" s="73">
        <v>0</v>
      </c>
      <c r="K1137" s="73">
        <v>0</v>
      </c>
      <c r="L1137" s="73">
        <v>0</v>
      </c>
      <c r="M1137" s="73">
        <v>0</v>
      </c>
      <c r="N1137" s="73">
        <v>0</v>
      </c>
      <c r="O1137" s="73">
        <v>0</v>
      </c>
      <c r="P1137" s="73">
        <v>0</v>
      </c>
      <c r="Q1137" s="73">
        <v>0</v>
      </c>
      <c r="R1137" s="73">
        <v>0</v>
      </c>
      <c r="S1137" s="73">
        <v>0</v>
      </c>
      <c r="T1137" s="73">
        <v>0</v>
      </c>
      <c r="U1137" s="73">
        <v>0</v>
      </c>
      <c r="V1137" s="73">
        <v>0</v>
      </c>
      <c r="W1137" s="73">
        <v>0</v>
      </c>
      <c r="X1137" s="73">
        <v>0</v>
      </c>
      <c r="Y1137" s="73">
        <v>0</v>
      </c>
      <c r="Z1137" s="73">
        <v>0</v>
      </c>
      <c r="AA1137" s="73">
        <v>0</v>
      </c>
      <c r="AB1137" s="73">
        <v>0</v>
      </c>
      <c r="AC1137" s="73">
        <v>0</v>
      </c>
      <c r="AD1137" s="73">
        <v>0</v>
      </c>
      <c r="AE1137" s="73">
        <v>0</v>
      </c>
      <c r="AF1137" s="73">
        <v>0</v>
      </c>
      <c r="AG1137" s="73">
        <v>0</v>
      </c>
      <c r="AH1137" s="73">
        <v>0</v>
      </c>
      <c r="AI1137" s="73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>
      <c r="A1138" s="14" t="s">
        <v>7</v>
      </c>
      <c r="B1138" s="14" t="s">
        <v>3</v>
      </c>
      <c r="C1138" s="73">
        <v>0</v>
      </c>
      <c r="D1138" s="73">
        <v>0</v>
      </c>
      <c r="E1138" s="73">
        <v>0</v>
      </c>
      <c r="F1138" s="73">
        <v>0</v>
      </c>
      <c r="G1138" s="73">
        <v>0</v>
      </c>
      <c r="H1138" s="73">
        <v>0</v>
      </c>
      <c r="I1138" s="73">
        <v>0</v>
      </c>
      <c r="J1138" s="73">
        <v>0</v>
      </c>
      <c r="K1138" s="73">
        <v>0</v>
      </c>
      <c r="L1138" s="73">
        <v>0</v>
      </c>
      <c r="M1138" s="73">
        <v>0</v>
      </c>
      <c r="N1138" s="73">
        <v>0</v>
      </c>
      <c r="O1138" s="73">
        <v>0</v>
      </c>
      <c r="P1138" s="73">
        <v>0</v>
      </c>
      <c r="Q1138" s="73">
        <v>0</v>
      </c>
      <c r="R1138" s="73">
        <v>0</v>
      </c>
      <c r="S1138" s="73">
        <v>0</v>
      </c>
      <c r="T1138" s="73">
        <v>0</v>
      </c>
      <c r="U1138" s="73">
        <v>0</v>
      </c>
      <c r="V1138" s="73">
        <v>0</v>
      </c>
      <c r="W1138" s="73">
        <v>0</v>
      </c>
      <c r="X1138" s="73">
        <v>0</v>
      </c>
      <c r="Y1138" s="73">
        <v>0</v>
      </c>
      <c r="Z1138" s="73">
        <v>0</v>
      </c>
      <c r="AA1138" s="73">
        <v>0</v>
      </c>
      <c r="AB1138" s="73">
        <v>0</v>
      </c>
      <c r="AC1138" s="73">
        <v>0</v>
      </c>
      <c r="AD1138" s="73">
        <v>0</v>
      </c>
      <c r="AE1138" s="73">
        <v>0</v>
      </c>
      <c r="AF1138" s="73">
        <v>0</v>
      </c>
      <c r="AG1138" s="73">
        <v>0</v>
      </c>
      <c r="AH1138" s="73">
        <v>0</v>
      </c>
      <c r="AI1138" s="73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>
      <c r="A1139" s="4"/>
      <c r="B1139" s="4" t="s">
        <v>4</v>
      </c>
      <c r="C1139" s="73">
        <v>0</v>
      </c>
      <c r="D1139" s="73">
        <v>0</v>
      </c>
      <c r="E1139" s="73">
        <v>0</v>
      </c>
      <c r="F1139" s="73">
        <v>0</v>
      </c>
      <c r="G1139" s="73">
        <v>0</v>
      </c>
      <c r="H1139" s="73">
        <v>0</v>
      </c>
      <c r="I1139" s="73">
        <v>0</v>
      </c>
      <c r="J1139" s="73">
        <v>0</v>
      </c>
      <c r="K1139" s="73">
        <v>0</v>
      </c>
      <c r="L1139" s="73">
        <v>0</v>
      </c>
      <c r="M1139" s="73">
        <v>0</v>
      </c>
      <c r="N1139" s="73">
        <v>0</v>
      </c>
      <c r="O1139" s="73">
        <v>0</v>
      </c>
      <c r="P1139" s="73">
        <v>0</v>
      </c>
      <c r="Q1139" s="73">
        <v>0</v>
      </c>
      <c r="R1139" s="73">
        <v>0</v>
      </c>
      <c r="S1139" s="73">
        <v>0</v>
      </c>
      <c r="T1139" s="73">
        <v>0</v>
      </c>
      <c r="U1139" s="73">
        <v>0</v>
      </c>
      <c r="V1139" s="73">
        <v>0</v>
      </c>
      <c r="W1139" s="73">
        <v>0</v>
      </c>
      <c r="X1139" s="73">
        <v>0</v>
      </c>
      <c r="Y1139" s="73">
        <v>0</v>
      </c>
      <c r="Z1139" s="73">
        <v>0</v>
      </c>
      <c r="AA1139" s="73">
        <v>0</v>
      </c>
      <c r="AB1139" s="73">
        <v>0</v>
      </c>
      <c r="AC1139" s="73">
        <v>0</v>
      </c>
      <c r="AD1139" s="73">
        <v>0</v>
      </c>
      <c r="AE1139" s="73">
        <v>0</v>
      </c>
      <c r="AF1139" s="73">
        <v>0</v>
      </c>
      <c r="AG1139" s="73">
        <v>0</v>
      </c>
      <c r="AH1139" s="73">
        <v>0</v>
      </c>
      <c r="AI1139" s="73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>
      <c r="A1140" s="14" t="s">
        <v>6</v>
      </c>
      <c r="B1140" s="14" t="s">
        <v>3</v>
      </c>
      <c r="C1140" s="73">
        <v>0</v>
      </c>
      <c r="D1140" s="73">
        <v>0</v>
      </c>
      <c r="E1140" s="73">
        <v>0</v>
      </c>
      <c r="F1140" s="73">
        <v>0</v>
      </c>
      <c r="G1140" s="73">
        <v>0</v>
      </c>
      <c r="H1140" s="73">
        <v>0</v>
      </c>
      <c r="I1140" s="73">
        <v>0</v>
      </c>
      <c r="J1140" s="73">
        <v>0</v>
      </c>
      <c r="K1140" s="73">
        <v>0</v>
      </c>
      <c r="L1140" s="73">
        <v>0</v>
      </c>
      <c r="M1140" s="73">
        <v>0</v>
      </c>
      <c r="N1140" s="73">
        <v>0</v>
      </c>
      <c r="O1140" s="73">
        <v>0</v>
      </c>
      <c r="P1140" s="73">
        <v>0</v>
      </c>
      <c r="Q1140" s="73">
        <v>0</v>
      </c>
      <c r="R1140" s="73">
        <v>0</v>
      </c>
      <c r="S1140" s="73">
        <v>0</v>
      </c>
      <c r="T1140" s="73">
        <v>0</v>
      </c>
      <c r="U1140" s="73">
        <v>0</v>
      </c>
      <c r="V1140" s="73">
        <v>0</v>
      </c>
      <c r="W1140" s="73">
        <v>0</v>
      </c>
      <c r="X1140" s="73">
        <v>0</v>
      </c>
      <c r="Y1140" s="73">
        <v>0</v>
      </c>
      <c r="Z1140" s="73">
        <v>0</v>
      </c>
      <c r="AA1140" s="73">
        <v>0</v>
      </c>
      <c r="AB1140" s="73">
        <v>0</v>
      </c>
      <c r="AC1140" s="73">
        <v>0</v>
      </c>
      <c r="AD1140" s="73">
        <v>0</v>
      </c>
      <c r="AE1140" s="73">
        <v>0</v>
      </c>
      <c r="AF1140" s="73">
        <v>0</v>
      </c>
      <c r="AG1140" s="73">
        <v>0</v>
      </c>
      <c r="AH1140" s="73">
        <v>0</v>
      </c>
      <c r="AI1140" s="73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>
      <c r="A1141" s="5"/>
      <c r="B1141" s="5" t="s">
        <v>4</v>
      </c>
      <c r="C1141" s="73">
        <v>0</v>
      </c>
      <c r="D1141" s="73">
        <v>0</v>
      </c>
      <c r="E1141" s="73">
        <v>0</v>
      </c>
      <c r="F1141" s="73">
        <v>0</v>
      </c>
      <c r="G1141" s="73">
        <v>0</v>
      </c>
      <c r="H1141" s="73">
        <v>0</v>
      </c>
      <c r="I1141" s="73">
        <v>0</v>
      </c>
      <c r="J1141" s="73">
        <v>0</v>
      </c>
      <c r="K1141" s="73">
        <v>0</v>
      </c>
      <c r="L1141" s="73">
        <v>0</v>
      </c>
      <c r="M1141" s="73">
        <v>0</v>
      </c>
      <c r="N1141" s="73">
        <v>0</v>
      </c>
      <c r="O1141" s="73">
        <v>0</v>
      </c>
      <c r="P1141" s="73">
        <v>0</v>
      </c>
      <c r="Q1141" s="73">
        <v>0</v>
      </c>
      <c r="R1141" s="73">
        <v>0</v>
      </c>
      <c r="S1141" s="73">
        <v>0</v>
      </c>
      <c r="T1141" s="73">
        <v>0</v>
      </c>
      <c r="U1141" s="73">
        <v>0</v>
      </c>
      <c r="V1141" s="73">
        <v>0</v>
      </c>
      <c r="W1141" s="73">
        <v>0</v>
      </c>
      <c r="X1141" s="73">
        <v>0</v>
      </c>
      <c r="Y1141" s="73">
        <v>0</v>
      </c>
      <c r="Z1141" s="73">
        <v>0</v>
      </c>
      <c r="AA1141" s="73">
        <v>0</v>
      </c>
      <c r="AB1141" s="73">
        <v>0</v>
      </c>
      <c r="AC1141" s="73">
        <v>0</v>
      </c>
      <c r="AD1141" s="73">
        <v>0</v>
      </c>
      <c r="AE1141" s="73">
        <v>0</v>
      </c>
      <c r="AF1141" s="73">
        <v>0</v>
      </c>
      <c r="AG1141" s="73">
        <v>0</v>
      </c>
      <c r="AH1141" s="73">
        <v>0</v>
      </c>
      <c r="AI1141" s="73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>
      <c r="A1142" s="5" t="s">
        <v>8</v>
      </c>
      <c r="B1142" s="5" t="s">
        <v>3</v>
      </c>
      <c r="C1142" s="73">
        <v>0</v>
      </c>
      <c r="D1142" s="73">
        <v>0</v>
      </c>
      <c r="E1142" s="73">
        <v>0</v>
      </c>
      <c r="F1142" s="73">
        <v>0</v>
      </c>
      <c r="G1142" s="73">
        <v>0</v>
      </c>
      <c r="H1142" s="73">
        <v>0</v>
      </c>
      <c r="I1142" s="73">
        <v>0</v>
      </c>
      <c r="J1142" s="73">
        <v>0</v>
      </c>
      <c r="K1142" s="73">
        <v>0</v>
      </c>
      <c r="L1142" s="73">
        <v>0</v>
      </c>
      <c r="M1142" s="73">
        <v>0</v>
      </c>
      <c r="N1142" s="73">
        <v>0</v>
      </c>
      <c r="O1142" s="73">
        <v>0</v>
      </c>
      <c r="P1142" s="73">
        <v>0</v>
      </c>
      <c r="Q1142" s="73">
        <v>0</v>
      </c>
      <c r="R1142" s="73">
        <v>0</v>
      </c>
      <c r="S1142" s="73">
        <v>0</v>
      </c>
      <c r="T1142" s="73">
        <v>0</v>
      </c>
      <c r="U1142" s="73">
        <v>0</v>
      </c>
      <c r="V1142" s="73">
        <v>0</v>
      </c>
      <c r="W1142" s="73">
        <v>0</v>
      </c>
      <c r="X1142" s="73">
        <v>0</v>
      </c>
      <c r="Y1142" s="73">
        <v>0</v>
      </c>
      <c r="Z1142" s="73">
        <v>0</v>
      </c>
      <c r="AA1142" s="73">
        <v>0</v>
      </c>
      <c r="AB1142" s="73">
        <v>0</v>
      </c>
      <c r="AC1142" s="73">
        <v>0</v>
      </c>
      <c r="AD1142" s="73">
        <v>0</v>
      </c>
      <c r="AE1142" s="73">
        <v>0</v>
      </c>
      <c r="AF1142" s="73">
        <v>0</v>
      </c>
      <c r="AG1142" s="73">
        <v>0</v>
      </c>
      <c r="AH1142" s="73">
        <v>0</v>
      </c>
      <c r="AI1142" s="73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>
      <c r="A1143" s="4"/>
      <c r="B1143" s="4" t="s">
        <v>37</v>
      </c>
      <c r="C1143" s="73">
        <v>0</v>
      </c>
      <c r="D1143" s="73">
        <v>0</v>
      </c>
      <c r="E1143" s="73">
        <v>0</v>
      </c>
      <c r="F1143" s="73">
        <v>0</v>
      </c>
      <c r="G1143" s="73">
        <v>0</v>
      </c>
      <c r="H1143" s="73">
        <v>0</v>
      </c>
      <c r="I1143" s="73">
        <v>0</v>
      </c>
      <c r="J1143" s="73">
        <v>0</v>
      </c>
      <c r="K1143" s="73">
        <v>0</v>
      </c>
      <c r="L1143" s="73">
        <v>0</v>
      </c>
      <c r="M1143" s="73">
        <v>0</v>
      </c>
      <c r="N1143" s="73">
        <v>0</v>
      </c>
      <c r="O1143" s="73">
        <v>0</v>
      </c>
      <c r="P1143" s="73">
        <v>0</v>
      </c>
      <c r="Q1143" s="73">
        <v>0</v>
      </c>
      <c r="R1143" s="73">
        <v>0</v>
      </c>
      <c r="S1143" s="73">
        <v>0</v>
      </c>
      <c r="T1143" s="73">
        <v>0</v>
      </c>
      <c r="U1143" s="73">
        <v>0</v>
      </c>
      <c r="V1143" s="73">
        <v>0</v>
      </c>
      <c r="W1143" s="73">
        <v>0</v>
      </c>
      <c r="X1143" s="73">
        <v>0</v>
      </c>
      <c r="Y1143" s="73">
        <v>0</v>
      </c>
      <c r="Z1143" s="73">
        <v>0</v>
      </c>
      <c r="AA1143" s="73">
        <v>0</v>
      </c>
      <c r="AB1143" s="73">
        <v>0</v>
      </c>
      <c r="AC1143" s="73">
        <v>0</v>
      </c>
      <c r="AD1143" s="73">
        <v>0</v>
      </c>
      <c r="AE1143" s="73">
        <v>0</v>
      </c>
      <c r="AF1143" s="73">
        <v>0</v>
      </c>
      <c r="AG1143" s="73">
        <v>0</v>
      </c>
      <c r="AH1143" s="73">
        <v>0</v>
      </c>
      <c r="AI1143" s="7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>
      <c r="A1144" s="14" t="s">
        <v>36</v>
      </c>
      <c r="B1144" s="14" t="s">
        <v>38</v>
      </c>
      <c r="C1144" s="73">
        <v>0</v>
      </c>
      <c r="D1144" s="73">
        <v>0</v>
      </c>
      <c r="E1144" s="73">
        <v>0</v>
      </c>
      <c r="F1144" s="73">
        <v>0</v>
      </c>
      <c r="G1144" s="73">
        <v>0</v>
      </c>
      <c r="H1144" s="73">
        <v>0</v>
      </c>
      <c r="I1144" s="73">
        <v>0</v>
      </c>
      <c r="J1144" s="73">
        <v>0</v>
      </c>
      <c r="K1144" s="73">
        <v>0</v>
      </c>
      <c r="L1144" s="73">
        <v>0</v>
      </c>
      <c r="M1144" s="73">
        <v>0</v>
      </c>
      <c r="N1144" s="73">
        <v>0</v>
      </c>
      <c r="O1144" s="73">
        <v>0</v>
      </c>
      <c r="P1144" s="73">
        <v>0</v>
      </c>
      <c r="Q1144" s="73">
        <v>0</v>
      </c>
      <c r="R1144" s="73">
        <v>0</v>
      </c>
      <c r="S1144" s="73">
        <v>0</v>
      </c>
      <c r="T1144" s="73">
        <v>0</v>
      </c>
      <c r="U1144" s="73">
        <v>0</v>
      </c>
      <c r="V1144" s="73">
        <v>0</v>
      </c>
      <c r="W1144" s="73">
        <v>0</v>
      </c>
      <c r="X1144" s="73">
        <v>0</v>
      </c>
      <c r="Y1144" s="73">
        <v>0</v>
      </c>
      <c r="Z1144" s="73">
        <v>0</v>
      </c>
      <c r="AA1144" s="73">
        <v>0</v>
      </c>
      <c r="AB1144" s="73">
        <v>0</v>
      </c>
      <c r="AC1144" s="73">
        <v>0</v>
      </c>
      <c r="AD1144" s="73">
        <v>0</v>
      </c>
      <c r="AE1144" s="73">
        <v>0</v>
      </c>
      <c r="AF1144" s="73">
        <v>0</v>
      </c>
      <c r="AG1144" s="73">
        <v>0</v>
      </c>
      <c r="AH1144" s="73">
        <v>0</v>
      </c>
      <c r="AI1144" s="73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>
      <c r="A1145" s="5"/>
      <c r="B1145" s="5" t="s">
        <v>213</v>
      </c>
      <c r="C1145" s="73">
        <v>0</v>
      </c>
      <c r="D1145" s="73">
        <v>0</v>
      </c>
      <c r="E1145" s="73">
        <v>0</v>
      </c>
      <c r="F1145" s="73">
        <v>0</v>
      </c>
      <c r="G1145" s="73">
        <v>0</v>
      </c>
      <c r="H1145" s="73">
        <v>0</v>
      </c>
      <c r="I1145" s="73">
        <v>0</v>
      </c>
      <c r="J1145" s="73">
        <v>0</v>
      </c>
      <c r="K1145" s="73">
        <v>0</v>
      </c>
      <c r="L1145" s="73">
        <v>0</v>
      </c>
      <c r="M1145" s="73">
        <v>0</v>
      </c>
      <c r="N1145" s="73">
        <v>0</v>
      </c>
      <c r="O1145" s="73">
        <v>0</v>
      </c>
      <c r="P1145" s="73">
        <v>0</v>
      </c>
      <c r="Q1145" s="73">
        <v>0</v>
      </c>
      <c r="R1145" s="73">
        <v>0</v>
      </c>
      <c r="S1145" s="73">
        <v>0</v>
      </c>
      <c r="T1145" s="73">
        <v>0</v>
      </c>
      <c r="U1145" s="73">
        <v>0</v>
      </c>
      <c r="V1145" s="73">
        <v>0</v>
      </c>
      <c r="W1145" s="73">
        <v>0</v>
      </c>
      <c r="X1145" s="73">
        <v>0</v>
      </c>
      <c r="Y1145" s="73">
        <v>0</v>
      </c>
      <c r="Z1145" s="73">
        <v>0</v>
      </c>
      <c r="AA1145" s="73">
        <v>0</v>
      </c>
      <c r="AB1145" s="73">
        <v>0</v>
      </c>
      <c r="AC1145" s="73">
        <v>0</v>
      </c>
      <c r="AD1145" s="73">
        <v>0</v>
      </c>
      <c r="AE1145" s="73">
        <v>0</v>
      </c>
      <c r="AF1145" s="73">
        <v>0</v>
      </c>
      <c r="AG1145" s="73">
        <v>0</v>
      </c>
      <c r="AH1145" s="73">
        <v>0</v>
      </c>
      <c r="AI1145" s="73">
        <v>0</v>
      </c>
    </row>
    <row r="1146" spans="1:85">
      <c r="A1146" s="1" t="str">
        <f>LOOKUP(B1146,[1]Regions!$A$4:$A$98,[1]Regions!$B$4:$B$98)</f>
        <v>Rest of world</v>
      </c>
      <c r="B1146" s="2">
        <v>53</v>
      </c>
      <c r="C1146" s="72">
        <v>2018</v>
      </c>
      <c r="D1146" s="72">
        <v>2019</v>
      </c>
      <c r="E1146" s="72">
        <v>2020</v>
      </c>
      <c r="F1146" s="72">
        <v>2021</v>
      </c>
      <c r="G1146" s="72">
        <v>2022</v>
      </c>
      <c r="H1146" s="72">
        <v>2023</v>
      </c>
      <c r="I1146" s="72">
        <v>2024</v>
      </c>
      <c r="J1146" s="72">
        <v>2025</v>
      </c>
      <c r="K1146" s="72">
        <v>2026</v>
      </c>
      <c r="L1146" s="72">
        <v>2027</v>
      </c>
      <c r="M1146" s="72">
        <v>2028</v>
      </c>
      <c r="N1146" s="72">
        <v>2029</v>
      </c>
      <c r="O1146" s="72">
        <v>2030</v>
      </c>
      <c r="P1146" s="72">
        <v>2031</v>
      </c>
      <c r="Q1146" s="72">
        <v>2032</v>
      </c>
      <c r="R1146" s="72">
        <v>2033</v>
      </c>
      <c r="S1146" s="72">
        <v>2034</v>
      </c>
      <c r="T1146" s="72">
        <v>2035</v>
      </c>
      <c r="U1146" s="72">
        <v>2036</v>
      </c>
      <c r="V1146" s="72">
        <v>2037</v>
      </c>
      <c r="W1146" s="72">
        <v>2038</v>
      </c>
      <c r="X1146" s="72">
        <v>2039</v>
      </c>
      <c r="Y1146" s="72">
        <v>2040</v>
      </c>
      <c r="Z1146" s="72">
        <v>2041</v>
      </c>
      <c r="AA1146" s="72">
        <v>2042</v>
      </c>
      <c r="AB1146" s="72">
        <v>2043</v>
      </c>
      <c r="AC1146" s="72">
        <v>2044</v>
      </c>
      <c r="AD1146" s="72">
        <v>2045</v>
      </c>
      <c r="AE1146" s="72">
        <v>2046</v>
      </c>
      <c r="AF1146" s="72">
        <v>2047</v>
      </c>
      <c r="AG1146" s="72">
        <v>2048</v>
      </c>
      <c r="AH1146" s="72">
        <v>2049</v>
      </c>
      <c r="AI1146" s="72">
        <v>2050</v>
      </c>
      <c r="AJ1146">
        <v>2051</v>
      </c>
      <c r="AK1146">
        <v>2052</v>
      </c>
      <c r="AL1146">
        <v>2053</v>
      </c>
      <c r="AM1146">
        <v>2054</v>
      </c>
      <c r="AN1146">
        <v>2055</v>
      </c>
      <c r="AO1146">
        <v>2056</v>
      </c>
      <c r="AP1146">
        <v>2057</v>
      </c>
      <c r="AQ1146">
        <v>2058</v>
      </c>
      <c r="AR1146">
        <v>2059</v>
      </c>
      <c r="AS1146">
        <v>2060</v>
      </c>
      <c r="AT1146">
        <v>2061</v>
      </c>
      <c r="AU1146">
        <v>2062</v>
      </c>
      <c r="AV1146">
        <v>2063</v>
      </c>
      <c r="AW1146">
        <v>2064</v>
      </c>
      <c r="AX1146">
        <v>2065</v>
      </c>
      <c r="AY1146">
        <v>2066</v>
      </c>
      <c r="AZ1146">
        <v>2067</v>
      </c>
      <c r="BA1146">
        <v>2068</v>
      </c>
      <c r="BB1146">
        <v>2069</v>
      </c>
      <c r="BC1146">
        <v>2070</v>
      </c>
      <c r="BD1146">
        <v>2071</v>
      </c>
      <c r="BE1146">
        <v>2072</v>
      </c>
      <c r="BF1146">
        <v>2073</v>
      </c>
      <c r="BG1146">
        <v>2074</v>
      </c>
      <c r="BH1146">
        <v>2075</v>
      </c>
      <c r="BI1146">
        <v>2076</v>
      </c>
      <c r="BJ1146">
        <v>2077</v>
      </c>
      <c r="BK1146">
        <v>2078</v>
      </c>
      <c r="BL1146">
        <v>2079</v>
      </c>
      <c r="BM1146">
        <v>2080</v>
      </c>
      <c r="BN1146">
        <v>2081</v>
      </c>
      <c r="BO1146">
        <v>2082</v>
      </c>
      <c r="BP1146">
        <v>2083</v>
      </c>
      <c r="BQ1146">
        <v>2084</v>
      </c>
      <c r="BR1146">
        <v>2085</v>
      </c>
      <c r="BS1146">
        <v>2086</v>
      </c>
      <c r="BT1146">
        <v>2087</v>
      </c>
      <c r="BU1146">
        <v>2088</v>
      </c>
      <c r="BV1146">
        <v>2089</v>
      </c>
      <c r="BW1146">
        <v>2090</v>
      </c>
      <c r="BX1146">
        <v>2091</v>
      </c>
      <c r="BY1146">
        <v>2092</v>
      </c>
      <c r="BZ1146">
        <v>2093</v>
      </c>
      <c r="CA1146">
        <v>2094</v>
      </c>
      <c r="CB1146">
        <v>2095</v>
      </c>
      <c r="CC1146">
        <v>2096</v>
      </c>
      <c r="CD1146">
        <v>2097</v>
      </c>
      <c r="CE1146">
        <v>2098</v>
      </c>
      <c r="CF1146">
        <v>2099</v>
      </c>
      <c r="CG1146">
        <v>2100</v>
      </c>
    </row>
    <row r="1147" spans="1:85">
      <c r="A1147" s="74"/>
      <c r="B1147" s="74" t="s">
        <v>4</v>
      </c>
      <c r="C1147" s="73">
        <v>0</v>
      </c>
      <c r="D1147" s="73">
        <v>0</v>
      </c>
      <c r="E1147" s="73">
        <v>0</v>
      </c>
      <c r="F1147" s="73">
        <v>0</v>
      </c>
      <c r="G1147" s="73">
        <v>0</v>
      </c>
      <c r="H1147" s="73">
        <v>0</v>
      </c>
      <c r="I1147" s="73">
        <v>0</v>
      </c>
      <c r="J1147" s="73">
        <v>0</v>
      </c>
      <c r="K1147" s="73">
        <v>0</v>
      </c>
      <c r="L1147" s="73">
        <v>0</v>
      </c>
      <c r="M1147" s="73">
        <v>0</v>
      </c>
      <c r="N1147" s="73">
        <v>0</v>
      </c>
      <c r="O1147" s="73">
        <v>0</v>
      </c>
      <c r="P1147" s="73">
        <v>0</v>
      </c>
      <c r="Q1147" s="73">
        <v>0</v>
      </c>
      <c r="R1147" s="73">
        <v>0</v>
      </c>
      <c r="S1147" s="73">
        <v>0</v>
      </c>
      <c r="T1147" s="73">
        <v>0</v>
      </c>
      <c r="U1147" s="73">
        <v>0</v>
      </c>
      <c r="V1147" s="73">
        <v>0</v>
      </c>
      <c r="W1147" s="73">
        <v>0</v>
      </c>
      <c r="X1147" s="73">
        <v>0</v>
      </c>
      <c r="Y1147" s="73">
        <v>0</v>
      </c>
      <c r="Z1147" s="73">
        <v>0</v>
      </c>
      <c r="AA1147" s="73">
        <v>0</v>
      </c>
      <c r="AB1147" s="73">
        <v>0</v>
      </c>
      <c r="AC1147" s="73">
        <v>0</v>
      </c>
      <c r="AD1147" s="73">
        <v>0</v>
      </c>
      <c r="AE1147" s="73">
        <v>0</v>
      </c>
      <c r="AF1147" s="73">
        <v>0</v>
      </c>
      <c r="AG1147" s="73">
        <v>0</v>
      </c>
      <c r="AH1147" s="73">
        <v>0</v>
      </c>
      <c r="AI1147" s="73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>
      <c r="A1148" s="74" t="s">
        <v>0</v>
      </c>
      <c r="B1148" s="74" t="s">
        <v>3</v>
      </c>
      <c r="C1148" s="73">
        <v>0</v>
      </c>
      <c r="D1148" s="73">
        <v>0</v>
      </c>
      <c r="E1148" s="73">
        <v>0</v>
      </c>
      <c r="F1148" s="73">
        <v>0</v>
      </c>
      <c r="G1148" s="73">
        <v>0</v>
      </c>
      <c r="H1148" s="73">
        <v>0</v>
      </c>
      <c r="I1148" s="73">
        <v>0</v>
      </c>
      <c r="J1148" s="73">
        <v>0</v>
      </c>
      <c r="K1148" s="73">
        <v>0</v>
      </c>
      <c r="L1148" s="73">
        <v>0</v>
      </c>
      <c r="M1148" s="73">
        <v>0</v>
      </c>
      <c r="N1148" s="73">
        <v>0</v>
      </c>
      <c r="O1148" s="73">
        <v>0</v>
      </c>
      <c r="P1148" s="73">
        <v>0</v>
      </c>
      <c r="Q1148" s="73">
        <v>0</v>
      </c>
      <c r="R1148" s="73">
        <v>0</v>
      </c>
      <c r="S1148" s="73">
        <v>0</v>
      </c>
      <c r="T1148" s="73">
        <v>0</v>
      </c>
      <c r="U1148" s="73">
        <v>0</v>
      </c>
      <c r="V1148" s="73">
        <v>0</v>
      </c>
      <c r="W1148" s="73">
        <v>0</v>
      </c>
      <c r="X1148" s="73">
        <v>0</v>
      </c>
      <c r="Y1148" s="73">
        <v>0</v>
      </c>
      <c r="Z1148" s="73">
        <v>0</v>
      </c>
      <c r="AA1148" s="73">
        <v>0</v>
      </c>
      <c r="AB1148" s="73">
        <v>0</v>
      </c>
      <c r="AC1148" s="73">
        <v>0</v>
      </c>
      <c r="AD1148" s="73">
        <v>0</v>
      </c>
      <c r="AE1148" s="73">
        <v>0</v>
      </c>
      <c r="AF1148" s="73">
        <v>0</v>
      </c>
      <c r="AG1148" s="73">
        <v>0</v>
      </c>
      <c r="AH1148" s="73">
        <v>0</v>
      </c>
      <c r="AI1148" s="73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74"/>
      <c r="B1149" s="74" t="s">
        <v>34</v>
      </c>
      <c r="C1149" s="73">
        <v>0</v>
      </c>
      <c r="D1149" s="73">
        <v>0</v>
      </c>
      <c r="E1149" s="73">
        <v>0</v>
      </c>
      <c r="F1149" s="73">
        <v>0</v>
      </c>
      <c r="G1149" s="73">
        <v>0</v>
      </c>
      <c r="H1149" s="73">
        <v>0</v>
      </c>
      <c r="I1149" s="73">
        <v>0</v>
      </c>
      <c r="J1149" s="73">
        <v>0</v>
      </c>
      <c r="K1149" s="73">
        <v>0</v>
      </c>
      <c r="L1149" s="73">
        <v>0</v>
      </c>
      <c r="M1149" s="73">
        <v>0</v>
      </c>
      <c r="N1149" s="73">
        <v>0</v>
      </c>
      <c r="O1149" s="73">
        <v>0</v>
      </c>
      <c r="P1149" s="73">
        <v>0</v>
      </c>
      <c r="Q1149" s="73">
        <v>0</v>
      </c>
      <c r="R1149" s="73">
        <v>0</v>
      </c>
      <c r="S1149" s="73">
        <v>0</v>
      </c>
      <c r="T1149" s="73">
        <v>0</v>
      </c>
      <c r="U1149" s="73">
        <v>0</v>
      </c>
      <c r="V1149" s="73">
        <v>0</v>
      </c>
      <c r="W1149" s="73">
        <v>0</v>
      </c>
      <c r="X1149" s="73">
        <v>0</v>
      </c>
      <c r="Y1149" s="73">
        <v>0</v>
      </c>
      <c r="Z1149" s="73">
        <v>0</v>
      </c>
      <c r="AA1149" s="73">
        <v>0</v>
      </c>
      <c r="AB1149" s="73">
        <v>0</v>
      </c>
      <c r="AC1149" s="73">
        <v>0</v>
      </c>
      <c r="AD1149" s="73">
        <v>0</v>
      </c>
      <c r="AE1149" s="73">
        <v>0</v>
      </c>
      <c r="AF1149" s="73">
        <v>0</v>
      </c>
      <c r="AG1149" s="73">
        <v>0</v>
      </c>
      <c r="AH1149" s="73">
        <v>0</v>
      </c>
      <c r="AI1149" s="73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14"/>
      <c r="B1150" s="14" t="s">
        <v>35</v>
      </c>
      <c r="C1150" s="73">
        <v>0</v>
      </c>
      <c r="D1150" s="73">
        <v>0</v>
      </c>
      <c r="E1150" s="73">
        <v>0</v>
      </c>
      <c r="F1150" s="73">
        <v>0</v>
      </c>
      <c r="G1150" s="73">
        <v>0</v>
      </c>
      <c r="H1150" s="73">
        <v>0</v>
      </c>
      <c r="I1150" s="73">
        <v>0</v>
      </c>
      <c r="J1150" s="73">
        <v>0</v>
      </c>
      <c r="K1150" s="73">
        <v>0</v>
      </c>
      <c r="L1150" s="73">
        <v>0</v>
      </c>
      <c r="M1150" s="73">
        <v>0</v>
      </c>
      <c r="N1150" s="73">
        <v>0</v>
      </c>
      <c r="O1150" s="73">
        <v>0</v>
      </c>
      <c r="P1150" s="73">
        <v>0</v>
      </c>
      <c r="Q1150" s="73">
        <v>0</v>
      </c>
      <c r="R1150" s="73">
        <v>0</v>
      </c>
      <c r="S1150" s="73">
        <v>0</v>
      </c>
      <c r="T1150" s="73">
        <v>0</v>
      </c>
      <c r="U1150" s="73">
        <v>0</v>
      </c>
      <c r="V1150" s="73">
        <v>0</v>
      </c>
      <c r="W1150" s="73">
        <v>0</v>
      </c>
      <c r="X1150" s="73">
        <v>0</v>
      </c>
      <c r="Y1150" s="73">
        <v>0</v>
      </c>
      <c r="Z1150" s="73">
        <v>0</v>
      </c>
      <c r="AA1150" s="73">
        <v>0</v>
      </c>
      <c r="AB1150" s="73">
        <v>0</v>
      </c>
      <c r="AC1150" s="73">
        <v>0</v>
      </c>
      <c r="AD1150" s="73">
        <v>0</v>
      </c>
      <c r="AE1150" s="73">
        <v>0</v>
      </c>
      <c r="AF1150" s="73">
        <v>0</v>
      </c>
      <c r="AG1150" s="73">
        <v>0</v>
      </c>
      <c r="AH1150" s="73">
        <v>0</v>
      </c>
      <c r="AI1150" s="73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4"/>
      <c r="B1151" s="4" t="s">
        <v>4</v>
      </c>
      <c r="C1151" s="73">
        <v>0</v>
      </c>
      <c r="D1151" s="73">
        <v>0</v>
      </c>
      <c r="E1151" s="73">
        <v>0</v>
      </c>
      <c r="F1151" s="73">
        <v>0</v>
      </c>
      <c r="G1151" s="73">
        <v>0</v>
      </c>
      <c r="H1151" s="73">
        <v>0</v>
      </c>
      <c r="I1151" s="73">
        <v>0</v>
      </c>
      <c r="J1151" s="73">
        <v>0</v>
      </c>
      <c r="K1151" s="73">
        <v>0</v>
      </c>
      <c r="L1151" s="73">
        <v>0</v>
      </c>
      <c r="M1151" s="73">
        <v>0</v>
      </c>
      <c r="N1151" s="73">
        <v>0</v>
      </c>
      <c r="O1151" s="73">
        <v>0</v>
      </c>
      <c r="P1151" s="73">
        <v>0</v>
      </c>
      <c r="Q1151" s="73">
        <v>0</v>
      </c>
      <c r="R1151" s="73">
        <v>0</v>
      </c>
      <c r="S1151" s="73">
        <v>0</v>
      </c>
      <c r="T1151" s="73">
        <v>0</v>
      </c>
      <c r="U1151" s="73">
        <v>0</v>
      </c>
      <c r="V1151" s="73">
        <v>0</v>
      </c>
      <c r="W1151" s="73">
        <v>0</v>
      </c>
      <c r="X1151" s="73">
        <v>0</v>
      </c>
      <c r="Y1151" s="73">
        <v>0</v>
      </c>
      <c r="Z1151" s="73">
        <v>0</v>
      </c>
      <c r="AA1151" s="73">
        <v>0</v>
      </c>
      <c r="AB1151" s="73">
        <v>0</v>
      </c>
      <c r="AC1151" s="73">
        <v>0</v>
      </c>
      <c r="AD1151" s="73">
        <v>0</v>
      </c>
      <c r="AE1151" s="73">
        <v>0</v>
      </c>
      <c r="AF1151" s="73">
        <v>0</v>
      </c>
      <c r="AG1151" s="73">
        <v>0</v>
      </c>
      <c r="AH1151" s="73">
        <v>0</v>
      </c>
      <c r="AI1151" s="73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74" t="s">
        <v>1</v>
      </c>
      <c r="B1152" s="74" t="s">
        <v>3</v>
      </c>
      <c r="C1152" s="73">
        <v>0</v>
      </c>
      <c r="D1152" s="73">
        <v>0</v>
      </c>
      <c r="E1152" s="73">
        <v>0</v>
      </c>
      <c r="F1152" s="73">
        <v>0</v>
      </c>
      <c r="G1152" s="73">
        <v>0</v>
      </c>
      <c r="H1152" s="73">
        <v>0</v>
      </c>
      <c r="I1152" s="73">
        <v>0</v>
      </c>
      <c r="J1152" s="73">
        <v>0</v>
      </c>
      <c r="K1152" s="73">
        <v>0</v>
      </c>
      <c r="L1152" s="73">
        <v>0</v>
      </c>
      <c r="M1152" s="73">
        <v>0</v>
      </c>
      <c r="N1152" s="73">
        <v>0</v>
      </c>
      <c r="O1152" s="73">
        <v>0</v>
      </c>
      <c r="P1152" s="73">
        <v>0</v>
      </c>
      <c r="Q1152" s="73">
        <v>0</v>
      </c>
      <c r="R1152" s="73">
        <v>0</v>
      </c>
      <c r="S1152" s="73">
        <v>0</v>
      </c>
      <c r="T1152" s="73">
        <v>0</v>
      </c>
      <c r="U1152" s="73">
        <v>0</v>
      </c>
      <c r="V1152" s="73">
        <v>0</v>
      </c>
      <c r="W1152" s="73">
        <v>0</v>
      </c>
      <c r="X1152" s="73">
        <v>0</v>
      </c>
      <c r="Y1152" s="73">
        <v>0</v>
      </c>
      <c r="Z1152" s="73">
        <v>0</v>
      </c>
      <c r="AA1152" s="73">
        <v>0</v>
      </c>
      <c r="AB1152" s="73">
        <v>0</v>
      </c>
      <c r="AC1152" s="73">
        <v>0</v>
      </c>
      <c r="AD1152" s="73">
        <v>0</v>
      </c>
      <c r="AE1152" s="73">
        <v>0</v>
      </c>
      <c r="AF1152" s="73">
        <v>0</v>
      </c>
      <c r="AG1152" s="73">
        <v>0</v>
      </c>
      <c r="AH1152" s="73">
        <v>0</v>
      </c>
      <c r="AI1152" s="73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74"/>
      <c r="B1153" s="74" t="s">
        <v>34</v>
      </c>
      <c r="C1153" s="73">
        <v>0</v>
      </c>
      <c r="D1153" s="73">
        <v>0</v>
      </c>
      <c r="E1153" s="73">
        <v>0</v>
      </c>
      <c r="F1153" s="73">
        <v>0</v>
      </c>
      <c r="G1153" s="73">
        <v>0</v>
      </c>
      <c r="H1153" s="73">
        <v>0</v>
      </c>
      <c r="I1153" s="73">
        <v>0</v>
      </c>
      <c r="J1153" s="73">
        <v>0</v>
      </c>
      <c r="K1153" s="73">
        <v>0</v>
      </c>
      <c r="L1153" s="73">
        <v>0</v>
      </c>
      <c r="M1153" s="73">
        <v>0</v>
      </c>
      <c r="N1153" s="73">
        <v>0</v>
      </c>
      <c r="O1153" s="73">
        <v>0</v>
      </c>
      <c r="P1153" s="73">
        <v>0</v>
      </c>
      <c r="Q1153" s="73">
        <v>0</v>
      </c>
      <c r="R1153" s="73">
        <v>0</v>
      </c>
      <c r="S1153" s="73">
        <v>0</v>
      </c>
      <c r="T1153" s="73">
        <v>0</v>
      </c>
      <c r="U1153" s="73">
        <v>0</v>
      </c>
      <c r="V1153" s="73">
        <v>0</v>
      </c>
      <c r="W1153" s="73">
        <v>0</v>
      </c>
      <c r="X1153" s="73">
        <v>0</v>
      </c>
      <c r="Y1153" s="73">
        <v>0</v>
      </c>
      <c r="Z1153" s="73">
        <v>0</v>
      </c>
      <c r="AA1153" s="73">
        <v>0</v>
      </c>
      <c r="AB1153" s="73">
        <v>0</v>
      </c>
      <c r="AC1153" s="73">
        <v>0</v>
      </c>
      <c r="AD1153" s="73">
        <v>0</v>
      </c>
      <c r="AE1153" s="73">
        <v>0</v>
      </c>
      <c r="AF1153" s="73">
        <v>0</v>
      </c>
      <c r="AG1153" s="73">
        <v>0</v>
      </c>
      <c r="AH1153" s="73">
        <v>0</v>
      </c>
      <c r="AI1153" s="7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14"/>
      <c r="B1154" s="14" t="s">
        <v>35</v>
      </c>
      <c r="C1154" s="73">
        <v>0</v>
      </c>
      <c r="D1154" s="73">
        <v>0</v>
      </c>
      <c r="E1154" s="73">
        <v>0</v>
      </c>
      <c r="F1154" s="73">
        <v>0</v>
      </c>
      <c r="G1154" s="73">
        <v>0</v>
      </c>
      <c r="H1154" s="73">
        <v>0</v>
      </c>
      <c r="I1154" s="73">
        <v>0</v>
      </c>
      <c r="J1154" s="73">
        <v>0</v>
      </c>
      <c r="K1154" s="73">
        <v>0</v>
      </c>
      <c r="L1154" s="73">
        <v>0</v>
      </c>
      <c r="M1154" s="73">
        <v>0</v>
      </c>
      <c r="N1154" s="73">
        <v>0</v>
      </c>
      <c r="O1154" s="73">
        <v>0</v>
      </c>
      <c r="P1154" s="73">
        <v>0</v>
      </c>
      <c r="Q1154" s="73">
        <v>0</v>
      </c>
      <c r="R1154" s="73">
        <v>0</v>
      </c>
      <c r="S1154" s="73">
        <v>0</v>
      </c>
      <c r="T1154" s="73">
        <v>0</v>
      </c>
      <c r="U1154" s="73">
        <v>0</v>
      </c>
      <c r="V1154" s="73">
        <v>0</v>
      </c>
      <c r="W1154" s="73">
        <v>0</v>
      </c>
      <c r="X1154" s="73">
        <v>0</v>
      </c>
      <c r="Y1154" s="73">
        <v>0</v>
      </c>
      <c r="Z1154" s="73">
        <v>0</v>
      </c>
      <c r="AA1154" s="73">
        <v>0</v>
      </c>
      <c r="AB1154" s="73">
        <v>0</v>
      </c>
      <c r="AC1154" s="73">
        <v>0</v>
      </c>
      <c r="AD1154" s="73">
        <v>0</v>
      </c>
      <c r="AE1154" s="73">
        <v>0</v>
      </c>
      <c r="AF1154" s="73">
        <v>0</v>
      </c>
      <c r="AG1154" s="73">
        <v>0</v>
      </c>
      <c r="AH1154" s="73">
        <v>0</v>
      </c>
      <c r="AI1154" s="73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4"/>
      <c r="B1155" s="4" t="s">
        <v>4</v>
      </c>
      <c r="C1155" s="73">
        <v>0</v>
      </c>
      <c r="D1155" s="73">
        <v>0</v>
      </c>
      <c r="E1155" s="73">
        <v>0</v>
      </c>
      <c r="F1155" s="73">
        <v>0</v>
      </c>
      <c r="G1155" s="73">
        <v>0</v>
      </c>
      <c r="H1155" s="73">
        <v>0</v>
      </c>
      <c r="I1155" s="73">
        <v>0</v>
      </c>
      <c r="J1155" s="73">
        <v>0</v>
      </c>
      <c r="K1155" s="73">
        <v>0</v>
      </c>
      <c r="L1155" s="73">
        <v>0</v>
      </c>
      <c r="M1155" s="73">
        <v>0</v>
      </c>
      <c r="N1155" s="73">
        <v>0</v>
      </c>
      <c r="O1155" s="73">
        <v>0</v>
      </c>
      <c r="P1155" s="73">
        <v>0</v>
      </c>
      <c r="Q1155" s="73">
        <v>0</v>
      </c>
      <c r="R1155" s="73">
        <v>0</v>
      </c>
      <c r="S1155" s="73">
        <v>0</v>
      </c>
      <c r="T1155" s="73">
        <v>0</v>
      </c>
      <c r="U1155" s="73">
        <v>0</v>
      </c>
      <c r="V1155" s="73">
        <v>0</v>
      </c>
      <c r="W1155" s="73">
        <v>0</v>
      </c>
      <c r="X1155" s="73">
        <v>0</v>
      </c>
      <c r="Y1155" s="73">
        <v>0</v>
      </c>
      <c r="Z1155" s="73">
        <v>0</v>
      </c>
      <c r="AA1155" s="73">
        <v>0</v>
      </c>
      <c r="AB1155" s="73">
        <v>0</v>
      </c>
      <c r="AC1155" s="73">
        <v>0</v>
      </c>
      <c r="AD1155" s="73">
        <v>0</v>
      </c>
      <c r="AE1155" s="73">
        <v>0</v>
      </c>
      <c r="AF1155" s="73">
        <v>0</v>
      </c>
      <c r="AG1155" s="73">
        <v>0</v>
      </c>
      <c r="AH1155" s="73">
        <v>0</v>
      </c>
      <c r="AI1155" s="73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14" t="s">
        <v>5</v>
      </c>
      <c r="B1156" s="14" t="s">
        <v>3</v>
      </c>
      <c r="C1156" s="73">
        <v>0</v>
      </c>
      <c r="D1156" s="73">
        <v>0</v>
      </c>
      <c r="E1156" s="73">
        <v>0</v>
      </c>
      <c r="F1156" s="73">
        <v>0</v>
      </c>
      <c r="G1156" s="73">
        <v>0</v>
      </c>
      <c r="H1156" s="73">
        <v>0</v>
      </c>
      <c r="I1156" s="73">
        <v>0</v>
      </c>
      <c r="J1156" s="73">
        <v>0</v>
      </c>
      <c r="K1156" s="73">
        <v>0</v>
      </c>
      <c r="L1156" s="73">
        <v>0</v>
      </c>
      <c r="M1156" s="73">
        <v>0</v>
      </c>
      <c r="N1156" s="73">
        <v>0</v>
      </c>
      <c r="O1156" s="73">
        <v>0</v>
      </c>
      <c r="P1156" s="73">
        <v>0</v>
      </c>
      <c r="Q1156" s="73">
        <v>0</v>
      </c>
      <c r="R1156" s="73">
        <v>0</v>
      </c>
      <c r="S1156" s="73">
        <v>0</v>
      </c>
      <c r="T1156" s="73">
        <v>0</v>
      </c>
      <c r="U1156" s="73">
        <v>0</v>
      </c>
      <c r="V1156" s="73">
        <v>0</v>
      </c>
      <c r="W1156" s="73">
        <v>0</v>
      </c>
      <c r="X1156" s="73">
        <v>0</v>
      </c>
      <c r="Y1156" s="73">
        <v>0</v>
      </c>
      <c r="Z1156" s="73">
        <v>0</v>
      </c>
      <c r="AA1156" s="73">
        <v>0</v>
      </c>
      <c r="AB1156" s="73">
        <v>0</v>
      </c>
      <c r="AC1156" s="73">
        <v>0</v>
      </c>
      <c r="AD1156" s="73">
        <v>0</v>
      </c>
      <c r="AE1156" s="73">
        <v>0</v>
      </c>
      <c r="AF1156" s="73">
        <v>0</v>
      </c>
      <c r="AG1156" s="73">
        <v>0</v>
      </c>
      <c r="AH1156" s="73">
        <v>0</v>
      </c>
      <c r="AI1156" s="73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5"/>
      <c r="B1157" s="5" t="s">
        <v>4</v>
      </c>
      <c r="C1157" s="73">
        <v>0</v>
      </c>
      <c r="D1157" s="73">
        <v>0</v>
      </c>
      <c r="E1157" s="73">
        <v>0</v>
      </c>
      <c r="F1157" s="73">
        <v>0</v>
      </c>
      <c r="G1157" s="73">
        <v>0</v>
      </c>
      <c r="H1157" s="73">
        <v>0</v>
      </c>
      <c r="I1157" s="73">
        <v>0</v>
      </c>
      <c r="J1157" s="73">
        <v>0</v>
      </c>
      <c r="K1157" s="73">
        <v>0</v>
      </c>
      <c r="L1157" s="73">
        <v>0</v>
      </c>
      <c r="M1157" s="73">
        <v>0</v>
      </c>
      <c r="N1157" s="73">
        <v>0</v>
      </c>
      <c r="O1157" s="73">
        <v>0</v>
      </c>
      <c r="P1157" s="73">
        <v>0</v>
      </c>
      <c r="Q1157" s="73">
        <v>0</v>
      </c>
      <c r="R1157" s="73">
        <v>0</v>
      </c>
      <c r="S1157" s="73">
        <v>0</v>
      </c>
      <c r="T1157" s="73">
        <v>0</v>
      </c>
      <c r="U1157" s="73">
        <v>0</v>
      </c>
      <c r="V1157" s="73">
        <v>0</v>
      </c>
      <c r="W1157" s="73">
        <v>0</v>
      </c>
      <c r="X1157" s="73">
        <v>0</v>
      </c>
      <c r="Y1157" s="73">
        <v>0</v>
      </c>
      <c r="Z1157" s="73">
        <v>0</v>
      </c>
      <c r="AA1157" s="73">
        <v>0</v>
      </c>
      <c r="AB1157" s="73">
        <v>0</v>
      </c>
      <c r="AC1157" s="73">
        <v>0</v>
      </c>
      <c r="AD1157" s="73">
        <v>0</v>
      </c>
      <c r="AE1157" s="73">
        <v>0</v>
      </c>
      <c r="AF1157" s="73">
        <v>0</v>
      </c>
      <c r="AG1157" s="73">
        <v>0</v>
      </c>
      <c r="AH1157" s="73">
        <v>0</v>
      </c>
      <c r="AI1157" s="73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5" t="s">
        <v>2</v>
      </c>
      <c r="B1158" s="5" t="s">
        <v>3</v>
      </c>
      <c r="C1158" s="73">
        <v>0</v>
      </c>
      <c r="D1158" s="73">
        <v>0</v>
      </c>
      <c r="E1158" s="73">
        <v>0</v>
      </c>
      <c r="F1158" s="73">
        <v>0</v>
      </c>
      <c r="G1158" s="73">
        <v>0</v>
      </c>
      <c r="H1158" s="73">
        <v>0</v>
      </c>
      <c r="I1158" s="73">
        <v>0</v>
      </c>
      <c r="J1158" s="73">
        <v>0</v>
      </c>
      <c r="K1158" s="73">
        <v>0</v>
      </c>
      <c r="L1158" s="73">
        <v>0</v>
      </c>
      <c r="M1158" s="73">
        <v>0</v>
      </c>
      <c r="N1158" s="73">
        <v>0</v>
      </c>
      <c r="O1158" s="73">
        <v>0</v>
      </c>
      <c r="P1158" s="73">
        <v>0</v>
      </c>
      <c r="Q1158" s="73">
        <v>0</v>
      </c>
      <c r="R1158" s="73">
        <v>0</v>
      </c>
      <c r="S1158" s="73">
        <v>0</v>
      </c>
      <c r="T1158" s="73">
        <v>0</v>
      </c>
      <c r="U1158" s="73">
        <v>0</v>
      </c>
      <c r="V1158" s="73">
        <v>0</v>
      </c>
      <c r="W1158" s="73">
        <v>0</v>
      </c>
      <c r="X1158" s="73">
        <v>0</v>
      </c>
      <c r="Y1158" s="73">
        <v>0</v>
      </c>
      <c r="Z1158" s="73">
        <v>0</v>
      </c>
      <c r="AA1158" s="73">
        <v>0</v>
      </c>
      <c r="AB1158" s="73">
        <v>0</v>
      </c>
      <c r="AC1158" s="73">
        <v>0</v>
      </c>
      <c r="AD1158" s="73">
        <v>0</v>
      </c>
      <c r="AE1158" s="73">
        <v>0</v>
      </c>
      <c r="AF1158" s="73">
        <v>0</v>
      </c>
      <c r="AG1158" s="73">
        <v>0</v>
      </c>
      <c r="AH1158" s="73">
        <v>0</v>
      </c>
      <c r="AI1158" s="73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4"/>
      <c r="B1159" s="4" t="s">
        <v>4</v>
      </c>
      <c r="C1159" s="73">
        <v>0</v>
      </c>
      <c r="D1159" s="73">
        <v>0</v>
      </c>
      <c r="E1159" s="73">
        <v>0</v>
      </c>
      <c r="F1159" s="73">
        <v>0</v>
      </c>
      <c r="G1159" s="73">
        <v>0</v>
      </c>
      <c r="H1159" s="73">
        <v>0</v>
      </c>
      <c r="I1159" s="73">
        <v>0</v>
      </c>
      <c r="J1159" s="73">
        <v>0</v>
      </c>
      <c r="K1159" s="73">
        <v>0</v>
      </c>
      <c r="L1159" s="73">
        <v>0</v>
      </c>
      <c r="M1159" s="73">
        <v>0</v>
      </c>
      <c r="N1159" s="73">
        <v>0</v>
      </c>
      <c r="O1159" s="73">
        <v>0</v>
      </c>
      <c r="P1159" s="73">
        <v>0</v>
      </c>
      <c r="Q1159" s="73">
        <v>0</v>
      </c>
      <c r="R1159" s="73">
        <v>0</v>
      </c>
      <c r="S1159" s="73">
        <v>0</v>
      </c>
      <c r="T1159" s="73">
        <v>0</v>
      </c>
      <c r="U1159" s="73">
        <v>0</v>
      </c>
      <c r="V1159" s="73">
        <v>0</v>
      </c>
      <c r="W1159" s="73">
        <v>0</v>
      </c>
      <c r="X1159" s="73">
        <v>0</v>
      </c>
      <c r="Y1159" s="73">
        <v>0</v>
      </c>
      <c r="Z1159" s="73">
        <v>0</v>
      </c>
      <c r="AA1159" s="73">
        <v>0</v>
      </c>
      <c r="AB1159" s="73">
        <v>0</v>
      </c>
      <c r="AC1159" s="73">
        <v>0</v>
      </c>
      <c r="AD1159" s="73">
        <v>0</v>
      </c>
      <c r="AE1159" s="73">
        <v>0</v>
      </c>
      <c r="AF1159" s="73">
        <v>0</v>
      </c>
      <c r="AG1159" s="73">
        <v>0</v>
      </c>
      <c r="AH1159" s="73">
        <v>0</v>
      </c>
      <c r="AI1159" s="73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14" t="s">
        <v>7</v>
      </c>
      <c r="B1160" s="14" t="s">
        <v>3</v>
      </c>
      <c r="C1160" s="73">
        <v>0</v>
      </c>
      <c r="D1160" s="73">
        <v>0</v>
      </c>
      <c r="E1160" s="73">
        <v>0</v>
      </c>
      <c r="F1160" s="73">
        <v>0</v>
      </c>
      <c r="G1160" s="73">
        <v>0</v>
      </c>
      <c r="H1160" s="73">
        <v>0</v>
      </c>
      <c r="I1160" s="73">
        <v>0</v>
      </c>
      <c r="J1160" s="73">
        <v>0</v>
      </c>
      <c r="K1160" s="73">
        <v>0</v>
      </c>
      <c r="L1160" s="73">
        <v>0</v>
      </c>
      <c r="M1160" s="73">
        <v>0</v>
      </c>
      <c r="N1160" s="73">
        <v>0</v>
      </c>
      <c r="O1160" s="73">
        <v>0</v>
      </c>
      <c r="P1160" s="73">
        <v>0</v>
      </c>
      <c r="Q1160" s="73">
        <v>0</v>
      </c>
      <c r="R1160" s="73">
        <v>0</v>
      </c>
      <c r="S1160" s="73">
        <v>0</v>
      </c>
      <c r="T1160" s="73">
        <v>0</v>
      </c>
      <c r="U1160" s="73">
        <v>0</v>
      </c>
      <c r="V1160" s="73">
        <v>0</v>
      </c>
      <c r="W1160" s="73">
        <v>0</v>
      </c>
      <c r="X1160" s="73">
        <v>0</v>
      </c>
      <c r="Y1160" s="73">
        <v>0</v>
      </c>
      <c r="Z1160" s="73">
        <v>0</v>
      </c>
      <c r="AA1160" s="73">
        <v>0</v>
      </c>
      <c r="AB1160" s="73">
        <v>0</v>
      </c>
      <c r="AC1160" s="73">
        <v>0</v>
      </c>
      <c r="AD1160" s="73">
        <v>0</v>
      </c>
      <c r="AE1160" s="73">
        <v>0</v>
      </c>
      <c r="AF1160" s="73">
        <v>0</v>
      </c>
      <c r="AG1160" s="73">
        <v>0</v>
      </c>
      <c r="AH1160" s="73">
        <v>0</v>
      </c>
      <c r="AI1160" s="73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4"/>
      <c r="B1161" s="4" t="s">
        <v>4</v>
      </c>
      <c r="C1161" s="73">
        <v>0</v>
      </c>
      <c r="D1161" s="73">
        <v>0</v>
      </c>
      <c r="E1161" s="73">
        <v>0</v>
      </c>
      <c r="F1161" s="73">
        <v>0</v>
      </c>
      <c r="G1161" s="73">
        <v>0</v>
      </c>
      <c r="H1161" s="73">
        <v>0</v>
      </c>
      <c r="I1161" s="73">
        <v>0</v>
      </c>
      <c r="J1161" s="73">
        <v>0</v>
      </c>
      <c r="K1161" s="73">
        <v>0</v>
      </c>
      <c r="L1161" s="73">
        <v>0</v>
      </c>
      <c r="M1161" s="73">
        <v>0</v>
      </c>
      <c r="N1161" s="73">
        <v>0</v>
      </c>
      <c r="O1161" s="73">
        <v>0</v>
      </c>
      <c r="P1161" s="73">
        <v>0</v>
      </c>
      <c r="Q1161" s="73">
        <v>0</v>
      </c>
      <c r="R1161" s="73">
        <v>0</v>
      </c>
      <c r="S1161" s="73">
        <v>0</v>
      </c>
      <c r="T1161" s="73">
        <v>0</v>
      </c>
      <c r="U1161" s="73">
        <v>0</v>
      </c>
      <c r="V1161" s="73">
        <v>0</v>
      </c>
      <c r="W1161" s="73">
        <v>0</v>
      </c>
      <c r="X1161" s="73">
        <v>0</v>
      </c>
      <c r="Y1161" s="73">
        <v>0</v>
      </c>
      <c r="Z1161" s="73">
        <v>0</v>
      </c>
      <c r="AA1161" s="73">
        <v>0</v>
      </c>
      <c r="AB1161" s="73">
        <v>0</v>
      </c>
      <c r="AC1161" s="73">
        <v>0</v>
      </c>
      <c r="AD1161" s="73">
        <v>0</v>
      </c>
      <c r="AE1161" s="73">
        <v>0</v>
      </c>
      <c r="AF1161" s="73">
        <v>0</v>
      </c>
      <c r="AG1161" s="73">
        <v>0</v>
      </c>
      <c r="AH1161" s="73">
        <v>0</v>
      </c>
      <c r="AI1161" s="73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>
      <c r="A1162" s="14" t="s">
        <v>6</v>
      </c>
      <c r="B1162" s="14" t="s">
        <v>3</v>
      </c>
      <c r="C1162" s="73">
        <v>0</v>
      </c>
      <c r="D1162" s="73">
        <v>0</v>
      </c>
      <c r="E1162" s="73">
        <v>0</v>
      </c>
      <c r="F1162" s="73">
        <v>0</v>
      </c>
      <c r="G1162" s="73">
        <v>0</v>
      </c>
      <c r="H1162" s="73">
        <v>0</v>
      </c>
      <c r="I1162" s="73">
        <v>0</v>
      </c>
      <c r="J1162" s="73">
        <v>0</v>
      </c>
      <c r="K1162" s="73">
        <v>0</v>
      </c>
      <c r="L1162" s="73">
        <v>0</v>
      </c>
      <c r="M1162" s="73">
        <v>0</v>
      </c>
      <c r="N1162" s="73">
        <v>0</v>
      </c>
      <c r="O1162" s="73">
        <v>0</v>
      </c>
      <c r="P1162" s="73">
        <v>0</v>
      </c>
      <c r="Q1162" s="73">
        <v>0</v>
      </c>
      <c r="R1162" s="73">
        <v>0</v>
      </c>
      <c r="S1162" s="73">
        <v>0</v>
      </c>
      <c r="T1162" s="73">
        <v>0</v>
      </c>
      <c r="U1162" s="73">
        <v>0</v>
      </c>
      <c r="V1162" s="73">
        <v>0</v>
      </c>
      <c r="W1162" s="73">
        <v>0</v>
      </c>
      <c r="X1162" s="73">
        <v>0</v>
      </c>
      <c r="Y1162" s="73">
        <v>0</v>
      </c>
      <c r="Z1162" s="73">
        <v>0</v>
      </c>
      <c r="AA1162" s="73">
        <v>0</v>
      </c>
      <c r="AB1162" s="73">
        <v>0</v>
      </c>
      <c r="AC1162" s="73">
        <v>0</v>
      </c>
      <c r="AD1162" s="73">
        <v>0</v>
      </c>
      <c r="AE1162" s="73">
        <v>0</v>
      </c>
      <c r="AF1162" s="73">
        <v>0</v>
      </c>
      <c r="AG1162" s="73">
        <v>0</v>
      </c>
      <c r="AH1162" s="73">
        <v>0</v>
      </c>
      <c r="AI1162" s="73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>
      <c r="A1163" s="5"/>
      <c r="B1163" s="5" t="s">
        <v>4</v>
      </c>
      <c r="C1163" s="73">
        <v>0</v>
      </c>
      <c r="D1163" s="73">
        <v>0</v>
      </c>
      <c r="E1163" s="73">
        <v>0</v>
      </c>
      <c r="F1163" s="73">
        <v>0</v>
      </c>
      <c r="G1163" s="73">
        <v>0</v>
      </c>
      <c r="H1163" s="73">
        <v>0</v>
      </c>
      <c r="I1163" s="73">
        <v>0</v>
      </c>
      <c r="J1163" s="73">
        <v>0</v>
      </c>
      <c r="K1163" s="73">
        <v>0</v>
      </c>
      <c r="L1163" s="73">
        <v>0</v>
      </c>
      <c r="M1163" s="73">
        <v>0</v>
      </c>
      <c r="N1163" s="73">
        <v>0</v>
      </c>
      <c r="O1163" s="73">
        <v>0</v>
      </c>
      <c r="P1163" s="73">
        <v>0</v>
      </c>
      <c r="Q1163" s="73">
        <v>0</v>
      </c>
      <c r="R1163" s="73">
        <v>0</v>
      </c>
      <c r="S1163" s="73">
        <v>0</v>
      </c>
      <c r="T1163" s="73">
        <v>0</v>
      </c>
      <c r="U1163" s="73">
        <v>0</v>
      </c>
      <c r="V1163" s="73">
        <v>0</v>
      </c>
      <c r="W1163" s="73">
        <v>0</v>
      </c>
      <c r="X1163" s="73">
        <v>0</v>
      </c>
      <c r="Y1163" s="73">
        <v>0</v>
      </c>
      <c r="Z1163" s="73">
        <v>0</v>
      </c>
      <c r="AA1163" s="73">
        <v>0</v>
      </c>
      <c r="AB1163" s="73">
        <v>0</v>
      </c>
      <c r="AC1163" s="73">
        <v>0</v>
      </c>
      <c r="AD1163" s="73">
        <v>0</v>
      </c>
      <c r="AE1163" s="73">
        <v>0</v>
      </c>
      <c r="AF1163" s="73">
        <v>0</v>
      </c>
      <c r="AG1163" s="73">
        <v>0</v>
      </c>
      <c r="AH1163" s="73">
        <v>0</v>
      </c>
      <c r="AI1163" s="7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>
      <c r="A1164" s="5" t="s">
        <v>8</v>
      </c>
      <c r="B1164" s="5" t="s">
        <v>3</v>
      </c>
      <c r="C1164" s="73">
        <v>0</v>
      </c>
      <c r="D1164" s="73">
        <v>0</v>
      </c>
      <c r="E1164" s="73">
        <v>0</v>
      </c>
      <c r="F1164" s="73">
        <v>0</v>
      </c>
      <c r="G1164" s="73">
        <v>0</v>
      </c>
      <c r="H1164" s="73">
        <v>0</v>
      </c>
      <c r="I1164" s="73">
        <v>0</v>
      </c>
      <c r="J1164" s="73">
        <v>0</v>
      </c>
      <c r="K1164" s="73">
        <v>0</v>
      </c>
      <c r="L1164" s="73">
        <v>0</v>
      </c>
      <c r="M1164" s="73">
        <v>0</v>
      </c>
      <c r="N1164" s="73">
        <v>0</v>
      </c>
      <c r="O1164" s="73">
        <v>0</v>
      </c>
      <c r="P1164" s="73">
        <v>0</v>
      </c>
      <c r="Q1164" s="73">
        <v>0</v>
      </c>
      <c r="R1164" s="73">
        <v>0</v>
      </c>
      <c r="S1164" s="73">
        <v>0</v>
      </c>
      <c r="T1164" s="73">
        <v>0</v>
      </c>
      <c r="U1164" s="73">
        <v>0</v>
      </c>
      <c r="V1164" s="73">
        <v>0</v>
      </c>
      <c r="W1164" s="73">
        <v>0</v>
      </c>
      <c r="X1164" s="73">
        <v>0</v>
      </c>
      <c r="Y1164" s="73">
        <v>0</v>
      </c>
      <c r="Z1164" s="73">
        <v>0</v>
      </c>
      <c r="AA1164" s="73">
        <v>0</v>
      </c>
      <c r="AB1164" s="73">
        <v>0</v>
      </c>
      <c r="AC1164" s="73">
        <v>0</v>
      </c>
      <c r="AD1164" s="73">
        <v>0</v>
      </c>
      <c r="AE1164" s="73">
        <v>0</v>
      </c>
      <c r="AF1164" s="73">
        <v>0</v>
      </c>
      <c r="AG1164" s="73">
        <v>0</v>
      </c>
      <c r="AH1164" s="73">
        <v>0</v>
      </c>
      <c r="AI1164" s="73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>
      <c r="A1165" s="4"/>
      <c r="B1165" s="4" t="s">
        <v>37</v>
      </c>
      <c r="C1165" s="73">
        <v>0</v>
      </c>
      <c r="D1165" s="73">
        <v>0</v>
      </c>
      <c r="E1165" s="73">
        <v>0</v>
      </c>
      <c r="F1165" s="73">
        <v>0</v>
      </c>
      <c r="G1165" s="73">
        <v>0</v>
      </c>
      <c r="H1165" s="73">
        <v>0</v>
      </c>
      <c r="I1165" s="73">
        <v>0</v>
      </c>
      <c r="J1165" s="73">
        <v>0</v>
      </c>
      <c r="K1165" s="73">
        <v>0</v>
      </c>
      <c r="L1165" s="73">
        <v>0</v>
      </c>
      <c r="M1165" s="73">
        <v>0</v>
      </c>
      <c r="N1165" s="73">
        <v>0</v>
      </c>
      <c r="O1165" s="73">
        <v>0</v>
      </c>
      <c r="P1165" s="73">
        <v>0</v>
      </c>
      <c r="Q1165" s="73">
        <v>0</v>
      </c>
      <c r="R1165" s="73">
        <v>0</v>
      </c>
      <c r="S1165" s="73">
        <v>0</v>
      </c>
      <c r="T1165" s="73">
        <v>0</v>
      </c>
      <c r="U1165" s="73">
        <v>0</v>
      </c>
      <c r="V1165" s="73">
        <v>0</v>
      </c>
      <c r="W1165" s="73">
        <v>0</v>
      </c>
      <c r="X1165" s="73">
        <v>0</v>
      </c>
      <c r="Y1165" s="73">
        <v>0</v>
      </c>
      <c r="Z1165" s="73">
        <v>0</v>
      </c>
      <c r="AA1165" s="73">
        <v>0</v>
      </c>
      <c r="AB1165" s="73">
        <v>0</v>
      </c>
      <c r="AC1165" s="73">
        <v>0</v>
      </c>
      <c r="AD1165" s="73">
        <v>0</v>
      </c>
      <c r="AE1165" s="73">
        <v>0</v>
      </c>
      <c r="AF1165" s="73">
        <v>0</v>
      </c>
      <c r="AG1165" s="73">
        <v>0</v>
      </c>
      <c r="AH1165" s="73">
        <v>0</v>
      </c>
      <c r="AI1165" s="73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>
      <c r="A1166" s="14" t="s">
        <v>36</v>
      </c>
      <c r="B1166" s="14" t="s">
        <v>38</v>
      </c>
      <c r="C1166" s="73">
        <v>0</v>
      </c>
      <c r="D1166" s="73">
        <v>0</v>
      </c>
      <c r="E1166" s="73">
        <v>0</v>
      </c>
      <c r="F1166" s="73">
        <v>0</v>
      </c>
      <c r="G1166" s="73">
        <v>0</v>
      </c>
      <c r="H1166" s="73">
        <v>0</v>
      </c>
      <c r="I1166" s="73">
        <v>0</v>
      </c>
      <c r="J1166" s="73">
        <v>0</v>
      </c>
      <c r="K1166" s="73">
        <v>0</v>
      </c>
      <c r="L1166" s="73">
        <v>0</v>
      </c>
      <c r="M1166" s="73">
        <v>0</v>
      </c>
      <c r="N1166" s="73">
        <v>0</v>
      </c>
      <c r="O1166" s="73">
        <v>0</v>
      </c>
      <c r="P1166" s="73">
        <v>0</v>
      </c>
      <c r="Q1166" s="73">
        <v>0</v>
      </c>
      <c r="R1166" s="73">
        <v>0</v>
      </c>
      <c r="S1166" s="73">
        <v>0</v>
      </c>
      <c r="T1166" s="73">
        <v>0</v>
      </c>
      <c r="U1166" s="73">
        <v>0</v>
      </c>
      <c r="V1166" s="73">
        <v>0</v>
      </c>
      <c r="W1166" s="73">
        <v>0</v>
      </c>
      <c r="X1166" s="73">
        <v>0</v>
      </c>
      <c r="Y1166" s="73">
        <v>0</v>
      </c>
      <c r="Z1166" s="73">
        <v>0</v>
      </c>
      <c r="AA1166" s="73">
        <v>0</v>
      </c>
      <c r="AB1166" s="73">
        <v>0</v>
      </c>
      <c r="AC1166" s="73">
        <v>0</v>
      </c>
      <c r="AD1166" s="73">
        <v>0</v>
      </c>
      <c r="AE1166" s="73">
        <v>0</v>
      </c>
      <c r="AF1166" s="73">
        <v>0</v>
      </c>
      <c r="AG1166" s="73">
        <v>0</v>
      </c>
      <c r="AH1166" s="73">
        <v>0</v>
      </c>
      <c r="AI1166" s="73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>
      <c r="A1167" s="5"/>
      <c r="B1167" s="5" t="s">
        <v>213</v>
      </c>
      <c r="C1167" s="73">
        <v>0</v>
      </c>
      <c r="D1167" s="73">
        <v>0</v>
      </c>
      <c r="E1167" s="73">
        <v>0</v>
      </c>
      <c r="F1167" s="73">
        <v>0</v>
      </c>
      <c r="G1167" s="73">
        <v>0</v>
      </c>
      <c r="H1167" s="73">
        <v>0</v>
      </c>
      <c r="I1167" s="73">
        <v>0</v>
      </c>
      <c r="J1167" s="73">
        <v>0</v>
      </c>
      <c r="K1167" s="73">
        <v>0</v>
      </c>
      <c r="L1167" s="73">
        <v>0</v>
      </c>
      <c r="M1167" s="73">
        <v>0</v>
      </c>
      <c r="N1167" s="73">
        <v>0</v>
      </c>
      <c r="O1167" s="73">
        <v>0</v>
      </c>
      <c r="P1167" s="73">
        <v>0</v>
      </c>
      <c r="Q1167" s="73">
        <v>0</v>
      </c>
      <c r="R1167" s="73">
        <v>0</v>
      </c>
      <c r="S1167" s="73">
        <v>0</v>
      </c>
      <c r="T1167" s="73">
        <v>0</v>
      </c>
      <c r="U1167" s="73">
        <v>0</v>
      </c>
      <c r="V1167" s="73">
        <v>0</v>
      </c>
      <c r="W1167" s="73">
        <v>0</v>
      </c>
      <c r="X1167" s="73">
        <v>0</v>
      </c>
      <c r="Y1167" s="73">
        <v>0</v>
      </c>
      <c r="Z1167" s="73">
        <v>0</v>
      </c>
      <c r="AA1167" s="73">
        <v>0</v>
      </c>
      <c r="AB1167" s="73">
        <v>0</v>
      </c>
      <c r="AC1167" s="73">
        <v>0</v>
      </c>
      <c r="AD1167" s="73">
        <v>0</v>
      </c>
      <c r="AE1167" s="73">
        <v>0</v>
      </c>
      <c r="AF1167" s="73">
        <v>0</v>
      </c>
      <c r="AG1167" s="73">
        <v>0</v>
      </c>
      <c r="AH1167" s="73">
        <v>0</v>
      </c>
      <c r="AI1167" s="73">
        <v>0</v>
      </c>
    </row>
    <row r="1168" spans="1:85">
      <c r="A1168" s="1" t="str">
        <f>LOOKUP(B1168,[1]Regions!$A$4:$A$98,[1]Regions!$B$4:$B$98)</f>
        <v>Ukraine</v>
      </c>
      <c r="B1168" s="2">
        <v>54</v>
      </c>
      <c r="C1168" s="72">
        <v>2018</v>
      </c>
      <c r="D1168" s="72">
        <v>2019</v>
      </c>
      <c r="E1168" s="72">
        <v>2020</v>
      </c>
      <c r="F1168" s="72">
        <v>2021</v>
      </c>
      <c r="G1168" s="72">
        <v>2022</v>
      </c>
      <c r="H1168" s="72">
        <v>2023</v>
      </c>
      <c r="I1168" s="72">
        <v>2024</v>
      </c>
      <c r="J1168" s="72">
        <v>2025</v>
      </c>
      <c r="K1168" s="72">
        <v>2026</v>
      </c>
      <c r="L1168" s="72">
        <v>2027</v>
      </c>
      <c r="M1168" s="72">
        <v>2028</v>
      </c>
      <c r="N1168" s="72">
        <v>2029</v>
      </c>
      <c r="O1168" s="72">
        <v>2030</v>
      </c>
      <c r="P1168" s="72">
        <v>2031</v>
      </c>
      <c r="Q1168" s="72">
        <v>2032</v>
      </c>
      <c r="R1168" s="72">
        <v>2033</v>
      </c>
      <c r="S1168" s="72">
        <v>2034</v>
      </c>
      <c r="T1168" s="72">
        <v>2035</v>
      </c>
      <c r="U1168" s="72">
        <v>2036</v>
      </c>
      <c r="V1168" s="72">
        <v>2037</v>
      </c>
      <c r="W1168" s="72">
        <v>2038</v>
      </c>
      <c r="X1168" s="72">
        <v>2039</v>
      </c>
      <c r="Y1168" s="72">
        <v>2040</v>
      </c>
      <c r="Z1168" s="72">
        <v>2041</v>
      </c>
      <c r="AA1168" s="72">
        <v>2042</v>
      </c>
      <c r="AB1168" s="72">
        <v>2043</v>
      </c>
      <c r="AC1168" s="72">
        <v>2044</v>
      </c>
      <c r="AD1168" s="72">
        <v>2045</v>
      </c>
      <c r="AE1168" s="72">
        <v>2046</v>
      </c>
      <c r="AF1168" s="72">
        <v>2047</v>
      </c>
      <c r="AG1168" s="72">
        <v>2048</v>
      </c>
      <c r="AH1168" s="72">
        <v>2049</v>
      </c>
      <c r="AI1168" s="72">
        <v>2050</v>
      </c>
      <c r="AJ1168">
        <v>2051</v>
      </c>
      <c r="AK1168">
        <v>2052</v>
      </c>
      <c r="AL1168">
        <v>2053</v>
      </c>
      <c r="AM1168">
        <v>2054</v>
      </c>
      <c r="AN1168">
        <v>2055</v>
      </c>
      <c r="AO1168">
        <v>2056</v>
      </c>
      <c r="AP1168">
        <v>2057</v>
      </c>
      <c r="AQ1168">
        <v>2058</v>
      </c>
      <c r="AR1168">
        <v>2059</v>
      </c>
      <c r="AS1168">
        <v>2060</v>
      </c>
      <c r="AT1168">
        <v>2061</v>
      </c>
      <c r="AU1168">
        <v>2062</v>
      </c>
      <c r="AV1168">
        <v>2063</v>
      </c>
      <c r="AW1168">
        <v>2064</v>
      </c>
      <c r="AX1168">
        <v>2065</v>
      </c>
      <c r="AY1168">
        <v>2066</v>
      </c>
      <c r="AZ1168">
        <v>2067</v>
      </c>
      <c r="BA1168">
        <v>2068</v>
      </c>
      <c r="BB1168">
        <v>2069</v>
      </c>
      <c r="BC1168">
        <v>2070</v>
      </c>
      <c r="BD1168">
        <v>2071</v>
      </c>
      <c r="BE1168">
        <v>2072</v>
      </c>
      <c r="BF1168">
        <v>2073</v>
      </c>
      <c r="BG1168">
        <v>2074</v>
      </c>
      <c r="BH1168">
        <v>2075</v>
      </c>
      <c r="BI1168">
        <v>2076</v>
      </c>
      <c r="BJ1168">
        <v>2077</v>
      </c>
      <c r="BK1168">
        <v>2078</v>
      </c>
      <c r="BL1168">
        <v>2079</v>
      </c>
      <c r="BM1168">
        <v>2080</v>
      </c>
      <c r="BN1168">
        <v>2081</v>
      </c>
      <c r="BO1168">
        <v>2082</v>
      </c>
      <c r="BP1168">
        <v>2083</v>
      </c>
      <c r="BQ1168">
        <v>2084</v>
      </c>
      <c r="BR1168">
        <v>2085</v>
      </c>
      <c r="BS1168">
        <v>2086</v>
      </c>
      <c r="BT1168">
        <v>2087</v>
      </c>
      <c r="BU1168">
        <v>2088</v>
      </c>
      <c r="BV1168">
        <v>2089</v>
      </c>
      <c r="BW1168">
        <v>2090</v>
      </c>
      <c r="BX1168">
        <v>2091</v>
      </c>
      <c r="BY1168">
        <v>2092</v>
      </c>
      <c r="BZ1168">
        <v>2093</v>
      </c>
      <c r="CA1168">
        <v>2094</v>
      </c>
      <c r="CB1168">
        <v>2095</v>
      </c>
      <c r="CC1168">
        <v>2096</v>
      </c>
      <c r="CD1168">
        <v>2097</v>
      </c>
      <c r="CE1168">
        <v>2098</v>
      </c>
      <c r="CF1168">
        <v>2099</v>
      </c>
      <c r="CG1168">
        <v>2100</v>
      </c>
    </row>
    <row r="1169" spans="1:85">
      <c r="A1169" s="74"/>
      <c r="B1169" s="74" t="s">
        <v>4</v>
      </c>
      <c r="C1169" s="73">
        <v>0</v>
      </c>
      <c r="D1169" s="73">
        <v>0</v>
      </c>
      <c r="E1169" s="73">
        <v>0</v>
      </c>
      <c r="F1169" s="73">
        <v>0</v>
      </c>
      <c r="G1169" s="73">
        <v>0</v>
      </c>
      <c r="H1169" s="73">
        <v>0</v>
      </c>
      <c r="I1169" s="73">
        <v>0</v>
      </c>
      <c r="J1169" s="73">
        <v>0</v>
      </c>
      <c r="K1169" s="73">
        <v>0</v>
      </c>
      <c r="L1169" s="73">
        <v>0</v>
      </c>
      <c r="M1169" s="73">
        <v>0</v>
      </c>
      <c r="N1169" s="73">
        <v>0</v>
      </c>
      <c r="O1169" s="73">
        <v>0</v>
      </c>
      <c r="P1169" s="73">
        <v>0</v>
      </c>
      <c r="Q1169" s="73">
        <v>0</v>
      </c>
      <c r="R1169" s="73">
        <v>0</v>
      </c>
      <c r="S1169" s="73">
        <v>0</v>
      </c>
      <c r="T1169" s="73">
        <v>0</v>
      </c>
      <c r="U1169" s="73">
        <v>0</v>
      </c>
      <c r="V1169" s="73">
        <v>0</v>
      </c>
      <c r="W1169" s="73">
        <v>0</v>
      </c>
      <c r="X1169" s="73">
        <v>0</v>
      </c>
      <c r="Y1169" s="73">
        <v>0</v>
      </c>
      <c r="Z1169" s="73">
        <v>0</v>
      </c>
      <c r="AA1169" s="73">
        <v>0</v>
      </c>
      <c r="AB1169" s="73">
        <v>0</v>
      </c>
      <c r="AC1169" s="73">
        <v>0</v>
      </c>
      <c r="AD1169" s="73">
        <v>0</v>
      </c>
      <c r="AE1169" s="73">
        <v>0</v>
      </c>
      <c r="AF1169" s="73">
        <v>0</v>
      </c>
      <c r="AG1169" s="73">
        <v>0</v>
      </c>
      <c r="AH1169" s="73">
        <v>0</v>
      </c>
      <c r="AI1169" s="73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>
      <c r="A1170" s="74" t="s">
        <v>0</v>
      </c>
      <c r="B1170" s="74" t="s">
        <v>3</v>
      </c>
      <c r="C1170" s="73">
        <v>0</v>
      </c>
      <c r="D1170" s="73">
        <v>0</v>
      </c>
      <c r="E1170" s="73">
        <v>0</v>
      </c>
      <c r="F1170" s="73">
        <v>0</v>
      </c>
      <c r="G1170" s="73">
        <v>0</v>
      </c>
      <c r="H1170" s="73">
        <v>0</v>
      </c>
      <c r="I1170" s="73">
        <v>0</v>
      </c>
      <c r="J1170" s="73">
        <v>0</v>
      </c>
      <c r="K1170" s="73">
        <v>0</v>
      </c>
      <c r="L1170" s="73">
        <v>0</v>
      </c>
      <c r="M1170" s="73">
        <v>0</v>
      </c>
      <c r="N1170" s="73">
        <v>0</v>
      </c>
      <c r="O1170" s="73">
        <v>0</v>
      </c>
      <c r="P1170" s="73">
        <v>0</v>
      </c>
      <c r="Q1170" s="73">
        <v>0</v>
      </c>
      <c r="R1170" s="73">
        <v>0</v>
      </c>
      <c r="S1170" s="73">
        <v>0</v>
      </c>
      <c r="T1170" s="73">
        <v>0</v>
      </c>
      <c r="U1170" s="73">
        <v>0</v>
      </c>
      <c r="V1170" s="73">
        <v>0</v>
      </c>
      <c r="W1170" s="73">
        <v>0</v>
      </c>
      <c r="X1170" s="73">
        <v>0</v>
      </c>
      <c r="Y1170" s="73">
        <v>0</v>
      </c>
      <c r="Z1170" s="73">
        <v>0</v>
      </c>
      <c r="AA1170" s="73">
        <v>0</v>
      </c>
      <c r="AB1170" s="73">
        <v>0</v>
      </c>
      <c r="AC1170" s="73">
        <v>0</v>
      </c>
      <c r="AD1170" s="73">
        <v>0</v>
      </c>
      <c r="AE1170" s="73">
        <v>0</v>
      </c>
      <c r="AF1170" s="73">
        <v>0</v>
      </c>
      <c r="AG1170" s="73">
        <v>0</v>
      </c>
      <c r="AH1170" s="73">
        <v>0</v>
      </c>
      <c r="AI1170" s="73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>
      <c r="A1171" s="74"/>
      <c r="B1171" s="74" t="s">
        <v>34</v>
      </c>
      <c r="C1171" s="73">
        <v>0</v>
      </c>
      <c r="D1171" s="73">
        <v>0</v>
      </c>
      <c r="E1171" s="73">
        <v>0</v>
      </c>
      <c r="F1171" s="73">
        <v>0</v>
      </c>
      <c r="G1171" s="73">
        <v>0</v>
      </c>
      <c r="H1171" s="73">
        <v>0</v>
      </c>
      <c r="I1171" s="73">
        <v>0</v>
      </c>
      <c r="J1171" s="73">
        <v>0</v>
      </c>
      <c r="K1171" s="73">
        <v>0</v>
      </c>
      <c r="L1171" s="73">
        <v>0</v>
      </c>
      <c r="M1171" s="73">
        <v>0</v>
      </c>
      <c r="N1171" s="73">
        <v>0</v>
      </c>
      <c r="O1171" s="73">
        <v>0</v>
      </c>
      <c r="P1171" s="73">
        <v>0</v>
      </c>
      <c r="Q1171" s="73">
        <v>0</v>
      </c>
      <c r="R1171" s="73">
        <v>0</v>
      </c>
      <c r="S1171" s="73">
        <v>0</v>
      </c>
      <c r="T1171" s="73">
        <v>0</v>
      </c>
      <c r="U1171" s="73">
        <v>0</v>
      </c>
      <c r="V1171" s="73">
        <v>0</v>
      </c>
      <c r="W1171" s="73">
        <v>0</v>
      </c>
      <c r="X1171" s="73">
        <v>0</v>
      </c>
      <c r="Y1171" s="73">
        <v>0</v>
      </c>
      <c r="Z1171" s="73">
        <v>0</v>
      </c>
      <c r="AA1171" s="73">
        <v>0</v>
      </c>
      <c r="AB1171" s="73">
        <v>0</v>
      </c>
      <c r="AC1171" s="73">
        <v>0</v>
      </c>
      <c r="AD1171" s="73">
        <v>0</v>
      </c>
      <c r="AE1171" s="73">
        <v>0</v>
      </c>
      <c r="AF1171" s="73">
        <v>0</v>
      </c>
      <c r="AG1171" s="73">
        <v>0</v>
      </c>
      <c r="AH1171" s="73">
        <v>0</v>
      </c>
      <c r="AI1171" s="73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>
      <c r="A1172" s="14"/>
      <c r="B1172" s="14" t="s">
        <v>35</v>
      </c>
      <c r="C1172" s="73">
        <v>0</v>
      </c>
      <c r="D1172" s="73">
        <v>0</v>
      </c>
      <c r="E1172" s="73">
        <v>0</v>
      </c>
      <c r="F1172" s="73">
        <v>0</v>
      </c>
      <c r="G1172" s="73">
        <v>0</v>
      </c>
      <c r="H1172" s="73">
        <v>0</v>
      </c>
      <c r="I1172" s="73">
        <v>0</v>
      </c>
      <c r="J1172" s="73">
        <v>0</v>
      </c>
      <c r="K1172" s="73">
        <v>0</v>
      </c>
      <c r="L1172" s="73">
        <v>0</v>
      </c>
      <c r="M1172" s="73">
        <v>0</v>
      </c>
      <c r="N1172" s="73">
        <v>0</v>
      </c>
      <c r="O1172" s="73">
        <v>0</v>
      </c>
      <c r="P1172" s="73">
        <v>0</v>
      </c>
      <c r="Q1172" s="73">
        <v>0</v>
      </c>
      <c r="R1172" s="73">
        <v>0</v>
      </c>
      <c r="S1172" s="73">
        <v>0</v>
      </c>
      <c r="T1172" s="73">
        <v>0</v>
      </c>
      <c r="U1172" s="73">
        <v>0</v>
      </c>
      <c r="V1172" s="73">
        <v>0</v>
      </c>
      <c r="W1172" s="73">
        <v>0</v>
      </c>
      <c r="X1172" s="73">
        <v>0</v>
      </c>
      <c r="Y1172" s="73">
        <v>0</v>
      </c>
      <c r="Z1172" s="73">
        <v>0</v>
      </c>
      <c r="AA1172" s="73">
        <v>0</v>
      </c>
      <c r="AB1172" s="73">
        <v>0</v>
      </c>
      <c r="AC1172" s="73">
        <v>0</v>
      </c>
      <c r="AD1172" s="73">
        <v>0</v>
      </c>
      <c r="AE1172" s="73">
        <v>0</v>
      </c>
      <c r="AF1172" s="73">
        <v>0</v>
      </c>
      <c r="AG1172" s="73">
        <v>0</v>
      </c>
      <c r="AH1172" s="73">
        <v>0</v>
      </c>
      <c r="AI1172" s="73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4"/>
      <c r="B1173" s="4" t="s">
        <v>4</v>
      </c>
      <c r="C1173" s="73">
        <v>0</v>
      </c>
      <c r="D1173" s="73">
        <v>0</v>
      </c>
      <c r="E1173" s="73">
        <v>0</v>
      </c>
      <c r="F1173" s="73">
        <v>0</v>
      </c>
      <c r="G1173" s="73">
        <v>0</v>
      </c>
      <c r="H1173" s="73">
        <v>0</v>
      </c>
      <c r="I1173" s="73">
        <v>0</v>
      </c>
      <c r="J1173" s="73">
        <v>0</v>
      </c>
      <c r="K1173" s="73">
        <v>0</v>
      </c>
      <c r="L1173" s="73">
        <v>0</v>
      </c>
      <c r="M1173" s="73">
        <v>0</v>
      </c>
      <c r="N1173" s="73">
        <v>0</v>
      </c>
      <c r="O1173" s="73">
        <v>0</v>
      </c>
      <c r="P1173" s="73">
        <v>0</v>
      </c>
      <c r="Q1173" s="73">
        <v>0</v>
      </c>
      <c r="R1173" s="73">
        <v>0</v>
      </c>
      <c r="S1173" s="73">
        <v>0</v>
      </c>
      <c r="T1173" s="73">
        <v>0</v>
      </c>
      <c r="U1173" s="73">
        <v>0</v>
      </c>
      <c r="V1173" s="73">
        <v>0</v>
      </c>
      <c r="W1173" s="73">
        <v>0</v>
      </c>
      <c r="X1173" s="73">
        <v>0</v>
      </c>
      <c r="Y1173" s="73">
        <v>0</v>
      </c>
      <c r="Z1173" s="73">
        <v>0</v>
      </c>
      <c r="AA1173" s="73">
        <v>0</v>
      </c>
      <c r="AB1173" s="73">
        <v>0</v>
      </c>
      <c r="AC1173" s="73">
        <v>0</v>
      </c>
      <c r="AD1173" s="73">
        <v>0</v>
      </c>
      <c r="AE1173" s="73">
        <v>0</v>
      </c>
      <c r="AF1173" s="73">
        <v>0</v>
      </c>
      <c r="AG1173" s="73">
        <v>0</v>
      </c>
      <c r="AH1173" s="73">
        <v>0</v>
      </c>
      <c r="AI1173" s="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74" t="s">
        <v>1</v>
      </c>
      <c r="B1174" s="74" t="s">
        <v>3</v>
      </c>
      <c r="C1174" s="73">
        <v>0</v>
      </c>
      <c r="D1174" s="73">
        <v>0</v>
      </c>
      <c r="E1174" s="73">
        <v>0</v>
      </c>
      <c r="F1174" s="73">
        <v>0</v>
      </c>
      <c r="G1174" s="73">
        <v>0</v>
      </c>
      <c r="H1174" s="73">
        <v>0</v>
      </c>
      <c r="I1174" s="73">
        <v>0</v>
      </c>
      <c r="J1174" s="73">
        <v>0</v>
      </c>
      <c r="K1174" s="73">
        <v>0</v>
      </c>
      <c r="L1174" s="73">
        <v>0</v>
      </c>
      <c r="M1174" s="73">
        <v>0</v>
      </c>
      <c r="N1174" s="73">
        <v>0</v>
      </c>
      <c r="O1174" s="73">
        <v>0</v>
      </c>
      <c r="P1174" s="73">
        <v>0</v>
      </c>
      <c r="Q1174" s="73">
        <v>0</v>
      </c>
      <c r="R1174" s="73">
        <v>0</v>
      </c>
      <c r="S1174" s="73">
        <v>0</v>
      </c>
      <c r="T1174" s="73">
        <v>0</v>
      </c>
      <c r="U1174" s="73">
        <v>0</v>
      </c>
      <c r="V1174" s="73">
        <v>0</v>
      </c>
      <c r="W1174" s="73">
        <v>0</v>
      </c>
      <c r="X1174" s="73">
        <v>0</v>
      </c>
      <c r="Y1174" s="73">
        <v>0</v>
      </c>
      <c r="Z1174" s="73">
        <v>0</v>
      </c>
      <c r="AA1174" s="73">
        <v>0</v>
      </c>
      <c r="AB1174" s="73">
        <v>0</v>
      </c>
      <c r="AC1174" s="73">
        <v>0</v>
      </c>
      <c r="AD1174" s="73">
        <v>0</v>
      </c>
      <c r="AE1174" s="73">
        <v>0</v>
      </c>
      <c r="AF1174" s="73">
        <v>0</v>
      </c>
      <c r="AG1174" s="73">
        <v>0</v>
      </c>
      <c r="AH1174" s="73">
        <v>0</v>
      </c>
      <c r="AI1174" s="73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74"/>
      <c r="B1175" s="74" t="s">
        <v>34</v>
      </c>
      <c r="C1175" s="73">
        <v>0</v>
      </c>
      <c r="D1175" s="73">
        <v>0</v>
      </c>
      <c r="E1175" s="73">
        <v>0</v>
      </c>
      <c r="F1175" s="73">
        <v>0</v>
      </c>
      <c r="G1175" s="73">
        <v>0</v>
      </c>
      <c r="H1175" s="73">
        <v>0</v>
      </c>
      <c r="I1175" s="73">
        <v>0</v>
      </c>
      <c r="J1175" s="73">
        <v>0</v>
      </c>
      <c r="K1175" s="73">
        <v>0</v>
      </c>
      <c r="L1175" s="73">
        <v>0</v>
      </c>
      <c r="M1175" s="73">
        <v>0</v>
      </c>
      <c r="N1175" s="73">
        <v>0</v>
      </c>
      <c r="O1175" s="73">
        <v>0</v>
      </c>
      <c r="P1175" s="73">
        <v>0</v>
      </c>
      <c r="Q1175" s="73">
        <v>0</v>
      </c>
      <c r="R1175" s="73">
        <v>0</v>
      </c>
      <c r="S1175" s="73">
        <v>0</v>
      </c>
      <c r="T1175" s="73">
        <v>0</v>
      </c>
      <c r="U1175" s="73">
        <v>0</v>
      </c>
      <c r="V1175" s="73">
        <v>0</v>
      </c>
      <c r="W1175" s="73">
        <v>0</v>
      </c>
      <c r="X1175" s="73">
        <v>0</v>
      </c>
      <c r="Y1175" s="73">
        <v>0</v>
      </c>
      <c r="Z1175" s="73">
        <v>0</v>
      </c>
      <c r="AA1175" s="73">
        <v>0</v>
      </c>
      <c r="AB1175" s="73">
        <v>0</v>
      </c>
      <c r="AC1175" s="73">
        <v>0</v>
      </c>
      <c r="AD1175" s="73">
        <v>0</v>
      </c>
      <c r="AE1175" s="73">
        <v>0</v>
      </c>
      <c r="AF1175" s="73">
        <v>0</v>
      </c>
      <c r="AG1175" s="73">
        <v>0</v>
      </c>
      <c r="AH1175" s="73">
        <v>0</v>
      </c>
      <c r="AI1175" s="73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14"/>
      <c r="B1176" s="14" t="s">
        <v>35</v>
      </c>
      <c r="C1176" s="73">
        <v>0</v>
      </c>
      <c r="D1176" s="73">
        <v>0</v>
      </c>
      <c r="E1176" s="73">
        <v>0</v>
      </c>
      <c r="F1176" s="73">
        <v>0</v>
      </c>
      <c r="G1176" s="73">
        <v>0</v>
      </c>
      <c r="H1176" s="73">
        <v>0</v>
      </c>
      <c r="I1176" s="73">
        <v>0</v>
      </c>
      <c r="J1176" s="73">
        <v>0</v>
      </c>
      <c r="K1176" s="73">
        <v>0</v>
      </c>
      <c r="L1176" s="73">
        <v>0</v>
      </c>
      <c r="M1176" s="73">
        <v>0</v>
      </c>
      <c r="N1176" s="73">
        <v>0</v>
      </c>
      <c r="O1176" s="73">
        <v>0</v>
      </c>
      <c r="P1176" s="73">
        <v>0</v>
      </c>
      <c r="Q1176" s="73">
        <v>0</v>
      </c>
      <c r="R1176" s="73">
        <v>0</v>
      </c>
      <c r="S1176" s="73">
        <v>0</v>
      </c>
      <c r="T1176" s="73">
        <v>0</v>
      </c>
      <c r="U1176" s="73">
        <v>0</v>
      </c>
      <c r="V1176" s="73">
        <v>0</v>
      </c>
      <c r="W1176" s="73">
        <v>0</v>
      </c>
      <c r="X1176" s="73">
        <v>0</v>
      </c>
      <c r="Y1176" s="73">
        <v>0</v>
      </c>
      <c r="Z1176" s="73">
        <v>0</v>
      </c>
      <c r="AA1176" s="73">
        <v>0</v>
      </c>
      <c r="AB1176" s="73">
        <v>0</v>
      </c>
      <c r="AC1176" s="73">
        <v>0</v>
      </c>
      <c r="AD1176" s="73">
        <v>0</v>
      </c>
      <c r="AE1176" s="73">
        <v>0</v>
      </c>
      <c r="AF1176" s="73">
        <v>0</v>
      </c>
      <c r="AG1176" s="73">
        <v>0</v>
      </c>
      <c r="AH1176" s="73">
        <v>0</v>
      </c>
      <c r="AI1176" s="73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4"/>
      <c r="B1177" s="4" t="s">
        <v>4</v>
      </c>
      <c r="C1177" s="73">
        <v>0</v>
      </c>
      <c r="D1177" s="73">
        <v>0</v>
      </c>
      <c r="E1177" s="73">
        <v>0</v>
      </c>
      <c r="F1177" s="73">
        <v>0</v>
      </c>
      <c r="G1177" s="73">
        <v>0</v>
      </c>
      <c r="H1177" s="73">
        <v>0</v>
      </c>
      <c r="I1177" s="73">
        <v>0</v>
      </c>
      <c r="J1177" s="73">
        <v>0</v>
      </c>
      <c r="K1177" s="73">
        <v>0</v>
      </c>
      <c r="L1177" s="73">
        <v>0</v>
      </c>
      <c r="M1177" s="73">
        <v>0</v>
      </c>
      <c r="N1177" s="73">
        <v>0</v>
      </c>
      <c r="O1177" s="73">
        <v>0</v>
      </c>
      <c r="P1177" s="73">
        <v>0</v>
      </c>
      <c r="Q1177" s="73">
        <v>0</v>
      </c>
      <c r="R1177" s="73">
        <v>0</v>
      </c>
      <c r="S1177" s="73">
        <v>0</v>
      </c>
      <c r="T1177" s="73">
        <v>0</v>
      </c>
      <c r="U1177" s="73">
        <v>0</v>
      </c>
      <c r="V1177" s="73">
        <v>0</v>
      </c>
      <c r="W1177" s="73">
        <v>0</v>
      </c>
      <c r="X1177" s="73">
        <v>0</v>
      </c>
      <c r="Y1177" s="73">
        <v>0</v>
      </c>
      <c r="Z1177" s="73">
        <v>0</v>
      </c>
      <c r="AA1177" s="73">
        <v>0</v>
      </c>
      <c r="AB1177" s="73">
        <v>0</v>
      </c>
      <c r="AC1177" s="73">
        <v>0</v>
      </c>
      <c r="AD1177" s="73">
        <v>0</v>
      </c>
      <c r="AE1177" s="73">
        <v>0</v>
      </c>
      <c r="AF1177" s="73">
        <v>0</v>
      </c>
      <c r="AG1177" s="73">
        <v>0</v>
      </c>
      <c r="AH1177" s="73">
        <v>0</v>
      </c>
      <c r="AI1177" s="73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14" t="s">
        <v>5</v>
      </c>
      <c r="B1178" s="14" t="s">
        <v>3</v>
      </c>
      <c r="C1178" s="73">
        <v>0</v>
      </c>
      <c r="D1178" s="73">
        <v>0</v>
      </c>
      <c r="E1178" s="73">
        <v>0</v>
      </c>
      <c r="F1178" s="73">
        <v>0</v>
      </c>
      <c r="G1178" s="73">
        <v>0</v>
      </c>
      <c r="H1178" s="73">
        <v>0</v>
      </c>
      <c r="I1178" s="73">
        <v>0</v>
      </c>
      <c r="J1178" s="73">
        <v>0</v>
      </c>
      <c r="K1178" s="73">
        <v>0</v>
      </c>
      <c r="L1178" s="73">
        <v>0</v>
      </c>
      <c r="M1178" s="73">
        <v>0</v>
      </c>
      <c r="N1178" s="73">
        <v>0</v>
      </c>
      <c r="O1178" s="73">
        <v>0</v>
      </c>
      <c r="P1178" s="73">
        <v>0</v>
      </c>
      <c r="Q1178" s="73">
        <v>0</v>
      </c>
      <c r="R1178" s="73">
        <v>0</v>
      </c>
      <c r="S1178" s="73">
        <v>0</v>
      </c>
      <c r="T1178" s="73">
        <v>0</v>
      </c>
      <c r="U1178" s="73">
        <v>0</v>
      </c>
      <c r="V1178" s="73">
        <v>0</v>
      </c>
      <c r="W1178" s="73">
        <v>0</v>
      </c>
      <c r="X1178" s="73">
        <v>0</v>
      </c>
      <c r="Y1178" s="73">
        <v>0</v>
      </c>
      <c r="Z1178" s="73">
        <v>0</v>
      </c>
      <c r="AA1178" s="73">
        <v>0</v>
      </c>
      <c r="AB1178" s="73">
        <v>0</v>
      </c>
      <c r="AC1178" s="73">
        <v>0</v>
      </c>
      <c r="AD1178" s="73">
        <v>0</v>
      </c>
      <c r="AE1178" s="73">
        <v>0</v>
      </c>
      <c r="AF1178" s="73">
        <v>0</v>
      </c>
      <c r="AG1178" s="73">
        <v>0</v>
      </c>
      <c r="AH1178" s="73">
        <v>0</v>
      </c>
      <c r="AI1178" s="73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5"/>
      <c r="B1179" s="5" t="s">
        <v>4</v>
      </c>
      <c r="C1179" s="73">
        <v>0</v>
      </c>
      <c r="D1179" s="73">
        <v>0</v>
      </c>
      <c r="E1179" s="73">
        <v>0</v>
      </c>
      <c r="F1179" s="73">
        <v>0</v>
      </c>
      <c r="G1179" s="73">
        <v>0</v>
      </c>
      <c r="H1179" s="73">
        <v>0</v>
      </c>
      <c r="I1179" s="73">
        <v>0</v>
      </c>
      <c r="J1179" s="73">
        <v>0</v>
      </c>
      <c r="K1179" s="73">
        <v>0</v>
      </c>
      <c r="L1179" s="73">
        <v>0</v>
      </c>
      <c r="M1179" s="73">
        <v>0</v>
      </c>
      <c r="N1179" s="73">
        <v>0</v>
      </c>
      <c r="O1179" s="73">
        <v>0</v>
      </c>
      <c r="P1179" s="73">
        <v>0</v>
      </c>
      <c r="Q1179" s="73">
        <v>0</v>
      </c>
      <c r="R1179" s="73">
        <v>0</v>
      </c>
      <c r="S1179" s="73">
        <v>0</v>
      </c>
      <c r="T1179" s="73">
        <v>0</v>
      </c>
      <c r="U1179" s="73">
        <v>0</v>
      </c>
      <c r="V1179" s="73">
        <v>0</v>
      </c>
      <c r="W1179" s="73">
        <v>0</v>
      </c>
      <c r="X1179" s="73">
        <v>0</v>
      </c>
      <c r="Y1179" s="73">
        <v>0</v>
      </c>
      <c r="Z1179" s="73">
        <v>0</v>
      </c>
      <c r="AA1179" s="73">
        <v>0</v>
      </c>
      <c r="AB1179" s="73">
        <v>0</v>
      </c>
      <c r="AC1179" s="73">
        <v>0</v>
      </c>
      <c r="AD1179" s="73">
        <v>0</v>
      </c>
      <c r="AE1179" s="73">
        <v>0</v>
      </c>
      <c r="AF1179" s="73">
        <v>0</v>
      </c>
      <c r="AG1179" s="73">
        <v>0</v>
      </c>
      <c r="AH1179" s="73">
        <v>0</v>
      </c>
      <c r="AI1179" s="73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5" t="s">
        <v>2</v>
      </c>
      <c r="B1180" s="5" t="s">
        <v>3</v>
      </c>
      <c r="C1180" s="73">
        <v>0</v>
      </c>
      <c r="D1180" s="73">
        <v>0</v>
      </c>
      <c r="E1180" s="73">
        <v>0</v>
      </c>
      <c r="F1180" s="73">
        <v>0</v>
      </c>
      <c r="G1180" s="73">
        <v>0</v>
      </c>
      <c r="H1180" s="73">
        <v>0</v>
      </c>
      <c r="I1180" s="73">
        <v>0</v>
      </c>
      <c r="J1180" s="73">
        <v>0</v>
      </c>
      <c r="K1180" s="73">
        <v>0</v>
      </c>
      <c r="L1180" s="73">
        <v>0</v>
      </c>
      <c r="M1180" s="73">
        <v>0</v>
      </c>
      <c r="N1180" s="73">
        <v>0</v>
      </c>
      <c r="O1180" s="73">
        <v>0</v>
      </c>
      <c r="P1180" s="73">
        <v>0</v>
      </c>
      <c r="Q1180" s="73">
        <v>0</v>
      </c>
      <c r="R1180" s="73">
        <v>0</v>
      </c>
      <c r="S1180" s="73">
        <v>0</v>
      </c>
      <c r="T1180" s="73">
        <v>0</v>
      </c>
      <c r="U1180" s="73">
        <v>0</v>
      </c>
      <c r="V1180" s="73">
        <v>0</v>
      </c>
      <c r="W1180" s="73">
        <v>0</v>
      </c>
      <c r="X1180" s="73">
        <v>0</v>
      </c>
      <c r="Y1180" s="73">
        <v>0</v>
      </c>
      <c r="Z1180" s="73">
        <v>0</v>
      </c>
      <c r="AA1180" s="73">
        <v>0</v>
      </c>
      <c r="AB1180" s="73">
        <v>0</v>
      </c>
      <c r="AC1180" s="73">
        <v>0</v>
      </c>
      <c r="AD1180" s="73">
        <v>0</v>
      </c>
      <c r="AE1180" s="73">
        <v>0</v>
      </c>
      <c r="AF1180" s="73">
        <v>0</v>
      </c>
      <c r="AG1180" s="73">
        <v>0</v>
      </c>
      <c r="AH1180" s="73">
        <v>0</v>
      </c>
      <c r="AI1180" s="73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4"/>
      <c r="B1181" s="4" t="s">
        <v>4</v>
      </c>
      <c r="C1181" s="73">
        <v>0</v>
      </c>
      <c r="D1181" s="73">
        <v>0</v>
      </c>
      <c r="E1181" s="73">
        <v>0</v>
      </c>
      <c r="F1181" s="73">
        <v>0</v>
      </c>
      <c r="G1181" s="73">
        <v>0</v>
      </c>
      <c r="H1181" s="73">
        <v>0</v>
      </c>
      <c r="I1181" s="73">
        <v>0</v>
      </c>
      <c r="J1181" s="73">
        <v>0</v>
      </c>
      <c r="K1181" s="73">
        <v>0</v>
      </c>
      <c r="L1181" s="73">
        <v>0</v>
      </c>
      <c r="M1181" s="73">
        <v>0</v>
      </c>
      <c r="N1181" s="73">
        <v>0</v>
      </c>
      <c r="O1181" s="73">
        <v>0</v>
      </c>
      <c r="P1181" s="73">
        <v>0</v>
      </c>
      <c r="Q1181" s="73">
        <v>0</v>
      </c>
      <c r="R1181" s="73">
        <v>0</v>
      </c>
      <c r="S1181" s="73">
        <v>0</v>
      </c>
      <c r="T1181" s="73">
        <v>0</v>
      </c>
      <c r="U1181" s="73">
        <v>0</v>
      </c>
      <c r="V1181" s="73">
        <v>0</v>
      </c>
      <c r="W1181" s="73">
        <v>0</v>
      </c>
      <c r="X1181" s="73">
        <v>0</v>
      </c>
      <c r="Y1181" s="73">
        <v>0</v>
      </c>
      <c r="Z1181" s="73">
        <v>0</v>
      </c>
      <c r="AA1181" s="73">
        <v>0</v>
      </c>
      <c r="AB1181" s="73">
        <v>0</v>
      </c>
      <c r="AC1181" s="73">
        <v>0</v>
      </c>
      <c r="AD1181" s="73">
        <v>0</v>
      </c>
      <c r="AE1181" s="73">
        <v>0</v>
      </c>
      <c r="AF1181" s="73">
        <v>0</v>
      </c>
      <c r="AG1181" s="73">
        <v>0</v>
      </c>
      <c r="AH1181" s="73">
        <v>0</v>
      </c>
      <c r="AI1181" s="73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14" t="s">
        <v>7</v>
      </c>
      <c r="B1182" s="14" t="s">
        <v>3</v>
      </c>
      <c r="C1182" s="73">
        <v>0</v>
      </c>
      <c r="D1182" s="73">
        <v>0</v>
      </c>
      <c r="E1182" s="73">
        <v>0</v>
      </c>
      <c r="F1182" s="73">
        <v>0</v>
      </c>
      <c r="G1182" s="73">
        <v>0</v>
      </c>
      <c r="H1182" s="73">
        <v>0</v>
      </c>
      <c r="I1182" s="73">
        <v>0</v>
      </c>
      <c r="J1182" s="73">
        <v>0</v>
      </c>
      <c r="K1182" s="73">
        <v>0</v>
      </c>
      <c r="L1182" s="73">
        <v>0</v>
      </c>
      <c r="M1182" s="73">
        <v>0</v>
      </c>
      <c r="N1182" s="73">
        <v>0</v>
      </c>
      <c r="O1182" s="73">
        <v>0</v>
      </c>
      <c r="P1182" s="73">
        <v>0</v>
      </c>
      <c r="Q1182" s="73">
        <v>0</v>
      </c>
      <c r="R1182" s="73">
        <v>0</v>
      </c>
      <c r="S1182" s="73">
        <v>0</v>
      </c>
      <c r="T1182" s="73">
        <v>0</v>
      </c>
      <c r="U1182" s="73">
        <v>0</v>
      </c>
      <c r="V1182" s="73">
        <v>0</v>
      </c>
      <c r="W1182" s="73">
        <v>0</v>
      </c>
      <c r="X1182" s="73">
        <v>0</v>
      </c>
      <c r="Y1182" s="73">
        <v>0</v>
      </c>
      <c r="Z1182" s="73">
        <v>0</v>
      </c>
      <c r="AA1182" s="73">
        <v>0</v>
      </c>
      <c r="AB1182" s="73">
        <v>0</v>
      </c>
      <c r="AC1182" s="73">
        <v>0</v>
      </c>
      <c r="AD1182" s="73">
        <v>0</v>
      </c>
      <c r="AE1182" s="73">
        <v>0</v>
      </c>
      <c r="AF1182" s="73">
        <v>0</v>
      </c>
      <c r="AG1182" s="73">
        <v>0</v>
      </c>
      <c r="AH1182" s="73">
        <v>0</v>
      </c>
      <c r="AI1182" s="73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4"/>
      <c r="B1183" s="4" t="s">
        <v>4</v>
      </c>
      <c r="C1183" s="73">
        <v>0</v>
      </c>
      <c r="D1183" s="73">
        <v>0</v>
      </c>
      <c r="E1183" s="73">
        <v>0</v>
      </c>
      <c r="F1183" s="73">
        <v>0</v>
      </c>
      <c r="G1183" s="73">
        <v>0</v>
      </c>
      <c r="H1183" s="73">
        <v>0</v>
      </c>
      <c r="I1183" s="73">
        <v>0</v>
      </c>
      <c r="J1183" s="73">
        <v>0</v>
      </c>
      <c r="K1183" s="73">
        <v>0</v>
      </c>
      <c r="L1183" s="73">
        <v>0</v>
      </c>
      <c r="M1183" s="73">
        <v>0</v>
      </c>
      <c r="N1183" s="73">
        <v>0</v>
      </c>
      <c r="O1183" s="73">
        <v>0</v>
      </c>
      <c r="P1183" s="73">
        <v>0</v>
      </c>
      <c r="Q1183" s="73">
        <v>0</v>
      </c>
      <c r="R1183" s="73">
        <v>0</v>
      </c>
      <c r="S1183" s="73">
        <v>0</v>
      </c>
      <c r="T1183" s="73">
        <v>0</v>
      </c>
      <c r="U1183" s="73">
        <v>0</v>
      </c>
      <c r="V1183" s="73">
        <v>0</v>
      </c>
      <c r="W1183" s="73">
        <v>0</v>
      </c>
      <c r="X1183" s="73">
        <v>0</v>
      </c>
      <c r="Y1183" s="73">
        <v>0</v>
      </c>
      <c r="Z1183" s="73">
        <v>0</v>
      </c>
      <c r="AA1183" s="73">
        <v>0</v>
      </c>
      <c r="AB1183" s="73">
        <v>0</v>
      </c>
      <c r="AC1183" s="73">
        <v>0</v>
      </c>
      <c r="AD1183" s="73">
        <v>0</v>
      </c>
      <c r="AE1183" s="73">
        <v>0</v>
      </c>
      <c r="AF1183" s="73">
        <v>0</v>
      </c>
      <c r="AG1183" s="73">
        <v>0</v>
      </c>
      <c r="AH1183" s="73">
        <v>0</v>
      </c>
      <c r="AI1183" s="7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14" t="s">
        <v>6</v>
      </c>
      <c r="B1184" s="14" t="s">
        <v>3</v>
      </c>
      <c r="C1184" s="73">
        <v>0</v>
      </c>
      <c r="D1184" s="73">
        <v>0</v>
      </c>
      <c r="E1184" s="73">
        <v>0</v>
      </c>
      <c r="F1184" s="73">
        <v>0</v>
      </c>
      <c r="G1184" s="73">
        <v>0</v>
      </c>
      <c r="H1184" s="73">
        <v>0</v>
      </c>
      <c r="I1184" s="73">
        <v>0</v>
      </c>
      <c r="J1184" s="73">
        <v>0</v>
      </c>
      <c r="K1184" s="73">
        <v>0</v>
      </c>
      <c r="L1184" s="73">
        <v>0</v>
      </c>
      <c r="M1184" s="73">
        <v>0</v>
      </c>
      <c r="N1184" s="73">
        <v>0</v>
      </c>
      <c r="O1184" s="73">
        <v>0</v>
      </c>
      <c r="P1184" s="73">
        <v>0</v>
      </c>
      <c r="Q1184" s="73">
        <v>0</v>
      </c>
      <c r="R1184" s="73">
        <v>0</v>
      </c>
      <c r="S1184" s="73">
        <v>0</v>
      </c>
      <c r="T1184" s="73">
        <v>0</v>
      </c>
      <c r="U1184" s="73">
        <v>0</v>
      </c>
      <c r="V1184" s="73">
        <v>0</v>
      </c>
      <c r="W1184" s="73">
        <v>0</v>
      </c>
      <c r="X1184" s="73">
        <v>0</v>
      </c>
      <c r="Y1184" s="73">
        <v>0</v>
      </c>
      <c r="Z1184" s="73">
        <v>0</v>
      </c>
      <c r="AA1184" s="73">
        <v>0</v>
      </c>
      <c r="AB1184" s="73">
        <v>0</v>
      </c>
      <c r="AC1184" s="73">
        <v>0</v>
      </c>
      <c r="AD1184" s="73">
        <v>0</v>
      </c>
      <c r="AE1184" s="73">
        <v>0</v>
      </c>
      <c r="AF1184" s="73">
        <v>0</v>
      </c>
      <c r="AG1184" s="73">
        <v>0</v>
      </c>
      <c r="AH1184" s="73">
        <v>0</v>
      </c>
      <c r="AI1184" s="73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5"/>
      <c r="B1185" s="5" t="s">
        <v>4</v>
      </c>
      <c r="C1185" s="73">
        <v>0</v>
      </c>
      <c r="D1185" s="73">
        <v>0</v>
      </c>
      <c r="E1185" s="73">
        <v>0</v>
      </c>
      <c r="F1185" s="73">
        <v>0</v>
      </c>
      <c r="G1185" s="73">
        <v>0</v>
      </c>
      <c r="H1185" s="73">
        <v>0</v>
      </c>
      <c r="I1185" s="73">
        <v>0</v>
      </c>
      <c r="J1185" s="73">
        <v>0</v>
      </c>
      <c r="K1185" s="73">
        <v>0</v>
      </c>
      <c r="L1185" s="73">
        <v>0</v>
      </c>
      <c r="M1185" s="73">
        <v>0</v>
      </c>
      <c r="N1185" s="73">
        <v>0</v>
      </c>
      <c r="O1185" s="73">
        <v>0</v>
      </c>
      <c r="P1185" s="73">
        <v>0</v>
      </c>
      <c r="Q1185" s="73">
        <v>0</v>
      </c>
      <c r="R1185" s="73">
        <v>0</v>
      </c>
      <c r="S1185" s="73">
        <v>0</v>
      </c>
      <c r="T1185" s="73">
        <v>0</v>
      </c>
      <c r="U1185" s="73">
        <v>0</v>
      </c>
      <c r="V1185" s="73">
        <v>0</v>
      </c>
      <c r="W1185" s="73">
        <v>0</v>
      </c>
      <c r="X1185" s="73">
        <v>0</v>
      </c>
      <c r="Y1185" s="73">
        <v>0</v>
      </c>
      <c r="Z1185" s="73">
        <v>0</v>
      </c>
      <c r="AA1185" s="73">
        <v>0</v>
      </c>
      <c r="AB1185" s="73">
        <v>0</v>
      </c>
      <c r="AC1185" s="73">
        <v>0</v>
      </c>
      <c r="AD1185" s="73">
        <v>0</v>
      </c>
      <c r="AE1185" s="73">
        <v>0</v>
      </c>
      <c r="AF1185" s="73">
        <v>0</v>
      </c>
      <c r="AG1185" s="73">
        <v>0</v>
      </c>
      <c r="AH1185" s="73">
        <v>0</v>
      </c>
      <c r="AI1185" s="73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>
      <c r="A1186" s="5" t="s">
        <v>8</v>
      </c>
      <c r="B1186" s="5" t="s">
        <v>3</v>
      </c>
      <c r="C1186" s="73">
        <v>0</v>
      </c>
      <c r="D1186" s="73">
        <v>0</v>
      </c>
      <c r="E1186" s="73">
        <v>0</v>
      </c>
      <c r="F1186" s="73">
        <v>0</v>
      </c>
      <c r="G1186" s="73">
        <v>0</v>
      </c>
      <c r="H1186" s="73">
        <v>0</v>
      </c>
      <c r="I1186" s="73">
        <v>0</v>
      </c>
      <c r="J1186" s="73">
        <v>0</v>
      </c>
      <c r="K1186" s="73">
        <v>0</v>
      </c>
      <c r="L1186" s="73">
        <v>0</v>
      </c>
      <c r="M1186" s="73">
        <v>0</v>
      </c>
      <c r="N1186" s="73">
        <v>0</v>
      </c>
      <c r="O1186" s="73">
        <v>0</v>
      </c>
      <c r="P1186" s="73">
        <v>0</v>
      </c>
      <c r="Q1186" s="73">
        <v>0</v>
      </c>
      <c r="R1186" s="73">
        <v>0</v>
      </c>
      <c r="S1186" s="73">
        <v>0</v>
      </c>
      <c r="T1186" s="73">
        <v>0</v>
      </c>
      <c r="U1186" s="73">
        <v>0</v>
      </c>
      <c r="V1186" s="73">
        <v>0</v>
      </c>
      <c r="W1186" s="73">
        <v>0</v>
      </c>
      <c r="X1186" s="73">
        <v>0</v>
      </c>
      <c r="Y1186" s="73">
        <v>0</v>
      </c>
      <c r="Z1186" s="73">
        <v>0</v>
      </c>
      <c r="AA1186" s="73">
        <v>0</v>
      </c>
      <c r="AB1186" s="73">
        <v>0</v>
      </c>
      <c r="AC1186" s="73">
        <v>0</v>
      </c>
      <c r="AD1186" s="73">
        <v>0</v>
      </c>
      <c r="AE1186" s="73">
        <v>0</v>
      </c>
      <c r="AF1186" s="73">
        <v>0</v>
      </c>
      <c r="AG1186" s="73">
        <v>0</v>
      </c>
      <c r="AH1186" s="73">
        <v>0</v>
      </c>
      <c r="AI1186" s="73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>
      <c r="A1187" s="4"/>
      <c r="B1187" s="4" t="s">
        <v>37</v>
      </c>
      <c r="C1187" s="73">
        <v>0</v>
      </c>
      <c r="D1187" s="73">
        <v>0</v>
      </c>
      <c r="E1187" s="73">
        <v>0</v>
      </c>
      <c r="F1187" s="73">
        <v>0</v>
      </c>
      <c r="G1187" s="73">
        <v>0</v>
      </c>
      <c r="H1187" s="73">
        <v>0</v>
      </c>
      <c r="I1187" s="73">
        <v>0</v>
      </c>
      <c r="J1187" s="73">
        <v>0</v>
      </c>
      <c r="K1187" s="73">
        <v>0</v>
      </c>
      <c r="L1187" s="73">
        <v>0</v>
      </c>
      <c r="M1187" s="73">
        <v>0</v>
      </c>
      <c r="N1187" s="73">
        <v>0</v>
      </c>
      <c r="O1187" s="73">
        <v>0</v>
      </c>
      <c r="P1187" s="73">
        <v>0</v>
      </c>
      <c r="Q1187" s="73">
        <v>0</v>
      </c>
      <c r="R1187" s="73">
        <v>0</v>
      </c>
      <c r="S1187" s="73">
        <v>0</v>
      </c>
      <c r="T1187" s="73">
        <v>0</v>
      </c>
      <c r="U1187" s="73">
        <v>0</v>
      </c>
      <c r="V1187" s="73">
        <v>0</v>
      </c>
      <c r="W1187" s="73">
        <v>0</v>
      </c>
      <c r="X1187" s="73">
        <v>0</v>
      </c>
      <c r="Y1187" s="73">
        <v>0</v>
      </c>
      <c r="Z1187" s="73">
        <v>0</v>
      </c>
      <c r="AA1187" s="73">
        <v>0</v>
      </c>
      <c r="AB1187" s="73">
        <v>0</v>
      </c>
      <c r="AC1187" s="73">
        <v>0</v>
      </c>
      <c r="AD1187" s="73">
        <v>0</v>
      </c>
      <c r="AE1187" s="73">
        <v>0</v>
      </c>
      <c r="AF1187" s="73">
        <v>0</v>
      </c>
      <c r="AG1187" s="73">
        <v>0</v>
      </c>
      <c r="AH1187" s="73">
        <v>0</v>
      </c>
      <c r="AI1187" s="73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>
      <c r="A1188" s="14" t="s">
        <v>36</v>
      </c>
      <c r="B1188" s="14" t="s">
        <v>38</v>
      </c>
      <c r="C1188" s="73">
        <v>0</v>
      </c>
      <c r="D1188" s="73">
        <v>0</v>
      </c>
      <c r="E1188" s="73">
        <v>0</v>
      </c>
      <c r="F1188" s="73">
        <v>0</v>
      </c>
      <c r="G1188" s="73">
        <v>0</v>
      </c>
      <c r="H1188" s="73">
        <v>0</v>
      </c>
      <c r="I1188" s="73">
        <v>0</v>
      </c>
      <c r="J1188" s="73">
        <v>0</v>
      </c>
      <c r="K1188" s="73">
        <v>0</v>
      </c>
      <c r="L1188" s="73">
        <v>0</v>
      </c>
      <c r="M1188" s="73">
        <v>0</v>
      </c>
      <c r="N1188" s="73">
        <v>0</v>
      </c>
      <c r="O1188" s="73">
        <v>0</v>
      </c>
      <c r="P1188" s="73">
        <v>0</v>
      </c>
      <c r="Q1188" s="73">
        <v>0</v>
      </c>
      <c r="R1188" s="73">
        <v>0</v>
      </c>
      <c r="S1188" s="73">
        <v>0</v>
      </c>
      <c r="T1188" s="73">
        <v>0</v>
      </c>
      <c r="U1188" s="73">
        <v>0</v>
      </c>
      <c r="V1188" s="73">
        <v>0</v>
      </c>
      <c r="W1188" s="73">
        <v>0</v>
      </c>
      <c r="X1188" s="73">
        <v>0</v>
      </c>
      <c r="Y1188" s="73">
        <v>0</v>
      </c>
      <c r="Z1188" s="73">
        <v>0</v>
      </c>
      <c r="AA1188" s="73">
        <v>0</v>
      </c>
      <c r="AB1188" s="73">
        <v>0</v>
      </c>
      <c r="AC1188" s="73">
        <v>0</v>
      </c>
      <c r="AD1188" s="73">
        <v>0</v>
      </c>
      <c r="AE1188" s="73">
        <v>0</v>
      </c>
      <c r="AF1188" s="73">
        <v>0</v>
      </c>
      <c r="AG1188" s="73">
        <v>0</v>
      </c>
      <c r="AH1188" s="73">
        <v>0</v>
      </c>
      <c r="AI1188" s="73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>
      <c r="A1189" s="5"/>
      <c r="B1189" s="5" t="s">
        <v>213</v>
      </c>
      <c r="C1189" s="73">
        <v>0</v>
      </c>
      <c r="D1189" s="73">
        <v>0</v>
      </c>
      <c r="E1189" s="73">
        <v>0</v>
      </c>
      <c r="F1189" s="73">
        <v>0</v>
      </c>
      <c r="G1189" s="73">
        <v>0</v>
      </c>
      <c r="H1189" s="73">
        <v>0</v>
      </c>
      <c r="I1189" s="73">
        <v>0</v>
      </c>
      <c r="J1189" s="73">
        <v>0</v>
      </c>
      <c r="K1189" s="73">
        <v>0</v>
      </c>
      <c r="L1189" s="73">
        <v>0</v>
      </c>
      <c r="M1189" s="73">
        <v>0</v>
      </c>
      <c r="N1189" s="73">
        <v>0</v>
      </c>
      <c r="O1189" s="73">
        <v>0</v>
      </c>
      <c r="P1189" s="73">
        <v>0</v>
      </c>
      <c r="Q1189" s="73">
        <v>0</v>
      </c>
      <c r="R1189" s="73">
        <v>0</v>
      </c>
      <c r="S1189" s="73">
        <v>0</v>
      </c>
      <c r="T1189" s="73">
        <v>0</v>
      </c>
      <c r="U1189" s="73">
        <v>0</v>
      </c>
      <c r="V1189" s="73">
        <v>0</v>
      </c>
      <c r="W1189" s="73">
        <v>0</v>
      </c>
      <c r="X1189" s="73">
        <v>0</v>
      </c>
      <c r="Y1189" s="73">
        <v>0</v>
      </c>
      <c r="Z1189" s="73">
        <v>0</v>
      </c>
      <c r="AA1189" s="73">
        <v>0</v>
      </c>
      <c r="AB1189" s="73">
        <v>0</v>
      </c>
      <c r="AC1189" s="73">
        <v>0</v>
      </c>
      <c r="AD1189" s="73">
        <v>0</v>
      </c>
      <c r="AE1189" s="73">
        <v>0</v>
      </c>
      <c r="AF1189" s="73">
        <v>0</v>
      </c>
      <c r="AG1189" s="73">
        <v>0</v>
      </c>
      <c r="AH1189" s="73">
        <v>0</v>
      </c>
      <c r="AI1189" s="73">
        <v>0</v>
      </c>
    </row>
    <row r="1190" spans="1:85">
      <c r="A1190" s="1" t="str">
        <f>LOOKUP(B1190,[1]Regions!$A$4:$A$98,[1]Regions!$B$4:$B$98)</f>
        <v>Saudi Arabia</v>
      </c>
      <c r="B1190" s="2">
        <v>55</v>
      </c>
      <c r="C1190" s="72">
        <v>2018</v>
      </c>
      <c r="D1190" s="72">
        <v>2019</v>
      </c>
      <c r="E1190" s="72">
        <v>2020</v>
      </c>
      <c r="F1190" s="72">
        <v>2021</v>
      </c>
      <c r="G1190" s="72">
        <v>2022</v>
      </c>
      <c r="H1190" s="72">
        <v>2023</v>
      </c>
      <c r="I1190" s="72">
        <v>2024</v>
      </c>
      <c r="J1190" s="72">
        <v>2025</v>
      </c>
      <c r="K1190" s="72">
        <v>2026</v>
      </c>
      <c r="L1190" s="72">
        <v>2027</v>
      </c>
      <c r="M1190" s="72">
        <v>2028</v>
      </c>
      <c r="N1190" s="72">
        <v>2029</v>
      </c>
      <c r="O1190" s="72">
        <v>2030</v>
      </c>
      <c r="P1190" s="72">
        <v>2031</v>
      </c>
      <c r="Q1190" s="72">
        <v>2032</v>
      </c>
      <c r="R1190" s="72">
        <v>2033</v>
      </c>
      <c r="S1190" s="72">
        <v>2034</v>
      </c>
      <c r="T1190" s="72">
        <v>2035</v>
      </c>
      <c r="U1190" s="72">
        <v>2036</v>
      </c>
      <c r="V1190" s="72">
        <v>2037</v>
      </c>
      <c r="W1190" s="72">
        <v>2038</v>
      </c>
      <c r="X1190" s="72">
        <v>2039</v>
      </c>
      <c r="Y1190" s="72">
        <v>2040</v>
      </c>
      <c r="Z1190" s="72">
        <v>2041</v>
      </c>
      <c r="AA1190" s="72">
        <v>2042</v>
      </c>
      <c r="AB1190" s="72">
        <v>2043</v>
      </c>
      <c r="AC1190" s="72">
        <v>2044</v>
      </c>
      <c r="AD1190" s="72">
        <v>2045</v>
      </c>
      <c r="AE1190" s="72">
        <v>2046</v>
      </c>
      <c r="AF1190" s="72">
        <v>2047</v>
      </c>
      <c r="AG1190" s="72">
        <v>2048</v>
      </c>
      <c r="AH1190" s="72">
        <v>2049</v>
      </c>
      <c r="AI1190" s="72">
        <v>2050</v>
      </c>
      <c r="AJ1190">
        <v>2051</v>
      </c>
      <c r="AK1190">
        <v>2052</v>
      </c>
      <c r="AL1190">
        <v>2053</v>
      </c>
      <c r="AM1190">
        <v>2054</v>
      </c>
      <c r="AN1190">
        <v>2055</v>
      </c>
      <c r="AO1190">
        <v>2056</v>
      </c>
      <c r="AP1190">
        <v>2057</v>
      </c>
      <c r="AQ1190">
        <v>2058</v>
      </c>
      <c r="AR1190">
        <v>2059</v>
      </c>
      <c r="AS1190">
        <v>2060</v>
      </c>
      <c r="AT1190">
        <v>2061</v>
      </c>
      <c r="AU1190">
        <v>2062</v>
      </c>
      <c r="AV1190">
        <v>2063</v>
      </c>
      <c r="AW1190">
        <v>2064</v>
      </c>
      <c r="AX1190">
        <v>2065</v>
      </c>
      <c r="AY1190">
        <v>2066</v>
      </c>
      <c r="AZ1190">
        <v>2067</v>
      </c>
      <c r="BA1190">
        <v>2068</v>
      </c>
      <c r="BB1190">
        <v>2069</v>
      </c>
      <c r="BC1190">
        <v>2070</v>
      </c>
      <c r="BD1190">
        <v>2071</v>
      </c>
      <c r="BE1190">
        <v>2072</v>
      </c>
      <c r="BF1190">
        <v>2073</v>
      </c>
      <c r="BG1190">
        <v>2074</v>
      </c>
      <c r="BH1190">
        <v>2075</v>
      </c>
      <c r="BI1190">
        <v>2076</v>
      </c>
      <c r="BJ1190">
        <v>2077</v>
      </c>
      <c r="BK1190">
        <v>2078</v>
      </c>
      <c r="BL1190">
        <v>2079</v>
      </c>
      <c r="BM1190">
        <v>2080</v>
      </c>
      <c r="BN1190">
        <v>2081</v>
      </c>
      <c r="BO1190">
        <v>2082</v>
      </c>
      <c r="BP1190">
        <v>2083</v>
      </c>
      <c r="BQ1190">
        <v>2084</v>
      </c>
      <c r="BR1190">
        <v>2085</v>
      </c>
      <c r="BS1190">
        <v>2086</v>
      </c>
      <c r="BT1190">
        <v>2087</v>
      </c>
      <c r="BU1190">
        <v>2088</v>
      </c>
      <c r="BV1190">
        <v>2089</v>
      </c>
      <c r="BW1190">
        <v>2090</v>
      </c>
      <c r="BX1190">
        <v>2091</v>
      </c>
      <c r="BY1190">
        <v>2092</v>
      </c>
      <c r="BZ1190">
        <v>2093</v>
      </c>
      <c r="CA1190">
        <v>2094</v>
      </c>
      <c r="CB1190">
        <v>2095</v>
      </c>
      <c r="CC1190">
        <v>2096</v>
      </c>
      <c r="CD1190">
        <v>2097</v>
      </c>
      <c r="CE1190">
        <v>2098</v>
      </c>
      <c r="CF1190">
        <v>2099</v>
      </c>
      <c r="CG1190">
        <v>2100</v>
      </c>
    </row>
    <row r="1191" spans="1:85">
      <c r="A1191" s="74"/>
      <c r="B1191" s="74" t="s">
        <v>4</v>
      </c>
      <c r="C1191" s="73">
        <v>0</v>
      </c>
      <c r="D1191" s="73">
        <v>0</v>
      </c>
      <c r="E1191" s="73">
        <v>0</v>
      </c>
      <c r="F1191" s="73">
        <v>0</v>
      </c>
      <c r="G1191" s="73">
        <v>0</v>
      </c>
      <c r="H1191" s="73">
        <v>0</v>
      </c>
      <c r="I1191" s="73">
        <v>0</v>
      </c>
      <c r="J1191" s="73">
        <v>0</v>
      </c>
      <c r="K1191" s="73">
        <v>0</v>
      </c>
      <c r="L1191" s="73">
        <v>0</v>
      </c>
      <c r="M1191" s="73">
        <v>0</v>
      </c>
      <c r="N1191" s="73">
        <v>0</v>
      </c>
      <c r="O1191" s="73">
        <v>0</v>
      </c>
      <c r="P1191" s="73">
        <v>0</v>
      </c>
      <c r="Q1191" s="73">
        <v>0</v>
      </c>
      <c r="R1191" s="73">
        <v>0</v>
      </c>
      <c r="S1191" s="73">
        <v>0</v>
      </c>
      <c r="T1191" s="73">
        <v>0</v>
      </c>
      <c r="U1191" s="73">
        <v>0</v>
      </c>
      <c r="V1191" s="73">
        <v>0</v>
      </c>
      <c r="W1191" s="73">
        <v>0</v>
      </c>
      <c r="X1191" s="73">
        <v>0</v>
      </c>
      <c r="Y1191" s="73">
        <v>0</v>
      </c>
      <c r="Z1191" s="73">
        <v>0</v>
      </c>
      <c r="AA1191" s="73">
        <v>0</v>
      </c>
      <c r="AB1191" s="73">
        <v>0</v>
      </c>
      <c r="AC1191" s="73">
        <v>0</v>
      </c>
      <c r="AD1191" s="73">
        <v>0</v>
      </c>
      <c r="AE1191" s="73">
        <v>0</v>
      </c>
      <c r="AF1191" s="73">
        <v>0</v>
      </c>
      <c r="AG1191" s="73">
        <v>0</v>
      </c>
      <c r="AH1191" s="73">
        <v>0</v>
      </c>
      <c r="AI1191" s="73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>
      <c r="A1192" s="74" t="s">
        <v>0</v>
      </c>
      <c r="B1192" s="74" t="s">
        <v>3</v>
      </c>
      <c r="C1192" s="73">
        <v>0</v>
      </c>
      <c r="D1192" s="73">
        <v>0</v>
      </c>
      <c r="E1192" s="73">
        <v>0</v>
      </c>
      <c r="F1192" s="73">
        <v>0</v>
      </c>
      <c r="G1192" s="73">
        <v>0</v>
      </c>
      <c r="H1192" s="73">
        <v>0</v>
      </c>
      <c r="I1192" s="73">
        <v>0</v>
      </c>
      <c r="J1192" s="73">
        <v>0</v>
      </c>
      <c r="K1192" s="73">
        <v>0</v>
      </c>
      <c r="L1192" s="73">
        <v>0</v>
      </c>
      <c r="M1192" s="73">
        <v>0</v>
      </c>
      <c r="N1192" s="73">
        <v>0</v>
      </c>
      <c r="O1192" s="73">
        <v>0</v>
      </c>
      <c r="P1192" s="73">
        <v>0</v>
      </c>
      <c r="Q1192" s="73">
        <v>0</v>
      </c>
      <c r="R1192" s="73">
        <v>0</v>
      </c>
      <c r="S1192" s="73">
        <v>0</v>
      </c>
      <c r="T1192" s="73">
        <v>0</v>
      </c>
      <c r="U1192" s="73">
        <v>0</v>
      </c>
      <c r="V1192" s="73">
        <v>0</v>
      </c>
      <c r="W1192" s="73">
        <v>0</v>
      </c>
      <c r="X1192" s="73">
        <v>0</v>
      </c>
      <c r="Y1192" s="73">
        <v>0</v>
      </c>
      <c r="Z1192" s="73">
        <v>0</v>
      </c>
      <c r="AA1192" s="73">
        <v>0</v>
      </c>
      <c r="AB1192" s="73">
        <v>0</v>
      </c>
      <c r="AC1192" s="73">
        <v>0</v>
      </c>
      <c r="AD1192" s="73">
        <v>0</v>
      </c>
      <c r="AE1192" s="73">
        <v>0</v>
      </c>
      <c r="AF1192" s="73">
        <v>0</v>
      </c>
      <c r="AG1192" s="73">
        <v>0</v>
      </c>
      <c r="AH1192" s="73">
        <v>0</v>
      </c>
      <c r="AI1192" s="73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>
      <c r="A1193" s="74"/>
      <c r="B1193" s="74" t="s">
        <v>34</v>
      </c>
      <c r="C1193" s="73">
        <v>0</v>
      </c>
      <c r="D1193" s="73">
        <v>0</v>
      </c>
      <c r="E1193" s="73">
        <v>0</v>
      </c>
      <c r="F1193" s="73">
        <v>0</v>
      </c>
      <c r="G1193" s="73">
        <v>0</v>
      </c>
      <c r="H1193" s="73">
        <v>0</v>
      </c>
      <c r="I1193" s="73">
        <v>0</v>
      </c>
      <c r="J1193" s="73">
        <v>0</v>
      </c>
      <c r="K1193" s="73">
        <v>0</v>
      </c>
      <c r="L1193" s="73">
        <v>0</v>
      </c>
      <c r="M1193" s="73">
        <v>0</v>
      </c>
      <c r="N1193" s="73">
        <v>0</v>
      </c>
      <c r="O1193" s="73">
        <v>0</v>
      </c>
      <c r="P1193" s="73">
        <v>0</v>
      </c>
      <c r="Q1193" s="73">
        <v>0</v>
      </c>
      <c r="R1193" s="73">
        <v>0</v>
      </c>
      <c r="S1193" s="73">
        <v>0</v>
      </c>
      <c r="T1193" s="73">
        <v>0</v>
      </c>
      <c r="U1193" s="73">
        <v>0</v>
      </c>
      <c r="V1193" s="73">
        <v>0</v>
      </c>
      <c r="W1193" s="73">
        <v>0</v>
      </c>
      <c r="X1193" s="73">
        <v>0</v>
      </c>
      <c r="Y1193" s="73">
        <v>0</v>
      </c>
      <c r="Z1193" s="73">
        <v>0</v>
      </c>
      <c r="AA1193" s="73">
        <v>0</v>
      </c>
      <c r="AB1193" s="73">
        <v>0</v>
      </c>
      <c r="AC1193" s="73">
        <v>0</v>
      </c>
      <c r="AD1193" s="73">
        <v>0</v>
      </c>
      <c r="AE1193" s="73">
        <v>0</v>
      </c>
      <c r="AF1193" s="73">
        <v>0</v>
      </c>
      <c r="AG1193" s="73">
        <v>0</v>
      </c>
      <c r="AH1193" s="73">
        <v>0</v>
      </c>
      <c r="AI1193" s="7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14"/>
      <c r="B1194" s="14" t="s">
        <v>35</v>
      </c>
      <c r="C1194" s="73">
        <v>0</v>
      </c>
      <c r="D1194" s="73">
        <v>0</v>
      </c>
      <c r="E1194" s="73">
        <v>0</v>
      </c>
      <c r="F1194" s="73">
        <v>0</v>
      </c>
      <c r="G1194" s="73">
        <v>0</v>
      </c>
      <c r="H1194" s="73">
        <v>0</v>
      </c>
      <c r="I1194" s="73">
        <v>0</v>
      </c>
      <c r="J1194" s="73">
        <v>0</v>
      </c>
      <c r="K1194" s="73">
        <v>0</v>
      </c>
      <c r="L1194" s="73">
        <v>0</v>
      </c>
      <c r="M1194" s="73">
        <v>0</v>
      </c>
      <c r="N1194" s="73">
        <v>0</v>
      </c>
      <c r="O1194" s="73">
        <v>0</v>
      </c>
      <c r="P1194" s="73">
        <v>0</v>
      </c>
      <c r="Q1194" s="73">
        <v>0</v>
      </c>
      <c r="R1194" s="73">
        <v>0</v>
      </c>
      <c r="S1194" s="73">
        <v>0</v>
      </c>
      <c r="T1194" s="73">
        <v>0</v>
      </c>
      <c r="U1194" s="73">
        <v>0</v>
      </c>
      <c r="V1194" s="73">
        <v>0</v>
      </c>
      <c r="W1194" s="73">
        <v>0</v>
      </c>
      <c r="X1194" s="73">
        <v>0</v>
      </c>
      <c r="Y1194" s="73">
        <v>0</v>
      </c>
      <c r="Z1194" s="73">
        <v>0</v>
      </c>
      <c r="AA1194" s="73">
        <v>0</v>
      </c>
      <c r="AB1194" s="73">
        <v>0</v>
      </c>
      <c r="AC1194" s="73">
        <v>0</v>
      </c>
      <c r="AD1194" s="73">
        <v>0</v>
      </c>
      <c r="AE1194" s="73">
        <v>0</v>
      </c>
      <c r="AF1194" s="73">
        <v>0</v>
      </c>
      <c r="AG1194" s="73">
        <v>0</v>
      </c>
      <c r="AH1194" s="73">
        <v>0</v>
      </c>
      <c r="AI1194" s="73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>
      <c r="A1195" s="4"/>
      <c r="B1195" s="4" t="s">
        <v>4</v>
      </c>
      <c r="C1195" s="73">
        <v>0</v>
      </c>
      <c r="D1195" s="73">
        <v>0</v>
      </c>
      <c r="E1195" s="73">
        <v>0</v>
      </c>
      <c r="F1195" s="73">
        <v>0</v>
      </c>
      <c r="G1195" s="73">
        <v>0</v>
      </c>
      <c r="H1195" s="73">
        <v>0</v>
      </c>
      <c r="I1195" s="73">
        <v>0</v>
      </c>
      <c r="J1195" s="73">
        <v>0</v>
      </c>
      <c r="K1195" s="73">
        <v>0</v>
      </c>
      <c r="L1195" s="73">
        <v>0</v>
      </c>
      <c r="M1195" s="73">
        <v>0</v>
      </c>
      <c r="N1195" s="73">
        <v>0</v>
      </c>
      <c r="O1195" s="73">
        <v>0</v>
      </c>
      <c r="P1195" s="73">
        <v>0</v>
      </c>
      <c r="Q1195" s="73">
        <v>0</v>
      </c>
      <c r="R1195" s="73">
        <v>0</v>
      </c>
      <c r="S1195" s="73">
        <v>0</v>
      </c>
      <c r="T1195" s="73">
        <v>0</v>
      </c>
      <c r="U1195" s="73">
        <v>0</v>
      </c>
      <c r="V1195" s="73">
        <v>0</v>
      </c>
      <c r="W1195" s="73">
        <v>0</v>
      </c>
      <c r="X1195" s="73">
        <v>0</v>
      </c>
      <c r="Y1195" s="73">
        <v>0</v>
      </c>
      <c r="Z1195" s="73">
        <v>0</v>
      </c>
      <c r="AA1195" s="73">
        <v>0</v>
      </c>
      <c r="AB1195" s="73">
        <v>0</v>
      </c>
      <c r="AC1195" s="73">
        <v>0</v>
      </c>
      <c r="AD1195" s="73">
        <v>0</v>
      </c>
      <c r="AE1195" s="73">
        <v>0</v>
      </c>
      <c r="AF1195" s="73">
        <v>0</v>
      </c>
      <c r="AG1195" s="73">
        <v>0</v>
      </c>
      <c r="AH1195" s="73">
        <v>0</v>
      </c>
      <c r="AI1195" s="73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>
      <c r="A1196" s="74" t="s">
        <v>1</v>
      </c>
      <c r="B1196" s="74" t="s">
        <v>3</v>
      </c>
      <c r="C1196" s="73">
        <v>0</v>
      </c>
      <c r="D1196" s="73">
        <v>0</v>
      </c>
      <c r="E1196" s="73">
        <v>0</v>
      </c>
      <c r="F1196" s="73">
        <v>0</v>
      </c>
      <c r="G1196" s="73">
        <v>0</v>
      </c>
      <c r="H1196" s="73">
        <v>0</v>
      </c>
      <c r="I1196" s="73">
        <v>0</v>
      </c>
      <c r="J1196" s="73">
        <v>0</v>
      </c>
      <c r="K1196" s="73">
        <v>0</v>
      </c>
      <c r="L1196" s="73">
        <v>0</v>
      </c>
      <c r="M1196" s="73">
        <v>0</v>
      </c>
      <c r="N1196" s="73">
        <v>0</v>
      </c>
      <c r="O1196" s="73">
        <v>0</v>
      </c>
      <c r="P1196" s="73">
        <v>0</v>
      </c>
      <c r="Q1196" s="73">
        <v>0</v>
      </c>
      <c r="R1196" s="73">
        <v>0</v>
      </c>
      <c r="S1196" s="73">
        <v>0</v>
      </c>
      <c r="T1196" s="73">
        <v>0</v>
      </c>
      <c r="U1196" s="73">
        <v>0</v>
      </c>
      <c r="V1196" s="73">
        <v>0</v>
      </c>
      <c r="W1196" s="73">
        <v>0</v>
      </c>
      <c r="X1196" s="73">
        <v>0</v>
      </c>
      <c r="Y1196" s="73">
        <v>0</v>
      </c>
      <c r="Z1196" s="73">
        <v>0</v>
      </c>
      <c r="AA1196" s="73">
        <v>0</v>
      </c>
      <c r="AB1196" s="73">
        <v>0</v>
      </c>
      <c r="AC1196" s="73">
        <v>0</v>
      </c>
      <c r="AD1196" s="73">
        <v>0</v>
      </c>
      <c r="AE1196" s="73">
        <v>0</v>
      </c>
      <c r="AF1196" s="73">
        <v>0</v>
      </c>
      <c r="AG1196" s="73">
        <v>0</v>
      </c>
      <c r="AH1196" s="73">
        <v>0</v>
      </c>
      <c r="AI1196" s="73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74"/>
      <c r="B1197" s="74" t="s">
        <v>34</v>
      </c>
      <c r="C1197" s="73">
        <v>0</v>
      </c>
      <c r="D1197" s="73">
        <v>0</v>
      </c>
      <c r="E1197" s="73">
        <v>0</v>
      </c>
      <c r="F1197" s="73">
        <v>0</v>
      </c>
      <c r="G1197" s="73">
        <v>0</v>
      </c>
      <c r="H1197" s="73">
        <v>0</v>
      </c>
      <c r="I1197" s="73">
        <v>0</v>
      </c>
      <c r="J1197" s="73">
        <v>0</v>
      </c>
      <c r="K1197" s="73">
        <v>0</v>
      </c>
      <c r="L1197" s="73">
        <v>0</v>
      </c>
      <c r="M1197" s="73">
        <v>0</v>
      </c>
      <c r="N1197" s="73">
        <v>0</v>
      </c>
      <c r="O1197" s="73">
        <v>0</v>
      </c>
      <c r="P1197" s="73">
        <v>0</v>
      </c>
      <c r="Q1197" s="73">
        <v>0</v>
      </c>
      <c r="R1197" s="73">
        <v>0</v>
      </c>
      <c r="S1197" s="73">
        <v>0</v>
      </c>
      <c r="T1197" s="73">
        <v>0</v>
      </c>
      <c r="U1197" s="73">
        <v>0</v>
      </c>
      <c r="V1197" s="73">
        <v>0</v>
      </c>
      <c r="W1197" s="73">
        <v>0</v>
      </c>
      <c r="X1197" s="73">
        <v>0</v>
      </c>
      <c r="Y1197" s="73">
        <v>0</v>
      </c>
      <c r="Z1197" s="73">
        <v>0</v>
      </c>
      <c r="AA1197" s="73">
        <v>0</v>
      </c>
      <c r="AB1197" s="73">
        <v>0</v>
      </c>
      <c r="AC1197" s="73">
        <v>0</v>
      </c>
      <c r="AD1197" s="73">
        <v>0</v>
      </c>
      <c r="AE1197" s="73">
        <v>0</v>
      </c>
      <c r="AF1197" s="73">
        <v>0</v>
      </c>
      <c r="AG1197" s="73">
        <v>0</v>
      </c>
      <c r="AH1197" s="73">
        <v>0</v>
      </c>
      <c r="AI1197" s="73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14"/>
      <c r="B1198" s="14" t="s">
        <v>35</v>
      </c>
      <c r="C1198" s="73">
        <v>0</v>
      </c>
      <c r="D1198" s="73">
        <v>0</v>
      </c>
      <c r="E1198" s="73">
        <v>0</v>
      </c>
      <c r="F1198" s="73">
        <v>0</v>
      </c>
      <c r="G1198" s="73">
        <v>0</v>
      </c>
      <c r="H1198" s="73">
        <v>0</v>
      </c>
      <c r="I1198" s="73">
        <v>0</v>
      </c>
      <c r="J1198" s="73">
        <v>0</v>
      </c>
      <c r="K1198" s="73">
        <v>0</v>
      </c>
      <c r="L1198" s="73">
        <v>0</v>
      </c>
      <c r="M1198" s="73">
        <v>0</v>
      </c>
      <c r="N1198" s="73">
        <v>0</v>
      </c>
      <c r="O1198" s="73">
        <v>0</v>
      </c>
      <c r="P1198" s="73">
        <v>0</v>
      </c>
      <c r="Q1198" s="73">
        <v>0</v>
      </c>
      <c r="R1198" s="73">
        <v>0</v>
      </c>
      <c r="S1198" s="73">
        <v>0</v>
      </c>
      <c r="T1198" s="73">
        <v>0</v>
      </c>
      <c r="U1198" s="73">
        <v>0</v>
      </c>
      <c r="V1198" s="73">
        <v>0</v>
      </c>
      <c r="W1198" s="73">
        <v>0</v>
      </c>
      <c r="X1198" s="73">
        <v>0</v>
      </c>
      <c r="Y1198" s="73">
        <v>0</v>
      </c>
      <c r="Z1198" s="73">
        <v>0</v>
      </c>
      <c r="AA1198" s="73">
        <v>0</v>
      </c>
      <c r="AB1198" s="73">
        <v>0</v>
      </c>
      <c r="AC1198" s="73">
        <v>0</v>
      </c>
      <c r="AD1198" s="73">
        <v>0</v>
      </c>
      <c r="AE1198" s="73">
        <v>0</v>
      </c>
      <c r="AF1198" s="73">
        <v>0</v>
      </c>
      <c r="AG1198" s="73">
        <v>0</v>
      </c>
      <c r="AH1198" s="73">
        <v>0</v>
      </c>
      <c r="AI1198" s="73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4"/>
      <c r="B1199" s="4" t="s">
        <v>4</v>
      </c>
      <c r="C1199" s="73">
        <v>0</v>
      </c>
      <c r="D1199" s="73">
        <v>0</v>
      </c>
      <c r="E1199" s="73">
        <v>0</v>
      </c>
      <c r="F1199" s="73">
        <v>0</v>
      </c>
      <c r="G1199" s="73">
        <v>0</v>
      </c>
      <c r="H1199" s="73">
        <v>0</v>
      </c>
      <c r="I1199" s="73">
        <v>0</v>
      </c>
      <c r="J1199" s="73">
        <v>0</v>
      </c>
      <c r="K1199" s="73">
        <v>0</v>
      </c>
      <c r="L1199" s="73">
        <v>0</v>
      </c>
      <c r="M1199" s="73">
        <v>0</v>
      </c>
      <c r="N1199" s="73">
        <v>0</v>
      </c>
      <c r="O1199" s="73">
        <v>0</v>
      </c>
      <c r="P1199" s="73">
        <v>0</v>
      </c>
      <c r="Q1199" s="73">
        <v>0</v>
      </c>
      <c r="R1199" s="73">
        <v>0</v>
      </c>
      <c r="S1199" s="73">
        <v>0</v>
      </c>
      <c r="T1199" s="73">
        <v>0</v>
      </c>
      <c r="U1199" s="73">
        <v>0</v>
      </c>
      <c r="V1199" s="73">
        <v>0</v>
      </c>
      <c r="W1199" s="73">
        <v>0</v>
      </c>
      <c r="X1199" s="73">
        <v>0</v>
      </c>
      <c r="Y1199" s="73">
        <v>0</v>
      </c>
      <c r="Z1199" s="73">
        <v>0</v>
      </c>
      <c r="AA1199" s="73">
        <v>0</v>
      </c>
      <c r="AB1199" s="73">
        <v>0</v>
      </c>
      <c r="AC1199" s="73">
        <v>0</v>
      </c>
      <c r="AD1199" s="73">
        <v>0</v>
      </c>
      <c r="AE1199" s="73">
        <v>0</v>
      </c>
      <c r="AF1199" s="73">
        <v>0</v>
      </c>
      <c r="AG1199" s="73">
        <v>0</v>
      </c>
      <c r="AH1199" s="73">
        <v>0</v>
      </c>
      <c r="AI1199" s="73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14" t="s">
        <v>5</v>
      </c>
      <c r="B1200" s="14" t="s">
        <v>3</v>
      </c>
      <c r="C1200" s="73">
        <v>0</v>
      </c>
      <c r="D1200" s="73">
        <v>0</v>
      </c>
      <c r="E1200" s="73">
        <v>0</v>
      </c>
      <c r="F1200" s="73">
        <v>0</v>
      </c>
      <c r="G1200" s="73">
        <v>0</v>
      </c>
      <c r="H1200" s="73">
        <v>0</v>
      </c>
      <c r="I1200" s="73">
        <v>0</v>
      </c>
      <c r="J1200" s="73">
        <v>0</v>
      </c>
      <c r="K1200" s="73">
        <v>0</v>
      </c>
      <c r="L1200" s="73">
        <v>0</v>
      </c>
      <c r="M1200" s="73">
        <v>0</v>
      </c>
      <c r="N1200" s="73">
        <v>0</v>
      </c>
      <c r="O1200" s="73">
        <v>0</v>
      </c>
      <c r="P1200" s="73">
        <v>0</v>
      </c>
      <c r="Q1200" s="73">
        <v>0</v>
      </c>
      <c r="R1200" s="73">
        <v>0</v>
      </c>
      <c r="S1200" s="73">
        <v>0</v>
      </c>
      <c r="T1200" s="73">
        <v>0</v>
      </c>
      <c r="U1200" s="73">
        <v>0</v>
      </c>
      <c r="V1200" s="73">
        <v>0</v>
      </c>
      <c r="W1200" s="73">
        <v>0</v>
      </c>
      <c r="X1200" s="73">
        <v>0</v>
      </c>
      <c r="Y1200" s="73">
        <v>0</v>
      </c>
      <c r="Z1200" s="73">
        <v>0</v>
      </c>
      <c r="AA1200" s="73">
        <v>0</v>
      </c>
      <c r="AB1200" s="73">
        <v>0</v>
      </c>
      <c r="AC1200" s="73">
        <v>0</v>
      </c>
      <c r="AD1200" s="73">
        <v>0</v>
      </c>
      <c r="AE1200" s="73">
        <v>0</v>
      </c>
      <c r="AF1200" s="73">
        <v>0</v>
      </c>
      <c r="AG1200" s="73">
        <v>0</v>
      </c>
      <c r="AH1200" s="73">
        <v>0</v>
      </c>
      <c r="AI1200" s="73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5"/>
      <c r="B1201" s="5" t="s">
        <v>4</v>
      </c>
      <c r="C1201" s="73">
        <v>0</v>
      </c>
      <c r="D1201" s="73">
        <v>0</v>
      </c>
      <c r="E1201" s="73">
        <v>0</v>
      </c>
      <c r="F1201" s="73">
        <v>0</v>
      </c>
      <c r="G1201" s="73">
        <v>0</v>
      </c>
      <c r="H1201" s="73">
        <v>0</v>
      </c>
      <c r="I1201" s="73">
        <v>0</v>
      </c>
      <c r="J1201" s="73">
        <v>0</v>
      </c>
      <c r="K1201" s="73">
        <v>0</v>
      </c>
      <c r="L1201" s="73">
        <v>0</v>
      </c>
      <c r="M1201" s="73">
        <v>0</v>
      </c>
      <c r="N1201" s="73">
        <v>0</v>
      </c>
      <c r="O1201" s="73">
        <v>0</v>
      </c>
      <c r="P1201" s="73">
        <v>0</v>
      </c>
      <c r="Q1201" s="73">
        <v>0</v>
      </c>
      <c r="R1201" s="73">
        <v>0</v>
      </c>
      <c r="S1201" s="73">
        <v>0</v>
      </c>
      <c r="T1201" s="73">
        <v>0</v>
      </c>
      <c r="U1201" s="73">
        <v>0</v>
      </c>
      <c r="V1201" s="73">
        <v>0</v>
      </c>
      <c r="W1201" s="73">
        <v>0</v>
      </c>
      <c r="X1201" s="73">
        <v>0</v>
      </c>
      <c r="Y1201" s="73">
        <v>0</v>
      </c>
      <c r="Z1201" s="73">
        <v>0</v>
      </c>
      <c r="AA1201" s="73">
        <v>0</v>
      </c>
      <c r="AB1201" s="73">
        <v>0</v>
      </c>
      <c r="AC1201" s="73">
        <v>0</v>
      </c>
      <c r="AD1201" s="73">
        <v>0</v>
      </c>
      <c r="AE1201" s="73">
        <v>0</v>
      </c>
      <c r="AF1201" s="73">
        <v>0</v>
      </c>
      <c r="AG1201" s="73">
        <v>0</v>
      </c>
      <c r="AH1201" s="73">
        <v>0</v>
      </c>
      <c r="AI1201" s="73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5" t="s">
        <v>2</v>
      </c>
      <c r="B1202" s="5" t="s">
        <v>3</v>
      </c>
      <c r="C1202" s="73">
        <v>0</v>
      </c>
      <c r="D1202" s="73">
        <v>0</v>
      </c>
      <c r="E1202" s="73">
        <v>0</v>
      </c>
      <c r="F1202" s="73">
        <v>0</v>
      </c>
      <c r="G1202" s="73">
        <v>0</v>
      </c>
      <c r="H1202" s="73">
        <v>0</v>
      </c>
      <c r="I1202" s="73">
        <v>0</v>
      </c>
      <c r="J1202" s="73">
        <v>0</v>
      </c>
      <c r="K1202" s="73">
        <v>0</v>
      </c>
      <c r="L1202" s="73">
        <v>0</v>
      </c>
      <c r="M1202" s="73">
        <v>0</v>
      </c>
      <c r="N1202" s="73">
        <v>0</v>
      </c>
      <c r="O1202" s="73">
        <v>0</v>
      </c>
      <c r="P1202" s="73">
        <v>0</v>
      </c>
      <c r="Q1202" s="73">
        <v>0</v>
      </c>
      <c r="R1202" s="73">
        <v>0</v>
      </c>
      <c r="S1202" s="73">
        <v>0</v>
      </c>
      <c r="T1202" s="73">
        <v>0</v>
      </c>
      <c r="U1202" s="73">
        <v>0</v>
      </c>
      <c r="V1202" s="73">
        <v>0</v>
      </c>
      <c r="W1202" s="73">
        <v>0</v>
      </c>
      <c r="X1202" s="73">
        <v>0</v>
      </c>
      <c r="Y1202" s="73">
        <v>0</v>
      </c>
      <c r="Z1202" s="73">
        <v>0</v>
      </c>
      <c r="AA1202" s="73">
        <v>0</v>
      </c>
      <c r="AB1202" s="73">
        <v>0</v>
      </c>
      <c r="AC1202" s="73">
        <v>0</v>
      </c>
      <c r="AD1202" s="73">
        <v>0</v>
      </c>
      <c r="AE1202" s="73">
        <v>0</v>
      </c>
      <c r="AF1202" s="73">
        <v>0</v>
      </c>
      <c r="AG1202" s="73">
        <v>0</v>
      </c>
      <c r="AH1202" s="73">
        <v>0</v>
      </c>
      <c r="AI1202" s="73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4"/>
      <c r="B1203" s="4" t="s">
        <v>4</v>
      </c>
      <c r="C1203" s="73">
        <v>0</v>
      </c>
      <c r="D1203" s="73">
        <v>0</v>
      </c>
      <c r="E1203" s="73">
        <v>0</v>
      </c>
      <c r="F1203" s="73">
        <v>0</v>
      </c>
      <c r="G1203" s="73">
        <v>0</v>
      </c>
      <c r="H1203" s="73">
        <v>0</v>
      </c>
      <c r="I1203" s="73">
        <v>0</v>
      </c>
      <c r="J1203" s="73">
        <v>0</v>
      </c>
      <c r="K1203" s="73">
        <v>0</v>
      </c>
      <c r="L1203" s="73">
        <v>0</v>
      </c>
      <c r="M1203" s="73">
        <v>0</v>
      </c>
      <c r="N1203" s="73">
        <v>0</v>
      </c>
      <c r="O1203" s="73">
        <v>0</v>
      </c>
      <c r="P1203" s="73">
        <v>0</v>
      </c>
      <c r="Q1203" s="73">
        <v>0</v>
      </c>
      <c r="R1203" s="73">
        <v>0</v>
      </c>
      <c r="S1203" s="73">
        <v>0</v>
      </c>
      <c r="T1203" s="73">
        <v>0</v>
      </c>
      <c r="U1203" s="73">
        <v>0</v>
      </c>
      <c r="V1203" s="73">
        <v>0</v>
      </c>
      <c r="W1203" s="73">
        <v>0</v>
      </c>
      <c r="X1203" s="73">
        <v>0</v>
      </c>
      <c r="Y1203" s="73">
        <v>0</v>
      </c>
      <c r="Z1203" s="73">
        <v>0</v>
      </c>
      <c r="AA1203" s="73">
        <v>0</v>
      </c>
      <c r="AB1203" s="73">
        <v>0</v>
      </c>
      <c r="AC1203" s="73">
        <v>0</v>
      </c>
      <c r="AD1203" s="73">
        <v>0</v>
      </c>
      <c r="AE1203" s="73">
        <v>0</v>
      </c>
      <c r="AF1203" s="73">
        <v>0</v>
      </c>
      <c r="AG1203" s="73">
        <v>0</v>
      </c>
      <c r="AH1203" s="73">
        <v>0</v>
      </c>
      <c r="AI1203" s="7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14" t="s">
        <v>7</v>
      </c>
      <c r="B1204" s="14" t="s">
        <v>3</v>
      </c>
      <c r="C1204" s="73">
        <v>0</v>
      </c>
      <c r="D1204" s="73">
        <v>0</v>
      </c>
      <c r="E1204" s="73">
        <v>0</v>
      </c>
      <c r="F1204" s="73">
        <v>0</v>
      </c>
      <c r="G1204" s="73">
        <v>0</v>
      </c>
      <c r="H1204" s="73">
        <v>0</v>
      </c>
      <c r="I1204" s="73">
        <v>0</v>
      </c>
      <c r="J1204" s="73">
        <v>0</v>
      </c>
      <c r="K1204" s="73">
        <v>0</v>
      </c>
      <c r="L1204" s="73">
        <v>0</v>
      </c>
      <c r="M1204" s="73">
        <v>0</v>
      </c>
      <c r="N1204" s="73">
        <v>0</v>
      </c>
      <c r="O1204" s="73">
        <v>0</v>
      </c>
      <c r="P1204" s="73">
        <v>0</v>
      </c>
      <c r="Q1204" s="73">
        <v>0</v>
      </c>
      <c r="R1204" s="73">
        <v>0</v>
      </c>
      <c r="S1204" s="73">
        <v>0</v>
      </c>
      <c r="T1204" s="73">
        <v>0</v>
      </c>
      <c r="U1204" s="73">
        <v>0</v>
      </c>
      <c r="V1204" s="73">
        <v>0</v>
      </c>
      <c r="W1204" s="73">
        <v>0</v>
      </c>
      <c r="X1204" s="73">
        <v>0</v>
      </c>
      <c r="Y1204" s="73">
        <v>0</v>
      </c>
      <c r="Z1204" s="73">
        <v>0</v>
      </c>
      <c r="AA1204" s="73">
        <v>0</v>
      </c>
      <c r="AB1204" s="73">
        <v>0</v>
      </c>
      <c r="AC1204" s="73">
        <v>0</v>
      </c>
      <c r="AD1204" s="73">
        <v>0</v>
      </c>
      <c r="AE1204" s="73">
        <v>0</v>
      </c>
      <c r="AF1204" s="73">
        <v>0</v>
      </c>
      <c r="AG1204" s="73">
        <v>0</v>
      </c>
      <c r="AH1204" s="73">
        <v>0</v>
      </c>
      <c r="AI1204" s="73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4"/>
      <c r="B1205" s="4" t="s">
        <v>4</v>
      </c>
      <c r="C1205" s="73">
        <v>0</v>
      </c>
      <c r="D1205" s="73">
        <v>0</v>
      </c>
      <c r="E1205" s="73">
        <v>0</v>
      </c>
      <c r="F1205" s="73">
        <v>0</v>
      </c>
      <c r="G1205" s="73">
        <v>0</v>
      </c>
      <c r="H1205" s="73">
        <v>0</v>
      </c>
      <c r="I1205" s="73">
        <v>0</v>
      </c>
      <c r="J1205" s="73">
        <v>0</v>
      </c>
      <c r="K1205" s="73">
        <v>0</v>
      </c>
      <c r="L1205" s="73">
        <v>0</v>
      </c>
      <c r="M1205" s="73">
        <v>0</v>
      </c>
      <c r="N1205" s="73">
        <v>0</v>
      </c>
      <c r="O1205" s="73">
        <v>0</v>
      </c>
      <c r="P1205" s="73">
        <v>0</v>
      </c>
      <c r="Q1205" s="73">
        <v>0</v>
      </c>
      <c r="R1205" s="73">
        <v>0</v>
      </c>
      <c r="S1205" s="73">
        <v>0</v>
      </c>
      <c r="T1205" s="73">
        <v>0</v>
      </c>
      <c r="U1205" s="73">
        <v>0</v>
      </c>
      <c r="V1205" s="73">
        <v>0</v>
      </c>
      <c r="W1205" s="73">
        <v>0</v>
      </c>
      <c r="X1205" s="73">
        <v>0</v>
      </c>
      <c r="Y1205" s="73">
        <v>0</v>
      </c>
      <c r="Z1205" s="73">
        <v>0</v>
      </c>
      <c r="AA1205" s="73">
        <v>0</v>
      </c>
      <c r="AB1205" s="73">
        <v>0</v>
      </c>
      <c r="AC1205" s="73">
        <v>0</v>
      </c>
      <c r="AD1205" s="73">
        <v>0</v>
      </c>
      <c r="AE1205" s="73">
        <v>0</v>
      </c>
      <c r="AF1205" s="73">
        <v>0</v>
      </c>
      <c r="AG1205" s="73">
        <v>0</v>
      </c>
      <c r="AH1205" s="73">
        <v>0</v>
      </c>
      <c r="AI1205" s="73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14" t="s">
        <v>6</v>
      </c>
      <c r="B1206" s="14" t="s">
        <v>3</v>
      </c>
      <c r="C1206" s="73">
        <v>0</v>
      </c>
      <c r="D1206" s="73">
        <v>0</v>
      </c>
      <c r="E1206" s="73">
        <v>0</v>
      </c>
      <c r="F1206" s="73">
        <v>0</v>
      </c>
      <c r="G1206" s="73">
        <v>0</v>
      </c>
      <c r="H1206" s="73">
        <v>0</v>
      </c>
      <c r="I1206" s="73">
        <v>0</v>
      </c>
      <c r="J1206" s="73">
        <v>0</v>
      </c>
      <c r="K1206" s="73">
        <v>0</v>
      </c>
      <c r="L1206" s="73">
        <v>0</v>
      </c>
      <c r="M1206" s="73">
        <v>0</v>
      </c>
      <c r="N1206" s="73">
        <v>0</v>
      </c>
      <c r="O1206" s="73">
        <v>0</v>
      </c>
      <c r="P1206" s="73">
        <v>0</v>
      </c>
      <c r="Q1206" s="73">
        <v>0</v>
      </c>
      <c r="R1206" s="73">
        <v>0</v>
      </c>
      <c r="S1206" s="73">
        <v>0</v>
      </c>
      <c r="T1206" s="73">
        <v>0</v>
      </c>
      <c r="U1206" s="73">
        <v>0</v>
      </c>
      <c r="V1206" s="73">
        <v>0</v>
      </c>
      <c r="W1206" s="73">
        <v>0</v>
      </c>
      <c r="X1206" s="73">
        <v>0</v>
      </c>
      <c r="Y1206" s="73">
        <v>0</v>
      </c>
      <c r="Z1206" s="73">
        <v>0</v>
      </c>
      <c r="AA1206" s="73">
        <v>0</v>
      </c>
      <c r="AB1206" s="73">
        <v>0</v>
      </c>
      <c r="AC1206" s="73">
        <v>0</v>
      </c>
      <c r="AD1206" s="73">
        <v>0</v>
      </c>
      <c r="AE1206" s="73">
        <v>0</v>
      </c>
      <c r="AF1206" s="73">
        <v>0</v>
      </c>
      <c r="AG1206" s="73">
        <v>0</v>
      </c>
      <c r="AH1206" s="73">
        <v>0</v>
      </c>
      <c r="AI1206" s="73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5"/>
      <c r="B1207" s="5" t="s">
        <v>4</v>
      </c>
      <c r="C1207" s="73">
        <v>0</v>
      </c>
      <c r="D1207" s="73">
        <v>0</v>
      </c>
      <c r="E1207" s="73">
        <v>0</v>
      </c>
      <c r="F1207" s="73">
        <v>0</v>
      </c>
      <c r="G1207" s="73">
        <v>0</v>
      </c>
      <c r="H1207" s="73">
        <v>0</v>
      </c>
      <c r="I1207" s="73">
        <v>0</v>
      </c>
      <c r="J1207" s="73">
        <v>0</v>
      </c>
      <c r="K1207" s="73">
        <v>0</v>
      </c>
      <c r="L1207" s="73">
        <v>0</v>
      </c>
      <c r="M1207" s="73">
        <v>0</v>
      </c>
      <c r="N1207" s="73">
        <v>0</v>
      </c>
      <c r="O1207" s="73">
        <v>0</v>
      </c>
      <c r="P1207" s="73">
        <v>0</v>
      </c>
      <c r="Q1207" s="73">
        <v>0</v>
      </c>
      <c r="R1207" s="73">
        <v>0</v>
      </c>
      <c r="S1207" s="73">
        <v>0</v>
      </c>
      <c r="T1207" s="73">
        <v>0</v>
      </c>
      <c r="U1207" s="73">
        <v>0</v>
      </c>
      <c r="V1207" s="73">
        <v>0</v>
      </c>
      <c r="W1207" s="73">
        <v>0</v>
      </c>
      <c r="X1207" s="73">
        <v>0</v>
      </c>
      <c r="Y1207" s="73">
        <v>0</v>
      </c>
      <c r="Z1207" s="73">
        <v>0</v>
      </c>
      <c r="AA1207" s="73">
        <v>0</v>
      </c>
      <c r="AB1207" s="73">
        <v>0</v>
      </c>
      <c r="AC1207" s="73">
        <v>0</v>
      </c>
      <c r="AD1207" s="73">
        <v>0</v>
      </c>
      <c r="AE1207" s="73">
        <v>0</v>
      </c>
      <c r="AF1207" s="73">
        <v>0</v>
      </c>
      <c r="AG1207" s="73">
        <v>0</v>
      </c>
      <c r="AH1207" s="73">
        <v>0</v>
      </c>
      <c r="AI1207" s="73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5" t="s">
        <v>8</v>
      </c>
      <c r="B1208" s="5" t="s">
        <v>3</v>
      </c>
      <c r="C1208" s="73">
        <v>0</v>
      </c>
      <c r="D1208" s="73">
        <v>0</v>
      </c>
      <c r="E1208" s="73">
        <v>0</v>
      </c>
      <c r="F1208" s="73">
        <v>0</v>
      </c>
      <c r="G1208" s="73">
        <v>0</v>
      </c>
      <c r="H1208" s="73">
        <v>0</v>
      </c>
      <c r="I1208" s="73">
        <v>0</v>
      </c>
      <c r="J1208" s="73">
        <v>0</v>
      </c>
      <c r="K1208" s="73">
        <v>0</v>
      </c>
      <c r="L1208" s="73">
        <v>0</v>
      </c>
      <c r="M1208" s="73">
        <v>0</v>
      </c>
      <c r="N1208" s="73">
        <v>0</v>
      </c>
      <c r="O1208" s="73">
        <v>0</v>
      </c>
      <c r="P1208" s="73">
        <v>0</v>
      </c>
      <c r="Q1208" s="73">
        <v>0</v>
      </c>
      <c r="R1208" s="73">
        <v>0</v>
      </c>
      <c r="S1208" s="73">
        <v>0</v>
      </c>
      <c r="T1208" s="73">
        <v>0</v>
      </c>
      <c r="U1208" s="73">
        <v>0</v>
      </c>
      <c r="V1208" s="73">
        <v>0</v>
      </c>
      <c r="W1208" s="73">
        <v>0</v>
      </c>
      <c r="X1208" s="73">
        <v>0</v>
      </c>
      <c r="Y1208" s="73">
        <v>0</v>
      </c>
      <c r="Z1208" s="73">
        <v>0</v>
      </c>
      <c r="AA1208" s="73">
        <v>0</v>
      </c>
      <c r="AB1208" s="73">
        <v>0</v>
      </c>
      <c r="AC1208" s="73">
        <v>0</v>
      </c>
      <c r="AD1208" s="73">
        <v>0</v>
      </c>
      <c r="AE1208" s="73">
        <v>0</v>
      </c>
      <c r="AF1208" s="73">
        <v>0</v>
      </c>
      <c r="AG1208" s="73">
        <v>0</v>
      </c>
      <c r="AH1208" s="73">
        <v>0</v>
      </c>
      <c r="AI1208" s="73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4"/>
      <c r="B1209" s="4" t="s">
        <v>37</v>
      </c>
      <c r="C1209" s="73">
        <v>0</v>
      </c>
      <c r="D1209" s="73">
        <v>0</v>
      </c>
      <c r="E1209" s="73">
        <v>0</v>
      </c>
      <c r="F1209" s="73">
        <v>0</v>
      </c>
      <c r="G1209" s="73">
        <v>0</v>
      </c>
      <c r="H1209" s="73">
        <v>0</v>
      </c>
      <c r="I1209" s="73">
        <v>0</v>
      </c>
      <c r="J1209" s="73">
        <v>0</v>
      </c>
      <c r="K1209" s="73">
        <v>0</v>
      </c>
      <c r="L1209" s="73">
        <v>0</v>
      </c>
      <c r="M1209" s="73">
        <v>0</v>
      </c>
      <c r="N1209" s="73">
        <v>0</v>
      </c>
      <c r="O1209" s="73">
        <v>0</v>
      </c>
      <c r="P1209" s="73">
        <v>0</v>
      </c>
      <c r="Q1209" s="73">
        <v>0</v>
      </c>
      <c r="R1209" s="73">
        <v>0</v>
      </c>
      <c r="S1209" s="73">
        <v>0</v>
      </c>
      <c r="T1209" s="73">
        <v>0</v>
      </c>
      <c r="U1209" s="73">
        <v>0</v>
      </c>
      <c r="V1209" s="73">
        <v>0</v>
      </c>
      <c r="W1209" s="73">
        <v>0</v>
      </c>
      <c r="X1209" s="73">
        <v>0</v>
      </c>
      <c r="Y1209" s="73">
        <v>0</v>
      </c>
      <c r="Z1209" s="73">
        <v>0</v>
      </c>
      <c r="AA1209" s="73">
        <v>0</v>
      </c>
      <c r="AB1209" s="73">
        <v>0</v>
      </c>
      <c r="AC1209" s="73">
        <v>0</v>
      </c>
      <c r="AD1209" s="73">
        <v>0</v>
      </c>
      <c r="AE1209" s="73">
        <v>0</v>
      </c>
      <c r="AF1209" s="73">
        <v>0</v>
      </c>
      <c r="AG1209" s="73">
        <v>0</v>
      </c>
      <c r="AH1209" s="73">
        <v>0</v>
      </c>
      <c r="AI1209" s="73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>
      <c r="A1210" s="14" t="s">
        <v>36</v>
      </c>
      <c r="B1210" s="14" t="s">
        <v>38</v>
      </c>
      <c r="C1210" s="73">
        <v>0</v>
      </c>
      <c r="D1210" s="73">
        <v>0</v>
      </c>
      <c r="E1210" s="73">
        <v>0</v>
      </c>
      <c r="F1210" s="73">
        <v>0</v>
      </c>
      <c r="G1210" s="73">
        <v>0</v>
      </c>
      <c r="H1210" s="73">
        <v>0</v>
      </c>
      <c r="I1210" s="73">
        <v>0</v>
      </c>
      <c r="J1210" s="73">
        <v>0</v>
      </c>
      <c r="K1210" s="73">
        <v>0</v>
      </c>
      <c r="L1210" s="73">
        <v>0</v>
      </c>
      <c r="M1210" s="73">
        <v>0</v>
      </c>
      <c r="N1210" s="73">
        <v>0</v>
      </c>
      <c r="O1210" s="73">
        <v>0</v>
      </c>
      <c r="P1210" s="73">
        <v>0</v>
      </c>
      <c r="Q1210" s="73">
        <v>0</v>
      </c>
      <c r="R1210" s="73">
        <v>0</v>
      </c>
      <c r="S1210" s="73">
        <v>0</v>
      </c>
      <c r="T1210" s="73">
        <v>0</v>
      </c>
      <c r="U1210" s="73">
        <v>0</v>
      </c>
      <c r="V1210" s="73">
        <v>0</v>
      </c>
      <c r="W1210" s="73">
        <v>0</v>
      </c>
      <c r="X1210" s="73">
        <v>0</v>
      </c>
      <c r="Y1210" s="73">
        <v>0</v>
      </c>
      <c r="Z1210" s="73">
        <v>0</v>
      </c>
      <c r="AA1210" s="73">
        <v>0</v>
      </c>
      <c r="AB1210" s="73">
        <v>0</v>
      </c>
      <c r="AC1210" s="73">
        <v>0</v>
      </c>
      <c r="AD1210" s="73">
        <v>0</v>
      </c>
      <c r="AE1210" s="73">
        <v>0</v>
      </c>
      <c r="AF1210" s="73">
        <v>0</v>
      </c>
      <c r="AG1210" s="73">
        <v>0</v>
      </c>
      <c r="AH1210" s="73">
        <v>0</v>
      </c>
      <c r="AI1210" s="73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>
      <c r="A1211" s="5"/>
      <c r="B1211" s="5" t="s">
        <v>213</v>
      </c>
      <c r="C1211" s="73">
        <v>0</v>
      </c>
      <c r="D1211" s="73">
        <v>0</v>
      </c>
      <c r="E1211" s="73">
        <v>0</v>
      </c>
      <c r="F1211" s="73">
        <v>0</v>
      </c>
      <c r="G1211" s="73">
        <v>0</v>
      </c>
      <c r="H1211" s="73">
        <v>0</v>
      </c>
      <c r="I1211" s="73">
        <v>0</v>
      </c>
      <c r="J1211" s="73">
        <v>0</v>
      </c>
      <c r="K1211" s="73">
        <v>0</v>
      </c>
      <c r="L1211" s="73">
        <v>0</v>
      </c>
      <c r="M1211" s="73">
        <v>0</v>
      </c>
      <c r="N1211" s="73">
        <v>0</v>
      </c>
      <c r="O1211" s="73">
        <v>0</v>
      </c>
      <c r="P1211" s="73">
        <v>0</v>
      </c>
      <c r="Q1211" s="73">
        <v>0</v>
      </c>
      <c r="R1211" s="73">
        <v>0</v>
      </c>
      <c r="S1211" s="73">
        <v>0</v>
      </c>
      <c r="T1211" s="73">
        <v>0</v>
      </c>
      <c r="U1211" s="73">
        <v>0</v>
      </c>
      <c r="V1211" s="73">
        <v>0</v>
      </c>
      <c r="W1211" s="73">
        <v>0</v>
      </c>
      <c r="X1211" s="73">
        <v>0</v>
      </c>
      <c r="Y1211" s="73">
        <v>0</v>
      </c>
      <c r="Z1211" s="73">
        <v>0</v>
      </c>
      <c r="AA1211" s="73">
        <v>0</v>
      </c>
      <c r="AB1211" s="73">
        <v>0</v>
      </c>
      <c r="AC1211" s="73">
        <v>0</v>
      </c>
      <c r="AD1211" s="73">
        <v>0</v>
      </c>
      <c r="AE1211" s="73">
        <v>0</v>
      </c>
      <c r="AF1211" s="73">
        <v>0</v>
      </c>
      <c r="AG1211" s="73">
        <v>0</v>
      </c>
      <c r="AH1211" s="73">
        <v>0</v>
      </c>
      <c r="AI1211" s="73">
        <v>0</v>
      </c>
    </row>
    <row r="1212" spans="1:85">
      <c r="A1212" s="1" t="str">
        <f>LOOKUP(B1212,[1]Regions!$A$4:$A$98,[1]Regions!$B$4:$B$98)</f>
        <v>Nigeria</v>
      </c>
      <c r="B1212" s="2">
        <v>56</v>
      </c>
      <c r="C1212" s="72">
        <v>2018</v>
      </c>
      <c r="D1212" s="72">
        <v>2019</v>
      </c>
      <c r="E1212" s="72">
        <v>2020</v>
      </c>
      <c r="F1212" s="72">
        <v>2021</v>
      </c>
      <c r="G1212" s="72">
        <v>2022</v>
      </c>
      <c r="H1212" s="72">
        <v>2023</v>
      </c>
      <c r="I1212" s="72">
        <v>2024</v>
      </c>
      <c r="J1212" s="72">
        <v>2025</v>
      </c>
      <c r="K1212" s="72">
        <v>2026</v>
      </c>
      <c r="L1212" s="72">
        <v>2027</v>
      </c>
      <c r="M1212" s="72">
        <v>2028</v>
      </c>
      <c r="N1212" s="72">
        <v>2029</v>
      </c>
      <c r="O1212" s="72">
        <v>2030</v>
      </c>
      <c r="P1212" s="72">
        <v>2031</v>
      </c>
      <c r="Q1212" s="72">
        <v>2032</v>
      </c>
      <c r="R1212" s="72">
        <v>2033</v>
      </c>
      <c r="S1212" s="72">
        <v>2034</v>
      </c>
      <c r="T1212" s="72">
        <v>2035</v>
      </c>
      <c r="U1212" s="72">
        <v>2036</v>
      </c>
      <c r="V1212" s="72">
        <v>2037</v>
      </c>
      <c r="W1212" s="72">
        <v>2038</v>
      </c>
      <c r="X1212" s="72">
        <v>2039</v>
      </c>
      <c r="Y1212" s="72">
        <v>2040</v>
      </c>
      <c r="Z1212" s="72">
        <v>2041</v>
      </c>
      <c r="AA1212" s="72">
        <v>2042</v>
      </c>
      <c r="AB1212" s="72">
        <v>2043</v>
      </c>
      <c r="AC1212" s="72">
        <v>2044</v>
      </c>
      <c r="AD1212" s="72">
        <v>2045</v>
      </c>
      <c r="AE1212" s="72">
        <v>2046</v>
      </c>
      <c r="AF1212" s="72">
        <v>2047</v>
      </c>
      <c r="AG1212" s="72">
        <v>2048</v>
      </c>
      <c r="AH1212" s="72">
        <v>2049</v>
      </c>
      <c r="AI1212" s="72">
        <v>2050</v>
      </c>
      <c r="AJ1212">
        <v>2051</v>
      </c>
      <c r="AK1212">
        <v>2052</v>
      </c>
      <c r="AL1212">
        <v>2053</v>
      </c>
      <c r="AM1212">
        <v>2054</v>
      </c>
      <c r="AN1212">
        <v>2055</v>
      </c>
      <c r="AO1212">
        <v>2056</v>
      </c>
      <c r="AP1212">
        <v>2057</v>
      </c>
      <c r="AQ1212">
        <v>2058</v>
      </c>
      <c r="AR1212">
        <v>2059</v>
      </c>
      <c r="AS1212">
        <v>2060</v>
      </c>
      <c r="AT1212">
        <v>2061</v>
      </c>
      <c r="AU1212">
        <v>2062</v>
      </c>
      <c r="AV1212">
        <v>2063</v>
      </c>
      <c r="AW1212">
        <v>2064</v>
      </c>
      <c r="AX1212">
        <v>2065</v>
      </c>
      <c r="AY1212">
        <v>2066</v>
      </c>
      <c r="AZ1212">
        <v>2067</v>
      </c>
      <c r="BA1212">
        <v>2068</v>
      </c>
      <c r="BB1212">
        <v>2069</v>
      </c>
      <c r="BC1212">
        <v>2070</v>
      </c>
      <c r="BD1212">
        <v>2071</v>
      </c>
      <c r="BE1212">
        <v>2072</v>
      </c>
      <c r="BF1212">
        <v>2073</v>
      </c>
      <c r="BG1212">
        <v>2074</v>
      </c>
      <c r="BH1212">
        <v>2075</v>
      </c>
      <c r="BI1212">
        <v>2076</v>
      </c>
      <c r="BJ1212">
        <v>2077</v>
      </c>
      <c r="BK1212">
        <v>2078</v>
      </c>
      <c r="BL1212">
        <v>2079</v>
      </c>
      <c r="BM1212">
        <v>2080</v>
      </c>
      <c r="BN1212">
        <v>2081</v>
      </c>
      <c r="BO1212">
        <v>2082</v>
      </c>
      <c r="BP1212">
        <v>2083</v>
      </c>
      <c r="BQ1212">
        <v>2084</v>
      </c>
      <c r="BR1212">
        <v>2085</v>
      </c>
      <c r="BS1212">
        <v>2086</v>
      </c>
      <c r="BT1212">
        <v>2087</v>
      </c>
      <c r="BU1212">
        <v>2088</v>
      </c>
      <c r="BV1212">
        <v>2089</v>
      </c>
      <c r="BW1212">
        <v>2090</v>
      </c>
      <c r="BX1212">
        <v>2091</v>
      </c>
      <c r="BY1212">
        <v>2092</v>
      </c>
      <c r="BZ1212">
        <v>2093</v>
      </c>
      <c r="CA1212">
        <v>2094</v>
      </c>
      <c r="CB1212">
        <v>2095</v>
      </c>
      <c r="CC1212">
        <v>2096</v>
      </c>
      <c r="CD1212">
        <v>2097</v>
      </c>
      <c r="CE1212">
        <v>2098</v>
      </c>
      <c r="CF1212">
        <v>2099</v>
      </c>
      <c r="CG1212">
        <v>2100</v>
      </c>
    </row>
    <row r="1213" spans="1:85">
      <c r="A1213" s="74"/>
      <c r="B1213" s="74" t="s">
        <v>4</v>
      </c>
      <c r="C1213" s="73">
        <v>0</v>
      </c>
      <c r="D1213" s="73">
        <v>0</v>
      </c>
      <c r="E1213" s="73">
        <v>0</v>
      </c>
      <c r="F1213" s="73">
        <v>0</v>
      </c>
      <c r="G1213" s="73">
        <v>0</v>
      </c>
      <c r="H1213" s="73">
        <v>0</v>
      </c>
      <c r="I1213" s="73">
        <v>0</v>
      </c>
      <c r="J1213" s="73">
        <v>0</v>
      </c>
      <c r="K1213" s="73">
        <v>0</v>
      </c>
      <c r="L1213" s="73">
        <v>0</v>
      </c>
      <c r="M1213" s="73">
        <v>0</v>
      </c>
      <c r="N1213" s="73">
        <v>0</v>
      </c>
      <c r="O1213" s="73">
        <v>0</v>
      </c>
      <c r="P1213" s="73">
        <v>0</v>
      </c>
      <c r="Q1213" s="73">
        <v>0</v>
      </c>
      <c r="R1213" s="73">
        <v>0</v>
      </c>
      <c r="S1213" s="73">
        <v>0</v>
      </c>
      <c r="T1213" s="73">
        <v>0</v>
      </c>
      <c r="U1213" s="73">
        <v>0</v>
      </c>
      <c r="V1213" s="73">
        <v>0</v>
      </c>
      <c r="W1213" s="73">
        <v>0</v>
      </c>
      <c r="X1213" s="73">
        <v>0</v>
      </c>
      <c r="Y1213" s="73">
        <v>0</v>
      </c>
      <c r="Z1213" s="73">
        <v>0</v>
      </c>
      <c r="AA1213" s="73">
        <v>0</v>
      </c>
      <c r="AB1213" s="73">
        <v>0</v>
      </c>
      <c r="AC1213" s="73">
        <v>0</v>
      </c>
      <c r="AD1213" s="73">
        <v>0</v>
      </c>
      <c r="AE1213" s="73">
        <v>0</v>
      </c>
      <c r="AF1213" s="73">
        <v>0</v>
      </c>
      <c r="AG1213" s="73">
        <v>0</v>
      </c>
      <c r="AH1213" s="73">
        <v>0</v>
      </c>
      <c r="AI1213" s="7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>
      <c r="A1214" s="74" t="s">
        <v>0</v>
      </c>
      <c r="B1214" s="74" t="s">
        <v>3</v>
      </c>
      <c r="C1214" s="73">
        <v>0</v>
      </c>
      <c r="D1214" s="73">
        <v>0</v>
      </c>
      <c r="E1214" s="73">
        <v>0</v>
      </c>
      <c r="F1214" s="73">
        <v>0</v>
      </c>
      <c r="G1214" s="73">
        <v>0</v>
      </c>
      <c r="H1214" s="73">
        <v>0</v>
      </c>
      <c r="I1214" s="73">
        <v>0</v>
      </c>
      <c r="J1214" s="73">
        <v>0</v>
      </c>
      <c r="K1214" s="73">
        <v>0</v>
      </c>
      <c r="L1214" s="73">
        <v>0</v>
      </c>
      <c r="M1214" s="73">
        <v>0</v>
      </c>
      <c r="N1214" s="73">
        <v>0</v>
      </c>
      <c r="O1214" s="73">
        <v>0</v>
      </c>
      <c r="P1214" s="73">
        <v>0</v>
      </c>
      <c r="Q1214" s="73">
        <v>0</v>
      </c>
      <c r="R1214" s="73">
        <v>0</v>
      </c>
      <c r="S1214" s="73">
        <v>0</v>
      </c>
      <c r="T1214" s="73">
        <v>0</v>
      </c>
      <c r="U1214" s="73">
        <v>0</v>
      </c>
      <c r="V1214" s="73">
        <v>0</v>
      </c>
      <c r="W1214" s="73">
        <v>0</v>
      </c>
      <c r="X1214" s="73">
        <v>0</v>
      </c>
      <c r="Y1214" s="73">
        <v>0</v>
      </c>
      <c r="Z1214" s="73">
        <v>0</v>
      </c>
      <c r="AA1214" s="73">
        <v>0</v>
      </c>
      <c r="AB1214" s="73">
        <v>0</v>
      </c>
      <c r="AC1214" s="73">
        <v>0</v>
      </c>
      <c r="AD1214" s="73">
        <v>0</v>
      </c>
      <c r="AE1214" s="73">
        <v>0</v>
      </c>
      <c r="AF1214" s="73">
        <v>0</v>
      </c>
      <c r="AG1214" s="73">
        <v>0</v>
      </c>
      <c r="AH1214" s="73">
        <v>0</v>
      </c>
      <c r="AI1214" s="73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>
      <c r="A1215" s="74"/>
      <c r="B1215" s="74" t="s">
        <v>34</v>
      </c>
      <c r="C1215" s="73">
        <v>0</v>
      </c>
      <c r="D1215" s="73">
        <v>0</v>
      </c>
      <c r="E1215" s="73">
        <v>0</v>
      </c>
      <c r="F1215" s="73">
        <v>0</v>
      </c>
      <c r="G1215" s="73">
        <v>0</v>
      </c>
      <c r="H1215" s="73">
        <v>0</v>
      </c>
      <c r="I1215" s="73">
        <v>0</v>
      </c>
      <c r="J1215" s="73">
        <v>0</v>
      </c>
      <c r="K1215" s="73">
        <v>0</v>
      </c>
      <c r="L1215" s="73">
        <v>0</v>
      </c>
      <c r="M1215" s="73">
        <v>0</v>
      </c>
      <c r="N1215" s="73">
        <v>0</v>
      </c>
      <c r="O1215" s="73">
        <v>0</v>
      </c>
      <c r="P1215" s="73">
        <v>0</v>
      </c>
      <c r="Q1215" s="73">
        <v>0</v>
      </c>
      <c r="R1215" s="73">
        <v>0</v>
      </c>
      <c r="S1215" s="73">
        <v>0</v>
      </c>
      <c r="T1215" s="73">
        <v>0</v>
      </c>
      <c r="U1215" s="73">
        <v>0</v>
      </c>
      <c r="V1215" s="73">
        <v>0</v>
      </c>
      <c r="W1215" s="73">
        <v>0</v>
      </c>
      <c r="X1215" s="73">
        <v>0</v>
      </c>
      <c r="Y1215" s="73">
        <v>0</v>
      </c>
      <c r="Z1215" s="73">
        <v>0</v>
      </c>
      <c r="AA1215" s="73">
        <v>0</v>
      </c>
      <c r="AB1215" s="73">
        <v>0</v>
      </c>
      <c r="AC1215" s="73">
        <v>0</v>
      </c>
      <c r="AD1215" s="73">
        <v>0</v>
      </c>
      <c r="AE1215" s="73">
        <v>0</v>
      </c>
      <c r="AF1215" s="73">
        <v>0</v>
      </c>
      <c r="AG1215" s="73">
        <v>0</v>
      </c>
      <c r="AH1215" s="73">
        <v>0</v>
      </c>
      <c r="AI1215" s="73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>
      <c r="A1216" s="14"/>
      <c r="B1216" s="14" t="s">
        <v>35</v>
      </c>
      <c r="C1216" s="73">
        <v>0</v>
      </c>
      <c r="D1216" s="73">
        <v>0</v>
      </c>
      <c r="E1216" s="73">
        <v>0</v>
      </c>
      <c r="F1216" s="73">
        <v>0</v>
      </c>
      <c r="G1216" s="73">
        <v>0</v>
      </c>
      <c r="H1216" s="73">
        <v>0</v>
      </c>
      <c r="I1216" s="73">
        <v>0</v>
      </c>
      <c r="J1216" s="73">
        <v>0</v>
      </c>
      <c r="K1216" s="73">
        <v>0</v>
      </c>
      <c r="L1216" s="73">
        <v>0</v>
      </c>
      <c r="M1216" s="73">
        <v>0</v>
      </c>
      <c r="N1216" s="73">
        <v>0</v>
      </c>
      <c r="O1216" s="73">
        <v>0</v>
      </c>
      <c r="P1216" s="73">
        <v>0</v>
      </c>
      <c r="Q1216" s="73">
        <v>0</v>
      </c>
      <c r="R1216" s="73">
        <v>0</v>
      </c>
      <c r="S1216" s="73">
        <v>0</v>
      </c>
      <c r="T1216" s="73">
        <v>0</v>
      </c>
      <c r="U1216" s="73">
        <v>0</v>
      </c>
      <c r="V1216" s="73">
        <v>0</v>
      </c>
      <c r="W1216" s="73">
        <v>0</v>
      </c>
      <c r="X1216" s="73">
        <v>0</v>
      </c>
      <c r="Y1216" s="73">
        <v>0</v>
      </c>
      <c r="Z1216" s="73">
        <v>0</v>
      </c>
      <c r="AA1216" s="73">
        <v>0</v>
      </c>
      <c r="AB1216" s="73">
        <v>0</v>
      </c>
      <c r="AC1216" s="73">
        <v>0</v>
      </c>
      <c r="AD1216" s="73">
        <v>0</v>
      </c>
      <c r="AE1216" s="73">
        <v>0</v>
      </c>
      <c r="AF1216" s="73">
        <v>0</v>
      </c>
      <c r="AG1216" s="73">
        <v>0</v>
      </c>
      <c r="AH1216" s="73">
        <v>0</v>
      </c>
      <c r="AI1216" s="73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4"/>
      <c r="B1217" s="4" t="s">
        <v>4</v>
      </c>
      <c r="C1217" s="73">
        <v>0</v>
      </c>
      <c r="D1217" s="73">
        <v>0</v>
      </c>
      <c r="E1217" s="73">
        <v>0</v>
      </c>
      <c r="F1217" s="73">
        <v>0</v>
      </c>
      <c r="G1217" s="73">
        <v>0</v>
      </c>
      <c r="H1217" s="73">
        <v>0</v>
      </c>
      <c r="I1217" s="73">
        <v>0</v>
      </c>
      <c r="J1217" s="73">
        <v>0</v>
      </c>
      <c r="K1217" s="73">
        <v>0</v>
      </c>
      <c r="L1217" s="73">
        <v>0</v>
      </c>
      <c r="M1217" s="73">
        <v>0</v>
      </c>
      <c r="N1217" s="73">
        <v>0</v>
      </c>
      <c r="O1217" s="73">
        <v>0</v>
      </c>
      <c r="P1217" s="73">
        <v>0</v>
      </c>
      <c r="Q1217" s="73">
        <v>0</v>
      </c>
      <c r="R1217" s="73">
        <v>0</v>
      </c>
      <c r="S1217" s="73">
        <v>0</v>
      </c>
      <c r="T1217" s="73">
        <v>0</v>
      </c>
      <c r="U1217" s="73">
        <v>0</v>
      </c>
      <c r="V1217" s="73">
        <v>0</v>
      </c>
      <c r="W1217" s="73">
        <v>0</v>
      </c>
      <c r="X1217" s="73">
        <v>0</v>
      </c>
      <c r="Y1217" s="73">
        <v>0</v>
      </c>
      <c r="Z1217" s="73">
        <v>0</v>
      </c>
      <c r="AA1217" s="73">
        <v>0</v>
      </c>
      <c r="AB1217" s="73">
        <v>0</v>
      </c>
      <c r="AC1217" s="73">
        <v>0</v>
      </c>
      <c r="AD1217" s="73">
        <v>0</v>
      </c>
      <c r="AE1217" s="73">
        <v>0</v>
      </c>
      <c r="AF1217" s="73">
        <v>0</v>
      </c>
      <c r="AG1217" s="73">
        <v>0</v>
      </c>
      <c r="AH1217" s="73">
        <v>0</v>
      </c>
      <c r="AI1217" s="73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>
      <c r="A1218" s="74" t="s">
        <v>1</v>
      </c>
      <c r="B1218" s="74" t="s">
        <v>3</v>
      </c>
      <c r="C1218" s="73">
        <v>0</v>
      </c>
      <c r="D1218" s="73">
        <v>0</v>
      </c>
      <c r="E1218" s="73">
        <v>0</v>
      </c>
      <c r="F1218" s="73">
        <v>0</v>
      </c>
      <c r="G1218" s="73">
        <v>0</v>
      </c>
      <c r="H1218" s="73">
        <v>0</v>
      </c>
      <c r="I1218" s="73">
        <v>0</v>
      </c>
      <c r="J1218" s="73">
        <v>0</v>
      </c>
      <c r="K1218" s="73">
        <v>0</v>
      </c>
      <c r="L1218" s="73">
        <v>0</v>
      </c>
      <c r="M1218" s="73">
        <v>0</v>
      </c>
      <c r="N1218" s="73">
        <v>0</v>
      </c>
      <c r="O1218" s="73">
        <v>0</v>
      </c>
      <c r="P1218" s="73">
        <v>0</v>
      </c>
      <c r="Q1218" s="73">
        <v>0</v>
      </c>
      <c r="R1218" s="73">
        <v>0</v>
      </c>
      <c r="S1218" s="73">
        <v>0</v>
      </c>
      <c r="T1218" s="73">
        <v>0</v>
      </c>
      <c r="U1218" s="73">
        <v>0</v>
      </c>
      <c r="V1218" s="73">
        <v>0</v>
      </c>
      <c r="W1218" s="73">
        <v>0</v>
      </c>
      <c r="X1218" s="73">
        <v>0</v>
      </c>
      <c r="Y1218" s="73">
        <v>0</v>
      </c>
      <c r="Z1218" s="73">
        <v>0</v>
      </c>
      <c r="AA1218" s="73">
        <v>0</v>
      </c>
      <c r="AB1218" s="73">
        <v>0</v>
      </c>
      <c r="AC1218" s="73">
        <v>0</v>
      </c>
      <c r="AD1218" s="73">
        <v>0</v>
      </c>
      <c r="AE1218" s="73">
        <v>0</v>
      </c>
      <c r="AF1218" s="73">
        <v>0</v>
      </c>
      <c r="AG1218" s="73">
        <v>0</v>
      </c>
      <c r="AH1218" s="73">
        <v>0</v>
      </c>
      <c r="AI1218" s="73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>
      <c r="A1219" s="74"/>
      <c r="B1219" s="74" t="s">
        <v>34</v>
      </c>
      <c r="C1219" s="73">
        <v>0</v>
      </c>
      <c r="D1219" s="73">
        <v>0</v>
      </c>
      <c r="E1219" s="73">
        <v>0</v>
      </c>
      <c r="F1219" s="73">
        <v>0</v>
      </c>
      <c r="G1219" s="73">
        <v>0</v>
      </c>
      <c r="H1219" s="73">
        <v>0</v>
      </c>
      <c r="I1219" s="73">
        <v>0</v>
      </c>
      <c r="J1219" s="73">
        <v>0</v>
      </c>
      <c r="K1219" s="73">
        <v>0</v>
      </c>
      <c r="L1219" s="73">
        <v>0</v>
      </c>
      <c r="M1219" s="73">
        <v>0</v>
      </c>
      <c r="N1219" s="73">
        <v>0</v>
      </c>
      <c r="O1219" s="73">
        <v>0</v>
      </c>
      <c r="P1219" s="73">
        <v>0</v>
      </c>
      <c r="Q1219" s="73">
        <v>0</v>
      </c>
      <c r="R1219" s="73">
        <v>0</v>
      </c>
      <c r="S1219" s="73">
        <v>0</v>
      </c>
      <c r="T1219" s="73">
        <v>0</v>
      </c>
      <c r="U1219" s="73">
        <v>0</v>
      </c>
      <c r="V1219" s="73">
        <v>0</v>
      </c>
      <c r="W1219" s="73">
        <v>0</v>
      </c>
      <c r="X1219" s="73">
        <v>0</v>
      </c>
      <c r="Y1219" s="73">
        <v>0</v>
      </c>
      <c r="Z1219" s="73">
        <v>0</v>
      </c>
      <c r="AA1219" s="73">
        <v>0</v>
      </c>
      <c r="AB1219" s="73">
        <v>0</v>
      </c>
      <c r="AC1219" s="73">
        <v>0</v>
      </c>
      <c r="AD1219" s="73">
        <v>0</v>
      </c>
      <c r="AE1219" s="73">
        <v>0</v>
      </c>
      <c r="AF1219" s="73">
        <v>0</v>
      </c>
      <c r="AG1219" s="73">
        <v>0</v>
      </c>
      <c r="AH1219" s="73">
        <v>0</v>
      </c>
      <c r="AI1219" s="73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>
      <c r="A1220" s="14"/>
      <c r="B1220" s="14" t="s">
        <v>35</v>
      </c>
      <c r="C1220" s="73">
        <v>0</v>
      </c>
      <c r="D1220" s="73">
        <v>0</v>
      </c>
      <c r="E1220" s="73">
        <v>0</v>
      </c>
      <c r="F1220" s="73">
        <v>0</v>
      </c>
      <c r="G1220" s="73">
        <v>0</v>
      </c>
      <c r="H1220" s="73">
        <v>0</v>
      </c>
      <c r="I1220" s="73">
        <v>0</v>
      </c>
      <c r="J1220" s="73">
        <v>0</v>
      </c>
      <c r="K1220" s="73">
        <v>0</v>
      </c>
      <c r="L1220" s="73">
        <v>0</v>
      </c>
      <c r="M1220" s="73">
        <v>0</v>
      </c>
      <c r="N1220" s="73">
        <v>0</v>
      </c>
      <c r="O1220" s="73">
        <v>0</v>
      </c>
      <c r="P1220" s="73">
        <v>0</v>
      </c>
      <c r="Q1220" s="73">
        <v>0</v>
      </c>
      <c r="R1220" s="73">
        <v>0</v>
      </c>
      <c r="S1220" s="73">
        <v>0</v>
      </c>
      <c r="T1220" s="73">
        <v>0</v>
      </c>
      <c r="U1220" s="73">
        <v>0</v>
      </c>
      <c r="V1220" s="73">
        <v>0</v>
      </c>
      <c r="W1220" s="73">
        <v>0</v>
      </c>
      <c r="X1220" s="73">
        <v>0</v>
      </c>
      <c r="Y1220" s="73">
        <v>0</v>
      </c>
      <c r="Z1220" s="73">
        <v>0</v>
      </c>
      <c r="AA1220" s="73">
        <v>0</v>
      </c>
      <c r="AB1220" s="73">
        <v>0</v>
      </c>
      <c r="AC1220" s="73">
        <v>0</v>
      </c>
      <c r="AD1220" s="73">
        <v>0</v>
      </c>
      <c r="AE1220" s="73">
        <v>0</v>
      </c>
      <c r="AF1220" s="73">
        <v>0</v>
      </c>
      <c r="AG1220" s="73">
        <v>0</v>
      </c>
      <c r="AH1220" s="73">
        <v>0</v>
      </c>
      <c r="AI1220" s="73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4"/>
      <c r="B1221" s="4" t="s">
        <v>4</v>
      </c>
      <c r="C1221" s="73">
        <v>0</v>
      </c>
      <c r="D1221" s="73">
        <v>0</v>
      </c>
      <c r="E1221" s="73">
        <v>0</v>
      </c>
      <c r="F1221" s="73">
        <v>0</v>
      </c>
      <c r="G1221" s="73">
        <v>0</v>
      </c>
      <c r="H1221" s="73">
        <v>0</v>
      </c>
      <c r="I1221" s="73">
        <v>0</v>
      </c>
      <c r="J1221" s="73">
        <v>0</v>
      </c>
      <c r="K1221" s="73">
        <v>0</v>
      </c>
      <c r="L1221" s="73">
        <v>0</v>
      </c>
      <c r="M1221" s="73">
        <v>0</v>
      </c>
      <c r="N1221" s="73">
        <v>0</v>
      </c>
      <c r="O1221" s="73">
        <v>0</v>
      </c>
      <c r="P1221" s="73">
        <v>0</v>
      </c>
      <c r="Q1221" s="73">
        <v>0</v>
      </c>
      <c r="R1221" s="73">
        <v>0</v>
      </c>
      <c r="S1221" s="73">
        <v>0</v>
      </c>
      <c r="T1221" s="73">
        <v>0</v>
      </c>
      <c r="U1221" s="73">
        <v>0</v>
      </c>
      <c r="V1221" s="73">
        <v>0</v>
      </c>
      <c r="W1221" s="73">
        <v>0</v>
      </c>
      <c r="X1221" s="73">
        <v>0</v>
      </c>
      <c r="Y1221" s="73">
        <v>0</v>
      </c>
      <c r="Z1221" s="73">
        <v>0</v>
      </c>
      <c r="AA1221" s="73">
        <v>0</v>
      </c>
      <c r="AB1221" s="73">
        <v>0</v>
      </c>
      <c r="AC1221" s="73">
        <v>0</v>
      </c>
      <c r="AD1221" s="73">
        <v>0</v>
      </c>
      <c r="AE1221" s="73">
        <v>0</v>
      </c>
      <c r="AF1221" s="73">
        <v>0</v>
      </c>
      <c r="AG1221" s="73">
        <v>0</v>
      </c>
      <c r="AH1221" s="73">
        <v>0</v>
      </c>
      <c r="AI1221" s="73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14" t="s">
        <v>5</v>
      </c>
      <c r="B1222" s="14" t="s">
        <v>3</v>
      </c>
      <c r="C1222" s="73">
        <v>0</v>
      </c>
      <c r="D1222" s="73">
        <v>0</v>
      </c>
      <c r="E1222" s="73">
        <v>0</v>
      </c>
      <c r="F1222" s="73">
        <v>0</v>
      </c>
      <c r="G1222" s="73">
        <v>0</v>
      </c>
      <c r="H1222" s="73">
        <v>0</v>
      </c>
      <c r="I1222" s="73">
        <v>0</v>
      </c>
      <c r="J1222" s="73">
        <v>0</v>
      </c>
      <c r="K1222" s="73">
        <v>0</v>
      </c>
      <c r="L1222" s="73">
        <v>0</v>
      </c>
      <c r="M1222" s="73">
        <v>0</v>
      </c>
      <c r="N1222" s="73">
        <v>0</v>
      </c>
      <c r="O1222" s="73">
        <v>0</v>
      </c>
      <c r="P1222" s="73">
        <v>0</v>
      </c>
      <c r="Q1222" s="73">
        <v>0</v>
      </c>
      <c r="R1222" s="73">
        <v>0</v>
      </c>
      <c r="S1222" s="73">
        <v>0</v>
      </c>
      <c r="T1222" s="73">
        <v>0</v>
      </c>
      <c r="U1222" s="73">
        <v>0</v>
      </c>
      <c r="V1222" s="73">
        <v>0</v>
      </c>
      <c r="W1222" s="73">
        <v>0</v>
      </c>
      <c r="X1222" s="73">
        <v>0</v>
      </c>
      <c r="Y1222" s="73">
        <v>0</v>
      </c>
      <c r="Z1222" s="73">
        <v>0</v>
      </c>
      <c r="AA1222" s="73">
        <v>0</v>
      </c>
      <c r="AB1222" s="73">
        <v>0</v>
      </c>
      <c r="AC1222" s="73">
        <v>0</v>
      </c>
      <c r="AD1222" s="73">
        <v>0</v>
      </c>
      <c r="AE1222" s="73">
        <v>0</v>
      </c>
      <c r="AF1222" s="73">
        <v>0</v>
      </c>
      <c r="AG1222" s="73">
        <v>0</v>
      </c>
      <c r="AH1222" s="73">
        <v>0</v>
      </c>
      <c r="AI1222" s="73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5"/>
      <c r="B1223" s="5" t="s">
        <v>4</v>
      </c>
      <c r="C1223" s="73">
        <v>0</v>
      </c>
      <c r="D1223" s="73">
        <v>0</v>
      </c>
      <c r="E1223" s="73">
        <v>0</v>
      </c>
      <c r="F1223" s="73">
        <v>0</v>
      </c>
      <c r="G1223" s="73">
        <v>0</v>
      </c>
      <c r="H1223" s="73">
        <v>0</v>
      </c>
      <c r="I1223" s="73">
        <v>0</v>
      </c>
      <c r="J1223" s="73">
        <v>0</v>
      </c>
      <c r="K1223" s="73">
        <v>0</v>
      </c>
      <c r="L1223" s="73">
        <v>0</v>
      </c>
      <c r="M1223" s="73">
        <v>0</v>
      </c>
      <c r="N1223" s="73">
        <v>0</v>
      </c>
      <c r="O1223" s="73">
        <v>0</v>
      </c>
      <c r="P1223" s="73">
        <v>0</v>
      </c>
      <c r="Q1223" s="73">
        <v>0</v>
      </c>
      <c r="R1223" s="73">
        <v>0</v>
      </c>
      <c r="S1223" s="73">
        <v>0</v>
      </c>
      <c r="T1223" s="73">
        <v>0</v>
      </c>
      <c r="U1223" s="73">
        <v>0</v>
      </c>
      <c r="V1223" s="73">
        <v>0</v>
      </c>
      <c r="W1223" s="73">
        <v>0</v>
      </c>
      <c r="X1223" s="73">
        <v>0</v>
      </c>
      <c r="Y1223" s="73">
        <v>0</v>
      </c>
      <c r="Z1223" s="73">
        <v>0</v>
      </c>
      <c r="AA1223" s="73">
        <v>0</v>
      </c>
      <c r="AB1223" s="73">
        <v>0</v>
      </c>
      <c r="AC1223" s="73">
        <v>0</v>
      </c>
      <c r="AD1223" s="73">
        <v>0</v>
      </c>
      <c r="AE1223" s="73">
        <v>0</v>
      </c>
      <c r="AF1223" s="73">
        <v>0</v>
      </c>
      <c r="AG1223" s="73">
        <v>0</v>
      </c>
      <c r="AH1223" s="73">
        <v>0</v>
      </c>
      <c r="AI1223" s="7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5" t="s">
        <v>2</v>
      </c>
      <c r="B1224" s="5" t="s">
        <v>3</v>
      </c>
      <c r="C1224" s="73">
        <v>0</v>
      </c>
      <c r="D1224" s="73">
        <v>0</v>
      </c>
      <c r="E1224" s="73">
        <v>0</v>
      </c>
      <c r="F1224" s="73">
        <v>0</v>
      </c>
      <c r="G1224" s="73">
        <v>0</v>
      </c>
      <c r="H1224" s="73">
        <v>0</v>
      </c>
      <c r="I1224" s="73">
        <v>0</v>
      </c>
      <c r="J1224" s="73">
        <v>0</v>
      </c>
      <c r="K1224" s="73">
        <v>0</v>
      </c>
      <c r="L1224" s="73">
        <v>0</v>
      </c>
      <c r="M1224" s="73">
        <v>0</v>
      </c>
      <c r="N1224" s="73">
        <v>0</v>
      </c>
      <c r="O1224" s="73">
        <v>0</v>
      </c>
      <c r="P1224" s="73">
        <v>0</v>
      </c>
      <c r="Q1224" s="73">
        <v>0</v>
      </c>
      <c r="R1224" s="73">
        <v>0</v>
      </c>
      <c r="S1224" s="73">
        <v>0</v>
      </c>
      <c r="T1224" s="73">
        <v>0</v>
      </c>
      <c r="U1224" s="73">
        <v>0</v>
      </c>
      <c r="V1224" s="73">
        <v>0</v>
      </c>
      <c r="W1224" s="73">
        <v>0</v>
      </c>
      <c r="X1224" s="73">
        <v>0</v>
      </c>
      <c r="Y1224" s="73">
        <v>0</v>
      </c>
      <c r="Z1224" s="73">
        <v>0</v>
      </c>
      <c r="AA1224" s="73">
        <v>0</v>
      </c>
      <c r="AB1224" s="73">
        <v>0</v>
      </c>
      <c r="AC1224" s="73">
        <v>0</v>
      </c>
      <c r="AD1224" s="73">
        <v>0</v>
      </c>
      <c r="AE1224" s="73">
        <v>0</v>
      </c>
      <c r="AF1224" s="73">
        <v>0</v>
      </c>
      <c r="AG1224" s="73">
        <v>0</v>
      </c>
      <c r="AH1224" s="73">
        <v>0</v>
      </c>
      <c r="AI1224" s="73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4"/>
      <c r="B1225" s="4" t="s">
        <v>4</v>
      </c>
      <c r="C1225" s="73">
        <v>0</v>
      </c>
      <c r="D1225" s="73">
        <v>0</v>
      </c>
      <c r="E1225" s="73">
        <v>0</v>
      </c>
      <c r="F1225" s="73">
        <v>0</v>
      </c>
      <c r="G1225" s="73">
        <v>0</v>
      </c>
      <c r="H1225" s="73">
        <v>0</v>
      </c>
      <c r="I1225" s="73">
        <v>0</v>
      </c>
      <c r="J1225" s="73">
        <v>0</v>
      </c>
      <c r="K1225" s="73">
        <v>0</v>
      </c>
      <c r="L1225" s="73">
        <v>0</v>
      </c>
      <c r="M1225" s="73">
        <v>0</v>
      </c>
      <c r="N1225" s="73">
        <v>0</v>
      </c>
      <c r="O1225" s="73">
        <v>0</v>
      </c>
      <c r="P1225" s="73">
        <v>0</v>
      </c>
      <c r="Q1225" s="73">
        <v>0</v>
      </c>
      <c r="R1225" s="73">
        <v>0</v>
      </c>
      <c r="S1225" s="73">
        <v>0</v>
      </c>
      <c r="T1225" s="73">
        <v>0</v>
      </c>
      <c r="U1225" s="73">
        <v>0</v>
      </c>
      <c r="V1225" s="73">
        <v>0</v>
      </c>
      <c r="W1225" s="73">
        <v>0</v>
      </c>
      <c r="X1225" s="73">
        <v>0</v>
      </c>
      <c r="Y1225" s="73">
        <v>0</v>
      </c>
      <c r="Z1225" s="73">
        <v>0</v>
      </c>
      <c r="AA1225" s="73">
        <v>0</v>
      </c>
      <c r="AB1225" s="73">
        <v>0</v>
      </c>
      <c r="AC1225" s="73">
        <v>0</v>
      </c>
      <c r="AD1225" s="73">
        <v>0</v>
      </c>
      <c r="AE1225" s="73">
        <v>0</v>
      </c>
      <c r="AF1225" s="73">
        <v>0</v>
      </c>
      <c r="AG1225" s="73">
        <v>0</v>
      </c>
      <c r="AH1225" s="73">
        <v>0</v>
      </c>
      <c r="AI1225" s="73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14" t="s">
        <v>7</v>
      </c>
      <c r="B1226" s="14" t="s">
        <v>3</v>
      </c>
      <c r="C1226" s="73">
        <v>0</v>
      </c>
      <c r="D1226" s="73">
        <v>0</v>
      </c>
      <c r="E1226" s="73">
        <v>0</v>
      </c>
      <c r="F1226" s="73">
        <v>0</v>
      </c>
      <c r="G1226" s="73">
        <v>0</v>
      </c>
      <c r="H1226" s="73">
        <v>0</v>
      </c>
      <c r="I1226" s="73">
        <v>0</v>
      </c>
      <c r="J1226" s="73">
        <v>0</v>
      </c>
      <c r="K1226" s="73">
        <v>0</v>
      </c>
      <c r="L1226" s="73">
        <v>0</v>
      </c>
      <c r="M1226" s="73">
        <v>0</v>
      </c>
      <c r="N1226" s="73">
        <v>0</v>
      </c>
      <c r="O1226" s="73">
        <v>0</v>
      </c>
      <c r="P1226" s="73">
        <v>0</v>
      </c>
      <c r="Q1226" s="73">
        <v>0</v>
      </c>
      <c r="R1226" s="73">
        <v>0</v>
      </c>
      <c r="S1226" s="73">
        <v>0</v>
      </c>
      <c r="T1226" s="73">
        <v>0</v>
      </c>
      <c r="U1226" s="73">
        <v>0</v>
      </c>
      <c r="V1226" s="73">
        <v>0</v>
      </c>
      <c r="W1226" s="73">
        <v>0</v>
      </c>
      <c r="X1226" s="73">
        <v>0</v>
      </c>
      <c r="Y1226" s="73">
        <v>0</v>
      </c>
      <c r="Z1226" s="73">
        <v>0</v>
      </c>
      <c r="AA1226" s="73">
        <v>0</v>
      </c>
      <c r="AB1226" s="73">
        <v>0</v>
      </c>
      <c r="AC1226" s="73">
        <v>0</v>
      </c>
      <c r="AD1226" s="73">
        <v>0</v>
      </c>
      <c r="AE1226" s="73">
        <v>0</v>
      </c>
      <c r="AF1226" s="73">
        <v>0</v>
      </c>
      <c r="AG1226" s="73">
        <v>0</v>
      </c>
      <c r="AH1226" s="73">
        <v>0</v>
      </c>
      <c r="AI1226" s="73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4"/>
      <c r="B1227" s="4" t="s">
        <v>4</v>
      </c>
      <c r="C1227" s="73">
        <v>0</v>
      </c>
      <c r="D1227" s="73">
        <v>0</v>
      </c>
      <c r="E1227" s="73">
        <v>0</v>
      </c>
      <c r="F1227" s="73">
        <v>0</v>
      </c>
      <c r="G1227" s="73">
        <v>0</v>
      </c>
      <c r="H1227" s="73">
        <v>0</v>
      </c>
      <c r="I1227" s="73">
        <v>0</v>
      </c>
      <c r="J1227" s="73">
        <v>0</v>
      </c>
      <c r="K1227" s="73">
        <v>0</v>
      </c>
      <c r="L1227" s="73">
        <v>0</v>
      </c>
      <c r="M1227" s="73">
        <v>0</v>
      </c>
      <c r="N1227" s="73">
        <v>0</v>
      </c>
      <c r="O1227" s="73">
        <v>0</v>
      </c>
      <c r="P1227" s="73">
        <v>0</v>
      </c>
      <c r="Q1227" s="73">
        <v>0</v>
      </c>
      <c r="R1227" s="73">
        <v>0</v>
      </c>
      <c r="S1227" s="73">
        <v>0</v>
      </c>
      <c r="T1227" s="73">
        <v>0</v>
      </c>
      <c r="U1227" s="73">
        <v>0</v>
      </c>
      <c r="V1227" s="73">
        <v>0</v>
      </c>
      <c r="W1227" s="73">
        <v>0</v>
      </c>
      <c r="X1227" s="73">
        <v>0</v>
      </c>
      <c r="Y1227" s="73">
        <v>0</v>
      </c>
      <c r="Z1227" s="73">
        <v>0</v>
      </c>
      <c r="AA1227" s="73">
        <v>0</v>
      </c>
      <c r="AB1227" s="73">
        <v>0</v>
      </c>
      <c r="AC1227" s="73">
        <v>0</v>
      </c>
      <c r="AD1227" s="73">
        <v>0</v>
      </c>
      <c r="AE1227" s="73">
        <v>0</v>
      </c>
      <c r="AF1227" s="73">
        <v>0</v>
      </c>
      <c r="AG1227" s="73">
        <v>0</v>
      </c>
      <c r="AH1227" s="73">
        <v>0</v>
      </c>
      <c r="AI1227" s="73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14" t="s">
        <v>6</v>
      </c>
      <c r="B1228" s="14" t="s">
        <v>3</v>
      </c>
      <c r="C1228" s="73">
        <v>0</v>
      </c>
      <c r="D1228" s="73">
        <v>0</v>
      </c>
      <c r="E1228" s="73">
        <v>0</v>
      </c>
      <c r="F1228" s="73">
        <v>0</v>
      </c>
      <c r="G1228" s="73">
        <v>0</v>
      </c>
      <c r="H1228" s="73">
        <v>0</v>
      </c>
      <c r="I1228" s="73">
        <v>0</v>
      </c>
      <c r="J1228" s="73">
        <v>0</v>
      </c>
      <c r="K1228" s="73">
        <v>0</v>
      </c>
      <c r="L1228" s="73">
        <v>0</v>
      </c>
      <c r="M1228" s="73">
        <v>0</v>
      </c>
      <c r="N1228" s="73">
        <v>0</v>
      </c>
      <c r="O1228" s="73">
        <v>0</v>
      </c>
      <c r="P1228" s="73">
        <v>0</v>
      </c>
      <c r="Q1228" s="73">
        <v>0</v>
      </c>
      <c r="R1228" s="73">
        <v>0</v>
      </c>
      <c r="S1228" s="73">
        <v>0</v>
      </c>
      <c r="T1228" s="73">
        <v>0</v>
      </c>
      <c r="U1228" s="73">
        <v>0</v>
      </c>
      <c r="V1228" s="73">
        <v>0</v>
      </c>
      <c r="W1228" s="73">
        <v>0</v>
      </c>
      <c r="X1228" s="73">
        <v>0</v>
      </c>
      <c r="Y1228" s="73">
        <v>0</v>
      </c>
      <c r="Z1228" s="73">
        <v>0</v>
      </c>
      <c r="AA1228" s="73">
        <v>0</v>
      </c>
      <c r="AB1228" s="73">
        <v>0</v>
      </c>
      <c r="AC1228" s="73">
        <v>0</v>
      </c>
      <c r="AD1228" s="73">
        <v>0</v>
      </c>
      <c r="AE1228" s="73">
        <v>0</v>
      </c>
      <c r="AF1228" s="73">
        <v>0</v>
      </c>
      <c r="AG1228" s="73">
        <v>0</v>
      </c>
      <c r="AH1228" s="73">
        <v>0</v>
      </c>
      <c r="AI1228" s="73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5"/>
      <c r="B1229" s="5" t="s">
        <v>4</v>
      </c>
      <c r="C1229" s="73">
        <v>0</v>
      </c>
      <c r="D1229" s="73">
        <v>0</v>
      </c>
      <c r="E1229" s="73">
        <v>0</v>
      </c>
      <c r="F1229" s="73">
        <v>0</v>
      </c>
      <c r="G1229" s="73">
        <v>0</v>
      </c>
      <c r="H1229" s="73">
        <v>0</v>
      </c>
      <c r="I1229" s="73">
        <v>0</v>
      </c>
      <c r="J1229" s="73">
        <v>0</v>
      </c>
      <c r="K1229" s="73">
        <v>0</v>
      </c>
      <c r="L1229" s="73">
        <v>0</v>
      </c>
      <c r="M1229" s="73">
        <v>0</v>
      </c>
      <c r="N1229" s="73">
        <v>0</v>
      </c>
      <c r="O1229" s="73">
        <v>0</v>
      </c>
      <c r="P1229" s="73">
        <v>0</v>
      </c>
      <c r="Q1229" s="73">
        <v>0</v>
      </c>
      <c r="R1229" s="73">
        <v>0</v>
      </c>
      <c r="S1229" s="73">
        <v>0</v>
      </c>
      <c r="T1229" s="73">
        <v>0</v>
      </c>
      <c r="U1229" s="73">
        <v>0</v>
      </c>
      <c r="V1229" s="73">
        <v>0</v>
      </c>
      <c r="W1229" s="73">
        <v>0</v>
      </c>
      <c r="X1229" s="73">
        <v>0</v>
      </c>
      <c r="Y1229" s="73">
        <v>0</v>
      </c>
      <c r="Z1229" s="73">
        <v>0</v>
      </c>
      <c r="AA1229" s="73">
        <v>0</v>
      </c>
      <c r="AB1229" s="73">
        <v>0</v>
      </c>
      <c r="AC1229" s="73">
        <v>0</v>
      </c>
      <c r="AD1229" s="73">
        <v>0</v>
      </c>
      <c r="AE1229" s="73">
        <v>0</v>
      </c>
      <c r="AF1229" s="73">
        <v>0</v>
      </c>
      <c r="AG1229" s="73">
        <v>0</v>
      </c>
      <c r="AH1229" s="73">
        <v>0</v>
      </c>
      <c r="AI1229" s="73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5" t="s">
        <v>8</v>
      </c>
      <c r="B1230" s="5" t="s">
        <v>3</v>
      </c>
      <c r="C1230" s="73">
        <v>0</v>
      </c>
      <c r="D1230" s="73">
        <v>0</v>
      </c>
      <c r="E1230" s="73">
        <v>0</v>
      </c>
      <c r="F1230" s="73">
        <v>0</v>
      </c>
      <c r="G1230" s="73">
        <v>0</v>
      </c>
      <c r="H1230" s="73">
        <v>0</v>
      </c>
      <c r="I1230" s="73">
        <v>0</v>
      </c>
      <c r="J1230" s="73">
        <v>0</v>
      </c>
      <c r="K1230" s="73">
        <v>0</v>
      </c>
      <c r="L1230" s="73">
        <v>0</v>
      </c>
      <c r="M1230" s="73">
        <v>0</v>
      </c>
      <c r="N1230" s="73">
        <v>0</v>
      </c>
      <c r="O1230" s="73">
        <v>0</v>
      </c>
      <c r="P1230" s="73">
        <v>0</v>
      </c>
      <c r="Q1230" s="73">
        <v>0</v>
      </c>
      <c r="R1230" s="73">
        <v>0</v>
      </c>
      <c r="S1230" s="73">
        <v>0</v>
      </c>
      <c r="T1230" s="73">
        <v>0</v>
      </c>
      <c r="U1230" s="73">
        <v>0</v>
      </c>
      <c r="V1230" s="73">
        <v>0</v>
      </c>
      <c r="W1230" s="73">
        <v>0</v>
      </c>
      <c r="X1230" s="73">
        <v>0</v>
      </c>
      <c r="Y1230" s="73">
        <v>0</v>
      </c>
      <c r="Z1230" s="73">
        <v>0</v>
      </c>
      <c r="AA1230" s="73">
        <v>0</v>
      </c>
      <c r="AB1230" s="73">
        <v>0</v>
      </c>
      <c r="AC1230" s="73">
        <v>0</v>
      </c>
      <c r="AD1230" s="73">
        <v>0</v>
      </c>
      <c r="AE1230" s="73">
        <v>0</v>
      </c>
      <c r="AF1230" s="73">
        <v>0</v>
      </c>
      <c r="AG1230" s="73">
        <v>0</v>
      </c>
      <c r="AH1230" s="73">
        <v>0</v>
      </c>
      <c r="AI1230" s="73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4"/>
      <c r="B1231" s="4" t="s">
        <v>37</v>
      </c>
      <c r="C1231" s="73">
        <v>0</v>
      </c>
      <c r="D1231" s="73">
        <v>0</v>
      </c>
      <c r="E1231" s="73">
        <v>0</v>
      </c>
      <c r="F1231" s="73">
        <v>0</v>
      </c>
      <c r="G1231" s="73">
        <v>0</v>
      </c>
      <c r="H1231" s="73">
        <v>0</v>
      </c>
      <c r="I1231" s="73">
        <v>0</v>
      </c>
      <c r="J1231" s="73">
        <v>0</v>
      </c>
      <c r="K1231" s="73">
        <v>0</v>
      </c>
      <c r="L1231" s="73">
        <v>0</v>
      </c>
      <c r="M1231" s="73">
        <v>0</v>
      </c>
      <c r="N1231" s="73">
        <v>0</v>
      </c>
      <c r="O1231" s="73">
        <v>0</v>
      </c>
      <c r="P1231" s="73">
        <v>0</v>
      </c>
      <c r="Q1231" s="73">
        <v>0</v>
      </c>
      <c r="R1231" s="73">
        <v>0</v>
      </c>
      <c r="S1231" s="73">
        <v>0</v>
      </c>
      <c r="T1231" s="73">
        <v>0</v>
      </c>
      <c r="U1231" s="73">
        <v>0</v>
      </c>
      <c r="V1231" s="73">
        <v>0</v>
      </c>
      <c r="W1231" s="73">
        <v>0</v>
      </c>
      <c r="X1231" s="73">
        <v>0</v>
      </c>
      <c r="Y1231" s="73">
        <v>0</v>
      </c>
      <c r="Z1231" s="73">
        <v>0</v>
      </c>
      <c r="AA1231" s="73">
        <v>0</v>
      </c>
      <c r="AB1231" s="73">
        <v>0</v>
      </c>
      <c r="AC1231" s="73">
        <v>0</v>
      </c>
      <c r="AD1231" s="73">
        <v>0</v>
      </c>
      <c r="AE1231" s="73">
        <v>0</v>
      </c>
      <c r="AF1231" s="73">
        <v>0</v>
      </c>
      <c r="AG1231" s="73">
        <v>0</v>
      </c>
      <c r="AH1231" s="73">
        <v>0</v>
      </c>
      <c r="AI1231" s="73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14" t="s">
        <v>36</v>
      </c>
      <c r="B1232" s="14" t="s">
        <v>38</v>
      </c>
      <c r="C1232" s="73">
        <v>0</v>
      </c>
      <c r="D1232" s="73">
        <v>0</v>
      </c>
      <c r="E1232" s="73">
        <v>0</v>
      </c>
      <c r="F1232" s="73">
        <v>0</v>
      </c>
      <c r="G1232" s="73">
        <v>0</v>
      </c>
      <c r="H1232" s="73">
        <v>0</v>
      </c>
      <c r="I1232" s="73">
        <v>0</v>
      </c>
      <c r="J1232" s="73">
        <v>0</v>
      </c>
      <c r="K1232" s="73">
        <v>0</v>
      </c>
      <c r="L1232" s="73">
        <v>0</v>
      </c>
      <c r="M1232" s="73">
        <v>0</v>
      </c>
      <c r="N1232" s="73">
        <v>0</v>
      </c>
      <c r="O1232" s="73">
        <v>0</v>
      </c>
      <c r="P1232" s="73">
        <v>0</v>
      </c>
      <c r="Q1232" s="73">
        <v>0</v>
      </c>
      <c r="R1232" s="73">
        <v>0</v>
      </c>
      <c r="S1232" s="73">
        <v>0</v>
      </c>
      <c r="T1232" s="73">
        <v>0</v>
      </c>
      <c r="U1232" s="73">
        <v>0</v>
      </c>
      <c r="V1232" s="73">
        <v>0</v>
      </c>
      <c r="W1232" s="73">
        <v>0</v>
      </c>
      <c r="X1232" s="73">
        <v>0</v>
      </c>
      <c r="Y1232" s="73">
        <v>0</v>
      </c>
      <c r="Z1232" s="73">
        <v>0</v>
      </c>
      <c r="AA1232" s="73">
        <v>0</v>
      </c>
      <c r="AB1232" s="73">
        <v>0</v>
      </c>
      <c r="AC1232" s="73">
        <v>0</v>
      </c>
      <c r="AD1232" s="73">
        <v>0</v>
      </c>
      <c r="AE1232" s="73">
        <v>0</v>
      </c>
      <c r="AF1232" s="73">
        <v>0</v>
      </c>
      <c r="AG1232" s="73">
        <v>0</v>
      </c>
      <c r="AH1232" s="73">
        <v>0</v>
      </c>
      <c r="AI1232" s="73">
        <v>0</v>
      </c>
      <c r="AJ1232">
        <v>0</v>
      </c>
      <c r="AK1232" s="87">
        <v>0</v>
      </c>
      <c r="AL1232" s="87">
        <v>0</v>
      </c>
      <c r="AM1232" s="87">
        <v>0</v>
      </c>
      <c r="AN1232" s="87">
        <v>0</v>
      </c>
      <c r="AO1232" s="87">
        <v>0</v>
      </c>
      <c r="AP1232" s="87">
        <v>0</v>
      </c>
      <c r="AQ1232" s="87">
        <v>0</v>
      </c>
      <c r="AR1232" s="87">
        <v>0</v>
      </c>
      <c r="AS1232" s="87">
        <v>0</v>
      </c>
      <c r="AT1232" s="87">
        <v>0</v>
      </c>
      <c r="AU1232" s="87">
        <v>0</v>
      </c>
      <c r="AV1232" s="87">
        <v>0</v>
      </c>
      <c r="AW1232" s="87">
        <v>0</v>
      </c>
      <c r="AX1232" s="87">
        <v>0</v>
      </c>
      <c r="AY1232" s="87">
        <v>0</v>
      </c>
      <c r="AZ1232" s="87">
        <v>0</v>
      </c>
      <c r="BA1232" s="87">
        <v>0</v>
      </c>
      <c r="BB1232" s="87">
        <v>0</v>
      </c>
      <c r="BC1232" s="87">
        <v>0</v>
      </c>
      <c r="BD1232" s="87">
        <v>0</v>
      </c>
      <c r="BE1232" s="87">
        <v>0</v>
      </c>
      <c r="BF1232" s="87">
        <v>0</v>
      </c>
      <c r="BG1232" s="87">
        <v>0</v>
      </c>
      <c r="BH1232" s="87">
        <v>0</v>
      </c>
      <c r="BI1232" s="87">
        <v>0</v>
      </c>
      <c r="BJ1232" s="87">
        <v>0</v>
      </c>
      <c r="BK1232" s="87">
        <v>0</v>
      </c>
      <c r="BL1232" s="87">
        <v>0</v>
      </c>
      <c r="BM1232" s="87">
        <v>0</v>
      </c>
      <c r="BN1232" s="87">
        <v>0</v>
      </c>
      <c r="BO1232" s="87">
        <v>0</v>
      </c>
      <c r="BP1232" s="87">
        <v>0</v>
      </c>
      <c r="BQ1232" s="87">
        <v>0</v>
      </c>
      <c r="BR1232" s="87">
        <v>0</v>
      </c>
      <c r="BS1232" s="87">
        <v>0</v>
      </c>
      <c r="BT1232" s="87">
        <v>0</v>
      </c>
      <c r="BU1232" s="87">
        <v>0</v>
      </c>
      <c r="BV1232" s="87">
        <v>0</v>
      </c>
      <c r="BW1232" s="87">
        <v>0</v>
      </c>
      <c r="BX1232" s="87">
        <v>0</v>
      </c>
      <c r="BY1232" s="87">
        <v>0</v>
      </c>
      <c r="BZ1232" s="87">
        <v>0</v>
      </c>
      <c r="CA1232" s="87">
        <v>0</v>
      </c>
      <c r="CB1232" s="87">
        <v>0</v>
      </c>
      <c r="CC1232" s="87">
        <v>0</v>
      </c>
      <c r="CD1232" s="87">
        <v>0</v>
      </c>
      <c r="CE1232" s="87">
        <v>0</v>
      </c>
      <c r="CF1232" s="87">
        <v>0</v>
      </c>
      <c r="CG1232" s="87">
        <v>0</v>
      </c>
    </row>
    <row r="1233" spans="1:85">
      <c r="A1233" s="5"/>
      <c r="B1233" s="5" t="s">
        <v>213</v>
      </c>
      <c r="C1233" s="73">
        <v>0</v>
      </c>
      <c r="D1233" s="73">
        <v>0</v>
      </c>
      <c r="E1233" s="73">
        <v>0</v>
      </c>
      <c r="F1233" s="73">
        <v>0</v>
      </c>
      <c r="G1233" s="73">
        <v>0</v>
      </c>
      <c r="H1233" s="73">
        <v>0</v>
      </c>
      <c r="I1233" s="73">
        <v>0</v>
      </c>
      <c r="J1233" s="73">
        <v>0</v>
      </c>
      <c r="K1233" s="73">
        <v>0</v>
      </c>
      <c r="L1233" s="73">
        <v>0</v>
      </c>
      <c r="M1233" s="73">
        <v>0</v>
      </c>
      <c r="N1233" s="73">
        <v>0</v>
      </c>
      <c r="O1233" s="73">
        <v>0</v>
      </c>
      <c r="P1233" s="73">
        <v>0</v>
      </c>
      <c r="Q1233" s="73">
        <v>0</v>
      </c>
      <c r="R1233" s="73">
        <v>0</v>
      </c>
      <c r="S1233" s="73">
        <v>0</v>
      </c>
      <c r="T1233" s="73">
        <v>0</v>
      </c>
      <c r="U1233" s="73">
        <v>0</v>
      </c>
      <c r="V1233" s="73">
        <v>0</v>
      </c>
      <c r="W1233" s="73">
        <v>0</v>
      </c>
      <c r="X1233" s="73">
        <v>0</v>
      </c>
      <c r="Y1233" s="73">
        <v>0</v>
      </c>
      <c r="Z1233" s="73">
        <v>0</v>
      </c>
      <c r="AA1233" s="73">
        <v>0</v>
      </c>
      <c r="AB1233" s="73">
        <v>0</v>
      </c>
      <c r="AC1233" s="73">
        <v>0</v>
      </c>
      <c r="AD1233" s="73">
        <v>0</v>
      </c>
      <c r="AE1233" s="73">
        <v>0</v>
      </c>
      <c r="AF1233" s="73">
        <v>0</v>
      </c>
      <c r="AG1233" s="73">
        <v>0</v>
      </c>
      <c r="AH1233" s="73">
        <v>0</v>
      </c>
      <c r="AI1233" s="73">
        <v>0</v>
      </c>
      <c r="AJ1233" s="87">
        <v>0</v>
      </c>
      <c r="AK1233" s="87">
        <v>0</v>
      </c>
      <c r="AL1233" s="87">
        <v>0</v>
      </c>
      <c r="AM1233" s="87">
        <v>0</v>
      </c>
      <c r="AN1233" s="87">
        <v>0</v>
      </c>
      <c r="AO1233" s="87">
        <v>0</v>
      </c>
      <c r="AP1233" s="87">
        <v>0</v>
      </c>
      <c r="AQ1233" s="87">
        <v>0</v>
      </c>
      <c r="AR1233" s="87">
        <v>0</v>
      </c>
      <c r="AS1233" s="87">
        <v>0</v>
      </c>
      <c r="AT1233" s="87">
        <v>0</v>
      </c>
      <c r="AU1233" s="87">
        <v>0</v>
      </c>
      <c r="AV1233" s="87">
        <v>0</v>
      </c>
      <c r="AW1233" s="87">
        <v>0</v>
      </c>
      <c r="AX1233" s="87">
        <v>0</v>
      </c>
      <c r="AY1233" s="87">
        <v>0</v>
      </c>
      <c r="AZ1233" s="87">
        <v>0</v>
      </c>
      <c r="BA1233" s="87">
        <v>0</v>
      </c>
      <c r="BB1233" s="87">
        <v>0</v>
      </c>
      <c r="BC1233" s="87">
        <v>0</v>
      </c>
      <c r="BD1233" s="87">
        <v>0</v>
      </c>
      <c r="BE1233" s="87">
        <v>0</v>
      </c>
      <c r="BF1233" s="87">
        <v>0</v>
      </c>
      <c r="BG1233" s="87">
        <v>0</v>
      </c>
      <c r="BH1233" s="87">
        <v>0</v>
      </c>
      <c r="BI1233" s="87">
        <v>0</v>
      </c>
      <c r="BJ1233" s="87">
        <v>0</v>
      </c>
      <c r="BK1233" s="87">
        <v>0</v>
      </c>
      <c r="BL1233" s="87">
        <v>0</v>
      </c>
      <c r="BM1233" s="87">
        <v>0</v>
      </c>
      <c r="BN1233" s="87">
        <v>0</v>
      </c>
      <c r="BO1233" s="87">
        <v>0</v>
      </c>
      <c r="BP1233" s="87">
        <v>0</v>
      </c>
      <c r="BQ1233" s="87">
        <v>0</v>
      </c>
      <c r="BR1233" s="87">
        <v>0</v>
      </c>
      <c r="BS1233" s="87">
        <v>0</v>
      </c>
      <c r="BT1233" s="87">
        <v>0</v>
      </c>
      <c r="BU1233" s="87">
        <v>0</v>
      </c>
      <c r="BV1233" s="87">
        <v>0</v>
      </c>
      <c r="BW1233" s="87">
        <v>0</v>
      </c>
      <c r="BX1233" s="87">
        <v>0</v>
      </c>
      <c r="BY1233" s="87">
        <v>0</v>
      </c>
      <c r="BZ1233" s="87">
        <v>0</v>
      </c>
      <c r="CA1233" s="87">
        <v>0</v>
      </c>
      <c r="CB1233" s="87">
        <v>0</v>
      </c>
      <c r="CC1233" s="87">
        <v>0</v>
      </c>
      <c r="CD1233" s="87">
        <v>0</v>
      </c>
      <c r="CE1233" s="87">
        <v>0</v>
      </c>
      <c r="CF1233" s="87">
        <v>0</v>
      </c>
      <c r="CG1233" s="87">
        <v>0</v>
      </c>
    </row>
    <row r="1234" spans="1:85">
      <c r="A1234" s="1" t="str">
        <f>LOOKUP(B1234,[1]Regions!$A$4:$A$98,[1]Regions!$B$4:$B$98)</f>
        <v>South Africa</v>
      </c>
      <c r="B1234" s="2">
        <v>57</v>
      </c>
      <c r="C1234" s="72">
        <v>2018</v>
      </c>
      <c r="D1234" s="72">
        <v>2019</v>
      </c>
      <c r="E1234" s="72">
        <v>2020</v>
      </c>
      <c r="F1234" s="72">
        <v>2021</v>
      </c>
      <c r="G1234" s="72">
        <v>2022</v>
      </c>
      <c r="H1234" s="72">
        <v>2023</v>
      </c>
      <c r="I1234" s="72">
        <v>2024</v>
      </c>
      <c r="J1234" s="72">
        <v>2025</v>
      </c>
      <c r="K1234" s="72">
        <v>2026</v>
      </c>
      <c r="L1234" s="72">
        <v>2027</v>
      </c>
      <c r="M1234" s="72">
        <v>2028</v>
      </c>
      <c r="N1234" s="72">
        <v>2029</v>
      </c>
      <c r="O1234" s="72">
        <v>2030</v>
      </c>
      <c r="P1234" s="72">
        <v>2031</v>
      </c>
      <c r="Q1234" s="72">
        <v>2032</v>
      </c>
      <c r="R1234" s="72">
        <v>2033</v>
      </c>
      <c r="S1234" s="72">
        <v>2034</v>
      </c>
      <c r="T1234" s="72">
        <v>2035</v>
      </c>
      <c r="U1234" s="72">
        <v>2036</v>
      </c>
      <c r="V1234" s="72">
        <v>2037</v>
      </c>
      <c r="W1234" s="72">
        <v>2038</v>
      </c>
      <c r="X1234" s="72">
        <v>2039</v>
      </c>
      <c r="Y1234" s="72">
        <v>2040</v>
      </c>
      <c r="Z1234" s="72">
        <v>2041</v>
      </c>
      <c r="AA1234" s="72">
        <v>2042</v>
      </c>
      <c r="AB1234" s="72">
        <v>2043</v>
      </c>
      <c r="AC1234" s="72">
        <v>2044</v>
      </c>
      <c r="AD1234" s="72">
        <v>2045</v>
      </c>
      <c r="AE1234" s="72">
        <v>2046</v>
      </c>
      <c r="AF1234" s="72">
        <v>2047</v>
      </c>
      <c r="AG1234" s="72">
        <v>2048</v>
      </c>
      <c r="AH1234" s="72">
        <v>2049</v>
      </c>
      <c r="AI1234" s="72">
        <v>2050</v>
      </c>
      <c r="AJ1234">
        <v>2051</v>
      </c>
      <c r="AK1234">
        <v>2052</v>
      </c>
      <c r="AL1234">
        <v>2053</v>
      </c>
      <c r="AM1234">
        <v>2054</v>
      </c>
      <c r="AN1234">
        <v>2055</v>
      </c>
      <c r="AO1234">
        <v>2056</v>
      </c>
      <c r="AP1234">
        <v>2057</v>
      </c>
      <c r="AQ1234">
        <v>2058</v>
      </c>
      <c r="AR1234">
        <v>2059</v>
      </c>
      <c r="AS1234">
        <v>2060</v>
      </c>
      <c r="AT1234">
        <v>2061</v>
      </c>
      <c r="AU1234">
        <v>2062</v>
      </c>
      <c r="AV1234">
        <v>2063</v>
      </c>
      <c r="AW1234">
        <v>2064</v>
      </c>
      <c r="AX1234">
        <v>2065</v>
      </c>
      <c r="AY1234">
        <v>2066</v>
      </c>
      <c r="AZ1234">
        <v>2067</v>
      </c>
      <c r="BA1234">
        <v>2068</v>
      </c>
      <c r="BB1234">
        <v>2069</v>
      </c>
      <c r="BC1234">
        <v>2070</v>
      </c>
      <c r="BD1234">
        <v>2071</v>
      </c>
      <c r="BE1234">
        <v>2072</v>
      </c>
      <c r="BF1234">
        <v>2073</v>
      </c>
      <c r="BG1234">
        <v>2074</v>
      </c>
      <c r="BH1234">
        <v>2075</v>
      </c>
      <c r="BI1234">
        <v>2076</v>
      </c>
      <c r="BJ1234">
        <v>2077</v>
      </c>
      <c r="BK1234">
        <v>2078</v>
      </c>
      <c r="BL1234">
        <v>2079</v>
      </c>
      <c r="BM1234">
        <v>2080</v>
      </c>
      <c r="BN1234">
        <v>2081</v>
      </c>
      <c r="BO1234">
        <v>2082</v>
      </c>
      <c r="BP1234">
        <v>2083</v>
      </c>
      <c r="BQ1234">
        <v>2084</v>
      </c>
      <c r="BR1234">
        <v>2085</v>
      </c>
      <c r="BS1234">
        <v>2086</v>
      </c>
      <c r="BT1234">
        <v>2087</v>
      </c>
      <c r="BU1234">
        <v>2088</v>
      </c>
      <c r="BV1234">
        <v>2089</v>
      </c>
      <c r="BW1234">
        <v>2090</v>
      </c>
      <c r="BX1234">
        <v>2091</v>
      </c>
      <c r="BY1234">
        <v>2092</v>
      </c>
      <c r="BZ1234">
        <v>2093</v>
      </c>
      <c r="CA1234">
        <v>2094</v>
      </c>
      <c r="CB1234">
        <v>2095</v>
      </c>
      <c r="CC1234">
        <v>2096</v>
      </c>
      <c r="CD1234">
        <v>2097</v>
      </c>
      <c r="CE1234">
        <v>2098</v>
      </c>
      <c r="CF1234">
        <v>2099</v>
      </c>
      <c r="CG1234">
        <v>2100</v>
      </c>
    </row>
    <row r="1235" spans="1:85">
      <c r="A1235" s="74"/>
      <c r="B1235" s="74" t="s">
        <v>4</v>
      </c>
      <c r="C1235" s="73">
        <v>0</v>
      </c>
      <c r="D1235" s="73">
        <v>0</v>
      </c>
      <c r="E1235" s="73">
        <v>0</v>
      </c>
      <c r="F1235" s="73">
        <v>0</v>
      </c>
      <c r="G1235" s="73">
        <v>0</v>
      </c>
      <c r="H1235" s="73">
        <v>0</v>
      </c>
      <c r="I1235" s="73">
        <v>0</v>
      </c>
      <c r="J1235" s="73">
        <v>0</v>
      </c>
      <c r="K1235" s="73">
        <v>0</v>
      </c>
      <c r="L1235" s="73">
        <v>0</v>
      </c>
      <c r="M1235" s="73">
        <v>0</v>
      </c>
      <c r="N1235" s="73">
        <v>0</v>
      </c>
      <c r="O1235" s="73">
        <v>0</v>
      </c>
      <c r="P1235" s="73">
        <v>0</v>
      </c>
      <c r="Q1235" s="73">
        <v>0</v>
      </c>
      <c r="R1235" s="73">
        <v>0</v>
      </c>
      <c r="S1235" s="73">
        <v>0</v>
      </c>
      <c r="T1235" s="73">
        <v>0</v>
      </c>
      <c r="U1235" s="73">
        <v>0</v>
      </c>
      <c r="V1235" s="73">
        <v>0</v>
      </c>
      <c r="W1235" s="73">
        <v>0</v>
      </c>
      <c r="X1235" s="73">
        <v>0</v>
      </c>
      <c r="Y1235" s="73">
        <v>0</v>
      </c>
      <c r="Z1235" s="73">
        <v>0</v>
      </c>
      <c r="AA1235" s="73">
        <v>0</v>
      </c>
      <c r="AB1235" s="73">
        <v>0</v>
      </c>
      <c r="AC1235" s="73">
        <v>0</v>
      </c>
      <c r="AD1235" s="73">
        <v>0</v>
      </c>
      <c r="AE1235" s="73">
        <v>0</v>
      </c>
      <c r="AF1235" s="73">
        <v>0</v>
      </c>
      <c r="AG1235" s="73">
        <v>0</v>
      </c>
      <c r="AH1235" s="73">
        <v>0</v>
      </c>
      <c r="AI1235" s="73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>
      <c r="A1236" s="74" t="s">
        <v>0</v>
      </c>
      <c r="B1236" s="74" t="s">
        <v>3</v>
      </c>
      <c r="C1236" s="73">
        <v>0</v>
      </c>
      <c r="D1236" s="73">
        <v>0</v>
      </c>
      <c r="E1236" s="73">
        <v>0</v>
      </c>
      <c r="F1236" s="73">
        <v>0</v>
      </c>
      <c r="G1236" s="73">
        <v>0</v>
      </c>
      <c r="H1236" s="73">
        <v>0</v>
      </c>
      <c r="I1236" s="73">
        <v>0</v>
      </c>
      <c r="J1236" s="73">
        <v>0</v>
      </c>
      <c r="K1236" s="73">
        <v>0</v>
      </c>
      <c r="L1236" s="73">
        <v>0</v>
      </c>
      <c r="M1236" s="73">
        <v>0</v>
      </c>
      <c r="N1236" s="73">
        <v>0</v>
      </c>
      <c r="O1236" s="73">
        <v>0</v>
      </c>
      <c r="P1236" s="73">
        <v>0</v>
      </c>
      <c r="Q1236" s="73">
        <v>0</v>
      </c>
      <c r="R1236" s="73">
        <v>0</v>
      </c>
      <c r="S1236" s="73">
        <v>0</v>
      </c>
      <c r="T1236" s="73">
        <v>0</v>
      </c>
      <c r="U1236" s="73">
        <v>0</v>
      </c>
      <c r="V1236" s="73">
        <v>0</v>
      </c>
      <c r="W1236" s="73">
        <v>0</v>
      </c>
      <c r="X1236" s="73">
        <v>0</v>
      </c>
      <c r="Y1236" s="73">
        <v>0</v>
      </c>
      <c r="Z1236" s="73">
        <v>0</v>
      </c>
      <c r="AA1236" s="73">
        <v>0</v>
      </c>
      <c r="AB1236" s="73">
        <v>0</v>
      </c>
      <c r="AC1236" s="73">
        <v>0</v>
      </c>
      <c r="AD1236" s="73">
        <v>0</v>
      </c>
      <c r="AE1236" s="73">
        <v>0</v>
      </c>
      <c r="AF1236" s="73">
        <v>0</v>
      </c>
      <c r="AG1236" s="73">
        <v>0</v>
      </c>
      <c r="AH1236" s="73">
        <v>0</v>
      </c>
      <c r="AI1236" s="73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>
      <c r="A1237" s="74"/>
      <c r="B1237" s="74" t="s">
        <v>34</v>
      </c>
      <c r="C1237" s="73">
        <v>0</v>
      </c>
      <c r="D1237" s="73">
        <v>0</v>
      </c>
      <c r="E1237" s="73">
        <v>0</v>
      </c>
      <c r="F1237" s="73">
        <v>0</v>
      </c>
      <c r="G1237" s="73">
        <v>0</v>
      </c>
      <c r="H1237" s="73">
        <v>0</v>
      </c>
      <c r="I1237" s="73">
        <v>0</v>
      </c>
      <c r="J1237" s="73">
        <v>0</v>
      </c>
      <c r="K1237" s="73">
        <v>0</v>
      </c>
      <c r="L1237" s="73">
        <v>0</v>
      </c>
      <c r="M1237" s="73">
        <v>0</v>
      </c>
      <c r="N1237" s="73">
        <v>0</v>
      </c>
      <c r="O1237" s="73">
        <v>0</v>
      </c>
      <c r="P1237" s="73">
        <v>0</v>
      </c>
      <c r="Q1237" s="73">
        <v>0</v>
      </c>
      <c r="R1237" s="73">
        <v>0</v>
      </c>
      <c r="S1237" s="73">
        <v>0</v>
      </c>
      <c r="T1237" s="73">
        <v>0</v>
      </c>
      <c r="U1237" s="73">
        <v>0</v>
      </c>
      <c r="V1237" s="73">
        <v>0</v>
      </c>
      <c r="W1237" s="73">
        <v>0</v>
      </c>
      <c r="X1237" s="73">
        <v>0</v>
      </c>
      <c r="Y1237" s="73">
        <v>0</v>
      </c>
      <c r="Z1237" s="73">
        <v>0</v>
      </c>
      <c r="AA1237" s="73">
        <v>0</v>
      </c>
      <c r="AB1237" s="73">
        <v>0</v>
      </c>
      <c r="AC1237" s="73">
        <v>0</v>
      </c>
      <c r="AD1237" s="73">
        <v>0</v>
      </c>
      <c r="AE1237" s="73">
        <v>0</v>
      </c>
      <c r="AF1237" s="73">
        <v>0</v>
      </c>
      <c r="AG1237" s="73">
        <v>0</v>
      </c>
      <c r="AH1237" s="73">
        <v>0</v>
      </c>
      <c r="AI1237" s="73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>
      <c r="A1238" s="14"/>
      <c r="B1238" s="14" t="s">
        <v>35</v>
      </c>
      <c r="C1238" s="73">
        <v>0</v>
      </c>
      <c r="D1238" s="73">
        <v>0</v>
      </c>
      <c r="E1238" s="73">
        <v>0</v>
      </c>
      <c r="F1238" s="73">
        <v>0</v>
      </c>
      <c r="G1238" s="73">
        <v>0</v>
      </c>
      <c r="H1238" s="73">
        <v>0</v>
      </c>
      <c r="I1238" s="73">
        <v>0</v>
      </c>
      <c r="J1238" s="73">
        <v>0</v>
      </c>
      <c r="K1238" s="73">
        <v>0</v>
      </c>
      <c r="L1238" s="73">
        <v>0</v>
      </c>
      <c r="M1238" s="73">
        <v>0</v>
      </c>
      <c r="N1238" s="73">
        <v>0</v>
      </c>
      <c r="O1238" s="73">
        <v>0</v>
      </c>
      <c r="P1238" s="73">
        <v>0</v>
      </c>
      <c r="Q1238" s="73">
        <v>0</v>
      </c>
      <c r="R1238" s="73">
        <v>0</v>
      </c>
      <c r="S1238" s="73">
        <v>0</v>
      </c>
      <c r="T1238" s="73">
        <v>0</v>
      </c>
      <c r="U1238" s="73">
        <v>0</v>
      </c>
      <c r="V1238" s="73">
        <v>0</v>
      </c>
      <c r="W1238" s="73">
        <v>0</v>
      </c>
      <c r="X1238" s="73">
        <v>0</v>
      </c>
      <c r="Y1238" s="73">
        <v>0</v>
      </c>
      <c r="Z1238" s="73">
        <v>0</v>
      </c>
      <c r="AA1238" s="73">
        <v>0</v>
      </c>
      <c r="AB1238" s="73">
        <v>0</v>
      </c>
      <c r="AC1238" s="73">
        <v>0</v>
      </c>
      <c r="AD1238" s="73">
        <v>0</v>
      </c>
      <c r="AE1238" s="73">
        <v>0</v>
      </c>
      <c r="AF1238" s="73">
        <v>0</v>
      </c>
      <c r="AG1238" s="73">
        <v>0</v>
      </c>
      <c r="AH1238" s="73">
        <v>0</v>
      </c>
      <c r="AI1238" s="73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>
      <c r="A1239" s="4"/>
      <c r="B1239" s="4" t="s">
        <v>4</v>
      </c>
      <c r="C1239" s="73">
        <v>0</v>
      </c>
      <c r="D1239" s="73">
        <v>0</v>
      </c>
      <c r="E1239" s="73">
        <v>0</v>
      </c>
      <c r="F1239" s="73">
        <v>0</v>
      </c>
      <c r="G1239" s="73">
        <v>0</v>
      </c>
      <c r="H1239" s="73">
        <v>0</v>
      </c>
      <c r="I1239" s="73">
        <v>0</v>
      </c>
      <c r="J1239" s="73">
        <v>0</v>
      </c>
      <c r="K1239" s="73">
        <v>0</v>
      </c>
      <c r="L1239" s="73">
        <v>0</v>
      </c>
      <c r="M1239" s="73">
        <v>0</v>
      </c>
      <c r="N1239" s="73">
        <v>0</v>
      </c>
      <c r="O1239" s="73">
        <v>0</v>
      </c>
      <c r="P1239" s="73">
        <v>0</v>
      </c>
      <c r="Q1239" s="73">
        <v>0</v>
      </c>
      <c r="R1239" s="73">
        <v>0</v>
      </c>
      <c r="S1239" s="73">
        <v>0</v>
      </c>
      <c r="T1239" s="73">
        <v>0</v>
      </c>
      <c r="U1239" s="73">
        <v>0</v>
      </c>
      <c r="V1239" s="73">
        <v>0</v>
      </c>
      <c r="W1239" s="73">
        <v>0</v>
      </c>
      <c r="X1239" s="73">
        <v>0</v>
      </c>
      <c r="Y1239" s="73">
        <v>0</v>
      </c>
      <c r="Z1239" s="73">
        <v>0</v>
      </c>
      <c r="AA1239" s="73">
        <v>0</v>
      </c>
      <c r="AB1239" s="73">
        <v>0</v>
      </c>
      <c r="AC1239" s="73">
        <v>0</v>
      </c>
      <c r="AD1239" s="73">
        <v>0</v>
      </c>
      <c r="AE1239" s="73">
        <v>0</v>
      </c>
      <c r="AF1239" s="73">
        <v>0</v>
      </c>
      <c r="AG1239" s="73">
        <v>0</v>
      </c>
      <c r="AH1239" s="73">
        <v>0</v>
      </c>
      <c r="AI1239" s="73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>
      <c r="A1240" s="74" t="s">
        <v>1</v>
      </c>
      <c r="B1240" s="74" t="s">
        <v>3</v>
      </c>
      <c r="C1240" s="73">
        <v>0</v>
      </c>
      <c r="D1240" s="73">
        <v>0</v>
      </c>
      <c r="E1240" s="73">
        <v>0</v>
      </c>
      <c r="F1240" s="73">
        <v>0</v>
      </c>
      <c r="G1240" s="73">
        <v>0</v>
      </c>
      <c r="H1240" s="73">
        <v>0</v>
      </c>
      <c r="I1240" s="73">
        <v>0</v>
      </c>
      <c r="J1240" s="73">
        <v>0</v>
      </c>
      <c r="K1240" s="73">
        <v>0</v>
      </c>
      <c r="L1240" s="73">
        <v>0</v>
      </c>
      <c r="M1240" s="73">
        <v>0</v>
      </c>
      <c r="N1240" s="73">
        <v>0</v>
      </c>
      <c r="O1240" s="73">
        <v>0</v>
      </c>
      <c r="P1240" s="73">
        <v>0</v>
      </c>
      <c r="Q1240" s="73">
        <v>0</v>
      </c>
      <c r="R1240" s="73">
        <v>0</v>
      </c>
      <c r="S1240" s="73">
        <v>0</v>
      </c>
      <c r="T1240" s="73">
        <v>0</v>
      </c>
      <c r="U1240" s="73">
        <v>0</v>
      </c>
      <c r="V1240" s="73">
        <v>0</v>
      </c>
      <c r="W1240" s="73">
        <v>0</v>
      </c>
      <c r="X1240" s="73">
        <v>0</v>
      </c>
      <c r="Y1240" s="73">
        <v>0</v>
      </c>
      <c r="Z1240" s="73">
        <v>0</v>
      </c>
      <c r="AA1240" s="73">
        <v>0</v>
      </c>
      <c r="AB1240" s="73">
        <v>0</v>
      </c>
      <c r="AC1240" s="73">
        <v>0</v>
      </c>
      <c r="AD1240" s="73">
        <v>0</v>
      </c>
      <c r="AE1240" s="73">
        <v>0</v>
      </c>
      <c r="AF1240" s="73">
        <v>0</v>
      </c>
      <c r="AG1240" s="73">
        <v>0</v>
      </c>
      <c r="AH1240" s="73">
        <v>0</v>
      </c>
      <c r="AI1240" s="73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>
      <c r="A1241" s="74"/>
      <c r="B1241" s="74" t="s">
        <v>34</v>
      </c>
      <c r="C1241" s="73">
        <v>0</v>
      </c>
      <c r="D1241" s="73">
        <v>0</v>
      </c>
      <c r="E1241" s="73">
        <v>0</v>
      </c>
      <c r="F1241" s="73">
        <v>0</v>
      </c>
      <c r="G1241" s="73">
        <v>0</v>
      </c>
      <c r="H1241" s="73">
        <v>0</v>
      </c>
      <c r="I1241" s="73">
        <v>0</v>
      </c>
      <c r="J1241" s="73">
        <v>0</v>
      </c>
      <c r="K1241" s="73">
        <v>0</v>
      </c>
      <c r="L1241" s="73">
        <v>0</v>
      </c>
      <c r="M1241" s="73">
        <v>0</v>
      </c>
      <c r="N1241" s="73">
        <v>0</v>
      </c>
      <c r="O1241" s="73">
        <v>0</v>
      </c>
      <c r="P1241" s="73">
        <v>0</v>
      </c>
      <c r="Q1241" s="73">
        <v>0</v>
      </c>
      <c r="R1241" s="73">
        <v>0</v>
      </c>
      <c r="S1241" s="73">
        <v>0</v>
      </c>
      <c r="T1241" s="73">
        <v>0</v>
      </c>
      <c r="U1241" s="73">
        <v>0</v>
      </c>
      <c r="V1241" s="73">
        <v>0</v>
      </c>
      <c r="W1241" s="73">
        <v>0</v>
      </c>
      <c r="X1241" s="73">
        <v>0</v>
      </c>
      <c r="Y1241" s="73">
        <v>0</v>
      </c>
      <c r="Z1241" s="73">
        <v>0</v>
      </c>
      <c r="AA1241" s="73">
        <v>0</v>
      </c>
      <c r="AB1241" s="73">
        <v>0</v>
      </c>
      <c r="AC1241" s="73">
        <v>0</v>
      </c>
      <c r="AD1241" s="73">
        <v>0</v>
      </c>
      <c r="AE1241" s="73">
        <v>0</v>
      </c>
      <c r="AF1241" s="73">
        <v>0</v>
      </c>
      <c r="AG1241" s="73">
        <v>0</v>
      </c>
      <c r="AH1241" s="73">
        <v>0</v>
      </c>
      <c r="AI1241" s="73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>
      <c r="A1242" s="14"/>
      <c r="B1242" s="14" t="s">
        <v>35</v>
      </c>
      <c r="C1242" s="73">
        <v>0</v>
      </c>
      <c r="D1242" s="73">
        <v>0</v>
      </c>
      <c r="E1242" s="73">
        <v>0</v>
      </c>
      <c r="F1242" s="73">
        <v>0</v>
      </c>
      <c r="G1242" s="73">
        <v>0</v>
      </c>
      <c r="H1242" s="73">
        <v>0</v>
      </c>
      <c r="I1242" s="73">
        <v>0</v>
      </c>
      <c r="J1242" s="73">
        <v>0</v>
      </c>
      <c r="K1242" s="73">
        <v>0</v>
      </c>
      <c r="L1242" s="73">
        <v>0</v>
      </c>
      <c r="M1242" s="73">
        <v>0</v>
      </c>
      <c r="N1242" s="73">
        <v>0</v>
      </c>
      <c r="O1242" s="73">
        <v>0</v>
      </c>
      <c r="P1242" s="73">
        <v>0</v>
      </c>
      <c r="Q1242" s="73">
        <v>0</v>
      </c>
      <c r="R1242" s="73">
        <v>0</v>
      </c>
      <c r="S1242" s="73">
        <v>0</v>
      </c>
      <c r="T1242" s="73">
        <v>0</v>
      </c>
      <c r="U1242" s="73">
        <v>0</v>
      </c>
      <c r="V1242" s="73">
        <v>0</v>
      </c>
      <c r="W1242" s="73">
        <v>0</v>
      </c>
      <c r="X1242" s="73">
        <v>0</v>
      </c>
      <c r="Y1242" s="73">
        <v>0</v>
      </c>
      <c r="Z1242" s="73">
        <v>0</v>
      </c>
      <c r="AA1242" s="73">
        <v>0</v>
      </c>
      <c r="AB1242" s="73">
        <v>0</v>
      </c>
      <c r="AC1242" s="73">
        <v>0</v>
      </c>
      <c r="AD1242" s="73">
        <v>0</v>
      </c>
      <c r="AE1242" s="73">
        <v>0</v>
      </c>
      <c r="AF1242" s="73">
        <v>0</v>
      </c>
      <c r="AG1242" s="73">
        <v>0</v>
      </c>
      <c r="AH1242" s="73">
        <v>0</v>
      </c>
      <c r="AI1242" s="73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>
      <c r="A1243" s="4"/>
      <c r="B1243" s="4" t="s">
        <v>4</v>
      </c>
      <c r="C1243" s="73">
        <v>0</v>
      </c>
      <c r="D1243" s="73">
        <v>0</v>
      </c>
      <c r="E1243" s="73">
        <v>0</v>
      </c>
      <c r="F1243" s="73">
        <v>0</v>
      </c>
      <c r="G1243" s="73">
        <v>0</v>
      </c>
      <c r="H1243" s="73">
        <v>0</v>
      </c>
      <c r="I1243" s="73">
        <v>0</v>
      </c>
      <c r="J1243" s="73">
        <v>0</v>
      </c>
      <c r="K1243" s="73">
        <v>0</v>
      </c>
      <c r="L1243" s="73">
        <v>0</v>
      </c>
      <c r="M1243" s="73">
        <v>0</v>
      </c>
      <c r="N1243" s="73">
        <v>0</v>
      </c>
      <c r="O1243" s="73">
        <v>0</v>
      </c>
      <c r="P1243" s="73">
        <v>0</v>
      </c>
      <c r="Q1243" s="73">
        <v>0</v>
      </c>
      <c r="R1243" s="73">
        <v>0</v>
      </c>
      <c r="S1243" s="73">
        <v>0</v>
      </c>
      <c r="T1243" s="73">
        <v>0</v>
      </c>
      <c r="U1243" s="73">
        <v>0</v>
      </c>
      <c r="V1243" s="73">
        <v>0</v>
      </c>
      <c r="W1243" s="73">
        <v>0</v>
      </c>
      <c r="X1243" s="73">
        <v>0</v>
      </c>
      <c r="Y1243" s="73">
        <v>0</v>
      </c>
      <c r="Z1243" s="73">
        <v>0</v>
      </c>
      <c r="AA1243" s="73">
        <v>0</v>
      </c>
      <c r="AB1243" s="73">
        <v>0</v>
      </c>
      <c r="AC1243" s="73">
        <v>0</v>
      </c>
      <c r="AD1243" s="73">
        <v>0</v>
      </c>
      <c r="AE1243" s="73">
        <v>0</v>
      </c>
      <c r="AF1243" s="73">
        <v>0</v>
      </c>
      <c r="AG1243" s="73">
        <v>0</v>
      </c>
      <c r="AH1243" s="73">
        <v>0</v>
      </c>
      <c r="AI1243" s="7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>
      <c r="A1244" s="14" t="s">
        <v>5</v>
      </c>
      <c r="B1244" s="14" t="s">
        <v>3</v>
      </c>
      <c r="C1244" s="73">
        <v>0</v>
      </c>
      <c r="D1244" s="73">
        <v>0</v>
      </c>
      <c r="E1244" s="73">
        <v>0</v>
      </c>
      <c r="F1244" s="73">
        <v>0</v>
      </c>
      <c r="G1244" s="73">
        <v>0</v>
      </c>
      <c r="H1244" s="73">
        <v>0</v>
      </c>
      <c r="I1244" s="73">
        <v>0</v>
      </c>
      <c r="J1244" s="73">
        <v>0</v>
      </c>
      <c r="K1244" s="73">
        <v>0</v>
      </c>
      <c r="L1244" s="73">
        <v>0</v>
      </c>
      <c r="M1244" s="73">
        <v>0</v>
      </c>
      <c r="N1244" s="73">
        <v>0</v>
      </c>
      <c r="O1244" s="73">
        <v>0</v>
      </c>
      <c r="P1244" s="73">
        <v>0</v>
      </c>
      <c r="Q1244" s="73">
        <v>0</v>
      </c>
      <c r="R1244" s="73">
        <v>0</v>
      </c>
      <c r="S1244" s="73">
        <v>0</v>
      </c>
      <c r="T1244" s="73">
        <v>0</v>
      </c>
      <c r="U1244" s="73">
        <v>0</v>
      </c>
      <c r="V1244" s="73">
        <v>0</v>
      </c>
      <c r="W1244" s="73">
        <v>0</v>
      </c>
      <c r="X1244" s="73">
        <v>0</v>
      </c>
      <c r="Y1244" s="73">
        <v>0</v>
      </c>
      <c r="Z1244" s="73">
        <v>0</v>
      </c>
      <c r="AA1244" s="73">
        <v>0</v>
      </c>
      <c r="AB1244" s="73">
        <v>0</v>
      </c>
      <c r="AC1244" s="73">
        <v>0</v>
      </c>
      <c r="AD1244" s="73">
        <v>0</v>
      </c>
      <c r="AE1244" s="73">
        <v>0</v>
      </c>
      <c r="AF1244" s="73">
        <v>0</v>
      </c>
      <c r="AG1244" s="73">
        <v>0</v>
      </c>
      <c r="AH1244" s="73">
        <v>0</v>
      </c>
      <c r="AI1244" s="73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5"/>
      <c r="B1245" s="5" t="s">
        <v>4</v>
      </c>
      <c r="C1245" s="73">
        <v>0</v>
      </c>
      <c r="D1245" s="73">
        <v>0</v>
      </c>
      <c r="E1245" s="73">
        <v>0</v>
      </c>
      <c r="F1245" s="73">
        <v>0</v>
      </c>
      <c r="G1245" s="73">
        <v>0</v>
      </c>
      <c r="H1245" s="73">
        <v>0</v>
      </c>
      <c r="I1245" s="73">
        <v>0</v>
      </c>
      <c r="J1245" s="73">
        <v>0</v>
      </c>
      <c r="K1245" s="73">
        <v>0</v>
      </c>
      <c r="L1245" s="73">
        <v>0</v>
      </c>
      <c r="M1245" s="73">
        <v>0</v>
      </c>
      <c r="N1245" s="73">
        <v>0</v>
      </c>
      <c r="O1245" s="73">
        <v>0</v>
      </c>
      <c r="P1245" s="73">
        <v>0</v>
      </c>
      <c r="Q1245" s="73">
        <v>0</v>
      </c>
      <c r="R1245" s="73">
        <v>0</v>
      </c>
      <c r="S1245" s="73">
        <v>0</v>
      </c>
      <c r="T1245" s="73">
        <v>0</v>
      </c>
      <c r="U1245" s="73">
        <v>0</v>
      </c>
      <c r="V1245" s="73">
        <v>0</v>
      </c>
      <c r="W1245" s="73">
        <v>0</v>
      </c>
      <c r="X1245" s="73">
        <v>0</v>
      </c>
      <c r="Y1245" s="73">
        <v>0</v>
      </c>
      <c r="Z1245" s="73">
        <v>0</v>
      </c>
      <c r="AA1245" s="73">
        <v>0</v>
      </c>
      <c r="AB1245" s="73">
        <v>0</v>
      </c>
      <c r="AC1245" s="73">
        <v>0</v>
      </c>
      <c r="AD1245" s="73">
        <v>0</v>
      </c>
      <c r="AE1245" s="73">
        <v>0</v>
      </c>
      <c r="AF1245" s="73">
        <v>0</v>
      </c>
      <c r="AG1245" s="73">
        <v>0</v>
      </c>
      <c r="AH1245" s="73">
        <v>0</v>
      </c>
      <c r="AI1245" s="73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5" t="s">
        <v>2</v>
      </c>
      <c r="B1246" s="5" t="s">
        <v>3</v>
      </c>
      <c r="C1246" s="73">
        <v>0</v>
      </c>
      <c r="D1246" s="73">
        <v>0</v>
      </c>
      <c r="E1246" s="73">
        <v>0</v>
      </c>
      <c r="F1246" s="73">
        <v>0</v>
      </c>
      <c r="G1246" s="73">
        <v>0</v>
      </c>
      <c r="H1246" s="73">
        <v>0</v>
      </c>
      <c r="I1246" s="73">
        <v>0</v>
      </c>
      <c r="J1246" s="73">
        <v>0</v>
      </c>
      <c r="K1246" s="73">
        <v>0</v>
      </c>
      <c r="L1246" s="73">
        <v>0</v>
      </c>
      <c r="M1246" s="73">
        <v>0</v>
      </c>
      <c r="N1246" s="73">
        <v>0</v>
      </c>
      <c r="O1246" s="73">
        <v>0</v>
      </c>
      <c r="P1246" s="73">
        <v>0</v>
      </c>
      <c r="Q1246" s="73">
        <v>0</v>
      </c>
      <c r="R1246" s="73">
        <v>0</v>
      </c>
      <c r="S1246" s="73">
        <v>0</v>
      </c>
      <c r="T1246" s="73">
        <v>0</v>
      </c>
      <c r="U1246" s="73">
        <v>0</v>
      </c>
      <c r="V1246" s="73">
        <v>0</v>
      </c>
      <c r="W1246" s="73">
        <v>0</v>
      </c>
      <c r="X1246" s="73">
        <v>0</v>
      </c>
      <c r="Y1246" s="73">
        <v>0</v>
      </c>
      <c r="Z1246" s="73">
        <v>0</v>
      </c>
      <c r="AA1246" s="73">
        <v>0</v>
      </c>
      <c r="AB1246" s="73">
        <v>0</v>
      </c>
      <c r="AC1246" s="73">
        <v>0</v>
      </c>
      <c r="AD1246" s="73">
        <v>0</v>
      </c>
      <c r="AE1246" s="73">
        <v>0</v>
      </c>
      <c r="AF1246" s="73">
        <v>0</v>
      </c>
      <c r="AG1246" s="73">
        <v>0</v>
      </c>
      <c r="AH1246" s="73">
        <v>0</v>
      </c>
      <c r="AI1246" s="73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4"/>
      <c r="B1247" s="4" t="s">
        <v>4</v>
      </c>
      <c r="C1247" s="73">
        <v>0</v>
      </c>
      <c r="D1247" s="73">
        <v>0</v>
      </c>
      <c r="E1247" s="73">
        <v>0</v>
      </c>
      <c r="F1247" s="73">
        <v>0</v>
      </c>
      <c r="G1247" s="73">
        <v>0</v>
      </c>
      <c r="H1247" s="73">
        <v>0</v>
      </c>
      <c r="I1247" s="73">
        <v>0</v>
      </c>
      <c r="J1247" s="73">
        <v>0</v>
      </c>
      <c r="K1247" s="73">
        <v>0</v>
      </c>
      <c r="L1247" s="73">
        <v>0</v>
      </c>
      <c r="M1247" s="73">
        <v>0</v>
      </c>
      <c r="N1247" s="73">
        <v>0</v>
      </c>
      <c r="O1247" s="73">
        <v>0</v>
      </c>
      <c r="P1247" s="73">
        <v>0</v>
      </c>
      <c r="Q1247" s="73">
        <v>0</v>
      </c>
      <c r="R1247" s="73">
        <v>0</v>
      </c>
      <c r="S1247" s="73">
        <v>0</v>
      </c>
      <c r="T1247" s="73">
        <v>0</v>
      </c>
      <c r="U1247" s="73">
        <v>0</v>
      </c>
      <c r="V1247" s="73">
        <v>0</v>
      </c>
      <c r="W1247" s="73">
        <v>0</v>
      </c>
      <c r="X1247" s="73">
        <v>0</v>
      </c>
      <c r="Y1247" s="73">
        <v>0</v>
      </c>
      <c r="Z1247" s="73">
        <v>0</v>
      </c>
      <c r="AA1247" s="73">
        <v>0</v>
      </c>
      <c r="AB1247" s="73">
        <v>0</v>
      </c>
      <c r="AC1247" s="73">
        <v>0</v>
      </c>
      <c r="AD1247" s="73">
        <v>0</v>
      </c>
      <c r="AE1247" s="73">
        <v>0</v>
      </c>
      <c r="AF1247" s="73">
        <v>0</v>
      </c>
      <c r="AG1247" s="73">
        <v>0</v>
      </c>
      <c r="AH1247" s="73">
        <v>0</v>
      </c>
      <c r="AI1247" s="73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14" t="s">
        <v>7</v>
      </c>
      <c r="B1248" s="14" t="s">
        <v>3</v>
      </c>
      <c r="C1248" s="73">
        <v>0</v>
      </c>
      <c r="D1248" s="73">
        <v>0</v>
      </c>
      <c r="E1248" s="73">
        <v>0</v>
      </c>
      <c r="F1248" s="73">
        <v>0</v>
      </c>
      <c r="G1248" s="73">
        <v>0</v>
      </c>
      <c r="H1248" s="73">
        <v>0</v>
      </c>
      <c r="I1248" s="73">
        <v>0</v>
      </c>
      <c r="J1248" s="73">
        <v>0</v>
      </c>
      <c r="K1248" s="73">
        <v>0</v>
      </c>
      <c r="L1248" s="73">
        <v>0</v>
      </c>
      <c r="M1248" s="73">
        <v>0</v>
      </c>
      <c r="N1248" s="73">
        <v>0</v>
      </c>
      <c r="O1248" s="73">
        <v>0</v>
      </c>
      <c r="P1248" s="73">
        <v>0</v>
      </c>
      <c r="Q1248" s="73">
        <v>0</v>
      </c>
      <c r="R1248" s="73">
        <v>0</v>
      </c>
      <c r="S1248" s="73">
        <v>0</v>
      </c>
      <c r="T1248" s="73">
        <v>0</v>
      </c>
      <c r="U1248" s="73">
        <v>0</v>
      </c>
      <c r="V1248" s="73">
        <v>0</v>
      </c>
      <c r="W1248" s="73">
        <v>0</v>
      </c>
      <c r="X1248" s="73">
        <v>0</v>
      </c>
      <c r="Y1248" s="73">
        <v>0</v>
      </c>
      <c r="Z1248" s="73">
        <v>0</v>
      </c>
      <c r="AA1248" s="73">
        <v>0</v>
      </c>
      <c r="AB1248" s="73">
        <v>0</v>
      </c>
      <c r="AC1248" s="73">
        <v>0</v>
      </c>
      <c r="AD1248" s="73">
        <v>0</v>
      </c>
      <c r="AE1248" s="73">
        <v>0</v>
      </c>
      <c r="AF1248" s="73">
        <v>0</v>
      </c>
      <c r="AG1248" s="73">
        <v>0</v>
      </c>
      <c r="AH1248" s="73">
        <v>0</v>
      </c>
      <c r="AI1248" s="73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4"/>
      <c r="B1249" s="4" t="s">
        <v>4</v>
      </c>
      <c r="C1249" s="73">
        <v>0</v>
      </c>
      <c r="D1249" s="73">
        <v>0</v>
      </c>
      <c r="E1249" s="73">
        <v>0</v>
      </c>
      <c r="F1249" s="73">
        <v>0</v>
      </c>
      <c r="G1249" s="73">
        <v>0</v>
      </c>
      <c r="H1249" s="73">
        <v>0</v>
      </c>
      <c r="I1249" s="73">
        <v>0</v>
      </c>
      <c r="J1249" s="73">
        <v>0</v>
      </c>
      <c r="K1249" s="73">
        <v>0</v>
      </c>
      <c r="L1249" s="73">
        <v>0</v>
      </c>
      <c r="M1249" s="73">
        <v>0</v>
      </c>
      <c r="N1249" s="73">
        <v>0</v>
      </c>
      <c r="O1249" s="73">
        <v>0</v>
      </c>
      <c r="P1249" s="73">
        <v>0</v>
      </c>
      <c r="Q1249" s="73">
        <v>0</v>
      </c>
      <c r="R1249" s="73">
        <v>0</v>
      </c>
      <c r="S1249" s="73">
        <v>0</v>
      </c>
      <c r="T1249" s="73">
        <v>0</v>
      </c>
      <c r="U1249" s="73">
        <v>0</v>
      </c>
      <c r="V1249" s="73">
        <v>0</v>
      </c>
      <c r="W1249" s="73">
        <v>0</v>
      </c>
      <c r="X1249" s="73">
        <v>0</v>
      </c>
      <c r="Y1249" s="73">
        <v>0</v>
      </c>
      <c r="Z1249" s="73">
        <v>0</v>
      </c>
      <c r="AA1249" s="73">
        <v>0</v>
      </c>
      <c r="AB1249" s="73">
        <v>0</v>
      </c>
      <c r="AC1249" s="73">
        <v>0</v>
      </c>
      <c r="AD1249" s="73">
        <v>0</v>
      </c>
      <c r="AE1249" s="73">
        <v>0</v>
      </c>
      <c r="AF1249" s="73">
        <v>0</v>
      </c>
      <c r="AG1249" s="73">
        <v>0</v>
      </c>
      <c r="AH1249" s="73">
        <v>0</v>
      </c>
      <c r="AI1249" s="73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14" t="s">
        <v>6</v>
      </c>
      <c r="B1250" s="14" t="s">
        <v>3</v>
      </c>
      <c r="C1250" s="73">
        <v>0</v>
      </c>
      <c r="D1250" s="73">
        <v>0</v>
      </c>
      <c r="E1250" s="73">
        <v>0</v>
      </c>
      <c r="F1250" s="73">
        <v>0</v>
      </c>
      <c r="G1250" s="73">
        <v>0</v>
      </c>
      <c r="H1250" s="73">
        <v>0</v>
      </c>
      <c r="I1250" s="73">
        <v>0</v>
      </c>
      <c r="J1250" s="73">
        <v>0</v>
      </c>
      <c r="K1250" s="73">
        <v>0</v>
      </c>
      <c r="L1250" s="73">
        <v>0</v>
      </c>
      <c r="M1250" s="73">
        <v>0</v>
      </c>
      <c r="N1250" s="73">
        <v>0</v>
      </c>
      <c r="O1250" s="73">
        <v>0</v>
      </c>
      <c r="P1250" s="73">
        <v>0</v>
      </c>
      <c r="Q1250" s="73">
        <v>0</v>
      </c>
      <c r="R1250" s="73">
        <v>0</v>
      </c>
      <c r="S1250" s="73">
        <v>0</v>
      </c>
      <c r="T1250" s="73">
        <v>0</v>
      </c>
      <c r="U1250" s="73">
        <v>0</v>
      </c>
      <c r="V1250" s="73">
        <v>0</v>
      </c>
      <c r="W1250" s="73">
        <v>0</v>
      </c>
      <c r="X1250" s="73">
        <v>0</v>
      </c>
      <c r="Y1250" s="73">
        <v>0</v>
      </c>
      <c r="Z1250" s="73">
        <v>0</v>
      </c>
      <c r="AA1250" s="73">
        <v>0</v>
      </c>
      <c r="AB1250" s="73">
        <v>0</v>
      </c>
      <c r="AC1250" s="73">
        <v>0</v>
      </c>
      <c r="AD1250" s="73">
        <v>0</v>
      </c>
      <c r="AE1250" s="73">
        <v>0</v>
      </c>
      <c r="AF1250" s="73">
        <v>0</v>
      </c>
      <c r="AG1250" s="73">
        <v>0</v>
      </c>
      <c r="AH1250" s="73">
        <v>0</v>
      </c>
      <c r="AI1250" s="73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5"/>
      <c r="B1251" s="5" t="s">
        <v>4</v>
      </c>
      <c r="C1251" s="73">
        <v>0</v>
      </c>
      <c r="D1251" s="73">
        <v>0</v>
      </c>
      <c r="E1251" s="73">
        <v>0</v>
      </c>
      <c r="F1251" s="73">
        <v>0</v>
      </c>
      <c r="G1251" s="73">
        <v>0</v>
      </c>
      <c r="H1251" s="73">
        <v>0</v>
      </c>
      <c r="I1251" s="73">
        <v>0</v>
      </c>
      <c r="J1251" s="73">
        <v>0</v>
      </c>
      <c r="K1251" s="73">
        <v>0</v>
      </c>
      <c r="L1251" s="73">
        <v>0</v>
      </c>
      <c r="M1251" s="73">
        <v>0</v>
      </c>
      <c r="N1251" s="73">
        <v>0</v>
      </c>
      <c r="O1251" s="73">
        <v>0</v>
      </c>
      <c r="P1251" s="73">
        <v>0</v>
      </c>
      <c r="Q1251" s="73">
        <v>0</v>
      </c>
      <c r="R1251" s="73">
        <v>0</v>
      </c>
      <c r="S1251" s="73">
        <v>0</v>
      </c>
      <c r="T1251" s="73">
        <v>0</v>
      </c>
      <c r="U1251" s="73">
        <v>0</v>
      </c>
      <c r="V1251" s="73">
        <v>0</v>
      </c>
      <c r="W1251" s="73">
        <v>0</v>
      </c>
      <c r="X1251" s="73">
        <v>0</v>
      </c>
      <c r="Y1251" s="73">
        <v>0</v>
      </c>
      <c r="Z1251" s="73">
        <v>0</v>
      </c>
      <c r="AA1251" s="73">
        <v>0</v>
      </c>
      <c r="AB1251" s="73">
        <v>0</v>
      </c>
      <c r="AC1251" s="73">
        <v>0</v>
      </c>
      <c r="AD1251" s="73">
        <v>0</v>
      </c>
      <c r="AE1251" s="73">
        <v>0</v>
      </c>
      <c r="AF1251" s="73">
        <v>0</v>
      </c>
      <c r="AG1251" s="73">
        <v>0</v>
      </c>
      <c r="AH1251" s="73">
        <v>0</v>
      </c>
      <c r="AI1251" s="73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5" t="s">
        <v>8</v>
      </c>
      <c r="B1252" s="5" t="s">
        <v>3</v>
      </c>
      <c r="C1252" s="73">
        <v>0</v>
      </c>
      <c r="D1252" s="73">
        <v>0</v>
      </c>
      <c r="E1252" s="73">
        <v>0</v>
      </c>
      <c r="F1252" s="73">
        <v>0</v>
      </c>
      <c r="G1252" s="73">
        <v>0</v>
      </c>
      <c r="H1252" s="73">
        <v>0</v>
      </c>
      <c r="I1252" s="73">
        <v>0</v>
      </c>
      <c r="J1252" s="73">
        <v>0</v>
      </c>
      <c r="K1252" s="73">
        <v>0</v>
      </c>
      <c r="L1252" s="73">
        <v>0</v>
      </c>
      <c r="M1252" s="73">
        <v>0</v>
      </c>
      <c r="N1252" s="73">
        <v>0</v>
      </c>
      <c r="O1252" s="73">
        <v>0</v>
      </c>
      <c r="P1252" s="73">
        <v>0</v>
      </c>
      <c r="Q1252" s="73">
        <v>0</v>
      </c>
      <c r="R1252" s="73">
        <v>0</v>
      </c>
      <c r="S1252" s="73">
        <v>0</v>
      </c>
      <c r="T1252" s="73">
        <v>0</v>
      </c>
      <c r="U1252" s="73">
        <v>0</v>
      </c>
      <c r="V1252" s="73">
        <v>0</v>
      </c>
      <c r="W1252" s="73">
        <v>0</v>
      </c>
      <c r="X1252" s="73">
        <v>0</v>
      </c>
      <c r="Y1252" s="73">
        <v>0</v>
      </c>
      <c r="Z1252" s="73">
        <v>0</v>
      </c>
      <c r="AA1252" s="73">
        <v>0</v>
      </c>
      <c r="AB1252" s="73">
        <v>0</v>
      </c>
      <c r="AC1252" s="73">
        <v>0</v>
      </c>
      <c r="AD1252" s="73">
        <v>0</v>
      </c>
      <c r="AE1252" s="73">
        <v>0</v>
      </c>
      <c r="AF1252" s="73">
        <v>0</v>
      </c>
      <c r="AG1252" s="73">
        <v>0</v>
      </c>
      <c r="AH1252" s="73">
        <v>0</v>
      </c>
      <c r="AI1252" s="73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4"/>
      <c r="B1253" s="4" t="s">
        <v>37</v>
      </c>
      <c r="C1253" s="73">
        <v>0</v>
      </c>
      <c r="D1253" s="73">
        <v>0</v>
      </c>
      <c r="E1253" s="73">
        <v>0</v>
      </c>
      <c r="F1253" s="73">
        <v>0</v>
      </c>
      <c r="G1253" s="73">
        <v>0</v>
      </c>
      <c r="H1253" s="73">
        <v>0</v>
      </c>
      <c r="I1253" s="73">
        <v>0</v>
      </c>
      <c r="J1253" s="73">
        <v>0</v>
      </c>
      <c r="K1253" s="73">
        <v>0</v>
      </c>
      <c r="L1253" s="73">
        <v>0</v>
      </c>
      <c r="M1253" s="73">
        <v>0</v>
      </c>
      <c r="N1253" s="73">
        <v>0</v>
      </c>
      <c r="O1253" s="73">
        <v>0</v>
      </c>
      <c r="P1253" s="73">
        <v>0</v>
      </c>
      <c r="Q1253" s="73">
        <v>0</v>
      </c>
      <c r="R1253" s="73">
        <v>0</v>
      </c>
      <c r="S1253" s="73">
        <v>0</v>
      </c>
      <c r="T1253" s="73">
        <v>0</v>
      </c>
      <c r="U1253" s="73">
        <v>0</v>
      </c>
      <c r="V1253" s="73">
        <v>0</v>
      </c>
      <c r="W1253" s="73">
        <v>0</v>
      </c>
      <c r="X1253" s="73">
        <v>0</v>
      </c>
      <c r="Y1253" s="73">
        <v>0</v>
      </c>
      <c r="Z1253" s="73">
        <v>0</v>
      </c>
      <c r="AA1253" s="73">
        <v>0</v>
      </c>
      <c r="AB1253" s="73">
        <v>0</v>
      </c>
      <c r="AC1253" s="73">
        <v>0</v>
      </c>
      <c r="AD1253" s="73">
        <v>0</v>
      </c>
      <c r="AE1253" s="73">
        <v>0</v>
      </c>
      <c r="AF1253" s="73">
        <v>0</v>
      </c>
      <c r="AG1253" s="73">
        <v>0</v>
      </c>
      <c r="AH1253" s="73">
        <v>0</v>
      </c>
      <c r="AI1253" s="7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14" t="s">
        <v>36</v>
      </c>
      <c r="B1254" s="14" t="s">
        <v>38</v>
      </c>
      <c r="C1254" s="73">
        <v>0</v>
      </c>
      <c r="D1254" s="73">
        <v>0</v>
      </c>
      <c r="E1254" s="73">
        <v>0</v>
      </c>
      <c r="F1254" s="73">
        <v>0</v>
      </c>
      <c r="G1254" s="73">
        <v>0</v>
      </c>
      <c r="H1254" s="73">
        <v>0</v>
      </c>
      <c r="I1254" s="73">
        <v>0</v>
      </c>
      <c r="J1254" s="73">
        <v>0</v>
      </c>
      <c r="K1254" s="73">
        <v>0</v>
      </c>
      <c r="L1254" s="73">
        <v>0</v>
      </c>
      <c r="M1254" s="73">
        <v>0</v>
      </c>
      <c r="N1254" s="73">
        <v>0</v>
      </c>
      <c r="O1254" s="73">
        <v>0</v>
      </c>
      <c r="P1254" s="73">
        <v>0</v>
      </c>
      <c r="Q1254" s="73">
        <v>0</v>
      </c>
      <c r="R1254" s="73">
        <v>0</v>
      </c>
      <c r="S1254" s="73">
        <v>0</v>
      </c>
      <c r="T1254" s="73">
        <v>0</v>
      </c>
      <c r="U1254" s="73">
        <v>0</v>
      </c>
      <c r="V1254" s="73">
        <v>0</v>
      </c>
      <c r="W1254" s="73">
        <v>0</v>
      </c>
      <c r="X1254" s="73">
        <v>0</v>
      </c>
      <c r="Y1254" s="73">
        <v>0</v>
      </c>
      <c r="Z1254" s="73">
        <v>0</v>
      </c>
      <c r="AA1254" s="73">
        <v>0</v>
      </c>
      <c r="AB1254" s="73">
        <v>0</v>
      </c>
      <c r="AC1254" s="73">
        <v>0</v>
      </c>
      <c r="AD1254" s="73">
        <v>0</v>
      </c>
      <c r="AE1254" s="73">
        <v>0</v>
      </c>
      <c r="AF1254" s="73">
        <v>0</v>
      </c>
      <c r="AG1254" s="73">
        <v>0</v>
      </c>
      <c r="AH1254" s="73">
        <v>0</v>
      </c>
      <c r="AI1254" s="73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5"/>
      <c r="B1255" s="5" t="s">
        <v>213</v>
      </c>
      <c r="C1255" s="73">
        <v>0</v>
      </c>
      <c r="D1255" s="73">
        <v>0</v>
      </c>
      <c r="E1255" s="73">
        <v>0</v>
      </c>
      <c r="F1255" s="73">
        <v>0</v>
      </c>
      <c r="G1255" s="73">
        <v>0</v>
      </c>
      <c r="H1255" s="73">
        <v>0</v>
      </c>
      <c r="I1255" s="73">
        <v>0</v>
      </c>
      <c r="J1255" s="73">
        <v>0</v>
      </c>
      <c r="K1255" s="73">
        <v>0</v>
      </c>
      <c r="L1255" s="73">
        <v>0</v>
      </c>
      <c r="M1255" s="73">
        <v>0</v>
      </c>
      <c r="N1255" s="73">
        <v>0</v>
      </c>
      <c r="O1255" s="73">
        <v>0</v>
      </c>
      <c r="P1255" s="73">
        <v>0</v>
      </c>
      <c r="Q1255" s="73">
        <v>0</v>
      </c>
      <c r="R1255" s="73">
        <v>0</v>
      </c>
      <c r="S1255" s="73">
        <v>0</v>
      </c>
      <c r="T1255" s="73">
        <v>0</v>
      </c>
      <c r="U1255" s="73">
        <v>0</v>
      </c>
      <c r="V1255" s="73">
        <v>0</v>
      </c>
      <c r="W1255" s="73">
        <v>0</v>
      </c>
      <c r="X1255" s="73">
        <v>0</v>
      </c>
      <c r="Y1255" s="73">
        <v>0</v>
      </c>
      <c r="Z1255" s="73">
        <v>0</v>
      </c>
      <c r="AA1255" s="73">
        <v>0</v>
      </c>
      <c r="AB1255" s="73">
        <v>0</v>
      </c>
      <c r="AC1255" s="73">
        <v>0</v>
      </c>
      <c r="AD1255" s="73">
        <v>0</v>
      </c>
      <c r="AE1255" s="73">
        <v>0</v>
      </c>
      <c r="AF1255" s="73">
        <v>0</v>
      </c>
      <c r="AG1255" s="73">
        <v>0</v>
      </c>
      <c r="AH1255" s="73">
        <v>0</v>
      </c>
      <c r="AI1255" s="73">
        <v>0</v>
      </c>
    </row>
    <row r="1256" spans="1:85">
      <c r="A1256" s="1" t="str">
        <f>LOOKUP(B1256,[1]Regions!$A$4:$A$98,[1]Regions!$B$4:$B$98)</f>
        <v>Rest of Africa</v>
      </c>
      <c r="B1256" s="2">
        <v>58</v>
      </c>
      <c r="C1256" s="72">
        <v>2018</v>
      </c>
      <c r="D1256" s="72">
        <v>2019</v>
      </c>
      <c r="E1256" s="72">
        <v>2020</v>
      </c>
      <c r="F1256" s="72">
        <v>2021</v>
      </c>
      <c r="G1256" s="72">
        <v>2022</v>
      </c>
      <c r="H1256" s="72">
        <v>2023</v>
      </c>
      <c r="I1256" s="72">
        <v>2024</v>
      </c>
      <c r="J1256" s="72">
        <v>2025</v>
      </c>
      <c r="K1256" s="72">
        <v>2026</v>
      </c>
      <c r="L1256" s="72">
        <v>2027</v>
      </c>
      <c r="M1256" s="72">
        <v>2028</v>
      </c>
      <c r="N1256" s="72">
        <v>2029</v>
      </c>
      <c r="O1256" s="72">
        <v>2030</v>
      </c>
      <c r="P1256" s="72">
        <v>2031</v>
      </c>
      <c r="Q1256" s="72">
        <v>2032</v>
      </c>
      <c r="R1256" s="72">
        <v>2033</v>
      </c>
      <c r="S1256" s="72">
        <v>2034</v>
      </c>
      <c r="T1256" s="72">
        <v>2035</v>
      </c>
      <c r="U1256" s="72">
        <v>2036</v>
      </c>
      <c r="V1256" s="72">
        <v>2037</v>
      </c>
      <c r="W1256" s="72">
        <v>2038</v>
      </c>
      <c r="X1256" s="72">
        <v>2039</v>
      </c>
      <c r="Y1256" s="72">
        <v>2040</v>
      </c>
      <c r="Z1256" s="72">
        <v>2041</v>
      </c>
      <c r="AA1256" s="72">
        <v>2042</v>
      </c>
      <c r="AB1256" s="72">
        <v>2043</v>
      </c>
      <c r="AC1256" s="72">
        <v>2044</v>
      </c>
      <c r="AD1256" s="72">
        <v>2045</v>
      </c>
      <c r="AE1256" s="72">
        <v>2046</v>
      </c>
      <c r="AF1256" s="72">
        <v>2047</v>
      </c>
      <c r="AG1256" s="72">
        <v>2048</v>
      </c>
      <c r="AH1256" s="72">
        <v>2049</v>
      </c>
      <c r="AI1256" s="72">
        <v>2050</v>
      </c>
      <c r="AJ1256">
        <v>2051</v>
      </c>
      <c r="AK1256">
        <v>2052</v>
      </c>
      <c r="AL1256">
        <v>2053</v>
      </c>
      <c r="AM1256">
        <v>2054</v>
      </c>
      <c r="AN1256">
        <v>2055</v>
      </c>
      <c r="AO1256">
        <v>2056</v>
      </c>
      <c r="AP1256">
        <v>2057</v>
      </c>
      <c r="AQ1256">
        <v>2058</v>
      </c>
      <c r="AR1256">
        <v>2059</v>
      </c>
      <c r="AS1256">
        <v>2060</v>
      </c>
      <c r="AT1256">
        <v>2061</v>
      </c>
      <c r="AU1256">
        <v>2062</v>
      </c>
      <c r="AV1256">
        <v>2063</v>
      </c>
      <c r="AW1256">
        <v>2064</v>
      </c>
      <c r="AX1256">
        <v>2065</v>
      </c>
      <c r="AY1256">
        <v>2066</v>
      </c>
      <c r="AZ1256">
        <v>2067</v>
      </c>
      <c r="BA1256">
        <v>2068</v>
      </c>
      <c r="BB1256">
        <v>2069</v>
      </c>
      <c r="BC1256">
        <v>2070</v>
      </c>
      <c r="BD1256">
        <v>2071</v>
      </c>
      <c r="BE1256">
        <v>2072</v>
      </c>
      <c r="BF1256">
        <v>2073</v>
      </c>
      <c r="BG1256">
        <v>2074</v>
      </c>
      <c r="BH1256">
        <v>2075</v>
      </c>
      <c r="BI1256">
        <v>2076</v>
      </c>
      <c r="BJ1256">
        <v>2077</v>
      </c>
      <c r="BK1256">
        <v>2078</v>
      </c>
      <c r="BL1256">
        <v>2079</v>
      </c>
      <c r="BM1256">
        <v>2080</v>
      </c>
      <c r="BN1256">
        <v>2081</v>
      </c>
      <c r="BO1256">
        <v>2082</v>
      </c>
      <c r="BP1256">
        <v>2083</v>
      </c>
      <c r="BQ1256">
        <v>2084</v>
      </c>
      <c r="BR1256">
        <v>2085</v>
      </c>
      <c r="BS1256">
        <v>2086</v>
      </c>
      <c r="BT1256">
        <v>2087</v>
      </c>
      <c r="BU1256">
        <v>2088</v>
      </c>
      <c r="BV1256">
        <v>2089</v>
      </c>
      <c r="BW1256">
        <v>2090</v>
      </c>
      <c r="BX1256">
        <v>2091</v>
      </c>
      <c r="BY1256">
        <v>2092</v>
      </c>
      <c r="BZ1256">
        <v>2093</v>
      </c>
      <c r="CA1256">
        <v>2094</v>
      </c>
      <c r="CB1256">
        <v>2095</v>
      </c>
      <c r="CC1256">
        <v>2096</v>
      </c>
      <c r="CD1256">
        <v>2097</v>
      </c>
      <c r="CE1256">
        <v>2098</v>
      </c>
      <c r="CF1256">
        <v>2099</v>
      </c>
      <c r="CG1256">
        <v>2100</v>
      </c>
    </row>
    <row r="1257" spans="1:85">
      <c r="A1257" s="74"/>
      <c r="B1257" s="74" t="s">
        <v>4</v>
      </c>
      <c r="C1257" s="73">
        <v>0</v>
      </c>
      <c r="D1257" s="73">
        <v>0</v>
      </c>
      <c r="E1257" s="73">
        <v>0</v>
      </c>
      <c r="F1257" s="73">
        <v>0</v>
      </c>
      <c r="G1257" s="73">
        <v>0</v>
      </c>
      <c r="H1257" s="73">
        <v>0</v>
      </c>
      <c r="I1257" s="73">
        <v>0</v>
      </c>
      <c r="J1257" s="73">
        <v>0</v>
      </c>
      <c r="K1257" s="73">
        <v>0</v>
      </c>
      <c r="L1257" s="73">
        <v>0</v>
      </c>
      <c r="M1257" s="73">
        <v>0</v>
      </c>
      <c r="N1257" s="73">
        <v>0</v>
      </c>
      <c r="O1257" s="73">
        <v>0</v>
      </c>
      <c r="P1257" s="73">
        <v>0</v>
      </c>
      <c r="Q1257" s="73">
        <v>0</v>
      </c>
      <c r="R1257" s="73">
        <v>0</v>
      </c>
      <c r="S1257" s="73">
        <v>0</v>
      </c>
      <c r="T1257" s="73">
        <v>0</v>
      </c>
      <c r="U1257" s="73">
        <v>0</v>
      </c>
      <c r="V1257" s="73">
        <v>0</v>
      </c>
      <c r="W1257" s="73">
        <v>0</v>
      </c>
      <c r="X1257" s="73">
        <v>0</v>
      </c>
      <c r="Y1257" s="73">
        <v>0</v>
      </c>
      <c r="Z1257" s="73">
        <v>0</v>
      </c>
      <c r="AA1257" s="73">
        <v>0</v>
      </c>
      <c r="AB1257" s="73">
        <v>0</v>
      </c>
      <c r="AC1257" s="73">
        <v>0</v>
      </c>
      <c r="AD1257" s="73">
        <v>0</v>
      </c>
      <c r="AE1257" s="73">
        <v>0</v>
      </c>
      <c r="AF1257" s="73">
        <v>0</v>
      </c>
      <c r="AG1257" s="73">
        <v>0</v>
      </c>
      <c r="AH1257" s="73">
        <v>0</v>
      </c>
      <c r="AI1257" s="73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>
      <c r="A1258" s="74" t="s">
        <v>0</v>
      </c>
      <c r="B1258" s="74" t="s">
        <v>3</v>
      </c>
      <c r="C1258" s="73">
        <v>0</v>
      </c>
      <c r="D1258" s="73">
        <v>0</v>
      </c>
      <c r="E1258" s="73">
        <v>0</v>
      </c>
      <c r="F1258" s="73">
        <v>0</v>
      </c>
      <c r="G1258" s="73">
        <v>0</v>
      </c>
      <c r="H1258" s="73">
        <v>0</v>
      </c>
      <c r="I1258" s="73">
        <v>0</v>
      </c>
      <c r="J1258" s="73">
        <v>0</v>
      </c>
      <c r="K1258" s="73">
        <v>0</v>
      </c>
      <c r="L1258" s="73">
        <v>0</v>
      </c>
      <c r="M1258" s="73">
        <v>0</v>
      </c>
      <c r="N1258" s="73">
        <v>0</v>
      </c>
      <c r="O1258" s="73">
        <v>0</v>
      </c>
      <c r="P1258" s="73">
        <v>0</v>
      </c>
      <c r="Q1258" s="73">
        <v>0</v>
      </c>
      <c r="R1258" s="73">
        <v>0</v>
      </c>
      <c r="S1258" s="73">
        <v>0</v>
      </c>
      <c r="T1258" s="73">
        <v>0</v>
      </c>
      <c r="U1258" s="73">
        <v>0</v>
      </c>
      <c r="V1258" s="73">
        <v>0</v>
      </c>
      <c r="W1258" s="73">
        <v>0</v>
      </c>
      <c r="X1258" s="73">
        <v>0</v>
      </c>
      <c r="Y1258" s="73">
        <v>0</v>
      </c>
      <c r="Z1258" s="73">
        <v>0</v>
      </c>
      <c r="AA1258" s="73">
        <v>0</v>
      </c>
      <c r="AB1258" s="73">
        <v>0</v>
      </c>
      <c r="AC1258" s="73">
        <v>0</v>
      </c>
      <c r="AD1258" s="73">
        <v>0</v>
      </c>
      <c r="AE1258" s="73">
        <v>0</v>
      </c>
      <c r="AF1258" s="73">
        <v>0</v>
      </c>
      <c r="AG1258" s="73">
        <v>0</v>
      </c>
      <c r="AH1258" s="73">
        <v>0</v>
      </c>
      <c r="AI1258" s="73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>
      <c r="A1259" s="74"/>
      <c r="B1259" s="74" t="s">
        <v>34</v>
      </c>
      <c r="C1259" s="73">
        <v>0</v>
      </c>
      <c r="D1259" s="73">
        <v>0</v>
      </c>
      <c r="E1259" s="73">
        <v>0</v>
      </c>
      <c r="F1259" s="73">
        <v>0</v>
      </c>
      <c r="G1259" s="73">
        <v>0</v>
      </c>
      <c r="H1259" s="73">
        <v>0</v>
      </c>
      <c r="I1259" s="73">
        <v>0</v>
      </c>
      <c r="J1259" s="73">
        <v>0</v>
      </c>
      <c r="K1259" s="73">
        <v>0</v>
      </c>
      <c r="L1259" s="73">
        <v>0</v>
      </c>
      <c r="M1259" s="73">
        <v>0</v>
      </c>
      <c r="N1259" s="73">
        <v>0</v>
      </c>
      <c r="O1259" s="73">
        <v>0</v>
      </c>
      <c r="P1259" s="73">
        <v>0</v>
      </c>
      <c r="Q1259" s="73">
        <v>0</v>
      </c>
      <c r="R1259" s="73">
        <v>0</v>
      </c>
      <c r="S1259" s="73">
        <v>0</v>
      </c>
      <c r="T1259" s="73">
        <v>0</v>
      </c>
      <c r="U1259" s="73">
        <v>0</v>
      </c>
      <c r="V1259" s="73">
        <v>0</v>
      </c>
      <c r="W1259" s="73">
        <v>0</v>
      </c>
      <c r="X1259" s="73">
        <v>0</v>
      </c>
      <c r="Y1259" s="73">
        <v>0</v>
      </c>
      <c r="Z1259" s="73">
        <v>0</v>
      </c>
      <c r="AA1259" s="73">
        <v>0</v>
      </c>
      <c r="AB1259" s="73">
        <v>0</v>
      </c>
      <c r="AC1259" s="73">
        <v>0</v>
      </c>
      <c r="AD1259" s="73">
        <v>0</v>
      </c>
      <c r="AE1259" s="73">
        <v>0</v>
      </c>
      <c r="AF1259" s="73">
        <v>0</v>
      </c>
      <c r="AG1259" s="73">
        <v>0</v>
      </c>
      <c r="AH1259" s="73">
        <v>0</v>
      </c>
      <c r="AI1259" s="73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>
      <c r="A1260" s="14"/>
      <c r="B1260" s="14" t="s">
        <v>35</v>
      </c>
      <c r="C1260" s="73">
        <v>0</v>
      </c>
      <c r="D1260" s="73">
        <v>0</v>
      </c>
      <c r="E1260" s="73">
        <v>0</v>
      </c>
      <c r="F1260" s="73">
        <v>0</v>
      </c>
      <c r="G1260" s="73">
        <v>0</v>
      </c>
      <c r="H1260" s="73">
        <v>0</v>
      </c>
      <c r="I1260" s="73">
        <v>0</v>
      </c>
      <c r="J1260" s="73">
        <v>0</v>
      </c>
      <c r="K1260" s="73">
        <v>0</v>
      </c>
      <c r="L1260" s="73">
        <v>0</v>
      </c>
      <c r="M1260" s="73">
        <v>0</v>
      </c>
      <c r="N1260" s="73">
        <v>0</v>
      </c>
      <c r="O1260" s="73">
        <v>0</v>
      </c>
      <c r="P1260" s="73">
        <v>0</v>
      </c>
      <c r="Q1260" s="73">
        <v>0</v>
      </c>
      <c r="R1260" s="73">
        <v>0</v>
      </c>
      <c r="S1260" s="73">
        <v>0</v>
      </c>
      <c r="T1260" s="73">
        <v>0</v>
      </c>
      <c r="U1260" s="73">
        <v>0</v>
      </c>
      <c r="V1260" s="73">
        <v>0</v>
      </c>
      <c r="W1260" s="73">
        <v>0</v>
      </c>
      <c r="X1260" s="73">
        <v>0</v>
      </c>
      <c r="Y1260" s="73">
        <v>0</v>
      </c>
      <c r="Z1260" s="73">
        <v>0</v>
      </c>
      <c r="AA1260" s="73">
        <v>0</v>
      </c>
      <c r="AB1260" s="73">
        <v>0</v>
      </c>
      <c r="AC1260" s="73">
        <v>0</v>
      </c>
      <c r="AD1260" s="73">
        <v>0</v>
      </c>
      <c r="AE1260" s="73">
        <v>0</v>
      </c>
      <c r="AF1260" s="73">
        <v>0</v>
      </c>
      <c r="AG1260" s="73">
        <v>0</v>
      </c>
      <c r="AH1260" s="73">
        <v>0</v>
      </c>
      <c r="AI1260" s="73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>
      <c r="A1261" s="4"/>
      <c r="B1261" s="4" t="s">
        <v>4</v>
      </c>
      <c r="C1261" s="73">
        <v>0</v>
      </c>
      <c r="D1261" s="73">
        <v>0</v>
      </c>
      <c r="E1261" s="73">
        <v>0</v>
      </c>
      <c r="F1261" s="73">
        <v>0</v>
      </c>
      <c r="G1261" s="73">
        <v>0</v>
      </c>
      <c r="H1261" s="73">
        <v>0</v>
      </c>
      <c r="I1261" s="73">
        <v>0</v>
      </c>
      <c r="J1261" s="73">
        <v>0</v>
      </c>
      <c r="K1261" s="73">
        <v>0</v>
      </c>
      <c r="L1261" s="73">
        <v>0</v>
      </c>
      <c r="M1261" s="73">
        <v>0</v>
      </c>
      <c r="N1261" s="73">
        <v>0</v>
      </c>
      <c r="O1261" s="73">
        <v>0</v>
      </c>
      <c r="P1261" s="73">
        <v>0</v>
      </c>
      <c r="Q1261" s="73">
        <v>0</v>
      </c>
      <c r="R1261" s="73">
        <v>0</v>
      </c>
      <c r="S1261" s="73">
        <v>0</v>
      </c>
      <c r="T1261" s="73">
        <v>0</v>
      </c>
      <c r="U1261" s="73">
        <v>0</v>
      </c>
      <c r="V1261" s="73">
        <v>0</v>
      </c>
      <c r="W1261" s="73">
        <v>0</v>
      </c>
      <c r="X1261" s="73">
        <v>0</v>
      </c>
      <c r="Y1261" s="73">
        <v>0</v>
      </c>
      <c r="Z1261" s="73">
        <v>0</v>
      </c>
      <c r="AA1261" s="73">
        <v>0</v>
      </c>
      <c r="AB1261" s="73">
        <v>0</v>
      </c>
      <c r="AC1261" s="73">
        <v>0</v>
      </c>
      <c r="AD1261" s="73">
        <v>0</v>
      </c>
      <c r="AE1261" s="73">
        <v>0</v>
      </c>
      <c r="AF1261" s="73">
        <v>0</v>
      </c>
      <c r="AG1261" s="73">
        <v>0</v>
      </c>
      <c r="AH1261" s="73">
        <v>0</v>
      </c>
      <c r="AI1261" s="73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>
      <c r="A1262" s="74" t="s">
        <v>1</v>
      </c>
      <c r="B1262" s="74" t="s">
        <v>3</v>
      </c>
      <c r="C1262" s="73">
        <v>0</v>
      </c>
      <c r="D1262" s="73">
        <v>0</v>
      </c>
      <c r="E1262" s="73">
        <v>0</v>
      </c>
      <c r="F1262" s="73">
        <v>0</v>
      </c>
      <c r="G1262" s="73">
        <v>0</v>
      </c>
      <c r="H1262" s="73">
        <v>0</v>
      </c>
      <c r="I1262" s="73">
        <v>0</v>
      </c>
      <c r="J1262" s="73">
        <v>0</v>
      </c>
      <c r="K1262" s="73">
        <v>0</v>
      </c>
      <c r="L1262" s="73">
        <v>0</v>
      </c>
      <c r="M1262" s="73">
        <v>0</v>
      </c>
      <c r="N1262" s="73">
        <v>0</v>
      </c>
      <c r="O1262" s="73">
        <v>0</v>
      </c>
      <c r="P1262" s="73">
        <v>0</v>
      </c>
      <c r="Q1262" s="73">
        <v>0</v>
      </c>
      <c r="R1262" s="73">
        <v>0</v>
      </c>
      <c r="S1262" s="73">
        <v>0</v>
      </c>
      <c r="T1262" s="73">
        <v>0</v>
      </c>
      <c r="U1262" s="73">
        <v>0</v>
      </c>
      <c r="V1262" s="73">
        <v>0</v>
      </c>
      <c r="W1262" s="73">
        <v>0</v>
      </c>
      <c r="X1262" s="73">
        <v>0</v>
      </c>
      <c r="Y1262" s="73">
        <v>0</v>
      </c>
      <c r="Z1262" s="73">
        <v>0</v>
      </c>
      <c r="AA1262" s="73">
        <v>0</v>
      </c>
      <c r="AB1262" s="73">
        <v>0</v>
      </c>
      <c r="AC1262" s="73">
        <v>0</v>
      </c>
      <c r="AD1262" s="73">
        <v>0</v>
      </c>
      <c r="AE1262" s="73">
        <v>0</v>
      </c>
      <c r="AF1262" s="73">
        <v>0</v>
      </c>
      <c r="AG1262" s="73">
        <v>0</v>
      </c>
      <c r="AH1262" s="73">
        <v>0</v>
      </c>
      <c r="AI1262" s="73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>
      <c r="A1263" s="74"/>
      <c r="B1263" s="74" t="s">
        <v>34</v>
      </c>
      <c r="C1263" s="73">
        <v>0</v>
      </c>
      <c r="D1263" s="73">
        <v>0</v>
      </c>
      <c r="E1263" s="73">
        <v>0</v>
      </c>
      <c r="F1263" s="73">
        <v>0</v>
      </c>
      <c r="G1263" s="73">
        <v>0</v>
      </c>
      <c r="H1263" s="73">
        <v>0</v>
      </c>
      <c r="I1263" s="73">
        <v>0</v>
      </c>
      <c r="J1263" s="73">
        <v>0</v>
      </c>
      <c r="K1263" s="73">
        <v>0</v>
      </c>
      <c r="L1263" s="73">
        <v>0</v>
      </c>
      <c r="M1263" s="73">
        <v>0</v>
      </c>
      <c r="N1263" s="73">
        <v>0</v>
      </c>
      <c r="O1263" s="73">
        <v>0</v>
      </c>
      <c r="P1263" s="73">
        <v>0</v>
      </c>
      <c r="Q1263" s="73">
        <v>0</v>
      </c>
      <c r="R1263" s="73">
        <v>0</v>
      </c>
      <c r="S1263" s="73">
        <v>0</v>
      </c>
      <c r="T1263" s="73">
        <v>0</v>
      </c>
      <c r="U1263" s="73">
        <v>0</v>
      </c>
      <c r="V1263" s="73">
        <v>0</v>
      </c>
      <c r="W1263" s="73">
        <v>0</v>
      </c>
      <c r="X1263" s="73">
        <v>0</v>
      </c>
      <c r="Y1263" s="73">
        <v>0</v>
      </c>
      <c r="Z1263" s="73">
        <v>0</v>
      </c>
      <c r="AA1263" s="73">
        <v>0</v>
      </c>
      <c r="AB1263" s="73">
        <v>0</v>
      </c>
      <c r="AC1263" s="73">
        <v>0</v>
      </c>
      <c r="AD1263" s="73">
        <v>0</v>
      </c>
      <c r="AE1263" s="73">
        <v>0</v>
      </c>
      <c r="AF1263" s="73">
        <v>0</v>
      </c>
      <c r="AG1263" s="73">
        <v>0</v>
      </c>
      <c r="AH1263" s="73">
        <v>0</v>
      </c>
      <c r="AI1263" s="7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14"/>
      <c r="B1264" s="14" t="s">
        <v>35</v>
      </c>
      <c r="C1264" s="73">
        <v>0</v>
      </c>
      <c r="D1264" s="73">
        <v>0</v>
      </c>
      <c r="E1264" s="73">
        <v>0</v>
      </c>
      <c r="F1264" s="73">
        <v>0</v>
      </c>
      <c r="G1264" s="73">
        <v>0</v>
      </c>
      <c r="H1264" s="73">
        <v>0</v>
      </c>
      <c r="I1264" s="73">
        <v>0</v>
      </c>
      <c r="J1264" s="73">
        <v>0</v>
      </c>
      <c r="K1264" s="73">
        <v>0</v>
      </c>
      <c r="L1264" s="73">
        <v>0</v>
      </c>
      <c r="M1264" s="73">
        <v>0</v>
      </c>
      <c r="N1264" s="73">
        <v>0</v>
      </c>
      <c r="O1264" s="73">
        <v>0</v>
      </c>
      <c r="P1264" s="73">
        <v>0</v>
      </c>
      <c r="Q1264" s="73">
        <v>0</v>
      </c>
      <c r="R1264" s="73">
        <v>0</v>
      </c>
      <c r="S1264" s="73">
        <v>0</v>
      </c>
      <c r="T1264" s="73">
        <v>0</v>
      </c>
      <c r="U1264" s="73">
        <v>0</v>
      </c>
      <c r="V1264" s="73">
        <v>0</v>
      </c>
      <c r="W1264" s="73">
        <v>0</v>
      </c>
      <c r="X1264" s="73">
        <v>0</v>
      </c>
      <c r="Y1264" s="73">
        <v>0</v>
      </c>
      <c r="Z1264" s="73">
        <v>0</v>
      </c>
      <c r="AA1264" s="73">
        <v>0</v>
      </c>
      <c r="AB1264" s="73">
        <v>0</v>
      </c>
      <c r="AC1264" s="73">
        <v>0</v>
      </c>
      <c r="AD1264" s="73">
        <v>0</v>
      </c>
      <c r="AE1264" s="73">
        <v>0</v>
      </c>
      <c r="AF1264" s="73">
        <v>0</v>
      </c>
      <c r="AG1264" s="73">
        <v>0</v>
      </c>
      <c r="AH1264" s="73">
        <v>0</v>
      </c>
      <c r="AI1264" s="73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>
      <c r="A1265" s="4"/>
      <c r="B1265" s="4" t="s">
        <v>4</v>
      </c>
      <c r="C1265" s="73">
        <v>0</v>
      </c>
      <c r="D1265" s="73">
        <v>0</v>
      </c>
      <c r="E1265" s="73">
        <v>0</v>
      </c>
      <c r="F1265" s="73">
        <v>0</v>
      </c>
      <c r="G1265" s="73">
        <v>0</v>
      </c>
      <c r="H1265" s="73">
        <v>0</v>
      </c>
      <c r="I1265" s="73">
        <v>0</v>
      </c>
      <c r="J1265" s="73">
        <v>0</v>
      </c>
      <c r="K1265" s="73">
        <v>0</v>
      </c>
      <c r="L1265" s="73">
        <v>0</v>
      </c>
      <c r="M1265" s="73">
        <v>0</v>
      </c>
      <c r="N1265" s="73">
        <v>0</v>
      </c>
      <c r="O1265" s="73">
        <v>0</v>
      </c>
      <c r="P1265" s="73">
        <v>0</v>
      </c>
      <c r="Q1265" s="73">
        <v>0</v>
      </c>
      <c r="R1265" s="73">
        <v>0</v>
      </c>
      <c r="S1265" s="73">
        <v>0</v>
      </c>
      <c r="T1265" s="73">
        <v>0</v>
      </c>
      <c r="U1265" s="73">
        <v>0</v>
      </c>
      <c r="V1265" s="73">
        <v>0</v>
      </c>
      <c r="W1265" s="73">
        <v>0</v>
      </c>
      <c r="X1265" s="73">
        <v>0</v>
      </c>
      <c r="Y1265" s="73">
        <v>0</v>
      </c>
      <c r="Z1265" s="73">
        <v>0</v>
      </c>
      <c r="AA1265" s="73">
        <v>0</v>
      </c>
      <c r="AB1265" s="73">
        <v>0</v>
      </c>
      <c r="AC1265" s="73">
        <v>0</v>
      </c>
      <c r="AD1265" s="73">
        <v>0</v>
      </c>
      <c r="AE1265" s="73">
        <v>0</v>
      </c>
      <c r="AF1265" s="73">
        <v>0</v>
      </c>
      <c r="AG1265" s="73">
        <v>0</v>
      </c>
      <c r="AH1265" s="73">
        <v>0</v>
      </c>
      <c r="AI1265" s="73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>
      <c r="A1266" s="14" t="s">
        <v>5</v>
      </c>
      <c r="B1266" s="14" t="s">
        <v>3</v>
      </c>
      <c r="C1266" s="73">
        <v>0</v>
      </c>
      <c r="D1266" s="73">
        <v>0</v>
      </c>
      <c r="E1266" s="73">
        <v>0</v>
      </c>
      <c r="F1266" s="73">
        <v>0</v>
      </c>
      <c r="G1266" s="73">
        <v>0</v>
      </c>
      <c r="H1266" s="73">
        <v>0</v>
      </c>
      <c r="I1266" s="73">
        <v>0</v>
      </c>
      <c r="J1266" s="73">
        <v>0</v>
      </c>
      <c r="K1266" s="73">
        <v>0</v>
      </c>
      <c r="L1266" s="73">
        <v>0</v>
      </c>
      <c r="M1266" s="73">
        <v>0</v>
      </c>
      <c r="N1266" s="73">
        <v>0</v>
      </c>
      <c r="O1266" s="73">
        <v>0</v>
      </c>
      <c r="P1266" s="73">
        <v>0</v>
      </c>
      <c r="Q1266" s="73">
        <v>0</v>
      </c>
      <c r="R1266" s="73">
        <v>0</v>
      </c>
      <c r="S1266" s="73">
        <v>0</v>
      </c>
      <c r="T1266" s="73">
        <v>0</v>
      </c>
      <c r="U1266" s="73">
        <v>0</v>
      </c>
      <c r="V1266" s="73">
        <v>0</v>
      </c>
      <c r="W1266" s="73">
        <v>0</v>
      </c>
      <c r="X1266" s="73">
        <v>0</v>
      </c>
      <c r="Y1266" s="73">
        <v>0</v>
      </c>
      <c r="Z1266" s="73">
        <v>0</v>
      </c>
      <c r="AA1266" s="73">
        <v>0</v>
      </c>
      <c r="AB1266" s="73">
        <v>0</v>
      </c>
      <c r="AC1266" s="73">
        <v>0</v>
      </c>
      <c r="AD1266" s="73">
        <v>0</v>
      </c>
      <c r="AE1266" s="73">
        <v>0</v>
      </c>
      <c r="AF1266" s="73">
        <v>0</v>
      </c>
      <c r="AG1266" s="73">
        <v>0</v>
      </c>
      <c r="AH1266" s="73">
        <v>0</v>
      </c>
      <c r="AI1266" s="73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>
      <c r="A1267" s="5"/>
      <c r="B1267" s="5" t="s">
        <v>4</v>
      </c>
      <c r="C1267" s="73">
        <v>0</v>
      </c>
      <c r="D1267" s="73">
        <v>0</v>
      </c>
      <c r="E1267" s="73">
        <v>0</v>
      </c>
      <c r="F1267" s="73">
        <v>0</v>
      </c>
      <c r="G1267" s="73">
        <v>0</v>
      </c>
      <c r="H1267" s="73">
        <v>0</v>
      </c>
      <c r="I1267" s="73">
        <v>0</v>
      </c>
      <c r="J1267" s="73">
        <v>0</v>
      </c>
      <c r="K1267" s="73">
        <v>0</v>
      </c>
      <c r="L1267" s="73">
        <v>0</v>
      </c>
      <c r="M1267" s="73">
        <v>0</v>
      </c>
      <c r="N1267" s="73">
        <v>0</v>
      </c>
      <c r="O1267" s="73">
        <v>0</v>
      </c>
      <c r="P1267" s="73">
        <v>0</v>
      </c>
      <c r="Q1267" s="73">
        <v>0</v>
      </c>
      <c r="R1267" s="73">
        <v>0</v>
      </c>
      <c r="S1267" s="73">
        <v>0</v>
      </c>
      <c r="T1267" s="73">
        <v>0</v>
      </c>
      <c r="U1267" s="73">
        <v>0</v>
      </c>
      <c r="V1267" s="73">
        <v>0</v>
      </c>
      <c r="W1267" s="73">
        <v>0</v>
      </c>
      <c r="X1267" s="73">
        <v>0</v>
      </c>
      <c r="Y1267" s="73">
        <v>0</v>
      </c>
      <c r="Z1267" s="73">
        <v>0</v>
      </c>
      <c r="AA1267" s="73">
        <v>0</v>
      </c>
      <c r="AB1267" s="73">
        <v>0</v>
      </c>
      <c r="AC1267" s="73">
        <v>0</v>
      </c>
      <c r="AD1267" s="73">
        <v>0</v>
      </c>
      <c r="AE1267" s="73">
        <v>0</v>
      </c>
      <c r="AF1267" s="73">
        <v>0</v>
      </c>
      <c r="AG1267" s="73">
        <v>0</v>
      </c>
      <c r="AH1267" s="73">
        <v>0</v>
      </c>
      <c r="AI1267" s="73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>
      <c r="A1268" s="5" t="s">
        <v>2</v>
      </c>
      <c r="B1268" s="5" t="s">
        <v>3</v>
      </c>
      <c r="C1268" s="73">
        <v>0</v>
      </c>
      <c r="D1268" s="73">
        <v>0</v>
      </c>
      <c r="E1268" s="73">
        <v>0</v>
      </c>
      <c r="F1268" s="73">
        <v>0</v>
      </c>
      <c r="G1268" s="73">
        <v>0</v>
      </c>
      <c r="H1268" s="73">
        <v>0</v>
      </c>
      <c r="I1268" s="73">
        <v>0</v>
      </c>
      <c r="J1268" s="73">
        <v>0</v>
      </c>
      <c r="K1268" s="73">
        <v>0</v>
      </c>
      <c r="L1268" s="73">
        <v>0</v>
      </c>
      <c r="M1268" s="73">
        <v>0</v>
      </c>
      <c r="N1268" s="73">
        <v>0</v>
      </c>
      <c r="O1268" s="73">
        <v>0</v>
      </c>
      <c r="P1268" s="73">
        <v>0</v>
      </c>
      <c r="Q1268" s="73">
        <v>0</v>
      </c>
      <c r="R1268" s="73">
        <v>0</v>
      </c>
      <c r="S1268" s="73">
        <v>0</v>
      </c>
      <c r="T1268" s="73">
        <v>0</v>
      </c>
      <c r="U1268" s="73">
        <v>0</v>
      </c>
      <c r="V1268" s="73">
        <v>0</v>
      </c>
      <c r="W1268" s="73">
        <v>0</v>
      </c>
      <c r="X1268" s="73">
        <v>0</v>
      </c>
      <c r="Y1268" s="73">
        <v>0</v>
      </c>
      <c r="Z1268" s="73">
        <v>0</v>
      </c>
      <c r="AA1268" s="73">
        <v>0</v>
      </c>
      <c r="AB1268" s="73">
        <v>0</v>
      </c>
      <c r="AC1268" s="73">
        <v>0</v>
      </c>
      <c r="AD1268" s="73">
        <v>0</v>
      </c>
      <c r="AE1268" s="73">
        <v>0</v>
      </c>
      <c r="AF1268" s="73">
        <v>0</v>
      </c>
      <c r="AG1268" s="73">
        <v>0</v>
      </c>
      <c r="AH1268" s="73">
        <v>0</v>
      </c>
      <c r="AI1268" s="73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4"/>
      <c r="B1269" s="4" t="s">
        <v>4</v>
      </c>
      <c r="C1269" s="73">
        <v>0</v>
      </c>
      <c r="D1269" s="73">
        <v>0</v>
      </c>
      <c r="E1269" s="73">
        <v>0</v>
      </c>
      <c r="F1269" s="73">
        <v>0</v>
      </c>
      <c r="G1269" s="73">
        <v>0</v>
      </c>
      <c r="H1269" s="73">
        <v>0</v>
      </c>
      <c r="I1269" s="73">
        <v>0</v>
      </c>
      <c r="J1269" s="73">
        <v>0</v>
      </c>
      <c r="K1269" s="73">
        <v>0</v>
      </c>
      <c r="L1269" s="73">
        <v>0</v>
      </c>
      <c r="M1269" s="73">
        <v>0</v>
      </c>
      <c r="N1269" s="73">
        <v>0</v>
      </c>
      <c r="O1269" s="73">
        <v>0</v>
      </c>
      <c r="P1269" s="73">
        <v>0</v>
      </c>
      <c r="Q1269" s="73">
        <v>0</v>
      </c>
      <c r="R1269" s="73">
        <v>0</v>
      </c>
      <c r="S1269" s="73">
        <v>0</v>
      </c>
      <c r="T1269" s="73">
        <v>0</v>
      </c>
      <c r="U1269" s="73">
        <v>0</v>
      </c>
      <c r="V1269" s="73">
        <v>0</v>
      </c>
      <c r="W1269" s="73">
        <v>0</v>
      </c>
      <c r="X1269" s="73">
        <v>0</v>
      </c>
      <c r="Y1269" s="73">
        <v>0</v>
      </c>
      <c r="Z1269" s="73">
        <v>0</v>
      </c>
      <c r="AA1269" s="73">
        <v>0</v>
      </c>
      <c r="AB1269" s="73">
        <v>0</v>
      </c>
      <c r="AC1269" s="73">
        <v>0</v>
      </c>
      <c r="AD1269" s="73">
        <v>0</v>
      </c>
      <c r="AE1269" s="73">
        <v>0</v>
      </c>
      <c r="AF1269" s="73">
        <v>0</v>
      </c>
      <c r="AG1269" s="73">
        <v>0</v>
      </c>
      <c r="AH1269" s="73">
        <v>0</v>
      </c>
      <c r="AI1269" s="73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14" t="s">
        <v>7</v>
      </c>
      <c r="B1270" s="14" t="s">
        <v>3</v>
      </c>
      <c r="C1270" s="73">
        <v>0</v>
      </c>
      <c r="D1270" s="73">
        <v>0</v>
      </c>
      <c r="E1270" s="73">
        <v>0</v>
      </c>
      <c r="F1270" s="73">
        <v>0</v>
      </c>
      <c r="G1270" s="73">
        <v>0</v>
      </c>
      <c r="H1270" s="73">
        <v>0</v>
      </c>
      <c r="I1270" s="73">
        <v>0</v>
      </c>
      <c r="J1270" s="73">
        <v>0</v>
      </c>
      <c r="K1270" s="73">
        <v>0</v>
      </c>
      <c r="L1270" s="73">
        <v>0</v>
      </c>
      <c r="M1270" s="73">
        <v>0</v>
      </c>
      <c r="N1270" s="73">
        <v>0</v>
      </c>
      <c r="O1270" s="73">
        <v>0</v>
      </c>
      <c r="P1270" s="73">
        <v>0</v>
      </c>
      <c r="Q1270" s="73">
        <v>0</v>
      </c>
      <c r="R1270" s="73">
        <v>0</v>
      </c>
      <c r="S1270" s="73">
        <v>0</v>
      </c>
      <c r="T1270" s="73">
        <v>0</v>
      </c>
      <c r="U1270" s="73">
        <v>0</v>
      </c>
      <c r="V1270" s="73">
        <v>0</v>
      </c>
      <c r="W1270" s="73">
        <v>0</v>
      </c>
      <c r="X1270" s="73">
        <v>0</v>
      </c>
      <c r="Y1270" s="73">
        <v>0</v>
      </c>
      <c r="Z1270" s="73">
        <v>0</v>
      </c>
      <c r="AA1270" s="73">
        <v>0</v>
      </c>
      <c r="AB1270" s="73">
        <v>0</v>
      </c>
      <c r="AC1270" s="73">
        <v>0</v>
      </c>
      <c r="AD1270" s="73">
        <v>0</v>
      </c>
      <c r="AE1270" s="73">
        <v>0</v>
      </c>
      <c r="AF1270" s="73">
        <v>0</v>
      </c>
      <c r="AG1270" s="73">
        <v>0</v>
      </c>
      <c r="AH1270" s="73">
        <v>0</v>
      </c>
      <c r="AI1270" s="73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4"/>
      <c r="B1271" s="4" t="s">
        <v>4</v>
      </c>
      <c r="C1271" s="73">
        <v>0</v>
      </c>
      <c r="D1271" s="73">
        <v>0</v>
      </c>
      <c r="E1271" s="73">
        <v>0</v>
      </c>
      <c r="F1271" s="73">
        <v>0</v>
      </c>
      <c r="G1271" s="73">
        <v>0</v>
      </c>
      <c r="H1271" s="73">
        <v>0</v>
      </c>
      <c r="I1271" s="73">
        <v>0</v>
      </c>
      <c r="J1271" s="73">
        <v>0</v>
      </c>
      <c r="K1271" s="73">
        <v>0</v>
      </c>
      <c r="L1271" s="73">
        <v>0</v>
      </c>
      <c r="M1271" s="73">
        <v>0</v>
      </c>
      <c r="N1271" s="73">
        <v>0</v>
      </c>
      <c r="O1271" s="73">
        <v>0</v>
      </c>
      <c r="P1271" s="73">
        <v>0</v>
      </c>
      <c r="Q1271" s="73">
        <v>0</v>
      </c>
      <c r="R1271" s="73">
        <v>0</v>
      </c>
      <c r="S1271" s="73">
        <v>0</v>
      </c>
      <c r="T1271" s="73">
        <v>0</v>
      </c>
      <c r="U1271" s="73">
        <v>0</v>
      </c>
      <c r="V1271" s="73">
        <v>0</v>
      </c>
      <c r="W1271" s="73">
        <v>0</v>
      </c>
      <c r="X1271" s="73">
        <v>0</v>
      </c>
      <c r="Y1271" s="73">
        <v>0</v>
      </c>
      <c r="Z1271" s="73">
        <v>0</v>
      </c>
      <c r="AA1271" s="73">
        <v>0</v>
      </c>
      <c r="AB1271" s="73">
        <v>0</v>
      </c>
      <c r="AC1271" s="73">
        <v>0</v>
      </c>
      <c r="AD1271" s="73">
        <v>0</v>
      </c>
      <c r="AE1271" s="73">
        <v>0</v>
      </c>
      <c r="AF1271" s="73">
        <v>0</v>
      </c>
      <c r="AG1271" s="73">
        <v>0</v>
      </c>
      <c r="AH1271" s="73">
        <v>0</v>
      </c>
      <c r="AI1271" s="73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14" t="s">
        <v>6</v>
      </c>
      <c r="B1272" s="14" t="s">
        <v>3</v>
      </c>
      <c r="C1272" s="73">
        <v>0</v>
      </c>
      <c r="D1272" s="73">
        <v>0</v>
      </c>
      <c r="E1272" s="73">
        <v>0</v>
      </c>
      <c r="F1272" s="73">
        <v>0</v>
      </c>
      <c r="G1272" s="73">
        <v>0</v>
      </c>
      <c r="H1272" s="73">
        <v>0</v>
      </c>
      <c r="I1272" s="73">
        <v>0</v>
      </c>
      <c r="J1272" s="73">
        <v>0</v>
      </c>
      <c r="K1272" s="73">
        <v>0</v>
      </c>
      <c r="L1272" s="73">
        <v>0</v>
      </c>
      <c r="M1272" s="73">
        <v>0</v>
      </c>
      <c r="N1272" s="73">
        <v>0</v>
      </c>
      <c r="O1272" s="73">
        <v>0</v>
      </c>
      <c r="P1272" s="73">
        <v>0</v>
      </c>
      <c r="Q1272" s="73">
        <v>0</v>
      </c>
      <c r="R1272" s="73">
        <v>0</v>
      </c>
      <c r="S1272" s="73">
        <v>0</v>
      </c>
      <c r="T1272" s="73">
        <v>0</v>
      </c>
      <c r="U1272" s="73">
        <v>0</v>
      </c>
      <c r="V1272" s="73">
        <v>0</v>
      </c>
      <c r="W1272" s="73">
        <v>0</v>
      </c>
      <c r="X1272" s="73">
        <v>0</v>
      </c>
      <c r="Y1272" s="73">
        <v>0</v>
      </c>
      <c r="Z1272" s="73">
        <v>0</v>
      </c>
      <c r="AA1272" s="73">
        <v>0</v>
      </c>
      <c r="AB1272" s="73">
        <v>0</v>
      </c>
      <c r="AC1272" s="73">
        <v>0</v>
      </c>
      <c r="AD1272" s="73">
        <v>0</v>
      </c>
      <c r="AE1272" s="73">
        <v>0</v>
      </c>
      <c r="AF1272" s="73">
        <v>0</v>
      </c>
      <c r="AG1272" s="73">
        <v>0</v>
      </c>
      <c r="AH1272" s="73">
        <v>0</v>
      </c>
      <c r="AI1272" s="73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5"/>
      <c r="B1273" s="5" t="s">
        <v>4</v>
      </c>
      <c r="C1273" s="73">
        <v>0</v>
      </c>
      <c r="D1273" s="73">
        <v>0</v>
      </c>
      <c r="E1273" s="73">
        <v>0</v>
      </c>
      <c r="F1273" s="73">
        <v>0</v>
      </c>
      <c r="G1273" s="73">
        <v>0</v>
      </c>
      <c r="H1273" s="73">
        <v>0</v>
      </c>
      <c r="I1273" s="73">
        <v>0</v>
      </c>
      <c r="J1273" s="73">
        <v>0</v>
      </c>
      <c r="K1273" s="73">
        <v>0</v>
      </c>
      <c r="L1273" s="73">
        <v>0</v>
      </c>
      <c r="M1273" s="73">
        <v>0</v>
      </c>
      <c r="N1273" s="73">
        <v>0</v>
      </c>
      <c r="O1273" s="73">
        <v>0</v>
      </c>
      <c r="P1273" s="73">
        <v>0</v>
      </c>
      <c r="Q1273" s="73">
        <v>0</v>
      </c>
      <c r="R1273" s="73">
        <v>0</v>
      </c>
      <c r="S1273" s="73">
        <v>0</v>
      </c>
      <c r="T1273" s="73">
        <v>0</v>
      </c>
      <c r="U1273" s="73">
        <v>0</v>
      </c>
      <c r="V1273" s="73">
        <v>0</v>
      </c>
      <c r="W1273" s="73">
        <v>0</v>
      </c>
      <c r="X1273" s="73">
        <v>0</v>
      </c>
      <c r="Y1273" s="73">
        <v>0</v>
      </c>
      <c r="Z1273" s="73">
        <v>0</v>
      </c>
      <c r="AA1273" s="73">
        <v>0</v>
      </c>
      <c r="AB1273" s="73">
        <v>0</v>
      </c>
      <c r="AC1273" s="73">
        <v>0</v>
      </c>
      <c r="AD1273" s="73">
        <v>0</v>
      </c>
      <c r="AE1273" s="73">
        <v>0</v>
      </c>
      <c r="AF1273" s="73">
        <v>0</v>
      </c>
      <c r="AG1273" s="73">
        <v>0</v>
      </c>
      <c r="AH1273" s="73">
        <v>0</v>
      </c>
      <c r="AI1273" s="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5" t="s">
        <v>8</v>
      </c>
      <c r="B1274" s="5" t="s">
        <v>3</v>
      </c>
      <c r="C1274" s="73">
        <v>0</v>
      </c>
      <c r="D1274" s="73">
        <v>0</v>
      </c>
      <c r="E1274" s="73">
        <v>0</v>
      </c>
      <c r="F1274" s="73">
        <v>0</v>
      </c>
      <c r="G1274" s="73">
        <v>0</v>
      </c>
      <c r="H1274" s="73">
        <v>0</v>
      </c>
      <c r="I1274" s="73">
        <v>0</v>
      </c>
      <c r="J1274" s="73">
        <v>0</v>
      </c>
      <c r="K1274" s="73">
        <v>0</v>
      </c>
      <c r="L1274" s="73">
        <v>0</v>
      </c>
      <c r="M1274" s="73">
        <v>0</v>
      </c>
      <c r="N1274" s="73">
        <v>0</v>
      </c>
      <c r="O1274" s="73">
        <v>0</v>
      </c>
      <c r="P1274" s="73">
        <v>0</v>
      </c>
      <c r="Q1274" s="73">
        <v>0</v>
      </c>
      <c r="R1274" s="73">
        <v>0</v>
      </c>
      <c r="S1274" s="73">
        <v>0</v>
      </c>
      <c r="T1274" s="73">
        <v>0</v>
      </c>
      <c r="U1274" s="73">
        <v>0</v>
      </c>
      <c r="V1274" s="73">
        <v>0</v>
      </c>
      <c r="W1274" s="73">
        <v>0</v>
      </c>
      <c r="X1274" s="73">
        <v>0</v>
      </c>
      <c r="Y1274" s="73">
        <v>0</v>
      </c>
      <c r="Z1274" s="73">
        <v>0</v>
      </c>
      <c r="AA1274" s="73">
        <v>0</v>
      </c>
      <c r="AB1274" s="73">
        <v>0</v>
      </c>
      <c r="AC1274" s="73">
        <v>0</v>
      </c>
      <c r="AD1274" s="73">
        <v>0</v>
      </c>
      <c r="AE1274" s="73">
        <v>0</v>
      </c>
      <c r="AF1274" s="73">
        <v>0</v>
      </c>
      <c r="AG1274" s="73">
        <v>0</v>
      </c>
      <c r="AH1274" s="73">
        <v>0</v>
      </c>
      <c r="AI1274" s="73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4"/>
      <c r="B1275" s="4" t="s">
        <v>37</v>
      </c>
      <c r="C1275" s="73">
        <v>0</v>
      </c>
      <c r="D1275" s="73">
        <v>0</v>
      </c>
      <c r="E1275" s="73">
        <v>0</v>
      </c>
      <c r="F1275" s="73">
        <v>0</v>
      </c>
      <c r="G1275" s="73">
        <v>0</v>
      </c>
      <c r="H1275" s="73">
        <v>0</v>
      </c>
      <c r="I1275" s="73">
        <v>0</v>
      </c>
      <c r="J1275" s="73">
        <v>0</v>
      </c>
      <c r="K1275" s="73">
        <v>0</v>
      </c>
      <c r="L1275" s="73">
        <v>0</v>
      </c>
      <c r="M1275" s="73">
        <v>0</v>
      </c>
      <c r="N1275" s="73">
        <v>0</v>
      </c>
      <c r="O1275" s="73">
        <v>0</v>
      </c>
      <c r="P1275" s="73">
        <v>0</v>
      </c>
      <c r="Q1275" s="73">
        <v>0</v>
      </c>
      <c r="R1275" s="73">
        <v>0</v>
      </c>
      <c r="S1275" s="73">
        <v>0</v>
      </c>
      <c r="T1275" s="73">
        <v>0</v>
      </c>
      <c r="U1275" s="73">
        <v>0</v>
      </c>
      <c r="V1275" s="73">
        <v>0</v>
      </c>
      <c r="W1275" s="73">
        <v>0</v>
      </c>
      <c r="X1275" s="73">
        <v>0</v>
      </c>
      <c r="Y1275" s="73">
        <v>0</v>
      </c>
      <c r="Z1275" s="73">
        <v>0</v>
      </c>
      <c r="AA1275" s="73">
        <v>0</v>
      </c>
      <c r="AB1275" s="73">
        <v>0</v>
      </c>
      <c r="AC1275" s="73">
        <v>0</v>
      </c>
      <c r="AD1275" s="73">
        <v>0</v>
      </c>
      <c r="AE1275" s="73">
        <v>0</v>
      </c>
      <c r="AF1275" s="73">
        <v>0</v>
      </c>
      <c r="AG1275" s="73">
        <v>0</v>
      </c>
      <c r="AH1275" s="73">
        <v>0</v>
      </c>
      <c r="AI1275" s="73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14" t="s">
        <v>36</v>
      </c>
      <c r="B1276" s="14" t="s">
        <v>38</v>
      </c>
      <c r="C1276" s="73">
        <v>0</v>
      </c>
      <c r="D1276" s="73">
        <v>0</v>
      </c>
      <c r="E1276" s="73">
        <v>0</v>
      </c>
      <c r="F1276" s="73">
        <v>0</v>
      </c>
      <c r="G1276" s="73">
        <v>0</v>
      </c>
      <c r="H1276" s="73">
        <v>0</v>
      </c>
      <c r="I1276" s="73">
        <v>0</v>
      </c>
      <c r="J1276" s="73">
        <v>0</v>
      </c>
      <c r="K1276" s="73">
        <v>0</v>
      </c>
      <c r="L1276" s="73">
        <v>0</v>
      </c>
      <c r="M1276" s="73">
        <v>0</v>
      </c>
      <c r="N1276" s="73">
        <v>0</v>
      </c>
      <c r="O1276" s="73">
        <v>0</v>
      </c>
      <c r="P1276" s="73">
        <v>0</v>
      </c>
      <c r="Q1276" s="73">
        <v>0</v>
      </c>
      <c r="R1276" s="73">
        <v>0</v>
      </c>
      <c r="S1276" s="73">
        <v>0</v>
      </c>
      <c r="T1276" s="73">
        <v>0</v>
      </c>
      <c r="U1276" s="73">
        <v>0</v>
      </c>
      <c r="V1276" s="73">
        <v>0</v>
      </c>
      <c r="W1276" s="73">
        <v>0</v>
      </c>
      <c r="X1276" s="73">
        <v>0</v>
      </c>
      <c r="Y1276" s="73">
        <v>0</v>
      </c>
      <c r="Z1276" s="73">
        <v>0</v>
      </c>
      <c r="AA1276" s="73">
        <v>0</v>
      </c>
      <c r="AB1276" s="73">
        <v>0</v>
      </c>
      <c r="AC1276" s="73">
        <v>0</v>
      </c>
      <c r="AD1276" s="73">
        <v>0</v>
      </c>
      <c r="AE1276" s="73">
        <v>0</v>
      </c>
      <c r="AF1276" s="73">
        <v>0</v>
      </c>
      <c r="AG1276" s="73">
        <v>0</v>
      </c>
      <c r="AH1276" s="73">
        <v>0</v>
      </c>
      <c r="AI1276" s="73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5"/>
      <c r="B1277" s="5" t="s">
        <v>213</v>
      </c>
      <c r="C1277" s="73">
        <v>0</v>
      </c>
      <c r="D1277" s="73">
        <v>0</v>
      </c>
      <c r="E1277" s="73">
        <v>0</v>
      </c>
      <c r="F1277" s="73">
        <v>0</v>
      </c>
      <c r="G1277" s="73">
        <v>0</v>
      </c>
      <c r="H1277" s="73">
        <v>0</v>
      </c>
      <c r="I1277" s="73">
        <v>0</v>
      </c>
      <c r="J1277" s="73">
        <v>0</v>
      </c>
      <c r="K1277" s="73">
        <v>0</v>
      </c>
      <c r="L1277" s="73">
        <v>0</v>
      </c>
      <c r="M1277" s="73">
        <v>0</v>
      </c>
      <c r="N1277" s="73">
        <v>0</v>
      </c>
      <c r="O1277" s="73">
        <v>0</v>
      </c>
      <c r="P1277" s="73">
        <v>0</v>
      </c>
      <c r="Q1277" s="73">
        <v>0</v>
      </c>
      <c r="R1277" s="73">
        <v>0</v>
      </c>
      <c r="S1277" s="73">
        <v>0</v>
      </c>
      <c r="T1277" s="73">
        <v>0</v>
      </c>
      <c r="U1277" s="73">
        <v>0</v>
      </c>
      <c r="V1277" s="73">
        <v>0</v>
      </c>
      <c r="W1277" s="73">
        <v>0</v>
      </c>
      <c r="X1277" s="73">
        <v>0</v>
      </c>
      <c r="Y1277" s="73">
        <v>0</v>
      </c>
      <c r="Z1277" s="73">
        <v>0</v>
      </c>
      <c r="AA1277" s="73">
        <v>0</v>
      </c>
      <c r="AB1277" s="73">
        <v>0</v>
      </c>
      <c r="AC1277" s="73">
        <v>0</v>
      </c>
      <c r="AD1277" s="73">
        <v>0</v>
      </c>
      <c r="AE1277" s="73">
        <v>0</v>
      </c>
      <c r="AF1277" s="73">
        <v>0</v>
      </c>
      <c r="AG1277" s="73">
        <v>0</v>
      </c>
      <c r="AH1277" s="73">
        <v>0</v>
      </c>
      <c r="AI1277" s="73">
        <v>0</v>
      </c>
    </row>
    <row r="1278" spans="1:85">
      <c r="A1278" s="1" t="str">
        <f>LOOKUP(B1278,[1]Regions!$A$4:$A$98,[1]Regions!$B$4:$B$98)</f>
        <v>Africa OPEC</v>
      </c>
      <c r="B1278" s="2">
        <v>59</v>
      </c>
      <c r="C1278" s="72">
        <v>2018</v>
      </c>
      <c r="D1278" s="72">
        <v>2019</v>
      </c>
      <c r="E1278" s="72">
        <v>2020</v>
      </c>
      <c r="F1278" s="72">
        <v>2021</v>
      </c>
      <c r="G1278" s="72">
        <v>2022</v>
      </c>
      <c r="H1278" s="72">
        <v>2023</v>
      </c>
      <c r="I1278" s="72">
        <v>2024</v>
      </c>
      <c r="J1278" s="72">
        <v>2025</v>
      </c>
      <c r="K1278" s="72">
        <v>2026</v>
      </c>
      <c r="L1278" s="72">
        <v>2027</v>
      </c>
      <c r="M1278" s="72">
        <v>2028</v>
      </c>
      <c r="N1278" s="72">
        <v>2029</v>
      </c>
      <c r="O1278" s="72">
        <v>2030</v>
      </c>
      <c r="P1278" s="72">
        <v>2031</v>
      </c>
      <c r="Q1278" s="72">
        <v>2032</v>
      </c>
      <c r="R1278" s="72">
        <v>2033</v>
      </c>
      <c r="S1278" s="72">
        <v>2034</v>
      </c>
      <c r="T1278" s="72">
        <v>2035</v>
      </c>
      <c r="U1278" s="72">
        <v>2036</v>
      </c>
      <c r="V1278" s="72">
        <v>2037</v>
      </c>
      <c r="W1278" s="72">
        <v>2038</v>
      </c>
      <c r="X1278" s="72">
        <v>2039</v>
      </c>
      <c r="Y1278" s="72">
        <v>2040</v>
      </c>
      <c r="Z1278" s="72">
        <v>2041</v>
      </c>
      <c r="AA1278" s="72">
        <v>2042</v>
      </c>
      <c r="AB1278" s="72">
        <v>2043</v>
      </c>
      <c r="AC1278" s="72">
        <v>2044</v>
      </c>
      <c r="AD1278" s="72">
        <v>2045</v>
      </c>
      <c r="AE1278" s="72">
        <v>2046</v>
      </c>
      <c r="AF1278" s="72">
        <v>2047</v>
      </c>
      <c r="AG1278" s="72">
        <v>2048</v>
      </c>
      <c r="AH1278" s="72">
        <v>2049</v>
      </c>
      <c r="AI1278" s="72">
        <v>2050</v>
      </c>
      <c r="AJ1278">
        <v>2051</v>
      </c>
      <c r="AK1278">
        <v>2052</v>
      </c>
      <c r="AL1278">
        <v>2053</v>
      </c>
      <c r="AM1278">
        <v>2054</v>
      </c>
      <c r="AN1278">
        <v>2055</v>
      </c>
      <c r="AO1278">
        <v>2056</v>
      </c>
      <c r="AP1278">
        <v>2057</v>
      </c>
      <c r="AQ1278">
        <v>2058</v>
      </c>
      <c r="AR1278">
        <v>2059</v>
      </c>
      <c r="AS1278">
        <v>2060</v>
      </c>
      <c r="AT1278">
        <v>2061</v>
      </c>
      <c r="AU1278">
        <v>2062</v>
      </c>
      <c r="AV1278">
        <v>2063</v>
      </c>
      <c r="AW1278">
        <v>2064</v>
      </c>
      <c r="AX1278">
        <v>2065</v>
      </c>
      <c r="AY1278">
        <v>2066</v>
      </c>
      <c r="AZ1278">
        <v>2067</v>
      </c>
      <c r="BA1278">
        <v>2068</v>
      </c>
      <c r="BB1278">
        <v>2069</v>
      </c>
      <c r="BC1278">
        <v>2070</v>
      </c>
      <c r="BD1278">
        <v>2071</v>
      </c>
      <c r="BE1278">
        <v>2072</v>
      </c>
      <c r="BF1278">
        <v>2073</v>
      </c>
      <c r="BG1278">
        <v>2074</v>
      </c>
      <c r="BH1278">
        <v>2075</v>
      </c>
      <c r="BI1278">
        <v>2076</v>
      </c>
      <c r="BJ1278">
        <v>2077</v>
      </c>
      <c r="BK1278">
        <v>2078</v>
      </c>
      <c r="BL1278">
        <v>2079</v>
      </c>
      <c r="BM1278">
        <v>2080</v>
      </c>
      <c r="BN1278">
        <v>2081</v>
      </c>
      <c r="BO1278">
        <v>2082</v>
      </c>
      <c r="BP1278">
        <v>2083</v>
      </c>
      <c r="BQ1278">
        <v>2084</v>
      </c>
      <c r="BR1278">
        <v>2085</v>
      </c>
      <c r="BS1278">
        <v>2086</v>
      </c>
      <c r="BT1278">
        <v>2087</v>
      </c>
      <c r="BU1278">
        <v>2088</v>
      </c>
      <c r="BV1278">
        <v>2089</v>
      </c>
      <c r="BW1278">
        <v>2090</v>
      </c>
      <c r="BX1278">
        <v>2091</v>
      </c>
      <c r="BY1278">
        <v>2092</v>
      </c>
      <c r="BZ1278">
        <v>2093</v>
      </c>
      <c r="CA1278">
        <v>2094</v>
      </c>
      <c r="CB1278">
        <v>2095</v>
      </c>
      <c r="CC1278">
        <v>2096</v>
      </c>
      <c r="CD1278">
        <v>2097</v>
      </c>
      <c r="CE1278">
        <v>2098</v>
      </c>
      <c r="CF1278">
        <v>2099</v>
      </c>
      <c r="CG1278">
        <v>2100</v>
      </c>
    </row>
    <row r="1279" spans="1:85">
      <c r="A1279" s="74"/>
      <c r="B1279" s="74" t="s">
        <v>4</v>
      </c>
      <c r="C1279" s="73">
        <v>0</v>
      </c>
      <c r="D1279" s="73">
        <v>0</v>
      </c>
      <c r="E1279" s="73">
        <v>0</v>
      </c>
      <c r="F1279" s="73">
        <v>0</v>
      </c>
      <c r="G1279" s="73">
        <v>0</v>
      </c>
      <c r="H1279" s="73">
        <v>0</v>
      </c>
      <c r="I1279" s="73">
        <v>0</v>
      </c>
      <c r="J1279" s="73">
        <v>0</v>
      </c>
      <c r="K1279" s="73">
        <v>0</v>
      </c>
      <c r="L1279" s="73">
        <v>0</v>
      </c>
      <c r="M1279" s="73">
        <v>0</v>
      </c>
      <c r="N1279" s="73">
        <v>0</v>
      </c>
      <c r="O1279" s="73">
        <v>0</v>
      </c>
      <c r="P1279" s="73">
        <v>0</v>
      </c>
      <c r="Q1279" s="73">
        <v>0</v>
      </c>
      <c r="R1279" s="73">
        <v>0</v>
      </c>
      <c r="S1279" s="73">
        <v>0</v>
      </c>
      <c r="T1279" s="73">
        <v>0</v>
      </c>
      <c r="U1279" s="73">
        <v>0</v>
      </c>
      <c r="V1279" s="73">
        <v>0</v>
      </c>
      <c r="W1279" s="73">
        <v>0</v>
      </c>
      <c r="X1279" s="73">
        <v>0</v>
      </c>
      <c r="Y1279" s="73">
        <v>0</v>
      </c>
      <c r="Z1279" s="73">
        <v>0</v>
      </c>
      <c r="AA1279" s="73">
        <v>0</v>
      </c>
      <c r="AB1279" s="73">
        <v>0</v>
      </c>
      <c r="AC1279" s="73">
        <v>0</v>
      </c>
      <c r="AD1279" s="73">
        <v>0</v>
      </c>
      <c r="AE1279" s="73">
        <v>0</v>
      </c>
      <c r="AF1279" s="73">
        <v>0</v>
      </c>
      <c r="AG1279" s="73">
        <v>0</v>
      </c>
      <c r="AH1279" s="73">
        <v>0</v>
      </c>
      <c r="AI1279" s="73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74" t="s">
        <v>0</v>
      </c>
      <c r="B1280" s="74" t="s">
        <v>3</v>
      </c>
      <c r="C1280" s="73">
        <v>0</v>
      </c>
      <c r="D1280" s="73">
        <v>0</v>
      </c>
      <c r="E1280" s="73">
        <v>0</v>
      </c>
      <c r="F1280" s="73">
        <v>0</v>
      </c>
      <c r="G1280" s="73">
        <v>0</v>
      </c>
      <c r="H1280" s="73">
        <v>0</v>
      </c>
      <c r="I1280" s="73">
        <v>0</v>
      </c>
      <c r="J1280" s="73">
        <v>0</v>
      </c>
      <c r="K1280" s="73">
        <v>0</v>
      </c>
      <c r="L1280" s="73">
        <v>0</v>
      </c>
      <c r="M1280" s="73">
        <v>0</v>
      </c>
      <c r="N1280" s="73">
        <v>0</v>
      </c>
      <c r="O1280" s="73">
        <v>0</v>
      </c>
      <c r="P1280" s="73">
        <v>0</v>
      </c>
      <c r="Q1280" s="73">
        <v>0</v>
      </c>
      <c r="R1280" s="73">
        <v>0</v>
      </c>
      <c r="S1280" s="73">
        <v>0</v>
      </c>
      <c r="T1280" s="73">
        <v>0</v>
      </c>
      <c r="U1280" s="73">
        <v>0</v>
      </c>
      <c r="V1280" s="73">
        <v>0</v>
      </c>
      <c r="W1280" s="73">
        <v>0</v>
      </c>
      <c r="X1280" s="73">
        <v>0</v>
      </c>
      <c r="Y1280" s="73">
        <v>0</v>
      </c>
      <c r="Z1280" s="73">
        <v>0</v>
      </c>
      <c r="AA1280" s="73">
        <v>0</v>
      </c>
      <c r="AB1280" s="73">
        <v>0</v>
      </c>
      <c r="AC1280" s="73">
        <v>0</v>
      </c>
      <c r="AD1280" s="73">
        <v>0</v>
      </c>
      <c r="AE1280" s="73">
        <v>0</v>
      </c>
      <c r="AF1280" s="73">
        <v>0</v>
      </c>
      <c r="AG1280" s="73">
        <v>0</v>
      </c>
      <c r="AH1280" s="73">
        <v>0</v>
      </c>
      <c r="AI1280" s="73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74"/>
      <c r="B1281" s="74" t="s">
        <v>34</v>
      </c>
      <c r="C1281" s="73">
        <v>0</v>
      </c>
      <c r="D1281" s="73">
        <v>0</v>
      </c>
      <c r="E1281" s="73">
        <v>0</v>
      </c>
      <c r="F1281" s="73">
        <v>0</v>
      </c>
      <c r="G1281" s="73">
        <v>0</v>
      </c>
      <c r="H1281" s="73">
        <v>0</v>
      </c>
      <c r="I1281" s="73">
        <v>0</v>
      </c>
      <c r="J1281" s="73">
        <v>0</v>
      </c>
      <c r="K1281" s="73">
        <v>0</v>
      </c>
      <c r="L1281" s="73">
        <v>0</v>
      </c>
      <c r="M1281" s="73">
        <v>0</v>
      </c>
      <c r="N1281" s="73">
        <v>0</v>
      </c>
      <c r="O1281" s="73">
        <v>0</v>
      </c>
      <c r="P1281" s="73">
        <v>0</v>
      </c>
      <c r="Q1281" s="73">
        <v>0</v>
      </c>
      <c r="R1281" s="73">
        <v>0</v>
      </c>
      <c r="S1281" s="73">
        <v>0</v>
      </c>
      <c r="T1281" s="73">
        <v>0</v>
      </c>
      <c r="U1281" s="73">
        <v>0</v>
      </c>
      <c r="V1281" s="73">
        <v>0</v>
      </c>
      <c r="W1281" s="73">
        <v>0</v>
      </c>
      <c r="X1281" s="73">
        <v>0</v>
      </c>
      <c r="Y1281" s="73">
        <v>0</v>
      </c>
      <c r="Z1281" s="73">
        <v>0</v>
      </c>
      <c r="AA1281" s="73">
        <v>0</v>
      </c>
      <c r="AB1281" s="73">
        <v>0</v>
      </c>
      <c r="AC1281" s="73">
        <v>0</v>
      </c>
      <c r="AD1281" s="73">
        <v>0</v>
      </c>
      <c r="AE1281" s="73">
        <v>0</v>
      </c>
      <c r="AF1281" s="73">
        <v>0</v>
      </c>
      <c r="AG1281" s="73">
        <v>0</v>
      </c>
      <c r="AH1281" s="73">
        <v>0</v>
      </c>
      <c r="AI1281" s="73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>
      <c r="A1282" s="14"/>
      <c r="B1282" s="14" t="s">
        <v>35</v>
      </c>
      <c r="C1282" s="73">
        <v>0</v>
      </c>
      <c r="D1282" s="73">
        <v>0</v>
      </c>
      <c r="E1282" s="73">
        <v>0</v>
      </c>
      <c r="F1282" s="73">
        <v>0</v>
      </c>
      <c r="G1282" s="73">
        <v>0</v>
      </c>
      <c r="H1282" s="73">
        <v>0</v>
      </c>
      <c r="I1282" s="73">
        <v>0</v>
      </c>
      <c r="J1282" s="73">
        <v>0</v>
      </c>
      <c r="K1282" s="73">
        <v>0</v>
      </c>
      <c r="L1282" s="73">
        <v>0</v>
      </c>
      <c r="M1282" s="73">
        <v>0</v>
      </c>
      <c r="N1282" s="73">
        <v>0</v>
      </c>
      <c r="O1282" s="73">
        <v>0</v>
      </c>
      <c r="P1282" s="73">
        <v>0</v>
      </c>
      <c r="Q1282" s="73">
        <v>0</v>
      </c>
      <c r="R1282" s="73">
        <v>0</v>
      </c>
      <c r="S1282" s="73">
        <v>0</v>
      </c>
      <c r="T1282" s="73">
        <v>0</v>
      </c>
      <c r="U1282" s="73">
        <v>0</v>
      </c>
      <c r="V1282" s="73">
        <v>0</v>
      </c>
      <c r="W1282" s="73">
        <v>0</v>
      </c>
      <c r="X1282" s="73">
        <v>0</v>
      </c>
      <c r="Y1282" s="73">
        <v>0</v>
      </c>
      <c r="Z1282" s="73">
        <v>0</v>
      </c>
      <c r="AA1282" s="73">
        <v>0</v>
      </c>
      <c r="AB1282" s="73">
        <v>0</v>
      </c>
      <c r="AC1282" s="73">
        <v>0</v>
      </c>
      <c r="AD1282" s="73">
        <v>0</v>
      </c>
      <c r="AE1282" s="73">
        <v>0</v>
      </c>
      <c r="AF1282" s="73">
        <v>0</v>
      </c>
      <c r="AG1282" s="73">
        <v>0</v>
      </c>
      <c r="AH1282" s="73">
        <v>0</v>
      </c>
      <c r="AI1282" s="73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>
      <c r="A1283" s="4"/>
      <c r="B1283" s="4" t="s">
        <v>4</v>
      </c>
      <c r="C1283" s="73">
        <v>0</v>
      </c>
      <c r="D1283" s="73">
        <v>0</v>
      </c>
      <c r="E1283" s="73">
        <v>0</v>
      </c>
      <c r="F1283" s="73">
        <v>0</v>
      </c>
      <c r="G1283" s="73">
        <v>0</v>
      </c>
      <c r="H1283" s="73">
        <v>0</v>
      </c>
      <c r="I1283" s="73">
        <v>0</v>
      </c>
      <c r="J1283" s="73">
        <v>0</v>
      </c>
      <c r="K1283" s="73">
        <v>0</v>
      </c>
      <c r="L1283" s="73">
        <v>0</v>
      </c>
      <c r="M1283" s="73">
        <v>0</v>
      </c>
      <c r="N1283" s="73">
        <v>0</v>
      </c>
      <c r="O1283" s="73">
        <v>0</v>
      </c>
      <c r="P1283" s="73">
        <v>0</v>
      </c>
      <c r="Q1283" s="73">
        <v>0</v>
      </c>
      <c r="R1283" s="73">
        <v>0</v>
      </c>
      <c r="S1283" s="73">
        <v>0</v>
      </c>
      <c r="T1283" s="73">
        <v>0</v>
      </c>
      <c r="U1283" s="73">
        <v>0</v>
      </c>
      <c r="V1283" s="73">
        <v>0</v>
      </c>
      <c r="W1283" s="73">
        <v>0</v>
      </c>
      <c r="X1283" s="73">
        <v>0</v>
      </c>
      <c r="Y1283" s="73">
        <v>0</v>
      </c>
      <c r="Z1283" s="73">
        <v>0</v>
      </c>
      <c r="AA1283" s="73">
        <v>0</v>
      </c>
      <c r="AB1283" s="73">
        <v>0</v>
      </c>
      <c r="AC1283" s="73">
        <v>0</v>
      </c>
      <c r="AD1283" s="73">
        <v>0</v>
      </c>
      <c r="AE1283" s="73">
        <v>0</v>
      </c>
      <c r="AF1283" s="73">
        <v>0</v>
      </c>
      <c r="AG1283" s="73">
        <v>0</v>
      </c>
      <c r="AH1283" s="73">
        <v>0</v>
      </c>
      <c r="AI1283" s="7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>
      <c r="A1284" s="74" t="s">
        <v>1</v>
      </c>
      <c r="B1284" s="74" t="s">
        <v>3</v>
      </c>
      <c r="C1284" s="73">
        <v>0</v>
      </c>
      <c r="D1284" s="73">
        <v>0</v>
      </c>
      <c r="E1284" s="73">
        <v>0</v>
      </c>
      <c r="F1284" s="73">
        <v>0</v>
      </c>
      <c r="G1284" s="73">
        <v>0</v>
      </c>
      <c r="H1284" s="73">
        <v>0</v>
      </c>
      <c r="I1284" s="73">
        <v>0</v>
      </c>
      <c r="J1284" s="73">
        <v>0</v>
      </c>
      <c r="K1284" s="73">
        <v>0</v>
      </c>
      <c r="L1284" s="73">
        <v>0</v>
      </c>
      <c r="M1284" s="73">
        <v>0</v>
      </c>
      <c r="N1284" s="73">
        <v>0</v>
      </c>
      <c r="O1284" s="73">
        <v>0</v>
      </c>
      <c r="P1284" s="73">
        <v>0</v>
      </c>
      <c r="Q1284" s="73">
        <v>0</v>
      </c>
      <c r="R1284" s="73">
        <v>0</v>
      </c>
      <c r="S1284" s="73">
        <v>0</v>
      </c>
      <c r="T1284" s="73">
        <v>0</v>
      </c>
      <c r="U1284" s="73">
        <v>0</v>
      </c>
      <c r="V1284" s="73">
        <v>0</v>
      </c>
      <c r="W1284" s="73">
        <v>0</v>
      </c>
      <c r="X1284" s="73">
        <v>0</v>
      </c>
      <c r="Y1284" s="73">
        <v>0</v>
      </c>
      <c r="Z1284" s="73">
        <v>0</v>
      </c>
      <c r="AA1284" s="73">
        <v>0</v>
      </c>
      <c r="AB1284" s="73">
        <v>0</v>
      </c>
      <c r="AC1284" s="73">
        <v>0</v>
      </c>
      <c r="AD1284" s="73">
        <v>0</v>
      </c>
      <c r="AE1284" s="73">
        <v>0</v>
      </c>
      <c r="AF1284" s="73">
        <v>0</v>
      </c>
      <c r="AG1284" s="73">
        <v>0</v>
      </c>
      <c r="AH1284" s="73">
        <v>0</v>
      </c>
      <c r="AI1284" s="73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>
      <c r="A1285" s="74"/>
      <c r="B1285" s="74" t="s">
        <v>34</v>
      </c>
      <c r="C1285" s="73">
        <v>0</v>
      </c>
      <c r="D1285" s="73">
        <v>0</v>
      </c>
      <c r="E1285" s="73">
        <v>0</v>
      </c>
      <c r="F1285" s="73">
        <v>0</v>
      </c>
      <c r="G1285" s="73">
        <v>0</v>
      </c>
      <c r="H1285" s="73">
        <v>0</v>
      </c>
      <c r="I1285" s="73">
        <v>0</v>
      </c>
      <c r="J1285" s="73">
        <v>0</v>
      </c>
      <c r="K1285" s="73">
        <v>0</v>
      </c>
      <c r="L1285" s="73">
        <v>0</v>
      </c>
      <c r="M1285" s="73">
        <v>0</v>
      </c>
      <c r="N1285" s="73">
        <v>0</v>
      </c>
      <c r="O1285" s="73">
        <v>0</v>
      </c>
      <c r="P1285" s="73">
        <v>0</v>
      </c>
      <c r="Q1285" s="73">
        <v>0</v>
      </c>
      <c r="R1285" s="73">
        <v>0</v>
      </c>
      <c r="S1285" s="73">
        <v>0</v>
      </c>
      <c r="T1285" s="73">
        <v>0</v>
      </c>
      <c r="U1285" s="73">
        <v>0</v>
      </c>
      <c r="V1285" s="73">
        <v>0</v>
      </c>
      <c r="W1285" s="73">
        <v>0</v>
      </c>
      <c r="X1285" s="73">
        <v>0</v>
      </c>
      <c r="Y1285" s="73">
        <v>0</v>
      </c>
      <c r="Z1285" s="73">
        <v>0</v>
      </c>
      <c r="AA1285" s="73">
        <v>0</v>
      </c>
      <c r="AB1285" s="73">
        <v>0</v>
      </c>
      <c r="AC1285" s="73">
        <v>0</v>
      </c>
      <c r="AD1285" s="73">
        <v>0</v>
      </c>
      <c r="AE1285" s="73">
        <v>0</v>
      </c>
      <c r="AF1285" s="73">
        <v>0</v>
      </c>
      <c r="AG1285" s="73">
        <v>0</v>
      </c>
      <c r="AH1285" s="73">
        <v>0</v>
      </c>
      <c r="AI1285" s="73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>
      <c r="A1286" s="14"/>
      <c r="B1286" s="14" t="s">
        <v>35</v>
      </c>
      <c r="C1286" s="73">
        <v>0</v>
      </c>
      <c r="D1286" s="73">
        <v>0</v>
      </c>
      <c r="E1286" s="73">
        <v>0</v>
      </c>
      <c r="F1286" s="73">
        <v>0</v>
      </c>
      <c r="G1286" s="73">
        <v>0</v>
      </c>
      <c r="H1286" s="73">
        <v>0</v>
      </c>
      <c r="I1286" s="73">
        <v>0</v>
      </c>
      <c r="J1286" s="73">
        <v>0</v>
      </c>
      <c r="K1286" s="73">
        <v>0</v>
      </c>
      <c r="L1286" s="73">
        <v>0</v>
      </c>
      <c r="M1286" s="73">
        <v>0</v>
      </c>
      <c r="N1286" s="73">
        <v>0</v>
      </c>
      <c r="O1286" s="73">
        <v>0</v>
      </c>
      <c r="P1286" s="73">
        <v>0</v>
      </c>
      <c r="Q1286" s="73">
        <v>0</v>
      </c>
      <c r="R1286" s="73">
        <v>0</v>
      </c>
      <c r="S1286" s="73">
        <v>0</v>
      </c>
      <c r="T1286" s="73">
        <v>0</v>
      </c>
      <c r="U1286" s="73">
        <v>0</v>
      </c>
      <c r="V1286" s="73">
        <v>0</v>
      </c>
      <c r="W1286" s="73">
        <v>0</v>
      </c>
      <c r="X1286" s="73">
        <v>0</v>
      </c>
      <c r="Y1286" s="73">
        <v>0</v>
      </c>
      <c r="Z1286" s="73">
        <v>0</v>
      </c>
      <c r="AA1286" s="73">
        <v>0</v>
      </c>
      <c r="AB1286" s="73">
        <v>0</v>
      </c>
      <c r="AC1286" s="73">
        <v>0</v>
      </c>
      <c r="AD1286" s="73">
        <v>0</v>
      </c>
      <c r="AE1286" s="73">
        <v>0</v>
      </c>
      <c r="AF1286" s="73">
        <v>0</v>
      </c>
      <c r="AG1286" s="73">
        <v>0</v>
      </c>
      <c r="AH1286" s="73">
        <v>0</v>
      </c>
      <c r="AI1286" s="73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>
      <c r="A1287" s="4"/>
      <c r="B1287" s="4" t="s">
        <v>4</v>
      </c>
      <c r="C1287" s="73">
        <v>0</v>
      </c>
      <c r="D1287" s="73">
        <v>0</v>
      </c>
      <c r="E1287" s="73">
        <v>0</v>
      </c>
      <c r="F1287" s="73">
        <v>0</v>
      </c>
      <c r="G1287" s="73">
        <v>0</v>
      </c>
      <c r="H1287" s="73">
        <v>0</v>
      </c>
      <c r="I1287" s="73">
        <v>0</v>
      </c>
      <c r="J1287" s="73">
        <v>0</v>
      </c>
      <c r="K1287" s="73">
        <v>0</v>
      </c>
      <c r="L1287" s="73">
        <v>0</v>
      </c>
      <c r="M1287" s="73">
        <v>0</v>
      </c>
      <c r="N1287" s="73">
        <v>0</v>
      </c>
      <c r="O1287" s="73">
        <v>0</v>
      </c>
      <c r="P1287" s="73">
        <v>0</v>
      </c>
      <c r="Q1287" s="73">
        <v>0</v>
      </c>
      <c r="R1287" s="73">
        <v>0</v>
      </c>
      <c r="S1287" s="73">
        <v>0</v>
      </c>
      <c r="T1287" s="73">
        <v>0</v>
      </c>
      <c r="U1287" s="73">
        <v>0</v>
      </c>
      <c r="V1287" s="73">
        <v>0</v>
      </c>
      <c r="W1287" s="73">
        <v>0</v>
      </c>
      <c r="X1287" s="73">
        <v>0</v>
      </c>
      <c r="Y1287" s="73">
        <v>0</v>
      </c>
      <c r="Z1287" s="73">
        <v>0</v>
      </c>
      <c r="AA1287" s="73">
        <v>0</v>
      </c>
      <c r="AB1287" s="73">
        <v>0</v>
      </c>
      <c r="AC1287" s="73">
        <v>0</v>
      </c>
      <c r="AD1287" s="73">
        <v>0</v>
      </c>
      <c r="AE1287" s="73">
        <v>0</v>
      </c>
      <c r="AF1287" s="73">
        <v>0</v>
      </c>
      <c r="AG1287" s="73">
        <v>0</v>
      </c>
      <c r="AH1287" s="73">
        <v>0</v>
      </c>
      <c r="AI1287" s="73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>
      <c r="A1288" s="14" t="s">
        <v>5</v>
      </c>
      <c r="B1288" s="14" t="s">
        <v>3</v>
      </c>
      <c r="C1288" s="73">
        <v>0</v>
      </c>
      <c r="D1288" s="73">
        <v>0</v>
      </c>
      <c r="E1288" s="73">
        <v>0</v>
      </c>
      <c r="F1288" s="73">
        <v>0</v>
      </c>
      <c r="G1288" s="73">
        <v>0</v>
      </c>
      <c r="H1288" s="73">
        <v>0</v>
      </c>
      <c r="I1288" s="73">
        <v>0</v>
      </c>
      <c r="J1288" s="73">
        <v>0</v>
      </c>
      <c r="K1288" s="73">
        <v>0</v>
      </c>
      <c r="L1288" s="73">
        <v>0</v>
      </c>
      <c r="M1288" s="73">
        <v>0</v>
      </c>
      <c r="N1288" s="73">
        <v>0</v>
      </c>
      <c r="O1288" s="73">
        <v>0</v>
      </c>
      <c r="P1288" s="73">
        <v>0</v>
      </c>
      <c r="Q1288" s="73">
        <v>0</v>
      </c>
      <c r="R1288" s="73">
        <v>0</v>
      </c>
      <c r="S1288" s="73">
        <v>0</v>
      </c>
      <c r="T1288" s="73">
        <v>0</v>
      </c>
      <c r="U1288" s="73">
        <v>0</v>
      </c>
      <c r="V1288" s="73">
        <v>0</v>
      </c>
      <c r="W1288" s="73">
        <v>0</v>
      </c>
      <c r="X1288" s="73">
        <v>0</v>
      </c>
      <c r="Y1288" s="73">
        <v>0</v>
      </c>
      <c r="Z1288" s="73">
        <v>0</v>
      </c>
      <c r="AA1288" s="73">
        <v>0</v>
      </c>
      <c r="AB1288" s="73">
        <v>0</v>
      </c>
      <c r="AC1288" s="73">
        <v>0</v>
      </c>
      <c r="AD1288" s="73">
        <v>0</v>
      </c>
      <c r="AE1288" s="73">
        <v>0</v>
      </c>
      <c r="AF1288" s="73">
        <v>0</v>
      </c>
      <c r="AG1288" s="73">
        <v>0</v>
      </c>
      <c r="AH1288" s="73">
        <v>0</v>
      </c>
      <c r="AI1288" s="73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>
      <c r="A1289" s="5"/>
      <c r="B1289" s="5" t="s">
        <v>4</v>
      </c>
      <c r="C1289" s="73">
        <v>0</v>
      </c>
      <c r="D1289" s="73">
        <v>0</v>
      </c>
      <c r="E1289" s="73">
        <v>0</v>
      </c>
      <c r="F1289" s="73">
        <v>0</v>
      </c>
      <c r="G1289" s="73">
        <v>0</v>
      </c>
      <c r="H1289" s="73">
        <v>0</v>
      </c>
      <c r="I1289" s="73">
        <v>0</v>
      </c>
      <c r="J1289" s="73">
        <v>0</v>
      </c>
      <c r="K1289" s="73">
        <v>0</v>
      </c>
      <c r="L1289" s="73">
        <v>0</v>
      </c>
      <c r="M1289" s="73">
        <v>0</v>
      </c>
      <c r="N1289" s="73">
        <v>0</v>
      </c>
      <c r="O1289" s="73">
        <v>0</v>
      </c>
      <c r="P1289" s="73">
        <v>0</v>
      </c>
      <c r="Q1289" s="73">
        <v>0</v>
      </c>
      <c r="R1289" s="73">
        <v>0</v>
      </c>
      <c r="S1289" s="73">
        <v>0</v>
      </c>
      <c r="T1289" s="73">
        <v>0</v>
      </c>
      <c r="U1289" s="73">
        <v>0</v>
      </c>
      <c r="V1289" s="73">
        <v>0</v>
      </c>
      <c r="W1289" s="73">
        <v>0</v>
      </c>
      <c r="X1289" s="73">
        <v>0</v>
      </c>
      <c r="Y1289" s="73">
        <v>0</v>
      </c>
      <c r="Z1289" s="73">
        <v>0</v>
      </c>
      <c r="AA1289" s="73">
        <v>0</v>
      </c>
      <c r="AB1289" s="73">
        <v>0</v>
      </c>
      <c r="AC1289" s="73">
        <v>0</v>
      </c>
      <c r="AD1289" s="73">
        <v>0</v>
      </c>
      <c r="AE1289" s="73">
        <v>0</v>
      </c>
      <c r="AF1289" s="73">
        <v>0</v>
      </c>
      <c r="AG1289" s="73">
        <v>0</v>
      </c>
      <c r="AH1289" s="73">
        <v>0</v>
      </c>
      <c r="AI1289" s="73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>
      <c r="A1290" s="5" t="s">
        <v>2</v>
      </c>
      <c r="B1290" s="5" t="s">
        <v>3</v>
      </c>
      <c r="C1290" s="73">
        <v>0</v>
      </c>
      <c r="D1290" s="73">
        <v>0</v>
      </c>
      <c r="E1290" s="73">
        <v>0</v>
      </c>
      <c r="F1290" s="73">
        <v>0</v>
      </c>
      <c r="G1290" s="73">
        <v>0</v>
      </c>
      <c r="H1290" s="73">
        <v>0</v>
      </c>
      <c r="I1290" s="73">
        <v>0</v>
      </c>
      <c r="J1290" s="73">
        <v>0</v>
      </c>
      <c r="K1290" s="73">
        <v>0</v>
      </c>
      <c r="L1290" s="73">
        <v>0</v>
      </c>
      <c r="M1290" s="73">
        <v>0</v>
      </c>
      <c r="N1290" s="73">
        <v>0</v>
      </c>
      <c r="O1290" s="73">
        <v>0</v>
      </c>
      <c r="P1290" s="73">
        <v>0</v>
      </c>
      <c r="Q1290" s="73">
        <v>0</v>
      </c>
      <c r="R1290" s="73">
        <v>0</v>
      </c>
      <c r="S1290" s="73">
        <v>0</v>
      </c>
      <c r="T1290" s="73">
        <v>0</v>
      </c>
      <c r="U1290" s="73">
        <v>0</v>
      </c>
      <c r="V1290" s="73">
        <v>0</v>
      </c>
      <c r="W1290" s="73">
        <v>0</v>
      </c>
      <c r="X1290" s="73">
        <v>0</v>
      </c>
      <c r="Y1290" s="73">
        <v>0</v>
      </c>
      <c r="Z1290" s="73">
        <v>0</v>
      </c>
      <c r="AA1290" s="73">
        <v>0</v>
      </c>
      <c r="AB1290" s="73">
        <v>0</v>
      </c>
      <c r="AC1290" s="73">
        <v>0</v>
      </c>
      <c r="AD1290" s="73">
        <v>0</v>
      </c>
      <c r="AE1290" s="73">
        <v>0</v>
      </c>
      <c r="AF1290" s="73">
        <v>0</v>
      </c>
      <c r="AG1290" s="73">
        <v>0</v>
      </c>
      <c r="AH1290" s="73">
        <v>0</v>
      </c>
      <c r="AI1290" s="73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>
      <c r="A1291" s="4"/>
      <c r="B1291" s="4" t="s">
        <v>4</v>
      </c>
      <c r="C1291" s="73">
        <v>0</v>
      </c>
      <c r="D1291" s="73">
        <v>0</v>
      </c>
      <c r="E1291" s="73">
        <v>0</v>
      </c>
      <c r="F1291" s="73">
        <v>0</v>
      </c>
      <c r="G1291" s="73">
        <v>0</v>
      </c>
      <c r="H1291" s="73">
        <v>0</v>
      </c>
      <c r="I1291" s="73">
        <v>0</v>
      </c>
      <c r="J1291" s="73">
        <v>0</v>
      </c>
      <c r="K1291" s="73">
        <v>0</v>
      </c>
      <c r="L1291" s="73">
        <v>0</v>
      </c>
      <c r="M1291" s="73">
        <v>0</v>
      </c>
      <c r="N1291" s="73">
        <v>0</v>
      </c>
      <c r="O1291" s="73">
        <v>0</v>
      </c>
      <c r="P1291" s="73">
        <v>0</v>
      </c>
      <c r="Q1291" s="73">
        <v>0</v>
      </c>
      <c r="R1291" s="73">
        <v>0</v>
      </c>
      <c r="S1291" s="73">
        <v>0</v>
      </c>
      <c r="T1291" s="73">
        <v>0</v>
      </c>
      <c r="U1291" s="73">
        <v>0</v>
      </c>
      <c r="V1291" s="73">
        <v>0</v>
      </c>
      <c r="W1291" s="73">
        <v>0</v>
      </c>
      <c r="X1291" s="73">
        <v>0</v>
      </c>
      <c r="Y1291" s="73">
        <v>0</v>
      </c>
      <c r="Z1291" s="73">
        <v>0</v>
      </c>
      <c r="AA1291" s="73">
        <v>0</v>
      </c>
      <c r="AB1291" s="73">
        <v>0</v>
      </c>
      <c r="AC1291" s="73">
        <v>0</v>
      </c>
      <c r="AD1291" s="73">
        <v>0</v>
      </c>
      <c r="AE1291" s="73">
        <v>0</v>
      </c>
      <c r="AF1291" s="73">
        <v>0</v>
      </c>
      <c r="AG1291" s="73">
        <v>0</v>
      </c>
      <c r="AH1291" s="73">
        <v>0</v>
      </c>
      <c r="AI1291" s="73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>
      <c r="A1292" s="14" t="s">
        <v>7</v>
      </c>
      <c r="B1292" s="14" t="s">
        <v>3</v>
      </c>
      <c r="C1292" s="73">
        <v>0</v>
      </c>
      <c r="D1292" s="73">
        <v>0</v>
      </c>
      <c r="E1292" s="73">
        <v>0</v>
      </c>
      <c r="F1292" s="73">
        <v>0</v>
      </c>
      <c r="G1292" s="73">
        <v>0</v>
      </c>
      <c r="H1292" s="73">
        <v>0</v>
      </c>
      <c r="I1292" s="73">
        <v>0</v>
      </c>
      <c r="J1292" s="73">
        <v>0</v>
      </c>
      <c r="K1292" s="73">
        <v>0</v>
      </c>
      <c r="L1292" s="73">
        <v>0</v>
      </c>
      <c r="M1292" s="73">
        <v>0</v>
      </c>
      <c r="N1292" s="73">
        <v>0</v>
      </c>
      <c r="O1292" s="73">
        <v>0</v>
      </c>
      <c r="P1292" s="73">
        <v>0</v>
      </c>
      <c r="Q1292" s="73">
        <v>0</v>
      </c>
      <c r="R1292" s="73">
        <v>0</v>
      </c>
      <c r="S1292" s="73">
        <v>0</v>
      </c>
      <c r="T1292" s="73">
        <v>0</v>
      </c>
      <c r="U1292" s="73">
        <v>0</v>
      </c>
      <c r="V1292" s="73">
        <v>0</v>
      </c>
      <c r="W1292" s="73">
        <v>0</v>
      </c>
      <c r="X1292" s="73">
        <v>0</v>
      </c>
      <c r="Y1292" s="73">
        <v>0</v>
      </c>
      <c r="Z1292" s="73">
        <v>0</v>
      </c>
      <c r="AA1292" s="73">
        <v>0</v>
      </c>
      <c r="AB1292" s="73">
        <v>0</v>
      </c>
      <c r="AC1292" s="73">
        <v>0</v>
      </c>
      <c r="AD1292" s="73">
        <v>0</v>
      </c>
      <c r="AE1292" s="73">
        <v>0</v>
      </c>
      <c r="AF1292" s="73">
        <v>0</v>
      </c>
      <c r="AG1292" s="73">
        <v>0</v>
      </c>
      <c r="AH1292" s="73">
        <v>0</v>
      </c>
      <c r="AI1292" s="73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4"/>
      <c r="B1293" s="4" t="s">
        <v>4</v>
      </c>
      <c r="C1293" s="73">
        <v>0</v>
      </c>
      <c r="D1293" s="73">
        <v>0</v>
      </c>
      <c r="E1293" s="73">
        <v>0</v>
      </c>
      <c r="F1293" s="73">
        <v>0</v>
      </c>
      <c r="G1293" s="73">
        <v>0</v>
      </c>
      <c r="H1293" s="73">
        <v>0</v>
      </c>
      <c r="I1293" s="73">
        <v>0</v>
      </c>
      <c r="J1293" s="73">
        <v>0</v>
      </c>
      <c r="K1293" s="73">
        <v>0</v>
      </c>
      <c r="L1293" s="73">
        <v>0</v>
      </c>
      <c r="M1293" s="73">
        <v>0</v>
      </c>
      <c r="N1293" s="73">
        <v>0</v>
      </c>
      <c r="O1293" s="73">
        <v>0</v>
      </c>
      <c r="P1293" s="73">
        <v>0</v>
      </c>
      <c r="Q1293" s="73">
        <v>0</v>
      </c>
      <c r="R1293" s="73">
        <v>0</v>
      </c>
      <c r="S1293" s="73">
        <v>0</v>
      </c>
      <c r="T1293" s="73">
        <v>0</v>
      </c>
      <c r="U1293" s="73">
        <v>0</v>
      </c>
      <c r="V1293" s="73">
        <v>0</v>
      </c>
      <c r="W1293" s="73">
        <v>0</v>
      </c>
      <c r="X1293" s="73">
        <v>0</v>
      </c>
      <c r="Y1293" s="73">
        <v>0</v>
      </c>
      <c r="Z1293" s="73">
        <v>0</v>
      </c>
      <c r="AA1293" s="73">
        <v>0</v>
      </c>
      <c r="AB1293" s="73">
        <v>0</v>
      </c>
      <c r="AC1293" s="73">
        <v>0</v>
      </c>
      <c r="AD1293" s="73">
        <v>0</v>
      </c>
      <c r="AE1293" s="73">
        <v>0</v>
      </c>
      <c r="AF1293" s="73">
        <v>0</v>
      </c>
      <c r="AG1293" s="73">
        <v>0</v>
      </c>
      <c r="AH1293" s="73">
        <v>0</v>
      </c>
      <c r="AI1293" s="7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14" t="s">
        <v>6</v>
      </c>
      <c r="B1294" s="14" t="s">
        <v>3</v>
      </c>
      <c r="C1294" s="73">
        <v>0</v>
      </c>
      <c r="D1294" s="73">
        <v>0</v>
      </c>
      <c r="E1294" s="73">
        <v>0</v>
      </c>
      <c r="F1294" s="73">
        <v>0</v>
      </c>
      <c r="G1294" s="73">
        <v>0</v>
      </c>
      <c r="H1294" s="73">
        <v>0</v>
      </c>
      <c r="I1294" s="73">
        <v>0</v>
      </c>
      <c r="J1294" s="73">
        <v>0</v>
      </c>
      <c r="K1294" s="73">
        <v>0</v>
      </c>
      <c r="L1294" s="73">
        <v>0</v>
      </c>
      <c r="M1294" s="73">
        <v>0</v>
      </c>
      <c r="N1294" s="73">
        <v>0</v>
      </c>
      <c r="O1294" s="73">
        <v>0</v>
      </c>
      <c r="P1294" s="73">
        <v>0</v>
      </c>
      <c r="Q1294" s="73">
        <v>0</v>
      </c>
      <c r="R1294" s="73">
        <v>0</v>
      </c>
      <c r="S1294" s="73">
        <v>0</v>
      </c>
      <c r="T1294" s="73">
        <v>0</v>
      </c>
      <c r="U1294" s="73">
        <v>0</v>
      </c>
      <c r="V1294" s="73">
        <v>0</v>
      </c>
      <c r="W1294" s="73">
        <v>0</v>
      </c>
      <c r="X1294" s="73">
        <v>0</v>
      </c>
      <c r="Y1294" s="73">
        <v>0</v>
      </c>
      <c r="Z1294" s="73">
        <v>0</v>
      </c>
      <c r="AA1294" s="73">
        <v>0</v>
      </c>
      <c r="AB1294" s="73">
        <v>0</v>
      </c>
      <c r="AC1294" s="73">
        <v>0</v>
      </c>
      <c r="AD1294" s="73">
        <v>0</v>
      </c>
      <c r="AE1294" s="73">
        <v>0</v>
      </c>
      <c r="AF1294" s="73">
        <v>0</v>
      </c>
      <c r="AG1294" s="73">
        <v>0</v>
      </c>
      <c r="AH1294" s="73">
        <v>0</v>
      </c>
      <c r="AI1294" s="73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5"/>
      <c r="B1295" s="5" t="s">
        <v>4</v>
      </c>
      <c r="C1295" s="73">
        <v>0</v>
      </c>
      <c r="D1295" s="73">
        <v>0</v>
      </c>
      <c r="E1295" s="73">
        <v>0</v>
      </c>
      <c r="F1295" s="73">
        <v>0</v>
      </c>
      <c r="G1295" s="73">
        <v>0</v>
      </c>
      <c r="H1295" s="73">
        <v>0</v>
      </c>
      <c r="I1295" s="73">
        <v>0</v>
      </c>
      <c r="J1295" s="73">
        <v>0</v>
      </c>
      <c r="K1295" s="73">
        <v>0</v>
      </c>
      <c r="L1295" s="73">
        <v>0</v>
      </c>
      <c r="M1295" s="73">
        <v>0</v>
      </c>
      <c r="N1295" s="73">
        <v>0</v>
      </c>
      <c r="O1295" s="73">
        <v>0</v>
      </c>
      <c r="P1295" s="73">
        <v>0</v>
      </c>
      <c r="Q1295" s="73">
        <v>0</v>
      </c>
      <c r="R1295" s="73">
        <v>0</v>
      </c>
      <c r="S1295" s="73">
        <v>0</v>
      </c>
      <c r="T1295" s="73">
        <v>0</v>
      </c>
      <c r="U1295" s="73">
        <v>0</v>
      </c>
      <c r="V1295" s="73">
        <v>0</v>
      </c>
      <c r="W1295" s="73">
        <v>0</v>
      </c>
      <c r="X1295" s="73">
        <v>0</v>
      </c>
      <c r="Y1295" s="73">
        <v>0</v>
      </c>
      <c r="Z1295" s="73">
        <v>0</v>
      </c>
      <c r="AA1295" s="73">
        <v>0</v>
      </c>
      <c r="AB1295" s="73">
        <v>0</v>
      </c>
      <c r="AC1295" s="73">
        <v>0</v>
      </c>
      <c r="AD1295" s="73">
        <v>0</v>
      </c>
      <c r="AE1295" s="73">
        <v>0</v>
      </c>
      <c r="AF1295" s="73">
        <v>0</v>
      </c>
      <c r="AG1295" s="73">
        <v>0</v>
      </c>
      <c r="AH1295" s="73">
        <v>0</v>
      </c>
      <c r="AI1295" s="73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5" t="s">
        <v>8</v>
      </c>
      <c r="B1296" s="5" t="s">
        <v>3</v>
      </c>
      <c r="C1296" s="73">
        <v>0</v>
      </c>
      <c r="D1296" s="73">
        <v>0</v>
      </c>
      <c r="E1296" s="73">
        <v>0</v>
      </c>
      <c r="F1296" s="73">
        <v>0</v>
      </c>
      <c r="G1296" s="73">
        <v>0</v>
      </c>
      <c r="H1296" s="73">
        <v>0</v>
      </c>
      <c r="I1296" s="73">
        <v>0</v>
      </c>
      <c r="J1296" s="73">
        <v>0</v>
      </c>
      <c r="K1296" s="73">
        <v>0</v>
      </c>
      <c r="L1296" s="73">
        <v>0</v>
      </c>
      <c r="M1296" s="73">
        <v>0</v>
      </c>
      <c r="N1296" s="73">
        <v>0</v>
      </c>
      <c r="O1296" s="73">
        <v>0</v>
      </c>
      <c r="P1296" s="73">
        <v>0</v>
      </c>
      <c r="Q1296" s="73">
        <v>0</v>
      </c>
      <c r="R1296" s="73">
        <v>0</v>
      </c>
      <c r="S1296" s="73">
        <v>0</v>
      </c>
      <c r="T1296" s="73">
        <v>0</v>
      </c>
      <c r="U1296" s="73">
        <v>0</v>
      </c>
      <c r="V1296" s="73">
        <v>0</v>
      </c>
      <c r="W1296" s="73">
        <v>0</v>
      </c>
      <c r="X1296" s="73">
        <v>0</v>
      </c>
      <c r="Y1296" s="73">
        <v>0</v>
      </c>
      <c r="Z1296" s="73">
        <v>0</v>
      </c>
      <c r="AA1296" s="73">
        <v>0</v>
      </c>
      <c r="AB1296" s="73">
        <v>0</v>
      </c>
      <c r="AC1296" s="73">
        <v>0</v>
      </c>
      <c r="AD1296" s="73">
        <v>0</v>
      </c>
      <c r="AE1296" s="73">
        <v>0</v>
      </c>
      <c r="AF1296" s="73">
        <v>0</v>
      </c>
      <c r="AG1296" s="73">
        <v>0</v>
      </c>
      <c r="AH1296" s="73">
        <v>0</v>
      </c>
      <c r="AI1296" s="73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4"/>
      <c r="B1297" s="4" t="s">
        <v>37</v>
      </c>
      <c r="C1297" s="73">
        <v>0</v>
      </c>
      <c r="D1297" s="73">
        <v>0</v>
      </c>
      <c r="E1297" s="73">
        <v>0</v>
      </c>
      <c r="F1297" s="73">
        <v>0</v>
      </c>
      <c r="G1297" s="73">
        <v>0</v>
      </c>
      <c r="H1297" s="73">
        <v>0</v>
      </c>
      <c r="I1297" s="73">
        <v>0</v>
      </c>
      <c r="J1297" s="73">
        <v>0</v>
      </c>
      <c r="K1297" s="73">
        <v>0</v>
      </c>
      <c r="L1297" s="73">
        <v>0</v>
      </c>
      <c r="M1297" s="73">
        <v>0</v>
      </c>
      <c r="N1297" s="73">
        <v>0</v>
      </c>
      <c r="O1297" s="73">
        <v>0</v>
      </c>
      <c r="P1297" s="73">
        <v>0</v>
      </c>
      <c r="Q1297" s="73">
        <v>0</v>
      </c>
      <c r="R1297" s="73">
        <v>0</v>
      </c>
      <c r="S1297" s="73">
        <v>0</v>
      </c>
      <c r="T1297" s="73">
        <v>0</v>
      </c>
      <c r="U1297" s="73">
        <v>0</v>
      </c>
      <c r="V1297" s="73">
        <v>0</v>
      </c>
      <c r="W1297" s="73">
        <v>0</v>
      </c>
      <c r="X1297" s="73">
        <v>0</v>
      </c>
      <c r="Y1297" s="73">
        <v>0</v>
      </c>
      <c r="Z1297" s="73">
        <v>0</v>
      </c>
      <c r="AA1297" s="73">
        <v>0</v>
      </c>
      <c r="AB1297" s="73">
        <v>0</v>
      </c>
      <c r="AC1297" s="73">
        <v>0</v>
      </c>
      <c r="AD1297" s="73">
        <v>0</v>
      </c>
      <c r="AE1297" s="73">
        <v>0</v>
      </c>
      <c r="AF1297" s="73">
        <v>0</v>
      </c>
      <c r="AG1297" s="73">
        <v>0</v>
      </c>
      <c r="AH1297" s="73">
        <v>0</v>
      </c>
      <c r="AI1297" s="73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14" t="s">
        <v>36</v>
      </c>
      <c r="B1298" s="14" t="s">
        <v>38</v>
      </c>
      <c r="C1298" s="73">
        <v>0</v>
      </c>
      <c r="D1298" s="73">
        <v>0</v>
      </c>
      <c r="E1298" s="73">
        <v>0</v>
      </c>
      <c r="F1298" s="73">
        <v>0</v>
      </c>
      <c r="G1298" s="73">
        <v>0</v>
      </c>
      <c r="H1298" s="73">
        <v>0</v>
      </c>
      <c r="I1298" s="73">
        <v>0</v>
      </c>
      <c r="J1298" s="73">
        <v>0</v>
      </c>
      <c r="K1298" s="73">
        <v>0</v>
      </c>
      <c r="L1298" s="73">
        <v>0</v>
      </c>
      <c r="M1298" s="73">
        <v>0</v>
      </c>
      <c r="N1298" s="73">
        <v>0</v>
      </c>
      <c r="O1298" s="73">
        <v>0</v>
      </c>
      <c r="P1298" s="73">
        <v>0</v>
      </c>
      <c r="Q1298" s="73">
        <v>0</v>
      </c>
      <c r="R1298" s="73">
        <v>0</v>
      </c>
      <c r="S1298" s="73">
        <v>0</v>
      </c>
      <c r="T1298" s="73">
        <v>0</v>
      </c>
      <c r="U1298" s="73">
        <v>0</v>
      </c>
      <c r="V1298" s="73">
        <v>0</v>
      </c>
      <c r="W1298" s="73">
        <v>0</v>
      </c>
      <c r="X1298" s="73">
        <v>0</v>
      </c>
      <c r="Y1298" s="73">
        <v>0</v>
      </c>
      <c r="Z1298" s="73">
        <v>0</v>
      </c>
      <c r="AA1298" s="73">
        <v>0</v>
      </c>
      <c r="AB1298" s="73">
        <v>0</v>
      </c>
      <c r="AC1298" s="73">
        <v>0</v>
      </c>
      <c r="AD1298" s="73">
        <v>0</v>
      </c>
      <c r="AE1298" s="73">
        <v>0</v>
      </c>
      <c r="AF1298" s="73">
        <v>0</v>
      </c>
      <c r="AG1298" s="73">
        <v>0</v>
      </c>
      <c r="AH1298" s="73">
        <v>0</v>
      </c>
      <c r="AI1298" s="73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5"/>
      <c r="B1299" s="5" t="s">
        <v>213</v>
      </c>
      <c r="C1299" s="73">
        <v>0</v>
      </c>
      <c r="D1299" s="73">
        <v>0</v>
      </c>
      <c r="E1299" s="73">
        <v>0</v>
      </c>
      <c r="F1299" s="73">
        <v>0</v>
      </c>
      <c r="G1299" s="73">
        <v>0</v>
      </c>
      <c r="H1299" s="73">
        <v>0</v>
      </c>
      <c r="I1299" s="73">
        <v>0</v>
      </c>
      <c r="J1299" s="73">
        <v>0</v>
      </c>
      <c r="K1299" s="73">
        <v>0</v>
      </c>
      <c r="L1299" s="73">
        <v>0</v>
      </c>
      <c r="M1299" s="73">
        <v>0</v>
      </c>
      <c r="N1299" s="73">
        <v>0</v>
      </c>
      <c r="O1299" s="73">
        <v>0</v>
      </c>
      <c r="P1299" s="73">
        <v>0</v>
      </c>
      <c r="Q1299" s="73">
        <v>0</v>
      </c>
      <c r="R1299" s="73">
        <v>0</v>
      </c>
      <c r="S1299" s="73">
        <v>0</v>
      </c>
      <c r="T1299" s="73">
        <v>0</v>
      </c>
      <c r="U1299" s="73">
        <v>0</v>
      </c>
      <c r="V1299" s="73">
        <v>0</v>
      </c>
      <c r="W1299" s="73">
        <v>0</v>
      </c>
      <c r="X1299" s="73">
        <v>0</v>
      </c>
      <c r="Y1299" s="73">
        <v>0</v>
      </c>
      <c r="Z1299" s="73">
        <v>0</v>
      </c>
      <c r="AA1299" s="73">
        <v>0</v>
      </c>
      <c r="AB1299" s="73">
        <v>0</v>
      </c>
      <c r="AC1299" s="73">
        <v>0</v>
      </c>
      <c r="AD1299" s="73">
        <v>0</v>
      </c>
      <c r="AE1299" s="73">
        <v>0</v>
      </c>
      <c r="AF1299" s="73">
        <v>0</v>
      </c>
      <c r="AG1299" s="73">
        <v>0</v>
      </c>
      <c r="AH1299" s="73">
        <v>0</v>
      </c>
      <c r="AI1299" s="73">
        <v>0</v>
      </c>
    </row>
    <row r="1302" spans="1:85">
      <c r="B1302" s="5" t="s">
        <v>214</v>
      </c>
      <c r="C1302" s="6">
        <f t="shared" ref="C1302:AI1302" si="1">SUM(C2:C1299) - 59*C1278</f>
        <v>0</v>
      </c>
      <c r="D1302" s="6">
        <f t="shared" si="1"/>
        <v>0</v>
      </c>
      <c r="E1302" s="6">
        <f t="shared" si="1"/>
        <v>0</v>
      </c>
      <c r="F1302" s="6">
        <f t="shared" si="1"/>
        <v>0</v>
      </c>
      <c r="G1302" s="6">
        <f t="shared" si="1"/>
        <v>0</v>
      </c>
      <c r="H1302" s="6">
        <f t="shared" si="1"/>
        <v>0</v>
      </c>
      <c r="I1302" s="6">
        <f t="shared" si="1"/>
        <v>0</v>
      </c>
      <c r="J1302" s="6">
        <f t="shared" si="1"/>
        <v>0</v>
      </c>
      <c r="K1302" s="6">
        <f t="shared" si="1"/>
        <v>0</v>
      </c>
      <c r="L1302" s="6">
        <f t="shared" si="1"/>
        <v>0</v>
      </c>
      <c r="M1302" s="6">
        <f t="shared" si="1"/>
        <v>0</v>
      </c>
      <c r="N1302" s="6">
        <f t="shared" si="1"/>
        <v>0</v>
      </c>
      <c r="O1302" s="6">
        <f t="shared" si="1"/>
        <v>0</v>
      </c>
      <c r="P1302" s="6">
        <f t="shared" si="1"/>
        <v>0</v>
      </c>
      <c r="Q1302" s="6">
        <f t="shared" si="1"/>
        <v>0</v>
      </c>
      <c r="R1302" s="6">
        <f t="shared" si="1"/>
        <v>0</v>
      </c>
      <c r="S1302" s="6">
        <f t="shared" si="1"/>
        <v>0</v>
      </c>
      <c r="T1302" s="6">
        <f t="shared" si="1"/>
        <v>0</v>
      </c>
      <c r="U1302" s="6">
        <f t="shared" si="1"/>
        <v>0</v>
      </c>
      <c r="V1302" s="6">
        <f t="shared" si="1"/>
        <v>0</v>
      </c>
      <c r="W1302" s="6">
        <f t="shared" si="1"/>
        <v>0</v>
      </c>
      <c r="X1302" s="6">
        <f t="shared" si="1"/>
        <v>0</v>
      </c>
      <c r="Y1302" s="6">
        <f t="shared" si="1"/>
        <v>0</v>
      </c>
      <c r="Z1302" s="6">
        <f t="shared" si="1"/>
        <v>0</v>
      </c>
      <c r="AA1302" s="6">
        <f t="shared" si="1"/>
        <v>0</v>
      </c>
      <c r="AB1302" s="6">
        <f t="shared" si="1"/>
        <v>0</v>
      </c>
      <c r="AC1302" s="6">
        <f t="shared" si="1"/>
        <v>0</v>
      </c>
      <c r="AD1302" s="6">
        <f t="shared" si="1"/>
        <v>0</v>
      </c>
      <c r="AE1302" s="6">
        <f t="shared" si="1"/>
        <v>0</v>
      </c>
      <c r="AF1302" s="6">
        <f t="shared" si="1"/>
        <v>0</v>
      </c>
      <c r="AG1302" s="6">
        <f t="shared" si="1"/>
        <v>0</v>
      </c>
      <c r="AH1302" s="6">
        <f t="shared" si="1"/>
        <v>0</v>
      </c>
      <c r="AI1302" s="6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9B938-D428-4E82-B7BA-3C51EDDE4FDE}">
  <dimension ref="A1:CN1302"/>
  <sheetViews>
    <sheetView zoomScale="79" zoomScaleNormal="79" workbookViewId="0">
      <selection sqref="A1:XFD1048576"/>
    </sheetView>
  </sheetViews>
  <sheetFormatPr defaultColWidth="11" defaultRowHeight="15.75"/>
  <sheetData>
    <row r="1" spans="1:92">
      <c r="A1">
        <v>0</v>
      </c>
      <c r="B1" s="71" t="s">
        <v>215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CI1" s="87"/>
      <c r="CJ1" s="87"/>
      <c r="CK1" s="87"/>
      <c r="CL1" s="87"/>
      <c r="CM1" s="87"/>
      <c r="CN1" s="87"/>
    </row>
    <row r="2" spans="1:92">
      <c r="A2" s="1" t="str">
        <f>LOOKUP(B2,[1]Regions!$A$4:$A$98,[1]Regions!$B$4:$B$98)</f>
        <v xml:space="preserve">Belgium </v>
      </c>
      <c r="B2" s="2">
        <v>1</v>
      </c>
      <c r="C2" s="72">
        <v>2018</v>
      </c>
      <c r="D2" s="72">
        <v>2019</v>
      </c>
      <c r="E2" s="72">
        <v>2020</v>
      </c>
      <c r="F2" s="72">
        <v>2021</v>
      </c>
      <c r="G2" s="72">
        <v>2022</v>
      </c>
      <c r="H2" s="72">
        <v>2023</v>
      </c>
      <c r="I2" s="72">
        <v>2024</v>
      </c>
      <c r="J2" s="72">
        <v>2025</v>
      </c>
      <c r="K2" s="72">
        <v>2026</v>
      </c>
      <c r="L2" s="72">
        <v>2027</v>
      </c>
      <c r="M2" s="72">
        <v>2028</v>
      </c>
      <c r="N2" s="72">
        <v>2029</v>
      </c>
      <c r="O2" s="72">
        <v>2030</v>
      </c>
      <c r="P2" s="72">
        <v>2031</v>
      </c>
      <c r="Q2" s="72">
        <v>2032</v>
      </c>
      <c r="R2" s="72">
        <v>2033</v>
      </c>
      <c r="S2" s="72">
        <v>2034</v>
      </c>
      <c r="T2" s="72">
        <v>2035</v>
      </c>
      <c r="U2" s="72">
        <v>2036</v>
      </c>
      <c r="V2" s="72">
        <v>2037</v>
      </c>
      <c r="W2" s="72">
        <v>2038</v>
      </c>
      <c r="X2" s="72">
        <v>2039</v>
      </c>
      <c r="Y2" s="72">
        <v>2040</v>
      </c>
      <c r="Z2" s="72">
        <v>2041</v>
      </c>
      <c r="AA2" s="72">
        <v>2042</v>
      </c>
      <c r="AB2" s="72">
        <v>2043</v>
      </c>
      <c r="AC2" s="72">
        <v>2044</v>
      </c>
      <c r="AD2" s="72">
        <v>2045</v>
      </c>
      <c r="AE2" s="72">
        <v>2046</v>
      </c>
      <c r="AF2" s="72">
        <v>2047</v>
      </c>
      <c r="AG2" s="72">
        <v>2048</v>
      </c>
      <c r="AH2" s="72">
        <v>2049</v>
      </c>
      <c r="AI2" s="72">
        <v>2050</v>
      </c>
      <c r="AJ2" s="72">
        <v>2051</v>
      </c>
      <c r="AK2" s="72">
        <v>2052</v>
      </c>
      <c r="AL2" s="72">
        <v>2053</v>
      </c>
      <c r="AM2" s="72">
        <v>2054</v>
      </c>
      <c r="AN2" s="72">
        <v>2055</v>
      </c>
      <c r="AO2" s="72">
        <v>2056</v>
      </c>
      <c r="AP2" s="72">
        <v>2057</v>
      </c>
      <c r="AQ2" s="72">
        <v>2058</v>
      </c>
      <c r="AR2" s="72">
        <v>2059</v>
      </c>
      <c r="AS2" s="72">
        <v>2060</v>
      </c>
      <c r="AT2" s="72">
        <v>2061</v>
      </c>
      <c r="AU2" s="72">
        <v>2062</v>
      </c>
      <c r="AV2" s="72">
        <v>2063</v>
      </c>
      <c r="AW2" s="72">
        <v>2064</v>
      </c>
      <c r="AX2" s="72">
        <v>2065</v>
      </c>
      <c r="AY2" s="72">
        <v>2066</v>
      </c>
      <c r="AZ2" s="72">
        <v>2067</v>
      </c>
      <c r="BA2" s="72">
        <v>2068</v>
      </c>
      <c r="BB2" s="72">
        <v>2069</v>
      </c>
      <c r="BC2" s="72">
        <v>2070</v>
      </c>
      <c r="BD2" s="72">
        <v>2071</v>
      </c>
      <c r="BE2" s="72">
        <v>2072</v>
      </c>
      <c r="BF2" s="72">
        <v>2073</v>
      </c>
      <c r="BG2" s="72">
        <v>2074</v>
      </c>
      <c r="BH2" s="72">
        <v>2075</v>
      </c>
      <c r="BI2" s="72">
        <v>2076</v>
      </c>
      <c r="BJ2" s="72">
        <v>2077</v>
      </c>
      <c r="BK2" s="72">
        <v>2078</v>
      </c>
      <c r="BL2" s="72">
        <v>2079</v>
      </c>
      <c r="BM2" s="72">
        <v>2080</v>
      </c>
      <c r="BN2" s="72">
        <v>2081</v>
      </c>
      <c r="BO2" s="72">
        <v>2082</v>
      </c>
      <c r="BP2" s="72">
        <v>2083</v>
      </c>
      <c r="BQ2" s="72">
        <v>2084</v>
      </c>
      <c r="BR2" s="72">
        <v>2085</v>
      </c>
      <c r="BS2" s="72">
        <v>2086</v>
      </c>
      <c r="BT2" s="72">
        <v>2087</v>
      </c>
      <c r="BU2" s="72">
        <v>2088</v>
      </c>
      <c r="BV2" s="72">
        <v>2089</v>
      </c>
      <c r="BW2" s="72">
        <v>2090</v>
      </c>
      <c r="BX2" s="72">
        <v>2091</v>
      </c>
      <c r="BY2" s="72">
        <v>2092</v>
      </c>
      <c r="BZ2" s="72">
        <v>2093</v>
      </c>
      <c r="CA2" s="72">
        <v>2094</v>
      </c>
      <c r="CB2" s="72">
        <v>2095</v>
      </c>
      <c r="CC2" s="72">
        <v>2096</v>
      </c>
      <c r="CD2" s="72">
        <v>2097</v>
      </c>
      <c r="CE2" s="72">
        <v>2098</v>
      </c>
      <c r="CF2" s="72">
        <v>2099</v>
      </c>
      <c r="CG2" s="72">
        <v>2100</v>
      </c>
      <c r="CH2" s="87"/>
      <c r="CI2" s="87"/>
      <c r="CJ2" s="87"/>
      <c r="CK2" s="87"/>
      <c r="CL2" s="87"/>
      <c r="CM2" s="87"/>
      <c r="CN2" s="87"/>
    </row>
    <row r="3" spans="1:92">
      <c r="A3" s="74"/>
      <c r="B3" s="74" t="s">
        <v>4</v>
      </c>
      <c r="C3" s="73">
        <v>0</v>
      </c>
      <c r="D3" s="73">
        <v>0</v>
      </c>
      <c r="E3" s="73">
        <v>0</v>
      </c>
      <c r="F3" s="73">
        <v>0</v>
      </c>
      <c r="G3" s="73">
        <v>0</v>
      </c>
      <c r="H3" s="73">
        <v>0</v>
      </c>
      <c r="I3" s="73">
        <v>0</v>
      </c>
      <c r="J3" s="73">
        <v>0</v>
      </c>
      <c r="K3" s="73">
        <v>0</v>
      </c>
      <c r="L3" s="73">
        <v>0</v>
      </c>
      <c r="M3" s="73">
        <v>0</v>
      </c>
      <c r="N3" s="73">
        <v>0</v>
      </c>
      <c r="O3" s="73">
        <v>0</v>
      </c>
      <c r="P3" s="73">
        <v>0</v>
      </c>
      <c r="Q3" s="73">
        <v>0</v>
      </c>
      <c r="R3" s="73">
        <v>0</v>
      </c>
      <c r="S3" s="73">
        <v>0</v>
      </c>
      <c r="T3" s="73">
        <v>0</v>
      </c>
      <c r="U3" s="73">
        <v>0</v>
      </c>
      <c r="V3" s="73">
        <v>0</v>
      </c>
      <c r="W3" s="73">
        <v>0</v>
      </c>
      <c r="X3" s="73">
        <v>0</v>
      </c>
      <c r="Y3" s="73">
        <v>0</v>
      </c>
      <c r="Z3" s="73">
        <v>0</v>
      </c>
      <c r="AA3" s="73">
        <v>0</v>
      </c>
      <c r="AB3" s="73">
        <v>0</v>
      </c>
      <c r="AC3" s="73">
        <v>0</v>
      </c>
      <c r="AD3" s="73">
        <v>0</v>
      </c>
      <c r="AE3" s="73">
        <v>0</v>
      </c>
      <c r="AF3" s="73">
        <v>0</v>
      </c>
      <c r="AG3" s="73">
        <v>0</v>
      </c>
      <c r="AH3" s="73">
        <v>0</v>
      </c>
      <c r="AI3" s="73">
        <v>0</v>
      </c>
      <c r="AJ3" s="73">
        <v>0</v>
      </c>
      <c r="AK3" s="73">
        <v>0</v>
      </c>
      <c r="AL3" s="73">
        <v>0</v>
      </c>
      <c r="AM3" s="73">
        <v>0</v>
      </c>
      <c r="AN3" s="73">
        <v>0</v>
      </c>
      <c r="AO3" s="73">
        <v>0</v>
      </c>
      <c r="AP3" s="73">
        <v>0</v>
      </c>
      <c r="AQ3" s="73">
        <v>0</v>
      </c>
      <c r="AR3" s="73">
        <v>0</v>
      </c>
      <c r="AS3" s="73">
        <v>0</v>
      </c>
      <c r="AT3" s="73">
        <v>0</v>
      </c>
      <c r="AU3" s="73">
        <v>0</v>
      </c>
      <c r="AV3" s="73">
        <v>0</v>
      </c>
      <c r="AW3" s="73">
        <v>0</v>
      </c>
      <c r="AX3" s="73">
        <v>0</v>
      </c>
      <c r="AY3" s="73">
        <v>0</v>
      </c>
      <c r="AZ3" s="73">
        <v>0</v>
      </c>
      <c r="BA3" s="73">
        <v>0</v>
      </c>
      <c r="BB3" s="73">
        <v>0</v>
      </c>
      <c r="BC3" s="73">
        <v>0</v>
      </c>
      <c r="BD3" s="73">
        <v>0</v>
      </c>
      <c r="BE3" s="73">
        <v>0</v>
      </c>
      <c r="BF3" s="73">
        <v>0</v>
      </c>
      <c r="BG3" s="73">
        <v>0</v>
      </c>
      <c r="BH3" s="73">
        <v>0</v>
      </c>
      <c r="BI3" s="73">
        <v>0</v>
      </c>
      <c r="BJ3" s="73">
        <v>0</v>
      </c>
      <c r="BK3" s="73">
        <v>0</v>
      </c>
      <c r="BL3" s="73">
        <v>0</v>
      </c>
      <c r="BM3" s="73">
        <v>0</v>
      </c>
      <c r="BN3" s="73">
        <v>0</v>
      </c>
      <c r="BO3" s="73">
        <v>0</v>
      </c>
      <c r="BP3" s="73">
        <v>0</v>
      </c>
      <c r="BQ3" s="73">
        <v>0</v>
      </c>
      <c r="BR3" s="73">
        <v>0</v>
      </c>
      <c r="BS3" s="73">
        <v>0</v>
      </c>
      <c r="BT3" s="73">
        <v>0</v>
      </c>
      <c r="BU3" s="73">
        <v>0</v>
      </c>
      <c r="BV3" s="73">
        <v>0</v>
      </c>
      <c r="BW3" s="73">
        <v>0</v>
      </c>
      <c r="BX3" s="73">
        <v>0</v>
      </c>
      <c r="BY3" s="73">
        <v>0</v>
      </c>
      <c r="BZ3" s="73">
        <v>0</v>
      </c>
      <c r="CA3" s="73">
        <v>0</v>
      </c>
      <c r="CB3" s="73">
        <v>0</v>
      </c>
      <c r="CC3" s="73">
        <v>0</v>
      </c>
      <c r="CD3" s="73">
        <v>0</v>
      </c>
      <c r="CE3" s="73">
        <v>0</v>
      </c>
      <c r="CF3" s="73">
        <v>0</v>
      </c>
      <c r="CG3" s="73">
        <v>0</v>
      </c>
      <c r="CH3" s="87"/>
      <c r="CI3" s="87"/>
      <c r="CJ3" s="87"/>
      <c r="CK3" s="87"/>
      <c r="CL3" s="87"/>
      <c r="CM3" s="87"/>
      <c r="CN3" s="87"/>
    </row>
    <row r="4" spans="1:92">
      <c r="A4" s="74" t="s">
        <v>0</v>
      </c>
      <c r="B4" s="74" t="s">
        <v>3</v>
      </c>
      <c r="C4" s="73">
        <v>0</v>
      </c>
      <c r="D4" s="73">
        <v>0</v>
      </c>
      <c r="E4" s="73">
        <v>0</v>
      </c>
      <c r="F4" s="73">
        <v>0</v>
      </c>
      <c r="G4" s="73">
        <v>0</v>
      </c>
      <c r="H4" s="73">
        <v>0</v>
      </c>
      <c r="I4" s="73">
        <v>0</v>
      </c>
      <c r="J4" s="73">
        <v>0</v>
      </c>
      <c r="K4" s="73">
        <v>0</v>
      </c>
      <c r="L4" s="73">
        <v>0</v>
      </c>
      <c r="M4" s="73">
        <v>0</v>
      </c>
      <c r="N4" s="73">
        <v>0</v>
      </c>
      <c r="O4" s="73">
        <v>0</v>
      </c>
      <c r="P4" s="73">
        <v>0</v>
      </c>
      <c r="Q4" s="73">
        <v>0</v>
      </c>
      <c r="R4" s="73">
        <v>0</v>
      </c>
      <c r="S4" s="73">
        <v>0</v>
      </c>
      <c r="T4" s="73">
        <v>0</v>
      </c>
      <c r="U4" s="73">
        <v>0</v>
      </c>
      <c r="V4" s="73">
        <v>0</v>
      </c>
      <c r="W4" s="73">
        <v>0</v>
      </c>
      <c r="X4" s="73">
        <v>0</v>
      </c>
      <c r="Y4" s="73">
        <v>0</v>
      </c>
      <c r="Z4" s="73">
        <v>0</v>
      </c>
      <c r="AA4" s="73">
        <v>0</v>
      </c>
      <c r="AB4" s="73">
        <v>0</v>
      </c>
      <c r="AC4" s="73">
        <v>0</v>
      </c>
      <c r="AD4" s="73">
        <v>0</v>
      </c>
      <c r="AE4" s="73">
        <v>0</v>
      </c>
      <c r="AF4" s="73">
        <v>0</v>
      </c>
      <c r="AG4" s="73">
        <v>0</v>
      </c>
      <c r="AH4" s="73">
        <v>0</v>
      </c>
      <c r="AI4" s="73">
        <v>0</v>
      </c>
      <c r="AJ4" s="73">
        <v>0</v>
      </c>
      <c r="AK4" s="73">
        <v>0</v>
      </c>
      <c r="AL4" s="73">
        <v>0</v>
      </c>
      <c r="AM4" s="73">
        <v>0</v>
      </c>
      <c r="AN4" s="73">
        <v>0</v>
      </c>
      <c r="AO4" s="73">
        <v>0</v>
      </c>
      <c r="AP4" s="73">
        <v>0</v>
      </c>
      <c r="AQ4" s="73">
        <v>0</v>
      </c>
      <c r="AR4" s="73">
        <v>0</v>
      </c>
      <c r="AS4" s="73">
        <v>0</v>
      </c>
      <c r="AT4" s="73">
        <v>0</v>
      </c>
      <c r="AU4" s="73">
        <v>0</v>
      </c>
      <c r="AV4" s="73">
        <v>0</v>
      </c>
      <c r="AW4" s="73">
        <v>0</v>
      </c>
      <c r="AX4" s="73">
        <v>0</v>
      </c>
      <c r="AY4" s="73">
        <v>0</v>
      </c>
      <c r="AZ4" s="73">
        <v>0</v>
      </c>
      <c r="BA4" s="73">
        <v>0</v>
      </c>
      <c r="BB4" s="73">
        <v>0</v>
      </c>
      <c r="BC4" s="73">
        <v>0</v>
      </c>
      <c r="BD4" s="73">
        <v>0</v>
      </c>
      <c r="BE4" s="73">
        <v>0</v>
      </c>
      <c r="BF4" s="73">
        <v>0</v>
      </c>
      <c r="BG4" s="73">
        <v>0</v>
      </c>
      <c r="BH4" s="73">
        <v>0</v>
      </c>
      <c r="BI4" s="73">
        <v>0</v>
      </c>
      <c r="BJ4" s="73">
        <v>0</v>
      </c>
      <c r="BK4" s="73">
        <v>0</v>
      </c>
      <c r="BL4" s="73">
        <v>0</v>
      </c>
      <c r="BM4" s="73">
        <v>0</v>
      </c>
      <c r="BN4" s="73">
        <v>0</v>
      </c>
      <c r="BO4" s="73">
        <v>0</v>
      </c>
      <c r="BP4" s="73">
        <v>0</v>
      </c>
      <c r="BQ4" s="73">
        <v>0</v>
      </c>
      <c r="BR4" s="73">
        <v>0</v>
      </c>
      <c r="BS4" s="73">
        <v>0</v>
      </c>
      <c r="BT4" s="73">
        <v>0</v>
      </c>
      <c r="BU4" s="73">
        <v>0</v>
      </c>
      <c r="BV4" s="73">
        <v>0</v>
      </c>
      <c r="BW4" s="73">
        <v>0</v>
      </c>
      <c r="BX4" s="73">
        <v>0</v>
      </c>
      <c r="BY4" s="73">
        <v>0</v>
      </c>
      <c r="BZ4" s="73">
        <v>0</v>
      </c>
      <c r="CA4" s="73">
        <v>0</v>
      </c>
      <c r="CB4" s="73">
        <v>0</v>
      </c>
      <c r="CC4" s="73">
        <v>0</v>
      </c>
      <c r="CD4" s="73">
        <v>0</v>
      </c>
      <c r="CE4" s="73">
        <v>0</v>
      </c>
      <c r="CF4" s="73">
        <v>0</v>
      </c>
      <c r="CG4" s="73">
        <v>0</v>
      </c>
      <c r="CH4" s="87"/>
      <c r="CI4" s="87"/>
      <c r="CJ4" s="87"/>
      <c r="CK4" s="87"/>
      <c r="CL4" s="87"/>
      <c r="CM4" s="87"/>
      <c r="CN4" s="87"/>
    </row>
    <row r="5" spans="1:92">
      <c r="A5" s="74"/>
      <c r="B5" s="74" t="s">
        <v>34</v>
      </c>
      <c r="C5" s="73">
        <v>0</v>
      </c>
      <c r="D5" s="73">
        <v>0</v>
      </c>
      <c r="E5" s="73">
        <v>0</v>
      </c>
      <c r="F5" s="73">
        <v>0</v>
      </c>
      <c r="G5" s="73">
        <v>0</v>
      </c>
      <c r="H5" s="73">
        <v>0</v>
      </c>
      <c r="I5" s="73">
        <v>0</v>
      </c>
      <c r="J5" s="73">
        <v>0</v>
      </c>
      <c r="K5" s="73">
        <v>0</v>
      </c>
      <c r="L5" s="73">
        <v>0</v>
      </c>
      <c r="M5" s="73">
        <v>0</v>
      </c>
      <c r="N5" s="73">
        <v>0</v>
      </c>
      <c r="O5" s="73">
        <v>0</v>
      </c>
      <c r="P5" s="73">
        <v>0</v>
      </c>
      <c r="Q5" s="73">
        <v>0</v>
      </c>
      <c r="R5" s="73">
        <v>0</v>
      </c>
      <c r="S5" s="73">
        <v>0</v>
      </c>
      <c r="T5" s="73">
        <v>0</v>
      </c>
      <c r="U5" s="73">
        <v>0</v>
      </c>
      <c r="V5" s="73">
        <v>0</v>
      </c>
      <c r="W5" s="73">
        <v>0</v>
      </c>
      <c r="X5" s="73">
        <v>0</v>
      </c>
      <c r="Y5" s="73">
        <v>0</v>
      </c>
      <c r="Z5" s="73">
        <v>0</v>
      </c>
      <c r="AA5" s="73">
        <v>0</v>
      </c>
      <c r="AB5" s="73">
        <v>0</v>
      </c>
      <c r="AC5" s="73">
        <v>0</v>
      </c>
      <c r="AD5" s="73">
        <v>0</v>
      </c>
      <c r="AE5" s="73">
        <v>0</v>
      </c>
      <c r="AF5" s="73">
        <v>0</v>
      </c>
      <c r="AG5" s="73">
        <v>0</v>
      </c>
      <c r="AH5" s="73">
        <v>0</v>
      </c>
      <c r="AI5" s="73">
        <v>0</v>
      </c>
      <c r="AJ5" s="73">
        <v>0</v>
      </c>
      <c r="AK5" s="73">
        <v>0</v>
      </c>
      <c r="AL5" s="73">
        <v>0</v>
      </c>
      <c r="AM5" s="73">
        <v>0</v>
      </c>
      <c r="AN5" s="73">
        <v>0</v>
      </c>
      <c r="AO5" s="73">
        <v>0</v>
      </c>
      <c r="AP5" s="73">
        <v>0</v>
      </c>
      <c r="AQ5" s="73">
        <v>0</v>
      </c>
      <c r="AR5" s="73">
        <v>0</v>
      </c>
      <c r="AS5" s="73">
        <v>0</v>
      </c>
      <c r="AT5" s="73">
        <v>0</v>
      </c>
      <c r="AU5" s="73">
        <v>0</v>
      </c>
      <c r="AV5" s="73">
        <v>0</v>
      </c>
      <c r="AW5" s="73">
        <v>0</v>
      </c>
      <c r="AX5" s="73">
        <v>0</v>
      </c>
      <c r="AY5" s="73">
        <v>0</v>
      </c>
      <c r="AZ5" s="73">
        <v>0</v>
      </c>
      <c r="BA5" s="73">
        <v>0</v>
      </c>
      <c r="BB5" s="73">
        <v>0</v>
      </c>
      <c r="BC5" s="73">
        <v>0</v>
      </c>
      <c r="BD5" s="73">
        <v>0</v>
      </c>
      <c r="BE5" s="73">
        <v>0</v>
      </c>
      <c r="BF5" s="73">
        <v>0</v>
      </c>
      <c r="BG5" s="73">
        <v>0</v>
      </c>
      <c r="BH5" s="73">
        <v>0</v>
      </c>
      <c r="BI5" s="73">
        <v>0</v>
      </c>
      <c r="BJ5" s="73">
        <v>0</v>
      </c>
      <c r="BK5" s="73">
        <v>0</v>
      </c>
      <c r="BL5" s="73">
        <v>0</v>
      </c>
      <c r="BM5" s="73">
        <v>0</v>
      </c>
      <c r="BN5" s="73">
        <v>0</v>
      </c>
      <c r="BO5" s="73">
        <v>0</v>
      </c>
      <c r="BP5" s="73">
        <v>0</v>
      </c>
      <c r="BQ5" s="73">
        <v>0</v>
      </c>
      <c r="BR5" s="73">
        <v>0</v>
      </c>
      <c r="BS5" s="73">
        <v>0</v>
      </c>
      <c r="BT5" s="73">
        <v>0</v>
      </c>
      <c r="BU5" s="73">
        <v>0</v>
      </c>
      <c r="BV5" s="73">
        <v>0</v>
      </c>
      <c r="BW5" s="73">
        <v>0</v>
      </c>
      <c r="BX5" s="73">
        <v>0</v>
      </c>
      <c r="BY5" s="73">
        <v>0</v>
      </c>
      <c r="BZ5" s="73">
        <v>0</v>
      </c>
      <c r="CA5" s="73">
        <v>0</v>
      </c>
      <c r="CB5" s="73">
        <v>0</v>
      </c>
      <c r="CC5" s="73">
        <v>0</v>
      </c>
      <c r="CD5" s="73">
        <v>0</v>
      </c>
      <c r="CE5" s="73">
        <v>0</v>
      </c>
      <c r="CF5" s="73">
        <v>0</v>
      </c>
      <c r="CG5" s="73">
        <v>0</v>
      </c>
      <c r="CH5" s="87"/>
      <c r="CI5" s="87"/>
      <c r="CJ5" s="87"/>
      <c r="CK5" s="87"/>
      <c r="CL5" s="87"/>
      <c r="CM5" s="87"/>
      <c r="CN5" s="87"/>
    </row>
    <row r="6" spans="1:92">
      <c r="A6" s="14"/>
      <c r="B6" s="14" t="s">
        <v>35</v>
      </c>
      <c r="C6" s="73">
        <v>0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O6" s="73">
        <v>0</v>
      </c>
      <c r="P6" s="73">
        <v>0</v>
      </c>
      <c r="Q6" s="73">
        <v>0</v>
      </c>
      <c r="R6" s="73">
        <v>0</v>
      </c>
      <c r="S6" s="73">
        <v>0</v>
      </c>
      <c r="T6" s="73">
        <v>0</v>
      </c>
      <c r="U6" s="73">
        <v>0</v>
      </c>
      <c r="V6" s="73">
        <v>0</v>
      </c>
      <c r="W6" s="73">
        <v>0</v>
      </c>
      <c r="X6" s="73">
        <v>0</v>
      </c>
      <c r="Y6" s="73">
        <v>0</v>
      </c>
      <c r="Z6" s="73">
        <v>0</v>
      </c>
      <c r="AA6" s="73">
        <v>0</v>
      </c>
      <c r="AB6" s="73">
        <v>0</v>
      </c>
      <c r="AC6" s="73">
        <v>0</v>
      </c>
      <c r="AD6" s="73">
        <v>0</v>
      </c>
      <c r="AE6" s="73">
        <v>0</v>
      </c>
      <c r="AF6" s="73">
        <v>0</v>
      </c>
      <c r="AG6" s="73">
        <v>0</v>
      </c>
      <c r="AH6" s="73">
        <v>0</v>
      </c>
      <c r="AI6" s="73">
        <v>0</v>
      </c>
      <c r="AJ6" s="73">
        <v>0</v>
      </c>
      <c r="AK6" s="73">
        <v>0</v>
      </c>
      <c r="AL6" s="73">
        <v>0</v>
      </c>
      <c r="AM6" s="73">
        <v>0</v>
      </c>
      <c r="AN6" s="73">
        <v>0</v>
      </c>
      <c r="AO6" s="73">
        <v>0</v>
      </c>
      <c r="AP6" s="73">
        <v>0</v>
      </c>
      <c r="AQ6" s="73">
        <v>0</v>
      </c>
      <c r="AR6" s="73">
        <v>0</v>
      </c>
      <c r="AS6" s="73">
        <v>0</v>
      </c>
      <c r="AT6" s="73">
        <v>0</v>
      </c>
      <c r="AU6" s="73">
        <v>0</v>
      </c>
      <c r="AV6" s="73">
        <v>0</v>
      </c>
      <c r="AW6" s="73">
        <v>0</v>
      </c>
      <c r="AX6" s="73">
        <v>0</v>
      </c>
      <c r="AY6" s="73">
        <v>0</v>
      </c>
      <c r="AZ6" s="73">
        <v>0</v>
      </c>
      <c r="BA6" s="73">
        <v>0</v>
      </c>
      <c r="BB6" s="73">
        <v>0</v>
      </c>
      <c r="BC6" s="73">
        <v>0</v>
      </c>
      <c r="BD6" s="73">
        <v>0</v>
      </c>
      <c r="BE6" s="73">
        <v>0</v>
      </c>
      <c r="BF6" s="73">
        <v>0</v>
      </c>
      <c r="BG6" s="73">
        <v>0</v>
      </c>
      <c r="BH6" s="73">
        <v>0</v>
      </c>
      <c r="BI6" s="73">
        <v>0</v>
      </c>
      <c r="BJ6" s="73">
        <v>0</v>
      </c>
      <c r="BK6" s="73">
        <v>0</v>
      </c>
      <c r="BL6" s="73">
        <v>0</v>
      </c>
      <c r="BM6" s="73">
        <v>0</v>
      </c>
      <c r="BN6" s="73">
        <v>0</v>
      </c>
      <c r="BO6" s="73">
        <v>0</v>
      </c>
      <c r="BP6" s="73">
        <v>0</v>
      </c>
      <c r="BQ6" s="73">
        <v>0</v>
      </c>
      <c r="BR6" s="73">
        <v>0</v>
      </c>
      <c r="BS6" s="73">
        <v>0</v>
      </c>
      <c r="BT6" s="73">
        <v>0</v>
      </c>
      <c r="BU6" s="73">
        <v>0</v>
      </c>
      <c r="BV6" s="73">
        <v>0</v>
      </c>
      <c r="BW6" s="73">
        <v>0</v>
      </c>
      <c r="BX6" s="73">
        <v>0</v>
      </c>
      <c r="BY6" s="73">
        <v>0</v>
      </c>
      <c r="BZ6" s="73">
        <v>0</v>
      </c>
      <c r="CA6" s="73">
        <v>0</v>
      </c>
      <c r="CB6" s="73">
        <v>0</v>
      </c>
      <c r="CC6" s="73">
        <v>0</v>
      </c>
      <c r="CD6" s="73">
        <v>0</v>
      </c>
      <c r="CE6" s="73">
        <v>0</v>
      </c>
      <c r="CF6" s="73">
        <v>0</v>
      </c>
      <c r="CG6" s="73">
        <v>0</v>
      </c>
      <c r="CH6" s="87"/>
      <c r="CI6" s="87"/>
      <c r="CJ6" s="87"/>
      <c r="CK6" s="87"/>
      <c r="CL6" s="87"/>
      <c r="CM6" s="87"/>
      <c r="CN6" s="87"/>
    </row>
    <row r="7" spans="1:92">
      <c r="A7" s="4"/>
      <c r="B7" s="4" t="s">
        <v>4</v>
      </c>
      <c r="C7" s="73">
        <v>0</v>
      </c>
      <c r="D7" s="73">
        <v>0</v>
      </c>
      <c r="E7" s="73">
        <v>0</v>
      </c>
      <c r="F7" s="73">
        <v>0</v>
      </c>
      <c r="G7" s="73">
        <v>0</v>
      </c>
      <c r="H7" s="73">
        <v>0</v>
      </c>
      <c r="I7" s="73">
        <v>0</v>
      </c>
      <c r="J7" s="73">
        <v>0</v>
      </c>
      <c r="K7" s="73">
        <v>0</v>
      </c>
      <c r="L7" s="73">
        <v>0</v>
      </c>
      <c r="M7" s="73">
        <v>0</v>
      </c>
      <c r="N7" s="73">
        <v>0</v>
      </c>
      <c r="O7" s="73">
        <v>0</v>
      </c>
      <c r="P7" s="73">
        <v>0</v>
      </c>
      <c r="Q7" s="73">
        <v>0</v>
      </c>
      <c r="R7" s="73">
        <v>0</v>
      </c>
      <c r="S7" s="73">
        <v>0</v>
      </c>
      <c r="T7" s="73">
        <v>0</v>
      </c>
      <c r="U7" s="73">
        <v>0</v>
      </c>
      <c r="V7" s="73">
        <v>0</v>
      </c>
      <c r="W7" s="73">
        <v>0</v>
      </c>
      <c r="X7" s="73">
        <v>0</v>
      </c>
      <c r="Y7" s="73">
        <v>0</v>
      </c>
      <c r="Z7" s="73">
        <v>0</v>
      </c>
      <c r="AA7" s="73">
        <v>0</v>
      </c>
      <c r="AB7" s="73">
        <v>0</v>
      </c>
      <c r="AC7" s="73">
        <v>0</v>
      </c>
      <c r="AD7" s="73">
        <v>0</v>
      </c>
      <c r="AE7" s="73">
        <v>0</v>
      </c>
      <c r="AF7" s="73">
        <v>0</v>
      </c>
      <c r="AG7" s="73">
        <v>0</v>
      </c>
      <c r="AH7" s="73">
        <v>0</v>
      </c>
      <c r="AI7" s="73">
        <v>0</v>
      </c>
      <c r="AJ7" s="73">
        <v>0</v>
      </c>
      <c r="AK7" s="73">
        <v>0</v>
      </c>
      <c r="AL7" s="73">
        <v>0</v>
      </c>
      <c r="AM7" s="73">
        <v>0</v>
      </c>
      <c r="AN7" s="73">
        <v>0</v>
      </c>
      <c r="AO7" s="73">
        <v>0</v>
      </c>
      <c r="AP7" s="73">
        <v>0</v>
      </c>
      <c r="AQ7" s="73">
        <v>0</v>
      </c>
      <c r="AR7" s="73">
        <v>0</v>
      </c>
      <c r="AS7" s="73">
        <v>0</v>
      </c>
      <c r="AT7" s="73">
        <v>0</v>
      </c>
      <c r="AU7" s="73">
        <v>0</v>
      </c>
      <c r="AV7" s="73">
        <v>0</v>
      </c>
      <c r="AW7" s="73">
        <v>0</v>
      </c>
      <c r="AX7" s="73">
        <v>0</v>
      </c>
      <c r="AY7" s="73">
        <v>0</v>
      </c>
      <c r="AZ7" s="73">
        <v>0</v>
      </c>
      <c r="BA7" s="73">
        <v>0</v>
      </c>
      <c r="BB7" s="73">
        <v>0</v>
      </c>
      <c r="BC7" s="73">
        <v>0</v>
      </c>
      <c r="BD7" s="73">
        <v>0</v>
      </c>
      <c r="BE7" s="73">
        <v>0</v>
      </c>
      <c r="BF7" s="73">
        <v>0</v>
      </c>
      <c r="BG7" s="73">
        <v>0</v>
      </c>
      <c r="BH7" s="73">
        <v>0</v>
      </c>
      <c r="BI7" s="73">
        <v>0</v>
      </c>
      <c r="BJ7" s="73">
        <v>0</v>
      </c>
      <c r="BK7" s="73">
        <v>0</v>
      </c>
      <c r="BL7" s="73">
        <v>0</v>
      </c>
      <c r="BM7" s="73">
        <v>0</v>
      </c>
      <c r="BN7" s="73">
        <v>0</v>
      </c>
      <c r="BO7" s="73">
        <v>0</v>
      </c>
      <c r="BP7" s="73">
        <v>0</v>
      </c>
      <c r="BQ7" s="73">
        <v>0</v>
      </c>
      <c r="BR7" s="73">
        <v>0</v>
      </c>
      <c r="BS7" s="73">
        <v>0</v>
      </c>
      <c r="BT7" s="73">
        <v>0</v>
      </c>
      <c r="BU7" s="73">
        <v>0</v>
      </c>
      <c r="BV7" s="73">
        <v>0</v>
      </c>
      <c r="BW7" s="73">
        <v>0</v>
      </c>
      <c r="BX7" s="73">
        <v>0</v>
      </c>
      <c r="BY7" s="73">
        <v>0</v>
      </c>
      <c r="BZ7" s="73">
        <v>0</v>
      </c>
      <c r="CA7" s="73">
        <v>0</v>
      </c>
      <c r="CB7" s="73">
        <v>0</v>
      </c>
      <c r="CC7" s="73">
        <v>0</v>
      </c>
      <c r="CD7" s="73">
        <v>0</v>
      </c>
      <c r="CE7" s="73">
        <v>0</v>
      </c>
      <c r="CF7" s="73">
        <v>0</v>
      </c>
      <c r="CG7" s="73">
        <v>0</v>
      </c>
      <c r="CH7" s="87"/>
      <c r="CI7" s="87"/>
      <c r="CJ7" s="87"/>
      <c r="CK7" s="87"/>
      <c r="CL7" s="87"/>
      <c r="CM7" s="87"/>
      <c r="CN7" s="87"/>
    </row>
    <row r="8" spans="1:92">
      <c r="A8" s="74" t="s">
        <v>1</v>
      </c>
      <c r="B8" s="74" t="s">
        <v>3</v>
      </c>
      <c r="C8" s="73">
        <v>0</v>
      </c>
      <c r="D8" s="73">
        <v>0</v>
      </c>
      <c r="E8" s="73">
        <v>0</v>
      </c>
      <c r="F8" s="73">
        <v>0</v>
      </c>
      <c r="G8" s="73">
        <v>0</v>
      </c>
      <c r="H8" s="73">
        <v>0</v>
      </c>
      <c r="I8" s="73">
        <v>0</v>
      </c>
      <c r="J8" s="73">
        <v>0</v>
      </c>
      <c r="K8" s="73">
        <v>0</v>
      </c>
      <c r="L8" s="73">
        <v>0</v>
      </c>
      <c r="M8" s="73">
        <v>0</v>
      </c>
      <c r="N8" s="73">
        <v>0</v>
      </c>
      <c r="O8" s="73">
        <v>0</v>
      </c>
      <c r="P8" s="73">
        <v>0</v>
      </c>
      <c r="Q8" s="73">
        <v>0</v>
      </c>
      <c r="R8" s="73">
        <v>0</v>
      </c>
      <c r="S8" s="73">
        <v>0</v>
      </c>
      <c r="T8" s="73">
        <v>0</v>
      </c>
      <c r="U8" s="73">
        <v>0</v>
      </c>
      <c r="V8" s="73">
        <v>0</v>
      </c>
      <c r="W8" s="73">
        <v>0</v>
      </c>
      <c r="X8" s="73">
        <v>0</v>
      </c>
      <c r="Y8" s="73">
        <v>0</v>
      </c>
      <c r="Z8" s="73">
        <v>0</v>
      </c>
      <c r="AA8" s="73">
        <v>0</v>
      </c>
      <c r="AB8" s="73">
        <v>0</v>
      </c>
      <c r="AC8" s="73">
        <v>0</v>
      </c>
      <c r="AD8" s="73">
        <v>0</v>
      </c>
      <c r="AE8" s="73">
        <v>0</v>
      </c>
      <c r="AF8" s="73">
        <v>0</v>
      </c>
      <c r="AG8" s="73">
        <v>0</v>
      </c>
      <c r="AH8" s="73">
        <v>0</v>
      </c>
      <c r="AI8" s="73">
        <v>0</v>
      </c>
      <c r="AJ8" s="73">
        <v>0</v>
      </c>
      <c r="AK8" s="73">
        <v>0</v>
      </c>
      <c r="AL8" s="73">
        <v>0</v>
      </c>
      <c r="AM8" s="73">
        <v>0</v>
      </c>
      <c r="AN8" s="73">
        <v>0</v>
      </c>
      <c r="AO8" s="73">
        <v>0</v>
      </c>
      <c r="AP8" s="73">
        <v>0</v>
      </c>
      <c r="AQ8" s="73">
        <v>0</v>
      </c>
      <c r="AR8" s="73">
        <v>0</v>
      </c>
      <c r="AS8" s="73">
        <v>0</v>
      </c>
      <c r="AT8" s="73">
        <v>0</v>
      </c>
      <c r="AU8" s="73">
        <v>0</v>
      </c>
      <c r="AV8" s="73">
        <v>0</v>
      </c>
      <c r="AW8" s="73">
        <v>0</v>
      </c>
      <c r="AX8" s="73">
        <v>0</v>
      </c>
      <c r="AY8" s="73">
        <v>0</v>
      </c>
      <c r="AZ8" s="73">
        <v>0</v>
      </c>
      <c r="BA8" s="73">
        <v>0</v>
      </c>
      <c r="BB8" s="73">
        <v>0</v>
      </c>
      <c r="BC8" s="73">
        <v>0</v>
      </c>
      <c r="BD8" s="73">
        <v>0</v>
      </c>
      <c r="BE8" s="73">
        <v>0</v>
      </c>
      <c r="BF8" s="73">
        <v>0</v>
      </c>
      <c r="BG8" s="73">
        <v>0</v>
      </c>
      <c r="BH8" s="73">
        <v>0</v>
      </c>
      <c r="BI8" s="73">
        <v>0</v>
      </c>
      <c r="BJ8" s="73">
        <v>0</v>
      </c>
      <c r="BK8" s="73">
        <v>0</v>
      </c>
      <c r="BL8" s="73">
        <v>0</v>
      </c>
      <c r="BM8" s="73">
        <v>0</v>
      </c>
      <c r="BN8" s="73">
        <v>0</v>
      </c>
      <c r="BO8" s="73">
        <v>0</v>
      </c>
      <c r="BP8" s="73">
        <v>0</v>
      </c>
      <c r="BQ8" s="73">
        <v>0</v>
      </c>
      <c r="BR8" s="73">
        <v>0</v>
      </c>
      <c r="BS8" s="73">
        <v>0</v>
      </c>
      <c r="BT8" s="73">
        <v>0</v>
      </c>
      <c r="BU8" s="73">
        <v>0</v>
      </c>
      <c r="BV8" s="73">
        <v>0</v>
      </c>
      <c r="BW8" s="73">
        <v>0</v>
      </c>
      <c r="BX8" s="73">
        <v>0</v>
      </c>
      <c r="BY8" s="73">
        <v>0</v>
      </c>
      <c r="BZ8" s="73">
        <v>0</v>
      </c>
      <c r="CA8" s="73">
        <v>0</v>
      </c>
      <c r="CB8" s="73">
        <v>0</v>
      </c>
      <c r="CC8" s="73">
        <v>0</v>
      </c>
      <c r="CD8" s="73">
        <v>0</v>
      </c>
      <c r="CE8" s="73">
        <v>0</v>
      </c>
      <c r="CF8" s="73">
        <v>0</v>
      </c>
      <c r="CG8" s="73">
        <v>0</v>
      </c>
      <c r="CH8" s="87"/>
      <c r="CI8" s="87"/>
      <c r="CJ8" s="87"/>
      <c r="CK8" s="87"/>
      <c r="CL8" s="87"/>
      <c r="CM8" s="87"/>
      <c r="CN8" s="87"/>
    </row>
    <row r="9" spans="1:92">
      <c r="A9" s="74"/>
      <c r="B9" s="74" t="s">
        <v>34</v>
      </c>
      <c r="C9" s="73">
        <v>0</v>
      </c>
      <c r="D9" s="73">
        <v>0</v>
      </c>
      <c r="E9" s="73">
        <v>0</v>
      </c>
      <c r="F9" s="73">
        <v>0</v>
      </c>
      <c r="G9" s="73">
        <v>0</v>
      </c>
      <c r="H9" s="73">
        <v>0</v>
      </c>
      <c r="I9" s="73">
        <v>0</v>
      </c>
      <c r="J9" s="73">
        <v>0</v>
      </c>
      <c r="K9" s="73">
        <v>0</v>
      </c>
      <c r="L9" s="73">
        <v>0</v>
      </c>
      <c r="M9" s="73">
        <v>0</v>
      </c>
      <c r="N9" s="73">
        <v>0</v>
      </c>
      <c r="O9" s="73">
        <v>0</v>
      </c>
      <c r="P9" s="73">
        <v>0</v>
      </c>
      <c r="Q9" s="73">
        <v>0</v>
      </c>
      <c r="R9" s="73">
        <v>0</v>
      </c>
      <c r="S9" s="73">
        <v>0</v>
      </c>
      <c r="T9" s="73">
        <v>0</v>
      </c>
      <c r="U9" s="73">
        <v>0</v>
      </c>
      <c r="V9" s="73">
        <v>0</v>
      </c>
      <c r="W9" s="73">
        <v>0</v>
      </c>
      <c r="X9" s="73">
        <v>0</v>
      </c>
      <c r="Y9" s="73">
        <v>0</v>
      </c>
      <c r="Z9" s="73">
        <v>0</v>
      </c>
      <c r="AA9" s="73">
        <v>0</v>
      </c>
      <c r="AB9" s="73">
        <v>0</v>
      </c>
      <c r="AC9" s="73">
        <v>0</v>
      </c>
      <c r="AD9" s="73">
        <v>0</v>
      </c>
      <c r="AE9" s="73">
        <v>0</v>
      </c>
      <c r="AF9" s="73">
        <v>0</v>
      </c>
      <c r="AG9" s="73">
        <v>0</v>
      </c>
      <c r="AH9" s="73">
        <v>0</v>
      </c>
      <c r="AI9" s="73">
        <v>0</v>
      </c>
      <c r="AJ9" s="73">
        <v>0</v>
      </c>
      <c r="AK9" s="73">
        <v>0</v>
      </c>
      <c r="AL9" s="73">
        <v>0</v>
      </c>
      <c r="AM9" s="73">
        <v>0</v>
      </c>
      <c r="AN9" s="73">
        <v>0</v>
      </c>
      <c r="AO9" s="73">
        <v>0</v>
      </c>
      <c r="AP9" s="73">
        <v>0</v>
      </c>
      <c r="AQ9" s="73">
        <v>0</v>
      </c>
      <c r="AR9" s="73">
        <v>0</v>
      </c>
      <c r="AS9" s="73">
        <v>0</v>
      </c>
      <c r="AT9" s="73">
        <v>0</v>
      </c>
      <c r="AU9" s="73">
        <v>0</v>
      </c>
      <c r="AV9" s="73">
        <v>0</v>
      </c>
      <c r="AW9" s="73">
        <v>0</v>
      </c>
      <c r="AX9" s="73">
        <v>0</v>
      </c>
      <c r="AY9" s="73">
        <v>0</v>
      </c>
      <c r="AZ9" s="73">
        <v>0</v>
      </c>
      <c r="BA9" s="73">
        <v>0</v>
      </c>
      <c r="BB9" s="73">
        <v>0</v>
      </c>
      <c r="BC9" s="73">
        <v>0</v>
      </c>
      <c r="BD9" s="73">
        <v>0</v>
      </c>
      <c r="BE9" s="73">
        <v>0</v>
      </c>
      <c r="BF9" s="73">
        <v>0</v>
      </c>
      <c r="BG9" s="73">
        <v>0</v>
      </c>
      <c r="BH9" s="73">
        <v>0</v>
      </c>
      <c r="BI9" s="73">
        <v>0</v>
      </c>
      <c r="BJ9" s="73">
        <v>0</v>
      </c>
      <c r="BK9" s="73">
        <v>0</v>
      </c>
      <c r="BL9" s="73">
        <v>0</v>
      </c>
      <c r="BM9" s="73">
        <v>0</v>
      </c>
      <c r="BN9" s="73">
        <v>0</v>
      </c>
      <c r="BO9" s="73">
        <v>0</v>
      </c>
      <c r="BP9" s="73">
        <v>0</v>
      </c>
      <c r="BQ9" s="73">
        <v>0</v>
      </c>
      <c r="BR9" s="73">
        <v>0</v>
      </c>
      <c r="BS9" s="73">
        <v>0</v>
      </c>
      <c r="BT9" s="73">
        <v>0</v>
      </c>
      <c r="BU9" s="73">
        <v>0</v>
      </c>
      <c r="BV9" s="73">
        <v>0</v>
      </c>
      <c r="BW9" s="73">
        <v>0</v>
      </c>
      <c r="BX9" s="73">
        <v>0</v>
      </c>
      <c r="BY9" s="73">
        <v>0</v>
      </c>
      <c r="BZ9" s="73">
        <v>0</v>
      </c>
      <c r="CA9" s="73">
        <v>0</v>
      </c>
      <c r="CB9" s="73">
        <v>0</v>
      </c>
      <c r="CC9" s="73">
        <v>0</v>
      </c>
      <c r="CD9" s="73">
        <v>0</v>
      </c>
      <c r="CE9" s="73">
        <v>0</v>
      </c>
      <c r="CF9" s="73">
        <v>0</v>
      </c>
      <c r="CG9" s="73">
        <v>0</v>
      </c>
      <c r="CH9" s="87"/>
      <c r="CI9" s="87"/>
      <c r="CJ9" s="87"/>
      <c r="CK9" s="87"/>
      <c r="CL9" s="87"/>
      <c r="CM9" s="87"/>
      <c r="CN9" s="87"/>
    </row>
    <row r="10" spans="1:92">
      <c r="A10" s="14"/>
      <c r="B10" s="14" t="s">
        <v>35</v>
      </c>
      <c r="C10" s="73">
        <v>0</v>
      </c>
      <c r="D10" s="73">
        <v>0</v>
      </c>
      <c r="E10" s="73">
        <v>0</v>
      </c>
      <c r="F10" s="73">
        <v>0</v>
      </c>
      <c r="G10" s="73">
        <v>0</v>
      </c>
      <c r="H10" s="73">
        <v>0</v>
      </c>
      <c r="I10" s="73">
        <v>0</v>
      </c>
      <c r="J10" s="73">
        <v>0</v>
      </c>
      <c r="K10" s="73">
        <v>0</v>
      </c>
      <c r="L10" s="73">
        <v>0</v>
      </c>
      <c r="M10" s="73">
        <v>0</v>
      </c>
      <c r="N10" s="73">
        <v>0</v>
      </c>
      <c r="O10" s="73">
        <v>0</v>
      </c>
      <c r="P10" s="73">
        <v>0</v>
      </c>
      <c r="Q10" s="73">
        <v>0</v>
      </c>
      <c r="R10" s="73">
        <v>0</v>
      </c>
      <c r="S10" s="73">
        <v>0</v>
      </c>
      <c r="T10" s="73">
        <v>0</v>
      </c>
      <c r="U10" s="73">
        <v>0</v>
      </c>
      <c r="V10" s="73">
        <v>0</v>
      </c>
      <c r="W10" s="73">
        <v>0</v>
      </c>
      <c r="X10" s="73">
        <v>0</v>
      </c>
      <c r="Y10" s="73">
        <v>0</v>
      </c>
      <c r="Z10" s="73">
        <v>0</v>
      </c>
      <c r="AA10" s="73">
        <v>0</v>
      </c>
      <c r="AB10" s="73">
        <v>0</v>
      </c>
      <c r="AC10" s="73">
        <v>0</v>
      </c>
      <c r="AD10" s="73">
        <v>0</v>
      </c>
      <c r="AE10" s="73">
        <v>0</v>
      </c>
      <c r="AF10" s="73">
        <v>0</v>
      </c>
      <c r="AG10" s="73">
        <v>0</v>
      </c>
      <c r="AH10" s="73">
        <v>0</v>
      </c>
      <c r="AI10" s="73">
        <v>0</v>
      </c>
      <c r="AJ10" s="73">
        <v>0</v>
      </c>
      <c r="AK10" s="73">
        <v>0</v>
      </c>
      <c r="AL10" s="73">
        <v>0</v>
      </c>
      <c r="AM10" s="73">
        <v>0</v>
      </c>
      <c r="AN10" s="73">
        <v>0</v>
      </c>
      <c r="AO10" s="73">
        <v>0</v>
      </c>
      <c r="AP10" s="73">
        <v>0</v>
      </c>
      <c r="AQ10" s="73">
        <v>0</v>
      </c>
      <c r="AR10" s="73">
        <v>0</v>
      </c>
      <c r="AS10" s="73">
        <v>0</v>
      </c>
      <c r="AT10" s="73">
        <v>0</v>
      </c>
      <c r="AU10" s="73">
        <v>0</v>
      </c>
      <c r="AV10" s="73">
        <v>0</v>
      </c>
      <c r="AW10" s="73">
        <v>0</v>
      </c>
      <c r="AX10" s="73">
        <v>0</v>
      </c>
      <c r="AY10" s="73">
        <v>0</v>
      </c>
      <c r="AZ10" s="73">
        <v>0</v>
      </c>
      <c r="BA10" s="73">
        <v>0</v>
      </c>
      <c r="BB10" s="73">
        <v>0</v>
      </c>
      <c r="BC10" s="73">
        <v>0</v>
      </c>
      <c r="BD10" s="73">
        <v>0</v>
      </c>
      <c r="BE10" s="73">
        <v>0</v>
      </c>
      <c r="BF10" s="73">
        <v>0</v>
      </c>
      <c r="BG10" s="73">
        <v>0</v>
      </c>
      <c r="BH10" s="73">
        <v>0</v>
      </c>
      <c r="BI10" s="73">
        <v>0</v>
      </c>
      <c r="BJ10" s="73">
        <v>0</v>
      </c>
      <c r="BK10" s="73">
        <v>0</v>
      </c>
      <c r="BL10" s="73">
        <v>0</v>
      </c>
      <c r="BM10" s="73">
        <v>0</v>
      </c>
      <c r="BN10" s="73">
        <v>0</v>
      </c>
      <c r="BO10" s="73">
        <v>0</v>
      </c>
      <c r="BP10" s="73">
        <v>0</v>
      </c>
      <c r="BQ10" s="73">
        <v>0</v>
      </c>
      <c r="BR10" s="73">
        <v>0</v>
      </c>
      <c r="BS10" s="73">
        <v>0</v>
      </c>
      <c r="BT10" s="73">
        <v>0</v>
      </c>
      <c r="BU10" s="73">
        <v>0</v>
      </c>
      <c r="BV10" s="73">
        <v>0</v>
      </c>
      <c r="BW10" s="73">
        <v>0</v>
      </c>
      <c r="BX10" s="73">
        <v>0</v>
      </c>
      <c r="BY10" s="73">
        <v>0</v>
      </c>
      <c r="BZ10" s="73">
        <v>0</v>
      </c>
      <c r="CA10" s="73">
        <v>0</v>
      </c>
      <c r="CB10" s="73">
        <v>0</v>
      </c>
      <c r="CC10" s="73">
        <v>0</v>
      </c>
      <c r="CD10" s="73">
        <v>0</v>
      </c>
      <c r="CE10" s="73">
        <v>0</v>
      </c>
      <c r="CF10" s="73">
        <v>0</v>
      </c>
      <c r="CG10" s="73">
        <v>0</v>
      </c>
      <c r="CH10" s="87"/>
      <c r="CI10" s="87"/>
      <c r="CJ10" s="87"/>
      <c r="CK10" s="87"/>
      <c r="CL10" s="87"/>
      <c r="CM10" s="87"/>
      <c r="CN10" s="87"/>
    </row>
    <row r="11" spans="1:92">
      <c r="A11" s="4"/>
      <c r="B11" s="4" t="s">
        <v>4</v>
      </c>
      <c r="C11" s="73">
        <v>0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O11" s="73">
        <v>0</v>
      </c>
      <c r="P11" s="73">
        <v>0</v>
      </c>
      <c r="Q11" s="73">
        <v>0</v>
      </c>
      <c r="R11" s="73">
        <v>0</v>
      </c>
      <c r="S11" s="73">
        <v>0</v>
      </c>
      <c r="T11" s="73">
        <v>0</v>
      </c>
      <c r="U11" s="73">
        <v>0</v>
      </c>
      <c r="V11" s="73">
        <v>0</v>
      </c>
      <c r="W11" s="73">
        <v>0</v>
      </c>
      <c r="X11" s="73">
        <v>0</v>
      </c>
      <c r="Y11" s="73">
        <v>0</v>
      </c>
      <c r="Z11" s="73">
        <v>0</v>
      </c>
      <c r="AA11" s="73">
        <v>0</v>
      </c>
      <c r="AB11" s="73">
        <v>0</v>
      </c>
      <c r="AC11" s="73">
        <v>0</v>
      </c>
      <c r="AD11" s="73">
        <v>0</v>
      </c>
      <c r="AE11" s="73">
        <v>0</v>
      </c>
      <c r="AF11" s="73">
        <v>0</v>
      </c>
      <c r="AG11" s="73">
        <v>0</v>
      </c>
      <c r="AH11" s="73">
        <v>0</v>
      </c>
      <c r="AI11" s="73">
        <v>0</v>
      </c>
      <c r="AJ11" s="73">
        <v>0</v>
      </c>
      <c r="AK11" s="73">
        <v>0</v>
      </c>
      <c r="AL11" s="73">
        <v>0</v>
      </c>
      <c r="AM11" s="73">
        <v>0</v>
      </c>
      <c r="AN11" s="73">
        <v>0</v>
      </c>
      <c r="AO11" s="73">
        <v>0</v>
      </c>
      <c r="AP11" s="73">
        <v>0</v>
      </c>
      <c r="AQ11" s="73">
        <v>0</v>
      </c>
      <c r="AR11" s="73">
        <v>0</v>
      </c>
      <c r="AS11" s="73">
        <v>0</v>
      </c>
      <c r="AT11" s="73">
        <v>0</v>
      </c>
      <c r="AU11" s="73">
        <v>0</v>
      </c>
      <c r="AV11" s="73">
        <v>0</v>
      </c>
      <c r="AW11" s="73">
        <v>0</v>
      </c>
      <c r="AX11" s="73">
        <v>0</v>
      </c>
      <c r="AY11" s="73">
        <v>0</v>
      </c>
      <c r="AZ11" s="73">
        <v>0</v>
      </c>
      <c r="BA11" s="73">
        <v>0</v>
      </c>
      <c r="BB11" s="73">
        <v>0</v>
      </c>
      <c r="BC11" s="73">
        <v>0</v>
      </c>
      <c r="BD11" s="73">
        <v>0</v>
      </c>
      <c r="BE11" s="73">
        <v>0</v>
      </c>
      <c r="BF11" s="73">
        <v>0</v>
      </c>
      <c r="BG11" s="73">
        <v>0</v>
      </c>
      <c r="BH11" s="73">
        <v>0</v>
      </c>
      <c r="BI11" s="73">
        <v>0</v>
      </c>
      <c r="BJ11" s="73">
        <v>0</v>
      </c>
      <c r="BK11" s="73">
        <v>0</v>
      </c>
      <c r="BL11" s="73">
        <v>0</v>
      </c>
      <c r="BM11" s="73">
        <v>0</v>
      </c>
      <c r="BN11" s="73">
        <v>0</v>
      </c>
      <c r="BO11" s="73">
        <v>0</v>
      </c>
      <c r="BP11" s="73">
        <v>0</v>
      </c>
      <c r="BQ11" s="73">
        <v>0</v>
      </c>
      <c r="BR11" s="73">
        <v>0</v>
      </c>
      <c r="BS11" s="73">
        <v>0</v>
      </c>
      <c r="BT11" s="73">
        <v>0</v>
      </c>
      <c r="BU11" s="73">
        <v>0</v>
      </c>
      <c r="BV11" s="73">
        <v>0</v>
      </c>
      <c r="BW11" s="73">
        <v>0</v>
      </c>
      <c r="BX11" s="73">
        <v>0</v>
      </c>
      <c r="BY11" s="73">
        <v>0</v>
      </c>
      <c r="BZ11" s="73">
        <v>0</v>
      </c>
      <c r="CA11" s="73">
        <v>0</v>
      </c>
      <c r="CB11" s="73">
        <v>0</v>
      </c>
      <c r="CC11" s="73">
        <v>0</v>
      </c>
      <c r="CD11" s="73">
        <v>0</v>
      </c>
      <c r="CE11" s="73">
        <v>0</v>
      </c>
      <c r="CF11" s="73">
        <v>0</v>
      </c>
      <c r="CG11" s="73">
        <v>0</v>
      </c>
      <c r="CH11" s="87"/>
      <c r="CI11" s="87"/>
      <c r="CJ11" s="87"/>
      <c r="CK11" s="87"/>
      <c r="CL11" s="87"/>
      <c r="CM11" s="87"/>
      <c r="CN11" s="87"/>
    </row>
    <row r="12" spans="1:92">
      <c r="A12" s="14" t="s">
        <v>5</v>
      </c>
      <c r="B12" s="14" t="s">
        <v>3</v>
      </c>
      <c r="C12" s="73">
        <v>0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O12" s="73">
        <v>0</v>
      </c>
      <c r="P12" s="73">
        <v>0</v>
      </c>
      <c r="Q12" s="73">
        <v>0</v>
      </c>
      <c r="R12" s="73">
        <v>0</v>
      </c>
      <c r="S12" s="73">
        <v>0</v>
      </c>
      <c r="T12" s="73">
        <v>0</v>
      </c>
      <c r="U12" s="73">
        <v>0</v>
      </c>
      <c r="V12" s="73">
        <v>0</v>
      </c>
      <c r="W12" s="73">
        <v>0</v>
      </c>
      <c r="X12" s="73">
        <v>0</v>
      </c>
      <c r="Y12" s="73">
        <v>0</v>
      </c>
      <c r="Z12" s="73">
        <v>0</v>
      </c>
      <c r="AA12" s="73">
        <v>0</v>
      </c>
      <c r="AB12" s="73">
        <v>0</v>
      </c>
      <c r="AC12" s="73">
        <v>0</v>
      </c>
      <c r="AD12" s="73">
        <v>0</v>
      </c>
      <c r="AE12" s="73">
        <v>0</v>
      </c>
      <c r="AF12" s="73">
        <v>0</v>
      </c>
      <c r="AG12" s="73">
        <v>0</v>
      </c>
      <c r="AH12" s="73">
        <v>0</v>
      </c>
      <c r="AI12" s="73">
        <v>0</v>
      </c>
      <c r="AJ12" s="73">
        <v>0</v>
      </c>
      <c r="AK12" s="73">
        <v>0</v>
      </c>
      <c r="AL12" s="73">
        <v>0</v>
      </c>
      <c r="AM12" s="73">
        <v>0</v>
      </c>
      <c r="AN12" s="73">
        <v>0</v>
      </c>
      <c r="AO12" s="73">
        <v>0</v>
      </c>
      <c r="AP12" s="73">
        <v>0</v>
      </c>
      <c r="AQ12" s="73">
        <v>0</v>
      </c>
      <c r="AR12" s="73">
        <v>0</v>
      </c>
      <c r="AS12" s="73">
        <v>0</v>
      </c>
      <c r="AT12" s="73">
        <v>0</v>
      </c>
      <c r="AU12" s="73">
        <v>0</v>
      </c>
      <c r="AV12" s="73">
        <v>0</v>
      </c>
      <c r="AW12" s="73">
        <v>0</v>
      </c>
      <c r="AX12" s="73">
        <v>0</v>
      </c>
      <c r="AY12" s="73">
        <v>0</v>
      </c>
      <c r="AZ12" s="73">
        <v>0</v>
      </c>
      <c r="BA12" s="73">
        <v>0</v>
      </c>
      <c r="BB12" s="73">
        <v>0</v>
      </c>
      <c r="BC12" s="73">
        <v>0</v>
      </c>
      <c r="BD12" s="73">
        <v>0</v>
      </c>
      <c r="BE12" s="73">
        <v>0</v>
      </c>
      <c r="BF12" s="73">
        <v>0</v>
      </c>
      <c r="BG12" s="73">
        <v>0</v>
      </c>
      <c r="BH12" s="73">
        <v>0</v>
      </c>
      <c r="BI12" s="73">
        <v>0</v>
      </c>
      <c r="BJ12" s="73">
        <v>0</v>
      </c>
      <c r="BK12" s="73">
        <v>0</v>
      </c>
      <c r="BL12" s="73">
        <v>0</v>
      </c>
      <c r="BM12" s="73">
        <v>0</v>
      </c>
      <c r="BN12" s="73">
        <v>0</v>
      </c>
      <c r="BO12" s="73">
        <v>0</v>
      </c>
      <c r="BP12" s="73">
        <v>0</v>
      </c>
      <c r="BQ12" s="73">
        <v>0</v>
      </c>
      <c r="BR12" s="73">
        <v>0</v>
      </c>
      <c r="BS12" s="73">
        <v>0</v>
      </c>
      <c r="BT12" s="73">
        <v>0</v>
      </c>
      <c r="BU12" s="73">
        <v>0</v>
      </c>
      <c r="BV12" s="73">
        <v>0</v>
      </c>
      <c r="BW12" s="73">
        <v>0</v>
      </c>
      <c r="BX12" s="73">
        <v>0</v>
      </c>
      <c r="BY12" s="73">
        <v>0</v>
      </c>
      <c r="BZ12" s="73">
        <v>0</v>
      </c>
      <c r="CA12" s="73">
        <v>0</v>
      </c>
      <c r="CB12" s="73">
        <v>0</v>
      </c>
      <c r="CC12" s="73">
        <v>0</v>
      </c>
      <c r="CD12" s="73">
        <v>0</v>
      </c>
      <c r="CE12" s="73">
        <v>0</v>
      </c>
      <c r="CF12" s="73">
        <v>0</v>
      </c>
      <c r="CG12" s="73">
        <v>0</v>
      </c>
      <c r="CH12" s="87"/>
      <c r="CI12" s="87"/>
      <c r="CJ12" s="87"/>
      <c r="CK12" s="87"/>
      <c r="CL12" s="87"/>
      <c r="CM12" s="87"/>
      <c r="CN12" s="87"/>
    </row>
    <row r="13" spans="1:92">
      <c r="A13" s="5"/>
      <c r="B13" s="5" t="s">
        <v>4</v>
      </c>
      <c r="C13" s="73">
        <v>0</v>
      </c>
      <c r="D13" s="73">
        <v>0</v>
      </c>
      <c r="E13" s="73">
        <v>0</v>
      </c>
      <c r="F13" s="73">
        <v>0</v>
      </c>
      <c r="G13" s="73">
        <v>0</v>
      </c>
      <c r="H13" s="73">
        <v>0</v>
      </c>
      <c r="I13" s="73">
        <v>0</v>
      </c>
      <c r="J13" s="73">
        <v>0</v>
      </c>
      <c r="K13" s="73">
        <v>0</v>
      </c>
      <c r="L13" s="73">
        <v>0</v>
      </c>
      <c r="M13" s="73">
        <v>0</v>
      </c>
      <c r="N13" s="73">
        <v>0</v>
      </c>
      <c r="O13" s="73">
        <v>0</v>
      </c>
      <c r="P13" s="73">
        <v>0</v>
      </c>
      <c r="Q13" s="73">
        <v>0</v>
      </c>
      <c r="R13" s="73">
        <v>0</v>
      </c>
      <c r="S13" s="73">
        <v>0</v>
      </c>
      <c r="T13" s="73">
        <v>0</v>
      </c>
      <c r="U13" s="73">
        <v>0</v>
      </c>
      <c r="V13" s="73">
        <v>0</v>
      </c>
      <c r="W13" s="73">
        <v>0</v>
      </c>
      <c r="X13" s="73">
        <v>0</v>
      </c>
      <c r="Y13" s="73">
        <v>0</v>
      </c>
      <c r="Z13" s="73">
        <v>0</v>
      </c>
      <c r="AA13" s="73">
        <v>0</v>
      </c>
      <c r="AB13" s="73">
        <v>0</v>
      </c>
      <c r="AC13" s="73">
        <v>0</v>
      </c>
      <c r="AD13" s="73">
        <v>0</v>
      </c>
      <c r="AE13" s="73">
        <v>0</v>
      </c>
      <c r="AF13" s="73">
        <v>0</v>
      </c>
      <c r="AG13" s="73">
        <v>0</v>
      </c>
      <c r="AH13" s="73">
        <v>0</v>
      </c>
      <c r="AI13" s="73">
        <v>0</v>
      </c>
      <c r="AJ13" s="73">
        <v>0</v>
      </c>
      <c r="AK13" s="73">
        <v>0</v>
      </c>
      <c r="AL13" s="73">
        <v>0</v>
      </c>
      <c r="AM13" s="73">
        <v>0</v>
      </c>
      <c r="AN13" s="73">
        <v>0</v>
      </c>
      <c r="AO13" s="73">
        <v>0</v>
      </c>
      <c r="AP13" s="73">
        <v>0</v>
      </c>
      <c r="AQ13" s="73">
        <v>0</v>
      </c>
      <c r="AR13" s="73">
        <v>0</v>
      </c>
      <c r="AS13" s="73">
        <v>0</v>
      </c>
      <c r="AT13" s="73">
        <v>0</v>
      </c>
      <c r="AU13" s="73">
        <v>0</v>
      </c>
      <c r="AV13" s="73">
        <v>0</v>
      </c>
      <c r="AW13" s="73">
        <v>0</v>
      </c>
      <c r="AX13" s="73">
        <v>0</v>
      </c>
      <c r="AY13" s="73">
        <v>0</v>
      </c>
      <c r="AZ13" s="73">
        <v>0</v>
      </c>
      <c r="BA13" s="73">
        <v>0</v>
      </c>
      <c r="BB13" s="73">
        <v>0</v>
      </c>
      <c r="BC13" s="73">
        <v>0</v>
      </c>
      <c r="BD13" s="73">
        <v>0</v>
      </c>
      <c r="BE13" s="73">
        <v>0</v>
      </c>
      <c r="BF13" s="73">
        <v>0</v>
      </c>
      <c r="BG13" s="73">
        <v>0</v>
      </c>
      <c r="BH13" s="73">
        <v>0</v>
      </c>
      <c r="BI13" s="73">
        <v>0</v>
      </c>
      <c r="BJ13" s="73">
        <v>0</v>
      </c>
      <c r="BK13" s="73">
        <v>0</v>
      </c>
      <c r="BL13" s="73">
        <v>0</v>
      </c>
      <c r="BM13" s="73">
        <v>0</v>
      </c>
      <c r="BN13" s="73">
        <v>0</v>
      </c>
      <c r="BO13" s="73">
        <v>0</v>
      </c>
      <c r="BP13" s="73">
        <v>0</v>
      </c>
      <c r="BQ13" s="73">
        <v>0</v>
      </c>
      <c r="BR13" s="73">
        <v>0</v>
      </c>
      <c r="BS13" s="73">
        <v>0</v>
      </c>
      <c r="BT13" s="73">
        <v>0</v>
      </c>
      <c r="BU13" s="73">
        <v>0</v>
      </c>
      <c r="BV13" s="73">
        <v>0</v>
      </c>
      <c r="BW13" s="73">
        <v>0</v>
      </c>
      <c r="BX13" s="73">
        <v>0</v>
      </c>
      <c r="BY13" s="73">
        <v>0</v>
      </c>
      <c r="BZ13" s="73">
        <v>0</v>
      </c>
      <c r="CA13" s="73">
        <v>0</v>
      </c>
      <c r="CB13" s="73">
        <v>0</v>
      </c>
      <c r="CC13" s="73">
        <v>0</v>
      </c>
      <c r="CD13" s="73">
        <v>0</v>
      </c>
      <c r="CE13" s="73">
        <v>0</v>
      </c>
      <c r="CF13" s="73">
        <v>0</v>
      </c>
      <c r="CG13" s="73">
        <v>0</v>
      </c>
      <c r="CH13" s="87"/>
      <c r="CI13" s="87"/>
      <c r="CJ13" s="87"/>
      <c r="CK13" s="87"/>
      <c r="CL13" s="87"/>
      <c r="CM13" s="87"/>
      <c r="CN13" s="87"/>
    </row>
    <row r="14" spans="1:92">
      <c r="A14" s="5" t="s">
        <v>2</v>
      </c>
      <c r="B14" s="5" t="s">
        <v>3</v>
      </c>
      <c r="C14" s="73">
        <v>0</v>
      </c>
      <c r="D14" s="73">
        <v>0</v>
      </c>
      <c r="E14" s="73">
        <v>0</v>
      </c>
      <c r="F14" s="73">
        <v>0</v>
      </c>
      <c r="G14" s="73">
        <v>0</v>
      </c>
      <c r="H14" s="73">
        <v>0</v>
      </c>
      <c r="I14" s="73">
        <v>0</v>
      </c>
      <c r="J14" s="73">
        <v>0</v>
      </c>
      <c r="K14" s="73">
        <v>0</v>
      </c>
      <c r="L14" s="73">
        <v>0</v>
      </c>
      <c r="M14" s="73">
        <v>0</v>
      </c>
      <c r="N14" s="73">
        <v>0</v>
      </c>
      <c r="O14" s="73">
        <v>0</v>
      </c>
      <c r="P14" s="73">
        <v>0</v>
      </c>
      <c r="Q14" s="73">
        <v>0</v>
      </c>
      <c r="R14" s="73">
        <v>0</v>
      </c>
      <c r="S14" s="73">
        <v>0</v>
      </c>
      <c r="T14" s="73">
        <v>0</v>
      </c>
      <c r="U14" s="73">
        <v>0</v>
      </c>
      <c r="V14" s="73">
        <v>0</v>
      </c>
      <c r="W14" s="73">
        <v>0</v>
      </c>
      <c r="X14" s="73">
        <v>0</v>
      </c>
      <c r="Y14" s="73">
        <v>0</v>
      </c>
      <c r="Z14" s="73">
        <v>0</v>
      </c>
      <c r="AA14" s="73">
        <v>0</v>
      </c>
      <c r="AB14" s="73">
        <v>0</v>
      </c>
      <c r="AC14" s="73">
        <v>0</v>
      </c>
      <c r="AD14" s="73">
        <v>0</v>
      </c>
      <c r="AE14" s="73">
        <v>0</v>
      </c>
      <c r="AF14" s="73">
        <v>0</v>
      </c>
      <c r="AG14" s="73">
        <v>0</v>
      </c>
      <c r="AH14" s="73">
        <v>0</v>
      </c>
      <c r="AI14" s="73">
        <v>0</v>
      </c>
      <c r="AJ14" s="73">
        <v>0</v>
      </c>
      <c r="AK14" s="73">
        <v>0</v>
      </c>
      <c r="AL14" s="73">
        <v>0</v>
      </c>
      <c r="AM14" s="73">
        <v>0</v>
      </c>
      <c r="AN14" s="73">
        <v>0</v>
      </c>
      <c r="AO14" s="73">
        <v>0</v>
      </c>
      <c r="AP14" s="73">
        <v>0</v>
      </c>
      <c r="AQ14" s="73">
        <v>0</v>
      </c>
      <c r="AR14" s="73">
        <v>0</v>
      </c>
      <c r="AS14" s="73">
        <v>0</v>
      </c>
      <c r="AT14" s="73">
        <v>0</v>
      </c>
      <c r="AU14" s="73">
        <v>0</v>
      </c>
      <c r="AV14" s="73">
        <v>0</v>
      </c>
      <c r="AW14" s="73">
        <v>0</v>
      </c>
      <c r="AX14" s="73">
        <v>0</v>
      </c>
      <c r="AY14" s="73">
        <v>0</v>
      </c>
      <c r="AZ14" s="73">
        <v>0</v>
      </c>
      <c r="BA14" s="73">
        <v>0</v>
      </c>
      <c r="BB14" s="73">
        <v>0</v>
      </c>
      <c r="BC14" s="73">
        <v>0</v>
      </c>
      <c r="BD14" s="73">
        <v>0</v>
      </c>
      <c r="BE14" s="73">
        <v>0</v>
      </c>
      <c r="BF14" s="73">
        <v>0</v>
      </c>
      <c r="BG14" s="73">
        <v>0</v>
      </c>
      <c r="BH14" s="73">
        <v>0</v>
      </c>
      <c r="BI14" s="73">
        <v>0</v>
      </c>
      <c r="BJ14" s="73">
        <v>0</v>
      </c>
      <c r="BK14" s="73">
        <v>0</v>
      </c>
      <c r="BL14" s="73">
        <v>0</v>
      </c>
      <c r="BM14" s="73">
        <v>0</v>
      </c>
      <c r="BN14" s="73">
        <v>0</v>
      </c>
      <c r="BO14" s="73">
        <v>0</v>
      </c>
      <c r="BP14" s="73">
        <v>0</v>
      </c>
      <c r="BQ14" s="73">
        <v>0</v>
      </c>
      <c r="BR14" s="73">
        <v>0</v>
      </c>
      <c r="BS14" s="73">
        <v>0</v>
      </c>
      <c r="BT14" s="73">
        <v>0</v>
      </c>
      <c r="BU14" s="73">
        <v>0</v>
      </c>
      <c r="BV14" s="73">
        <v>0</v>
      </c>
      <c r="BW14" s="73">
        <v>0</v>
      </c>
      <c r="BX14" s="73">
        <v>0</v>
      </c>
      <c r="BY14" s="73">
        <v>0</v>
      </c>
      <c r="BZ14" s="73">
        <v>0</v>
      </c>
      <c r="CA14" s="73">
        <v>0</v>
      </c>
      <c r="CB14" s="73">
        <v>0</v>
      </c>
      <c r="CC14" s="73">
        <v>0</v>
      </c>
      <c r="CD14" s="73">
        <v>0</v>
      </c>
      <c r="CE14" s="73">
        <v>0</v>
      </c>
      <c r="CF14" s="73">
        <v>0</v>
      </c>
      <c r="CG14" s="73">
        <v>0</v>
      </c>
      <c r="CH14" s="87"/>
      <c r="CI14" s="87"/>
      <c r="CJ14" s="87"/>
      <c r="CK14" s="87"/>
      <c r="CL14" s="87"/>
      <c r="CM14" s="87"/>
      <c r="CN14" s="87"/>
    </row>
    <row r="15" spans="1:92">
      <c r="A15" s="4"/>
      <c r="B15" s="4" t="s">
        <v>4</v>
      </c>
      <c r="C15" s="73">
        <v>0</v>
      </c>
      <c r="D15" s="73">
        <v>0</v>
      </c>
      <c r="E15" s="73">
        <v>0</v>
      </c>
      <c r="F15" s="73">
        <v>0</v>
      </c>
      <c r="G15" s="73">
        <v>0</v>
      </c>
      <c r="H15" s="73">
        <v>0</v>
      </c>
      <c r="I15" s="73">
        <v>0</v>
      </c>
      <c r="J15" s="73">
        <v>0</v>
      </c>
      <c r="K15" s="73">
        <v>0</v>
      </c>
      <c r="L15" s="73">
        <v>0</v>
      </c>
      <c r="M15" s="73">
        <v>0</v>
      </c>
      <c r="N15" s="73">
        <v>0</v>
      </c>
      <c r="O15" s="73">
        <v>0</v>
      </c>
      <c r="P15" s="73">
        <v>0</v>
      </c>
      <c r="Q15" s="73">
        <v>0</v>
      </c>
      <c r="R15" s="73">
        <v>0</v>
      </c>
      <c r="S15" s="73">
        <v>0</v>
      </c>
      <c r="T15" s="73">
        <v>0</v>
      </c>
      <c r="U15" s="73">
        <v>0</v>
      </c>
      <c r="V15" s="73">
        <v>0</v>
      </c>
      <c r="W15" s="73">
        <v>0</v>
      </c>
      <c r="X15" s="73">
        <v>0</v>
      </c>
      <c r="Y15" s="73">
        <v>0</v>
      </c>
      <c r="Z15" s="73">
        <v>0</v>
      </c>
      <c r="AA15" s="73">
        <v>0</v>
      </c>
      <c r="AB15" s="73">
        <v>0</v>
      </c>
      <c r="AC15" s="73">
        <v>0</v>
      </c>
      <c r="AD15" s="73">
        <v>0</v>
      </c>
      <c r="AE15" s="73">
        <v>0</v>
      </c>
      <c r="AF15" s="73">
        <v>0</v>
      </c>
      <c r="AG15" s="73">
        <v>0</v>
      </c>
      <c r="AH15" s="73">
        <v>0</v>
      </c>
      <c r="AI15" s="73">
        <v>0</v>
      </c>
      <c r="AJ15" s="73">
        <v>0</v>
      </c>
      <c r="AK15" s="73">
        <v>0</v>
      </c>
      <c r="AL15" s="73">
        <v>0</v>
      </c>
      <c r="AM15" s="73">
        <v>0</v>
      </c>
      <c r="AN15" s="73">
        <v>0</v>
      </c>
      <c r="AO15" s="73">
        <v>0</v>
      </c>
      <c r="AP15" s="73">
        <v>0</v>
      </c>
      <c r="AQ15" s="73">
        <v>0</v>
      </c>
      <c r="AR15" s="73">
        <v>0</v>
      </c>
      <c r="AS15" s="73">
        <v>0</v>
      </c>
      <c r="AT15" s="73">
        <v>0</v>
      </c>
      <c r="AU15" s="73">
        <v>0</v>
      </c>
      <c r="AV15" s="73">
        <v>0</v>
      </c>
      <c r="AW15" s="73">
        <v>0</v>
      </c>
      <c r="AX15" s="73">
        <v>0</v>
      </c>
      <c r="AY15" s="73">
        <v>0</v>
      </c>
      <c r="AZ15" s="73">
        <v>0</v>
      </c>
      <c r="BA15" s="73">
        <v>0</v>
      </c>
      <c r="BB15" s="73">
        <v>0</v>
      </c>
      <c r="BC15" s="73">
        <v>0</v>
      </c>
      <c r="BD15" s="73">
        <v>0</v>
      </c>
      <c r="BE15" s="73">
        <v>0</v>
      </c>
      <c r="BF15" s="73">
        <v>0</v>
      </c>
      <c r="BG15" s="73">
        <v>0</v>
      </c>
      <c r="BH15" s="73">
        <v>0</v>
      </c>
      <c r="BI15" s="73">
        <v>0</v>
      </c>
      <c r="BJ15" s="73">
        <v>0</v>
      </c>
      <c r="BK15" s="73">
        <v>0</v>
      </c>
      <c r="BL15" s="73">
        <v>0</v>
      </c>
      <c r="BM15" s="73">
        <v>0</v>
      </c>
      <c r="BN15" s="73">
        <v>0</v>
      </c>
      <c r="BO15" s="73">
        <v>0</v>
      </c>
      <c r="BP15" s="73">
        <v>0</v>
      </c>
      <c r="BQ15" s="73">
        <v>0</v>
      </c>
      <c r="BR15" s="73">
        <v>0</v>
      </c>
      <c r="BS15" s="73">
        <v>0</v>
      </c>
      <c r="BT15" s="73">
        <v>0</v>
      </c>
      <c r="BU15" s="73">
        <v>0</v>
      </c>
      <c r="BV15" s="73">
        <v>0</v>
      </c>
      <c r="BW15" s="73">
        <v>0</v>
      </c>
      <c r="BX15" s="73">
        <v>0</v>
      </c>
      <c r="BY15" s="73">
        <v>0</v>
      </c>
      <c r="BZ15" s="73">
        <v>0</v>
      </c>
      <c r="CA15" s="73">
        <v>0</v>
      </c>
      <c r="CB15" s="73">
        <v>0</v>
      </c>
      <c r="CC15" s="73">
        <v>0</v>
      </c>
      <c r="CD15" s="73">
        <v>0</v>
      </c>
      <c r="CE15" s="73">
        <v>0</v>
      </c>
      <c r="CF15" s="73">
        <v>0</v>
      </c>
      <c r="CG15" s="73">
        <v>0</v>
      </c>
      <c r="CH15" s="87"/>
      <c r="CI15" s="87"/>
      <c r="CJ15" s="87"/>
      <c r="CK15" s="87"/>
      <c r="CL15" s="87"/>
      <c r="CM15" s="87"/>
      <c r="CN15" s="87"/>
    </row>
    <row r="16" spans="1:92">
      <c r="A16" s="14" t="s">
        <v>7</v>
      </c>
      <c r="B16" s="14" t="s">
        <v>3</v>
      </c>
      <c r="C16" s="73">
        <v>0</v>
      </c>
      <c r="D16" s="73">
        <v>0</v>
      </c>
      <c r="E16" s="73">
        <v>0</v>
      </c>
      <c r="F16" s="73">
        <v>0</v>
      </c>
      <c r="G16" s="73">
        <v>0</v>
      </c>
      <c r="H16" s="73">
        <v>0</v>
      </c>
      <c r="I16" s="73">
        <v>0</v>
      </c>
      <c r="J16" s="73">
        <v>0</v>
      </c>
      <c r="K16" s="73">
        <v>0</v>
      </c>
      <c r="L16" s="73">
        <v>0</v>
      </c>
      <c r="M16" s="73">
        <v>0</v>
      </c>
      <c r="N16" s="73">
        <v>0</v>
      </c>
      <c r="O16" s="73">
        <v>0</v>
      </c>
      <c r="P16" s="73">
        <v>0</v>
      </c>
      <c r="Q16" s="73">
        <v>0</v>
      </c>
      <c r="R16" s="73">
        <v>0</v>
      </c>
      <c r="S16" s="73">
        <v>0</v>
      </c>
      <c r="T16" s="73">
        <v>0</v>
      </c>
      <c r="U16" s="73">
        <v>0</v>
      </c>
      <c r="V16" s="73">
        <v>0</v>
      </c>
      <c r="W16" s="73">
        <v>0</v>
      </c>
      <c r="X16" s="73">
        <v>0</v>
      </c>
      <c r="Y16" s="73">
        <v>0</v>
      </c>
      <c r="Z16" s="73">
        <v>0</v>
      </c>
      <c r="AA16" s="73">
        <v>0</v>
      </c>
      <c r="AB16" s="73">
        <v>0</v>
      </c>
      <c r="AC16" s="73">
        <v>0</v>
      </c>
      <c r="AD16" s="73">
        <v>0</v>
      </c>
      <c r="AE16" s="73">
        <v>0</v>
      </c>
      <c r="AF16" s="73">
        <v>0</v>
      </c>
      <c r="AG16" s="73">
        <v>0</v>
      </c>
      <c r="AH16" s="73">
        <v>0</v>
      </c>
      <c r="AI16" s="73">
        <v>0</v>
      </c>
      <c r="AJ16" s="73">
        <v>0</v>
      </c>
      <c r="AK16" s="73">
        <v>0</v>
      </c>
      <c r="AL16" s="73">
        <v>0</v>
      </c>
      <c r="AM16" s="73">
        <v>0</v>
      </c>
      <c r="AN16" s="73">
        <v>0</v>
      </c>
      <c r="AO16" s="73">
        <v>0</v>
      </c>
      <c r="AP16" s="73">
        <v>0</v>
      </c>
      <c r="AQ16" s="73">
        <v>0</v>
      </c>
      <c r="AR16" s="73">
        <v>0</v>
      </c>
      <c r="AS16" s="73">
        <v>0</v>
      </c>
      <c r="AT16" s="73">
        <v>0</v>
      </c>
      <c r="AU16" s="73">
        <v>0</v>
      </c>
      <c r="AV16" s="73">
        <v>0</v>
      </c>
      <c r="AW16" s="73">
        <v>0</v>
      </c>
      <c r="AX16" s="73">
        <v>0</v>
      </c>
      <c r="AY16" s="73">
        <v>0</v>
      </c>
      <c r="AZ16" s="73">
        <v>0</v>
      </c>
      <c r="BA16" s="73">
        <v>0</v>
      </c>
      <c r="BB16" s="73">
        <v>0</v>
      </c>
      <c r="BC16" s="73">
        <v>0</v>
      </c>
      <c r="BD16" s="73">
        <v>0</v>
      </c>
      <c r="BE16" s="73">
        <v>0</v>
      </c>
      <c r="BF16" s="73">
        <v>0</v>
      </c>
      <c r="BG16" s="73">
        <v>0</v>
      </c>
      <c r="BH16" s="73">
        <v>0</v>
      </c>
      <c r="BI16" s="73">
        <v>0</v>
      </c>
      <c r="BJ16" s="73">
        <v>0</v>
      </c>
      <c r="BK16" s="73">
        <v>0</v>
      </c>
      <c r="BL16" s="73">
        <v>0</v>
      </c>
      <c r="BM16" s="73">
        <v>0</v>
      </c>
      <c r="BN16" s="73">
        <v>0</v>
      </c>
      <c r="BO16" s="73">
        <v>0</v>
      </c>
      <c r="BP16" s="73">
        <v>0</v>
      </c>
      <c r="BQ16" s="73">
        <v>0</v>
      </c>
      <c r="BR16" s="73">
        <v>0</v>
      </c>
      <c r="BS16" s="73">
        <v>0</v>
      </c>
      <c r="BT16" s="73">
        <v>0</v>
      </c>
      <c r="BU16" s="73">
        <v>0</v>
      </c>
      <c r="BV16" s="73">
        <v>0</v>
      </c>
      <c r="BW16" s="73">
        <v>0</v>
      </c>
      <c r="BX16" s="73">
        <v>0</v>
      </c>
      <c r="BY16" s="73">
        <v>0</v>
      </c>
      <c r="BZ16" s="73">
        <v>0</v>
      </c>
      <c r="CA16" s="73">
        <v>0</v>
      </c>
      <c r="CB16" s="73">
        <v>0</v>
      </c>
      <c r="CC16" s="73">
        <v>0</v>
      </c>
      <c r="CD16" s="73">
        <v>0</v>
      </c>
      <c r="CE16" s="73">
        <v>0</v>
      </c>
      <c r="CF16" s="73">
        <v>0</v>
      </c>
      <c r="CG16" s="73">
        <v>0</v>
      </c>
      <c r="CH16" s="87"/>
      <c r="CI16" s="87"/>
      <c r="CJ16" s="87"/>
      <c r="CK16" s="87"/>
      <c r="CL16" s="87"/>
      <c r="CM16" s="87"/>
      <c r="CN16" s="87"/>
    </row>
    <row r="17" spans="1:92">
      <c r="A17" s="4"/>
      <c r="B17" s="4" t="s">
        <v>4</v>
      </c>
      <c r="C17" s="73">
        <v>0</v>
      </c>
      <c r="D17" s="73">
        <v>0</v>
      </c>
      <c r="E17" s="73">
        <v>0</v>
      </c>
      <c r="F17" s="73">
        <v>0</v>
      </c>
      <c r="G17" s="73">
        <v>0</v>
      </c>
      <c r="H17" s="73">
        <v>0</v>
      </c>
      <c r="I17" s="73">
        <v>0</v>
      </c>
      <c r="J17" s="73">
        <v>0</v>
      </c>
      <c r="K17" s="73">
        <v>0</v>
      </c>
      <c r="L17" s="73">
        <v>0</v>
      </c>
      <c r="M17" s="73">
        <v>0</v>
      </c>
      <c r="N17" s="73">
        <v>0</v>
      </c>
      <c r="O17" s="73">
        <v>0</v>
      </c>
      <c r="P17" s="73">
        <v>0</v>
      </c>
      <c r="Q17" s="73">
        <v>0</v>
      </c>
      <c r="R17" s="73">
        <v>0</v>
      </c>
      <c r="S17" s="73">
        <v>0</v>
      </c>
      <c r="T17" s="73">
        <v>0</v>
      </c>
      <c r="U17" s="73">
        <v>0</v>
      </c>
      <c r="V17" s="73">
        <v>0</v>
      </c>
      <c r="W17" s="73">
        <v>0</v>
      </c>
      <c r="X17" s="73">
        <v>0</v>
      </c>
      <c r="Y17" s="73">
        <v>0</v>
      </c>
      <c r="Z17" s="73">
        <v>0</v>
      </c>
      <c r="AA17" s="73">
        <v>0</v>
      </c>
      <c r="AB17" s="73">
        <v>0</v>
      </c>
      <c r="AC17" s="73">
        <v>0</v>
      </c>
      <c r="AD17" s="73">
        <v>0</v>
      </c>
      <c r="AE17" s="73">
        <v>0</v>
      </c>
      <c r="AF17" s="73">
        <v>0</v>
      </c>
      <c r="AG17" s="73">
        <v>0</v>
      </c>
      <c r="AH17" s="73">
        <v>0</v>
      </c>
      <c r="AI17" s="73">
        <v>0</v>
      </c>
      <c r="AJ17" s="73">
        <v>0</v>
      </c>
      <c r="AK17" s="73">
        <v>0</v>
      </c>
      <c r="AL17" s="73">
        <v>0</v>
      </c>
      <c r="AM17" s="73">
        <v>0</v>
      </c>
      <c r="AN17" s="73">
        <v>0</v>
      </c>
      <c r="AO17" s="73">
        <v>0</v>
      </c>
      <c r="AP17" s="73">
        <v>0</v>
      </c>
      <c r="AQ17" s="73">
        <v>0</v>
      </c>
      <c r="AR17" s="73">
        <v>0</v>
      </c>
      <c r="AS17" s="73">
        <v>0</v>
      </c>
      <c r="AT17" s="73">
        <v>0</v>
      </c>
      <c r="AU17" s="73">
        <v>0</v>
      </c>
      <c r="AV17" s="73">
        <v>0</v>
      </c>
      <c r="AW17" s="73">
        <v>0</v>
      </c>
      <c r="AX17" s="73">
        <v>0</v>
      </c>
      <c r="AY17" s="73">
        <v>0</v>
      </c>
      <c r="AZ17" s="73">
        <v>0</v>
      </c>
      <c r="BA17" s="73">
        <v>0</v>
      </c>
      <c r="BB17" s="73">
        <v>0</v>
      </c>
      <c r="BC17" s="73">
        <v>0</v>
      </c>
      <c r="BD17" s="73">
        <v>0</v>
      </c>
      <c r="BE17" s="73">
        <v>0</v>
      </c>
      <c r="BF17" s="73">
        <v>0</v>
      </c>
      <c r="BG17" s="73">
        <v>0</v>
      </c>
      <c r="BH17" s="73">
        <v>0</v>
      </c>
      <c r="BI17" s="73">
        <v>0</v>
      </c>
      <c r="BJ17" s="73">
        <v>0</v>
      </c>
      <c r="BK17" s="73">
        <v>0</v>
      </c>
      <c r="BL17" s="73">
        <v>0</v>
      </c>
      <c r="BM17" s="73">
        <v>0</v>
      </c>
      <c r="BN17" s="73">
        <v>0</v>
      </c>
      <c r="BO17" s="73">
        <v>0</v>
      </c>
      <c r="BP17" s="73">
        <v>0</v>
      </c>
      <c r="BQ17" s="73">
        <v>0</v>
      </c>
      <c r="BR17" s="73">
        <v>0</v>
      </c>
      <c r="BS17" s="73">
        <v>0</v>
      </c>
      <c r="BT17" s="73">
        <v>0</v>
      </c>
      <c r="BU17" s="73">
        <v>0</v>
      </c>
      <c r="BV17" s="73">
        <v>0</v>
      </c>
      <c r="BW17" s="73">
        <v>0</v>
      </c>
      <c r="BX17" s="73">
        <v>0</v>
      </c>
      <c r="BY17" s="73">
        <v>0</v>
      </c>
      <c r="BZ17" s="73">
        <v>0</v>
      </c>
      <c r="CA17" s="73">
        <v>0</v>
      </c>
      <c r="CB17" s="73">
        <v>0</v>
      </c>
      <c r="CC17" s="73">
        <v>0</v>
      </c>
      <c r="CD17" s="73">
        <v>0</v>
      </c>
      <c r="CE17" s="73">
        <v>0</v>
      </c>
      <c r="CF17" s="73">
        <v>0</v>
      </c>
      <c r="CG17" s="73">
        <v>0</v>
      </c>
      <c r="CH17" s="87"/>
      <c r="CI17" s="87"/>
      <c r="CJ17" s="87"/>
      <c r="CK17" s="87"/>
      <c r="CL17" s="87"/>
      <c r="CM17" s="87"/>
      <c r="CN17" s="87"/>
    </row>
    <row r="18" spans="1:92">
      <c r="A18" s="14" t="s">
        <v>6</v>
      </c>
      <c r="B18" s="14" t="s">
        <v>3</v>
      </c>
      <c r="C18" s="73">
        <v>0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O18" s="73">
        <v>0</v>
      </c>
      <c r="P18" s="73">
        <v>0</v>
      </c>
      <c r="Q18" s="73">
        <v>0</v>
      </c>
      <c r="R18" s="73">
        <v>0</v>
      </c>
      <c r="S18" s="73">
        <v>0</v>
      </c>
      <c r="T18" s="73">
        <v>0</v>
      </c>
      <c r="U18" s="73">
        <v>0</v>
      </c>
      <c r="V18" s="73">
        <v>0</v>
      </c>
      <c r="W18" s="73">
        <v>0</v>
      </c>
      <c r="X18" s="73">
        <v>0</v>
      </c>
      <c r="Y18" s="73">
        <v>0</v>
      </c>
      <c r="Z18" s="73">
        <v>0</v>
      </c>
      <c r="AA18" s="73">
        <v>0</v>
      </c>
      <c r="AB18" s="73">
        <v>0</v>
      </c>
      <c r="AC18" s="73">
        <v>0</v>
      </c>
      <c r="AD18" s="73">
        <v>0</v>
      </c>
      <c r="AE18" s="73">
        <v>0</v>
      </c>
      <c r="AF18" s="73">
        <v>0</v>
      </c>
      <c r="AG18" s="73">
        <v>0</v>
      </c>
      <c r="AH18" s="73">
        <v>0</v>
      </c>
      <c r="AI18" s="73">
        <v>0</v>
      </c>
      <c r="AJ18" s="73">
        <v>0</v>
      </c>
      <c r="AK18" s="73">
        <v>0</v>
      </c>
      <c r="AL18" s="73">
        <v>0</v>
      </c>
      <c r="AM18" s="73">
        <v>0</v>
      </c>
      <c r="AN18" s="73">
        <v>0</v>
      </c>
      <c r="AO18" s="73">
        <v>0</v>
      </c>
      <c r="AP18" s="73">
        <v>0</v>
      </c>
      <c r="AQ18" s="73">
        <v>0</v>
      </c>
      <c r="AR18" s="73">
        <v>0</v>
      </c>
      <c r="AS18" s="73">
        <v>0</v>
      </c>
      <c r="AT18" s="73">
        <v>0</v>
      </c>
      <c r="AU18" s="73">
        <v>0</v>
      </c>
      <c r="AV18" s="73">
        <v>0</v>
      </c>
      <c r="AW18" s="73">
        <v>0</v>
      </c>
      <c r="AX18" s="73">
        <v>0</v>
      </c>
      <c r="AY18" s="73">
        <v>0</v>
      </c>
      <c r="AZ18" s="73">
        <v>0</v>
      </c>
      <c r="BA18" s="73">
        <v>0</v>
      </c>
      <c r="BB18" s="73">
        <v>0</v>
      </c>
      <c r="BC18" s="73">
        <v>0</v>
      </c>
      <c r="BD18" s="73">
        <v>0</v>
      </c>
      <c r="BE18" s="73">
        <v>0</v>
      </c>
      <c r="BF18" s="73">
        <v>0</v>
      </c>
      <c r="BG18" s="73">
        <v>0</v>
      </c>
      <c r="BH18" s="73">
        <v>0</v>
      </c>
      <c r="BI18" s="73">
        <v>0</v>
      </c>
      <c r="BJ18" s="73">
        <v>0</v>
      </c>
      <c r="BK18" s="73">
        <v>0</v>
      </c>
      <c r="BL18" s="73">
        <v>0</v>
      </c>
      <c r="BM18" s="73">
        <v>0</v>
      </c>
      <c r="BN18" s="73">
        <v>0</v>
      </c>
      <c r="BO18" s="73">
        <v>0</v>
      </c>
      <c r="BP18" s="73">
        <v>0</v>
      </c>
      <c r="BQ18" s="73">
        <v>0</v>
      </c>
      <c r="BR18" s="73">
        <v>0</v>
      </c>
      <c r="BS18" s="73">
        <v>0</v>
      </c>
      <c r="BT18" s="73">
        <v>0</v>
      </c>
      <c r="BU18" s="73">
        <v>0</v>
      </c>
      <c r="BV18" s="73">
        <v>0</v>
      </c>
      <c r="BW18" s="73">
        <v>0</v>
      </c>
      <c r="BX18" s="73">
        <v>0</v>
      </c>
      <c r="BY18" s="73">
        <v>0</v>
      </c>
      <c r="BZ18" s="73">
        <v>0</v>
      </c>
      <c r="CA18" s="73">
        <v>0</v>
      </c>
      <c r="CB18" s="73">
        <v>0</v>
      </c>
      <c r="CC18" s="73">
        <v>0</v>
      </c>
      <c r="CD18" s="73">
        <v>0</v>
      </c>
      <c r="CE18" s="73">
        <v>0</v>
      </c>
      <c r="CF18" s="73">
        <v>0</v>
      </c>
      <c r="CG18" s="73">
        <v>0</v>
      </c>
      <c r="CH18" s="87"/>
      <c r="CI18" s="87"/>
      <c r="CJ18" s="87"/>
      <c r="CK18" s="87"/>
      <c r="CL18" s="87"/>
      <c r="CM18" s="87"/>
      <c r="CN18" s="87"/>
    </row>
    <row r="19" spans="1:92">
      <c r="A19" s="5"/>
      <c r="B19" s="5" t="s">
        <v>4</v>
      </c>
      <c r="C19" s="73">
        <v>0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O19" s="73">
        <v>0</v>
      </c>
      <c r="P19" s="73">
        <v>0</v>
      </c>
      <c r="Q19" s="73">
        <v>0</v>
      </c>
      <c r="R19" s="73">
        <v>0</v>
      </c>
      <c r="S19" s="73">
        <v>0</v>
      </c>
      <c r="T19" s="73">
        <v>0</v>
      </c>
      <c r="U19" s="73">
        <v>0</v>
      </c>
      <c r="V19" s="73">
        <v>0</v>
      </c>
      <c r="W19" s="73">
        <v>0</v>
      </c>
      <c r="X19" s="73">
        <v>0</v>
      </c>
      <c r="Y19" s="73">
        <v>0</v>
      </c>
      <c r="Z19" s="73">
        <v>0</v>
      </c>
      <c r="AA19" s="73">
        <v>0</v>
      </c>
      <c r="AB19" s="73">
        <v>0</v>
      </c>
      <c r="AC19" s="73">
        <v>0</v>
      </c>
      <c r="AD19" s="73">
        <v>0</v>
      </c>
      <c r="AE19" s="73">
        <v>0</v>
      </c>
      <c r="AF19" s="73">
        <v>0</v>
      </c>
      <c r="AG19" s="73">
        <v>0</v>
      </c>
      <c r="AH19" s="73">
        <v>0</v>
      </c>
      <c r="AI19" s="73">
        <v>0</v>
      </c>
      <c r="AJ19" s="73">
        <v>0</v>
      </c>
      <c r="AK19" s="73">
        <v>0</v>
      </c>
      <c r="AL19" s="73">
        <v>0</v>
      </c>
      <c r="AM19" s="73">
        <v>0</v>
      </c>
      <c r="AN19" s="73">
        <v>0</v>
      </c>
      <c r="AO19" s="73">
        <v>0</v>
      </c>
      <c r="AP19" s="73">
        <v>0</v>
      </c>
      <c r="AQ19" s="73">
        <v>0</v>
      </c>
      <c r="AR19" s="73">
        <v>0</v>
      </c>
      <c r="AS19" s="73">
        <v>0</v>
      </c>
      <c r="AT19" s="73">
        <v>0</v>
      </c>
      <c r="AU19" s="73">
        <v>0</v>
      </c>
      <c r="AV19" s="73">
        <v>0</v>
      </c>
      <c r="AW19" s="73">
        <v>0</v>
      </c>
      <c r="AX19" s="73">
        <v>0</v>
      </c>
      <c r="AY19" s="73">
        <v>0</v>
      </c>
      <c r="AZ19" s="73">
        <v>0</v>
      </c>
      <c r="BA19" s="73">
        <v>0</v>
      </c>
      <c r="BB19" s="73">
        <v>0</v>
      </c>
      <c r="BC19" s="73">
        <v>0</v>
      </c>
      <c r="BD19" s="73">
        <v>0</v>
      </c>
      <c r="BE19" s="73">
        <v>0</v>
      </c>
      <c r="BF19" s="73">
        <v>0</v>
      </c>
      <c r="BG19" s="73">
        <v>0</v>
      </c>
      <c r="BH19" s="73">
        <v>0</v>
      </c>
      <c r="BI19" s="73">
        <v>0</v>
      </c>
      <c r="BJ19" s="73">
        <v>0</v>
      </c>
      <c r="BK19" s="73">
        <v>0</v>
      </c>
      <c r="BL19" s="73">
        <v>0</v>
      </c>
      <c r="BM19" s="73">
        <v>0</v>
      </c>
      <c r="BN19" s="73">
        <v>0</v>
      </c>
      <c r="BO19" s="73">
        <v>0</v>
      </c>
      <c r="BP19" s="73">
        <v>0</v>
      </c>
      <c r="BQ19" s="73">
        <v>0</v>
      </c>
      <c r="BR19" s="73">
        <v>0</v>
      </c>
      <c r="BS19" s="73">
        <v>0</v>
      </c>
      <c r="BT19" s="73">
        <v>0</v>
      </c>
      <c r="BU19" s="73">
        <v>0</v>
      </c>
      <c r="BV19" s="73">
        <v>0</v>
      </c>
      <c r="BW19" s="73">
        <v>0</v>
      </c>
      <c r="BX19" s="73">
        <v>0</v>
      </c>
      <c r="BY19" s="73">
        <v>0</v>
      </c>
      <c r="BZ19" s="73">
        <v>0</v>
      </c>
      <c r="CA19" s="73">
        <v>0</v>
      </c>
      <c r="CB19" s="73">
        <v>0</v>
      </c>
      <c r="CC19" s="73">
        <v>0</v>
      </c>
      <c r="CD19" s="73">
        <v>0</v>
      </c>
      <c r="CE19" s="73">
        <v>0</v>
      </c>
      <c r="CF19" s="73">
        <v>0</v>
      </c>
      <c r="CG19" s="73">
        <v>0</v>
      </c>
      <c r="CH19" s="87"/>
      <c r="CI19" s="87"/>
      <c r="CJ19" s="87"/>
      <c r="CK19" s="87"/>
      <c r="CL19" s="87"/>
      <c r="CM19" s="87"/>
      <c r="CN19" s="87"/>
    </row>
    <row r="20" spans="1:92">
      <c r="A20" s="5" t="s">
        <v>8</v>
      </c>
      <c r="B20" s="5" t="s">
        <v>3</v>
      </c>
      <c r="C20" s="73">
        <v>0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O20" s="73">
        <v>0</v>
      </c>
      <c r="P20" s="73">
        <v>0</v>
      </c>
      <c r="Q20" s="73">
        <v>0</v>
      </c>
      <c r="R20" s="73">
        <v>0</v>
      </c>
      <c r="S20" s="73">
        <v>0</v>
      </c>
      <c r="T20" s="73">
        <v>0</v>
      </c>
      <c r="U20" s="73">
        <v>0</v>
      </c>
      <c r="V20" s="73">
        <v>0</v>
      </c>
      <c r="W20" s="73">
        <v>0</v>
      </c>
      <c r="X20" s="73">
        <v>0</v>
      </c>
      <c r="Y20" s="73">
        <v>0</v>
      </c>
      <c r="Z20" s="73">
        <v>0</v>
      </c>
      <c r="AA20" s="73">
        <v>0</v>
      </c>
      <c r="AB20" s="73">
        <v>0</v>
      </c>
      <c r="AC20" s="73">
        <v>0</v>
      </c>
      <c r="AD20" s="73">
        <v>0</v>
      </c>
      <c r="AE20" s="73">
        <v>0</v>
      </c>
      <c r="AF20" s="73">
        <v>0</v>
      </c>
      <c r="AG20" s="73">
        <v>0</v>
      </c>
      <c r="AH20" s="73">
        <v>0</v>
      </c>
      <c r="AI20" s="73">
        <v>0</v>
      </c>
      <c r="AJ20" s="73">
        <v>0</v>
      </c>
      <c r="AK20" s="73">
        <v>0</v>
      </c>
      <c r="AL20" s="73">
        <v>0</v>
      </c>
      <c r="AM20" s="73">
        <v>0</v>
      </c>
      <c r="AN20" s="73">
        <v>0</v>
      </c>
      <c r="AO20" s="73">
        <v>0</v>
      </c>
      <c r="AP20" s="73">
        <v>0</v>
      </c>
      <c r="AQ20" s="73">
        <v>0</v>
      </c>
      <c r="AR20" s="73">
        <v>0</v>
      </c>
      <c r="AS20" s="73">
        <v>0</v>
      </c>
      <c r="AT20" s="73">
        <v>0</v>
      </c>
      <c r="AU20" s="73">
        <v>0</v>
      </c>
      <c r="AV20" s="73">
        <v>0</v>
      </c>
      <c r="AW20" s="73">
        <v>0</v>
      </c>
      <c r="AX20" s="73">
        <v>0</v>
      </c>
      <c r="AY20" s="73">
        <v>0</v>
      </c>
      <c r="AZ20" s="73">
        <v>0</v>
      </c>
      <c r="BA20" s="73">
        <v>0</v>
      </c>
      <c r="BB20" s="73">
        <v>0</v>
      </c>
      <c r="BC20" s="73">
        <v>0</v>
      </c>
      <c r="BD20" s="73">
        <v>0</v>
      </c>
      <c r="BE20" s="73">
        <v>0</v>
      </c>
      <c r="BF20" s="73">
        <v>0</v>
      </c>
      <c r="BG20" s="73">
        <v>0</v>
      </c>
      <c r="BH20" s="73">
        <v>0</v>
      </c>
      <c r="BI20" s="73">
        <v>0</v>
      </c>
      <c r="BJ20" s="73">
        <v>0</v>
      </c>
      <c r="BK20" s="73">
        <v>0</v>
      </c>
      <c r="BL20" s="73">
        <v>0</v>
      </c>
      <c r="BM20" s="73">
        <v>0</v>
      </c>
      <c r="BN20" s="73">
        <v>0</v>
      </c>
      <c r="BO20" s="73">
        <v>0</v>
      </c>
      <c r="BP20" s="73">
        <v>0</v>
      </c>
      <c r="BQ20" s="73">
        <v>0</v>
      </c>
      <c r="BR20" s="73">
        <v>0</v>
      </c>
      <c r="BS20" s="73">
        <v>0</v>
      </c>
      <c r="BT20" s="73">
        <v>0</v>
      </c>
      <c r="BU20" s="73">
        <v>0</v>
      </c>
      <c r="BV20" s="73">
        <v>0</v>
      </c>
      <c r="BW20" s="73">
        <v>0</v>
      </c>
      <c r="BX20" s="73">
        <v>0</v>
      </c>
      <c r="BY20" s="73">
        <v>0</v>
      </c>
      <c r="BZ20" s="73">
        <v>0</v>
      </c>
      <c r="CA20" s="73">
        <v>0</v>
      </c>
      <c r="CB20" s="73">
        <v>0</v>
      </c>
      <c r="CC20" s="73">
        <v>0</v>
      </c>
      <c r="CD20" s="73">
        <v>0</v>
      </c>
      <c r="CE20" s="73">
        <v>0</v>
      </c>
      <c r="CF20" s="73">
        <v>0</v>
      </c>
      <c r="CG20" s="73">
        <v>0</v>
      </c>
      <c r="CH20" s="87"/>
      <c r="CI20" s="87"/>
      <c r="CJ20" s="87"/>
      <c r="CK20" s="87"/>
      <c r="CL20" s="87"/>
      <c r="CM20" s="87"/>
      <c r="CN20" s="87"/>
    </row>
    <row r="21" spans="1:92">
      <c r="A21" s="4"/>
      <c r="B21" s="4" t="s">
        <v>37</v>
      </c>
      <c r="C21" s="73">
        <v>0</v>
      </c>
      <c r="D21" s="73">
        <v>0</v>
      </c>
      <c r="E21" s="73">
        <v>0</v>
      </c>
      <c r="F21" s="73">
        <v>0</v>
      </c>
      <c r="G21" s="73">
        <v>0</v>
      </c>
      <c r="H21" s="73">
        <v>0</v>
      </c>
      <c r="I21" s="73">
        <v>0</v>
      </c>
      <c r="J21" s="73">
        <v>0</v>
      </c>
      <c r="K21" s="73">
        <v>0</v>
      </c>
      <c r="L21" s="73">
        <v>0</v>
      </c>
      <c r="M21" s="73">
        <v>0</v>
      </c>
      <c r="N21" s="73">
        <v>0</v>
      </c>
      <c r="O21" s="73">
        <v>0</v>
      </c>
      <c r="P21" s="73">
        <v>0</v>
      </c>
      <c r="Q21" s="73">
        <v>0</v>
      </c>
      <c r="R21" s="73">
        <v>0</v>
      </c>
      <c r="S21" s="73">
        <v>0</v>
      </c>
      <c r="T21" s="73">
        <v>0</v>
      </c>
      <c r="U21" s="73">
        <v>0</v>
      </c>
      <c r="V21" s="73">
        <v>0</v>
      </c>
      <c r="W21" s="73">
        <v>0</v>
      </c>
      <c r="X21" s="73">
        <v>0</v>
      </c>
      <c r="Y21" s="73">
        <v>0</v>
      </c>
      <c r="Z21" s="73">
        <v>0</v>
      </c>
      <c r="AA21" s="73">
        <v>0</v>
      </c>
      <c r="AB21" s="73">
        <v>0</v>
      </c>
      <c r="AC21" s="73">
        <v>0</v>
      </c>
      <c r="AD21" s="73">
        <v>0</v>
      </c>
      <c r="AE21" s="73">
        <v>0</v>
      </c>
      <c r="AF21" s="73">
        <v>0</v>
      </c>
      <c r="AG21" s="73">
        <v>0</v>
      </c>
      <c r="AH21" s="73">
        <v>0</v>
      </c>
      <c r="AI21" s="73">
        <v>0</v>
      </c>
      <c r="AJ21" s="73">
        <v>0</v>
      </c>
      <c r="AK21" s="73">
        <v>0</v>
      </c>
      <c r="AL21" s="73">
        <v>0</v>
      </c>
      <c r="AM21" s="73">
        <v>0</v>
      </c>
      <c r="AN21" s="73">
        <v>0</v>
      </c>
      <c r="AO21" s="73">
        <v>0</v>
      </c>
      <c r="AP21" s="73">
        <v>0</v>
      </c>
      <c r="AQ21" s="73">
        <v>0</v>
      </c>
      <c r="AR21" s="73">
        <v>0</v>
      </c>
      <c r="AS21" s="73">
        <v>0</v>
      </c>
      <c r="AT21" s="73">
        <v>0</v>
      </c>
      <c r="AU21" s="73">
        <v>0</v>
      </c>
      <c r="AV21" s="73">
        <v>0</v>
      </c>
      <c r="AW21" s="73">
        <v>0</v>
      </c>
      <c r="AX21" s="73">
        <v>0</v>
      </c>
      <c r="AY21" s="73">
        <v>0</v>
      </c>
      <c r="AZ21" s="73">
        <v>0</v>
      </c>
      <c r="BA21" s="73">
        <v>0</v>
      </c>
      <c r="BB21" s="73">
        <v>0</v>
      </c>
      <c r="BC21" s="73">
        <v>0</v>
      </c>
      <c r="BD21" s="73">
        <v>0</v>
      </c>
      <c r="BE21" s="73">
        <v>0</v>
      </c>
      <c r="BF21" s="73">
        <v>0</v>
      </c>
      <c r="BG21" s="73">
        <v>0</v>
      </c>
      <c r="BH21" s="73">
        <v>0</v>
      </c>
      <c r="BI21" s="73">
        <v>0</v>
      </c>
      <c r="BJ21" s="73">
        <v>0</v>
      </c>
      <c r="BK21" s="73">
        <v>0</v>
      </c>
      <c r="BL21" s="73">
        <v>0</v>
      </c>
      <c r="BM21" s="73">
        <v>0</v>
      </c>
      <c r="BN21" s="73">
        <v>0</v>
      </c>
      <c r="BO21" s="73">
        <v>0</v>
      </c>
      <c r="BP21" s="73">
        <v>0</v>
      </c>
      <c r="BQ21" s="73">
        <v>0</v>
      </c>
      <c r="BR21" s="73">
        <v>0</v>
      </c>
      <c r="BS21" s="73">
        <v>0</v>
      </c>
      <c r="BT21" s="73">
        <v>0</v>
      </c>
      <c r="BU21" s="73">
        <v>0</v>
      </c>
      <c r="BV21" s="73">
        <v>0</v>
      </c>
      <c r="BW21" s="73">
        <v>0</v>
      </c>
      <c r="BX21" s="73">
        <v>0</v>
      </c>
      <c r="BY21" s="73">
        <v>0</v>
      </c>
      <c r="BZ21" s="73">
        <v>0</v>
      </c>
      <c r="CA21" s="73">
        <v>0</v>
      </c>
      <c r="CB21" s="73">
        <v>0</v>
      </c>
      <c r="CC21" s="73">
        <v>0</v>
      </c>
      <c r="CD21" s="73">
        <v>0</v>
      </c>
      <c r="CE21" s="73">
        <v>0</v>
      </c>
      <c r="CF21" s="73">
        <v>0</v>
      </c>
      <c r="CG21" s="73">
        <v>0</v>
      </c>
      <c r="CH21" s="87"/>
      <c r="CI21" s="87"/>
      <c r="CJ21" s="87"/>
      <c r="CK21" s="87"/>
      <c r="CL21" s="87"/>
      <c r="CM21" s="87"/>
      <c r="CN21" s="87"/>
    </row>
    <row r="22" spans="1:92">
      <c r="A22" s="14" t="s">
        <v>36</v>
      </c>
      <c r="B22" s="14" t="s">
        <v>38</v>
      </c>
      <c r="C22" s="73">
        <v>0</v>
      </c>
      <c r="D22" s="73">
        <v>0</v>
      </c>
      <c r="E22" s="73">
        <v>0</v>
      </c>
      <c r="F22" s="73">
        <v>0</v>
      </c>
      <c r="G22" s="73">
        <v>0</v>
      </c>
      <c r="H22" s="73">
        <v>0</v>
      </c>
      <c r="I22" s="73">
        <v>0</v>
      </c>
      <c r="J22" s="73">
        <v>0</v>
      </c>
      <c r="K22" s="73">
        <v>0</v>
      </c>
      <c r="L22" s="73">
        <v>0</v>
      </c>
      <c r="M22" s="73">
        <v>0</v>
      </c>
      <c r="N22" s="73">
        <v>0</v>
      </c>
      <c r="O22" s="73">
        <v>0</v>
      </c>
      <c r="P22" s="73">
        <v>0</v>
      </c>
      <c r="Q22" s="73">
        <v>0</v>
      </c>
      <c r="R22" s="73">
        <v>0</v>
      </c>
      <c r="S22" s="73">
        <v>0</v>
      </c>
      <c r="T22" s="73">
        <v>0</v>
      </c>
      <c r="U22" s="73">
        <v>0</v>
      </c>
      <c r="V22" s="73">
        <v>0</v>
      </c>
      <c r="W22" s="73">
        <v>0</v>
      </c>
      <c r="X22" s="73">
        <v>0</v>
      </c>
      <c r="Y22" s="73">
        <v>0</v>
      </c>
      <c r="Z22" s="73">
        <v>0</v>
      </c>
      <c r="AA22" s="73">
        <v>0</v>
      </c>
      <c r="AB22" s="73">
        <v>0</v>
      </c>
      <c r="AC22" s="73">
        <v>0</v>
      </c>
      <c r="AD22" s="73">
        <v>0</v>
      </c>
      <c r="AE22" s="73">
        <v>0</v>
      </c>
      <c r="AF22" s="73">
        <v>0</v>
      </c>
      <c r="AG22" s="73">
        <v>0</v>
      </c>
      <c r="AH22" s="73">
        <v>0</v>
      </c>
      <c r="AI22" s="73">
        <v>0</v>
      </c>
      <c r="AJ22" s="73">
        <v>0</v>
      </c>
      <c r="AK22" s="73">
        <v>0</v>
      </c>
      <c r="AL22" s="73">
        <v>0</v>
      </c>
      <c r="AM22" s="73">
        <v>0</v>
      </c>
      <c r="AN22" s="73">
        <v>0</v>
      </c>
      <c r="AO22" s="73">
        <v>0</v>
      </c>
      <c r="AP22" s="73">
        <v>0</v>
      </c>
      <c r="AQ22" s="73">
        <v>0</v>
      </c>
      <c r="AR22" s="73">
        <v>0</v>
      </c>
      <c r="AS22" s="73">
        <v>0</v>
      </c>
      <c r="AT22" s="73">
        <v>0</v>
      </c>
      <c r="AU22" s="73">
        <v>0</v>
      </c>
      <c r="AV22" s="73">
        <v>0</v>
      </c>
      <c r="AW22" s="73">
        <v>0</v>
      </c>
      <c r="AX22" s="73">
        <v>0</v>
      </c>
      <c r="AY22" s="73">
        <v>0</v>
      </c>
      <c r="AZ22" s="73">
        <v>0</v>
      </c>
      <c r="BA22" s="73">
        <v>0</v>
      </c>
      <c r="BB22" s="73">
        <v>0</v>
      </c>
      <c r="BC22" s="73">
        <v>0</v>
      </c>
      <c r="BD22" s="73">
        <v>0</v>
      </c>
      <c r="BE22" s="73">
        <v>0</v>
      </c>
      <c r="BF22" s="73">
        <v>0</v>
      </c>
      <c r="BG22" s="73">
        <v>0</v>
      </c>
      <c r="BH22" s="73">
        <v>0</v>
      </c>
      <c r="BI22" s="73">
        <v>0</v>
      </c>
      <c r="BJ22" s="73">
        <v>0</v>
      </c>
      <c r="BK22" s="73">
        <v>0</v>
      </c>
      <c r="BL22" s="73">
        <v>0</v>
      </c>
      <c r="BM22" s="73">
        <v>0</v>
      </c>
      <c r="BN22" s="73">
        <v>0</v>
      </c>
      <c r="BO22" s="73">
        <v>0</v>
      </c>
      <c r="BP22" s="73">
        <v>0</v>
      </c>
      <c r="BQ22" s="73">
        <v>0</v>
      </c>
      <c r="BR22" s="73">
        <v>0</v>
      </c>
      <c r="BS22" s="73">
        <v>0</v>
      </c>
      <c r="BT22" s="73">
        <v>0</v>
      </c>
      <c r="BU22" s="73">
        <v>0</v>
      </c>
      <c r="BV22" s="73">
        <v>0</v>
      </c>
      <c r="BW22" s="73">
        <v>0</v>
      </c>
      <c r="BX22" s="73">
        <v>0</v>
      </c>
      <c r="BY22" s="73">
        <v>0</v>
      </c>
      <c r="BZ22" s="73">
        <v>0</v>
      </c>
      <c r="CA22" s="73">
        <v>0</v>
      </c>
      <c r="CB22" s="73">
        <v>0</v>
      </c>
      <c r="CC22" s="73">
        <v>0</v>
      </c>
      <c r="CD22" s="73">
        <v>0</v>
      </c>
      <c r="CE22" s="73">
        <v>0</v>
      </c>
      <c r="CF22" s="73">
        <v>0</v>
      </c>
      <c r="CG22" s="73">
        <v>0</v>
      </c>
      <c r="CH22" s="87"/>
      <c r="CI22" s="87"/>
      <c r="CJ22" s="87"/>
      <c r="CK22" s="87"/>
      <c r="CL22" s="87"/>
      <c r="CM22" s="87"/>
      <c r="CN22" s="87"/>
    </row>
    <row r="23" spans="1:92">
      <c r="A23" s="5"/>
      <c r="B23" s="5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</row>
    <row r="24" spans="1:92">
      <c r="A24" s="1" t="str">
        <f>LOOKUP(B24,[1]Regions!$A$4:$A$98,[1]Regions!$B$4:$B$98)</f>
        <v>Denmark</v>
      </c>
      <c r="B24" s="2">
        <v>2</v>
      </c>
      <c r="C24" s="72">
        <v>2018</v>
      </c>
      <c r="D24" s="72">
        <v>2019</v>
      </c>
      <c r="E24" s="72">
        <v>2020</v>
      </c>
      <c r="F24" s="72">
        <v>2021</v>
      </c>
      <c r="G24" s="72">
        <v>2022</v>
      </c>
      <c r="H24" s="72">
        <v>2023</v>
      </c>
      <c r="I24" s="72">
        <v>2024</v>
      </c>
      <c r="J24" s="72">
        <v>2025</v>
      </c>
      <c r="K24" s="72">
        <v>2026</v>
      </c>
      <c r="L24" s="72">
        <v>2027</v>
      </c>
      <c r="M24" s="72">
        <v>2028</v>
      </c>
      <c r="N24" s="72">
        <v>2029</v>
      </c>
      <c r="O24" s="72">
        <v>2030</v>
      </c>
      <c r="P24" s="72">
        <v>2031</v>
      </c>
      <c r="Q24" s="72">
        <v>2032</v>
      </c>
      <c r="R24" s="72">
        <v>2033</v>
      </c>
      <c r="S24" s="72">
        <v>2034</v>
      </c>
      <c r="T24" s="72">
        <v>2035</v>
      </c>
      <c r="U24" s="72">
        <v>2036</v>
      </c>
      <c r="V24" s="72">
        <v>2037</v>
      </c>
      <c r="W24" s="72">
        <v>2038</v>
      </c>
      <c r="X24" s="72">
        <v>2039</v>
      </c>
      <c r="Y24" s="72">
        <v>2040</v>
      </c>
      <c r="Z24" s="72">
        <v>2041</v>
      </c>
      <c r="AA24" s="72">
        <v>2042</v>
      </c>
      <c r="AB24" s="72">
        <v>2043</v>
      </c>
      <c r="AC24" s="72">
        <v>2044</v>
      </c>
      <c r="AD24" s="72">
        <v>2045</v>
      </c>
      <c r="AE24" s="72">
        <v>2046</v>
      </c>
      <c r="AF24" s="72">
        <v>2047</v>
      </c>
      <c r="AG24" s="72">
        <v>2048</v>
      </c>
      <c r="AH24" s="72">
        <v>2049</v>
      </c>
      <c r="AI24" s="72">
        <v>2050</v>
      </c>
      <c r="AJ24">
        <v>2051</v>
      </c>
      <c r="AK24">
        <v>2052</v>
      </c>
      <c r="AL24">
        <v>2053</v>
      </c>
      <c r="AM24">
        <v>2054</v>
      </c>
      <c r="AN24">
        <v>2055</v>
      </c>
      <c r="AO24">
        <v>2056</v>
      </c>
      <c r="AP24">
        <v>2057</v>
      </c>
      <c r="AQ24">
        <v>2058</v>
      </c>
      <c r="AR24">
        <v>2059</v>
      </c>
      <c r="AS24">
        <v>2060</v>
      </c>
      <c r="AT24">
        <v>2061</v>
      </c>
      <c r="AU24">
        <v>2062</v>
      </c>
      <c r="AV24">
        <v>2063</v>
      </c>
      <c r="AW24">
        <v>2064</v>
      </c>
      <c r="AX24">
        <v>2065</v>
      </c>
      <c r="AY24">
        <v>2066</v>
      </c>
      <c r="AZ24">
        <v>2067</v>
      </c>
      <c r="BA24">
        <v>2068</v>
      </c>
      <c r="BB24">
        <v>2069</v>
      </c>
      <c r="BC24">
        <v>2070</v>
      </c>
      <c r="BD24">
        <v>2071</v>
      </c>
      <c r="BE24">
        <v>2072</v>
      </c>
      <c r="BF24">
        <v>2073</v>
      </c>
      <c r="BG24">
        <v>2074</v>
      </c>
      <c r="BH24">
        <v>2075</v>
      </c>
      <c r="BI24">
        <v>2076</v>
      </c>
      <c r="BJ24">
        <v>2077</v>
      </c>
      <c r="BK24">
        <v>2078</v>
      </c>
      <c r="BL24">
        <v>2079</v>
      </c>
      <c r="BM24">
        <v>2080</v>
      </c>
      <c r="BN24">
        <v>2081</v>
      </c>
      <c r="BO24">
        <v>2082</v>
      </c>
      <c r="BP24">
        <v>2083</v>
      </c>
      <c r="BQ24">
        <v>2084</v>
      </c>
      <c r="BR24">
        <v>2085</v>
      </c>
      <c r="BS24">
        <v>2086</v>
      </c>
      <c r="BT24">
        <v>2087</v>
      </c>
      <c r="BU24">
        <v>2088</v>
      </c>
      <c r="BV24">
        <v>2089</v>
      </c>
      <c r="BW24">
        <v>2090</v>
      </c>
      <c r="BX24">
        <v>2091</v>
      </c>
      <c r="BY24">
        <v>2092</v>
      </c>
      <c r="BZ24">
        <v>2093</v>
      </c>
      <c r="CA24">
        <v>2094</v>
      </c>
      <c r="CB24">
        <v>2095</v>
      </c>
      <c r="CC24">
        <v>2096</v>
      </c>
      <c r="CD24">
        <v>2097</v>
      </c>
      <c r="CE24">
        <v>2098</v>
      </c>
      <c r="CF24">
        <v>2099</v>
      </c>
      <c r="CG24">
        <v>2100</v>
      </c>
    </row>
    <row r="25" spans="1:92">
      <c r="A25" s="74"/>
      <c r="B25" s="74" t="s">
        <v>4</v>
      </c>
      <c r="C25" s="73">
        <v>0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O25" s="73">
        <v>0</v>
      </c>
      <c r="P25" s="73">
        <v>0</v>
      </c>
      <c r="Q25" s="73">
        <v>0</v>
      </c>
      <c r="R25" s="73">
        <v>0</v>
      </c>
      <c r="S25" s="73">
        <v>0</v>
      </c>
      <c r="T25" s="73">
        <v>0</v>
      </c>
      <c r="U25" s="73">
        <v>0</v>
      </c>
      <c r="V25" s="73">
        <v>0</v>
      </c>
      <c r="W25" s="73">
        <v>0</v>
      </c>
      <c r="X25" s="73">
        <v>0</v>
      </c>
      <c r="Y25" s="73">
        <v>0</v>
      </c>
      <c r="Z25" s="73">
        <v>0</v>
      </c>
      <c r="AA25" s="73">
        <v>0</v>
      </c>
      <c r="AB25" s="73">
        <v>0</v>
      </c>
      <c r="AC25" s="73">
        <v>0</v>
      </c>
      <c r="AD25" s="73">
        <v>0</v>
      </c>
      <c r="AE25" s="73">
        <v>0</v>
      </c>
      <c r="AF25" s="73">
        <v>0</v>
      </c>
      <c r="AG25" s="73">
        <v>0</v>
      </c>
      <c r="AH25" s="73">
        <v>0</v>
      </c>
      <c r="AI25" s="73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</row>
    <row r="26" spans="1:92">
      <c r="A26" s="74" t="s">
        <v>0</v>
      </c>
      <c r="B26" s="74" t="s">
        <v>3</v>
      </c>
      <c r="C26" s="73">
        <v>0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O26" s="73">
        <v>0</v>
      </c>
      <c r="P26" s="73">
        <v>0</v>
      </c>
      <c r="Q26" s="73">
        <v>0</v>
      </c>
      <c r="R26" s="73">
        <v>0</v>
      </c>
      <c r="S26" s="73">
        <v>0</v>
      </c>
      <c r="T26" s="73">
        <v>0</v>
      </c>
      <c r="U26" s="73">
        <v>0</v>
      </c>
      <c r="V26" s="73">
        <v>0</v>
      </c>
      <c r="W26" s="73">
        <v>0</v>
      </c>
      <c r="X26" s="73">
        <v>0</v>
      </c>
      <c r="Y26" s="73">
        <v>0</v>
      </c>
      <c r="Z26" s="73">
        <v>0</v>
      </c>
      <c r="AA26" s="73">
        <v>0</v>
      </c>
      <c r="AB26" s="73">
        <v>0</v>
      </c>
      <c r="AC26" s="73">
        <v>0</v>
      </c>
      <c r="AD26" s="73">
        <v>0</v>
      </c>
      <c r="AE26" s="73">
        <v>0</v>
      </c>
      <c r="AF26" s="73">
        <v>0</v>
      </c>
      <c r="AG26" s="73">
        <v>0</v>
      </c>
      <c r="AH26" s="73">
        <v>0</v>
      </c>
      <c r="AI26" s="73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</row>
    <row r="27" spans="1:92">
      <c r="A27" s="74"/>
      <c r="B27" s="74" t="s">
        <v>34</v>
      </c>
      <c r="C27" s="73">
        <v>0</v>
      </c>
      <c r="D27" s="73">
        <v>0</v>
      </c>
      <c r="E27" s="73">
        <v>0</v>
      </c>
      <c r="F27" s="73">
        <v>0</v>
      </c>
      <c r="G27" s="73">
        <v>0</v>
      </c>
      <c r="H27" s="73">
        <v>0</v>
      </c>
      <c r="I27" s="73">
        <v>0</v>
      </c>
      <c r="J27" s="73">
        <v>0</v>
      </c>
      <c r="K27" s="73">
        <v>0</v>
      </c>
      <c r="L27" s="73">
        <v>0</v>
      </c>
      <c r="M27" s="73">
        <v>0</v>
      </c>
      <c r="N27" s="73">
        <v>0</v>
      </c>
      <c r="O27" s="73">
        <v>0</v>
      </c>
      <c r="P27" s="73">
        <v>0</v>
      </c>
      <c r="Q27" s="73">
        <v>0</v>
      </c>
      <c r="R27" s="73">
        <v>0</v>
      </c>
      <c r="S27" s="73">
        <v>0</v>
      </c>
      <c r="T27" s="73">
        <v>0</v>
      </c>
      <c r="U27" s="73">
        <v>0</v>
      </c>
      <c r="V27" s="73">
        <v>0</v>
      </c>
      <c r="W27" s="73">
        <v>0</v>
      </c>
      <c r="X27" s="73">
        <v>0</v>
      </c>
      <c r="Y27" s="73">
        <v>0</v>
      </c>
      <c r="Z27" s="73">
        <v>0</v>
      </c>
      <c r="AA27" s="73">
        <v>0</v>
      </c>
      <c r="AB27" s="73">
        <v>0</v>
      </c>
      <c r="AC27" s="73">
        <v>0</v>
      </c>
      <c r="AD27" s="73">
        <v>0</v>
      </c>
      <c r="AE27" s="73">
        <v>0</v>
      </c>
      <c r="AF27" s="73">
        <v>0</v>
      </c>
      <c r="AG27" s="73">
        <v>0</v>
      </c>
      <c r="AH27" s="73">
        <v>0</v>
      </c>
      <c r="AI27" s="73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</row>
    <row r="28" spans="1:92">
      <c r="A28" s="14"/>
      <c r="B28" s="14" t="s">
        <v>35</v>
      </c>
      <c r="C28" s="73">
        <v>0</v>
      </c>
      <c r="D28" s="73">
        <v>0</v>
      </c>
      <c r="E28" s="73">
        <v>0</v>
      </c>
      <c r="F28" s="73">
        <v>0</v>
      </c>
      <c r="G28" s="73">
        <v>0</v>
      </c>
      <c r="H28" s="73">
        <v>0</v>
      </c>
      <c r="I28" s="73">
        <v>0</v>
      </c>
      <c r="J28" s="73">
        <v>0</v>
      </c>
      <c r="K28" s="73">
        <v>0</v>
      </c>
      <c r="L28" s="73">
        <v>0</v>
      </c>
      <c r="M28" s="73">
        <v>0</v>
      </c>
      <c r="N28" s="73">
        <v>0</v>
      </c>
      <c r="O28" s="73">
        <v>0</v>
      </c>
      <c r="P28" s="73">
        <v>0</v>
      </c>
      <c r="Q28" s="73">
        <v>0</v>
      </c>
      <c r="R28" s="73">
        <v>0</v>
      </c>
      <c r="S28" s="73">
        <v>0</v>
      </c>
      <c r="T28" s="73">
        <v>0</v>
      </c>
      <c r="U28" s="73">
        <v>0</v>
      </c>
      <c r="V28" s="73">
        <v>0</v>
      </c>
      <c r="W28" s="73">
        <v>0</v>
      </c>
      <c r="X28" s="73">
        <v>0</v>
      </c>
      <c r="Y28" s="73">
        <v>0</v>
      </c>
      <c r="Z28" s="73">
        <v>0</v>
      </c>
      <c r="AA28" s="73">
        <v>0</v>
      </c>
      <c r="AB28" s="73">
        <v>0</v>
      </c>
      <c r="AC28" s="73">
        <v>0</v>
      </c>
      <c r="AD28" s="73">
        <v>0</v>
      </c>
      <c r="AE28" s="73">
        <v>0</v>
      </c>
      <c r="AF28" s="73">
        <v>0</v>
      </c>
      <c r="AG28" s="73">
        <v>0</v>
      </c>
      <c r="AH28" s="73">
        <v>0</v>
      </c>
      <c r="AI28" s="73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</row>
    <row r="29" spans="1:92">
      <c r="A29" s="4"/>
      <c r="B29" s="4" t="s">
        <v>4</v>
      </c>
      <c r="C29" s="73">
        <v>0</v>
      </c>
      <c r="D29" s="73">
        <v>0</v>
      </c>
      <c r="E29" s="73">
        <v>0</v>
      </c>
      <c r="F29" s="73">
        <v>0</v>
      </c>
      <c r="G29" s="73">
        <v>0</v>
      </c>
      <c r="H29" s="73">
        <v>0</v>
      </c>
      <c r="I29" s="73">
        <v>0</v>
      </c>
      <c r="J29" s="73">
        <v>0</v>
      </c>
      <c r="K29" s="73">
        <v>0</v>
      </c>
      <c r="L29" s="73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0</v>
      </c>
      <c r="U29" s="73">
        <v>0</v>
      </c>
      <c r="V29" s="73">
        <v>0</v>
      </c>
      <c r="W29" s="73">
        <v>0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>
        <v>0</v>
      </c>
      <c r="AE29" s="73">
        <v>0</v>
      </c>
      <c r="AF29" s="73">
        <v>0</v>
      </c>
      <c r="AG29" s="73">
        <v>0</v>
      </c>
      <c r="AH29" s="73">
        <v>0</v>
      </c>
      <c r="AI29" s="73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</row>
    <row r="30" spans="1:92">
      <c r="A30" s="74" t="s">
        <v>1</v>
      </c>
      <c r="B30" s="74" t="s">
        <v>3</v>
      </c>
      <c r="C30" s="73">
        <v>0</v>
      </c>
      <c r="D30" s="73">
        <v>0</v>
      </c>
      <c r="E30" s="73">
        <v>0</v>
      </c>
      <c r="F30" s="73">
        <v>0</v>
      </c>
      <c r="G30" s="73">
        <v>0</v>
      </c>
      <c r="H30" s="73">
        <v>0</v>
      </c>
      <c r="I30" s="73">
        <v>0</v>
      </c>
      <c r="J30" s="73">
        <v>0</v>
      </c>
      <c r="K30" s="73">
        <v>0</v>
      </c>
      <c r="L30" s="73">
        <v>0</v>
      </c>
      <c r="M30" s="73">
        <v>0</v>
      </c>
      <c r="N30" s="73">
        <v>0</v>
      </c>
      <c r="O30" s="73">
        <v>0</v>
      </c>
      <c r="P30" s="73">
        <v>0</v>
      </c>
      <c r="Q30" s="73">
        <v>0</v>
      </c>
      <c r="R30" s="73">
        <v>0</v>
      </c>
      <c r="S30" s="73">
        <v>0</v>
      </c>
      <c r="T30" s="73">
        <v>0</v>
      </c>
      <c r="U30" s="73">
        <v>0</v>
      </c>
      <c r="V30" s="73">
        <v>0</v>
      </c>
      <c r="W30" s="73">
        <v>0</v>
      </c>
      <c r="X30" s="73">
        <v>0</v>
      </c>
      <c r="Y30" s="73">
        <v>0</v>
      </c>
      <c r="Z30" s="73">
        <v>0</v>
      </c>
      <c r="AA30" s="73">
        <v>0</v>
      </c>
      <c r="AB30" s="73">
        <v>0</v>
      </c>
      <c r="AC30" s="73">
        <v>0</v>
      </c>
      <c r="AD30" s="73">
        <v>0</v>
      </c>
      <c r="AE30" s="73">
        <v>0</v>
      </c>
      <c r="AF30" s="73">
        <v>0</v>
      </c>
      <c r="AG30" s="73">
        <v>0</v>
      </c>
      <c r="AH30" s="73">
        <v>0</v>
      </c>
      <c r="AI30" s="73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</row>
    <row r="31" spans="1:92">
      <c r="A31" s="74"/>
      <c r="B31" s="74" t="s">
        <v>34</v>
      </c>
      <c r="C31" s="73">
        <v>0</v>
      </c>
      <c r="D31" s="73">
        <v>0</v>
      </c>
      <c r="E31" s="73">
        <v>0</v>
      </c>
      <c r="F31" s="73">
        <v>0</v>
      </c>
      <c r="G31" s="73">
        <v>0</v>
      </c>
      <c r="H31" s="73">
        <v>0</v>
      </c>
      <c r="I31" s="73">
        <v>0</v>
      </c>
      <c r="J31" s="73">
        <v>0</v>
      </c>
      <c r="K31" s="73">
        <v>0</v>
      </c>
      <c r="L31" s="73">
        <v>0</v>
      </c>
      <c r="M31" s="73">
        <v>0</v>
      </c>
      <c r="N31" s="73">
        <v>0</v>
      </c>
      <c r="O31" s="73">
        <v>0</v>
      </c>
      <c r="P31" s="73">
        <v>0</v>
      </c>
      <c r="Q31" s="73">
        <v>0</v>
      </c>
      <c r="R31" s="73">
        <v>0</v>
      </c>
      <c r="S31" s="73">
        <v>0</v>
      </c>
      <c r="T31" s="73">
        <v>0</v>
      </c>
      <c r="U31" s="73">
        <v>0</v>
      </c>
      <c r="V31" s="73">
        <v>0</v>
      </c>
      <c r="W31" s="73">
        <v>0</v>
      </c>
      <c r="X31" s="73">
        <v>0</v>
      </c>
      <c r="Y31" s="73">
        <v>0</v>
      </c>
      <c r="Z31" s="73">
        <v>0</v>
      </c>
      <c r="AA31" s="73">
        <v>0</v>
      </c>
      <c r="AB31" s="73">
        <v>0</v>
      </c>
      <c r="AC31" s="73">
        <v>0</v>
      </c>
      <c r="AD31" s="73">
        <v>0</v>
      </c>
      <c r="AE31" s="73">
        <v>0</v>
      </c>
      <c r="AF31" s="73">
        <v>0</v>
      </c>
      <c r="AG31" s="73">
        <v>0</v>
      </c>
      <c r="AH31" s="73">
        <v>0</v>
      </c>
      <c r="AI31" s="73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1:92">
      <c r="A32" s="14"/>
      <c r="B32" s="14" t="s">
        <v>35</v>
      </c>
      <c r="C32" s="73">
        <v>0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O32" s="73">
        <v>0</v>
      </c>
      <c r="P32" s="73">
        <v>0</v>
      </c>
      <c r="Q32" s="73">
        <v>0</v>
      </c>
      <c r="R32" s="73">
        <v>0</v>
      </c>
      <c r="S32" s="73">
        <v>0</v>
      </c>
      <c r="T32" s="73">
        <v>0</v>
      </c>
      <c r="U32" s="73">
        <v>0</v>
      </c>
      <c r="V32" s="73">
        <v>0</v>
      </c>
      <c r="W32" s="73">
        <v>0</v>
      </c>
      <c r="X32" s="73">
        <v>0</v>
      </c>
      <c r="Y32" s="73">
        <v>0</v>
      </c>
      <c r="Z32" s="73">
        <v>0</v>
      </c>
      <c r="AA32" s="73">
        <v>0</v>
      </c>
      <c r="AB32" s="73">
        <v>0</v>
      </c>
      <c r="AC32" s="73">
        <v>0</v>
      </c>
      <c r="AD32" s="73">
        <v>0</v>
      </c>
      <c r="AE32" s="73">
        <v>0</v>
      </c>
      <c r="AF32" s="73">
        <v>0</v>
      </c>
      <c r="AG32" s="73">
        <v>0</v>
      </c>
      <c r="AH32" s="73">
        <v>0</v>
      </c>
      <c r="AI32" s="73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1:85">
      <c r="A33" s="4"/>
      <c r="B33" s="4" t="s">
        <v>4</v>
      </c>
      <c r="C33" s="73">
        <v>0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O33" s="73">
        <v>0</v>
      </c>
      <c r="P33" s="73">
        <v>0</v>
      </c>
      <c r="Q33" s="73">
        <v>0</v>
      </c>
      <c r="R33" s="73">
        <v>0</v>
      </c>
      <c r="S33" s="73">
        <v>0</v>
      </c>
      <c r="T33" s="73">
        <v>0</v>
      </c>
      <c r="U33" s="73">
        <v>0</v>
      </c>
      <c r="V33" s="73">
        <v>0</v>
      </c>
      <c r="W33" s="73">
        <v>0</v>
      </c>
      <c r="X33" s="73">
        <v>0</v>
      </c>
      <c r="Y33" s="73">
        <v>0</v>
      </c>
      <c r="Z33" s="73">
        <v>0</v>
      </c>
      <c r="AA33" s="73">
        <v>0</v>
      </c>
      <c r="AB33" s="73">
        <v>0</v>
      </c>
      <c r="AC33" s="73">
        <v>0</v>
      </c>
      <c r="AD33" s="73">
        <v>0</v>
      </c>
      <c r="AE33" s="73">
        <v>0</v>
      </c>
      <c r="AF33" s="73">
        <v>0</v>
      </c>
      <c r="AG33" s="73">
        <v>0</v>
      </c>
      <c r="AH33" s="73">
        <v>0</v>
      </c>
      <c r="AI33" s="7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1:85">
      <c r="A34" s="14" t="s">
        <v>5</v>
      </c>
      <c r="B34" s="14" t="s">
        <v>3</v>
      </c>
      <c r="C34" s="73">
        <v>0</v>
      </c>
      <c r="D34" s="73">
        <v>0</v>
      </c>
      <c r="E34" s="73">
        <v>0</v>
      </c>
      <c r="F34" s="73">
        <v>0</v>
      </c>
      <c r="G34" s="73">
        <v>0</v>
      </c>
      <c r="H34" s="73">
        <v>0</v>
      </c>
      <c r="I34" s="73">
        <v>0</v>
      </c>
      <c r="J34" s="73">
        <v>0</v>
      </c>
      <c r="K34" s="73">
        <v>0</v>
      </c>
      <c r="L34" s="73">
        <v>0</v>
      </c>
      <c r="M34" s="73">
        <v>0</v>
      </c>
      <c r="N34" s="73">
        <v>0</v>
      </c>
      <c r="O34" s="73">
        <v>0</v>
      </c>
      <c r="P34" s="73">
        <v>0</v>
      </c>
      <c r="Q34" s="73">
        <v>0</v>
      </c>
      <c r="R34" s="73">
        <v>0</v>
      </c>
      <c r="S34" s="73">
        <v>0</v>
      </c>
      <c r="T34" s="73">
        <v>0</v>
      </c>
      <c r="U34" s="73">
        <v>0</v>
      </c>
      <c r="V34" s="73">
        <v>0</v>
      </c>
      <c r="W34" s="73">
        <v>0</v>
      </c>
      <c r="X34" s="73">
        <v>0</v>
      </c>
      <c r="Y34" s="73">
        <v>0</v>
      </c>
      <c r="Z34" s="73">
        <v>0</v>
      </c>
      <c r="AA34" s="73">
        <v>0</v>
      </c>
      <c r="AB34" s="73">
        <v>0</v>
      </c>
      <c r="AC34" s="73">
        <v>0</v>
      </c>
      <c r="AD34" s="73">
        <v>0</v>
      </c>
      <c r="AE34" s="73">
        <v>0</v>
      </c>
      <c r="AF34" s="73">
        <v>0</v>
      </c>
      <c r="AG34" s="73">
        <v>0</v>
      </c>
      <c r="AH34" s="73">
        <v>0</v>
      </c>
      <c r="AI34" s="73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1:85">
      <c r="A35" s="5"/>
      <c r="B35" s="5" t="s">
        <v>4</v>
      </c>
      <c r="C35" s="73">
        <v>0</v>
      </c>
      <c r="D35" s="73">
        <v>0</v>
      </c>
      <c r="E35" s="73">
        <v>0</v>
      </c>
      <c r="F35" s="73">
        <v>0</v>
      </c>
      <c r="G35" s="73">
        <v>0</v>
      </c>
      <c r="H35" s="73">
        <v>0</v>
      </c>
      <c r="I35" s="73">
        <v>0</v>
      </c>
      <c r="J35" s="73">
        <v>0</v>
      </c>
      <c r="K35" s="73">
        <v>0</v>
      </c>
      <c r="L35" s="73">
        <v>0</v>
      </c>
      <c r="M35" s="73">
        <v>0</v>
      </c>
      <c r="N35" s="73">
        <v>0</v>
      </c>
      <c r="O35" s="73">
        <v>0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  <c r="AF35" s="73">
        <v>0</v>
      </c>
      <c r="AG35" s="73">
        <v>0</v>
      </c>
      <c r="AH35" s="73">
        <v>0</v>
      </c>
      <c r="AI35" s="73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1:85">
      <c r="A36" s="5" t="s">
        <v>2</v>
      </c>
      <c r="B36" s="5" t="s">
        <v>3</v>
      </c>
      <c r="C36" s="73">
        <v>0</v>
      </c>
      <c r="D36" s="73">
        <v>0</v>
      </c>
      <c r="E36" s="73">
        <v>0</v>
      </c>
      <c r="F36" s="73">
        <v>0</v>
      </c>
      <c r="G36" s="73">
        <v>0</v>
      </c>
      <c r="H36" s="73">
        <v>0</v>
      </c>
      <c r="I36" s="73">
        <v>0</v>
      </c>
      <c r="J36" s="73">
        <v>0</v>
      </c>
      <c r="K36" s="73">
        <v>0</v>
      </c>
      <c r="L36" s="73">
        <v>0</v>
      </c>
      <c r="M36" s="73">
        <v>0</v>
      </c>
      <c r="N36" s="73">
        <v>0</v>
      </c>
      <c r="O36" s="73">
        <v>0</v>
      </c>
      <c r="P36" s="73">
        <v>0</v>
      </c>
      <c r="Q36" s="73">
        <v>0</v>
      </c>
      <c r="R36" s="73">
        <v>0</v>
      </c>
      <c r="S36" s="73">
        <v>0</v>
      </c>
      <c r="T36" s="73">
        <v>0</v>
      </c>
      <c r="U36" s="73">
        <v>0</v>
      </c>
      <c r="V36" s="73">
        <v>0</v>
      </c>
      <c r="W36" s="73">
        <v>0</v>
      </c>
      <c r="X36" s="73">
        <v>0</v>
      </c>
      <c r="Y36" s="73">
        <v>0</v>
      </c>
      <c r="Z36" s="73">
        <v>0</v>
      </c>
      <c r="AA36" s="73">
        <v>0</v>
      </c>
      <c r="AB36" s="73">
        <v>0</v>
      </c>
      <c r="AC36" s="73">
        <v>0</v>
      </c>
      <c r="AD36" s="73">
        <v>0</v>
      </c>
      <c r="AE36" s="73">
        <v>0</v>
      </c>
      <c r="AF36" s="73">
        <v>0</v>
      </c>
      <c r="AG36" s="73">
        <v>0</v>
      </c>
      <c r="AH36" s="73">
        <v>0</v>
      </c>
      <c r="AI36" s="73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1:85">
      <c r="A37" s="4"/>
      <c r="B37" s="4" t="s">
        <v>4</v>
      </c>
      <c r="C37" s="73">
        <v>0</v>
      </c>
      <c r="D37" s="73">
        <v>0</v>
      </c>
      <c r="E37" s="73">
        <v>0</v>
      </c>
      <c r="F37" s="73">
        <v>0</v>
      </c>
      <c r="G37" s="73">
        <v>0</v>
      </c>
      <c r="H37" s="73">
        <v>0</v>
      </c>
      <c r="I37" s="73">
        <v>0</v>
      </c>
      <c r="J37" s="73">
        <v>0</v>
      </c>
      <c r="K37" s="73">
        <v>0</v>
      </c>
      <c r="L37" s="73">
        <v>0</v>
      </c>
      <c r="M37" s="73">
        <v>0</v>
      </c>
      <c r="N37" s="73">
        <v>0</v>
      </c>
      <c r="O37" s="73">
        <v>0</v>
      </c>
      <c r="P37" s="73">
        <v>0</v>
      </c>
      <c r="Q37" s="73">
        <v>0</v>
      </c>
      <c r="R37" s="73">
        <v>0</v>
      </c>
      <c r="S37" s="73">
        <v>0</v>
      </c>
      <c r="T37" s="73">
        <v>0</v>
      </c>
      <c r="U37" s="73">
        <v>0</v>
      </c>
      <c r="V37" s="73">
        <v>0</v>
      </c>
      <c r="W37" s="73">
        <v>0</v>
      </c>
      <c r="X37" s="73">
        <v>0</v>
      </c>
      <c r="Y37" s="73">
        <v>0</v>
      </c>
      <c r="Z37" s="73">
        <v>0</v>
      </c>
      <c r="AA37" s="73">
        <v>0</v>
      </c>
      <c r="AB37" s="73">
        <v>0</v>
      </c>
      <c r="AC37" s="73">
        <v>0</v>
      </c>
      <c r="AD37" s="73">
        <v>0</v>
      </c>
      <c r="AE37" s="73">
        <v>0</v>
      </c>
      <c r="AF37" s="73">
        <v>0</v>
      </c>
      <c r="AG37" s="73">
        <v>0</v>
      </c>
      <c r="AH37" s="73">
        <v>0</v>
      </c>
      <c r="AI37" s="73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1:85">
      <c r="A38" s="14" t="s">
        <v>7</v>
      </c>
      <c r="B38" s="14" t="s">
        <v>3</v>
      </c>
      <c r="C38" s="73">
        <v>0</v>
      </c>
      <c r="D38" s="73">
        <v>0</v>
      </c>
      <c r="E38" s="73">
        <v>0</v>
      </c>
      <c r="F38" s="73">
        <v>0</v>
      </c>
      <c r="G38" s="73">
        <v>0</v>
      </c>
      <c r="H38" s="73">
        <v>0</v>
      </c>
      <c r="I38" s="73">
        <v>0</v>
      </c>
      <c r="J38" s="73">
        <v>0</v>
      </c>
      <c r="K38" s="73">
        <v>0</v>
      </c>
      <c r="L38" s="73">
        <v>0</v>
      </c>
      <c r="M38" s="73">
        <v>0</v>
      </c>
      <c r="N38" s="73">
        <v>0</v>
      </c>
      <c r="O38" s="73">
        <v>0</v>
      </c>
      <c r="P38" s="73">
        <v>0</v>
      </c>
      <c r="Q38" s="73">
        <v>0</v>
      </c>
      <c r="R38" s="73">
        <v>0</v>
      </c>
      <c r="S38" s="73">
        <v>0</v>
      </c>
      <c r="T38" s="73">
        <v>0</v>
      </c>
      <c r="U38" s="73">
        <v>0</v>
      </c>
      <c r="V38" s="73">
        <v>0</v>
      </c>
      <c r="W38" s="73">
        <v>0</v>
      </c>
      <c r="X38" s="73">
        <v>0</v>
      </c>
      <c r="Y38" s="73">
        <v>0</v>
      </c>
      <c r="Z38" s="73">
        <v>0</v>
      </c>
      <c r="AA38" s="73">
        <v>0</v>
      </c>
      <c r="AB38" s="73">
        <v>0</v>
      </c>
      <c r="AC38" s="73">
        <v>0</v>
      </c>
      <c r="AD38" s="73">
        <v>0</v>
      </c>
      <c r="AE38" s="73">
        <v>0</v>
      </c>
      <c r="AF38" s="73">
        <v>0</v>
      </c>
      <c r="AG38" s="73">
        <v>0</v>
      </c>
      <c r="AH38" s="73">
        <v>0</v>
      </c>
      <c r="AI38" s="73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1:85">
      <c r="A39" s="4"/>
      <c r="B39" s="4" t="s">
        <v>4</v>
      </c>
      <c r="C39" s="73">
        <v>0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O39" s="73">
        <v>0</v>
      </c>
      <c r="P39" s="73">
        <v>0</v>
      </c>
      <c r="Q39" s="73">
        <v>0</v>
      </c>
      <c r="R39" s="73">
        <v>0</v>
      </c>
      <c r="S39" s="73">
        <v>0</v>
      </c>
      <c r="T39" s="73">
        <v>0</v>
      </c>
      <c r="U39" s="73">
        <v>0</v>
      </c>
      <c r="V39" s="73">
        <v>0</v>
      </c>
      <c r="W39" s="73">
        <v>0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  <c r="AF39" s="73">
        <v>0</v>
      </c>
      <c r="AG39" s="73">
        <v>0</v>
      </c>
      <c r="AH39" s="73">
        <v>0</v>
      </c>
      <c r="AI39" s="73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1:85">
      <c r="A40" s="14" t="s">
        <v>6</v>
      </c>
      <c r="B40" s="14" t="s">
        <v>3</v>
      </c>
      <c r="C40" s="73">
        <v>0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O40" s="73">
        <v>0</v>
      </c>
      <c r="P40" s="73">
        <v>0</v>
      </c>
      <c r="Q40" s="73">
        <v>0</v>
      </c>
      <c r="R40" s="73">
        <v>0</v>
      </c>
      <c r="S40" s="73">
        <v>0</v>
      </c>
      <c r="T40" s="73">
        <v>0</v>
      </c>
      <c r="U40" s="73">
        <v>0</v>
      </c>
      <c r="V40" s="73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0</v>
      </c>
      <c r="AB40" s="73">
        <v>0</v>
      </c>
      <c r="AC40" s="73">
        <v>0</v>
      </c>
      <c r="AD40" s="73">
        <v>0</v>
      </c>
      <c r="AE40" s="73">
        <v>0</v>
      </c>
      <c r="AF40" s="73">
        <v>0</v>
      </c>
      <c r="AG40" s="73">
        <v>0</v>
      </c>
      <c r="AH40" s="73">
        <v>0</v>
      </c>
      <c r="AI40" s="73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1:85">
      <c r="A41" s="5"/>
      <c r="B41" s="5" t="s">
        <v>4</v>
      </c>
      <c r="C41" s="73">
        <v>0</v>
      </c>
      <c r="D41" s="73">
        <v>0</v>
      </c>
      <c r="E41" s="73">
        <v>0</v>
      </c>
      <c r="F41" s="73">
        <v>0</v>
      </c>
      <c r="G41" s="73">
        <v>0</v>
      </c>
      <c r="H41" s="73">
        <v>0</v>
      </c>
      <c r="I41" s="73">
        <v>0</v>
      </c>
      <c r="J41" s="73">
        <v>0</v>
      </c>
      <c r="K41" s="73">
        <v>0</v>
      </c>
      <c r="L41" s="73">
        <v>0</v>
      </c>
      <c r="M41" s="73">
        <v>0</v>
      </c>
      <c r="N41" s="73">
        <v>0</v>
      </c>
      <c r="O41" s="73">
        <v>0</v>
      </c>
      <c r="P41" s="73">
        <v>0</v>
      </c>
      <c r="Q41" s="73">
        <v>0</v>
      </c>
      <c r="R41" s="73">
        <v>0</v>
      </c>
      <c r="S41" s="73">
        <v>0</v>
      </c>
      <c r="T41" s="73">
        <v>0</v>
      </c>
      <c r="U41" s="73">
        <v>0</v>
      </c>
      <c r="V41" s="73">
        <v>0</v>
      </c>
      <c r="W41" s="73">
        <v>0</v>
      </c>
      <c r="X41" s="73">
        <v>0</v>
      </c>
      <c r="Y41" s="73">
        <v>0</v>
      </c>
      <c r="Z41" s="73">
        <v>0</v>
      </c>
      <c r="AA41" s="73">
        <v>0</v>
      </c>
      <c r="AB41" s="73">
        <v>0</v>
      </c>
      <c r="AC41" s="73">
        <v>0</v>
      </c>
      <c r="AD41" s="73">
        <v>0</v>
      </c>
      <c r="AE41" s="73">
        <v>0</v>
      </c>
      <c r="AF41" s="73">
        <v>0</v>
      </c>
      <c r="AG41" s="73">
        <v>0</v>
      </c>
      <c r="AH41" s="73">
        <v>0</v>
      </c>
      <c r="AI41" s="73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1:85">
      <c r="A42" s="5" t="s">
        <v>8</v>
      </c>
      <c r="B42" s="5" t="s">
        <v>3</v>
      </c>
      <c r="C42" s="73">
        <v>0</v>
      </c>
      <c r="D42" s="73">
        <v>0</v>
      </c>
      <c r="E42" s="73">
        <v>0</v>
      </c>
      <c r="F42" s="73">
        <v>0</v>
      </c>
      <c r="G42" s="73">
        <v>0</v>
      </c>
      <c r="H42" s="73">
        <v>0</v>
      </c>
      <c r="I42" s="73">
        <v>0</v>
      </c>
      <c r="J42" s="73">
        <v>0</v>
      </c>
      <c r="K42" s="73">
        <v>0</v>
      </c>
      <c r="L42" s="73">
        <v>0</v>
      </c>
      <c r="M42" s="73">
        <v>0</v>
      </c>
      <c r="N42" s="73">
        <v>0</v>
      </c>
      <c r="O42" s="73">
        <v>0</v>
      </c>
      <c r="P42" s="73">
        <v>0</v>
      </c>
      <c r="Q42" s="73">
        <v>0</v>
      </c>
      <c r="R42" s="73">
        <v>0</v>
      </c>
      <c r="S42" s="73">
        <v>0</v>
      </c>
      <c r="T42" s="73">
        <v>0</v>
      </c>
      <c r="U42" s="73">
        <v>0</v>
      </c>
      <c r="V42" s="73">
        <v>0</v>
      </c>
      <c r="W42" s="73">
        <v>0</v>
      </c>
      <c r="X42" s="73">
        <v>0</v>
      </c>
      <c r="Y42" s="73">
        <v>0</v>
      </c>
      <c r="Z42" s="73">
        <v>0</v>
      </c>
      <c r="AA42" s="73">
        <v>0</v>
      </c>
      <c r="AB42" s="73">
        <v>0</v>
      </c>
      <c r="AC42" s="73">
        <v>0</v>
      </c>
      <c r="AD42" s="73">
        <v>0</v>
      </c>
      <c r="AE42" s="73">
        <v>0</v>
      </c>
      <c r="AF42" s="73">
        <v>0</v>
      </c>
      <c r="AG42" s="73">
        <v>0</v>
      </c>
      <c r="AH42" s="73">
        <v>0</v>
      </c>
      <c r="AI42" s="73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1:85">
      <c r="A43" s="4"/>
      <c r="B43" s="4" t="s">
        <v>37</v>
      </c>
      <c r="C43" s="73">
        <v>0</v>
      </c>
      <c r="D43" s="73">
        <v>0</v>
      </c>
      <c r="E43" s="73">
        <v>0</v>
      </c>
      <c r="F43" s="73">
        <v>0</v>
      </c>
      <c r="G43" s="73">
        <v>0</v>
      </c>
      <c r="H43" s="73">
        <v>0</v>
      </c>
      <c r="I43" s="73">
        <v>0</v>
      </c>
      <c r="J43" s="73">
        <v>0</v>
      </c>
      <c r="K43" s="73">
        <v>0</v>
      </c>
      <c r="L43" s="73">
        <v>0</v>
      </c>
      <c r="M43" s="73">
        <v>0</v>
      </c>
      <c r="N43" s="73">
        <v>0</v>
      </c>
      <c r="O43" s="73">
        <v>0</v>
      </c>
      <c r="P43" s="73">
        <v>0</v>
      </c>
      <c r="Q43" s="73">
        <v>0</v>
      </c>
      <c r="R43" s="73">
        <v>0</v>
      </c>
      <c r="S43" s="73">
        <v>0</v>
      </c>
      <c r="T43" s="73">
        <v>0</v>
      </c>
      <c r="U43" s="73">
        <v>0</v>
      </c>
      <c r="V43" s="73">
        <v>0</v>
      </c>
      <c r="W43" s="73">
        <v>0</v>
      </c>
      <c r="X43" s="73">
        <v>0</v>
      </c>
      <c r="Y43" s="73">
        <v>0</v>
      </c>
      <c r="Z43" s="73">
        <v>0</v>
      </c>
      <c r="AA43" s="73">
        <v>0</v>
      </c>
      <c r="AB43" s="73">
        <v>0</v>
      </c>
      <c r="AC43" s="73">
        <v>0</v>
      </c>
      <c r="AD43" s="73">
        <v>0</v>
      </c>
      <c r="AE43" s="73">
        <v>0</v>
      </c>
      <c r="AF43" s="73">
        <v>0</v>
      </c>
      <c r="AG43" s="73">
        <v>0</v>
      </c>
      <c r="AH43" s="73">
        <v>0</v>
      </c>
      <c r="AI43" s="7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1:85">
      <c r="A44" s="14" t="s">
        <v>36</v>
      </c>
      <c r="B44" s="14" t="s">
        <v>38</v>
      </c>
      <c r="C44" s="73">
        <v>0</v>
      </c>
      <c r="D44" s="73">
        <v>0</v>
      </c>
      <c r="E44" s="73">
        <v>0</v>
      </c>
      <c r="F44" s="73">
        <v>0</v>
      </c>
      <c r="G44" s="73">
        <v>0</v>
      </c>
      <c r="H44" s="73">
        <v>0</v>
      </c>
      <c r="I44" s="73">
        <v>0</v>
      </c>
      <c r="J44" s="73">
        <v>0</v>
      </c>
      <c r="K44" s="73">
        <v>0</v>
      </c>
      <c r="L44" s="73">
        <v>0</v>
      </c>
      <c r="M44" s="73">
        <v>0</v>
      </c>
      <c r="N44" s="73">
        <v>0</v>
      </c>
      <c r="O44" s="73">
        <v>0</v>
      </c>
      <c r="P44" s="73">
        <v>0</v>
      </c>
      <c r="Q44" s="73">
        <v>0</v>
      </c>
      <c r="R44" s="73">
        <v>0</v>
      </c>
      <c r="S44" s="73">
        <v>0</v>
      </c>
      <c r="T44" s="73">
        <v>0</v>
      </c>
      <c r="U44" s="73">
        <v>0</v>
      </c>
      <c r="V44" s="73">
        <v>0</v>
      </c>
      <c r="W44" s="73">
        <v>0</v>
      </c>
      <c r="X44" s="73">
        <v>0</v>
      </c>
      <c r="Y44" s="73">
        <v>0</v>
      </c>
      <c r="Z44" s="73">
        <v>0</v>
      </c>
      <c r="AA44" s="73">
        <v>0</v>
      </c>
      <c r="AB44" s="73">
        <v>0</v>
      </c>
      <c r="AC44" s="73">
        <v>0</v>
      </c>
      <c r="AD44" s="73">
        <v>0</v>
      </c>
      <c r="AE44" s="73">
        <v>0</v>
      </c>
      <c r="AF44" s="73">
        <v>0</v>
      </c>
      <c r="AG44" s="73">
        <v>0</v>
      </c>
      <c r="AH44" s="73">
        <v>0</v>
      </c>
      <c r="AI44" s="73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1:85">
      <c r="A45" s="5"/>
      <c r="B45" s="5"/>
      <c r="C45" s="73">
        <v>0</v>
      </c>
      <c r="D45" s="73">
        <v>0</v>
      </c>
      <c r="E45" s="73">
        <v>0</v>
      </c>
      <c r="F45" s="73">
        <v>0</v>
      </c>
      <c r="G45" s="73">
        <v>0</v>
      </c>
      <c r="H45" s="73">
        <v>0</v>
      </c>
      <c r="I45" s="73">
        <v>0</v>
      </c>
      <c r="J45" s="73">
        <v>0</v>
      </c>
      <c r="K45" s="73">
        <v>0</v>
      </c>
      <c r="L45" s="73">
        <v>0</v>
      </c>
      <c r="M45" s="73">
        <v>0</v>
      </c>
      <c r="N45" s="73">
        <v>0</v>
      </c>
      <c r="O45" s="73">
        <v>0</v>
      </c>
      <c r="P45" s="73">
        <v>0</v>
      </c>
      <c r="Q45" s="73">
        <v>0</v>
      </c>
      <c r="R45" s="73">
        <v>0</v>
      </c>
      <c r="S45" s="73">
        <v>0</v>
      </c>
      <c r="T45" s="73">
        <v>0</v>
      </c>
      <c r="U45" s="73">
        <v>0</v>
      </c>
      <c r="V45" s="73">
        <v>0</v>
      </c>
      <c r="W45" s="73">
        <v>0</v>
      </c>
      <c r="X45" s="73">
        <v>0</v>
      </c>
      <c r="Y45" s="73">
        <v>0</v>
      </c>
      <c r="Z45" s="73">
        <v>0</v>
      </c>
      <c r="AA45" s="73">
        <v>0</v>
      </c>
      <c r="AB45" s="73">
        <v>0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73">
        <v>0</v>
      </c>
      <c r="AI45" s="73">
        <v>0</v>
      </c>
    </row>
    <row r="46" spans="1:85">
      <c r="A46" s="1" t="str">
        <f>LOOKUP(B46,[1]Regions!$A$4:$A$98,[1]Regions!$B$4:$B$98)</f>
        <v>Germany</v>
      </c>
      <c r="B46" s="2">
        <v>3</v>
      </c>
      <c r="C46" s="72">
        <v>2018</v>
      </c>
      <c r="D46" s="72">
        <v>2019</v>
      </c>
      <c r="E46" s="72">
        <v>2020</v>
      </c>
      <c r="F46" s="72">
        <v>2021</v>
      </c>
      <c r="G46" s="72">
        <v>2022</v>
      </c>
      <c r="H46" s="72">
        <v>2023</v>
      </c>
      <c r="I46" s="72">
        <v>2024</v>
      </c>
      <c r="J46" s="72">
        <v>2025</v>
      </c>
      <c r="K46" s="72">
        <v>2026</v>
      </c>
      <c r="L46" s="72">
        <v>2027</v>
      </c>
      <c r="M46" s="72">
        <v>2028</v>
      </c>
      <c r="N46" s="72">
        <v>2029</v>
      </c>
      <c r="O46" s="72">
        <v>2030</v>
      </c>
      <c r="P46" s="72">
        <v>2031</v>
      </c>
      <c r="Q46" s="72">
        <v>2032</v>
      </c>
      <c r="R46" s="72">
        <v>2033</v>
      </c>
      <c r="S46" s="72">
        <v>2034</v>
      </c>
      <c r="T46" s="72">
        <v>2035</v>
      </c>
      <c r="U46" s="72">
        <v>2036</v>
      </c>
      <c r="V46" s="72">
        <v>2037</v>
      </c>
      <c r="W46" s="72">
        <v>2038</v>
      </c>
      <c r="X46" s="72">
        <v>2039</v>
      </c>
      <c r="Y46" s="72">
        <v>2040</v>
      </c>
      <c r="Z46" s="72">
        <v>2041</v>
      </c>
      <c r="AA46" s="72">
        <v>2042</v>
      </c>
      <c r="AB46" s="72">
        <v>2043</v>
      </c>
      <c r="AC46" s="72">
        <v>2044</v>
      </c>
      <c r="AD46" s="72">
        <v>2045</v>
      </c>
      <c r="AE46" s="72">
        <v>2046</v>
      </c>
      <c r="AF46" s="72">
        <v>2047</v>
      </c>
      <c r="AG46" s="72">
        <v>2048</v>
      </c>
      <c r="AH46" s="72">
        <v>2049</v>
      </c>
      <c r="AI46" s="72">
        <v>2050</v>
      </c>
      <c r="AJ46">
        <v>2051</v>
      </c>
      <c r="AK46">
        <v>2052</v>
      </c>
      <c r="AL46">
        <v>2053</v>
      </c>
      <c r="AM46">
        <v>2054</v>
      </c>
      <c r="AN46">
        <v>2055</v>
      </c>
      <c r="AO46">
        <v>2056</v>
      </c>
      <c r="AP46">
        <v>2057</v>
      </c>
      <c r="AQ46">
        <v>2058</v>
      </c>
      <c r="AR46">
        <v>2059</v>
      </c>
      <c r="AS46">
        <v>2060</v>
      </c>
      <c r="AT46">
        <v>2061</v>
      </c>
      <c r="AU46">
        <v>2062</v>
      </c>
      <c r="AV46">
        <v>2063</v>
      </c>
      <c r="AW46">
        <v>2064</v>
      </c>
      <c r="AX46">
        <v>2065</v>
      </c>
      <c r="AY46">
        <v>2066</v>
      </c>
      <c r="AZ46">
        <v>2067</v>
      </c>
      <c r="BA46">
        <v>2068</v>
      </c>
      <c r="BB46">
        <v>2069</v>
      </c>
      <c r="BC46">
        <v>2070</v>
      </c>
      <c r="BD46">
        <v>2071</v>
      </c>
      <c r="BE46">
        <v>2072</v>
      </c>
      <c r="BF46">
        <v>2073</v>
      </c>
      <c r="BG46">
        <v>2074</v>
      </c>
      <c r="BH46">
        <v>2075</v>
      </c>
      <c r="BI46">
        <v>2076</v>
      </c>
      <c r="BJ46">
        <v>2077</v>
      </c>
      <c r="BK46">
        <v>2078</v>
      </c>
      <c r="BL46">
        <v>2079</v>
      </c>
      <c r="BM46">
        <v>2080</v>
      </c>
      <c r="BN46">
        <v>2081</v>
      </c>
      <c r="BO46">
        <v>2082</v>
      </c>
      <c r="BP46">
        <v>2083</v>
      </c>
      <c r="BQ46">
        <v>2084</v>
      </c>
      <c r="BR46">
        <v>2085</v>
      </c>
      <c r="BS46">
        <v>2086</v>
      </c>
      <c r="BT46">
        <v>2087</v>
      </c>
      <c r="BU46">
        <v>2088</v>
      </c>
      <c r="BV46">
        <v>2089</v>
      </c>
      <c r="BW46">
        <v>2090</v>
      </c>
      <c r="BX46">
        <v>2091</v>
      </c>
      <c r="BY46">
        <v>2092</v>
      </c>
      <c r="BZ46">
        <v>2093</v>
      </c>
      <c r="CA46">
        <v>2094</v>
      </c>
      <c r="CB46">
        <v>2095</v>
      </c>
      <c r="CC46">
        <v>2096</v>
      </c>
      <c r="CD46">
        <v>2097</v>
      </c>
      <c r="CE46">
        <v>2098</v>
      </c>
      <c r="CF46">
        <v>2099</v>
      </c>
      <c r="CG46">
        <v>2100</v>
      </c>
    </row>
    <row r="47" spans="1:85">
      <c r="A47" s="74"/>
      <c r="B47" s="74" t="s">
        <v>4</v>
      </c>
      <c r="C47" s="73">
        <v>0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O47" s="73">
        <v>0</v>
      </c>
      <c r="P47" s="73">
        <v>0</v>
      </c>
      <c r="Q47" s="73">
        <v>0</v>
      </c>
      <c r="R47" s="73">
        <v>0</v>
      </c>
      <c r="S47" s="73">
        <v>0</v>
      </c>
      <c r="T47" s="73">
        <v>0</v>
      </c>
      <c r="U47" s="73">
        <v>0</v>
      </c>
      <c r="V47" s="73">
        <v>0</v>
      </c>
      <c r="W47" s="73">
        <v>0</v>
      </c>
      <c r="X47" s="73">
        <v>0</v>
      </c>
      <c r="Y47" s="73">
        <v>0</v>
      </c>
      <c r="Z47" s="73">
        <v>0</v>
      </c>
      <c r="AA47" s="73">
        <v>0</v>
      </c>
      <c r="AB47" s="73">
        <v>0</v>
      </c>
      <c r="AC47" s="73">
        <v>0</v>
      </c>
      <c r="AD47" s="73">
        <v>0</v>
      </c>
      <c r="AE47" s="73">
        <v>0</v>
      </c>
      <c r="AF47" s="73">
        <v>0</v>
      </c>
      <c r="AG47" s="73">
        <v>0</v>
      </c>
      <c r="AH47" s="73">
        <v>0</v>
      </c>
      <c r="AI47" s="73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1:85">
      <c r="A48" s="74" t="s">
        <v>0</v>
      </c>
      <c r="B48" s="74" t="s">
        <v>3</v>
      </c>
      <c r="C48" s="73">
        <v>0</v>
      </c>
      <c r="D48" s="73">
        <v>0</v>
      </c>
      <c r="E48" s="73">
        <v>0</v>
      </c>
      <c r="F48" s="73">
        <v>0</v>
      </c>
      <c r="G48" s="73">
        <v>0</v>
      </c>
      <c r="H48" s="73">
        <v>0</v>
      </c>
      <c r="I48" s="73">
        <v>0</v>
      </c>
      <c r="J48" s="73">
        <v>0</v>
      </c>
      <c r="K48" s="73">
        <v>0</v>
      </c>
      <c r="L48" s="73">
        <v>0</v>
      </c>
      <c r="M48" s="73">
        <v>0</v>
      </c>
      <c r="N48" s="73">
        <v>0</v>
      </c>
      <c r="O48" s="73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73">
        <v>0</v>
      </c>
      <c r="AI48" s="73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1:85">
      <c r="A49" s="74"/>
      <c r="B49" s="74" t="s">
        <v>34</v>
      </c>
      <c r="C49" s="73">
        <v>0</v>
      </c>
      <c r="D49" s="73">
        <v>0</v>
      </c>
      <c r="E49" s="73">
        <v>0</v>
      </c>
      <c r="F49" s="73">
        <v>0</v>
      </c>
      <c r="G49" s="73">
        <v>0</v>
      </c>
      <c r="H49" s="73">
        <v>0</v>
      </c>
      <c r="I49" s="73">
        <v>0</v>
      </c>
      <c r="J49" s="73">
        <v>0</v>
      </c>
      <c r="K49" s="73">
        <v>0</v>
      </c>
      <c r="L49" s="73">
        <v>0</v>
      </c>
      <c r="M49" s="73">
        <v>0</v>
      </c>
      <c r="N49" s="73">
        <v>0</v>
      </c>
      <c r="O49" s="73">
        <v>0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73">
        <v>0</v>
      </c>
      <c r="AI49" s="73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1:85">
      <c r="A50" s="14"/>
      <c r="B50" s="14" t="s">
        <v>35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3">
        <v>0</v>
      </c>
      <c r="AI50" s="73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1:85">
      <c r="A51" s="4"/>
      <c r="B51" s="4" t="s">
        <v>4</v>
      </c>
      <c r="C51" s="73">
        <v>0</v>
      </c>
      <c r="D51" s="73">
        <v>0</v>
      </c>
      <c r="E51" s="73">
        <v>0</v>
      </c>
      <c r="F51" s="73">
        <v>0</v>
      </c>
      <c r="G51" s="73">
        <v>0</v>
      </c>
      <c r="H51" s="73">
        <v>0</v>
      </c>
      <c r="I51" s="73">
        <v>0</v>
      </c>
      <c r="J51" s="73">
        <v>0</v>
      </c>
      <c r="K51" s="73">
        <v>0</v>
      </c>
      <c r="L51" s="73">
        <v>0</v>
      </c>
      <c r="M51" s="73">
        <v>0</v>
      </c>
      <c r="N51" s="73">
        <v>0</v>
      </c>
      <c r="O51" s="73">
        <v>0</v>
      </c>
      <c r="P51" s="73">
        <v>0</v>
      </c>
      <c r="Q51" s="73">
        <v>0</v>
      </c>
      <c r="R51" s="73">
        <v>0</v>
      </c>
      <c r="S51" s="73">
        <v>0</v>
      </c>
      <c r="T51" s="73">
        <v>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0</v>
      </c>
      <c r="AB51" s="73">
        <v>0</v>
      </c>
      <c r="AC51" s="73">
        <v>0</v>
      </c>
      <c r="AD51" s="73">
        <v>0</v>
      </c>
      <c r="AE51" s="73">
        <v>0</v>
      </c>
      <c r="AF51" s="73">
        <v>0</v>
      </c>
      <c r="AG51" s="73">
        <v>0</v>
      </c>
      <c r="AH51" s="73">
        <v>0</v>
      </c>
      <c r="AI51" s="73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1:85">
      <c r="A52" s="74" t="s">
        <v>1</v>
      </c>
      <c r="B52" s="74" t="s">
        <v>3</v>
      </c>
      <c r="C52" s="73">
        <v>0</v>
      </c>
      <c r="D52" s="73">
        <v>0</v>
      </c>
      <c r="E52" s="73">
        <v>0</v>
      </c>
      <c r="F52" s="73">
        <v>0</v>
      </c>
      <c r="G52" s="73">
        <v>0</v>
      </c>
      <c r="H52" s="73">
        <v>0</v>
      </c>
      <c r="I52" s="73">
        <v>0</v>
      </c>
      <c r="J52" s="73">
        <v>0</v>
      </c>
      <c r="K52" s="73">
        <v>0</v>
      </c>
      <c r="L52" s="73">
        <v>0</v>
      </c>
      <c r="M52" s="73">
        <v>0</v>
      </c>
      <c r="N52" s="73">
        <v>0</v>
      </c>
      <c r="O52" s="73">
        <v>0</v>
      </c>
      <c r="P52" s="73">
        <v>0</v>
      </c>
      <c r="Q52" s="73">
        <v>0</v>
      </c>
      <c r="R52" s="73">
        <v>0</v>
      </c>
      <c r="S52" s="73">
        <v>0</v>
      </c>
      <c r="T52" s="73">
        <v>0</v>
      </c>
      <c r="U52" s="73">
        <v>0</v>
      </c>
      <c r="V52" s="73">
        <v>0</v>
      </c>
      <c r="W52" s="73">
        <v>0</v>
      </c>
      <c r="X52" s="73">
        <v>0</v>
      </c>
      <c r="Y52" s="73">
        <v>0</v>
      </c>
      <c r="Z52" s="73">
        <v>0</v>
      </c>
      <c r="AA52" s="73">
        <v>0</v>
      </c>
      <c r="AB52" s="73">
        <v>0</v>
      </c>
      <c r="AC52" s="73">
        <v>0</v>
      </c>
      <c r="AD52" s="73">
        <v>0</v>
      </c>
      <c r="AE52" s="73">
        <v>0</v>
      </c>
      <c r="AF52" s="73">
        <v>0</v>
      </c>
      <c r="AG52" s="73">
        <v>0</v>
      </c>
      <c r="AH52" s="73">
        <v>0</v>
      </c>
      <c r="AI52" s="73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1:85">
      <c r="A53" s="74"/>
      <c r="B53" s="74" t="s">
        <v>34</v>
      </c>
      <c r="C53" s="73">
        <v>0</v>
      </c>
      <c r="D53" s="73">
        <v>0</v>
      </c>
      <c r="E53" s="73">
        <v>0</v>
      </c>
      <c r="F53" s="73">
        <v>0</v>
      </c>
      <c r="G53" s="73">
        <v>0</v>
      </c>
      <c r="H53" s="73">
        <v>0</v>
      </c>
      <c r="I53" s="73">
        <v>0</v>
      </c>
      <c r="J53" s="73">
        <v>0</v>
      </c>
      <c r="K53" s="73">
        <v>0</v>
      </c>
      <c r="L53" s="73">
        <v>0</v>
      </c>
      <c r="M53" s="73">
        <v>0</v>
      </c>
      <c r="N53" s="73">
        <v>0</v>
      </c>
      <c r="O53" s="73">
        <v>0</v>
      </c>
      <c r="P53" s="73">
        <v>0</v>
      </c>
      <c r="Q53" s="73">
        <v>0</v>
      </c>
      <c r="R53" s="73">
        <v>0</v>
      </c>
      <c r="S53" s="73">
        <v>0</v>
      </c>
      <c r="T53" s="73">
        <v>0</v>
      </c>
      <c r="U53" s="73">
        <v>0</v>
      </c>
      <c r="V53" s="73">
        <v>0</v>
      </c>
      <c r="W53" s="73">
        <v>0</v>
      </c>
      <c r="X53" s="73">
        <v>0</v>
      </c>
      <c r="Y53" s="73">
        <v>0</v>
      </c>
      <c r="Z53" s="73">
        <v>0</v>
      </c>
      <c r="AA53" s="73">
        <v>0</v>
      </c>
      <c r="AB53" s="73">
        <v>0</v>
      </c>
      <c r="AC53" s="73">
        <v>0</v>
      </c>
      <c r="AD53" s="73">
        <v>0</v>
      </c>
      <c r="AE53" s="73">
        <v>0</v>
      </c>
      <c r="AF53" s="73">
        <v>0</v>
      </c>
      <c r="AG53" s="73">
        <v>0</v>
      </c>
      <c r="AH53" s="73">
        <v>0</v>
      </c>
      <c r="AI53" s="7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1:85">
      <c r="A54" s="14"/>
      <c r="B54" s="14" t="s">
        <v>35</v>
      </c>
      <c r="C54" s="73">
        <v>0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O54" s="73">
        <v>0</v>
      </c>
      <c r="P54" s="73">
        <v>0</v>
      </c>
      <c r="Q54" s="73">
        <v>0</v>
      </c>
      <c r="R54" s="73">
        <v>0</v>
      </c>
      <c r="S54" s="73">
        <v>0</v>
      </c>
      <c r="T54" s="73">
        <v>0</v>
      </c>
      <c r="U54" s="73">
        <v>0</v>
      </c>
      <c r="V54" s="73">
        <v>0</v>
      </c>
      <c r="W54" s="73">
        <v>0</v>
      </c>
      <c r="X54" s="73">
        <v>0</v>
      </c>
      <c r="Y54" s="73">
        <v>0</v>
      </c>
      <c r="Z54" s="73">
        <v>0</v>
      </c>
      <c r="AA54" s="73">
        <v>0</v>
      </c>
      <c r="AB54" s="73">
        <v>0</v>
      </c>
      <c r="AC54" s="73">
        <v>0</v>
      </c>
      <c r="AD54" s="73">
        <v>0</v>
      </c>
      <c r="AE54" s="73">
        <v>0</v>
      </c>
      <c r="AF54" s="73">
        <v>0</v>
      </c>
      <c r="AG54" s="73">
        <v>0</v>
      </c>
      <c r="AH54" s="73">
        <v>0</v>
      </c>
      <c r="AI54" s="73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5" spans="1:85">
      <c r="A55" s="4"/>
      <c r="B55" s="4" t="s">
        <v>4</v>
      </c>
      <c r="C55" s="73">
        <v>0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O55" s="73">
        <v>0</v>
      </c>
      <c r="P55" s="73">
        <v>0</v>
      </c>
      <c r="Q55" s="73">
        <v>0</v>
      </c>
      <c r="R55" s="73">
        <v>0</v>
      </c>
      <c r="S55" s="73">
        <v>0</v>
      </c>
      <c r="T55" s="73">
        <v>0</v>
      </c>
      <c r="U55" s="73">
        <v>0</v>
      </c>
      <c r="V55" s="73">
        <v>0</v>
      </c>
      <c r="W55" s="73">
        <v>0</v>
      </c>
      <c r="X55" s="73">
        <v>0</v>
      </c>
      <c r="Y55" s="73">
        <v>0</v>
      </c>
      <c r="Z55" s="73">
        <v>0</v>
      </c>
      <c r="AA55" s="73">
        <v>0</v>
      </c>
      <c r="AB55" s="73">
        <v>0</v>
      </c>
      <c r="AC55" s="73">
        <v>0</v>
      </c>
      <c r="AD55" s="73">
        <v>0</v>
      </c>
      <c r="AE55" s="73">
        <v>0</v>
      </c>
      <c r="AF55" s="73">
        <v>0</v>
      </c>
      <c r="AG55" s="73">
        <v>0</v>
      </c>
      <c r="AH55" s="73">
        <v>0</v>
      </c>
      <c r="AI55" s="73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</row>
    <row r="56" spans="1:85">
      <c r="A56" s="14" t="s">
        <v>5</v>
      </c>
      <c r="B56" s="14" t="s">
        <v>3</v>
      </c>
      <c r="C56" s="73">
        <v>0</v>
      </c>
      <c r="D56" s="73">
        <v>0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>
        <v>0</v>
      </c>
      <c r="L56" s="73">
        <v>0</v>
      </c>
      <c r="M56" s="73">
        <v>0</v>
      </c>
      <c r="N56" s="73">
        <v>0</v>
      </c>
      <c r="O56" s="73">
        <v>0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73">
        <v>0</v>
      </c>
      <c r="AI56" s="73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</row>
    <row r="57" spans="1:85">
      <c r="A57" s="5"/>
      <c r="B57" s="5" t="s">
        <v>4</v>
      </c>
      <c r="C57" s="73">
        <v>0</v>
      </c>
      <c r="D57" s="73">
        <v>0</v>
      </c>
      <c r="E57" s="73">
        <v>0</v>
      </c>
      <c r="F57" s="73">
        <v>0</v>
      </c>
      <c r="G57" s="73">
        <v>0</v>
      </c>
      <c r="H57" s="73">
        <v>0</v>
      </c>
      <c r="I57" s="73">
        <v>0</v>
      </c>
      <c r="J57" s="73">
        <v>0</v>
      </c>
      <c r="K57" s="73">
        <v>0</v>
      </c>
      <c r="L57" s="73">
        <v>0</v>
      </c>
      <c r="M57" s="73">
        <v>0</v>
      </c>
      <c r="N57" s="73">
        <v>0</v>
      </c>
      <c r="O57" s="73">
        <v>0</v>
      </c>
      <c r="P57" s="73">
        <v>0</v>
      </c>
      <c r="Q57" s="73">
        <v>0</v>
      </c>
      <c r="R57" s="73">
        <v>0</v>
      </c>
      <c r="S57" s="73">
        <v>0</v>
      </c>
      <c r="T57" s="73">
        <v>0</v>
      </c>
      <c r="U57" s="73">
        <v>0</v>
      </c>
      <c r="V57" s="73">
        <v>0</v>
      </c>
      <c r="W57" s="73">
        <v>0</v>
      </c>
      <c r="X57" s="73">
        <v>0</v>
      </c>
      <c r="Y57" s="73">
        <v>0</v>
      </c>
      <c r="Z57" s="73">
        <v>0</v>
      </c>
      <c r="AA57" s="73">
        <v>0</v>
      </c>
      <c r="AB57" s="73">
        <v>0</v>
      </c>
      <c r="AC57" s="73">
        <v>0</v>
      </c>
      <c r="AD57" s="73">
        <v>0</v>
      </c>
      <c r="AE57" s="73">
        <v>0</v>
      </c>
      <c r="AF57" s="73">
        <v>0</v>
      </c>
      <c r="AG57" s="73">
        <v>0</v>
      </c>
      <c r="AH57" s="73">
        <v>0</v>
      </c>
      <c r="AI57" s="73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</row>
    <row r="58" spans="1:85">
      <c r="A58" s="5" t="s">
        <v>2</v>
      </c>
      <c r="B58" s="5" t="s">
        <v>3</v>
      </c>
      <c r="C58" s="73">
        <v>0</v>
      </c>
      <c r="D58" s="73">
        <v>0</v>
      </c>
      <c r="E58" s="73">
        <v>0</v>
      </c>
      <c r="F58" s="73">
        <v>0</v>
      </c>
      <c r="G58" s="73">
        <v>0</v>
      </c>
      <c r="H58" s="73">
        <v>0</v>
      </c>
      <c r="I58" s="73">
        <v>0</v>
      </c>
      <c r="J58" s="73">
        <v>0</v>
      </c>
      <c r="K58" s="73">
        <v>0</v>
      </c>
      <c r="L58" s="73">
        <v>0</v>
      </c>
      <c r="M58" s="73">
        <v>0</v>
      </c>
      <c r="N58" s="73">
        <v>0</v>
      </c>
      <c r="O58" s="73">
        <v>0</v>
      </c>
      <c r="P58" s="73">
        <v>0</v>
      </c>
      <c r="Q58" s="73">
        <v>0</v>
      </c>
      <c r="R58" s="73">
        <v>0</v>
      </c>
      <c r="S58" s="73">
        <v>0</v>
      </c>
      <c r="T58" s="73">
        <v>0</v>
      </c>
      <c r="U58" s="73">
        <v>0</v>
      </c>
      <c r="V58" s="73">
        <v>0</v>
      </c>
      <c r="W58" s="73">
        <v>0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>
        <v>0</v>
      </c>
      <c r="AE58" s="73">
        <v>0</v>
      </c>
      <c r="AF58" s="73">
        <v>0</v>
      </c>
      <c r="AG58" s="73">
        <v>0</v>
      </c>
      <c r="AH58" s="73">
        <v>0</v>
      </c>
      <c r="AI58" s="73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</row>
    <row r="59" spans="1:85">
      <c r="A59" s="4"/>
      <c r="B59" s="4" t="s">
        <v>4</v>
      </c>
      <c r="C59" s="73">
        <v>0</v>
      </c>
      <c r="D59" s="73">
        <v>0</v>
      </c>
      <c r="E59" s="73">
        <v>0</v>
      </c>
      <c r="F59" s="73">
        <v>0</v>
      </c>
      <c r="G59" s="73">
        <v>0</v>
      </c>
      <c r="H59" s="73">
        <v>0</v>
      </c>
      <c r="I59" s="73">
        <v>0</v>
      </c>
      <c r="J59" s="73">
        <v>0</v>
      </c>
      <c r="K59" s="73">
        <v>0</v>
      </c>
      <c r="L59" s="73">
        <v>0</v>
      </c>
      <c r="M59" s="73">
        <v>0</v>
      </c>
      <c r="N59" s="73">
        <v>0</v>
      </c>
      <c r="O59" s="73">
        <v>0</v>
      </c>
      <c r="P59" s="73">
        <v>0</v>
      </c>
      <c r="Q59" s="73">
        <v>0</v>
      </c>
      <c r="R59" s="73">
        <v>0</v>
      </c>
      <c r="S59" s="73">
        <v>0</v>
      </c>
      <c r="T59" s="73">
        <v>0</v>
      </c>
      <c r="U59" s="73">
        <v>0</v>
      </c>
      <c r="V59" s="73">
        <v>0</v>
      </c>
      <c r="W59" s="73">
        <v>0</v>
      </c>
      <c r="X59" s="73">
        <v>0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>
        <v>0</v>
      </c>
      <c r="AE59" s="73">
        <v>0</v>
      </c>
      <c r="AF59" s="73">
        <v>0</v>
      </c>
      <c r="AG59" s="73">
        <v>0</v>
      </c>
      <c r="AH59" s="73">
        <v>0</v>
      </c>
      <c r="AI59" s="73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</row>
    <row r="60" spans="1:85">
      <c r="A60" s="14" t="s">
        <v>7</v>
      </c>
      <c r="B60" s="14" t="s">
        <v>3</v>
      </c>
      <c r="C60" s="73">
        <v>0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O60" s="73">
        <v>0</v>
      </c>
      <c r="P60" s="73">
        <v>0</v>
      </c>
      <c r="Q60" s="73">
        <v>0</v>
      </c>
      <c r="R60" s="73">
        <v>0</v>
      </c>
      <c r="S60" s="73">
        <v>0</v>
      </c>
      <c r="T60" s="73">
        <v>0</v>
      </c>
      <c r="U60" s="73">
        <v>0</v>
      </c>
      <c r="V60" s="73">
        <v>0</v>
      </c>
      <c r="W60" s="73">
        <v>0</v>
      </c>
      <c r="X60" s="73">
        <v>0</v>
      </c>
      <c r="Y60" s="73">
        <v>0</v>
      </c>
      <c r="Z60" s="73">
        <v>0</v>
      </c>
      <c r="AA60" s="73">
        <v>0</v>
      </c>
      <c r="AB60" s="73">
        <v>0</v>
      </c>
      <c r="AC60" s="73">
        <v>0</v>
      </c>
      <c r="AD60" s="73">
        <v>0</v>
      </c>
      <c r="AE60" s="73">
        <v>0</v>
      </c>
      <c r="AF60" s="73">
        <v>0</v>
      </c>
      <c r="AG60" s="73">
        <v>0</v>
      </c>
      <c r="AH60" s="73">
        <v>0</v>
      </c>
      <c r="AI60" s="73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</row>
    <row r="61" spans="1:85">
      <c r="A61" s="4"/>
      <c r="B61" s="4" t="s">
        <v>4</v>
      </c>
      <c r="C61" s="73">
        <v>0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O61" s="73">
        <v>0</v>
      </c>
      <c r="P61" s="73">
        <v>0</v>
      </c>
      <c r="Q61" s="73">
        <v>0</v>
      </c>
      <c r="R61" s="73">
        <v>0</v>
      </c>
      <c r="S61" s="73">
        <v>0</v>
      </c>
      <c r="T61" s="73">
        <v>0</v>
      </c>
      <c r="U61" s="73">
        <v>0</v>
      </c>
      <c r="V61" s="73">
        <v>0</v>
      </c>
      <c r="W61" s="73">
        <v>0</v>
      </c>
      <c r="X61" s="73">
        <v>0</v>
      </c>
      <c r="Y61" s="73">
        <v>0</v>
      </c>
      <c r="Z61" s="73">
        <v>0</v>
      </c>
      <c r="AA61" s="73">
        <v>0</v>
      </c>
      <c r="AB61" s="73">
        <v>0</v>
      </c>
      <c r="AC61" s="73">
        <v>0</v>
      </c>
      <c r="AD61" s="73">
        <v>0</v>
      </c>
      <c r="AE61" s="73">
        <v>0</v>
      </c>
      <c r="AF61" s="73">
        <v>0</v>
      </c>
      <c r="AG61" s="73">
        <v>0</v>
      </c>
      <c r="AH61" s="73">
        <v>0</v>
      </c>
      <c r="AI61" s="73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</row>
    <row r="62" spans="1:85">
      <c r="A62" s="14" t="s">
        <v>6</v>
      </c>
      <c r="B62" s="14" t="s">
        <v>3</v>
      </c>
      <c r="C62" s="73">
        <v>0</v>
      </c>
      <c r="D62" s="73">
        <v>0</v>
      </c>
      <c r="E62" s="73">
        <v>0</v>
      </c>
      <c r="F62" s="73">
        <v>0</v>
      </c>
      <c r="G62" s="73">
        <v>0</v>
      </c>
      <c r="H62" s="73">
        <v>0</v>
      </c>
      <c r="I62" s="73">
        <v>0</v>
      </c>
      <c r="J62" s="73">
        <v>0</v>
      </c>
      <c r="K62" s="73">
        <v>0</v>
      </c>
      <c r="L62" s="73">
        <v>0</v>
      </c>
      <c r="M62" s="73">
        <v>0</v>
      </c>
      <c r="N62" s="73">
        <v>0</v>
      </c>
      <c r="O62" s="73">
        <v>0</v>
      </c>
      <c r="P62" s="73">
        <v>0</v>
      </c>
      <c r="Q62" s="73">
        <v>0</v>
      </c>
      <c r="R62" s="73">
        <v>0</v>
      </c>
      <c r="S62" s="73">
        <v>0</v>
      </c>
      <c r="T62" s="73">
        <v>0</v>
      </c>
      <c r="U62" s="73">
        <v>0</v>
      </c>
      <c r="V62" s="73">
        <v>0</v>
      </c>
      <c r="W62" s="73">
        <v>0</v>
      </c>
      <c r="X62" s="73">
        <v>0</v>
      </c>
      <c r="Y62" s="73">
        <v>0</v>
      </c>
      <c r="Z62" s="73">
        <v>0</v>
      </c>
      <c r="AA62" s="73">
        <v>0</v>
      </c>
      <c r="AB62" s="73">
        <v>0</v>
      </c>
      <c r="AC62" s="73">
        <v>0</v>
      </c>
      <c r="AD62" s="73">
        <v>0</v>
      </c>
      <c r="AE62" s="73">
        <v>0</v>
      </c>
      <c r="AF62" s="73">
        <v>0</v>
      </c>
      <c r="AG62" s="73">
        <v>0</v>
      </c>
      <c r="AH62" s="73">
        <v>0</v>
      </c>
      <c r="AI62" s="73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</row>
    <row r="63" spans="1:85">
      <c r="A63" s="5"/>
      <c r="B63" s="5" t="s">
        <v>4</v>
      </c>
      <c r="C63" s="73">
        <v>0</v>
      </c>
      <c r="D63" s="73">
        <v>0</v>
      </c>
      <c r="E63" s="73">
        <v>0</v>
      </c>
      <c r="F63" s="73">
        <v>0</v>
      </c>
      <c r="G63" s="73">
        <v>0</v>
      </c>
      <c r="H63" s="73">
        <v>0</v>
      </c>
      <c r="I63" s="73">
        <v>0</v>
      </c>
      <c r="J63" s="73">
        <v>0</v>
      </c>
      <c r="K63" s="73">
        <v>0</v>
      </c>
      <c r="L63" s="73">
        <v>0</v>
      </c>
      <c r="M63" s="73">
        <v>0</v>
      </c>
      <c r="N63" s="73">
        <v>0</v>
      </c>
      <c r="O63" s="73">
        <v>0</v>
      </c>
      <c r="P63" s="73">
        <v>0</v>
      </c>
      <c r="Q63" s="73">
        <v>0</v>
      </c>
      <c r="R63" s="73">
        <v>0</v>
      </c>
      <c r="S63" s="73">
        <v>0</v>
      </c>
      <c r="T63" s="73">
        <v>0</v>
      </c>
      <c r="U63" s="73">
        <v>0</v>
      </c>
      <c r="V63" s="73">
        <v>0</v>
      </c>
      <c r="W63" s="73">
        <v>0</v>
      </c>
      <c r="X63" s="73">
        <v>0</v>
      </c>
      <c r="Y63" s="73">
        <v>0</v>
      </c>
      <c r="Z63" s="73">
        <v>0</v>
      </c>
      <c r="AA63" s="73">
        <v>0</v>
      </c>
      <c r="AB63" s="73">
        <v>0</v>
      </c>
      <c r="AC63" s="73">
        <v>0</v>
      </c>
      <c r="AD63" s="73">
        <v>0</v>
      </c>
      <c r="AE63" s="73">
        <v>0</v>
      </c>
      <c r="AF63" s="73">
        <v>0</v>
      </c>
      <c r="AG63" s="73">
        <v>0</v>
      </c>
      <c r="AH63" s="73">
        <v>0</v>
      </c>
      <c r="AI63" s="7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</row>
    <row r="64" spans="1:85">
      <c r="A64" s="5" t="s">
        <v>8</v>
      </c>
      <c r="B64" s="5" t="s">
        <v>3</v>
      </c>
      <c r="C64" s="73">
        <v>0</v>
      </c>
      <c r="D64" s="73">
        <v>0</v>
      </c>
      <c r="E64" s="73">
        <v>0</v>
      </c>
      <c r="F64" s="73">
        <v>0</v>
      </c>
      <c r="G64" s="73">
        <v>0</v>
      </c>
      <c r="H64" s="73">
        <v>0</v>
      </c>
      <c r="I64" s="73">
        <v>0</v>
      </c>
      <c r="J64" s="73">
        <v>0</v>
      </c>
      <c r="K64" s="73">
        <v>0</v>
      </c>
      <c r="L64" s="73">
        <v>0</v>
      </c>
      <c r="M64" s="73">
        <v>0</v>
      </c>
      <c r="N64" s="73">
        <v>0</v>
      </c>
      <c r="O64" s="73">
        <v>0</v>
      </c>
      <c r="P64" s="73">
        <v>0</v>
      </c>
      <c r="Q64" s="73">
        <v>0</v>
      </c>
      <c r="R64" s="73">
        <v>0</v>
      </c>
      <c r="S64" s="73">
        <v>0</v>
      </c>
      <c r="T64" s="73">
        <v>0</v>
      </c>
      <c r="U64" s="73">
        <v>0</v>
      </c>
      <c r="V64" s="73">
        <v>0</v>
      </c>
      <c r="W64" s="73">
        <v>0</v>
      </c>
      <c r="X64" s="73">
        <v>0</v>
      </c>
      <c r="Y64" s="73">
        <v>0</v>
      </c>
      <c r="Z64" s="73">
        <v>0</v>
      </c>
      <c r="AA64" s="73">
        <v>0</v>
      </c>
      <c r="AB64" s="73">
        <v>0</v>
      </c>
      <c r="AC64" s="73">
        <v>0</v>
      </c>
      <c r="AD64" s="73">
        <v>0</v>
      </c>
      <c r="AE64" s="73">
        <v>0</v>
      </c>
      <c r="AF64" s="73">
        <v>0</v>
      </c>
      <c r="AG64" s="73">
        <v>0</v>
      </c>
      <c r="AH64" s="73">
        <v>0</v>
      </c>
      <c r="AI64" s="73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</row>
    <row r="65" spans="1:85">
      <c r="A65" s="4"/>
      <c r="B65" s="4" t="s">
        <v>37</v>
      </c>
      <c r="C65" s="73">
        <v>0</v>
      </c>
      <c r="D65" s="73">
        <v>0</v>
      </c>
      <c r="E65" s="73">
        <v>0</v>
      </c>
      <c r="F65" s="73">
        <v>0</v>
      </c>
      <c r="G65" s="73">
        <v>0</v>
      </c>
      <c r="H65" s="73">
        <v>0</v>
      </c>
      <c r="I65" s="73">
        <v>0</v>
      </c>
      <c r="J65" s="73">
        <v>0</v>
      </c>
      <c r="K65" s="73">
        <v>0</v>
      </c>
      <c r="L65" s="73">
        <v>0</v>
      </c>
      <c r="M65" s="73">
        <v>0</v>
      </c>
      <c r="N65" s="73">
        <v>0</v>
      </c>
      <c r="O65" s="73">
        <v>0</v>
      </c>
      <c r="P65" s="73">
        <v>0</v>
      </c>
      <c r="Q65" s="73">
        <v>0</v>
      </c>
      <c r="R65" s="73">
        <v>0</v>
      </c>
      <c r="S65" s="73">
        <v>0</v>
      </c>
      <c r="T65" s="73">
        <v>0</v>
      </c>
      <c r="U65" s="73">
        <v>0</v>
      </c>
      <c r="V65" s="73">
        <v>0</v>
      </c>
      <c r="W65" s="73">
        <v>0</v>
      </c>
      <c r="X65" s="73">
        <v>0</v>
      </c>
      <c r="Y65" s="73">
        <v>0</v>
      </c>
      <c r="Z65" s="73">
        <v>0</v>
      </c>
      <c r="AA65" s="73">
        <v>0</v>
      </c>
      <c r="AB65" s="73">
        <v>0</v>
      </c>
      <c r="AC65" s="73">
        <v>0</v>
      </c>
      <c r="AD65" s="73">
        <v>0</v>
      </c>
      <c r="AE65" s="73">
        <v>0</v>
      </c>
      <c r="AF65" s="73">
        <v>0</v>
      </c>
      <c r="AG65" s="73">
        <v>0</v>
      </c>
      <c r="AH65" s="73">
        <v>0</v>
      </c>
      <c r="AI65" s="73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</row>
    <row r="66" spans="1:85">
      <c r="A66" s="14" t="s">
        <v>36</v>
      </c>
      <c r="B66" s="14" t="s">
        <v>38</v>
      </c>
      <c r="C66" s="73">
        <v>0</v>
      </c>
      <c r="D66" s="73">
        <v>0</v>
      </c>
      <c r="E66" s="73">
        <v>0</v>
      </c>
      <c r="F66" s="73">
        <v>0</v>
      </c>
      <c r="G66" s="73">
        <v>0</v>
      </c>
      <c r="H66" s="73">
        <v>0</v>
      </c>
      <c r="I66" s="73">
        <v>0</v>
      </c>
      <c r="J66" s="73">
        <v>0</v>
      </c>
      <c r="K66" s="73">
        <v>0</v>
      </c>
      <c r="L66" s="73">
        <v>0</v>
      </c>
      <c r="M66" s="73">
        <v>0</v>
      </c>
      <c r="N66" s="73">
        <v>0</v>
      </c>
      <c r="O66" s="73">
        <v>0</v>
      </c>
      <c r="P66" s="73">
        <v>0</v>
      </c>
      <c r="Q66" s="73">
        <v>0</v>
      </c>
      <c r="R66" s="73">
        <v>0</v>
      </c>
      <c r="S66" s="73">
        <v>0</v>
      </c>
      <c r="T66" s="73">
        <v>0</v>
      </c>
      <c r="U66" s="73">
        <v>0</v>
      </c>
      <c r="V66" s="73">
        <v>0</v>
      </c>
      <c r="W66" s="73">
        <v>0</v>
      </c>
      <c r="X66" s="73">
        <v>0</v>
      </c>
      <c r="Y66" s="73">
        <v>0</v>
      </c>
      <c r="Z66" s="73">
        <v>0</v>
      </c>
      <c r="AA66" s="73">
        <v>0</v>
      </c>
      <c r="AB66" s="73">
        <v>0</v>
      </c>
      <c r="AC66" s="73">
        <v>0</v>
      </c>
      <c r="AD66" s="73">
        <v>0</v>
      </c>
      <c r="AE66" s="73">
        <v>0</v>
      </c>
      <c r="AF66" s="73">
        <v>0</v>
      </c>
      <c r="AG66" s="73">
        <v>0</v>
      </c>
      <c r="AH66" s="73">
        <v>0</v>
      </c>
      <c r="AI66" s="73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</row>
    <row r="67" spans="1:85">
      <c r="A67" s="5"/>
      <c r="B67" s="5"/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</row>
    <row r="68" spans="1:85">
      <c r="A68" s="1" t="str">
        <f>LOOKUP(B68,[1]Regions!$A$4:$A$98,[1]Regions!$B$4:$B$98)</f>
        <v>Greece</v>
      </c>
      <c r="B68" s="2">
        <v>4</v>
      </c>
      <c r="C68" s="72">
        <v>2018</v>
      </c>
      <c r="D68" s="72">
        <v>2019</v>
      </c>
      <c r="E68" s="72">
        <v>2020</v>
      </c>
      <c r="F68" s="72">
        <v>2021</v>
      </c>
      <c r="G68" s="72">
        <v>2022</v>
      </c>
      <c r="H68" s="72">
        <v>2023</v>
      </c>
      <c r="I68" s="72">
        <v>2024</v>
      </c>
      <c r="J68" s="72">
        <v>2025</v>
      </c>
      <c r="K68" s="72">
        <v>2026</v>
      </c>
      <c r="L68" s="72">
        <v>2027</v>
      </c>
      <c r="M68" s="72">
        <v>2028</v>
      </c>
      <c r="N68" s="72">
        <v>2029</v>
      </c>
      <c r="O68" s="72">
        <v>2030</v>
      </c>
      <c r="P68" s="72">
        <v>2031</v>
      </c>
      <c r="Q68" s="72">
        <v>2032</v>
      </c>
      <c r="R68" s="72">
        <v>2033</v>
      </c>
      <c r="S68" s="72">
        <v>2034</v>
      </c>
      <c r="T68" s="72">
        <v>2035</v>
      </c>
      <c r="U68" s="72">
        <v>2036</v>
      </c>
      <c r="V68" s="72">
        <v>2037</v>
      </c>
      <c r="W68" s="72">
        <v>2038</v>
      </c>
      <c r="X68" s="72">
        <v>2039</v>
      </c>
      <c r="Y68" s="72">
        <v>2040</v>
      </c>
      <c r="Z68" s="72">
        <v>2041</v>
      </c>
      <c r="AA68" s="72">
        <v>2042</v>
      </c>
      <c r="AB68" s="72">
        <v>2043</v>
      </c>
      <c r="AC68" s="72">
        <v>2044</v>
      </c>
      <c r="AD68" s="72">
        <v>2045</v>
      </c>
      <c r="AE68" s="72">
        <v>2046</v>
      </c>
      <c r="AF68" s="72">
        <v>2047</v>
      </c>
      <c r="AG68" s="72">
        <v>2048</v>
      </c>
      <c r="AH68" s="72">
        <v>2049</v>
      </c>
      <c r="AI68" s="72">
        <v>2050</v>
      </c>
      <c r="AJ68">
        <v>2051</v>
      </c>
      <c r="AK68">
        <v>2052</v>
      </c>
      <c r="AL68">
        <v>2053</v>
      </c>
      <c r="AM68">
        <v>2054</v>
      </c>
      <c r="AN68">
        <v>2055</v>
      </c>
      <c r="AO68">
        <v>2056</v>
      </c>
      <c r="AP68">
        <v>2057</v>
      </c>
      <c r="AQ68">
        <v>2058</v>
      </c>
      <c r="AR68">
        <v>2059</v>
      </c>
      <c r="AS68">
        <v>2060</v>
      </c>
      <c r="AT68">
        <v>2061</v>
      </c>
      <c r="AU68">
        <v>2062</v>
      </c>
      <c r="AV68">
        <v>2063</v>
      </c>
      <c r="AW68">
        <v>2064</v>
      </c>
      <c r="AX68">
        <v>2065</v>
      </c>
      <c r="AY68">
        <v>2066</v>
      </c>
      <c r="AZ68">
        <v>2067</v>
      </c>
      <c r="BA68">
        <v>2068</v>
      </c>
      <c r="BB68">
        <v>2069</v>
      </c>
      <c r="BC68">
        <v>2070</v>
      </c>
      <c r="BD68">
        <v>2071</v>
      </c>
      <c r="BE68">
        <v>2072</v>
      </c>
      <c r="BF68">
        <v>2073</v>
      </c>
      <c r="BG68">
        <v>2074</v>
      </c>
      <c r="BH68">
        <v>2075</v>
      </c>
      <c r="BI68">
        <v>2076</v>
      </c>
      <c r="BJ68">
        <v>2077</v>
      </c>
      <c r="BK68">
        <v>2078</v>
      </c>
      <c r="BL68">
        <v>2079</v>
      </c>
      <c r="BM68">
        <v>2080</v>
      </c>
      <c r="BN68">
        <v>2081</v>
      </c>
      <c r="BO68">
        <v>2082</v>
      </c>
      <c r="BP68">
        <v>2083</v>
      </c>
      <c r="BQ68">
        <v>2084</v>
      </c>
      <c r="BR68">
        <v>2085</v>
      </c>
      <c r="BS68">
        <v>2086</v>
      </c>
      <c r="BT68">
        <v>2087</v>
      </c>
      <c r="BU68">
        <v>2088</v>
      </c>
      <c r="BV68">
        <v>2089</v>
      </c>
      <c r="BW68">
        <v>2090</v>
      </c>
      <c r="BX68">
        <v>2091</v>
      </c>
      <c r="BY68">
        <v>2092</v>
      </c>
      <c r="BZ68">
        <v>2093</v>
      </c>
      <c r="CA68">
        <v>2094</v>
      </c>
      <c r="CB68">
        <v>2095</v>
      </c>
      <c r="CC68">
        <v>2096</v>
      </c>
      <c r="CD68">
        <v>2097</v>
      </c>
      <c r="CE68">
        <v>2098</v>
      </c>
      <c r="CF68">
        <v>2099</v>
      </c>
      <c r="CG68">
        <v>2100</v>
      </c>
    </row>
    <row r="69" spans="1:85">
      <c r="A69" s="74"/>
      <c r="B69" s="74" t="s">
        <v>4</v>
      </c>
      <c r="C69" s="73">
        <v>0</v>
      </c>
      <c r="D69" s="73">
        <v>0</v>
      </c>
      <c r="E69" s="73">
        <v>0</v>
      </c>
      <c r="F69" s="73">
        <v>0</v>
      </c>
      <c r="G69" s="73">
        <v>0</v>
      </c>
      <c r="H69" s="73">
        <v>0</v>
      </c>
      <c r="I69" s="73">
        <v>0</v>
      </c>
      <c r="J69" s="73">
        <v>0</v>
      </c>
      <c r="K69" s="73">
        <v>0</v>
      </c>
      <c r="L69" s="73">
        <v>0</v>
      </c>
      <c r="M69" s="73">
        <v>0</v>
      </c>
      <c r="N69" s="73">
        <v>0</v>
      </c>
      <c r="O69" s="73">
        <v>0</v>
      </c>
      <c r="P69" s="73">
        <v>0</v>
      </c>
      <c r="Q69" s="73">
        <v>0</v>
      </c>
      <c r="R69" s="73">
        <v>0</v>
      </c>
      <c r="S69" s="73">
        <v>0</v>
      </c>
      <c r="T69" s="73">
        <v>0</v>
      </c>
      <c r="U69" s="73">
        <v>0</v>
      </c>
      <c r="V69" s="73">
        <v>0</v>
      </c>
      <c r="W69" s="73">
        <v>0</v>
      </c>
      <c r="X69" s="73">
        <v>0</v>
      </c>
      <c r="Y69" s="73">
        <v>0</v>
      </c>
      <c r="Z69" s="73">
        <v>0</v>
      </c>
      <c r="AA69" s="73">
        <v>0</v>
      </c>
      <c r="AB69" s="73">
        <v>0</v>
      </c>
      <c r="AC69" s="73">
        <v>0</v>
      </c>
      <c r="AD69" s="73">
        <v>0</v>
      </c>
      <c r="AE69" s="73">
        <v>0</v>
      </c>
      <c r="AF69" s="73">
        <v>0</v>
      </c>
      <c r="AG69" s="73">
        <v>0</v>
      </c>
      <c r="AH69" s="73">
        <v>0</v>
      </c>
      <c r="AI69" s="73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</row>
    <row r="70" spans="1:85">
      <c r="A70" s="74" t="s">
        <v>0</v>
      </c>
      <c r="B70" s="74" t="s">
        <v>3</v>
      </c>
      <c r="C70" s="73">
        <v>0</v>
      </c>
      <c r="D70" s="73">
        <v>0</v>
      </c>
      <c r="E70" s="73">
        <v>0</v>
      </c>
      <c r="F70" s="73">
        <v>0</v>
      </c>
      <c r="G70" s="73">
        <v>0</v>
      </c>
      <c r="H70" s="73">
        <v>0</v>
      </c>
      <c r="I70" s="73">
        <v>0</v>
      </c>
      <c r="J70" s="73">
        <v>0</v>
      </c>
      <c r="K70" s="73">
        <v>0</v>
      </c>
      <c r="L70" s="73">
        <v>0</v>
      </c>
      <c r="M70" s="73">
        <v>0</v>
      </c>
      <c r="N70" s="73">
        <v>0</v>
      </c>
      <c r="O70" s="73">
        <v>0</v>
      </c>
      <c r="P70" s="73">
        <v>0</v>
      </c>
      <c r="Q70" s="73">
        <v>0</v>
      </c>
      <c r="R70" s="73">
        <v>0</v>
      </c>
      <c r="S70" s="73">
        <v>0</v>
      </c>
      <c r="T70" s="73">
        <v>0</v>
      </c>
      <c r="U70" s="73">
        <v>0</v>
      </c>
      <c r="V70" s="73">
        <v>0</v>
      </c>
      <c r="W70" s="73">
        <v>0</v>
      </c>
      <c r="X70" s="73">
        <v>0</v>
      </c>
      <c r="Y70" s="73">
        <v>0</v>
      </c>
      <c r="Z70" s="73">
        <v>0</v>
      </c>
      <c r="AA70" s="73">
        <v>0</v>
      </c>
      <c r="AB70" s="73">
        <v>0</v>
      </c>
      <c r="AC70" s="73">
        <v>0</v>
      </c>
      <c r="AD70" s="73">
        <v>0</v>
      </c>
      <c r="AE70" s="73">
        <v>0</v>
      </c>
      <c r="AF70" s="73">
        <v>0</v>
      </c>
      <c r="AG70" s="73">
        <v>0</v>
      </c>
      <c r="AH70" s="73">
        <v>0</v>
      </c>
      <c r="AI70" s="73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</row>
    <row r="71" spans="1:85">
      <c r="A71" s="74"/>
      <c r="B71" s="74" t="s">
        <v>34</v>
      </c>
      <c r="C71" s="73">
        <v>0</v>
      </c>
      <c r="D71" s="73">
        <v>0</v>
      </c>
      <c r="E71" s="73">
        <v>0</v>
      </c>
      <c r="F71" s="73">
        <v>0</v>
      </c>
      <c r="G71" s="73">
        <v>0</v>
      </c>
      <c r="H71" s="73">
        <v>0</v>
      </c>
      <c r="I71" s="73">
        <v>0</v>
      </c>
      <c r="J71" s="73">
        <v>0</v>
      </c>
      <c r="K71" s="73">
        <v>0</v>
      </c>
      <c r="L71" s="73">
        <v>0</v>
      </c>
      <c r="M71" s="73">
        <v>0</v>
      </c>
      <c r="N71" s="73">
        <v>0</v>
      </c>
      <c r="O71" s="73">
        <v>0</v>
      </c>
      <c r="P71" s="73">
        <v>0</v>
      </c>
      <c r="Q71" s="73">
        <v>0</v>
      </c>
      <c r="R71" s="73">
        <v>0</v>
      </c>
      <c r="S71" s="73">
        <v>0</v>
      </c>
      <c r="T71" s="73">
        <v>0</v>
      </c>
      <c r="U71" s="73">
        <v>0</v>
      </c>
      <c r="V71" s="73">
        <v>0</v>
      </c>
      <c r="W71" s="73">
        <v>0</v>
      </c>
      <c r="X71" s="73">
        <v>0</v>
      </c>
      <c r="Y71" s="73">
        <v>0</v>
      </c>
      <c r="Z71" s="73">
        <v>0</v>
      </c>
      <c r="AA71" s="73">
        <v>0</v>
      </c>
      <c r="AB71" s="73">
        <v>0</v>
      </c>
      <c r="AC71" s="73">
        <v>0</v>
      </c>
      <c r="AD71" s="73">
        <v>0</v>
      </c>
      <c r="AE71" s="73">
        <v>0</v>
      </c>
      <c r="AF71" s="73">
        <v>0</v>
      </c>
      <c r="AG71" s="73">
        <v>0</v>
      </c>
      <c r="AH71" s="73">
        <v>0</v>
      </c>
      <c r="AI71" s="73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</row>
    <row r="72" spans="1:85">
      <c r="A72" s="14"/>
      <c r="B72" s="14" t="s">
        <v>35</v>
      </c>
      <c r="C72" s="73">
        <v>0</v>
      </c>
      <c r="D72" s="73">
        <v>0</v>
      </c>
      <c r="E72" s="73">
        <v>0</v>
      </c>
      <c r="F72" s="73">
        <v>0</v>
      </c>
      <c r="G72" s="73">
        <v>0</v>
      </c>
      <c r="H72" s="73">
        <v>0</v>
      </c>
      <c r="I72" s="73">
        <v>0</v>
      </c>
      <c r="J72" s="73">
        <v>0</v>
      </c>
      <c r="K72" s="73">
        <v>0</v>
      </c>
      <c r="L72" s="73">
        <v>0</v>
      </c>
      <c r="M72" s="73">
        <v>0</v>
      </c>
      <c r="N72" s="73">
        <v>0</v>
      </c>
      <c r="O72" s="73">
        <v>0</v>
      </c>
      <c r="P72" s="73">
        <v>0</v>
      </c>
      <c r="Q72" s="73">
        <v>0</v>
      </c>
      <c r="R72" s="73">
        <v>0</v>
      </c>
      <c r="S72" s="73">
        <v>0</v>
      </c>
      <c r="T72" s="73">
        <v>0</v>
      </c>
      <c r="U72" s="73">
        <v>0</v>
      </c>
      <c r="V72" s="73">
        <v>0</v>
      </c>
      <c r="W72" s="73">
        <v>0</v>
      </c>
      <c r="X72" s="73">
        <v>0</v>
      </c>
      <c r="Y72" s="73">
        <v>0</v>
      </c>
      <c r="Z72" s="73">
        <v>0</v>
      </c>
      <c r="AA72" s="73">
        <v>0</v>
      </c>
      <c r="AB72" s="73">
        <v>0</v>
      </c>
      <c r="AC72" s="73">
        <v>0</v>
      </c>
      <c r="AD72" s="73">
        <v>0</v>
      </c>
      <c r="AE72" s="73">
        <v>0</v>
      </c>
      <c r="AF72" s="73">
        <v>0</v>
      </c>
      <c r="AG72" s="73">
        <v>0</v>
      </c>
      <c r="AH72" s="73">
        <v>0</v>
      </c>
      <c r="AI72" s="73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</row>
    <row r="73" spans="1:85">
      <c r="A73" s="4"/>
      <c r="B73" s="4" t="s">
        <v>4</v>
      </c>
      <c r="C73" s="73">
        <v>0</v>
      </c>
      <c r="D73" s="73">
        <v>0</v>
      </c>
      <c r="E73" s="73">
        <v>0</v>
      </c>
      <c r="F73" s="73">
        <v>0</v>
      </c>
      <c r="G73" s="73">
        <v>0</v>
      </c>
      <c r="H73" s="73">
        <v>0</v>
      </c>
      <c r="I73" s="73">
        <v>0</v>
      </c>
      <c r="J73" s="73">
        <v>0</v>
      </c>
      <c r="K73" s="73">
        <v>0</v>
      </c>
      <c r="L73" s="73">
        <v>0</v>
      </c>
      <c r="M73" s="73">
        <v>0</v>
      </c>
      <c r="N73" s="73">
        <v>0</v>
      </c>
      <c r="O73" s="73">
        <v>0</v>
      </c>
      <c r="P73" s="73">
        <v>0</v>
      </c>
      <c r="Q73" s="73">
        <v>0</v>
      </c>
      <c r="R73" s="73">
        <v>0</v>
      </c>
      <c r="S73" s="73">
        <v>0</v>
      </c>
      <c r="T73" s="73">
        <v>0</v>
      </c>
      <c r="U73" s="73">
        <v>0</v>
      </c>
      <c r="V73" s="73">
        <v>0</v>
      </c>
      <c r="W73" s="73">
        <v>0</v>
      </c>
      <c r="X73" s="73">
        <v>0</v>
      </c>
      <c r="Y73" s="73">
        <v>0</v>
      </c>
      <c r="Z73" s="73">
        <v>0</v>
      </c>
      <c r="AA73" s="73">
        <v>0</v>
      </c>
      <c r="AB73" s="73">
        <v>0</v>
      </c>
      <c r="AC73" s="73">
        <v>0</v>
      </c>
      <c r="AD73" s="73">
        <v>0</v>
      </c>
      <c r="AE73" s="73">
        <v>0</v>
      </c>
      <c r="AF73" s="73">
        <v>0</v>
      </c>
      <c r="AG73" s="73">
        <v>0</v>
      </c>
      <c r="AH73" s="73">
        <v>0</v>
      </c>
      <c r="AI73" s="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</row>
    <row r="74" spans="1:85">
      <c r="A74" s="74" t="s">
        <v>1</v>
      </c>
      <c r="B74" s="74" t="s">
        <v>3</v>
      </c>
      <c r="C74" s="73">
        <v>0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O74" s="73">
        <v>0</v>
      </c>
      <c r="P74" s="73">
        <v>0</v>
      </c>
      <c r="Q74" s="73">
        <v>0</v>
      </c>
      <c r="R74" s="73">
        <v>0</v>
      </c>
      <c r="S74" s="73">
        <v>0</v>
      </c>
      <c r="T74" s="73">
        <v>0</v>
      </c>
      <c r="U74" s="73">
        <v>0</v>
      </c>
      <c r="V74" s="73">
        <v>0</v>
      </c>
      <c r="W74" s="73">
        <v>0</v>
      </c>
      <c r="X74" s="73">
        <v>0</v>
      </c>
      <c r="Y74" s="73">
        <v>0</v>
      </c>
      <c r="Z74" s="73">
        <v>0</v>
      </c>
      <c r="AA74" s="73">
        <v>0</v>
      </c>
      <c r="AB74" s="73">
        <v>0</v>
      </c>
      <c r="AC74" s="73">
        <v>0</v>
      </c>
      <c r="AD74" s="73">
        <v>0</v>
      </c>
      <c r="AE74" s="73">
        <v>0</v>
      </c>
      <c r="AF74" s="73">
        <v>0</v>
      </c>
      <c r="AG74" s="73">
        <v>0</v>
      </c>
      <c r="AH74" s="73">
        <v>0</v>
      </c>
      <c r="AI74" s="73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</row>
    <row r="75" spans="1:85">
      <c r="A75" s="74"/>
      <c r="B75" s="74" t="s">
        <v>34</v>
      </c>
      <c r="C75" s="73">
        <v>0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O75" s="73">
        <v>0</v>
      </c>
      <c r="P75" s="73">
        <v>0</v>
      </c>
      <c r="Q75" s="73">
        <v>0</v>
      </c>
      <c r="R75" s="73">
        <v>0</v>
      </c>
      <c r="S75" s="73">
        <v>0</v>
      </c>
      <c r="T75" s="73">
        <v>0</v>
      </c>
      <c r="U75" s="73">
        <v>0</v>
      </c>
      <c r="V75" s="73">
        <v>0</v>
      </c>
      <c r="W75" s="73">
        <v>0</v>
      </c>
      <c r="X75" s="73">
        <v>0</v>
      </c>
      <c r="Y75" s="73">
        <v>0</v>
      </c>
      <c r="Z75" s="73">
        <v>0</v>
      </c>
      <c r="AA75" s="73">
        <v>0</v>
      </c>
      <c r="AB75" s="73">
        <v>0</v>
      </c>
      <c r="AC75" s="73">
        <v>0</v>
      </c>
      <c r="AD75" s="73">
        <v>0</v>
      </c>
      <c r="AE75" s="73">
        <v>0</v>
      </c>
      <c r="AF75" s="73">
        <v>0</v>
      </c>
      <c r="AG75" s="73">
        <v>0</v>
      </c>
      <c r="AH75" s="73">
        <v>0</v>
      </c>
      <c r="AI75" s="73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</row>
    <row r="76" spans="1:85">
      <c r="A76" s="14"/>
      <c r="B76" s="14" t="s">
        <v>35</v>
      </c>
      <c r="C76" s="73">
        <v>0</v>
      </c>
      <c r="D76" s="73">
        <v>0</v>
      </c>
      <c r="E76" s="73">
        <v>0</v>
      </c>
      <c r="F76" s="73">
        <v>0</v>
      </c>
      <c r="G76" s="73">
        <v>0</v>
      </c>
      <c r="H76" s="73">
        <v>0</v>
      </c>
      <c r="I76" s="73">
        <v>0</v>
      </c>
      <c r="J76" s="73">
        <v>0</v>
      </c>
      <c r="K76" s="73">
        <v>0</v>
      </c>
      <c r="L76" s="73">
        <v>0</v>
      </c>
      <c r="M76" s="73">
        <v>0</v>
      </c>
      <c r="N76" s="73">
        <v>0</v>
      </c>
      <c r="O76" s="73">
        <v>0</v>
      </c>
      <c r="P76" s="73">
        <v>0</v>
      </c>
      <c r="Q76" s="73">
        <v>0</v>
      </c>
      <c r="R76" s="73">
        <v>0</v>
      </c>
      <c r="S76" s="73">
        <v>0</v>
      </c>
      <c r="T76" s="73">
        <v>0</v>
      </c>
      <c r="U76" s="73">
        <v>0</v>
      </c>
      <c r="V76" s="73">
        <v>0</v>
      </c>
      <c r="W76" s="73">
        <v>0</v>
      </c>
      <c r="X76" s="73">
        <v>0</v>
      </c>
      <c r="Y76" s="73">
        <v>0</v>
      </c>
      <c r="Z76" s="73">
        <v>0</v>
      </c>
      <c r="AA76" s="73">
        <v>0</v>
      </c>
      <c r="AB76" s="73">
        <v>0</v>
      </c>
      <c r="AC76" s="73">
        <v>0</v>
      </c>
      <c r="AD76" s="73">
        <v>0</v>
      </c>
      <c r="AE76" s="73">
        <v>0</v>
      </c>
      <c r="AF76" s="73">
        <v>0</v>
      </c>
      <c r="AG76" s="73">
        <v>0</v>
      </c>
      <c r="AH76" s="73">
        <v>0</v>
      </c>
      <c r="AI76" s="73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</row>
    <row r="77" spans="1:85">
      <c r="A77" s="4"/>
      <c r="B77" s="4" t="s">
        <v>4</v>
      </c>
      <c r="C77" s="73">
        <v>0</v>
      </c>
      <c r="D77" s="73">
        <v>0</v>
      </c>
      <c r="E77" s="73">
        <v>0</v>
      </c>
      <c r="F77" s="73">
        <v>0</v>
      </c>
      <c r="G77" s="73">
        <v>0</v>
      </c>
      <c r="H77" s="73">
        <v>0</v>
      </c>
      <c r="I77" s="73">
        <v>0</v>
      </c>
      <c r="J77" s="73">
        <v>0</v>
      </c>
      <c r="K77" s="73">
        <v>0</v>
      </c>
      <c r="L77" s="73">
        <v>0</v>
      </c>
      <c r="M77" s="73">
        <v>0</v>
      </c>
      <c r="N77" s="73">
        <v>0</v>
      </c>
      <c r="O77" s="73">
        <v>0</v>
      </c>
      <c r="P77" s="73">
        <v>0</v>
      </c>
      <c r="Q77" s="73">
        <v>0</v>
      </c>
      <c r="R77" s="73">
        <v>0</v>
      </c>
      <c r="S77" s="73">
        <v>0</v>
      </c>
      <c r="T77" s="73">
        <v>0</v>
      </c>
      <c r="U77" s="73">
        <v>0</v>
      </c>
      <c r="V77" s="73">
        <v>0</v>
      </c>
      <c r="W77" s="73">
        <v>0</v>
      </c>
      <c r="X77" s="73">
        <v>0</v>
      </c>
      <c r="Y77" s="73">
        <v>0</v>
      </c>
      <c r="Z77" s="73">
        <v>0</v>
      </c>
      <c r="AA77" s="73">
        <v>0</v>
      </c>
      <c r="AB77" s="73">
        <v>0</v>
      </c>
      <c r="AC77" s="73">
        <v>0</v>
      </c>
      <c r="AD77" s="73">
        <v>0</v>
      </c>
      <c r="AE77" s="73">
        <v>0</v>
      </c>
      <c r="AF77" s="73">
        <v>0</v>
      </c>
      <c r="AG77" s="73">
        <v>0</v>
      </c>
      <c r="AH77" s="73">
        <v>0</v>
      </c>
      <c r="AI77" s="73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</row>
    <row r="78" spans="1:85">
      <c r="A78" s="14" t="s">
        <v>5</v>
      </c>
      <c r="B78" s="14" t="s">
        <v>3</v>
      </c>
      <c r="C78" s="73">
        <v>0</v>
      </c>
      <c r="D78" s="73">
        <v>0</v>
      </c>
      <c r="E78" s="73">
        <v>0</v>
      </c>
      <c r="F78" s="73">
        <v>0</v>
      </c>
      <c r="G78" s="73">
        <v>0</v>
      </c>
      <c r="H78" s="73">
        <v>0</v>
      </c>
      <c r="I78" s="73">
        <v>0</v>
      </c>
      <c r="J78" s="73">
        <v>0</v>
      </c>
      <c r="K78" s="73">
        <v>0</v>
      </c>
      <c r="L78" s="73">
        <v>0</v>
      </c>
      <c r="M78" s="73">
        <v>0</v>
      </c>
      <c r="N78" s="73">
        <v>0</v>
      </c>
      <c r="O78" s="73">
        <v>0</v>
      </c>
      <c r="P78" s="73">
        <v>0</v>
      </c>
      <c r="Q78" s="73">
        <v>0</v>
      </c>
      <c r="R78" s="73">
        <v>0</v>
      </c>
      <c r="S78" s="73">
        <v>0</v>
      </c>
      <c r="T78" s="73">
        <v>0</v>
      </c>
      <c r="U78" s="73">
        <v>0</v>
      </c>
      <c r="V78" s="73">
        <v>0</v>
      </c>
      <c r="W78" s="73">
        <v>0</v>
      </c>
      <c r="X78" s="73">
        <v>0</v>
      </c>
      <c r="Y78" s="73">
        <v>0</v>
      </c>
      <c r="Z78" s="73">
        <v>0</v>
      </c>
      <c r="AA78" s="73">
        <v>0</v>
      </c>
      <c r="AB78" s="73">
        <v>0</v>
      </c>
      <c r="AC78" s="73">
        <v>0</v>
      </c>
      <c r="AD78" s="73">
        <v>0</v>
      </c>
      <c r="AE78" s="73">
        <v>0</v>
      </c>
      <c r="AF78" s="73">
        <v>0</v>
      </c>
      <c r="AG78" s="73">
        <v>0</v>
      </c>
      <c r="AH78" s="73">
        <v>0</v>
      </c>
      <c r="AI78" s="73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</row>
    <row r="79" spans="1:85">
      <c r="A79" s="5"/>
      <c r="B79" s="5" t="s">
        <v>4</v>
      </c>
      <c r="C79" s="73">
        <v>0</v>
      </c>
      <c r="D79" s="73">
        <v>0</v>
      </c>
      <c r="E79" s="73">
        <v>0</v>
      </c>
      <c r="F79" s="73">
        <v>0</v>
      </c>
      <c r="G79" s="73">
        <v>0</v>
      </c>
      <c r="H79" s="73">
        <v>0</v>
      </c>
      <c r="I79" s="73">
        <v>0</v>
      </c>
      <c r="J79" s="73">
        <v>0</v>
      </c>
      <c r="K79" s="73">
        <v>0</v>
      </c>
      <c r="L79" s="73">
        <v>0</v>
      </c>
      <c r="M79" s="73">
        <v>0</v>
      </c>
      <c r="N79" s="73">
        <v>0</v>
      </c>
      <c r="O79" s="73">
        <v>0</v>
      </c>
      <c r="P79" s="73">
        <v>0</v>
      </c>
      <c r="Q79" s="73">
        <v>0</v>
      </c>
      <c r="R79" s="73">
        <v>0</v>
      </c>
      <c r="S79" s="73">
        <v>0</v>
      </c>
      <c r="T79" s="73">
        <v>0</v>
      </c>
      <c r="U79" s="73">
        <v>0</v>
      </c>
      <c r="V79" s="73">
        <v>0</v>
      </c>
      <c r="W79" s="73">
        <v>0</v>
      </c>
      <c r="X79" s="73">
        <v>0</v>
      </c>
      <c r="Y79" s="73">
        <v>0</v>
      </c>
      <c r="Z79" s="73">
        <v>0</v>
      </c>
      <c r="AA79" s="73">
        <v>0</v>
      </c>
      <c r="AB79" s="73">
        <v>0</v>
      </c>
      <c r="AC79" s="73">
        <v>0</v>
      </c>
      <c r="AD79" s="73">
        <v>0</v>
      </c>
      <c r="AE79" s="73">
        <v>0</v>
      </c>
      <c r="AF79" s="73">
        <v>0</v>
      </c>
      <c r="AG79" s="73">
        <v>0</v>
      </c>
      <c r="AH79" s="73">
        <v>0</v>
      </c>
      <c r="AI79" s="73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</row>
    <row r="80" spans="1:85">
      <c r="A80" s="5" t="s">
        <v>2</v>
      </c>
      <c r="B80" s="5" t="s">
        <v>3</v>
      </c>
      <c r="C80" s="73">
        <v>0</v>
      </c>
      <c r="D80" s="73">
        <v>0</v>
      </c>
      <c r="E80" s="73">
        <v>0</v>
      </c>
      <c r="F80" s="73">
        <v>0</v>
      </c>
      <c r="G80" s="73">
        <v>0</v>
      </c>
      <c r="H80" s="73">
        <v>0</v>
      </c>
      <c r="I80" s="73">
        <v>0</v>
      </c>
      <c r="J80" s="73">
        <v>0</v>
      </c>
      <c r="K80" s="73">
        <v>0</v>
      </c>
      <c r="L80" s="73">
        <v>0</v>
      </c>
      <c r="M80" s="73">
        <v>0</v>
      </c>
      <c r="N80" s="73">
        <v>0</v>
      </c>
      <c r="O80" s="73">
        <v>0</v>
      </c>
      <c r="P80" s="73">
        <v>0</v>
      </c>
      <c r="Q80" s="73">
        <v>0</v>
      </c>
      <c r="R80" s="73">
        <v>0</v>
      </c>
      <c r="S80" s="73">
        <v>0</v>
      </c>
      <c r="T80" s="73">
        <v>0</v>
      </c>
      <c r="U80" s="73">
        <v>0</v>
      </c>
      <c r="V80" s="73">
        <v>0</v>
      </c>
      <c r="W80" s="73">
        <v>0</v>
      </c>
      <c r="X80" s="73">
        <v>0</v>
      </c>
      <c r="Y80" s="73">
        <v>0</v>
      </c>
      <c r="Z80" s="73">
        <v>0</v>
      </c>
      <c r="AA80" s="73">
        <v>0</v>
      </c>
      <c r="AB80" s="73">
        <v>0</v>
      </c>
      <c r="AC80" s="73">
        <v>0</v>
      </c>
      <c r="AD80" s="73">
        <v>0</v>
      </c>
      <c r="AE80" s="73">
        <v>0</v>
      </c>
      <c r="AF80" s="73">
        <v>0</v>
      </c>
      <c r="AG80" s="73">
        <v>0</v>
      </c>
      <c r="AH80" s="73">
        <v>0</v>
      </c>
      <c r="AI80" s="73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</row>
    <row r="81" spans="1:85">
      <c r="A81" s="4"/>
      <c r="B81" s="4" t="s">
        <v>4</v>
      </c>
      <c r="C81" s="73">
        <v>0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O81" s="73">
        <v>0</v>
      </c>
      <c r="P81" s="73">
        <v>0</v>
      </c>
      <c r="Q81" s="73">
        <v>0</v>
      </c>
      <c r="R81" s="73">
        <v>0</v>
      </c>
      <c r="S81" s="73">
        <v>0</v>
      </c>
      <c r="T81" s="73">
        <v>0</v>
      </c>
      <c r="U81" s="73">
        <v>0</v>
      </c>
      <c r="V81" s="73">
        <v>0</v>
      </c>
      <c r="W81" s="73">
        <v>0</v>
      </c>
      <c r="X81" s="73">
        <v>0</v>
      </c>
      <c r="Y81" s="73">
        <v>0</v>
      </c>
      <c r="Z81" s="73">
        <v>0</v>
      </c>
      <c r="AA81" s="73">
        <v>0</v>
      </c>
      <c r="AB81" s="73">
        <v>0</v>
      </c>
      <c r="AC81" s="73">
        <v>0</v>
      </c>
      <c r="AD81" s="73">
        <v>0</v>
      </c>
      <c r="AE81" s="73">
        <v>0</v>
      </c>
      <c r="AF81" s="73">
        <v>0</v>
      </c>
      <c r="AG81" s="73">
        <v>0</v>
      </c>
      <c r="AH81" s="73">
        <v>0</v>
      </c>
      <c r="AI81" s="73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</row>
    <row r="82" spans="1:85">
      <c r="A82" s="14" t="s">
        <v>7</v>
      </c>
      <c r="B82" s="14" t="s">
        <v>3</v>
      </c>
      <c r="C82" s="73">
        <v>0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O82" s="73">
        <v>0</v>
      </c>
      <c r="P82" s="73">
        <v>0</v>
      </c>
      <c r="Q82" s="73">
        <v>0</v>
      </c>
      <c r="R82" s="73">
        <v>0</v>
      </c>
      <c r="S82" s="73">
        <v>0</v>
      </c>
      <c r="T82" s="73">
        <v>0</v>
      </c>
      <c r="U82" s="73">
        <v>0</v>
      </c>
      <c r="V82" s="73">
        <v>0</v>
      </c>
      <c r="W82" s="73">
        <v>0</v>
      </c>
      <c r="X82" s="73">
        <v>0</v>
      </c>
      <c r="Y82" s="73">
        <v>0</v>
      </c>
      <c r="Z82" s="73">
        <v>0</v>
      </c>
      <c r="AA82" s="73">
        <v>0</v>
      </c>
      <c r="AB82" s="73">
        <v>0</v>
      </c>
      <c r="AC82" s="73">
        <v>0</v>
      </c>
      <c r="AD82" s="73">
        <v>0</v>
      </c>
      <c r="AE82" s="73">
        <v>0</v>
      </c>
      <c r="AF82" s="73">
        <v>0</v>
      </c>
      <c r="AG82" s="73">
        <v>0</v>
      </c>
      <c r="AH82" s="73">
        <v>0</v>
      </c>
      <c r="AI82" s="73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</row>
    <row r="83" spans="1:85">
      <c r="A83" s="4"/>
      <c r="B83" s="4" t="s">
        <v>4</v>
      </c>
      <c r="C83" s="73">
        <v>0</v>
      </c>
      <c r="D83" s="73">
        <v>0</v>
      </c>
      <c r="E83" s="73">
        <v>0</v>
      </c>
      <c r="F83" s="73">
        <v>0</v>
      </c>
      <c r="G83" s="73">
        <v>0</v>
      </c>
      <c r="H83" s="73">
        <v>0</v>
      </c>
      <c r="I83" s="73">
        <v>0</v>
      </c>
      <c r="J83" s="73">
        <v>0</v>
      </c>
      <c r="K83" s="73">
        <v>0</v>
      </c>
      <c r="L83" s="73">
        <v>0</v>
      </c>
      <c r="M83" s="73">
        <v>0</v>
      </c>
      <c r="N83" s="73">
        <v>0</v>
      </c>
      <c r="O83" s="73">
        <v>0</v>
      </c>
      <c r="P83" s="73">
        <v>0</v>
      </c>
      <c r="Q83" s="73">
        <v>0</v>
      </c>
      <c r="R83" s="73">
        <v>0</v>
      </c>
      <c r="S83" s="73">
        <v>0</v>
      </c>
      <c r="T83" s="73">
        <v>0</v>
      </c>
      <c r="U83" s="73">
        <v>0</v>
      </c>
      <c r="V83" s="73">
        <v>0</v>
      </c>
      <c r="W83" s="73">
        <v>0</v>
      </c>
      <c r="X83" s="73">
        <v>0</v>
      </c>
      <c r="Y83" s="73">
        <v>0</v>
      </c>
      <c r="Z83" s="73">
        <v>0</v>
      </c>
      <c r="AA83" s="73">
        <v>0</v>
      </c>
      <c r="AB83" s="73">
        <v>0</v>
      </c>
      <c r="AC83" s="73">
        <v>0</v>
      </c>
      <c r="AD83" s="73">
        <v>0</v>
      </c>
      <c r="AE83" s="73">
        <v>0</v>
      </c>
      <c r="AF83" s="73">
        <v>0</v>
      </c>
      <c r="AG83" s="73">
        <v>0</v>
      </c>
      <c r="AH83" s="73">
        <v>0</v>
      </c>
      <c r="AI83" s="7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</row>
    <row r="84" spans="1:85">
      <c r="A84" s="14" t="s">
        <v>6</v>
      </c>
      <c r="B84" s="14" t="s">
        <v>3</v>
      </c>
      <c r="C84" s="73">
        <v>0</v>
      </c>
      <c r="D84" s="73">
        <v>0</v>
      </c>
      <c r="E84" s="73">
        <v>0</v>
      </c>
      <c r="F84" s="73">
        <v>0</v>
      </c>
      <c r="G84" s="73">
        <v>0</v>
      </c>
      <c r="H84" s="73">
        <v>0</v>
      </c>
      <c r="I84" s="73">
        <v>0</v>
      </c>
      <c r="J84" s="73">
        <v>0</v>
      </c>
      <c r="K84" s="73">
        <v>0</v>
      </c>
      <c r="L84" s="73">
        <v>0</v>
      </c>
      <c r="M84" s="73">
        <v>0</v>
      </c>
      <c r="N84" s="73">
        <v>0</v>
      </c>
      <c r="O84" s="73">
        <v>0</v>
      </c>
      <c r="P84" s="73">
        <v>0</v>
      </c>
      <c r="Q84" s="73">
        <v>0</v>
      </c>
      <c r="R84" s="73">
        <v>0</v>
      </c>
      <c r="S84" s="73">
        <v>0</v>
      </c>
      <c r="T84" s="73">
        <v>0</v>
      </c>
      <c r="U84" s="73">
        <v>0</v>
      </c>
      <c r="V84" s="73">
        <v>0</v>
      </c>
      <c r="W84" s="73">
        <v>0</v>
      </c>
      <c r="X84" s="73">
        <v>0</v>
      </c>
      <c r="Y84" s="73">
        <v>0</v>
      </c>
      <c r="Z84" s="73">
        <v>0</v>
      </c>
      <c r="AA84" s="73">
        <v>0</v>
      </c>
      <c r="AB84" s="73">
        <v>0</v>
      </c>
      <c r="AC84" s="73">
        <v>0</v>
      </c>
      <c r="AD84" s="73">
        <v>0</v>
      </c>
      <c r="AE84" s="73">
        <v>0</v>
      </c>
      <c r="AF84" s="73">
        <v>0</v>
      </c>
      <c r="AG84" s="73">
        <v>0</v>
      </c>
      <c r="AH84" s="73">
        <v>0</v>
      </c>
      <c r="AI84" s="73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</row>
    <row r="85" spans="1:85">
      <c r="A85" s="5"/>
      <c r="B85" s="5" t="s">
        <v>4</v>
      </c>
      <c r="C85" s="73">
        <v>0</v>
      </c>
      <c r="D85" s="73">
        <v>0</v>
      </c>
      <c r="E85" s="73">
        <v>0</v>
      </c>
      <c r="F85" s="73">
        <v>0</v>
      </c>
      <c r="G85" s="73">
        <v>0</v>
      </c>
      <c r="H85" s="73">
        <v>0</v>
      </c>
      <c r="I85" s="73">
        <v>0</v>
      </c>
      <c r="J85" s="73">
        <v>0</v>
      </c>
      <c r="K85" s="73">
        <v>0</v>
      </c>
      <c r="L85" s="73">
        <v>0</v>
      </c>
      <c r="M85" s="73">
        <v>0</v>
      </c>
      <c r="N85" s="73">
        <v>0</v>
      </c>
      <c r="O85" s="73">
        <v>0</v>
      </c>
      <c r="P85" s="73">
        <v>0</v>
      </c>
      <c r="Q85" s="73">
        <v>0</v>
      </c>
      <c r="R85" s="73">
        <v>0</v>
      </c>
      <c r="S85" s="73">
        <v>0</v>
      </c>
      <c r="T85" s="73">
        <v>0</v>
      </c>
      <c r="U85" s="73">
        <v>0</v>
      </c>
      <c r="V85" s="73">
        <v>0</v>
      </c>
      <c r="W85" s="73">
        <v>0</v>
      </c>
      <c r="X85" s="73">
        <v>0</v>
      </c>
      <c r="Y85" s="73">
        <v>0</v>
      </c>
      <c r="Z85" s="73">
        <v>0</v>
      </c>
      <c r="AA85" s="73">
        <v>0</v>
      </c>
      <c r="AB85" s="73">
        <v>0</v>
      </c>
      <c r="AC85" s="73">
        <v>0</v>
      </c>
      <c r="AD85" s="73">
        <v>0</v>
      </c>
      <c r="AE85" s="73">
        <v>0</v>
      </c>
      <c r="AF85" s="73">
        <v>0</v>
      </c>
      <c r="AG85" s="73">
        <v>0</v>
      </c>
      <c r="AH85" s="73">
        <v>0</v>
      </c>
      <c r="AI85" s="73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1:85">
      <c r="A86" s="5" t="s">
        <v>8</v>
      </c>
      <c r="B86" s="5" t="s">
        <v>3</v>
      </c>
      <c r="C86" s="73">
        <v>0</v>
      </c>
      <c r="D86" s="73">
        <v>0</v>
      </c>
      <c r="E86" s="73">
        <v>0</v>
      </c>
      <c r="F86" s="73">
        <v>0</v>
      </c>
      <c r="G86" s="73">
        <v>0</v>
      </c>
      <c r="H86" s="73">
        <v>0</v>
      </c>
      <c r="I86" s="73">
        <v>0</v>
      </c>
      <c r="J86" s="73">
        <v>0</v>
      </c>
      <c r="K86" s="73">
        <v>0</v>
      </c>
      <c r="L86" s="73">
        <v>0</v>
      </c>
      <c r="M86" s="73">
        <v>0</v>
      </c>
      <c r="N86" s="73">
        <v>0</v>
      </c>
      <c r="O86" s="73">
        <v>0</v>
      </c>
      <c r="P86" s="73">
        <v>0</v>
      </c>
      <c r="Q86" s="73">
        <v>0</v>
      </c>
      <c r="R86" s="73">
        <v>0</v>
      </c>
      <c r="S86" s="73">
        <v>0</v>
      </c>
      <c r="T86" s="73">
        <v>0</v>
      </c>
      <c r="U86" s="73">
        <v>0</v>
      </c>
      <c r="V86" s="73">
        <v>0</v>
      </c>
      <c r="W86" s="73">
        <v>0</v>
      </c>
      <c r="X86" s="73">
        <v>0</v>
      </c>
      <c r="Y86" s="73">
        <v>0</v>
      </c>
      <c r="Z86" s="73">
        <v>0</v>
      </c>
      <c r="AA86" s="73">
        <v>0</v>
      </c>
      <c r="AB86" s="73">
        <v>0</v>
      </c>
      <c r="AC86" s="73">
        <v>0</v>
      </c>
      <c r="AD86" s="73">
        <v>0</v>
      </c>
      <c r="AE86" s="73">
        <v>0</v>
      </c>
      <c r="AF86" s="73">
        <v>0</v>
      </c>
      <c r="AG86" s="73">
        <v>0</v>
      </c>
      <c r="AH86" s="73">
        <v>0</v>
      </c>
      <c r="AI86" s="73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1:85">
      <c r="A87" s="4"/>
      <c r="B87" s="4" t="s">
        <v>37</v>
      </c>
      <c r="C87" s="73">
        <v>0</v>
      </c>
      <c r="D87" s="73">
        <v>0</v>
      </c>
      <c r="E87" s="73">
        <v>0</v>
      </c>
      <c r="F87" s="73">
        <v>0</v>
      </c>
      <c r="G87" s="73">
        <v>0</v>
      </c>
      <c r="H87" s="73">
        <v>0</v>
      </c>
      <c r="I87" s="73">
        <v>0</v>
      </c>
      <c r="J87" s="73">
        <v>0</v>
      </c>
      <c r="K87" s="73">
        <v>0</v>
      </c>
      <c r="L87" s="73">
        <v>0</v>
      </c>
      <c r="M87" s="73">
        <v>0</v>
      </c>
      <c r="N87" s="73">
        <v>0</v>
      </c>
      <c r="O87" s="73">
        <v>0</v>
      </c>
      <c r="P87" s="73">
        <v>0</v>
      </c>
      <c r="Q87" s="73">
        <v>0</v>
      </c>
      <c r="R87" s="73">
        <v>0</v>
      </c>
      <c r="S87" s="73">
        <v>0</v>
      </c>
      <c r="T87" s="73">
        <v>0</v>
      </c>
      <c r="U87" s="73">
        <v>0</v>
      </c>
      <c r="V87" s="73">
        <v>0</v>
      </c>
      <c r="W87" s="73">
        <v>0</v>
      </c>
      <c r="X87" s="73">
        <v>0</v>
      </c>
      <c r="Y87" s="73">
        <v>0</v>
      </c>
      <c r="Z87" s="73">
        <v>0</v>
      </c>
      <c r="AA87" s="73">
        <v>0</v>
      </c>
      <c r="AB87" s="73">
        <v>0</v>
      </c>
      <c r="AC87" s="73">
        <v>0</v>
      </c>
      <c r="AD87" s="73">
        <v>0</v>
      </c>
      <c r="AE87" s="73">
        <v>0</v>
      </c>
      <c r="AF87" s="73">
        <v>0</v>
      </c>
      <c r="AG87" s="73">
        <v>0</v>
      </c>
      <c r="AH87" s="73">
        <v>0</v>
      </c>
      <c r="AI87" s="73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>
      <c r="A88" s="14" t="s">
        <v>36</v>
      </c>
      <c r="B88" s="14" t="s">
        <v>38</v>
      </c>
      <c r="C88" s="73">
        <v>0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O88" s="73">
        <v>0</v>
      </c>
      <c r="P88" s="73">
        <v>0</v>
      </c>
      <c r="Q88" s="73">
        <v>0</v>
      </c>
      <c r="R88" s="73">
        <v>0</v>
      </c>
      <c r="S88" s="73">
        <v>0</v>
      </c>
      <c r="T88" s="73">
        <v>0</v>
      </c>
      <c r="U88" s="73">
        <v>0</v>
      </c>
      <c r="V88" s="73">
        <v>0</v>
      </c>
      <c r="W88" s="73">
        <v>0</v>
      </c>
      <c r="X88" s="73">
        <v>0</v>
      </c>
      <c r="Y88" s="73">
        <v>0</v>
      </c>
      <c r="Z88" s="73">
        <v>0</v>
      </c>
      <c r="AA88" s="73">
        <v>0</v>
      </c>
      <c r="AB88" s="73">
        <v>0</v>
      </c>
      <c r="AC88" s="73">
        <v>0</v>
      </c>
      <c r="AD88" s="73">
        <v>0</v>
      </c>
      <c r="AE88" s="73">
        <v>0</v>
      </c>
      <c r="AF88" s="73">
        <v>0</v>
      </c>
      <c r="AG88" s="73">
        <v>0</v>
      </c>
      <c r="AH88" s="73">
        <v>0</v>
      </c>
      <c r="AI88" s="73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>
      <c r="A89" s="5"/>
      <c r="B89" s="5"/>
      <c r="C89" s="73">
        <v>0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O89" s="73">
        <v>0</v>
      </c>
      <c r="P89" s="73">
        <v>0</v>
      </c>
      <c r="Q89" s="73">
        <v>0</v>
      </c>
      <c r="R89" s="73">
        <v>0</v>
      </c>
      <c r="S89" s="73">
        <v>0</v>
      </c>
      <c r="T89" s="73">
        <v>0</v>
      </c>
      <c r="U89" s="73">
        <v>0</v>
      </c>
      <c r="V89" s="73">
        <v>0</v>
      </c>
      <c r="W89" s="73">
        <v>0</v>
      </c>
      <c r="X89" s="73">
        <v>0</v>
      </c>
      <c r="Y89" s="73">
        <v>0</v>
      </c>
      <c r="Z89" s="73">
        <v>0</v>
      </c>
      <c r="AA89" s="73">
        <v>0</v>
      </c>
      <c r="AB89" s="73">
        <v>0</v>
      </c>
      <c r="AC89" s="73">
        <v>0</v>
      </c>
      <c r="AD89" s="73">
        <v>0</v>
      </c>
      <c r="AE89" s="73">
        <v>0</v>
      </c>
      <c r="AF89" s="73">
        <v>0</v>
      </c>
      <c r="AG89" s="73">
        <v>0</v>
      </c>
      <c r="AH89" s="73">
        <v>0</v>
      </c>
      <c r="AI89" s="73">
        <v>0</v>
      </c>
    </row>
    <row r="90" spans="1:85">
      <c r="A90" s="1" t="str">
        <f>LOOKUP(B90,[1]Regions!$A$4:$A$98,[1]Regions!$B$4:$B$98)</f>
        <v>Spain</v>
      </c>
      <c r="B90" s="2">
        <v>5</v>
      </c>
      <c r="C90" s="72">
        <v>2018</v>
      </c>
      <c r="D90" s="72">
        <v>2019</v>
      </c>
      <c r="E90" s="72">
        <v>2020</v>
      </c>
      <c r="F90" s="72">
        <v>2021</v>
      </c>
      <c r="G90" s="72">
        <v>2022</v>
      </c>
      <c r="H90" s="72">
        <v>2023</v>
      </c>
      <c r="I90" s="72">
        <v>2024</v>
      </c>
      <c r="J90" s="72">
        <v>2025</v>
      </c>
      <c r="K90" s="72">
        <v>2026</v>
      </c>
      <c r="L90" s="72">
        <v>2027</v>
      </c>
      <c r="M90" s="72">
        <v>2028</v>
      </c>
      <c r="N90" s="72">
        <v>2029</v>
      </c>
      <c r="O90" s="72">
        <v>2030</v>
      </c>
      <c r="P90" s="72">
        <v>2031</v>
      </c>
      <c r="Q90" s="72">
        <v>2032</v>
      </c>
      <c r="R90" s="72">
        <v>2033</v>
      </c>
      <c r="S90" s="72">
        <v>2034</v>
      </c>
      <c r="T90" s="72">
        <v>2035</v>
      </c>
      <c r="U90" s="72">
        <v>2036</v>
      </c>
      <c r="V90" s="72">
        <v>2037</v>
      </c>
      <c r="W90" s="72">
        <v>2038</v>
      </c>
      <c r="X90" s="72">
        <v>2039</v>
      </c>
      <c r="Y90" s="72">
        <v>2040</v>
      </c>
      <c r="Z90" s="72">
        <v>2041</v>
      </c>
      <c r="AA90" s="72">
        <v>2042</v>
      </c>
      <c r="AB90" s="72">
        <v>2043</v>
      </c>
      <c r="AC90" s="72">
        <v>2044</v>
      </c>
      <c r="AD90" s="72">
        <v>2045</v>
      </c>
      <c r="AE90" s="72">
        <v>2046</v>
      </c>
      <c r="AF90" s="72">
        <v>2047</v>
      </c>
      <c r="AG90" s="72">
        <v>2048</v>
      </c>
      <c r="AH90" s="72">
        <v>2049</v>
      </c>
      <c r="AI90" s="72">
        <v>2050</v>
      </c>
      <c r="AJ90">
        <v>2051</v>
      </c>
      <c r="AK90">
        <v>2052</v>
      </c>
      <c r="AL90">
        <v>2053</v>
      </c>
      <c r="AM90">
        <v>2054</v>
      </c>
      <c r="AN90">
        <v>2055</v>
      </c>
      <c r="AO90">
        <v>2056</v>
      </c>
      <c r="AP90">
        <v>2057</v>
      </c>
      <c r="AQ90">
        <v>2058</v>
      </c>
      <c r="AR90">
        <v>2059</v>
      </c>
      <c r="AS90">
        <v>2060</v>
      </c>
      <c r="AT90">
        <v>2061</v>
      </c>
      <c r="AU90">
        <v>2062</v>
      </c>
      <c r="AV90">
        <v>2063</v>
      </c>
      <c r="AW90">
        <v>2064</v>
      </c>
      <c r="AX90">
        <v>2065</v>
      </c>
      <c r="AY90">
        <v>2066</v>
      </c>
      <c r="AZ90">
        <v>2067</v>
      </c>
      <c r="BA90">
        <v>2068</v>
      </c>
      <c r="BB90">
        <v>2069</v>
      </c>
      <c r="BC90">
        <v>2070</v>
      </c>
      <c r="BD90">
        <v>2071</v>
      </c>
      <c r="BE90">
        <v>2072</v>
      </c>
      <c r="BF90">
        <v>2073</v>
      </c>
      <c r="BG90">
        <v>2074</v>
      </c>
      <c r="BH90">
        <v>2075</v>
      </c>
      <c r="BI90">
        <v>2076</v>
      </c>
      <c r="BJ90">
        <v>2077</v>
      </c>
      <c r="BK90">
        <v>2078</v>
      </c>
      <c r="BL90">
        <v>2079</v>
      </c>
      <c r="BM90">
        <v>2080</v>
      </c>
      <c r="BN90">
        <v>2081</v>
      </c>
      <c r="BO90">
        <v>2082</v>
      </c>
      <c r="BP90">
        <v>2083</v>
      </c>
      <c r="BQ90">
        <v>2084</v>
      </c>
      <c r="BR90">
        <v>2085</v>
      </c>
      <c r="BS90">
        <v>2086</v>
      </c>
      <c r="BT90">
        <v>2087</v>
      </c>
      <c r="BU90">
        <v>2088</v>
      </c>
      <c r="BV90">
        <v>2089</v>
      </c>
      <c r="BW90">
        <v>2090</v>
      </c>
      <c r="BX90">
        <v>2091</v>
      </c>
      <c r="BY90">
        <v>2092</v>
      </c>
      <c r="BZ90">
        <v>2093</v>
      </c>
      <c r="CA90">
        <v>2094</v>
      </c>
      <c r="CB90">
        <v>2095</v>
      </c>
      <c r="CC90">
        <v>2096</v>
      </c>
      <c r="CD90">
        <v>2097</v>
      </c>
      <c r="CE90">
        <v>2098</v>
      </c>
      <c r="CF90">
        <v>2099</v>
      </c>
      <c r="CG90">
        <v>2100</v>
      </c>
    </row>
    <row r="91" spans="1:85">
      <c r="A91" s="74"/>
      <c r="B91" s="74" t="s">
        <v>4</v>
      </c>
      <c r="C91" s="73">
        <v>0</v>
      </c>
      <c r="D91" s="73">
        <v>0</v>
      </c>
      <c r="E91" s="73">
        <v>0</v>
      </c>
      <c r="F91" s="73">
        <v>0</v>
      </c>
      <c r="G91" s="73">
        <v>0</v>
      </c>
      <c r="H91" s="73">
        <v>0</v>
      </c>
      <c r="I91" s="73">
        <v>0</v>
      </c>
      <c r="J91" s="73">
        <v>0</v>
      </c>
      <c r="K91" s="73">
        <v>0</v>
      </c>
      <c r="L91" s="73">
        <v>0</v>
      </c>
      <c r="M91" s="73">
        <v>0</v>
      </c>
      <c r="N91" s="73">
        <v>0</v>
      </c>
      <c r="O91" s="73">
        <v>0</v>
      </c>
      <c r="P91" s="73">
        <v>0</v>
      </c>
      <c r="Q91" s="73">
        <v>0</v>
      </c>
      <c r="R91" s="73">
        <v>0</v>
      </c>
      <c r="S91" s="73">
        <v>0</v>
      </c>
      <c r="T91" s="73">
        <v>0</v>
      </c>
      <c r="U91" s="73">
        <v>0</v>
      </c>
      <c r="V91" s="73">
        <v>0</v>
      </c>
      <c r="W91" s="73">
        <v>0</v>
      </c>
      <c r="X91" s="73">
        <v>0</v>
      </c>
      <c r="Y91" s="73">
        <v>0</v>
      </c>
      <c r="Z91" s="73">
        <v>0</v>
      </c>
      <c r="AA91" s="73">
        <v>0</v>
      </c>
      <c r="AB91" s="73">
        <v>0</v>
      </c>
      <c r="AC91" s="73">
        <v>0</v>
      </c>
      <c r="AD91" s="73">
        <v>0</v>
      </c>
      <c r="AE91" s="73">
        <v>0</v>
      </c>
      <c r="AF91" s="73">
        <v>0</v>
      </c>
      <c r="AG91" s="73">
        <v>0</v>
      </c>
      <c r="AH91" s="73">
        <v>0</v>
      </c>
      <c r="AI91" s="73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1:85">
      <c r="A92" s="74" t="s">
        <v>0</v>
      </c>
      <c r="B92" s="74" t="s">
        <v>3</v>
      </c>
      <c r="C92" s="73">
        <v>0</v>
      </c>
      <c r="D92" s="73">
        <v>0</v>
      </c>
      <c r="E92" s="73">
        <v>0</v>
      </c>
      <c r="F92" s="73">
        <v>0</v>
      </c>
      <c r="G92" s="73">
        <v>0</v>
      </c>
      <c r="H92" s="73">
        <v>0</v>
      </c>
      <c r="I92" s="73">
        <v>0</v>
      </c>
      <c r="J92" s="73">
        <v>0</v>
      </c>
      <c r="K92" s="73">
        <v>0</v>
      </c>
      <c r="L92" s="73">
        <v>0</v>
      </c>
      <c r="M92" s="73">
        <v>0</v>
      </c>
      <c r="N92" s="73">
        <v>0</v>
      </c>
      <c r="O92" s="73">
        <v>0</v>
      </c>
      <c r="P92" s="73">
        <v>0</v>
      </c>
      <c r="Q92" s="73">
        <v>0</v>
      </c>
      <c r="R92" s="73">
        <v>0</v>
      </c>
      <c r="S92" s="73">
        <v>0</v>
      </c>
      <c r="T92" s="73">
        <v>0</v>
      </c>
      <c r="U92" s="73">
        <v>0</v>
      </c>
      <c r="V92" s="73">
        <v>0</v>
      </c>
      <c r="W92" s="73">
        <v>0</v>
      </c>
      <c r="X92" s="73">
        <v>0</v>
      </c>
      <c r="Y92" s="73">
        <v>0</v>
      </c>
      <c r="Z92" s="73">
        <v>0</v>
      </c>
      <c r="AA92" s="73">
        <v>0</v>
      </c>
      <c r="AB92" s="73">
        <v>0</v>
      </c>
      <c r="AC92" s="73">
        <v>0</v>
      </c>
      <c r="AD92" s="73">
        <v>0</v>
      </c>
      <c r="AE92" s="73">
        <v>0</v>
      </c>
      <c r="AF92" s="73">
        <v>0</v>
      </c>
      <c r="AG92" s="73">
        <v>0</v>
      </c>
      <c r="AH92" s="73">
        <v>0</v>
      </c>
      <c r="AI92" s="73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1:85">
      <c r="A93" s="74"/>
      <c r="B93" s="74" t="s">
        <v>34</v>
      </c>
      <c r="C93" s="73">
        <v>0</v>
      </c>
      <c r="D93" s="73">
        <v>0</v>
      </c>
      <c r="E93" s="73">
        <v>0</v>
      </c>
      <c r="F93" s="73">
        <v>0</v>
      </c>
      <c r="G93" s="73">
        <v>0</v>
      </c>
      <c r="H93" s="73">
        <v>0</v>
      </c>
      <c r="I93" s="73">
        <v>0</v>
      </c>
      <c r="J93" s="73">
        <v>0</v>
      </c>
      <c r="K93" s="73">
        <v>0</v>
      </c>
      <c r="L93" s="73">
        <v>0</v>
      </c>
      <c r="M93" s="73">
        <v>0</v>
      </c>
      <c r="N93" s="73">
        <v>0</v>
      </c>
      <c r="O93" s="73">
        <v>0</v>
      </c>
      <c r="P93" s="73">
        <v>0</v>
      </c>
      <c r="Q93" s="73">
        <v>0</v>
      </c>
      <c r="R93" s="73">
        <v>0</v>
      </c>
      <c r="S93" s="73">
        <v>0</v>
      </c>
      <c r="T93" s="73">
        <v>0</v>
      </c>
      <c r="U93" s="73">
        <v>0</v>
      </c>
      <c r="V93" s="73">
        <v>0</v>
      </c>
      <c r="W93" s="73">
        <v>0</v>
      </c>
      <c r="X93" s="73">
        <v>0</v>
      </c>
      <c r="Y93" s="73">
        <v>0</v>
      </c>
      <c r="Z93" s="73">
        <v>0</v>
      </c>
      <c r="AA93" s="73">
        <v>0</v>
      </c>
      <c r="AB93" s="73">
        <v>0</v>
      </c>
      <c r="AC93" s="73">
        <v>0</v>
      </c>
      <c r="AD93" s="73">
        <v>0</v>
      </c>
      <c r="AE93" s="73">
        <v>0</v>
      </c>
      <c r="AF93" s="73">
        <v>0</v>
      </c>
      <c r="AG93" s="73">
        <v>0</v>
      </c>
      <c r="AH93" s="73">
        <v>0</v>
      </c>
      <c r="AI93" s="7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1:85">
      <c r="A94" s="14"/>
      <c r="B94" s="14" t="s">
        <v>35</v>
      </c>
      <c r="C94" s="73">
        <v>0</v>
      </c>
      <c r="D94" s="73">
        <v>0</v>
      </c>
      <c r="E94" s="73">
        <v>0</v>
      </c>
      <c r="F94" s="73">
        <v>0</v>
      </c>
      <c r="G94" s="73">
        <v>0</v>
      </c>
      <c r="H94" s="73">
        <v>0</v>
      </c>
      <c r="I94" s="73">
        <v>0</v>
      </c>
      <c r="J94" s="73">
        <v>0</v>
      </c>
      <c r="K94" s="73">
        <v>0</v>
      </c>
      <c r="L94" s="73">
        <v>0</v>
      </c>
      <c r="M94" s="73">
        <v>0</v>
      </c>
      <c r="N94" s="73">
        <v>0</v>
      </c>
      <c r="O94" s="73">
        <v>0</v>
      </c>
      <c r="P94" s="73">
        <v>0</v>
      </c>
      <c r="Q94" s="73">
        <v>0</v>
      </c>
      <c r="R94" s="73">
        <v>0</v>
      </c>
      <c r="S94" s="73">
        <v>0</v>
      </c>
      <c r="T94" s="73">
        <v>0</v>
      </c>
      <c r="U94" s="73">
        <v>0</v>
      </c>
      <c r="V94" s="73">
        <v>0</v>
      </c>
      <c r="W94" s="73">
        <v>0</v>
      </c>
      <c r="X94" s="73">
        <v>0</v>
      </c>
      <c r="Y94" s="73">
        <v>0</v>
      </c>
      <c r="Z94" s="73">
        <v>0</v>
      </c>
      <c r="AA94" s="73">
        <v>0</v>
      </c>
      <c r="AB94" s="73">
        <v>0</v>
      </c>
      <c r="AC94" s="73">
        <v>0</v>
      </c>
      <c r="AD94" s="73">
        <v>0</v>
      </c>
      <c r="AE94" s="73">
        <v>0</v>
      </c>
      <c r="AF94" s="73">
        <v>0</v>
      </c>
      <c r="AG94" s="73">
        <v>0</v>
      </c>
      <c r="AH94" s="73">
        <v>0</v>
      </c>
      <c r="AI94" s="73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1:85">
      <c r="A95" s="4"/>
      <c r="B95" s="4" t="s">
        <v>4</v>
      </c>
      <c r="C95" s="73">
        <v>0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O95" s="73">
        <v>0</v>
      </c>
      <c r="P95" s="73">
        <v>0</v>
      </c>
      <c r="Q95" s="73">
        <v>0</v>
      </c>
      <c r="R95" s="73">
        <v>0</v>
      </c>
      <c r="S95" s="73">
        <v>0</v>
      </c>
      <c r="T95" s="73">
        <v>0</v>
      </c>
      <c r="U95" s="73">
        <v>0</v>
      </c>
      <c r="V95" s="73">
        <v>0</v>
      </c>
      <c r="W95" s="73">
        <v>0</v>
      </c>
      <c r="X95" s="73">
        <v>0</v>
      </c>
      <c r="Y95" s="73">
        <v>0</v>
      </c>
      <c r="Z95" s="73">
        <v>0</v>
      </c>
      <c r="AA95" s="73">
        <v>0</v>
      </c>
      <c r="AB95" s="73">
        <v>0</v>
      </c>
      <c r="AC95" s="73">
        <v>0</v>
      </c>
      <c r="AD95" s="73">
        <v>0</v>
      </c>
      <c r="AE95" s="73">
        <v>0</v>
      </c>
      <c r="AF95" s="73">
        <v>0</v>
      </c>
      <c r="AG95" s="73">
        <v>0</v>
      </c>
      <c r="AH95" s="73">
        <v>0</v>
      </c>
      <c r="AI95" s="73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1:85">
      <c r="A96" s="74" t="s">
        <v>1</v>
      </c>
      <c r="B96" s="74" t="s">
        <v>3</v>
      </c>
      <c r="C96" s="73">
        <v>0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O96" s="73">
        <v>0</v>
      </c>
      <c r="P96" s="73">
        <v>0</v>
      </c>
      <c r="Q96" s="73">
        <v>0</v>
      </c>
      <c r="R96" s="73">
        <v>0</v>
      </c>
      <c r="S96" s="73">
        <v>0</v>
      </c>
      <c r="T96" s="73">
        <v>0</v>
      </c>
      <c r="U96" s="73">
        <v>0</v>
      </c>
      <c r="V96" s="73">
        <v>0</v>
      </c>
      <c r="W96" s="73">
        <v>0</v>
      </c>
      <c r="X96" s="73">
        <v>0</v>
      </c>
      <c r="Y96" s="73">
        <v>0</v>
      </c>
      <c r="Z96" s="73">
        <v>0</v>
      </c>
      <c r="AA96" s="73">
        <v>0</v>
      </c>
      <c r="AB96" s="73">
        <v>0</v>
      </c>
      <c r="AC96" s="73">
        <v>0</v>
      </c>
      <c r="AD96" s="73">
        <v>0</v>
      </c>
      <c r="AE96" s="73">
        <v>0</v>
      </c>
      <c r="AF96" s="73">
        <v>0</v>
      </c>
      <c r="AG96" s="73">
        <v>0</v>
      </c>
      <c r="AH96" s="73">
        <v>0</v>
      </c>
      <c r="AI96" s="73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1:85">
      <c r="A97" s="74"/>
      <c r="B97" s="74" t="s">
        <v>34</v>
      </c>
      <c r="C97" s="73">
        <v>0</v>
      </c>
      <c r="D97" s="73">
        <v>0</v>
      </c>
      <c r="E97" s="73">
        <v>0</v>
      </c>
      <c r="F97" s="73">
        <v>0</v>
      </c>
      <c r="G97" s="73">
        <v>0</v>
      </c>
      <c r="H97" s="73">
        <v>0</v>
      </c>
      <c r="I97" s="73">
        <v>0</v>
      </c>
      <c r="J97" s="73">
        <v>0</v>
      </c>
      <c r="K97" s="73">
        <v>0</v>
      </c>
      <c r="L97" s="73">
        <v>0</v>
      </c>
      <c r="M97" s="73">
        <v>0</v>
      </c>
      <c r="N97" s="73">
        <v>0</v>
      </c>
      <c r="O97" s="73">
        <v>0</v>
      </c>
      <c r="P97" s="73">
        <v>0</v>
      </c>
      <c r="Q97" s="73">
        <v>0</v>
      </c>
      <c r="R97" s="73">
        <v>0</v>
      </c>
      <c r="S97" s="73">
        <v>0</v>
      </c>
      <c r="T97" s="73">
        <v>0</v>
      </c>
      <c r="U97" s="73">
        <v>0</v>
      </c>
      <c r="V97" s="73">
        <v>0</v>
      </c>
      <c r="W97" s="73">
        <v>0</v>
      </c>
      <c r="X97" s="73">
        <v>0</v>
      </c>
      <c r="Y97" s="73">
        <v>0</v>
      </c>
      <c r="Z97" s="73">
        <v>0</v>
      </c>
      <c r="AA97" s="73">
        <v>0</v>
      </c>
      <c r="AB97" s="73">
        <v>0</v>
      </c>
      <c r="AC97" s="73">
        <v>0</v>
      </c>
      <c r="AD97" s="73">
        <v>0</v>
      </c>
      <c r="AE97" s="73">
        <v>0</v>
      </c>
      <c r="AF97" s="73">
        <v>0</v>
      </c>
      <c r="AG97" s="73">
        <v>0</v>
      </c>
      <c r="AH97" s="73">
        <v>0</v>
      </c>
      <c r="AI97" s="73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1:85">
      <c r="A98" s="14"/>
      <c r="B98" s="14" t="s">
        <v>35</v>
      </c>
      <c r="C98" s="73">
        <v>0</v>
      </c>
      <c r="D98" s="73">
        <v>0</v>
      </c>
      <c r="E98" s="73">
        <v>0</v>
      </c>
      <c r="F98" s="73">
        <v>0</v>
      </c>
      <c r="G98" s="73">
        <v>0</v>
      </c>
      <c r="H98" s="73">
        <v>0</v>
      </c>
      <c r="I98" s="73">
        <v>0</v>
      </c>
      <c r="J98" s="73">
        <v>0</v>
      </c>
      <c r="K98" s="73">
        <v>0</v>
      </c>
      <c r="L98" s="73">
        <v>0</v>
      </c>
      <c r="M98" s="73">
        <v>0</v>
      </c>
      <c r="N98" s="73">
        <v>0</v>
      </c>
      <c r="O98" s="73">
        <v>0</v>
      </c>
      <c r="P98" s="73">
        <v>0</v>
      </c>
      <c r="Q98" s="73">
        <v>0</v>
      </c>
      <c r="R98" s="73">
        <v>0</v>
      </c>
      <c r="S98" s="73">
        <v>0</v>
      </c>
      <c r="T98" s="73">
        <v>0</v>
      </c>
      <c r="U98" s="73">
        <v>0</v>
      </c>
      <c r="V98" s="73">
        <v>0</v>
      </c>
      <c r="W98" s="73">
        <v>0</v>
      </c>
      <c r="X98" s="73">
        <v>0</v>
      </c>
      <c r="Y98" s="73">
        <v>0</v>
      </c>
      <c r="Z98" s="73">
        <v>0</v>
      </c>
      <c r="AA98" s="73">
        <v>0</v>
      </c>
      <c r="AB98" s="73">
        <v>0</v>
      </c>
      <c r="AC98" s="73">
        <v>0</v>
      </c>
      <c r="AD98" s="73">
        <v>0</v>
      </c>
      <c r="AE98" s="73">
        <v>0</v>
      </c>
      <c r="AF98" s="73">
        <v>0</v>
      </c>
      <c r="AG98" s="73">
        <v>0</v>
      </c>
      <c r="AH98" s="73">
        <v>0</v>
      </c>
      <c r="AI98" s="73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1:85">
      <c r="A99" s="4"/>
      <c r="B99" s="4" t="s">
        <v>4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3">
        <v>0</v>
      </c>
      <c r="AI99" s="73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1:85">
      <c r="A100" s="14" t="s">
        <v>5</v>
      </c>
      <c r="B100" s="14" t="s">
        <v>3</v>
      </c>
      <c r="C100" s="73">
        <v>0</v>
      </c>
      <c r="D100" s="73">
        <v>0</v>
      </c>
      <c r="E100" s="73">
        <v>0</v>
      </c>
      <c r="F100" s="73">
        <v>0</v>
      </c>
      <c r="G100" s="73">
        <v>0</v>
      </c>
      <c r="H100" s="73">
        <v>0</v>
      </c>
      <c r="I100" s="73">
        <v>0</v>
      </c>
      <c r="J100" s="73">
        <v>0</v>
      </c>
      <c r="K100" s="73">
        <v>0</v>
      </c>
      <c r="L100" s="73">
        <v>0</v>
      </c>
      <c r="M100" s="73">
        <v>0</v>
      </c>
      <c r="N100" s="73">
        <v>0</v>
      </c>
      <c r="O100" s="73">
        <v>0</v>
      </c>
      <c r="P100" s="73">
        <v>0</v>
      </c>
      <c r="Q100" s="73">
        <v>0</v>
      </c>
      <c r="R100" s="73">
        <v>0</v>
      </c>
      <c r="S100" s="73">
        <v>0</v>
      </c>
      <c r="T100" s="73">
        <v>0</v>
      </c>
      <c r="U100" s="73">
        <v>0</v>
      </c>
      <c r="V100" s="73">
        <v>0</v>
      </c>
      <c r="W100" s="73">
        <v>0</v>
      </c>
      <c r="X100" s="73">
        <v>0</v>
      </c>
      <c r="Y100" s="73">
        <v>0</v>
      </c>
      <c r="Z100" s="73">
        <v>0</v>
      </c>
      <c r="AA100" s="73">
        <v>0</v>
      </c>
      <c r="AB100" s="73">
        <v>0</v>
      </c>
      <c r="AC100" s="73">
        <v>0</v>
      </c>
      <c r="AD100" s="73">
        <v>0</v>
      </c>
      <c r="AE100" s="73">
        <v>0</v>
      </c>
      <c r="AF100" s="73">
        <v>0</v>
      </c>
      <c r="AG100" s="73">
        <v>0</v>
      </c>
      <c r="AH100" s="73">
        <v>0</v>
      </c>
      <c r="AI100" s="73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1:85">
      <c r="A101" s="5"/>
      <c r="B101" s="5" t="s">
        <v>4</v>
      </c>
      <c r="C101" s="73">
        <v>0</v>
      </c>
      <c r="D101" s="73">
        <v>0</v>
      </c>
      <c r="E101" s="73">
        <v>0</v>
      </c>
      <c r="F101" s="73">
        <v>0</v>
      </c>
      <c r="G101" s="73">
        <v>0</v>
      </c>
      <c r="H101" s="73">
        <v>0</v>
      </c>
      <c r="I101" s="73">
        <v>0</v>
      </c>
      <c r="J101" s="73">
        <v>0</v>
      </c>
      <c r="K101" s="73">
        <v>0</v>
      </c>
      <c r="L101" s="73">
        <v>0</v>
      </c>
      <c r="M101" s="73">
        <v>0</v>
      </c>
      <c r="N101" s="73">
        <v>0</v>
      </c>
      <c r="O101" s="73">
        <v>0</v>
      </c>
      <c r="P101" s="73">
        <v>0</v>
      </c>
      <c r="Q101" s="73">
        <v>0</v>
      </c>
      <c r="R101" s="73">
        <v>0</v>
      </c>
      <c r="S101" s="73">
        <v>0</v>
      </c>
      <c r="T101" s="73">
        <v>0</v>
      </c>
      <c r="U101" s="73">
        <v>0</v>
      </c>
      <c r="V101" s="73">
        <v>0</v>
      </c>
      <c r="W101" s="73">
        <v>0</v>
      </c>
      <c r="X101" s="73">
        <v>0</v>
      </c>
      <c r="Y101" s="73">
        <v>0</v>
      </c>
      <c r="Z101" s="73">
        <v>0</v>
      </c>
      <c r="AA101" s="73">
        <v>0</v>
      </c>
      <c r="AB101" s="73">
        <v>0</v>
      </c>
      <c r="AC101" s="73">
        <v>0</v>
      </c>
      <c r="AD101" s="73">
        <v>0</v>
      </c>
      <c r="AE101" s="73">
        <v>0</v>
      </c>
      <c r="AF101" s="73">
        <v>0</v>
      </c>
      <c r="AG101" s="73">
        <v>0</v>
      </c>
      <c r="AH101" s="73">
        <v>0</v>
      </c>
      <c r="AI101" s="73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1:85">
      <c r="A102" s="5" t="s">
        <v>2</v>
      </c>
      <c r="B102" s="5" t="s">
        <v>3</v>
      </c>
      <c r="C102" s="73">
        <v>0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O102" s="73">
        <v>0</v>
      </c>
      <c r="P102" s="73">
        <v>0</v>
      </c>
      <c r="Q102" s="73">
        <v>0</v>
      </c>
      <c r="R102" s="73">
        <v>0</v>
      </c>
      <c r="S102" s="73">
        <v>0</v>
      </c>
      <c r="T102" s="73">
        <v>0</v>
      </c>
      <c r="U102" s="73">
        <v>0</v>
      </c>
      <c r="V102" s="73">
        <v>0</v>
      </c>
      <c r="W102" s="73">
        <v>0</v>
      </c>
      <c r="X102" s="73">
        <v>0</v>
      </c>
      <c r="Y102" s="73">
        <v>0</v>
      </c>
      <c r="Z102" s="73">
        <v>0</v>
      </c>
      <c r="AA102" s="73">
        <v>0</v>
      </c>
      <c r="AB102" s="73">
        <v>0</v>
      </c>
      <c r="AC102" s="73">
        <v>0</v>
      </c>
      <c r="AD102" s="73">
        <v>0</v>
      </c>
      <c r="AE102" s="73">
        <v>0</v>
      </c>
      <c r="AF102" s="73">
        <v>0</v>
      </c>
      <c r="AG102" s="73">
        <v>0</v>
      </c>
      <c r="AH102" s="73">
        <v>0</v>
      </c>
      <c r="AI102" s="73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1:85">
      <c r="A103" s="4"/>
      <c r="B103" s="4" t="s">
        <v>4</v>
      </c>
      <c r="C103" s="73">
        <v>0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O103" s="73">
        <v>0</v>
      </c>
      <c r="P103" s="73">
        <v>0</v>
      </c>
      <c r="Q103" s="73">
        <v>0</v>
      </c>
      <c r="R103" s="73">
        <v>0</v>
      </c>
      <c r="S103" s="73">
        <v>0</v>
      </c>
      <c r="T103" s="73">
        <v>0</v>
      </c>
      <c r="U103" s="73">
        <v>0</v>
      </c>
      <c r="V103" s="73">
        <v>0</v>
      </c>
      <c r="W103" s="73">
        <v>0</v>
      </c>
      <c r="X103" s="73">
        <v>0</v>
      </c>
      <c r="Y103" s="73">
        <v>0</v>
      </c>
      <c r="Z103" s="73">
        <v>0</v>
      </c>
      <c r="AA103" s="73">
        <v>0</v>
      </c>
      <c r="AB103" s="73">
        <v>0</v>
      </c>
      <c r="AC103" s="73">
        <v>0</v>
      </c>
      <c r="AD103" s="73">
        <v>0</v>
      </c>
      <c r="AE103" s="73">
        <v>0</v>
      </c>
      <c r="AF103" s="73">
        <v>0</v>
      </c>
      <c r="AG103" s="73">
        <v>0</v>
      </c>
      <c r="AH103" s="73">
        <v>0</v>
      </c>
      <c r="AI103" s="7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1:85">
      <c r="A104" s="14" t="s">
        <v>7</v>
      </c>
      <c r="B104" s="14" t="s">
        <v>3</v>
      </c>
      <c r="C104" s="73">
        <v>0</v>
      </c>
      <c r="D104" s="73">
        <v>0</v>
      </c>
      <c r="E104" s="73">
        <v>0</v>
      </c>
      <c r="F104" s="73">
        <v>0</v>
      </c>
      <c r="G104" s="73">
        <v>0</v>
      </c>
      <c r="H104" s="73">
        <v>0</v>
      </c>
      <c r="I104" s="73">
        <v>0</v>
      </c>
      <c r="J104" s="73">
        <v>0</v>
      </c>
      <c r="K104" s="73">
        <v>0</v>
      </c>
      <c r="L104" s="73">
        <v>0</v>
      </c>
      <c r="M104" s="73">
        <v>0</v>
      </c>
      <c r="N104" s="73">
        <v>0</v>
      </c>
      <c r="O104" s="73">
        <v>0</v>
      </c>
      <c r="P104" s="73">
        <v>0</v>
      </c>
      <c r="Q104" s="73">
        <v>0</v>
      </c>
      <c r="R104" s="73">
        <v>0</v>
      </c>
      <c r="S104" s="73">
        <v>0</v>
      </c>
      <c r="T104" s="73">
        <v>0</v>
      </c>
      <c r="U104" s="73">
        <v>0</v>
      </c>
      <c r="V104" s="73">
        <v>0</v>
      </c>
      <c r="W104" s="73">
        <v>0</v>
      </c>
      <c r="X104" s="73">
        <v>0</v>
      </c>
      <c r="Y104" s="73">
        <v>0</v>
      </c>
      <c r="Z104" s="73">
        <v>0</v>
      </c>
      <c r="AA104" s="73">
        <v>0</v>
      </c>
      <c r="AB104" s="73">
        <v>0</v>
      </c>
      <c r="AC104" s="73">
        <v>0</v>
      </c>
      <c r="AD104" s="73">
        <v>0</v>
      </c>
      <c r="AE104" s="73">
        <v>0</v>
      </c>
      <c r="AF104" s="73">
        <v>0</v>
      </c>
      <c r="AG104" s="73">
        <v>0</v>
      </c>
      <c r="AH104" s="73">
        <v>0</v>
      </c>
      <c r="AI104" s="73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1:85">
      <c r="A105" s="4"/>
      <c r="B105" s="4" t="s">
        <v>4</v>
      </c>
      <c r="C105" s="73">
        <v>0</v>
      </c>
      <c r="D105" s="73">
        <v>0</v>
      </c>
      <c r="E105" s="73">
        <v>0</v>
      </c>
      <c r="F105" s="73">
        <v>0</v>
      </c>
      <c r="G105" s="73">
        <v>0</v>
      </c>
      <c r="H105" s="73">
        <v>0</v>
      </c>
      <c r="I105" s="73">
        <v>0</v>
      </c>
      <c r="J105" s="73">
        <v>0</v>
      </c>
      <c r="K105" s="73">
        <v>0</v>
      </c>
      <c r="L105" s="73">
        <v>0</v>
      </c>
      <c r="M105" s="73">
        <v>0</v>
      </c>
      <c r="N105" s="73">
        <v>0</v>
      </c>
      <c r="O105" s="73">
        <v>0</v>
      </c>
      <c r="P105" s="73">
        <v>0</v>
      </c>
      <c r="Q105" s="73">
        <v>0</v>
      </c>
      <c r="R105" s="73">
        <v>0</v>
      </c>
      <c r="S105" s="73">
        <v>0</v>
      </c>
      <c r="T105" s="73">
        <v>0</v>
      </c>
      <c r="U105" s="73">
        <v>0</v>
      </c>
      <c r="V105" s="73">
        <v>0</v>
      </c>
      <c r="W105" s="73">
        <v>0</v>
      </c>
      <c r="X105" s="73">
        <v>0</v>
      </c>
      <c r="Y105" s="73">
        <v>0</v>
      </c>
      <c r="Z105" s="73">
        <v>0</v>
      </c>
      <c r="AA105" s="73">
        <v>0</v>
      </c>
      <c r="AB105" s="73">
        <v>0</v>
      </c>
      <c r="AC105" s="73">
        <v>0</v>
      </c>
      <c r="AD105" s="73">
        <v>0</v>
      </c>
      <c r="AE105" s="73">
        <v>0</v>
      </c>
      <c r="AF105" s="73">
        <v>0</v>
      </c>
      <c r="AG105" s="73">
        <v>0</v>
      </c>
      <c r="AH105" s="73">
        <v>0</v>
      </c>
      <c r="AI105" s="73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1:85">
      <c r="A106" s="14" t="s">
        <v>6</v>
      </c>
      <c r="B106" s="14" t="s">
        <v>3</v>
      </c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0</v>
      </c>
      <c r="Q106" s="73">
        <v>0</v>
      </c>
      <c r="R106" s="73">
        <v>0</v>
      </c>
      <c r="S106" s="73">
        <v>0</v>
      </c>
      <c r="T106" s="73">
        <v>0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3">
        <v>0</v>
      </c>
      <c r="AI106" s="73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1:85">
      <c r="A107" s="5"/>
      <c r="B107" s="5" t="s">
        <v>4</v>
      </c>
      <c r="C107" s="73">
        <v>0</v>
      </c>
      <c r="D107" s="73">
        <v>0</v>
      </c>
      <c r="E107" s="73">
        <v>0</v>
      </c>
      <c r="F107" s="73">
        <v>0</v>
      </c>
      <c r="G107" s="73">
        <v>0</v>
      </c>
      <c r="H107" s="73">
        <v>0</v>
      </c>
      <c r="I107" s="73">
        <v>0</v>
      </c>
      <c r="J107" s="73">
        <v>0</v>
      </c>
      <c r="K107" s="73">
        <v>0</v>
      </c>
      <c r="L107" s="73">
        <v>0</v>
      </c>
      <c r="M107" s="73">
        <v>0</v>
      </c>
      <c r="N107" s="73">
        <v>0</v>
      </c>
      <c r="O107" s="73">
        <v>0</v>
      </c>
      <c r="P107" s="73">
        <v>0</v>
      </c>
      <c r="Q107" s="73">
        <v>0</v>
      </c>
      <c r="R107" s="73">
        <v>0</v>
      </c>
      <c r="S107" s="73">
        <v>0</v>
      </c>
      <c r="T107" s="73">
        <v>0</v>
      </c>
      <c r="U107" s="73">
        <v>0</v>
      </c>
      <c r="V107" s="73">
        <v>0</v>
      </c>
      <c r="W107" s="73">
        <v>0</v>
      </c>
      <c r="X107" s="73">
        <v>0</v>
      </c>
      <c r="Y107" s="73">
        <v>0</v>
      </c>
      <c r="Z107" s="73">
        <v>0</v>
      </c>
      <c r="AA107" s="73">
        <v>0</v>
      </c>
      <c r="AB107" s="73">
        <v>0</v>
      </c>
      <c r="AC107" s="73">
        <v>0</v>
      </c>
      <c r="AD107" s="73">
        <v>0</v>
      </c>
      <c r="AE107" s="73">
        <v>0</v>
      </c>
      <c r="AF107" s="73">
        <v>0</v>
      </c>
      <c r="AG107" s="73">
        <v>0</v>
      </c>
      <c r="AH107" s="73">
        <v>0</v>
      </c>
      <c r="AI107" s="73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1:85">
      <c r="A108" s="5" t="s">
        <v>8</v>
      </c>
      <c r="B108" s="5" t="s">
        <v>3</v>
      </c>
      <c r="C108" s="73">
        <v>0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O108" s="73">
        <v>0</v>
      </c>
      <c r="P108" s="73">
        <v>0</v>
      </c>
      <c r="Q108" s="73">
        <v>0</v>
      </c>
      <c r="R108" s="73">
        <v>0</v>
      </c>
      <c r="S108" s="73">
        <v>0</v>
      </c>
      <c r="T108" s="73">
        <v>0</v>
      </c>
      <c r="U108" s="73">
        <v>0</v>
      </c>
      <c r="V108" s="73">
        <v>0</v>
      </c>
      <c r="W108" s="73">
        <v>0</v>
      </c>
      <c r="X108" s="73">
        <v>0</v>
      </c>
      <c r="Y108" s="73">
        <v>0</v>
      </c>
      <c r="Z108" s="73">
        <v>0</v>
      </c>
      <c r="AA108" s="73">
        <v>0</v>
      </c>
      <c r="AB108" s="73">
        <v>0</v>
      </c>
      <c r="AC108" s="73">
        <v>0</v>
      </c>
      <c r="AD108" s="73">
        <v>0</v>
      </c>
      <c r="AE108" s="73">
        <v>0</v>
      </c>
      <c r="AF108" s="73">
        <v>0</v>
      </c>
      <c r="AG108" s="73">
        <v>0</v>
      </c>
      <c r="AH108" s="73">
        <v>0</v>
      </c>
      <c r="AI108" s="73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  <row r="109" spans="1:85">
      <c r="A109" s="4"/>
      <c r="B109" s="4" t="s">
        <v>37</v>
      </c>
      <c r="C109" s="73">
        <v>0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O109" s="73">
        <v>0</v>
      </c>
      <c r="P109" s="73">
        <v>0</v>
      </c>
      <c r="Q109" s="73">
        <v>0</v>
      </c>
      <c r="R109" s="73">
        <v>0</v>
      </c>
      <c r="S109" s="73">
        <v>0</v>
      </c>
      <c r="T109" s="73">
        <v>0</v>
      </c>
      <c r="U109" s="73">
        <v>0</v>
      </c>
      <c r="V109" s="73">
        <v>0</v>
      </c>
      <c r="W109" s="73">
        <v>0</v>
      </c>
      <c r="X109" s="73">
        <v>0</v>
      </c>
      <c r="Y109" s="73">
        <v>0</v>
      </c>
      <c r="Z109" s="73">
        <v>0</v>
      </c>
      <c r="AA109" s="73">
        <v>0</v>
      </c>
      <c r="AB109" s="73">
        <v>0</v>
      </c>
      <c r="AC109" s="73">
        <v>0</v>
      </c>
      <c r="AD109" s="73">
        <v>0</v>
      </c>
      <c r="AE109" s="73">
        <v>0</v>
      </c>
      <c r="AF109" s="73">
        <v>0</v>
      </c>
      <c r="AG109" s="73">
        <v>0</v>
      </c>
      <c r="AH109" s="73">
        <v>0</v>
      </c>
      <c r="AI109" s="73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</row>
    <row r="110" spans="1:85">
      <c r="A110" s="14" t="s">
        <v>36</v>
      </c>
      <c r="B110" s="14" t="s">
        <v>38</v>
      </c>
      <c r="C110" s="73">
        <v>0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O110" s="73">
        <v>0</v>
      </c>
      <c r="P110" s="73">
        <v>0</v>
      </c>
      <c r="Q110" s="73">
        <v>0</v>
      </c>
      <c r="R110" s="73">
        <v>0</v>
      </c>
      <c r="S110" s="73">
        <v>0</v>
      </c>
      <c r="T110" s="73">
        <v>0</v>
      </c>
      <c r="U110" s="73">
        <v>0</v>
      </c>
      <c r="V110" s="73">
        <v>0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0</v>
      </c>
      <c r="AC110" s="73">
        <v>0</v>
      </c>
      <c r="AD110" s="73">
        <v>0</v>
      </c>
      <c r="AE110" s="73">
        <v>0</v>
      </c>
      <c r="AF110" s="73">
        <v>0</v>
      </c>
      <c r="AG110" s="73">
        <v>0</v>
      </c>
      <c r="AH110" s="73">
        <v>0</v>
      </c>
      <c r="AI110" s="73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</row>
    <row r="111" spans="1:85">
      <c r="A111" s="5"/>
      <c r="B111" s="5"/>
      <c r="C111" s="73">
        <v>0</v>
      </c>
      <c r="D111" s="73">
        <v>0</v>
      </c>
      <c r="E111" s="73">
        <v>0</v>
      </c>
      <c r="F111" s="73">
        <v>0</v>
      </c>
      <c r="G111" s="73">
        <v>0</v>
      </c>
      <c r="H111" s="73">
        <v>0</v>
      </c>
      <c r="I111" s="73">
        <v>0</v>
      </c>
      <c r="J111" s="73">
        <v>0</v>
      </c>
      <c r="K111" s="73">
        <v>0</v>
      </c>
      <c r="L111" s="73">
        <v>0</v>
      </c>
      <c r="M111" s="73">
        <v>0</v>
      </c>
      <c r="N111" s="73">
        <v>0</v>
      </c>
      <c r="O111" s="73">
        <v>0</v>
      </c>
      <c r="P111" s="73">
        <v>0</v>
      </c>
      <c r="Q111" s="73">
        <v>0</v>
      </c>
      <c r="R111" s="73">
        <v>0</v>
      </c>
      <c r="S111" s="73">
        <v>0</v>
      </c>
      <c r="T111" s="73">
        <v>0</v>
      </c>
      <c r="U111" s="73">
        <v>0</v>
      </c>
      <c r="V111" s="73">
        <v>0</v>
      </c>
      <c r="W111" s="73">
        <v>0</v>
      </c>
      <c r="X111" s="73">
        <v>0</v>
      </c>
      <c r="Y111" s="73">
        <v>0</v>
      </c>
      <c r="Z111" s="73">
        <v>0</v>
      </c>
      <c r="AA111" s="73">
        <v>0</v>
      </c>
      <c r="AB111" s="73">
        <v>0</v>
      </c>
      <c r="AC111" s="73">
        <v>0</v>
      </c>
      <c r="AD111" s="73">
        <v>0</v>
      </c>
      <c r="AE111" s="73">
        <v>0</v>
      </c>
      <c r="AF111" s="73">
        <v>0</v>
      </c>
      <c r="AG111" s="73">
        <v>0</v>
      </c>
      <c r="AH111" s="73">
        <v>0</v>
      </c>
      <c r="AI111" s="73">
        <v>0</v>
      </c>
    </row>
    <row r="112" spans="1:85">
      <c r="A112" s="1" t="str">
        <f>LOOKUP(B112,[1]Regions!$A$4:$A$98,[1]Regions!$B$4:$B$98)</f>
        <v>France</v>
      </c>
      <c r="B112" s="2">
        <v>6</v>
      </c>
      <c r="C112" s="72">
        <v>2018</v>
      </c>
      <c r="D112" s="72">
        <v>2019</v>
      </c>
      <c r="E112" s="72">
        <v>2020</v>
      </c>
      <c r="F112" s="72">
        <v>2021</v>
      </c>
      <c r="G112" s="72">
        <v>2022</v>
      </c>
      <c r="H112" s="72">
        <v>2023</v>
      </c>
      <c r="I112" s="72">
        <v>2024</v>
      </c>
      <c r="J112" s="72">
        <v>2025</v>
      </c>
      <c r="K112" s="72">
        <v>2026</v>
      </c>
      <c r="L112" s="72">
        <v>2027</v>
      </c>
      <c r="M112" s="72">
        <v>2028</v>
      </c>
      <c r="N112" s="72">
        <v>2029</v>
      </c>
      <c r="O112" s="72">
        <v>2030</v>
      </c>
      <c r="P112" s="72">
        <v>2031</v>
      </c>
      <c r="Q112" s="72">
        <v>2032</v>
      </c>
      <c r="R112" s="72">
        <v>2033</v>
      </c>
      <c r="S112" s="72">
        <v>2034</v>
      </c>
      <c r="T112" s="72">
        <v>2035</v>
      </c>
      <c r="U112" s="72">
        <v>2036</v>
      </c>
      <c r="V112" s="72">
        <v>2037</v>
      </c>
      <c r="W112" s="72">
        <v>2038</v>
      </c>
      <c r="X112" s="72">
        <v>2039</v>
      </c>
      <c r="Y112" s="72">
        <v>2040</v>
      </c>
      <c r="Z112" s="72">
        <v>2041</v>
      </c>
      <c r="AA112" s="72">
        <v>2042</v>
      </c>
      <c r="AB112" s="72">
        <v>2043</v>
      </c>
      <c r="AC112" s="72">
        <v>2044</v>
      </c>
      <c r="AD112" s="72">
        <v>2045</v>
      </c>
      <c r="AE112" s="72">
        <v>2046</v>
      </c>
      <c r="AF112" s="72">
        <v>2047</v>
      </c>
      <c r="AG112" s="72">
        <v>2048</v>
      </c>
      <c r="AH112" s="72">
        <v>2049</v>
      </c>
      <c r="AI112" s="72">
        <v>2050</v>
      </c>
      <c r="AJ112">
        <v>2051</v>
      </c>
      <c r="AK112">
        <v>2052</v>
      </c>
      <c r="AL112">
        <v>2053</v>
      </c>
      <c r="AM112">
        <v>2054</v>
      </c>
      <c r="AN112">
        <v>2055</v>
      </c>
      <c r="AO112">
        <v>2056</v>
      </c>
      <c r="AP112">
        <v>2057</v>
      </c>
      <c r="AQ112">
        <v>2058</v>
      </c>
      <c r="AR112">
        <v>2059</v>
      </c>
      <c r="AS112">
        <v>2060</v>
      </c>
      <c r="AT112">
        <v>2061</v>
      </c>
      <c r="AU112">
        <v>2062</v>
      </c>
      <c r="AV112">
        <v>2063</v>
      </c>
      <c r="AW112">
        <v>2064</v>
      </c>
      <c r="AX112">
        <v>2065</v>
      </c>
      <c r="AY112">
        <v>2066</v>
      </c>
      <c r="AZ112">
        <v>2067</v>
      </c>
      <c r="BA112">
        <v>2068</v>
      </c>
      <c r="BB112">
        <v>2069</v>
      </c>
      <c r="BC112">
        <v>2070</v>
      </c>
      <c r="BD112">
        <v>2071</v>
      </c>
      <c r="BE112">
        <v>2072</v>
      </c>
      <c r="BF112">
        <v>2073</v>
      </c>
      <c r="BG112">
        <v>2074</v>
      </c>
      <c r="BH112">
        <v>2075</v>
      </c>
      <c r="BI112">
        <v>2076</v>
      </c>
      <c r="BJ112">
        <v>2077</v>
      </c>
      <c r="BK112">
        <v>2078</v>
      </c>
      <c r="BL112">
        <v>2079</v>
      </c>
      <c r="BM112">
        <v>2080</v>
      </c>
      <c r="BN112">
        <v>2081</v>
      </c>
      <c r="BO112">
        <v>2082</v>
      </c>
      <c r="BP112">
        <v>2083</v>
      </c>
      <c r="BQ112">
        <v>2084</v>
      </c>
      <c r="BR112">
        <v>2085</v>
      </c>
      <c r="BS112">
        <v>2086</v>
      </c>
      <c r="BT112">
        <v>2087</v>
      </c>
      <c r="BU112">
        <v>2088</v>
      </c>
      <c r="BV112">
        <v>2089</v>
      </c>
      <c r="BW112">
        <v>2090</v>
      </c>
      <c r="BX112">
        <v>2091</v>
      </c>
      <c r="BY112">
        <v>2092</v>
      </c>
      <c r="BZ112">
        <v>2093</v>
      </c>
      <c r="CA112">
        <v>2094</v>
      </c>
      <c r="CB112">
        <v>2095</v>
      </c>
      <c r="CC112">
        <v>2096</v>
      </c>
      <c r="CD112">
        <v>2097</v>
      </c>
      <c r="CE112">
        <v>2098</v>
      </c>
      <c r="CF112">
        <v>2099</v>
      </c>
      <c r="CG112">
        <v>2100</v>
      </c>
    </row>
    <row r="113" spans="1:85">
      <c r="A113" s="74"/>
      <c r="B113" s="74" t="s">
        <v>4</v>
      </c>
      <c r="C113" s="73">
        <v>0</v>
      </c>
      <c r="D113" s="73">
        <v>0</v>
      </c>
      <c r="E113" s="73">
        <v>0</v>
      </c>
      <c r="F113" s="73">
        <v>0</v>
      </c>
      <c r="G113" s="73">
        <v>0</v>
      </c>
      <c r="H113" s="73">
        <v>0</v>
      </c>
      <c r="I113" s="73">
        <v>0</v>
      </c>
      <c r="J113" s="73">
        <v>0</v>
      </c>
      <c r="K113" s="73">
        <v>0</v>
      </c>
      <c r="L113" s="73">
        <v>0</v>
      </c>
      <c r="M113" s="73">
        <v>0</v>
      </c>
      <c r="N113" s="73">
        <v>0</v>
      </c>
      <c r="O113" s="73">
        <v>0</v>
      </c>
      <c r="P113" s="73">
        <v>0</v>
      </c>
      <c r="Q113" s="73">
        <v>0</v>
      </c>
      <c r="R113" s="73">
        <v>0</v>
      </c>
      <c r="S113" s="73">
        <v>0</v>
      </c>
      <c r="T113" s="73">
        <v>0</v>
      </c>
      <c r="U113" s="73">
        <v>0</v>
      </c>
      <c r="V113" s="73">
        <v>0</v>
      </c>
      <c r="W113" s="73">
        <v>0</v>
      </c>
      <c r="X113" s="73">
        <v>0</v>
      </c>
      <c r="Y113" s="73">
        <v>0</v>
      </c>
      <c r="Z113" s="73">
        <v>0</v>
      </c>
      <c r="AA113" s="73">
        <v>0</v>
      </c>
      <c r="AB113" s="73">
        <v>0</v>
      </c>
      <c r="AC113" s="73">
        <v>0</v>
      </c>
      <c r="AD113" s="73">
        <v>0</v>
      </c>
      <c r="AE113" s="73">
        <v>0</v>
      </c>
      <c r="AF113" s="73">
        <v>0</v>
      </c>
      <c r="AG113" s="73">
        <v>0</v>
      </c>
      <c r="AH113" s="73">
        <v>0</v>
      </c>
      <c r="AI113" s="7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</row>
    <row r="114" spans="1:85">
      <c r="A114" s="74" t="s">
        <v>0</v>
      </c>
      <c r="B114" s="74" t="s">
        <v>3</v>
      </c>
      <c r="C114" s="73">
        <v>0</v>
      </c>
      <c r="D114" s="73">
        <v>0</v>
      </c>
      <c r="E114" s="73">
        <v>0</v>
      </c>
      <c r="F114" s="73">
        <v>0</v>
      </c>
      <c r="G114" s="73">
        <v>0</v>
      </c>
      <c r="H114" s="73">
        <v>0</v>
      </c>
      <c r="I114" s="73">
        <v>0</v>
      </c>
      <c r="J114" s="73">
        <v>0</v>
      </c>
      <c r="K114" s="73">
        <v>0</v>
      </c>
      <c r="L114" s="73">
        <v>0</v>
      </c>
      <c r="M114" s="73">
        <v>0</v>
      </c>
      <c r="N114" s="73">
        <v>0</v>
      </c>
      <c r="O114" s="73">
        <v>0</v>
      </c>
      <c r="P114" s="73">
        <v>0</v>
      </c>
      <c r="Q114" s="73">
        <v>0</v>
      </c>
      <c r="R114" s="73">
        <v>0</v>
      </c>
      <c r="S114" s="73">
        <v>0</v>
      </c>
      <c r="T114" s="73">
        <v>0</v>
      </c>
      <c r="U114" s="73">
        <v>0</v>
      </c>
      <c r="V114" s="73">
        <v>0</v>
      </c>
      <c r="W114" s="73">
        <v>0</v>
      </c>
      <c r="X114" s="73">
        <v>0</v>
      </c>
      <c r="Y114" s="73">
        <v>0</v>
      </c>
      <c r="Z114" s="73">
        <v>0</v>
      </c>
      <c r="AA114" s="73">
        <v>0</v>
      </c>
      <c r="AB114" s="73">
        <v>0</v>
      </c>
      <c r="AC114" s="73">
        <v>0</v>
      </c>
      <c r="AD114" s="73">
        <v>0</v>
      </c>
      <c r="AE114" s="73">
        <v>0</v>
      </c>
      <c r="AF114" s="73">
        <v>0</v>
      </c>
      <c r="AG114" s="73">
        <v>0</v>
      </c>
      <c r="AH114" s="73">
        <v>0</v>
      </c>
      <c r="AI114" s="73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</row>
    <row r="115" spans="1:85">
      <c r="A115" s="74"/>
      <c r="B115" s="74" t="s">
        <v>34</v>
      </c>
      <c r="C115" s="73">
        <v>0</v>
      </c>
      <c r="D115" s="73">
        <v>0</v>
      </c>
      <c r="E115" s="73">
        <v>0</v>
      </c>
      <c r="F115" s="73">
        <v>0</v>
      </c>
      <c r="G115" s="73">
        <v>0</v>
      </c>
      <c r="H115" s="73">
        <v>0</v>
      </c>
      <c r="I115" s="73">
        <v>0</v>
      </c>
      <c r="J115" s="73">
        <v>0</v>
      </c>
      <c r="K115" s="73">
        <v>0</v>
      </c>
      <c r="L115" s="73">
        <v>0</v>
      </c>
      <c r="M115" s="73">
        <v>0</v>
      </c>
      <c r="N115" s="73">
        <v>0</v>
      </c>
      <c r="O115" s="73">
        <v>0</v>
      </c>
      <c r="P115" s="73">
        <v>0</v>
      </c>
      <c r="Q115" s="73">
        <v>0</v>
      </c>
      <c r="R115" s="73">
        <v>0</v>
      </c>
      <c r="S115" s="73">
        <v>0</v>
      </c>
      <c r="T115" s="73">
        <v>0</v>
      </c>
      <c r="U115" s="73">
        <v>0</v>
      </c>
      <c r="V115" s="73">
        <v>0</v>
      </c>
      <c r="W115" s="73">
        <v>0</v>
      </c>
      <c r="X115" s="73">
        <v>0</v>
      </c>
      <c r="Y115" s="73">
        <v>0</v>
      </c>
      <c r="Z115" s="73">
        <v>0</v>
      </c>
      <c r="AA115" s="73">
        <v>0</v>
      </c>
      <c r="AB115" s="73">
        <v>0</v>
      </c>
      <c r="AC115" s="73">
        <v>0</v>
      </c>
      <c r="AD115" s="73">
        <v>0</v>
      </c>
      <c r="AE115" s="73">
        <v>0</v>
      </c>
      <c r="AF115" s="73">
        <v>0</v>
      </c>
      <c r="AG115" s="73">
        <v>0</v>
      </c>
      <c r="AH115" s="73">
        <v>0</v>
      </c>
      <c r="AI115" s="73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</row>
    <row r="116" spans="1:85">
      <c r="A116" s="14"/>
      <c r="B116" s="14" t="s">
        <v>35</v>
      </c>
      <c r="C116" s="73">
        <v>0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O116" s="73">
        <v>0</v>
      </c>
      <c r="P116" s="73">
        <v>0</v>
      </c>
      <c r="Q116" s="73">
        <v>0</v>
      </c>
      <c r="R116" s="73">
        <v>0</v>
      </c>
      <c r="S116" s="73">
        <v>0</v>
      </c>
      <c r="T116" s="73">
        <v>0</v>
      </c>
      <c r="U116" s="73">
        <v>0</v>
      </c>
      <c r="V116" s="73">
        <v>0</v>
      </c>
      <c r="W116" s="73">
        <v>0</v>
      </c>
      <c r="X116" s="73">
        <v>0</v>
      </c>
      <c r="Y116" s="73">
        <v>0</v>
      </c>
      <c r="Z116" s="73">
        <v>0</v>
      </c>
      <c r="AA116" s="73">
        <v>0</v>
      </c>
      <c r="AB116" s="73">
        <v>0</v>
      </c>
      <c r="AC116" s="73">
        <v>0</v>
      </c>
      <c r="AD116" s="73">
        <v>0</v>
      </c>
      <c r="AE116" s="73">
        <v>0</v>
      </c>
      <c r="AF116" s="73">
        <v>0</v>
      </c>
      <c r="AG116" s="73">
        <v>0</v>
      </c>
      <c r="AH116" s="73">
        <v>0</v>
      </c>
      <c r="AI116" s="73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</row>
    <row r="117" spans="1:85">
      <c r="A117" s="4"/>
      <c r="B117" s="4" t="s">
        <v>4</v>
      </c>
      <c r="C117" s="73">
        <v>0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O117" s="73">
        <v>0</v>
      </c>
      <c r="P117" s="73">
        <v>0</v>
      </c>
      <c r="Q117" s="73">
        <v>0</v>
      </c>
      <c r="R117" s="73">
        <v>0</v>
      </c>
      <c r="S117" s="73">
        <v>0</v>
      </c>
      <c r="T117" s="73">
        <v>0</v>
      </c>
      <c r="U117" s="73">
        <v>0</v>
      </c>
      <c r="V117" s="73">
        <v>0</v>
      </c>
      <c r="W117" s="73">
        <v>0</v>
      </c>
      <c r="X117" s="73">
        <v>0</v>
      </c>
      <c r="Y117" s="73">
        <v>0</v>
      </c>
      <c r="Z117" s="73">
        <v>0</v>
      </c>
      <c r="AA117" s="73">
        <v>0</v>
      </c>
      <c r="AB117" s="73">
        <v>0</v>
      </c>
      <c r="AC117" s="73">
        <v>0</v>
      </c>
      <c r="AD117" s="73">
        <v>0</v>
      </c>
      <c r="AE117" s="73">
        <v>0</v>
      </c>
      <c r="AF117" s="73">
        <v>0</v>
      </c>
      <c r="AG117" s="73">
        <v>0</v>
      </c>
      <c r="AH117" s="73">
        <v>0</v>
      </c>
      <c r="AI117" s="73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</row>
    <row r="118" spans="1:85">
      <c r="A118" s="74" t="s">
        <v>1</v>
      </c>
      <c r="B118" s="74" t="s">
        <v>3</v>
      </c>
      <c r="C118" s="73">
        <v>0</v>
      </c>
      <c r="D118" s="73">
        <v>0</v>
      </c>
      <c r="E118" s="73">
        <v>0</v>
      </c>
      <c r="F118" s="73">
        <v>0</v>
      </c>
      <c r="G118" s="73">
        <v>0</v>
      </c>
      <c r="H118" s="73">
        <v>0</v>
      </c>
      <c r="I118" s="73">
        <v>0</v>
      </c>
      <c r="J118" s="73">
        <v>0</v>
      </c>
      <c r="K118" s="73">
        <v>0</v>
      </c>
      <c r="L118" s="73">
        <v>0</v>
      </c>
      <c r="M118" s="73">
        <v>0</v>
      </c>
      <c r="N118" s="73">
        <v>0</v>
      </c>
      <c r="O118" s="73">
        <v>0</v>
      </c>
      <c r="P118" s="73">
        <v>0</v>
      </c>
      <c r="Q118" s="73">
        <v>0</v>
      </c>
      <c r="R118" s="73">
        <v>0</v>
      </c>
      <c r="S118" s="73">
        <v>0</v>
      </c>
      <c r="T118" s="73">
        <v>0</v>
      </c>
      <c r="U118" s="73">
        <v>0</v>
      </c>
      <c r="V118" s="73">
        <v>0</v>
      </c>
      <c r="W118" s="73">
        <v>0</v>
      </c>
      <c r="X118" s="73">
        <v>0</v>
      </c>
      <c r="Y118" s="73">
        <v>0</v>
      </c>
      <c r="Z118" s="73">
        <v>0</v>
      </c>
      <c r="AA118" s="73">
        <v>0</v>
      </c>
      <c r="AB118" s="73">
        <v>0</v>
      </c>
      <c r="AC118" s="73">
        <v>0</v>
      </c>
      <c r="AD118" s="73">
        <v>0</v>
      </c>
      <c r="AE118" s="73">
        <v>0</v>
      </c>
      <c r="AF118" s="73">
        <v>0</v>
      </c>
      <c r="AG118" s="73">
        <v>0</v>
      </c>
      <c r="AH118" s="73">
        <v>0</v>
      </c>
      <c r="AI118" s="73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</row>
    <row r="119" spans="1:85">
      <c r="A119" s="74"/>
      <c r="B119" s="74" t="s">
        <v>34</v>
      </c>
      <c r="C119" s="73">
        <v>0</v>
      </c>
      <c r="D119" s="73">
        <v>0</v>
      </c>
      <c r="E119" s="73">
        <v>0</v>
      </c>
      <c r="F119" s="73">
        <v>0</v>
      </c>
      <c r="G119" s="73">
        <v>0</v>
      </c>
      <c r="H119" s="73">
        <v>0</v>
      </c>
      <c r="I119" s="73">
        <v>0</v>
      </c>
      <c r="J119" s="73">
        <v>0</v>
      </c>
      <c r="K119" s="73">
        <v>0</v>
      </c>
      <c r="L119" s="73">
        <v>0</v>
      </c>
      <c r="M119" s="73">
        <v>0</v>
      </c>
      <c r="N119" s="73">
        <v>0</v>
      </c>
      <c r="O119" s="73">
        <v>0</v>
      </c>
      <c r="P119" s="73">
        <v>0</v>
      </c>
      <c r="Q119" s="73">
        <v>0</v>
      </c>
      <c r="R119" s="73">
        <v>0</v>
      </c>
      <c r="S119" s="73">
        <v>0</v>
      </c>
      <c r="T119" s="73">
        <v>0</v>
      </c>
      <c r="U119" s="73">
        <v>0</v>
      </c>
      <c r="V119" s="73">
        <v>0</v>
      </c>
      <c r="W119" s="73">
        <v>0</v>
      </c>
      <c r="X119" s="73">
        <v>0</v>
      </c>
      <c r="Y119" s="73">
        <v>0</v>
      </c>
      <c r="Z119" s="73">
        <v>0</v>
      </c>
      <c r="AA119" s="73">
        <v>0</v>
      </c>
      <c r="AB119" s="73">
        <v>0</v>
      </c>
      <c r="AC119" s="73">
        <v>0</v>
      </c>
      <c r="AD119" s="73">
        <v>0</v>
      </c>
      <c r="AE119" s="73">
        <v>0</v>
      </c>
      <c r="AF119" s="73">
        <v>0</v>
      </c>
      <c r="AG119" s="73">
        <v>0</v>
      </c>
      <c r="AH119" s="73">
        <v>0</v>
      </c>
      <c r="AI119" s="73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</row>
    <row r="120" spans="1:85">
      <c r="A120" s="14"/>
      <c r="B120" s="14" t="s">
        <v>35</v>
      </c>
      <c r="C120" s="73">
        <v>0</v>
      </c>
      <c r="D120" s="73">
        <v>0</v>
      </c>
      <c r="E120" s="73">
        <v>0</v>
      </c>
      <c r="F120" s="73">
        <v>0</v>
      </c>
      <c r="G120" s="73">
        <v>0</v>
      </c>
      <c r="H120" s="73">
        <v>0</v>
      </c>
      <c r="I120" s="73">
        <v>0</v>
      </c>
      <c r="J120" s="73">
        <v>0</v>
      </c>
      <c r="K120" s="73">
        <v>0</v>
      </c>
      <c r="L120" s="73">
        <v>0</v>
      </c>
      <c r="M120" s="73">
        <v>0</v>
      </c>
      <c r="N120" s="73">
        <v>0</v>
      </c>
      <c r="O120" s="73">
        <v>0</v>
      </c>
      <c r="P120" s="73">
        <v>0</v>
      </c>
      <c r="Q120" s="73">
        <v>0</v>
      </c>
      <c r="R120" s="73">
        <v>0</v>
      </c>
      <c r="S120" s="73">
        <v>0</v>
      </c>
      <c r="T120" s="73">
        <v>0</v>
      </c>
      <c r="U120" s="73">
        <v>0</v>
      </c>
      <c r="V120" s="73">
        <v>0</v>
      </c>
      <c r="W120" s="73">
        <v>0</v>
      </c>
      <c r="X120" s="73">
        <v>0</v>
      </c>
      <c r="Y120" s="73">
        <v>0</v>
      </c>
      <c r="Z120" s="73">
        <v>0</v>
      </c>
      <c r="AA120" s="73">
        <v>0</v>
      </c>
      <c r="AB120" s="73">
        <v>0</v>
      </c>
      <c r="AC120" s="73">
        <v>0</v>
      </c>
      <c r="AD120" s="73">
        <v>0</v>
      </c>
      <c r="AE120" s="73">
        <v>0</v>
      </c>
      <c r="AF120" s="73">
        <v>0</v>
      </c>
      <c r="AG120" s="73">
        <v>0</v>
      </c>
      <c r="AH120" s="73">
        <v>0</v>
      </c>
      <c r="AI120" s="73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</row>
    <row r="121" spans="1:85">
      <c r="A121" s="4"/>
      <c r="B121" s="4" t="s">
        <v>4</v>
      </c>
      <c r="C121" s="73">
        <v>0</v>
      </c>
      <c r="D121" s="73">
        <v>0</v>
      </c>
      <c r="E121" s="73">
        <v>0</v>
      </c>
      <c r="F121" s="73">
        <v>0</v>
      </c>
      <c r="G121" s="73">
        <v>0</v>
      </c>
      <c r="H121" s="73">
        <v>0</v>
      </c>
      <c r="I121" s="73">
        <v>0</v>
      </c>
      <c r="J121" s="73">
        <v>0</v>
      </c>
      <c r="K121" s="73">
        <v>0</v>
      </c>
      <c r="L121" s="73">
        <v>0</v>
      </c>
      <c r="M121" s="73">
        <v>0</v>
      </c>
      <c r="N121" s="73">
        <v>0</v>
      </c>
      <c r="O121" s="73">
        <v>0</v>
      </c>
      <c r="P121" s="73">
        <v>0</v>
      </c>
      <c r="Q121" s="73">
        <v>0</v>
      </c>
      <c r="R121" s="73">
        <v>0</v>
      </c>
      <c r="S121" s="73">
        <v>0</v>
      </c>
      <c r="T121" s="73">
        <v>0</v>
      </c>
      <c r="U121" s="73">
        <v>0</v>
      </c>
      <c r="V121" s="73">
        <v>0</v>
      </c>
      <c r="W121" s="73">
        <v>0</v>
      </c>
      <c r="X121" s="73">
        <v>0</v>
      </c>
      <c r="Y121" s="73">
        <v>0</v>
      </c>
      <c r="Z121" s="73">
        <v>0</v>
      </c>
      <c r="AA121" s="73">
        <v>0</v>
      </c>
      <c r="AB121" s="73">
        <v>0</v>
      </c>
      <c r="AC121" s="73">
        <v>0</v>
      </c>
      <c r="AD121" s="73">
        <v>0</v>
      </c>
      <c r="AE121" s="73">
        <v>0</v>
      </c>
      <c r="AF121" s="73">
        <v>0</v>
      </c>
      <c r="AG121" s="73">
        <v>0</v>
      </c>
      <c r="AH121" s="73">
        <v>0</v>
      </c>
      <c r="AI121" s="73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</row>
    <row r="122" spans="1:85">
      <c r="A122" s="14" t="s">
        <v>5</v>
      </c>
      <c r="B122" s="14" t="s">
        <v>3</v>
      </c>
      <c r="C122" s="73">
        <v>0</v>
      </c>
      <c r="D122" s="73">
        <v>0</v>
      </c>
      <c r="E122" s="73">
        <v>0</v>
      </c>
      <c r="F122" s="73">
        <v>0</v>
      </c>
      <c r="G122" s="73">
        <v>0</v>
      </c>
      <c r="H122" s="73">
        <v>0</v>
      </c>
      <c r="I122" s="73">
        <v>0</v>
      </c>
      <c r="J122" s="73">
        <v>0</v>
      </c>
      <c r="K122" s="73">
        <v>0</v>
      </c>
      <c r="L122" s="73">
        <v>0</v>
      </c>
      <c r="M122" s="73">
        <v>0</v>
      </c>
      <c r="N122" s="73">
        <v>0</v>
      </c>
      <c r="O122" s="73">
        <v>0</v>
      </c>
      <c r="P122" s="73">
        <v>0</v>
      </c>
      <c r="Q122" s="73">
        <v>0</v>
      </c>
      <c r="R122" s="73">
        <v>0</v>
      </c>
      <c r="S122" s="73">
        <v>0</v>
      </c>
      <c r="T122" s="73">
        <v>0</v>
      </c>
      <c r="U122" s="73">
        <v>0</v>
      </c>
      <c r="V122" s="73">
        <v>0</v>
      </c>
      <c r="W122" s="73">
        <v>0</v>
      </c>
      <c r="X122" s="73">
        <v>0</v>
      </c>
      <c r="Y122" s="73">
        <v>0</v>
      </c>
      <c r="Z122" s="73">
        <v>0</v>
      </c>
      <c r="AA122" s="73">
        <v>0</v>
      </c>
      <c r="AB122" s="73">
        <v>0</v>
      </c>
      <c r="AC122" s="73">
        <v>0</v>
      </c>
      <c r="AD122" s="73">
        <v>0</v>
      </c>
      <c r="AE122" s="73">
        <v>0</v>
      </c>
      <c r="AF122" s="73">
        <v>0</v>
      </c>
      <c r="AG122" s="73">
        <v>0</v>
      </c>
      <c r="AH122" s="73">
        <v>0</v>
      </c>
      <c r="AI122" s="73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</row>
    <row r="123" spans="1:85">
      <c r="A123" s="5"/>
      <c r="B123" s="5" t="s">
        <v>4</v>
      </c>
      <c r="C123" s="73">
        <v>0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O123" s="73">
        <v>0</v>
      </c>
      <c r="P123" s="73">
        <v>0</v>
      </c>
      <c r="Q123" s="73">
        <v>0</v>
      </c>
      <c r="R123" s="73">
        <v>0</v>
      </c>
      <c r="S123" s="73">
        <v>0</v>
      </c>
      <c r="T123" s="73">
        <v>0</v>
      </c>
      <c r="U123" s="73">
        <v>0</v>
      </c>
      <c r="V123" s="73">
        <v>0</v>
      </c>
      <c r="W123" s="73">
        <v>0</v>
      </c>
      <c r="X123" s="73">
        <v>0</v>
      </c>
      <c r="Y123" s="73">
        <v>0</v>
      </c>
      <c r="Z123" s="73">
        <v>0</v>
      </c>
      <c r="AA123" s="73">
        <v>0</v>
      </c>
      <c r="AB123" s="73">
        <v>0</v>
      </c>
      <c r="AC123" s="73">
        <v>0</v>
      </c>
      <c r="AD123" s="73">
        <v>0</v>
      </c>
      <c r="AE123" s="73">
        <v>0</v>
      </c>
      <c r="AF123" s="73">
        <v>0</v>
      </c>
      <c r="AG123" s="73">
        <v>0</v>
      </c>
      <c r="AH123" s="73">
        <v>0</v>
      </c>
      <c r="AI123" s="7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</row>
    <row r="124" spans="1:85">
      <c r="A124" s="5" t="s">
        <v>2</v>
      </c>
      <c r="B124" s="5" t="s">
        <v>3</v>
      </c>
      <c r="C124" s="73">
        <v>0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O124" s="73">
        <v>0</v>
      </c>
      <c r="P124" s="73">
        <v>0</v>
      </c>
      <c r="Q124" s="73">
        <v>0</v>
      </c>
      <c r="R124" s="73">
        <v>0</v>
      </c>
      <c r="S124" s="73">
        <v>0</v>
      </c>
      <c r="T124" s="73">
        <v>0</v>
      </c>
      <c r="U124" s="73">
        <v>0</v>
      </c>
      <c r="V124" s="73">
        <v>0</v>
      </c>
      <c r="W124" s="73">
        <v>0</v>
      </c>
      <c r="X124" s="73">
        <v>0</v>
      </c>
      <c r="Y124" s="73">
        <v>0</v>
      </c>
      <c r="Z124" s="73">
        <v>0</v>
      </c>
      <c r="AA124" s="73">
        <v>0</v>
      </c>
      <c r="AB124" s="73">
        <v>0</v>
      </c>
      <c r="AC124" s="73">
        <v>0</v>
      </c>
      <c r="AD124" s="73">
        <v>0</v>
      </c>
      <c r="AE124" s="73">
        <v>0</v>
      </c>
      <c r="AF124" s="73">
        <v>0</v>
      </c>
      <c r="AG124" s="73">
        <v>0</v>
      </c>
      <c r="AH124" s="73">
        <v>0</v>
      </c>
      <c r="AI124" s="73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</row>
    <row r="125" spans="1:85">
      <c r="A125" s="4"/>
      <c r="B125" s="4" t="s">
        <v>4</v>
      </c>
      <c r="C125" s="73">
        <v>0</v>
      </c>
      <c r="D125" s="73">
        <v>0</v>
      </c>
      <c r="E125" s="73">
        <v>0</v>
      </c>
      <c r="F125" s="73">
        <v>0</v>
      </c>
      <c r="G125" s="73">
        <v>0</v>
      </c>
      <c r="H125" s="73">
        <v>0</v>
      </c>
      <c r="I125" s="73">
        <v>0</v>
      </c>
      <c r="J125" s="73">
        <v>0</v>
      </c>
      <c r="K125" s="73">
        <v>0</v>
      </c>
      <c r="L125" s="73">
        <v>0</v>
      </c>
      <c r="M125" s="73">
        <v>0</v>
      </c>
      <c r="N125" s="73">
        <v>0</v>
      </c>
      <c r="O125" s="73">
        <v>0</v>
      </c>
      <c r="P125" s="73">
        <v>0</v>
      </c>
      <c r="Q125" s="73">
        <v>0</v>
      </c>
      <c r="R125" s="73">
        <v>0</v>
      </c>
      <c r="S125" s="73">
        <v>0</v>
      </c>
      <c r="T125" s="73">
        <v>0</v>
      </c>
      <c r="U125" s="73">
        <v>0</v>
      </c>
      <c r="V125" s="73">
        <v>0</v>
      </c>
      <c r="W125" s="73">
        <v>0</v>
      </c>
      <c r="X125" s="73">
        <v>0</v>
      </c>
      <c r="Y125" s="73">
        <v>0</v>
      </c>
      <c r="Z125" s="73">
        <v>0</v>
      </c>
      <c r="AA125" s="73">
        <v>0</v>
      </c>
      <c r="AB125" s="73">
        <v>0</v>
      </c>
      <c r="AC125" s="73">
        <v>0</v>
      </c>
      <c r="AD125" s="73">
        <v>0</v>
      </c>
      <c r="AE125" s="73">
        <v>0</v>
      </c>
      <c r="AF125" s="73">
        <v>0</v>
      </c>
      <c r="AG125" s="73">
        <v>0</v>
      </c>
      <c r="AH125" s="73">
        <v>0</v>
      </c>
      <c r="AI125" s="73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</row>
    <row r="126" spans="1:85">
      <c r="A126" s="14" t="s">
        <v>7</v>
      </c>
      <c r="B126" s="14" t="s">
        <v>3</v>
      </c>
      <c r="C126" s="73">
        <v>0</v>
      </c>
      <c r="D126" s="73">
        <v>0</v>
      </c>
      <c r="E126" s="73">
        <v>0</v>
      </c>
      <c r="F126" s="73">
        <v>0</v>
      </c>
      <c r="G126" s="73">
        <v>0</v>
      </c>
      <c r="H126" s="73">
        <v>0</v>
      </c>
      <c r="I126" s="73">
        <v>0</v>
      </c>
      <c r="J126" s="73">
        <v>0</v>
      </c>
      <c r="K126" s="73">
        <v>0</v>
      </c>
      <c r="L126" s="73">
        <v>0</v>
      </c>
      <c r="M126" s="73">
        <v>0</v>
      </c>
      <c r="N126" s="73">
        <v>0</v>
      </c>
      <c r="O126" s="73">
        <v>0</v>
      </c>
      <c r="P126" s="73">
        <v>0</v>
      </c>
      <c r="Q126" s="73">
        <v>0</v>
      </c>
      <c r="R126" s="73">
        <v>0</v>
      </c>
      <c r="S126" s="73">
        <v>0</v>
      </c>
      <c r="T126" s="73">
        <v>0</v>
      </c>
      <c r="U126" s="73">
        <v>0</v>
      </c>
      <c r="V126" s="73">
        <v>0</v>
      </c>
      <c r="W126" s="73">
        <v>0</v>
      </c>
      <c r="X126" s="73">
        <v>0</v>
      </c>
      <c r="Y126" s="73">
        <v>0</v>
      </c>
      <c r="Z126" s="73">
        <v>0</v>
      </c>
      <c r="AA126" s="73">
        <v>0</v>
      </c>
      <c r="AB126" s="73">
        <v>0</v>
      </c>
      <c r="AC126" s="73">
        <v>0</v>
      </c>
      <c r="AD126" s="73">
        <v>0</v>
      </c>
      <c r="AE126" s="73">
        <v>0</v>
      </c>
      <c r="AF126" s="73">
        <v>0</v>
      </c>
      <c r="AG126" s="73">
        <v>0</v>
      </c>
      <c r="AH126" s="73">
        <v>0</v>
      </c>
      <c r="AI126" s="73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</row>
    <row r="127" spans="1:85">
      <c r="A127" s="4"/>
      <c r="B127" s="4" t="s">
        <v>4</v>
      </c>
      <c r="C127" s="73">
        <v>0</v>
      </c>
      <c r="D127" s="73">
        <v>0</v>
      </c>
      <c r="E127" s="73">
        <v>0</v>
      </c>
      <c r="F127" s="73">
        <v>0</v>
      </c>
      <c r="G127" s="73">
        <v>0</v>
      </c>
      <c r="H127" s="73">
        <v>0</v>
      </c>
      <c r="I127" s="73">
        <v>0</v>
      </c>
      <c r="J127" s="73">
        <v>0</v>
      </c>
      <c r="K127" s="73">
        <v>0</v>
      </c>
      <c r="L127" s="73">
        <v>0</v>
      </c>
      <c r="M127" s="73">
        <v>0</v>
      </c>
      <c r="N127" s="73">
        <v>0</v>
      </c>
      <c r="O127" s="73">
        <v>0</v>
      </c>
      <c r="P127" s="73">
        <v>0</v>
      </c>
      <c r="Q127" s="73">
        <v>0</v>
      </c>
      <c r="R127" s="73">
        <v>0</v>
      </c>
      <c r="S127" s="73">
        <v>0</v>
      </c>
      <c r="T127" s="73">
        <v>0</v>
      </c>
      <c r="U127" s="73">
        <v>0</v>
      </c>
      <c r="V127" s="73">
        <v>0</v>
      </c>
      <c r="W127" s="73">
        <v>0</v>
      </c>
      <c r="X127" s="73">
        <v>0</v>
      </c>
      <c r="Y127" s="73">
        <v>0</v>
      </c>
      <c r="Z127" s="73">
        <v>0</v>
      </c>
      <c r="AA127" s="73">
        <v>0</v>
      </c>
      <c r="AB127" s="73">
        <v>0</v>
      </c>
      <c r="AC127" s="73">
        <v>0</v>
      </c>
      <c r="AD127" s="73">
        <v>0</v>
      </c>
      <c r="AE127" s="73">
        <v>0</v>
      </c>
      <c r="AF127" s="73">
        <v>0</v>
      </c>
      <c r="AG127" s="73">
        <v>0</v>
      </c>
      <c r="AH127" s="73">
        <v>0</v>
      </c>
      <c r="AI127" s="73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</row>
    <row r="128" spans="1:85">
      <c r="A128" s="14" t="s">
        <v>6</v>
      </c>
      <c r="B128" s="14" t="s">
        <v>3</v>
      </c>
      <c r="C128" s="73">
        <v>0</v>
      </c>
      <c r="D128" s="73">
        <v>0</v>
      </c>
      <c r="E128" s="73">
        <v>0</v>
      </c>
      <c r="F128" s="73">
        <v>0</v>
      </c>
      <c r="G128" s="73">
        <v>0</v>
      </c>
      <c r="H128" s="73">
        <v>0</v>
      </c>
      <c r="I128" s="73">
        <v>0</v>
      </c>
      <c r="J128" s="73">
        <v>0</v>
      </c>
      <c r="K128" s="73">
        <v>0</v>
      </c>
      <c r="L128" s="73">
        <v>0</v>
      </c>
      <c r="M128" s="73">
        <v>0</v>
      </c>
      <c r="N128" s="73">
        <v>0</v>
      </c>
      <c r="O128" s="73">
        <v>0</v>
      </c>
      <c r="P128" s="73">
        <v>0</v>
      </c>
      <c r="Q128" s="73">
        <v>0</v>
      </c>
      <c r="R128" s="73">
        <v>0</v>
      </c>
      <c r="S128" s="73">
        <v>0</v>
      </c>
      <c r="T128" s="73">
        <v>0</v>
      </c>
      <c r="U128" s="73">
        <v>0</v>
      </c>
      <c r="V128" s="73">
        <v>0</v>
      </c>
      <c r="W128" s="73">
        <v>0</v>
      </c>
      <c r="X128" s="73">
        <v>0</v>
      </c>
      <c r="Y128" s="73">
        <v>0</v>
      </c>
      <c r="Z128" s="73">
        <v>0</v>
      </c>
      <c r="AA128" s="73">
        <v>0</v>
      </c>
      <c r="AB128" s="73">
        <v>0</v>
      </c>
      <c r="AC128" s="73">
        <v>0</v>
      </c>
      <c r="AD128" s="73">
        <v>0</v>
      </c>
      <c r="AE128" s="73">
        <v>0</v>
      </c>
      <c r="AF128" s="73">
        <v>0</v>
      </c>
      <c r="AG128" s="73">
        <v>0</v>
      </c>
      <c r="AH128" s="73">
        <v>0</v>
      </c>
      <c r="AI128" s="73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</row>
    <row r="129" spans="1:85">
      <c r="A129" s="5"/>
      <c r="B129" s="5" t="s">
        <v>4</v>
      </c>
      <c r="C129" s="73">
        <v>0</v>
      </c>
      <c r="D129" s="73">
        <v>0</v>
      </c>
      <c r="E129" s="73">
        <v>0</v>
      </c>
      <c r="F129" s="73">
        <v>0</v>
      </c>
      <c r="G129" s="73">
        <v>0</v>
      </c>
      <c r="H129" s="73">
        <v>0</v>
      </c>
      <c r="I129" s="73">
        <v>0</v>
      </c>
      <c r="J129" s="73">
        <v>0</v>
      </c>
      <c r="K129" s="73">
        <v>0</v>
      </c>
      <c r="L129" s="73">
        <v>0</v>
      </c>
      <c r="M129" s="73">
        <v>0</v>
      </c>
      <c r="N129" s="73">
        <v>0</v>
      </c>
      <c r="O129" s="73">
        <v>0</v>
      </c>
      <c r="P129" s="73">
        <v>0</v>
      </c>
      <c r="Q129" s="73">
        <v>0</v>
      </c>
      <c r="R129" s="73">
        <v>0</v>
      </c>
      <c r="S129" s="73">
        <v>0</v>
      </c>
      <c r="T129" s="73">
        <v>0</v>
      </c>
      <c r="U129" s="73">
        <v>0</v>
      </c>
      <c r="V129" s="73">
        <v>0</v>
      </c>
      <c r="W129" s="73">
        <v>0</v>
      </c>
      <c r="X129" s="73">
        <v>0</v>
      </c>
      <c r="Y129" s="73">
        <v>0</v>
      </c>
      <c r="Z129" s="73">
        <v>0</v>
      </c>
      <c r="AA129" s="73">
        <v>0</v>
      </c>
      <c r="AB129" s="73">
        <v>0</v>
      </c>
      <c r="AC129" s="73">
        <v>0</v>
      </c>
      <c r="AD129" s="73">
        <v>0</v>
      </c>
      <c r="AE129" s="73">
        <v>0</v>
      </c>
      <c r="AF129" s="73">
        <v>0</v>
      </c>
      <c r="AG129" s="73">
        <v>0</v>
      </c>
      <c r="AH129" s="73">
        <v>0</v>
      </c>
      <c r="AI129" s="73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</row>
    <row r="130" spans="1:85">
      <c r="A130" s="5" t="s">
        <v>8</v>
      </c>
      <c r="B130" s="5" t="s">
        <v>3</v>
      </c>
      <c r="C130" s="73">
        <v>0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O130" s="73">
        <v>0</v>
      </c>
      <c r="P130" s="73">
        <v>0</v>
      </c>
      <c r="Q130" s="73">
        <v>0</v>
      </c>
      <c r="R130" s="73">
        <v>0</v>
      </c>
      <c r="S130" s="73">
        <v>0</v>
      </c>
      <c r="T130" s="73">
        <v>0</v>
      </c>
      <c r="U130" s="73">
        <v>0</v>
      </c>
      <c r="V130" s="73">
        <v>0</v>
      </c>
      <c r="W130" s="73">
        <v>0</v>
      </c>
      <c r="X130" s="73">
        <v>0</v>
      </c>
      <c r="Y130" s="73">
        <v>0</v>
      </c>
      <c r="Z130" s="73">
        <v>0</v>
      </c>
      <c r="AA130" s="73">
        <v>0</v>
      </c>
      <c r="AB130" s="73">
        <v>0</v>
      </c>
      <c r="AC130" s="73">
        <v>0</v>
      </c>
      <c r="AD130" s="73">
        <v>0</v>
      </c>
      <c r="AE130" s="73">
        <v>0</v>
      </c>
      <c r="AF130" s="73">
        <v>0</v>
      </c>
      <c r="AG130" s="73">
        <v>0</v>
      </c>
      <c r="AH130" s="73">
        <v>0</v>
      </c>
      <c r="AI130" s="73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</row>
    <row r="131" spans="1:85">
      <c r="A131" s="4"/>
      <c r="B131" s="4" t="s">
        <v>37</v>
      </c>
      <c r="C131" s="73">
        <v>0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O131" s="73">
        <v>0</v>
      </c>
      <c r="P131" s="73">
        <v>0</v>
      </c>
      <c r="Q131" s="73">
        <v>0</v>
      </c>
      <c r="R131" s="73">
        <v>0</v>
      </c>
      <c r="S131" s="73">
        <v>0</v>
      </c>
      <c r="T131" s="73">
        <v>0</v>
      </c>
      <c r="U131" s="73">
        <v>0</v>
      </c>
      <c r="V131" s="73">
        <v>0</v>
      </c>
      <c r="W131" s="73">
        <v>0</v>
      </c>
      <c r="X131" s="73">
        <v>0</v>
      </c>
      <c r="Y131" s="73">
        <v>0</v>
      </c>
      <c r="Z131" s="73">
        <v>0</v>
      </c>
      <c r="AA131" s="73">
        <v>0</v>
      </c>
      <c r="AB131" s="73">
        <v>0</v>
      </c>
      <c r="AC131" s="73">
        <v>0</v>
      </c>
      <c r="AD131" s="73">
        <v>0</v>
      </c>
      <c r="AE131" s="73">
        <v>0</v>
      </c>
      <c r="AF131" s="73">
        <v>0</v>
      </c>
      <c r="AG131" s="73">
        <v>0</v>
      </c>
      <c r="AH131" s="73">
        <v>0</v>
      </c>
      <c r="AI131" s="73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</row>
    <row r="132" spans="1:85">
      <c r="A132" s="14" t="s">
        <v>36</v>
      </c>
      <c r="B132" s="14" t="s">
        <v>38</v>
      </c>
      <c r="C132" s="73">
        <v>0</v>
      </c>
      <c r="D132" s="73">
        <v>0</v>
      </c>
      <c r="E132" s="73">
        <v>0</v>
      </c>
      <c r="F132" s="73">
        <v>0</v>
      </c>
      <c r="G132" s="73">
        <v>0</v>
      </c>
      <c r="H132" s="73">
        <v>0</v>
      </c>
      <c r="I132" s="73">
        <v>0</v>
      </c>
      <c r="J132" s="73">
        <v>0</v>
      </c>
      <c r="K132" s="73">
        <v>0</v>
      </c>
      <c r="L132" s="73">
        <v>0</v>
      </c>
      <c r="M132" s="73">
        <v>0</v>
      </c>
      <c r="N132" s="73">
        <v>0</v>
      </c>
      <c r="O132" s="73">
        <v>0</v>
      </c>
      <c r="P132" s="73">
        <v>0</v>
      </c>
      <c r="Q132" s="73">
        <v>0</v>
      </c>
      <c r="R132" s="73">
        <v>0</v>
      </c>
      <c r="S132" s="73">
        <v>0</v>
      </c>
      <c r="T132" s="73">
        <v>0</v>
      </c>
      <c r="U132" s="73">
        <v>0</v>
      </c>
      <c r="V132" s="73">
        <v>0</v>
      </c>
      <c r="W132" s="73">
        <v>0</v>
      </c>
      <c r="X132" s="73">
        <v>0</v>
      </c>
      <c r="Y132" s="73">
        <v>0</v>
      </c>
      <c r="Z132" s="73">
        <v>0</v>
      </c>
      <c r="AA132" s="73">
        <v>0</v>
      </c>
      <c r="AB132" s="73">
        <v>0</v>
      </c>
      <c r="AC132" s="73">
        <v>0</v>
      </c>
      <c r="AD132" s="73">
        <v>0</v>
      </c>
      <c r="AE132" s="73">
        <v>0</v>
      </c>
      <c r="AF132" s="73">
        <v>0</v>
      </c>
      <c r="AG132" s="73">
        <v>0</v>
      </c>
      <c r="AH132" s="73">
        <v>0</v>
      </c>
      <c r="AI132" s="73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</row>
    <row r="133" spans="1:85">
      <c r="A133" s="5"/>
      <c r="B133" s="5"/>
      <c r="C133" s="73">
        <v>0</v>
      </c>
      <c r="D133" s="73">
        <v>0</v>
      </c>
      <c r="E133" s="73">
        <v>0</v>
      </c>
      <c r="F133" s="73">
        <v>0</v>
      </c>
      <c r="G133" s="73">
        <v>0</v>
      </c>
      <c r="H133" s="73">
        <v>0</v>
      </c>
      <c r="I133" s="73">
        <v>0</v>
      </c>
      <c r="J133" s="73">
        <v>0</v>
      </c>
      <c r="K133" s="73">
        <v>0</v>
      </c>
      <c r="L133" s="73">
        <v>0</v>
      </c>
      <c r="M133" s="73">
        <v>0</v>
      </c>
      <c r="N133" s="73">
        <v>0</v>
      </c>
      <c r="O133" s="73">
        <v>0</v>
      </c>
      <c r="P133" s="73">
        <v>0</v>
      </c>
      <c r="Q133" s="73">
        <v>0</v>
      </c>
      <c r="R133" s="73">
        <v>0</v>
      </c>
      <c r="S133" s="73">
        <v>0</v>
      </c>
      <c r="T133" s="73">
        <v>0</v>
      </c>
      <c r="U133" s="73">
        <v>0</v>
      </c>
      <c r="V133" s="73">
        <v>0</v>
      </c>
      <c r="W133" s="73">
        <v>0</v>
      </c>
      <c r="X133" s="73">
        <v>0</v>
      </c>
      <c r="Y133" s="73">
        <v>0</v>
      </c>
      <c r="Z133" s="73">
        <v>0</v>
      </c>
      <c r="AA133" s="73">
        <v>0</v>
      </c>
      <c r="AB133" s="73">
        <v>0</v>
      </c>
      <c r="AC133" s="73">
        <v>0</v>
      </c>
      <c r="AD133" s="73">
        <v>0</v>
      </c>
      <c r="AE133" s="73">
        <v>0</v>
      </c>
      <c r="AF133" s="73">
        <v>0</v>
      </c>
      <c r="AG133" s="73">
        <v>0</v>
      </c>
      <c r="AH133" s="73">
        <v>0</v>
      </c>
      <c r="AI133" s="73">
        <v>0</v>
      </c>
    </row>
    <row r="134" spans="1:85">
      <c r="A134" s="1" t="str">
        <f>LOOKUP(B134,[1]Regions!$A$4:$A$98,[1]Regions!$B$4:$B$98)</f>
        <v>Ireland</v>
      </c>
      <c r="B134" s="2">
        <v>7</v>
      </c>
      <c r="C134" s="72">
        <v>2018</v>
      </c>
      <c r="D134" s="72">
        <v>2019</v>
      </c>
      <c r="E134" s="72">
        <v>2020</v>
      </c>
      <c r="F134" s="72">
        <v>2021</v>
      </c>
      <c r="G134" s="72">
        <v>2022</v>
      </c>
      <c r="H134" s="72">
        <v>2023</v>
      </c>
      <c r="I134" s="72">
        <v>2024</v>
      </c>
      <c r="J134" s="72">
        <v>2025</v>
      </c>
      <c r="K134" s="72">
        <v>2026</v>
      </c>
      <c r="L134" s="72">
        <v>2027</v>
      </c>
      <c r="M134" s="72">
        <v>2028</v>
      </c>
      <c r="N134" s="72">
        <v>2029</v>
      </c>
      <c r="O134" s="72">
        <v>2030</v>
      </c>
      <c r="P134" s="72">
        <v>2031</v>
      </c>
      <c r="Q134" s="72">
        <v>2032</v>
      </c>
      <c r="R134" s="72">
        <v>2033</v>
      </c>
      <c r="S134" s="72">
        <v>2034</v>
      </c>
      <c r="T134" s="72">
        <v>2035</v>
      </c>
      <c r="U134" s="72">
        <v>2036</v>
      </c>
      <c r="V134" s="72">
        <v>2037</v>
      </c>
      <c r="W134" s="72">
        <v>2038</v>
      </c>
      <c r="X134" s="72">
        <v>2039</v>
      </c>
      <c r="Y134" s="72">
        <v>2040</v>
      </c>
      <c r="Z134" s="72">
        <v>2041</v>
      </c>
      <c r="AA134" s="72">
        <v>2042</v>
      </c>
      <c r="AB134" s="72">
        <v>2043</v>
      </c>
      <c r="AC134" s="72">
        <v>2044</v>
      </c>
      <c r="AD134" s="72">
        <v>2045</v>
      </c>
      <c r="AE134" s="72">
        <v>2046</v>
      </c>
      <c r="AF134" s="72">
        <v>2047</v>
      </c>
      <c r="AG134" s="72">
        <v>2048</v>
      </c>
      <c r="AH134" s="72">
        <v>2049</v>
      </c>
      <c r="AI134" s="72">
        <v>2050</v>
      </c>
      <c r="AJ134">
        <v>2051</v>
      </c>
      <c r="AK134">
        <v>2052</v>
      </c>
      <c r="AL134">
        <v>2053</v>
      </c>
      <c r="AM134">
        <v>2054</v>
      </c>
      <c r="AN134">
        <v>2055</v>
      </c>
      <c r="AO134">
        <v>2056</v>
      </c>
      <c r="AP134">
        <v>2057</v>
      </c>
      <c r="AQ134">
        <v>2058</v>
      </c>
      <c r="AR134">
        <v>2059</v>
      </c>
      <c r="AS134">
        <v>2060</v>
      </c>
      <c r="AT134">
        <v>2061</v>
      </c>
      <c r="AU134">
        <v>2062</v>
      </c>
      <c r="AV134">
        <v>2063</v>
      </c>
      <c r="AW134">
        <v>2064</v>
      </c>
      <c r="AX134">
        <v>2065</v>
      </c>
      <c r="AY134">
        <v>2066</v>
      </c>
      <c r="AZ134">
        <v>2067</v>
      </c>
      <c r="BA134">
        <v>2068</v>
      </c>
      <c r="BB134">
        <v>2069</v>
      </c>
      <c r="BC134">
        <v>2070</v>
      </c>
      <c r="BD134">
        <v>2071</v>
      </c>
      <c r="BE134">
        <v>2072</v>
      </c>
      <c r="BF134">
        <v>2073</v>
      </c>
      <c r="BG134">
        <v>2074</v>
      </c>
      <c r="BH134">
        <v>2075</v>
      </c>
      <c r="BI134">
        <v>2076</v>
      </c>
      <c r="BJ134">
        <v>2077</v>
      </c>
      <c r="BK134">
        <v>2078</v>
      </c>
      <c r="BL134">
        <v>2079</v>
      </c>
      <c r="BM134">
        <v>2080</v>
      </c>
      <c r="BN134">
        <v>2081</v>
      </c>
      <c r="BO134">
        <v>2082</v>
      </c>
      <c r="BP134">
        <v>2083</v>
      </c>
      <c r="BQ134">
        <v>2084</v>
      </c>
      <c r="BR134">
        <v>2085</v>
      </c>
      <c r="BS134">
        <v>2086</v>
      </c>
      <c r="BT134">
        <v>2087</v>
      </c>
      <c r="BU134">
        <v>2088</v>
      </c>
      <c r="BV134">
        <v>2089</v>
      </c>
      <c r="BW134">
        <v>2090</v>
      </c>
      <c r="BX134">
        <v>2091</v>
      </c>
      <c r="BY134">
        <v>2092</v>
      </c>
      <c r="BZ134">
        <v>2093</v>
      </c>
      <c r="CA134">
        <v>2094</v>
      </c>
      <c r="CB134">
        <v>2095</v>
      </c>
      <c r="CC134">
        <v>2096</v>
      </c>
      <c r="CD134">
        <v>2097</v>
      </c>
      <c r="CE134">
        <v>2098</v>
      </c>
      <c r="CF134">
        <v>2099</v>
      </c>
      <c r="CG134">
        <v>2100</v>
      </c>
    </row>
    <row r="135" spans="1:85">
      <c r="A135" s="74"/>
      <c r="B135" s="74" t="s">
        <v>4</v>
      </c>
      <c r="C135" s="73">
        <v>0</v>
      </c>
      <c r="D135" s="73">
        <v>0</v>
      </c>
      <c r="E135" s="73">
        <v>0</v>
      </c>
      <c r="F135" s="73">
        <v>0</v>
      </c>
      <c r="G135" s="73">
        <v>0</v>
      </c>
      <c r="H135" s="73">
        <v>0</v>
      </c>
      <c r="I135" s="73">
        <v>0</v>
      </c>
      <c r="J135" s="73">
        <v>0</v>
      </c>
      <c r="K135" s="73">
        <v>0</v>
      </c>
      <c r="L135" s="73">
        <v>0</v>
      </c>
      <c r="M135" s="73">
        <v>0</v>
      </c>
      <c r="N135" s="73">
        <v>0</v>
      </c>
      <c r="O135" s="73">
        <v>0</v>
      </c>
      <c r="P135" s="73">
        <v>0</v>
      </c>
      <c r="Q135" s="73">
        <v>0</v>
      </c>
      <c r="R135" s="73">
        <v>0</v>
      </c>
      <c r="S135" s="73">
        <v>0</v>
      </c>
      <c r="T135" s="73">
        <v>0</v>
      </c>
      <c r="U135" s="73">
        <v>0</v>
      </c>
      <c r="V135" s="73">
        <v>0</v>
      </c>
      <c r="W135" s="73">
        <v>0</v>
      </c>
      <c r="X135" s="73">
        <v>0</v>
      </c>
      <c r="Y135" s="73">
        <v>0</v>
      </c>
      <c r="Z135" s="73">
        <v>0</v>
      </c>
      <c r="AA135" s="73">
        <v>0</v>
      </c>
      <c r="AB135" s="73">
        <v>0</v>
      </c>
      <c r="AC135" s="73">
        <v>0</v>
      </c>
      <c r="AD135" s="73">
        <v>0</v>
      </c>
      <c r="AE135" s="73">
        <v>0</v>
      </c>
      <c r="AF135" s="73">
        <v>0</v>
      </c>
      <c r="AG135" s="73">
        <v>0</v>
      </c>
      <c r="AH135" s="73">
        <v>0</v>
      </c>
      <c r="AI135" s="73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</row>
    <row r="136" spans="1:85">
      <c r="A136" s="74" t="s">
        <v>0</v>
      </c>
      <c r="B136" s="74" t="s">
        <v>3</v>
      </c>
      <c r="C136" s="73">
        <v>0</v>
      </c>
      <c r="D136" s="73">
        <v>0</v>
      </c>
      <c r="E136" s="73">
        <v>0</v>
      </c>
      <c r="F136" s="73">
        <v>0</v>
      </c>
      <c r="G136" s="73">
        <v>0</v>
      </c>
      <c r="H136" s="73">
        <v>0</v>
      </c>
      <c r="I136" s="73">
        <v>0</v>
      </c>
      <c r="J136" s="73">
        <v>0</v>
      </c>
      <c r="K136" s="73">
        <v>0</v>
      </c>
      <c r="L136" s="73">
        <v>0</v>
      </c>
      <c r="M136" s="73">
        <v>0</v>
      </c>
      <c r="N136" s="73">
        <v>0</v>
      </c>
      <c r="O136" s="73">
        <v>0</v>
      </c>
      <c r="P136" s="73">
        <v>0</v>
      </c>
      <c r="Q136" s="73">
        <v>0</v>
      </c>
      <c r="R136" s="73">
        <v>0</v>
      </c>
      <c r="S136" s="73">
        <v>0</v>
      </c>
      <c r="T136" s="73">
        <v>0</v>
      </c>
      <c r="U136" s="73">
        <v>0</v>
      </c>
      <c r="V136" s="73">
        <v>0</v>
      </c>
      <c r="W136" s="73">
        <v>0</v>
      </c>
      <c r="X136" s="73">
        <v>0</v>
      </c>
      <c r="Y136" s="73">
        <v>0</v>
      </c>
      <c r="Z136" s="73">
        <v>0</v>
      </c>
      <c r="AA136" s="73">
        <v>0</v>
      </c>
      <c r="AB136" s="73">
        <v>0</v>
      </c>
      <c r="AC136" s="73">
        <v>0</v>
      </c>
      <c r="AD136" s="73">
        <v>0</v>
      </c>
      <c r="AE136" s="73">
        <v>0</v>
      </c>
      <c r="AF136" s="73">
        <v>0</v>
      </c>
      <c r="AG136" s="73">
        <v>0</v>
      </c>
      <c r="AH136" s="73">
        <v>0</v>
      </c>
      <c r="AI136" s="73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</row>
    <row r="137" spans="1:85">
      <c r="A137" s="74"/>
      <c r="B137" s="74" t="s">
        <v>34</v>
      </c>
      <c r="C137" s="73">
        <v>0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O137" s="73">
        <v>0</v>
      </c>
      <c r="P137" s="73">
        <v>0</v>
      </c>
      <c r="Q137" s="73">
        <v>0</v>
      </c>
      <c r="R137" s="73">
        <v>0</v>
      </c>
      <c r="S137" s="73">
        <v>0</v>
      </c>
      <c r="T137" s="73">
        <v>0</v>
      </c>
      <c r="U137" s="73">
        <v>0</v>
      </c>
      <c r="V137" s="73">
        <v>0</v>
      </c>
      <c r="W137" s="73">
        <v>0</v>
      </c>
      <c r="X137" s="73">
        <v>0</v>
      </c>
      <c r="Y137" s="73">
        <v>0</v>
      </c>
      <c r="Z137" s="73">
        <v>0</v>
      </c>
      <c r="AA137" s="73">
        <v>0</v>
      </c>
      <c r="AB137" s="73">
        <v>0</v>
      </c>
      <c r="AC137" s="73">
        <v>0</v>
      </c>
      <c r="AD137" s="73">
        <v>0</v>
      </c>
      <c r="AE137" s="73">
        <v>0</v>
      </c>
      <c r="AF137" s="73">
        <v>0</v>
      </c>
      <c r="AG137" s="73">
        <v>0</v>
      </c>
      <c r="AH137" s="73">
        <v>0</v>
      </c>
      <c r="AI137" s="73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</row>
    <row r="138" spans="1:85">
      <c r="A138" s="14"/>
      <c r="B138" s="14" t="s">
        <v>35</v>
      </c>
      <c r="C138" s="73">
        <v>0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O138" s="73">
        <v>0</v>
      </c>
      <c r="P138" s="73">
        <v>0</v>
      </c>
      <c r="Q138" s="73">
        <v>0</v>
      </c>
      <c r="R138" s="73">
        <v>0</v>
      </c>
      <c r="S138" s="73">
        <v>0</v>
      </c>
      <c r="T138" s="73">
        <v>0</v>
      </c>
      <c r="U138" s="73">
        <v>0</v>
      </c>
      <c r="V138" s="73">
        <v>0</v>
      </c>
      <c r="W138" s="73">
        <v>0</v>
      </c>
      <c r="X138" s="73">
        <v>0</v>
      </c>
      <c r="Y138" s="73">
        <v>0</v>
      </c>
      <c r="Z138" s="73">
        <v>0</v>
      </c>
      <c r="AA138" s="73">
        <v>0</v>
      </c>
      <c r="AB138" s="73">
        <v>0</v>
      </c>
      <c r="AC138" s="73">
        <v>0</v>
      </c>
      <c r="AD138" s="73">
        <v>0</v>
      </c>
      <c r="AE138" s="73">
        <v>0</v>
      </c>
      <c r="AF138" s="73">
        <v>0</v>
      </c>
      <c r="AG138" s="73">
        <v>0</v>
      </c>
      <c r="AH138" s="73">
        <v>0</v>
      </c>
      <c r="AI138" s="73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</row>
    <row r="139" spans="1:85">
      <c r="A139" s="4"/>
      <c r="B139" s="4" t="s">
        <v>4</v>
      </c>
      <c r="C139" s="73">
        <v>0</v>
      </c>
      <c r="D139" s="73">
        <v>0</v>
      </c>
      <c r="E139" s="73">
        <v>0</v>
      </c>
      <c r="F139" s="73">
        <v>0</v>
      </c>
      <c r="G139" s="73">
        <v>0</v>
      </c>
      <c r="H139" s="73">
        <v>0</v>
      </c>
      <c r="I139" s="73">
        <v>0</v>
      </c>
      <c r="J139" s="73">
        <v>0</v>
      </c>
      <c r="K139" s="73">
        <v>0</v>
      </c>
      <c r="L139" s="73">
        <v>0</v>
      </c>
      <c r="M139" s="73">
        <v>0</v>
      </c>
      <c r="N139" s="73">
        <v>0</v>
      </c>
      <c r="O139" s="73">
        <v>0</v>
      </c>
      <c r="P139" s="73">
        <v>0</v>
      </c>
      <c r="Q139" s="73">
        <v>0</v>
      </c>
      <c r="R139" s="73">
        <v>0</v>
      </c>
      <c r="S139" s="73">
        <v>0</v>
      </c>
      <c r="T139" s="73">
        <v>0</v>
      </c>
      <c r="U139" s="73">
        <v>0</v>
      </c>
      <c r="V139" s="73">
        <v>0</v>
      </c>
      <c r="W139" s="73">
        <v>0</v>
      </c>
      <c r="X139" s="73">
        <v>0</v>
      </c>
      <c r="Y139" s="73">
        <v>0</v>
      </c>
      <c r="Z139" s="73">
        <v>0</v>
      </c>
      <c r="AA139" s="73">
        <v>0</v>
      </c>
      <c r="AB139" s="73">
        <v>0</v>
      </c>
      <c r="AC139" s="73">
        <v>0</v>
      </c>
      <c r="AD139" s="73">
        <v>0</v>
      </c>
      <c r="AE139" s="73">
        <v>0</v>
      </c>
      <c r="AF139" s="73">
        <v>0</v>
      </c>
      <c r="AG139" s="73">
        <v>0</v>
      </c>
      <c r="AH139" s="73">
        <v>0</v>
      </c>
      <c r="AI139" s="73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</row>
    <row r="140" spans="1:85">
      <c r="A140" s="74" t="s">
        <v>1</v>
      </c>
      <c r="B140" s="74" t="s">
        <v>3</v>
      </c>
      <c r="C140" s="73">
        <v>0</v>
      </c>
      <c r="D140" s="73">
        <v>0</v>
      </c>
      <c r="E140" s="73">
        <v>0</v>
      </c>
      <c r="F140" s="73">
        <v>0</v>
      </c>
      <c r="G140" s="73">
        <v>0</v>
      </c>
      <c r="H140" s="73">
        <v>0</v>
      </c>
      <c r="I140" s="73">
        <v>0</v>
      </c>
      <c r="J140" s="73">
        <v>0</v>
      </c>
      <c r="K140" s="73">
        <v>0</v>
      </c>
      <c r="L140" s="73">
        <v>0</v>
      </c>
      <c r="M140" s="73">
        <v>0</v>
      </c>
      <c r="N140" s="73">
        <v>0</v>
      </c>
      <c r="O140" s="73">
        <v>0</v>
      </c>
      <c r="P140" s="73">
        <v>0</v>
      </c>
      <c r="Q140" s="73">
        <v>0</v>
      </c>
      <c r="R140" s="73">
        <v>0</v>
      </c>
      <c r="S140" s="73">
        <v>0</v>
      </c>
      <c r="T140" s="73">
        <v>0</v>
      </c>
      <c r="U140" s="73">
        <v>0</v>
      </c>
      <c r="V140" s="73">
        <v>0</v>
      </c>
      <c r="W140" s="73">
        <v>0</v>
      </c>
      <c r="X140" s="73">
        <v>0</v>
      </c>
      <c r="Y140" s="73">
        <v>0</v>
      </c>
      <c r="Z140" s="73">
        <v>0</v>
      </c>
      <c r="AA140" s="73">
        <v>0</v>
      </c>
      <c r="AB140" s="73">
        <v>0</v>
      </c>
      <c r="AC140" s="73">
        <v>0</v>
      </c>
      <c r="AD140" s="73">
        <v>0</v>
      </c>
      <c r="AE140" s="73">
        <v>0</v>
      </c>
      <c r="AF140" s="73">
        <v>0</v>
      </c>
      <c r="AG140" s="73">
        <v>0</v>
      </c>
      <c r="AH140" s="73">
        <v>0</v>
      </c>
      <c r="AI140" s="73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</row>
    <row r="141" spans="1:85">
      <c r="A141" s="74"/>
      <c r="B141" s="74" t="s">
        <v>34</v>
      </c>
      <c r="C141" s="73">
        <v>0</v>
      </c>
      <c r="D141" s="73">
        <v>0</v>
      </c>
      <c r="E141" s="73">
        <v>0</v>
      </c>
      <c r="F141" s="73">
        <v>0</v>
      </c>
      <c r="G141" s="73">
        <v>0</v>
      </c>
      <c r="H141" s="73">
        <v>0</v>
      </c>
      <c r="I141" s="73">
        <v>0</v>
      </c>
      <c r="J141" s="73">
        <v>0</v>
      </c>
      <c r="K141" s="73">
        <v>0</v>
      </c>
      <c r="L141" s="73">
        <v>0</v>
      </c>
      <c r="M141" s="73">
        <v>0</v>
      </c>
      <c r="N141" s="73">
        <v>0</v>
      </c>
      <c r="O141" s="73">
        <v>0</v>
      </c>
      <c r="P141" s="73">
        <v>0</v>
      </c>
      <c r="Q141" s="73">
        <v>0</v>
      </c>
      <c r="R141" s="73">
        <v>0</v>
      </c>
      <c r="S141" s="73">
        <v>0</v>
      </c>
      <c r="T141" s="73">
        <v>0</v>
      </c>
      <c r="U141" s="73">
        <v>0</v>
      </c>
      <c r="V141" s="73">
        <v>0</v>
      </c>
      <c r="W141" s="73">
        <v>0</v>
      </c>
      <c r="X141" s="73">
        <v>0</v>
      </c>
      <c r="Y141" s="73">
        <v>0</v>
      </c>
      <c r="Z141" s="73">
        <v>0</v>
      </c>
      <c r="AA141" s="73">
        <v>0</v>
      </c>
      <c r="AB141" s="73">
        <v>0</v>
      </c>
      <c r="AC141" s="73">
        <v>0</v>
      </c>
      <c r="AD141" s="73">
        <v>0</v>
      </c>
      <c r="AE141" s="73">
        <v>0</v>
      </c>
      <c r="AF141" s="73">
        <v>0</v>
      </c>
      <c r="AG141" s="73">
        <v>0</v>
      </c>
      <c r="AH141" s="73">
        <v>0</v>
      </c>
      <c r="AI141" s="73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</row>
    <row r="142" spans="1:85">
      <c r="A142" s="14"/>
      <c r="B142" s="14" t="s">
        <v>35</v>
      </c>
      <c r="C142" s="73">
        <v>0</v>
      </c>
      <c r="D142" s="73">
        <v>0</v>
      </c>
      <c r="E142" s="73">
        <v>0</v>
      </c>
      <c r="F142" s="73">
        <v>0</v>
      </c>
      <c r="G142" s="73">
        <v>0</v>
      </c>
      <c r="H142" s="73">
        <v>0</v>
      </c>
      <c r="I142" s="73">
        <v>0</v>
      </c>
      <c r="J142" s="73">
        <v>0</v>
      </c>
      <c r="K142" s="73">
        <v>0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0</v>
      </c>
      <c r="S142" s="73">
        <v>0</v>
      </c>
      <c r="T142" s="73">
        <v>0</v>
      </c>
      <c r="U142" s="73">
        <v>0</v>
      </c>
      <c r="V142" s="73">
        <v>0</v>
      </c>
      <c r="W142" s="73">
        <v>0</v>
      </c>
      <c r="X142" s="73">
        <v>0</v>
      </c>
      <c r="Y142" s="73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73">
        <v>0</v>
      </c>
      <c r="AF142" s="73">
        <v>0</v>
      </c>
      <c r="AG142" s="73">
        <v>0</v>
      </c>
      <c r="AH142" s="73">
        <v>0</v>
      </c>
      <c r="AI142" s="73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</row>
    <row r="143" spans="1:85">
      <c r="A143" s="4"/>
      <c r="B143" s="4" t="s">
        <v>4</v>
      </c>
      <c r="C143" s="73">
        <v>0</v>
      </c>
      <c r="D143" s="73">
        <v>0</v>
      </c>
      <c r="E143" s="73">
        <v>0</v>
      </c>
      <c r="F143" s="73">
        <v>0</v>
      </c>
      <c r="G143" s="73">
        <v>0</v>
      </c>
      <c r="H143" s="73">
        <v>0</v>
      </c>
      <c r="I143" s="73">
        <v>0</v>
      </c>
      <c r="J143" s="73">
        <v>0</v>
      </c>
      <c r="K143" s="73">
        <v>0</v>
      </c>
      <c r="L143" s="73">
        <v>0</v>
      </c>
      <c r="M143" s="73">
        <v>0</v>
      </c>
      <c r="N143" s="73">
        <v>0</v>
      </c>
      <c r="O143" s="73">
        <v>0</v>
      </c>
      <c r="P143" s="73">
        <v>0</v>
      </c>
      <c r="Q143" s="73">
        <v>0</v>
      </c>
      <c r="R143" s="73">
        <v>0</v>
      </c>
      <c r="S143" s="73">
        <v>0</v>
      </c>
      <c r="T143" s="73">
        <v>0</v>
      </c>
      <c r="U143" s="73">
        <v>0</v>
      </c>
      <c r="V143" s="73">
        <v>0</v>
      </c>
      <c r="W143" s="73">
        <v>0</v>
      </c>
      <c r="X143" s="73">
        <v>0</v>
      </c>
      <c r="Y143" s="73">
        <v>0</v>
      </c>
      <c r="Z143" s="73">
        <v>0</v>
      </c>
      <c r="AA143" s="73">
        <v>0</v>
      </c>
      <c r="AB143" s="73">
        <v>0</v>
      </c>
      <c r="AC143" s="73">
        <v>0</v>
      </c>
      <c r="AD143" s="73">
        <v>0</v>
      </c>
      <c r="AE143" s="73">
        <v>0</v>
      </c>
      <c r="AF143" s="73">
        <v>0</v>
      </c>
      <c r="AG143" s="73">
        <v>0</v>
      </c>
      <c r="AH143" s="73">
        <v>0</v>
      </c>
      <c r="AI143" s="7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</row>
    <row r="144" spans="1:85">
      <c r="A144" s="14" t="s">
        <v>5</v>
      </c>
      <c r="B144" s="14" t="s">
        <v>3</v>
      </c>
      <c r="C144" s="73">
        <v>0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O144" s="73">
        <v>0</v>
      </c>
      <c r="P144" s="73">
        <v>0</v>
      </c>
      <c r="Q144" s="73">
        <v>0</v>
      </c>
      <c r="R144" s="73">
        <v>0</v>
      </c>
      <c r="S144" s="73">
        <v>0</v>
      </c>
      <c r="T144" s="73">
        <v>0</v>
      </c>
      <c r="U144" s="73">
        <v>0</v>
      </c>
      <c r="V144" s="73">
        <v>0</v>
      </c>
      <c r="W144" s="73">
        <v>0</v>
      </c>
      <c r="X144" s="73">
        <v>0</v>
      </c>
      <c r="Y144" s="73">
        <v>0</v>
      </c>
      <c r="Z144" s="73">
        <v>0</v>
      </c>
      <c r="AA144" s="73">
        <v>0</v>
      </c>
      <c r="AB144" s="73">
        <v>0</v>
      </c>
      <c r="AC144" s="73">
        <v>0</v>
      </c>
      <c r="AD144" s="73">
        <v>0</v>
      </c>
      <c r="AE144" s="73">
        <v>0</v>
      </c>
      <c r="AF144" s="73">
        <v>0</v>
      </c>
      <c r="AG144" s="73">
        <v>0</v>
      </c>
      <c r="AH144" s="73">
        <v>0</v>
      </c>
      <c r="AI144" s="73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</row>
    <row r="145" spans="1:85">
      <c r="A145" s="5"/>
      <c r="B145" s="5" t="s">
        <v>4</v>
      </c>
      <c r="C145" s="73">
        <v>0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O145" s="73">
        <v>0</v>
      </c>
      <c r="P145" s="73">
        <v>0</v>
      </c>
      <c r="Q145" s="73">
        <v>0</v>
      </c>
      <c r="R145" s="73">
        <v>0</v>
      </c>
      <c r="S145" s="73">
        <v>0</v>
      </c>
      <c r="T145" s="73">
        <v>0</v>
      </c>
      <c r="U145" s="73">
        <v>0</v>
      </c>
      <c r="V145" s="73">
        <v>0</v>
      </c>
      <c r="W145" s="73">
        <v>0</v>
      </c>
      <c r="X145" s="73">
        <v>0</v>
      </c>
      <c r="Y145" s="73">
        <v>0</v>
      </c>
      <c r="Z145" s="73">
        <v>0</v>
      </c>
      <c r="AA145" s="73">
        <v>0</v>
      </c>
      <c r="AB145" s="73">
        <v>0</v>
      </c>
      <c r="AC145" s="73">
        <v>0</v>
      </c>
      <c r="AD145" s="73">
        <v>0</v>
      </c>
      <c r="AE145" s="73">
        <v>0</v>
      </c>
      <c r="AF145" s="73">
        <v>0</v>
      </c>
      <c r="AG145" s="73">
        <v>0</v>
      </c>
      <c r="AH145" s="73">
        <v>0</v>
      </c>
      <c r="AI145" s="73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</row>
    <row r="146" spans="1:85">
      <c r="A146" s="5" t="s">
        <v>2</v>
      </c>
      <c r="B146" s="5" t="s">
        <v>3</v>
      </c>
      <c r="C146" s="73">
        <v>0</v>
      </c>
      <c r="D146" s="73">
        <v>0</v>
      </c>
      <c r="E146" s="73">
        <v>0</v>
      </c>
      <c r="F146" s="73">
        <v>0</v>
      </c>
      <c r="G146" s="73">
        <v>0</v>
      </c>
      <c r="H146" s="73">
        <v>0</v>
      </c>
      <c r="I146" s="73">
        <v>0</v>
      </c>
      <c r="J146" s="73">
        <v>0</v>
      </c>
      <c r="K146" s="73">
        <v>0</v>
      </c>
      <c r="L146" s="73">
        <v>0</v>
      </c>
      <c r="M146" s="73">
        <v>0</v>
      </c>
      <c r="N146" s="73">
        <v>0</v>
      </c>
      <c r="O146" s="73">
        <v>0</v>
      </c>
      <c r="P146" s="73">
        <v>0</v>
      </c>
      <c r="Q146" s="73">
        <v>0</v>
      </c>
      <c r="R146" s="73">
        <v>0</v>
      </c>
      <c r="S146" s="73">
        <v>0</v>
      </c>
      <c r="T146" s="73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3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3">
        <v>0</v>
      </c>
      <c r="AI146" s="73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</row>
    <row r="147" spans="1:85">
      <c r="A147" s="4"/>
      <c r="B147" s="4" t="s">
        <v>4</v>
      </c>
      <c r="C147" s="73">
        <v>0</v>
      </c>
      <c r="D147" s="73">
        <v>0</v>
      </c>
      <c r="E147" s="73">
        <v>0</v>
      </c>
      <c r="F147" s="73">
        <v>0</v>
      </c>
      <c r="G147" s="73">
        <v>0</v>
      </c>
      <c r="H147" s="73">
        <v>0</v>
      </c>
      <c r="I147" s="73">
        <v>0</v>
      </c>
      <c r="J147" s="73">
        <v>0</v>
      </c>
      <c r="K147" s="73">
        <v>0</v>
      </c>
      <c r="L147" s="73">
        <v>0</v>
      </c>
      <c r="M147" s="73">
        <v>0</v>
      </c>
      <c r="N147" s="73">
        <v>0</v>
      </c>
      <c r="O147" s="73">
        <v>0</v>
      </c>
      <c r="P147" s="73">
        <v>0</v>
      </c>
      <c r="Q147" s="73">
        <v>0</v>
      </c>
      <c r="R147" s="73">
        <v>0</v>
      </c>
      <c r="S147" s="73">
        <v>0</v>
      </c>
      <c r="T147" s="73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3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3">
        <v>0</v>
      </c>
      <c r="AI147" s="73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</row>
    <row r="148" spans="1:85">
      <c r="A148" s="14" t="s">
        <v>7</v>
      </c>
      <c r="B148" s="14" t="s">
        <v>3</v>
      </c>
      <c r="C148" s="73">
        <v>0</v>
      </c>
      <c r="D148" s="73">
        <v>0</v>
      </c>
      <c r="E148" s="73">
        <v>0</v>
      </c>
      <c r="F148" s="73">
        <v>0</v>
      </c>
      <c r="G148" s="73">
        <v>0</v>
      </c>
      <c r="H148" s="73">
        <v>0</v>
      </c>
      <c r="I148" s="73">
        <v>0</v>
      </c>
      <c r="J148" s="73">
        <v>0</v>
      </c>
      <c r="K148" s="73">
        <v>0</v>
      </c>
      <c r="L148" s="73">
        <v>0</v>
      </c>
      <c r="M148" s="73">
        <v>0</v>
      </c>
      <c r="N148" s="73">
        <v>0</v>
      </c>
      <c r="O148" s="73">
        <v>0</v>
      </c>
      <c r="P148" s="73">
        <v>0</v>
      </c>
      <c r="Q148" s="73">
        <v>0</v>
      </c>
      <c r="R148" s="73">
        <v>0</v>
      </c>
      <c r="S148" s="73">
        <v>0</v>
      </c>
      <c r="T148" s="73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3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3">
        <v>0</v>
      </c>
      <c r="AI148" s="73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</row>
    <row r="149" spans="1:85">
      <c r="A149" s="4"/>
      <c r="B149" s="4" t="s">
        <v>4</v>
      </c>
      <c r="C149" s="73">
        <v>0</v>
      </c>
      <c r="D149" s="73">
        <v>0</v>
      </c>
      <c r="E149" s="73">
        <v>0</v>
      </c>
      <c r="F149" s="73">
        <v>0</v>
      </c>
      <c r="G149" s="73">
        <v>0</v>
      </c>
      <c r="H149" s="73">
        <v>0</v>
      </c>
      <c r="I149" s="73">
        <v>0</v>
      </c>
      <c r="J149" s="73">
        <v>0</v>
      </c>
      <c r="K149" s="73">
        <v>0</v>
      </c>
      <c r="L149" s="73">
        <v>0</v>
      </c>
      <c r="M149" s="73">
        <v>0</v>
      </c>
      <c r="N149" s="73">
        <v>0</v>
      </c>
      <c r="O149" s="73">
        <v>0</v>
      </c>
      <c r="P149" s="73">
        <v>0</v>
      </c>
      <c r="Q149" s="73">
        <v>0</v>
      </c>
      <c r="R149" s="73">
        <v>0</v>
      </c>
      <c r="S149" s="73">
        <v>0</v>
      </c>
      <c r="T149" s="73">
        <v>0</v>
      </c>
      <c r="U149" s="73">
        <v>0</v>
      </c>
      <c r="V149" s="73">
        <v>0</v>
      </c>
      <c r="W149" s="73">
        <v>0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>
        <v>0</v>
      </c>
      <c r="AG149" s="73">
        <v>0</v>
      </c>
      <c r="AH149" s="73">
        <v>0</v>
      </c>
      <c r="AI149" s="73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</row>
    <row r="150" spans="1:85">
      <c r="A150" s="14" t="s">
        <v>6</v>
      </c>
      <c r="B150" s="14" t="s">
        <v>3</v>
      </c>
      <c r="C150" s="73">
        <v>0</v>
      </c>
      <c r="D150" s="73">
        <v>0</v>
      </c>
      <c r="E150" s="73">
        <v>0</v>
      </c>
      <c r="F150" s="73">
        <v>0</v>
      </c>
      <c r="G150" s="73">
        <v>0</v>
      </c>
      <c r="H150" s="73">
        <v>0</v>
      </c>
      <c r="I150" s="73">
        <v>0</v>
      </c>
      <c r="J150" s="73">
        <v>0</v>
      </c>
      <c r="K150" s="73">
        <v>0</v>
      </c>
      <c r="L150" s="73">
        <v>0</v>
      </c>
      <c r="M150" s="73">
        <v>0</v>
      </c>
      <c r="N150" s="73">
        <v>0</v>
      </c>
      <c r="O150" s="73">
        <v>0</v>
      </c>
      <c r="P150" s="73">
        <v>0</v>
      </c>
      <c r="Q150" s="73">
        <v>0</v>
      </c>
      <c r="R150" s="73">
        <v>0</v>
      </c>
      <c r="S150" s="73">
        <v>0</v>
      </c>
      <c r="T150" s="73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3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3">
        <v>0</v>
      </c>
      <c r="AI150" s="73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</row>
    <row r="151" spans="1:85">
      <c r="A151" s="5"/>
      <c r="B151" s="5" t="s">
        <v>4</v>
      </c>
      <c r="C151" s="73">
        <v>0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O151" s="73">
        <v>0</v>
      </c>
      <c r="P151" s="73">
        <v>0</v>
      </c>
      <c r="Q151" s="73">
        <v>0</v>
      </c>
      <c r="R151" s="73">
        <v>0</v>
      </c>
      <c r="S151" s="73">
        <v>0</v>
      </c>
      <c r="T151" s="73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3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3">
        <v>0</v>
      </c>
      <c r="AI151" s="73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</row>
    <row r="152" spans="1:85">
      <c r="A152" s="5" t="s">
        <v>8</v>
      </c>
      <c r="B152" s="5" t="s">
        <v>3</v>
      </c>
      <c r="C152" s="73">
        <v>0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O152" s="73">
        <v>0</v>
      </c>
      <c r="P152" s="73">
        <v>0</v>
      </c>
      <c r="Q152" s="73">
        <v>0</v>
      </c>
      <c r="R152" s="73">
        <v>0</v>
      </c>
      <c r="S152" s="73">
        <v>0</v>
      </c>
      <c r="T152" s="73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3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3">
        <v>0</v>
      </c>
      <c r="AI152" s="73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</row>
    <row r="153" spans="1:85">
      <c r="A153" s="4"/>
      <c r="B153" s="4" t="s">
        <v>37</v>
      </c>
      <c r="C153" s="73">
        <v>0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O153" s="73">
        <v>0</v>
      </c>
      <c r="P153" s="73">
        <v>0</v>
      </c>
      <c r="Q153" s="73">
        <v>0</v>
      </c>
      <c r="R153" s="73">
        <v>0</v>
      </c>
      <c r="S153" s="73">
        <v>0</v>
      </c>
      <c r="T153" s="73">
        <v>0</v>
      </c>
      <c r="U153" s="73">
        <v>0</v>
      </c>
      <c r="V153" s="73">
        <v>0</v>
      </c>
      <c r="W153" s="73">
        <v>0</v>
      </c>
      <c r="X153" s="73">
        <v>0</v>
      </c>
      <c r="Y153" s="73">
        <v>0</v>
      </c>
      <c r="Z153" s="73">
        <v>0</v>
      </c>
      <c r="AA153" s="73">
        <v>0</v>
      </c>
      <c r="AB153" s="73">
        <v>0</v>
      </c>
      <c r="AC153" s="73">
        <v>0</v>
      </c>
      <c r="AD153" s="73">
        <v>0</v>
      </c>
      <c r="AE153" s="73">
        <v>0</v>
      </c>
      <c r="AF153" s="73">
        <v>0</v>
      </c>
      <c r="AG153" s="73">
        <v>0</v>
      </c>
      <c r="AH153" s="73">
        <v>0</v>
      </c>
      <c r="AI153" s="7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</row>
    <row r="154" spans="1:85">
      <c r="A154" s="14" t="s">
        <v>36</v>
      </c>
      <c r="B154" s="14" t="s">
        <v>38</v>
      </c>
      <c r="C154" s="73">
        <v>0</v>
      </c>
      <c r="D154" s="73">
        <v>0</v>
      </c>
      <c r="E154" s="73">
        <v>0</v>
      </c>
      <c r="F154" s="73">
        <v>0</v>
      </c>
      <c r="G154" s="73">
        <v>0</v>
      </c>
      <c r="H154" s="73">
        <v>0</v>
      </c>
      <c r="I154" s="73">
        <v>0</v>
      </c>
      <c r="J154" s="73">
        <v>0</v>
      </c>
      <c r="K154" s="73">
        <v>0</v>
      </c>
      <c r="L154" s="73">
        <v>0</v>
      </c>
      <c r="M154" s="73">
        <v>0</v>
      </c>
      <c r="N154" s="73">
        <v>0</v>
      </c>
      <c r="O154" s="73">
        <v>0</v>
      </c>
      <c r="P154" s="73">
        <v>0</v>
      </c>
      <c r="Q154" s="73">
        <v>0</v>
      </c>
      <c r="R154" s="73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3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>
        <v>0</v>
      </c>
      <c r="AH154" s="73">
        <v>0</v>
      </c>
      <c r="AI154" s="73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</row>
    <row r="155" spans="1:85">
      <c r="A155" s="5"/>
      <c r="B155" s="5" t="s">
        <v>213</v>
      </c>
      <c r="C155" s="73">
        <v>0</v>
      </c>
      <c r="D155" s="73">
        <v>0</v>
      </c>
      <c r="E155" s="73">
        <v>0</v>
      </c>
      <c r="F155" s="73">
        <v>0</v>
      </c>
      <c r="G155" s="73">
        <v>0</v>
      </c>
      <c r="H155" s="73">
        <v>0</v>
      </c>
      <c r="I155" s="73">
        <v>0</v>
      </c>
      <c r="J155" s="73">
        <v>0</v>
      </c>
      <c r="K155" s="73">
        <v>0</v>
      </c>
      <c r="L155" s="73">
        <v>0</v>
      </c>
      <c r="M155" s="73">
        <v>0</v>
      </c>
      <c r="N155" s="73">
        <v>0</v>
      </c>
      <c r="O155" s="73">
        <v>0</v>
      </c>
      <c r="P155" s="73">
        <v>0</v>
      </c>
      <c r="Q155" s="73">
        <v>0</v>
      </c>
      <c r="R155" s="73">
        <v>0</v>
      </c>
      <c r="S155" s="73">
        <v>0</v>
      </c>
      <c r="T155" s="73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3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3">
        <v>0</v>
      </c>
      <c r="AI155" s="73">
        <v>0</v>
      </c>
    </row>
    <row r="156" spans="1:85">
      <c r="A156" s="1" t="str">
        <f>LOOKUP(B156,[1]Regions!$A$4:$A$98,[1]Regions!$B$4:$B$98)</f>
        <v>Italy</v>
      </c>
      <c r="B156" s="2">
        <v>8</v>
      </c>
      <c r="C156" s="72">
        <v>2018</v>
      </c>
      <c r="D156" s="72">
        <v>2019</v>
      </c>
      <c r="E156" s="72">
        <v>2020</v>
      </c>
      <c r="F156" s="72">
        <v>2021</v>
      </c>
      <c r="G156" s="72">
        <v>2022</v>
      </c>
      <c r="H156" s="72">
        <v>2023</v>
      </c>
      <c r="I156" s="72">
        <v>2024</v>
      </c>
      <c r="J156" s="72">
        <v>2025</v>
      </c>
      <c r="K156" s="72">
        <v>2026</v>
      </c>
      <c r="L156" s="72">
        <v>2027</v>
      </c>
      <c r="M156" s="72">
        <v>2028</v>
      </c>
      <c r="N156" s="72">
        <v>2029</v>
      </c>
      <c r="O156" s="72">
        <v>2030</v>
      </c>
      <c r="P156" s="72">
        <v>2031</v>
      </c>
      <c r="Q156" s="72">
        <v>2032</v>
      </c>
      <c r="R156" s="72">
        <v>2033</v>
      </c>
      <c r="S156" s="72">
        <v>2034</v>
      </c>
      <c r="T156" s="72">
        <v>2035</v>
      </c>
      <c r="U156" s="72">
        <v>2036</v>
      </c>
      <c r="V156" s="72">
        <v>2037</v>
      </c>
      <c r="W156" s="72">
        <v>2038</v>
      </c>
      <c r="X156" s="72">
        <v>2039</v>
      </c>
      <c r="Y156" s="72">
        <v>2040</v>
      </c>
      <c r="Z156" s="72">
        <v>2041</v>
      </c>
      <c r="AA156" s="72">
        <v>2042</v>
      </c>
      <c r="AB156" s="72">
        <v>2043</v>
      </c>
      <c r="AC156" s="72">
        <v>2044</v>
      </c>
      <c r="AD156" s="72">
        <v>2045</v>
      </c>
      <c r="AE156" s="72">
        <v>2046</v>
      </c>
      <c r="AF156" s="72">
        <v>2047</v>
      </c>
      <c r="AG156" s="72">
        <v>2048</v>
      </c>
      <c r="AH156" s="72">
        <v>2049</v>
      </c>
      <c r="AI156" s="72">
        <v>2050</v>
      </c>
      <c r="AJ156">
        <v>2051</v>
      </c>
      <c r="AK156">
        <v>2052</v>
      </c>
      <c r="AL156">
        <v>2053</v>
      </c>
      <c r="AM156">
        <v>2054</v>
      </c>
      <c r="AN156">
        <v>2055</v>
      </c>
      <c r="AO156">
        <v>2056</v>
      </c>
      <c r="AP156">
        <v>2057</v>
      </c>
      <c r="AQ156">
        <v>2058</v>
      </c>
      <c r="AR156">
        <v>2059</v>
      </c>
      <c r="AS156">
        <v>2060</v>
      </c>
      <c r="AT156">
        <v>2061</v>
      </c>
      <c r="AU156">
        <v>2062</v>
      </c>
      <c r="AV156">
        <v>2063</v>
      </c>
      <c r="AW156">
        <v>2064</v>
      </c>
      <c r="AX156">
        <v>2065</v>
      </c>
      <c r="AY156">
        <v>2066</v>
      </c>
      <c r="AZ156">
        <v>2067</v>
      </c>
      <c r="BA156">
        <v>2068</v>
      </c>
      <c r="BB156">
        <v>2069</v>
      </c>
      <c r="BC156">
        <v>2070</v>
      </c>
      <c r="BD156">
        <v>2071</v>
      </c>
      <c r="BE156">
        <v>2072</v>
      </c>
      <c r="BF156">
        <v>2073</v>
      </c>
      <c r="BG156">
        <v>2074</v>
      </c>
      <c r="BH156">
        <v>2075</v>
      </c>
      <c r="BI156">
        <v>2076</v>
      </c>
      <c r="BJ156">
        <v>2077</v>
      </c>
      <c r="BK156">
        <v>2078</v>
      </c>
      <c r="BL156">
        <v>2079</v>
      </c>
      <c r="BM156">
        <v>2080</v>
      </c>
      <c r="BN156">
        <v>2081</v>
      </c>
      <c r="BO156">
        <v>2082</v>
      </c>
      <c r="BP156">
        <v>2083</v>
      </c>
      <c r="BQ156">
        <v>2084</v>
      </c>
      <c r="BR156">
        <v>2085</v>
      </c>
      <c r="BS156">
        <v>2086</v>
      </c>
      <c r="BT156">
        <v>2087</v>
      </c>
      <c r="BU156">
        <v>2088</v>
      </c>
      <c r="BV156">
        <v>2089</v>
      </c>
      <c r="BW156">
        <v>2090</v>
      </c>
      <c r="BX156">
        <v>2091</v>
      </c>
      <c r="BY156">
        <v>2092</v>
      </c>
      <c r="BZ156">
        <v>2093</v>
      </c>
      <c r="CA156">
        <v>2094</v>
      </c>
      <c r="CB156">
        <v>2095</v>
      </c>
      <c r="CC156">
        <v>2096</v>
      </c>
      <c r="CD156">
        <v>2097</v>
      </c>
      <c r="CE156">
        <v>2098</v>
      </c>
      <c r="CF156">
        <v>2099</v>
      </c>
      <c r="CG156">
        <v>2100</v>
      </c>
    </row>
    <row r="157" spans="1:85">
      <c r="A157" s="74"/>
      <c r="B157" s="74" t="s">
        <v>4</v>
      </c>
      <c r="C157" s="73">
        <v>0</v>
      </c>
      <c r="D157" s="73">
        <v>0</v>
      </c>
      <c r="E157" s="73">
        <v>0</v>
      </c>
      <c r="F157" s="73">
        <v>0</v>
      </c>
      <c r="G157" s="73">
        <v>0</v>
      </c>
      <c r="H157" s="73">
        <v>0</v>
      </c>
      <c r="I157" s="73">
        <v>0</v>
      </c>
      <c r="J157" s="73">
        <v>0</v>
      </c>
      <c r="K157" s="73">
        <v>0</v>
      </c>
      <c r="L157" s="73">
        <v>0</v>
      </c>
      <c r="M157" s="73">
        <v>0</v>
      </c>
      <c r="N157" s="73">
        <v>0</v>
      </c>
      <c r="O157" s="73">
        <v>0</v>
      </c>
      <c r="P157" s="73">
        <v>0</v>
      </c>
      <c r="Q157" s="73">
        <v>0</v>
      </c>
      <c r="R157" s="73">
        <v>0</v>
      </c>
      <c r="S157" s="73">
        <v>0</v>
      </c>
      <c r="T157" s="73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3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3">
        <v>0</v>
      </c>
      <c r="AI157" s="73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</row>
    <row r="158" spans="1:85">
      <c r="A158" s="74" t="s">
        <v>0</v>
      </c>
      <c r="B158" s="74" t="s">
        <v>3</v>
      </c>
      <c r="C158" s="73">
        <v>0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O158" s="73">
        <v>0</v>
      </c>
      <c r="P158" s="73">
        <v>0</v>
      </c>
      <c r="Q158" s="73">
        <v>0</v>
      </c>
      <c r="R158" s="73">
        <v>0</v>
      </c>
      <c r="S158" s="73">
        <v>0</v>
      </c>
      <c r="T158" s="73">
        <v>0</v>
      </c>
      <c r="U158" s="73">
        <v>0</v>
      </c>
      <c r="V158" s="73">
        <v>0</v>
      </c>
      <c r="W158" s="73">
        <v>0</v>
      </c>
      <c r="X158" s="73">
        <v>0</v>
      </c>
      <c r="Y158" s="73">
        <v>0</v>
      </c>
      <c r="Z158" s="73">
        <v>0</v>
      </c>
      <c r="AA158" s="73">
        <v>0</v>
      </c>
      <c r="AB158" s="73">
        <v>0</v>
      </c>
      <c r="AC158" s="73">
        <v>0</v>
      </c>
      <c r="AD158" s="73">
        <v>0</v>
      </c>
      <c r="AE158" s="73">
        <v>0</v>
      </c>
      <c r="AF158" s="73">
        <v>0</v>
      </c>
      <c r="AG158" s="73">
        <v>0</v>
      </c>
      <c r="AH158" s="73">
        <v>0</v>
      </c>
      <c r="AI158" s="73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</row>
    <row r="159" spans="1:85">
      <c r="A159" s="74"/>
      <c r="B159" s="74" t="s">
        <v>34</v>
      </c>
      <c r="C159" s="73">
        <v>0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O159" s="73">
        <v>0</v>
      </c>
      <c r="P159" s="73">
        <v>0</v>
      </c>
      <c r="Q159" s="73">
        <v>0</v>
      </c>
      <c r="R159" s="73">
        <v>0</v>
      </c>
      <c r="S159" s="73">
        <v>0</v>
      </c>
      <c r="T159" s="73">
        <v>0</v>
      </c>
      <c r="U159" s="73">
        <v>0</v>
      </c>
      <c r="V159" s="73">
        <v>0</v>
      </c>
      <c r="W159" s="73">
        <v>0</v>
      </c>
      <c r="X159" s="73">
        <v>0</v>
      </c>
      <c r="Y159" s="73">
        <v>0</v>
      </c>
      <c r="Z159" s="73">
        <v>0</v>
      </c>
      <c r="AA159" s="73">
        <v>0</v>
      </c>
      <c r="AB159" s="73">
        <v>0</v>
      </c>
      <c r="AC159" s="73">
        <v>0</v>
      </c>
      <c r="AD159" s="73">
        <v>0</v>
      </c>
      <c r="AE159" s="73">
        <v>0</v>
      </c>
      <c r="AF159" s="73">
        <v>0</v>
      </c>
      <c r="AG159" s="73">
        <v>0</v>
      </c>
      <c r="AH159" s="73">
        <v>0</v>
      </c>
      <c r="AI159" s="73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</row>
    <row r="160" spans="1:85">
      <c r="A160" s="14"/>
      <c r="B160" s="14" t="s">
        <v>35</v>
      </c>
      <c r="C160" s="73">
        <v>0</v>
      </c>
      <c r="D160" s="73">
        <v>0</v>
      </c>
      <c r="E160" s="73">
        <v>0</v>
      </c>
      <c r="F160" s="73">
        <v>0</v>
      </c>
      <c r="G160" s="73">
        <v>0</v>
      </c>
      <c r="H160" s="73">
        <v>0</v>
      </c>
      <c r="I160" s="73">
        <v>0</v>
      </c>
      <c r="J160" s="73">
        <v>0</v>
      </c>
      <c r="K160" s="73">
        <v>0</v>
      </c>
      <c r="L160" s="73">
        <v>0</v>
      </c>
      <c r="M160" s="73">
        <v>0</v>
      </c>
      <c r="N160" s="73">
        <v>0</v>
      </c>
      <c r="O160" s="73">
        <v>0</v>
      </c>
      <c r="P160" s="73">
        <v>0</v>
      </c>
      <c r="Q160" s="73">
        <v>0</v>
      </c>
      <c r="R160" s="73">
        <v>0</v>
      </c>
      <c r="S160" s="73">
        <v>0</v>
      </c>
      <c r="T160" s="73">
        <v>0</v>
      </c>
      <c r="U160" s="73">
        <v>0</v>
      </c>
      <c r="V160" s="73">
        <v>0</v>
      </c>
      <c r="W160" s="73">
        <v>0</v>
      </c>
      <c r="X160" s="73">
        <v>0</v>
      </c>
      <c r="Y160" s="73">
        <v>0</v>
      </c>
      <c r="Z160" s="73">
        <v>0</v>
      </c>
      <c r="AA160" s="73">
        <v>0</v>
      </c>
      <c r="AB160" s="73">
        <v>0</v>
      </c>
      <c r="AC160" s="73">
        <v>0</v>
      </c>
      <c r="AD160" s="73">
        <v>0</v>
      </c>
      <c r="AE160" s="73">
        <v>0</v>
      </c>
      <c r="AF160" s="73">
        <v>0</v>
      </c>
      <c r="AG160" s="73">
        <v>0</v>
      </c>
      <c r="AH160" s="73">
        <v>0</v>
      </c>
      <c r="AI160" s="73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</row>
    <row r="161" spans="1:85">
      <c r="A161" s="4"/>
      <c r="B161" s="4" t="s">
        <v>4</v>
      </c>
      <c r="C161" s="73">
        <v>0</v>
      </c>
      <c r="D161" s="73">
        <v>0</v>
      </c>
      <c r="E161" s="73">
        <v>0</v>
      </c>
      <c r="F161" s="73">
        <v>0</v>
      </c>
      <c r="G161" s="73">
        <v>0</v>
      </c>
      <c r="H161" s="73">
        <v>0</v>
      </c>
      <c r="I161" s="73">
        <v>0</v>
      </c>
      <c r="J161" s="73">
        <v>0</v>
      </c>
      <c r="K161" s="73">
        <v>0</v>
      </c>
      <c r="L161" s="73">
        <v>0</v>
      </c>
      <c r="M161" s="73">
        <v>0</v>
      </c>
      <c r="N161" s="73">
        <v>0</v>
      </c>
      <c r="O161" s="73">
        <v>0</v>
      </c>
      <c r="P161" s="73">
        <v>0</v>
      </c>
      <c r="Q161" s="73">
        <v>0</v>
      </c>
      <c r="R161" s="73">
        <v>0</v>
      </c>
      <c r="S161" s="73">
        <v>0</v>
      </c>
      <c r="T161" s="73">
        <v>0</v>
      </c>
      <c r="U161" s="73">
        <v>0</v>
      </c>
      <c r="V161" s="73">
        <v>0</v>
      </c>
      <c r="W161" s="73">
        <v>0</v>
      </c>
      <c r="X161" s="73">
        <v>0</v>
      </c>
      <c r="Y161" s="73">
        <v>0</v>
      </c>
      <c r="Z161" s="73">
        <v>0</v>
      </c>
      <c r="AA161" s="73">
        <v>0</v>
      </c>
      <c r="AB161" s="73">
        <v>0</v>
      </c>
      <c r="AC161" s="73">
        <v>0</v>
      </c>
      <c r="AD161" s="73">
        <v>0</v>
      </c>
      <c r="AE161" s="73">
        <v>0</v>
      </c>
      <c r="AF161" s="73">
        <v>0</v>
      </c>
      <c r="AG161" s="73">
        <v>0</v>
      </c>
      <c r="AH161" s="73">
        <v>0</v>
      </c>
      <c r="AI161" s="73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</row>
    <row r="162" spans="1:85">
      <c r="A162" s="74" t="s">
        <v>1</v>
      </c>
      <c r="B162" s="74" t="s">
        <v>3</v>
      </c>
      <c r="C162" s="73">
        <v>0</v>
      </c>
      <c r="D162" s="73">
        <v>0</v>
      </c>
      <c r="E162" s="73">
        <v>0</v>
      </c>
      <c r="F162" s="73">
        <v>0</v>
      </c>
      <c r="G162" s="73">
        <v>0</v>
      </c>
      <c r="H162" s="73">
        <v>0</v>
      </c>
      <c r="I162" s="73">
        <v>0</v>
      </c>
      <c r="J162" s="73">
        <v>0</v>
      </c>
      <c r="K162" s="73">
        <v>0</v>
      </c>
      <c r="L162" s="73">
        <v>0</v>
      </c>
      <c r="M162" s="73">
        <v>0</v>
      </c>
      <c r="N162" s="73">
        <v>0</v>
      </c>
      <c r="O162" s="73">
        <v>0</v>
      </c>
      <c r="P162" s="73">
        <v>0</v>
      </c>
      <c r="Q162" s="73">
        <v>0</v>
      </c>
      <c r="R162" s="73">
        <v>0</v>
      </c>
      <c r="S162" s="73">
        <v>0</v>
      </c>
      <c r="T162" s="73">
        <v>0</v>
      </c>
      <c r="U162" s="73">
        <v>0</v>
      </c>
      <c r="V162" s="73">
        <v>0</v>
      </c>
      <c r="W162" s="73">
        <v>0</v>
      </c>
      <c r="X162" s="73">
        <v>0</v>
      </c>
      <c r="Y162" s="73">
        <v>0</v>
      </c>
      <c r="Z162" s="73">
        <v>0</v>
      </c>
      <c r="AA162" s="73">
        <v>0</v>
      </c>
      <c r="AB162" s="73">
        <v>0</v>
      </c>
      <c r="AC162" s="73">
        <v>0</v>
      </c>
      <c r="AD162" s="73">
        <v>0</v>
      </c>
      <c r="AE162" s="73">
        <v>0</v>
      </c>
      <c r="AF162" s="73">
        <v>0</v>
      </c>
      <c r="AG162" s="73">
        <v>0</v>
      </c>
      <c r="AH162" s="73">
        <v>0</v>
      </c>
      <c r="AI162" s="73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</row>
    <row r="163" spans="1:85">
      <c r="A163" s="74"/>
      <c r="B163" s="74" t="s">
        <v>34</v>
      </c>
      <c r="C163" s="73">
        <v>0</v>
      </c>
      <c r="D163" s="73">
        <v>0</v>
      </c>
      <c r="E163" s="73">
        <v>0</v>
      </c>
      <c r="F163" s="73">
        <v>0</v>
      </c>
      <c r="G163" s="73">
        <v>0</v>
      </c>
      <c r="H163" s="73">
        <v>0</v>
      </c>
      <c r="I163" s="73">
        <v>0</v>
      </c>
      <c r="J163" s="73">
        <v>0</v>
      </c>
      <c r="K163" s="73">
        <v>0</v>
      </c>
      <c r="L163" s="73">
        <v>0</v>
      </c>
      <c r="M163" s="73">
        <v>0</v>
      </c>
      <c r="N163" s="73">
        <v>0</v>
      </c>
      <c r="O163" s="73">
        <v>0</v>
      </c>
      <c r="P163" s="73">
        <v>0</v>
      </c>
      <c r="Q163" s="73">
        <v>0</v>
      </c>
      <c r="R163" s="73">
        <v>0</v>
      </c>
      <c r="S163" s="73">
        <v>0</v>
      </c>
      <c r="T163" s="73">
        <v>0</v>
      </c>
      <c r="U163" s="73">
        <v>0</v>
      </c>
      <c r="V163" s="73">
        <v>0</v>
      </c>
      <c r="W163" s="73">
        <v>0</v>
      </c>
      <c r="X163" s="73">
        <v>0</v>
      </c>
      <c r="Y163" s="73">
        <v>0</v>
      </c>
      <c r="Z163" s="73">
        <v>0</v>
      </c>
      <c r="AA163" s="73">
        <v>0</v>
      </c>
      <c r="AB163" s="73">
        <v>0</v>
      </c>
      <c r="AC163" s="73">
        <v>0</v>
      </c>
      <c r="AD163" s="73">
        <v>0</v>
      </c>
      <c r="AE163" s="73">
        <v>0</v>
      </c>
      <c r="AF163" s="73">
        <v>0</v>
      </c>
      <c r="AG163" s="73">
        <v>0</v>
      </c>
      <c r="AH163" s="73">
        <v>0</v>
      </c>
      <c r="AI163" s="7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</row>
    <row r="164" spans="1:85">
      <c r="A164" s="14"/>
      <c r="B164" s="14" t="s">
        <v>35</v>
      </c>
      <c r="C164" s="73">
        <v>0</v>
      </c>
      <c r="D164" s="73">
        <v>0</v>
      </c>
      <c r="E164" s="73">
        <v>0</v>
      </c>
      <c r="F164" s="73">
        <v>0</v>
      </c>
      <c r="G164" s="73">
        <v>0</v>
      </c>
      <c r="H164" s="73">
        <v>0</v>
      </c>
      <c r="I164" s="73">
        <v>0</v>
      </c>
      <c r="J164" s="73">
        <v>0</v>
      </c>
      <c r="K164" s="73">
        <v>0</v>
      </c>
      <c r="L164" s="73">
        <v>0</v>
      </c>
      <c r="M164" s="73">
        <v>0</v>
      </c>
      <c r="N164" s="73">
        <v>0</v>
      </c>
      <c r="O164" s="73">
        <v>0</v>
      </c>
      <c r="P164" s="73">
        <v>0</v>
      </c>
      <c r="Q164" s="73">
        <v>0</v>
      </c>
      <c r="R164" s="73">
        <v>0</v>
      </c>
      <c r="S164" s="73">
        <v>0</v>
      </c>
      <c r="T164" s="73">
        <v>0</v>
      </c>
      <c r="U164" s="73">
        <v>0</v>
      </c>
      <c r="V164" s="73">
        <v>0</v>
      </c>
      <c r="W164" s="73">
        <v>0</v>
      </c>
      <c r="X164" s="73">
        <v>0</v>
      </c>
      <c r="Y164" s="73">
        <v>0</v>
      </c>
      <c r="Z164" s="73">
        <v>0</v>
      </c>
      <c r="AA164" s="73">
        <v>0</v>
      </c>
      <c r="AB164" s="73">
        <v>0</v>
      </c>
      <c r="AC164" s="73">
        <v>0</v>
      </c>
      <c r="AD164" s="73">
        <v>0</v>
      </c>
      <c r="AE164" s="73">
        <v>0</v>
      </c>
      <c r="AF164" s="73">
        <v>0</v>
      </c>
      <c r="AG164" s="73">
        <v>0</v>
      </c>
      <c r="AH164" s="73">
        <v>0</v>
      </c>
      <c r="AI164" s="73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</row>
    <row r="165" spans="1:85">
      <c r="A165" s="4"/>
      <c r="B165" s="4" t="s">
        <v>4</v>
      </c>
      <c r="C165" s="73">
        <v>0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O165" s="73">
        <v>0</v>
      </c>
      <c r="P165" s="73">
        <v>0</v>
      </c>
      <c r="Q165" s="73">
        <v>0</v>
      </c>
      <c r="R165" s="73">
        <v>0</v>
      </c>
      <c r="S165" s="73">
        <v>0</v>
      </c>
      <c r="T165" s="73">
        <v>0</v>
      </c>
      <c r="U165" s="73">
        <v>0</v>
      </c>
      <c r="V165" s="73">
        <v>0</v>
      </c>
      <c r="W165" s="73">
        <v>0</v>
      </c>
      <c r="X165" s="73">
        <v>0</v>
      </c>
      <c r="Y165" s="73">
        <v>0</v>
      </c>
      <c r="Z165" s="73">
        <v>0</v>
      </c>
      <c r="AA165" s="73">
        <v>0</v>
      </c>
      <c r="AB165" s="73">
        <v>0</v>
      </c>
      <c r="AC165" s="73">
        <v>0</v>
      </c>
      <c r="AD165" s="73">
        <v>0</v>
      </c>
      <c r="AE165" s="73">
        <v>0</v>
      </c>
      <c r="AF165" s="73">
        <v>0</v>
      </c>
      <c r="AG165" s="73">
        <v>0</v>
      </c>
      <c r="AH165" s="73">
        <v>0</v>
      </c>
      <c r="AI165" s="73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</row>
    <row r="166" spans="1:85">
      <c r="A166" s="14" t="s">
        <v>5</v>
      </c>
      <c r="B166" s="14" t="s">
        <v>3</v>
      </c>
      <c r="C166" s="73">
        <v>0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O166" s="73">
        <v>0</v>
      </c>
      <c r="P166" s="73">
        <v>0</v>
      </c>
      <c r="Q166" s="73">
        <v>0</v>
      </c>
      <c r="R166" s="73">
        <v>0</v>
      </c>
      <c r="S166" s="73">
        <v>0</v>
      </c>
      <c r="T166" s="73">
        <v>0</v>
      </c>
      <c r="U166" s="73">
        <v>0</v>
      </c>
      <c r="V166" s="73">
        <v>0</v>
      </c>
      <c r="W166" s="73">
        <v>0</v>
      </c>
      <c r="X166" s="73">
        <v>0</v>
      </c>
      <c r="Y166" s="73">
        <v>0</v>
      </c>
      <c r="Z166" s="73">
        <v>0</v>
      </c>
      <c r="AA166" s="73">
        <v>0</v>
      </c>
      <c r="AB166" s="73">
        <v>0</v>
      </c>
      <c r="AC166" s="73">
        <v>0</v>
      </c>
      <c r="AD166" s="73">
        <v>0</v>
      </c>
      <c r="AE166" s="73">
        <v>0</v>
      </c>
      <c r="AF166" s="73">
        <v>0</v>
      </c>
      <c r="AG166" s="73">
        <v>0</v>
      </c>
      <c r="AH166" s="73">
        <v>0</v>
      </c>
      <c r="AI166" s="73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>
      <c r="A167" s="5"/>
      <c r="B167" s="5" t="s">
        <v>4</v>
      </c>
      <c r="C167" s="73">
        <v>0</v>
      </c>
      <c r="D167" s="73">
        <v>0</v>
      </c>
      <c r="E167" s="73">
        <v>0</v>
      </c>
      <c r="F167" s="73">
        <v>0</v>
      </c>
      <c r="G167" s="73">
        <v>0</v>
      </c>
      <c r="H167" s="73">
        <v>0</v>
      </c>
      <c r="I167" s="73">
        <v>0</v>
      </c>
      <c r="J167" s="73">
        <v>0</v>
      </c>
      <c r="K167" s="73">
        <v>0</v>
      </c>
      <c r="L167" s="73">
        <v>0</v>
      </c>
      <c r="M167" s="73">
        <v>0</v>
      </c>
      <c r="N167" s="73">
        <v>0</v>
      </c>
      <c r="O167" s="73">
        <v>0</v>
      </c>
      <c r="P167" s="73">
        <v>0</v>
      </c>
      <c r="Q167" s="73">
        <v>0</v>
      </c>
      <c r="R167" s="73">
        <v>0</v>
      </c>
      <c r="S167" s="73">
        <v>0</v>
      </c>
      <c r="T167" s="73">
        <v>0</v>
      </c>
      <c r="U167" s="73">
        <v>0</v>
      </c>
      <c r="V167" s="73">
        <v>0</v>
      </c>
      <c r="W167" s="73">
        <v>0</v>
      </c>
      <c r="X167" s="73">
        <v>0</v>
      </c>
      <c r="Y167" s="73">
        <v>0</v>
      </c>
      <c r="Z167" s="73">
        <v>0</v>
      </c>
      <c r="AA167" s="73">
        <v>0</v>
      </c>
      <c r="AB167" s="73">
        <v>0</v>
      </c>
      <c r="AC167" s="73">
        <v>0</v>
      </c>
      <c r="AD167" s="73">
        <v>0</v>
      </c>
      <c r="AE167" s="73">
        <v>0</v>
      </c>
      <c r="AF167" s="73">
        <v>0</v>
      </c>
      <c r="AG167" s="73">
        <v>0</v>
      </c>
      <c r="AH167" s="73">
        <v>0</v>
      </c>
      <c r="AI167" s="73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</row>
    <row r="168" spans="1:85">
      <c r="A168" s="5" t="s">
        <v>2</v>
      </c>
      <c r="B168" s="5" t="s">
        <v>3</v>
      </c>
      <c r="C168" s="73">
        <v>0</v>
      </c>
      <c r="D168" s="73">
        <v>0</v>
      </c>
      <c r="E168" s="73">
        <v>0</v>
      </c>
      <c r="F168" s="73">
        <v>0</v>
      </c>
      <c r="G168" s="73">
        <v>0</v>
      </c>
      <c r="H168" s="73">
        <v>0</v>
      </c>
      <c r="I168" s="73">
        <v>0</v>
      </c>
      <c r="J168" s="73">
        <v>0</v>
      </c>
      <c r="K168" s="73">
        <v>0</v>
      </c>
      <c r="L168" s="73">
        <v>0</v>
      </c>
      <c r="M168" s="73">
        <v>0</v>
      </c>
      <c r="N168" s="73">
        <v>0</v>
      </c>
      <c r="O168" s="73">
        <v>0</v>
      </c>
      <c r="P168" s="73">
        <v>0</v>
      </c>
      <c r="Q168" s="73">
        <v>0</v>
      </c>
      <c r="R168" s="73">
        <v>0</v>
      </c>
      <c r="S168" s="73">
        <v>0</v>
      </c>
      <c r="T168" s="73">
        <v>0</v>
      </c>
      <c r="U168" s="73">
        <v>0</v>
      </c>
      <c r="V168" s="73">
        <v>0</v>
      </c>
      <c r="W168" s="73">
        <v>0</v>
      </c>
      <c r="X168" s="73">
        <v>0</v>
      </c>
      <c r="Y168" s="73">
        <v>0</v>
      </c>
      <c r="Z168" s="73">
        <v>0</v>
      </c>
      <c r="AA168" s="73">
        <v>0</v>
      </c>
      <c r="AB168" s="73">
        <v>0</v>
      </c>
      <c r="AC168" s="73">
        <v>0</v>
      </c>
      <c r="AD168" s="73">
        <v>0</v>
      </c>
      <c r="AE168" s="73">
        <v>0</v>
      </c>
      <c r="AF168" s="73">
        <v>0</v>
      </c>
      <c r="AG168" s="73">
        <v>0</v>
      </c>
      <c r="AH168" s="73">
        <v>0</v>
      </c>
      <c r="AI168" s="73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</row>
    <row r="169" spans="1:85">
      <c r="A169" s="4"/>
      <c r="B169" s="4" t="s">
        <v>4</v>
      </c>
      <c r="C169" s="73">
        <v>0</v>
      </c>
      <c r="D169" s="73">
        <v>0</v>
      </c>
      <c r="E169" s="73">
        <v>0</v>
      </c>
      <c r="F169" s="73">
        <v>0</v>
      </c>
      <c r="G169" s="73">
        <v>0</v>
      </c>
      <c r="H169" s="73">
        <v>0</v>
      </c>
      <c r="I169" s="73">
        <v>0</v>
      </c>
      <c r="J169" s="73">
        <v>0</v>
      </c>
      <c r="K169" s="73">
        <v>0</v>
      </c>
      <c r="L169" s="73">
        <v>0</v>
      </c>
      <c r="M169" s="73">
        <v>0</v>
      </c>
      <c r="N169" s="73">
        <v>0</v>
      </c>
      <c r="O169" s="73">
        <v>0</v>
      </c>
      <c r="P169" s="73">
        <v>0</v>
      </c>
      <c r="Q169" s="73">
        <v>0</v>
      </c>
      <c r="R169" s="73">
        <v>0</v>
      </c>
      <c r="S169" s="73">
        <v>0</v>
      </c>
      <c r="T169" s="73">
        <v>0</v>
      </c>
      <c r="U169" s="73">
        <v>0</v>
      </c>
      <c r="V169" s="73">
        <v>0</v>
      </c>
      <c r="W169" s="73">
        <v>0</v>
      </c>
      <c r="X169" s="73">
        <v>0</v>
      </c>
      <c r="Y169" s="73">
        <v>0</v>
      </c>
      <c r="Z169" s="73">
        <v>0</v>
      </c>
      <c r="AA169" s="73">
        <v>0</v>
      </c>
      <c r="AB169" s="73">
        <v>0</v>
      </c>
      <c r="AC169" s="73">
        <v>0</v>
      </c>
      <c r="AD169" s="73">
        <v>0</v>
      </c>
      <c r="AE169" s="73">
        <v>0</v>
      </c>
      <c r="AF169" s="73">
        <v>0</v>
      </c>
      <c r="AG169" s="73">
        <v>0</v>
      </c>
      <c r="AH169" s="73">
        <v>0</v>
      </c>
      <c r="AI169" s="73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</row>
    <row r="170" spans="1:85">
      <c r="A170" s="14" t="s">
        <v>7</v>
      </c>
      <c r="B170" s="14" t="s">
        <v>3</v>
      </c>
      <c r="C170" s="73">
        <v>0</v>
      </c>
      <c r="D170" s="73">
        <v>0</v>
      </c>
      <c r="E170" s="73">
        <v>0</v>
      </c>
      <c r="F170" s="73">
        <v>0</v>
      </c>
      <c r="G170" s="73">
        <v>0</v>
      </c>
      <c r="H170" s="73">
        <v>0</v>
      </c>
      <c r="I170" s="73">
        <v>0</v>
      </c>
      <c r="J170" s="73">
        <v>0</v>
      </c>
      <c r="K170" s="73">
        <v>0</v>
      </c>
      <c r="L170" s="73">
        <v>0</v>
      </c>
      <c r="M170" s="73">
        <v>0</v>
      </c>
      <c r="N170" s="73">
        <v>0</v>
      </c>
      <c r="O170" s="73">
        <v>0</v>
      </c>
      <c r="P170" s="73">
        <v>0</v>
      </c>
      <c r="Q170" s="73">
        <v>0</v>
      </c>
      <c r="R170" s="73">
        <v>0</v>
      </c>
      <c r="S170" s="73">
        <v>0</v>
      </c>
      <c r="T170" s="73">
        <v>0</v>
      </c>
      <c r="U170" s="73">
        <v>0</v>
      </c>
      <c r="V170" s="73">
        <v>0</v>
      </c>
      <c r="W170" s="73">
        <v>0</v>
      </c>
      <c r="X170" s="73">
        <v>0</v>
      </c>
      <c r="Y170" s="73">
        <v>0</v>
      </c>
      <c r="Z170" s="73">
        <v>0</v>
      </c>
      <c r="AA170" s="73">
        <v>0</v>
      </c>
      <c r="AB170" s="73">
        <v>0</v>
      </c>
      <c r="AC170" s="73">
        <v>0</v>
      </c>
      <c r="AD170" s="73">
        <v>0</v>
      </c>
      <c r="AE170" s="73">
        <v>0</v>
      </c>
      <c r="AF170" s="73">
        <v>0</v>
      </c>
      <c r="AG170" s="73">
        <v>0</v>
      </c>
      <c r="AH170" s="73">
        <v>0</v>
      </c>
      <c r="AI170" s="73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</row>
    <row r="171" spans="1:85">
      <c r="A171" s="4"/>
      <c r="B171" s="4" t="s">
        <v>4</v>
      </c>
      <c r="C171" s="73">
        <v>0</v>
      </c>
      <c r="D171" s="73">
        <v>0</v>
      </c>
      <c r="E171" s="73">
        <v>0</v>
      </c>
      <c r="F171" s="73">
        <v>0</v>
      </c>
      <c r="G171" s="73">
        <v>0</v>
      </c>
      <c r="H171" s="73">
        <v>0</v>
      </c>
      <c r="I171" s="73">
        <v>0</v>
      </c>
      <c r="J171" s="73">
        <v>0</v>
      </c>
      <c r="K171" s="73">
        <v>0</v>
      </c>
      <c r="L171" s="73">
        <v>0</v>
      </c>
      <c r="M171" s="73">
        <v>0</v>
      </c>
      <c r="N171" s="73">
        <v>0</v>
      </c>
      <c r="O171" s="73">
        <v>0</v>
      </c>
      <c r="P171" s="73">
        <v>0</v>
      </c>
      <c r="Q171" s="73">
        <v>0</v>
      </c>
      <c r="R171" s="73">
        <v>0</v>
      </c>
      <c r="S171" s="73">
        <v>0</v>
      </c>
      <c r="T171" s="73">
        <v>0</v>
      </c>
      <c r="U171" s="73">
        <v>0</v>
      </c>
      <c r="V171" s="73">
        <v>0</v>
      </c>
      <c r="W171" s="73">
        <v>0</v>
      </c>
      <c r="X171" s="73">
        <v>0</v>
      </c>
      <c r="Y171" s="73">
        <v>0</v>
      </c>
      <c r="Z171" s="73">
        <v>0</v>
      </c>
      <c r="AA171" s="73">
        <v>0</v>
      </c>
      <c r="AB171" s="73">
        <v>0</v>
      </c>
      <c r="AC171" s="73">
        <v>0</v>
      </c>
      <c r="AD171" s="73">
        <v>0</v>
      </c>
      <c r="AE171" s="73">
        <v>0</v>
      </c>
      <c r="AF171" s="73">
        <v>0</v>
      </c>
      <c r="AG171" s="73">
        <v>0</v>
      </c>
      <c r="AH171" s="73">
        <v>0</v>
      </c>
      <c r="AI171" s="73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</row>
    <row r="172" spans="1:85">
      <c r="A172" s="14" t="s">
        <v>6</v>
      </c>
      <c r="B172" s="14" t="s">
        <v>3</v>
      </c>
      <c r="C172" s="73">
        <v>0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O172" s="73">
        <v>0</v>
      </c>
      <c r="P172" s="73">
        <v>0</v>
      </c>
      <c r="Q172" s="73">
        <v>0</v>
      </c>
      <c r="R172" s="73">
        <v>0</v>
      </c>
      <c r="S172" s="73">
        <v>0</v>
      </c>
      <c r="T172" s="73">
        <v>0</v>
      </c>
      <c r="U172" s="73">
        <v>0</v>
      </c>
      <c r="V172" s="73">
        <v>0</v>
      </c>
      <c r="W172" s="73">
        <v>0</v>
      </c>
      <c r="X172" s="73">
        <v>0</v>
      </c>
      <c r="Y172" s="73">
        <v>0</v>
      </c>
      <c r="Z172" s="73">
        <v>0</v>
      </c>
      <c r="AA172" s="73">
        <v>0</v>
      </c>
      <c r="AB172" s="73">
        <v>0</v>
      </c>
      <c r="AC172" s="73">
        <v>0</v>
      </c>
      <c r="AD172" s="73">
        <v>0</v>
      </c>
      <c r="AE172" s="73">
        <v>0</v>
      </c>
      <c r="AF172" s="73">
        <v>0</v>
      </c>
      <c r="AG172" s="73">
        <v>0</v>
      </c>
      <c r="AH172" s="73">
        <v>0</v>
      </c>
      <c r="AI172" s="73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</row>
    <row r="173" spans="1:85">
      <c r="A173" s="5"/>
      <c r="B173" s="5" t="s">
        <v>4</v>
      </c>
      <c r="C173" s="73">
        <v>0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O173" s="73">
        <v>0</v>
      </c>
      <c r="P173" s="73">
        <v>0</v>
      </c>
      <c r="Q173" s="73">
        <v>0</v>
      </c>
      <c r="R173" s="73">
        <v>0</v>
      </c>
      <c r="S173" s="73">
        <v>0</v>
      </c>
      <c r="T173" s="73">
        <v>0</v>
      </c>
      <c r="U173" s="73">
        <v>0</v>
      </c>
      <c r="V173" s="73">
        <v>0</v>
      </c>
      <c r="W173" s="73">
        <v>0</v>
      </c>
      <c r="X173" s="73">
        <v>0</v>
      </c>
      <c r="Y173" s="73">
        <v>0</v>
      </c>
      <c r="Z173" s="73">
        <v>0</v>
      </c>
      <c r="AA173" s="73">
        <v>0</v>
      </c>
      <c r="AB173" s="73">
        <v>0</v>
      </c>
      <c r="AC173" s="73">
        <v>0</v>
      </c>
      <c r="AD173" s="73">
        <v>0</v>
      </c>
      <c r="AE173" s="73">
        <v>0</v>
      </c>
      <c r="AF173" s="73">
        <v>0</v>
      </c>
      <c r="AG173" s="73">
        <v>0</v>
      </c>
      <c r="AH173" s="73">
        <v>0</v>
      </c>
      <c r="AI173" s="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</row>
    <row r="174" spans="1:85">
      <c r="A174" s="5" t="s">
        <v>8</v>
      </c>
      <c r="B174" s="5" t="s">
        <v>3</v>
      </c>
      <c r="C174" s="73">
        <v>0</v>
      </c>
      <c r="D174" s="73">
        <v>0</v>
      </c>
      <c r="E174" s="73">
        <v>0</v>
      </c>
      <c r="F174" s="73">
        <v>0</v>
      </c>
      <c r="G174" s="73">
        <v>0</v>
      </c>
      <c r="H174" s="73">
        <v>0</v>
      </c>
      <c r="I174" s="73">
        <v>0</v>
      </c>
      <c r="J174" s="73">
        <v>0</v>
      </c>
      <c r="K174" s="73">
        <v>0</v>
      </c>
      <c r="L174" s="73">
        <v>0</v>
      </c>
      <c r="M174" s="73">
        <v>0</v>
      </c>
      <c r="N174" s="73">
        <v>0</v>
      </c>
      <c r="O174" s="73">
        <v>0</v>
      </c>
      <c r="P174" s="73">
        <v>0</v>
      </c>
      <c r="Q174" s="73">
        <v>0</v>
      </c>
      <c r="R174" s="73">
        <v>0</v>
      </c>
      <c r="S174" s="73">
        <v>0</v>
      </c>
      <c r="T174" s="73">
        <v>0</v>
      </c>
      <c r="U174" s="73">
        <v>0</v>
      </c>
      <c r="V174" s="73">
        <v>0</v>
      </c>
      <c r="W174" s="73">
        <v>0</v>
      </c>
      <c r="X174" s="73">
        <v>0</v>
      </c>
      <c r="Y174" s="73">
        <v>0</v>
      </c>
      <c r="Z174" s="73">
        <v>0</v>
      </c>
      <c r="AA174" s="73">
        <v>0</v>
      </c>
      <c r="AB174" s="73">
        <v>0</v>
      </c>
      <c r="AC174" s="73">
        <v>0</v>
      </c>
      <c r="AD174" s="73">
        <v>0</v>
      </c>
      <c r="AE174" s="73">
        <v>0</v>
      </c>
      <c r="AF174" s="73">
        <v>0</v>
      </c>
      <c r="AG174" s="73">
        <v>0</v>
      </c>
      <c r="AH174" s="73">
        <v>0</v>
      </c>
      <c r="AI174" s="73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</row>
    <row r="175" spans="1:85">
      <c r="A175" s="4"/>
      <c r="B175" s="4" t="s">
        <v>37</v>
      </c>
      <c r="C175" s="73">
        <v>0</v>
      </c>
      <c r="D175" s="73">
        <v>0</v>
      </c>
      <c r="E175" s="73">
        <v>0</v>
      </c>
      <c r="F175" s="73">
        <v>0</v>
      </c>
      <c r="G175" s="73">
        <v>0</v>
      </c>
      <c r="H175" s="73">
        <v>0</v>
      </c>
      <c r="I175" s="73">
        <v>0</v>
      </c>
      <c r="J175" s="73">
        <v>0</v>
      </c>
      <c r="K175" s="73">
        <v>0</v>
      </c>
      <c r="L175" s="73">
        <v>0</v>
      </c>
      <c r="M175" s="73">
        <v>0</v>
      </c>
      <c r="N175" s="73">
        <v>0</v>
      </c>
      <c r="O175" s="73">
        <v>0</v>
      </c>
      <c r="P175" s="73">
        <v>0</v>
      </c>
      <c r="Q175" s="73">
        <v>0</v>
      </c>
      <c r="R175" s="73">
        <v>0</v>
      </c>
      <c r="S175" s="73">
        <v>0</v>
      </c>
      <c r="T175" s="73">
        <v>0</v>
      </c>
      <c r="U175" s="73">
        <v>0</v>
      </c>
      <c r="V175" s="73">
        <v>0</v>
      </c>
      <c r="W175" s="73">
        <v>0</v>
      </c>
      <c r="X175" s="73">
        <v>0</v>
      </c>
      <c r="Y175" s="73">
        <v>0</v>
      </c>
      <c r="Z175" s="73">
        <v>0</v>
      </c>
      <c r="AA175" s="73">
        <v>0</v>
      </c>
      <c r="AB175" s="73">
        <v>0</v>
      </c>
      <c r="AC175" s="73">
        <v>0</v>
      </c>
      <c r="AD175" s="73">
        <v>0</v>
      </c>
      <c r="AE175" s="73">
        <v>0</v>
      </c>
      <c r="AF175" s="73">
        <v>0</v>
      </c>
      <c r="AG175" s="73">
        <v>0</v>
      </c>
      <c r="AH175" s="73">
        <v>0</v>
      </c>
      <c r="AI175" s="73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</row>
    <row r="176" spans="1:85">
      <c r="A176" s="14" t="s">
        <v>36</v>
      </c>
      <c r="B176" s="14" t="s">
        <v>38</v>
      </c>
      <c r="C176" s="73">
        <v>0</v>
      </c>
      <c r="D176" s="73">
        <v>0</v>
      </c>
      <c r="E176" s="73">
        <v>0</v>
      </c>
      <c r="F176" s="73">
        <v>0</v>
      </c>
      <c r="G176" s="73">
        <v>0</v>
      </c>
      <c r="H176" s="73">
        <v>0</v>
      </c>
      <c r="I176" s="73">
        <v>0</v>
      </c>
      <c r="J176" s="73">
        <v>0</v>
      </c>
      <c r="K176" s="73">
        <v>0</v>
      </c>
      <c r="L176" s="73">
        <v>0</v>
      </c>
      <c r="M176" s="73">
        <v>0</v>
      </c>
      <c r="N176" s="73">
        <v>0</v>
      </c>
      <c r="O176" s="73">
        <v>0</v>
      </c>
      <c r="P176" s="73">
        <v>0</v>
      </c>
      <c r="Q176" s="73">
        <v>0</v>
      </c>
      <c r="R176" s="73">
        <v>0</v>
      </c>
      <c r="S176" s="73">
        <v>0</v>
      </c>
      <c r="T176" s="73">
        <v>0</v>
      </c>
      <c r="U176" s="73">
        <v>0</v>
      </c>
      <c r="V176" s="73">
        <v>0</v>
      </c>
      <c r="W176" s="73">
        <v>0</v>
      </c>
      <c r="X176" s="73">
        <v>0</v>
      </c>
      <c r="Y176" s="73">
        <v>0</v>
      </c>
      <c r="Z176" s="73">
        <v>0</v>
      </c>
      <c r="AA176" s="73">
        <v>0</v>
      </c>
      <c r="AB176" s="73">
        <v>0</v>
      </c>
      <c r="AC176" s="73">
        <v>0</v>
      </c>
      <c r="AD176" s="73">
        <v>0</v>
      </c>
      <c r="AE176" s="73">
        <v>0</v>
      </c>
      <c r="AF176" s="73">
        <v>0</v>
      </c>
      <c r="AG176" s="73">
        <v>0</v>
      </c>
      <c r="AH176" s="73">
        <v>0</v>
      </c>
      <c r="AI176" s="73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</row>
    <row r="177" spans="1:85">
      <c r="A177" s="5"/>
      <c r="B177" s="5"/>
      <c r="C177" s="73">
        <v>0</v>
      </c>
      <c r="D177" s="73">
        <v>0</v>
      </c>
      <c r="E177" s="73">
        <v>0</v>
      </c>
      <c r="F177" s="73">
        <v>0</v>
      </c>
      <c r="G177" s="73">
        <v>0</v>
      </c>
      <c r="H177" s="73">
        <v>0</v>
      </c>
      <c r="I177" s="73">
        <v>0</v>
      </c>
      <c r="J177" s="73">
        <v>0</v>
      </c>
      <c r="K177" s="73">
        <v>0</v>
      </c>
      <c r="L177" s="73">
        <v>0</v>
      </c>
      <c r="M177" s="73">
        <v>0</v>
      </c>
      <c r="N177" s="73">
        <v>0</v>
      </c>
      <c r="O177" s="73">
        <v>0</v>
      </c>
      <c r="P177" s="73">
        <v>0</v>
      </c>
      <c r="Q177" s="73">
        <v>0</v>
      </c>
      <c r="R177" s="73">
        <v>0</v>
      </c>
      <c r="S177" s="73">
        <v>0</v>
      </c>
      <c r="T177" s="73">
        <v>0</v>
      </c>
      <c r="U177" s="73">
        <v>0</v>
      </c>
      <c r="V177" s="73">
        <v>0</v>
      </c>
      <c r="W177" s="73">
        <v>0</v>
      </c>
      <c r="X177" s="73">
        <v>0</v>
      </c>
      <c r="Y177" s="73">
        <v>0</v>
      </c>
      <c r="Z177" s="73">
        <v>0</v>
      </c>
      <c r="AA177" s="73">
        <v>0</v>
      </c>
      <c r="AB177" s="73">
        <v>0</v>
      </c>
      <c r="AC177" s="73">
        <v>0</v>
      </c>
      <c r="AD177" s="73">
        <v>0</v>
      </c>
      <c r="AE177" s="73">
        <v>0</v>
      </c>
      <c r="AF177" s="73">
        <v>0</v>
      </c>
      <c r="AG177" s="73">
        <v>0</v>
      </c>
      <c r="AH177" s="73">
        <v>0</v>
      </c>
      <c r="AI177" s="73">
        <v>0</v>
      </c>
    </row>
    <row r="178" spans="1:85">
      <c r="A178" s="1" t="str">
        <f>LOOKUP(B178,[1]Regions!$A$4:$A$98,[1]Regions!$B$4:$B$98)</f>
        <v>Luxembourg</v>
      </c>
      <c r="B178" s="2">
        <v>9</v>
      </c>
      <c r="C178" s="72">
        <v>2018</v>
      </c>
      <c r="D178" s="72">
        <v>2019</v>
      </c>
      <c r="E178" s="72">
        <v>2020</v>
      </c>
      <c r="F178" s="72">
        <v>2021</v>
      </c>
      <c r="G178" s="72">
        <v>2022</v>
      </c>
      <c r="H178" s="72">
        <v>2023</v>
      </c>
      <c r="I178" s="72">
        <v>2024</v>
      </c>
      <c r="J178" s="72">
        <v>2025</v>
      </c>
      <c r="K178" s="72">
        <v>2026</v>
      </c>
      <c r="L178" s="72">
        <v>2027</v>
      </c>
      <c r="M178" s="72">
        <v>2028</v>
      </c>
      <c r="N178" s="72">
        <v>2029</v>
      </c>
      <c r="O178" s="72">
        <v>2030</v>
      </c>
      <c r="P178" s="72">
        <v>2031</v>
      </c>
      <c r="Q178" s="72">
        <v>2032</v>
      </c>
      <c r="R178" s="72">
        <v>2033</v>
      </c>
      <c r="S178" s="72">
        <v>2034</v>
      </c>
      <c r="T178" s="72">
        <v>2035</v>
      </c>
      <c r="U178" s="72">
        <v>2036</v>
      </c>
      <c r="V178" s="72">
        <v>2037</v>
      </c>
      <c r="W178" s="72">
        <v>2038</v>
      </c>
      <c r="X178" s="72">
        <v>2039</v>
      </c>
      <c r="Y178" s="72">
        <v>2040</v>
      </c>
      <c r="Z178" s="72">
        <v>2041</v>
      </c>
      <c r="AA178" s="72">
        <v>2042</v>
      </c>
      <c r="AB178" s="72">
        <v>2043</v>
      </c>
      <c r="AC178" s="72">
        <v>2044</v>
      </c>
      <c r="AD178" s="72">
        <v>2045</v>
      </c>
      <c r="AE178" s="72">
        <v>2046</v>
      </c>
      <c r="AF178" s="72">
        <v>2047</v>
      </c>
      <c r="AG178" s="72">
        <v>2048</v>
      </c>
      <c r="AH178" s="72">
        <v>2049</v>
      </c>
      <c r="AI178" s="72">
        <v>2050</v>
      </c>
      <c r="AJ178">
        <v>2051</v>
      </c>
      <c r="AK178">
        <v>2052</v>
      </c>
      <c r="AL178">
        <v>2053</v>
      </c>
      <c r="AM178">
        <v>2054</v>
      </c>
      <c r="AN178">
        <v>2055</v>
      </c>
      <c r="AO178">
        <v>2056</v>
      </c>
      <c r="AP178">
        <v>2057</v>
      </c>
      <c r="AQ178">
        <v>2058</v>
      </c>
      <c r="AR178">
        <v>2059</v>
      </c>
      <c r="AS178">
        <v>2060</v>
      </c>
      <c r="AT178">
        <v>2061</v>
      </c>
      <c r="AU178">
        <v>2062</v>
      </c>
      <c r="AV178">
        <v>2063</v>
      </c>
      <c r="AW178">
        <v>2064</v>
      </c>
      <c r="AX178">
        <v>2065</v>
      </c>
      <c r="AY178">
        <v>2066</v>
      </c>
      <c r="AZ178">
        <v>2067</v>
      </c>
      <c r="BA178">
        <v>2068</v>
      </c>
      <c r="BB178">
        <v>2069</v>
      </c>
      <c r="BC178">
        <v>2070</v>
      </c>
      <c r="BD178">
        <v>2071</v>
      </c>
      <c r="BE178">
        <v>2072</v>
      </c>
      <c r="BF178">
        <v>2073</v>
      </c>
      <c r="BG178">
        <v>2074</v>
      </c>
      <c r="BH178">
        <v>2075</v>
      </c>
      <c r="BI178">
        <v>2076</v>
      </c>
      <c r="BJ178">
        <v>2077</v>
      </c>
      <c r="BK178">
        <v>2078</v>
      </c>
      <c r="BL178">
        <v>2079</v>
      </c>
      <c r="BM178">
        <v>2080</v>
      </c>
      <c r="BN178">
        <v>2081</v>
      </c>
      <c r="BO178">
        <v>2082</v>
      </c>
      <c r="BP178">
        <v>2083</v>
      </c>
      <c r="BQ178">
        <v>2084</v>
      </c>
      <c r="BR178">
        <v>2085</v>
      </c>
      <c r="BS178">
        <v>2086</v>
      </c>
      <c r="BT178">
        <v>2087</v>
      </c>
      <c r="BU178">
        <v>2088</v>
      </c>
      <c r="BV178">
        <v>2089</v>
      </c>
      <c r="BW178">
        <v>2090</v>
      </c>
      <c r="BX178">
        <v>2091</v>
      </c>
      <c r="BY178">
        <v>2092</v>
      </c>
      <c r="BZ178">
        <v>2093</v>
      </c>
      <c r="CA178">
        <v>2094</v>
      </c>
      <c r="CB178">
        <v>2095</v>
      </c>
      <c r="CC178">
        <v>2096</v>
      </c>
      <c r="CD178">
        <v>2097</v>
      </c>
      <c r="CE178">
        <v>2098</v>
      </c>
      <c r="CF178">
        <v>2099</v>
      </c>
      <c r="CG178">
        <v>2100</v>
      </c>
    </row>
    <row r="179" spans="1:85">
      <c r="A179" s="74"/>
      <c r="B179" s="74" t="s">
        <v>4</v>
      </c>
      <c r="C179" s="73">
        <v>0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O179" s="73">
        <v>0</v>
      </c>
      <c r="P179" s="73">
        <v>0</v>
      </c>
      <c r="Q179" s="73">
        <v>0</v>
      </c>
      <c r="R179" s="73">
        <v>0</v>
      </c>
      <c r="S179" s="73">
        <v>0</v>
      </c>
      <c r="T179" s="73">
        <v>0</v>
      </c>
      <c r="U179" s="73">
        <v>0</v>
      </c>
      <c r="V179" s="73">
        <v>0</v>
      </c>
      <c r="W179" s="73">
        <v>0</v>
      </c>
      <c r="X179" s="73">
        <v>0</v>
      </c>
      <c r="Y179" s="73">
        <v>0</v>
      </c>
      <c r="Z179" s="73">
        <v>0</v>
      </c>
      <c r="AA179" s="73">
        <v>0</v>
      </c>
      <c r="AB179" s="73">
        <v>0</v>
      </c>
      <c r="AC179" s="73">
        <v>0</v>
      </c>
      <c r="AD179" s="73">
        <v>0</v>
      </c>
      <c r="AE179" s="73">
        <v>0</v>
      </c>
      <c r="AF179" s="73">
        <v>0</v>
      </c>
      <c r="AG179" s="73">
        <v>0</v>
      </c>
      <c r="AH179" s="73">
        <v>0</v>
      </c>
      <c r="AI179" s="73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</row>
    <row r="180" spans="1:85">
      <c r="A180" s="74" t="s">
        <v>0</v>
      </c>
      <c r="B180" s="74" t="s">
        <v>3</v>
      </c>
      <c r="C180" s="73">
        <v>0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O180" s="73">
        <v>0</v>
      </c>
      <c r="P180" s="73">
        <v>0</v>
      </c>
      <c r="Q180" s="73">
        <v>0</v>
      </c>
      <c r="R180" s="73">
        <v>0</v>
      </c>
      <c r="S180" s="73">
        <v>0</v>
      </c>
      <c r="T180" s="73">
        <v>0</v>
      </c>
      <c r="U180" s="73">
        <v>0</v>
      </c>
      <c r="V180" s="73">
        <v>0</v>
      </c>
      <c r="W180" s="73">
        <v>0</v>
      </c>
      <c r="X180" s="73">
        <v>0</v>
      </c>
      <c r="Y180" s="73">
        <v>0</v>
      </c>
      <c r="Z180" s="73">
        <v>0</v>
      </c>
      <c r="AA180" s="73">
        <v>0</v>
      </c>
      <c r="AB180" s="73">
        <v>0</v>
      </c>
      <c r="AC180" s="73">
        <v>0</v>
      </c>
      <c r="AD180" s="73">
        <v>0</v>
      </c>
      <c r="AE180" s="73">
        <v>0</v>
      </c>
      <c r="AF180" s="73">
        <v>0</v>
      </c>
      <c r="AG180" s="73">
        <v>0</v>
      </c>
      <c r="AH180" s="73">
        <v>0</v>
      </c>
      <c r="AI180" s="73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</row>
    <row r="181" spans="1:85">
      <c r="A181" s="74"/>
      <c r="B181" s="74" t="s">
        <v>34</v>
      </c>
      <c r="C181" s="73">
        <v>0</v>
      </c>
      <c r="D181" s="73">
        <v>0</v>
      </c>
      <c r="E181" s="73">
        <v>0</v>
      </c>
      <c r="F181" s="73">
        <v>0</v>
      </c>
      <c r="G181" s="73">
        <v>0</v>
      </c>
      <c r="H181" s="73">
        <v>0</v>
      </c>
      <c r="I181" s="73">
        <v>0</v>
      </c>
      <c r="J181" s="73">
        <v>0</v>
      </c>
      <c r="K181" s="73">
        <v>0</v>
      </c>
      <c r="L181" s="73">
        <v>0</v>
      </c>
      <c r="M181" s="73">
        <v>0</v>
      </c>
      <c r="N181" s="73">
        <v>0</v>
      </c>
      <c r="O181" s="73">
        <v>0</v>
      </c>
      <c r="P181" s="73">
        <v>0</v>
      </c>
      <c r="Q181" s="73">
        <v>0</v>
      </c>
      <c r="R181" s="73">
        <v>0</v>
      </c>
      <c r="S181" s="73">
        <v>0</v>
      </c>
      <c r="T181" s="73">
        <v>0</v>
      </c>
      <c r="U181" s="73">
        <v>0</v>
      </c>
      <c r="V181" s="73">
        <v>0</v>
      </c>
      <c r="W181" s="73">
        <v>0</v>
      </c>
      <c r="X181" s="73">
        <v>0</v>
      </c>
      <c r="Y181" s="73">
        <v>0</v>
      </c>
      <c r="Z181" s="73">
        <v>0</v>
      </c>
      <c r="AA181" s="73">
        <v>0</v>
      </c>
      <c r="AB181" s="73">
        <v>0</v>
      </c>
      <c r="AC181" s="73">
        <v>0</v>
      </c>
      <c r="AD181" s="73">
        <v>0</v>
      </c>
      <c r="AE181" s="73">
        <v>0</v>
      </c>
      <c r="AF181" s="73">
        <v>0</v>
      </c>
      <c r="AG181" s="73">
        <v>0</v>
      </c>
      <c r="AH181" s="73">
        <v>0</v>
      </c>
      <c r="AI181" s="73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</row>
    <row r="182" spans="1:85">
      <c r="A182" s="14"/>
      <c r="B182" s="14" t="s">
        <v>35</v>
      </c>
      <c r="C182" s="73">
        <v>0</v>
      </c>
      <c r="D182" s="73">
        <v>0</v>
      </c>
      <c r="E182" s="73">
        <v>0</v>
      </c>
      <c r="F182" s="73">
        <v>0</v>
      </c>
      <c r="G182" s="73">
        <v>0</v>
      </c>
      <c r="H182" s="73">
        <v>0</v>
      </c>
      <c r="I182" s="73">
        <v>0</v>
      </c>
      <c r="J182" s="73">
        <v>0</v>
      </c>
      <c r="K182" s="73">
        <v>0</v>
      </c>
      <c r="L182" s="73">
        <v>0</v>
      </c>
      <c r="M182" s="73">
        <v>0</v>
      </c>
      <c r="N182" s="73">
        <v>0</v>
      </c>
      <c r="O182" s="73">
        <v>0</v>
      </c>
      <c r="P182" s="73">
        <v>0</v>
      </c>
      <c r="Q182" s="73">
        <v>0</v>
      </c>
      <c r="R182" s="73">
        <v>0</v>
      </c>
      <c r="S182" s="73">
        <v>0</v>
      </c>
      <c r="T182" s="73">
        <v>0</v>
      </c>
      <c r="U182" s="73">
        <v>0</v>
      </c>
      <c r="V182" s="73">
        <v>0</v>
      </c>
      <c r="W182" s="73">
        <v>0</v>
      </c>
      <c r="X182" s="73">
        <v>0</v>
      </c>
      <c r="Y182" s="73">
        <v>0</v>
      </c>
      <c r="Z182" s="73">
        <v>0</v>
      </c>
      <c r="AA182" s="73">
        <v>0</v>
      </c>
      <c r="AB182" s="73">
        <v>0</v>
      </c>
      <c r="AC182" s="73">
        <v>0</v>
      </c>
      <c r="AD182" s="73">
        <v>0</v>
      </c>
      <c r="AE182" s="73">
        <v>0</v>
      </c>
      <c r="AF182" s="73">
        <v>0</v>
      </c>
      <c r="AG182" s="73">
        <v>0</v>
      </c>
      <c r="AH182" s="73">
        <v>0</v>
      </c>
      <c r="AI182" s="73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</row>
    <row r="183" spans="1:85">
      <c r="A183" s="4"/>
      <c r="B183" s="4" t="s">
        <v>4</v>
      </c>
      <c r="C183" s="73">
        <v>0</v>
      </c>
      <c r="D183" s="73">
        <v>0</v>
      </c>
      <c r="E183" s="73">
        <v>0</v>
      </c>
      <c r="F183" s="73">
        <v>0</v>
      </c>
      <c r="G183" s="73">
        <v>0</v>
      </c>
      <c r="H183" s="73">
        <v>0</v>
      </c>
      <c r="I183" s="73">
        <v>0</v>
      </c>
      <c r="J183" s="73">
        <v>0</v>
      </c>
      <c r="K183" s="73">
        <v>0</v>
      </c>
      <c r="L183" s="73">
        <v>0</v>
      </c>
      <c r="M183" s="73">
        <v>0</v>
      </c>
      <c r="N183" s="73">
        <v>0</v>
      </c>
      <c r="O183" s="73">
        <v>0</v>
      </c>
      <c r="P183" s="73">
        <v>0</v>
      </c>
      <c r="Q183" s="73">
        <v>0</v>
      </c>
      <c r="R183" s="73">
        <v>0</v>
      </c>
      <c r="S183" s="73">
        <v>0</v>
      </c>
      <c r="T183" s="73">
        <v>0</v>
      </c>
      <c r="U183" s="73">
        <v>0</v>
      </c>
      <c r="V183" s="73">
        <v>0</v>
      </c>
      <c r="W183" s="73">
        <v>0</v>
      </c>
      <c r="X183" s="73">
        <v>0</v>
      </c>
      <c r="Y183" s="73">
        <v>0</v>
      </c>
      <c r="Z183" s="73">
        <v>0</v>
      </c>
      <c r="AA183" s="73">
        <v>0</v>
      </c>
      <c r="AB183" s="73">
        <v>0</v>
      </c>
      <c r="AC183" s="73">
        <v>0</v>
      </c>
      <c r="AD183" s="73">
        <v>0</v>
      </c>
      <c r="AE183" s="73">
        <v>0</v>
      </c>
      <c r="AF183" s="73">
        <v>0</v>
      </c>
      <c r="AG183" s="73">
        <v>0</v>
      </c>
      <c r="AH183" s="73">
        <v>0</v>
      </c>
      <c r="AI183" s="7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</row>
    <row r="184" spans="1:85">
      <c r="A184" s="74" t="s">
        <v>1</v>
      </c>
      <c r="B184" s="74" t="s">
        <v>3</v>
      </c>
      <c r="C184" s="73">
        <v>0</v>
      </c>
      <c r="D184" s="73">
        <v>0</v>
      </c>
      <c r="E184" s="73">
        <v>0</v>
      </c>
      <c r="F184" s="73">
        <v>0</v>
      </c>
      <c r="G184" s="73">
        <v>0</v>
      </c>
      <c r="H184" s="73">
        <v>0</v>
      </c>
      <c r="I184" s="73">
        <v>0</v>
      </c>
      <c r="J184" s="73">
        <v>0</v>
      </c>
      <c r="K184" s="73">
        <v>0</v>
      </c>
      <c r="L184" s="73">
        <v>0</v>
      </c>
      <c r="M184" s="73">
        <v>0</v>
      </c>
      <c r="N184" s="73">
        <v>0</v>
      </c>
      <c r="O184" s="73">
        <v>0</v>
      </c>
      <c r="P184" s="73">
        <v>0</v>
      </c>
      <c r="Q184" s="73">
        <v>0</v>
      </c>
      <c r="R184" s="73">
        <v>0</v>
      </c>
      <c r="S184" s="73">
        <v>0</v>
      </c>
      <c r="T184" s="73">
        <v>0</v>
      </c>
      <c r="U184" s="73">
        <v>0</v>
      </c>
      <c r="V184" s="73">
        <v>0</v>
      </c>
      <c r="W184" s="73">
        <v>0</v>
      </c>
      <c r="X184" s="73">
        <v>0</v>
      </c>
      <c r="Y184" s="73">
        <v>0</v>
      </c>
      <c r="Z184" s="73">
        <v>0</v>
      </c>
      <c r="AA184" s="73">
        <v>0</v>
      </c>
      <c r="AB184" s="73">
        <v>0</v>
      </c>
      <c r="AC184" s="73">
        <v>0</v>
      </c>
      <c r="AD184" s="73">
        <v>0</v>
      </c>
      <c r="AE184" s="73">
        <v>0</v>
      </c>
      <c r="AF184" s="73">
        <v>0</v>
      </c>
      <c r="AG184" s="73">
        <v>0</v>
      </c>
      <c r="AH184" s="73">
        <v>0</v>
      </c>
      <c r="AI184" s="73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</row>
    <row r="185" spans="1:85">
      <c r="A185" s="74"/>
      <c r="B185" s="74" t="s">
        <v>34</v>
      </c>
      <c r="C185" s="73">
        <v>0</v>
      </c>
      <c r="D185" s="73">
        <v>0</v>
      </c>
      <c r="E185" s="73">
        <v>0</v>
      </c>
      <c r="F185" s="73">
        <v>0</v>
      </c>
      <c r="G185" s="73">
        <v>0</v>
      </c>
      <c r="H185" s="73">
        <v>0</v>
      </c>
      <c r="I185" s="73">
        <v>0</v>
      </c>
      <c r="J185" s="73">
        <v>0</v>
      </c>
      <c r="K185" s="73">
        <v>0</v>
      </c>
      <c r="L185" s="73">
        <v>0</v>
      </c>
      <c r="M185" s="73">
        <v>0</v>
      </c>
      <c r="N185" s="73">
        <v>0</v>
      </c>
      <c r="O185" s="73">
        <v>0</v>
      </c>
      <c r="P185" s="73">
        <v>0</v>
      </c>
      <c r="Q185" s="73">
        <v>0</v>
      </c>
      <c r="R185" s="73">
        <v>0</v>
      </c>
      <c r="S185" s="73">
        <v>0</v>
      </c>
      <c r="T185" s="73">
        <v>0</v>
      </c>
      <c r="U185" s="73">
        <v>0</v>
      </c>
      <c r="V185" s="73">
        <v>0</v>
      </c>
      <c r="W185" s="73">
        <v>0</v>
      </c>
      <c r="X185" s="73">
        <v>0</v>
      </c>
      <c r="Y185" s="73">
        <v>0</v>
      </c>
      <c r="Z185" s="73">
        <v>0</v>
      </c>
      <c r="AA185" s="73">
        <v>0</v>
      </c>
      <c r="AB185" s="73">
        <v>0</v>
      </c>
      <c r="AC185" s="73">
        <v>0</v>
      </c>
      <c r="AD185" s="73">
        <v>0</v>
      </c>
      <c r="AE185" s="73">
        <v>0</v>
      </c>
      <c r="AF185" s="73">
        <v>0</v>
      </c>
      <c r="AG185" s="73">
        <v>0</v>
      </c>
      <c r="AH185" s="73">
        <v>0</v>
      </c>
      <c r="AI185" s="73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</row>
    <row r="186" spans="1:85">
      <c r="A186" s="14"/>
      <c r="B186" s="14" t="s">
        <v>35</v>
      </c>
      <c r="C186" s="73">
        <v>0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O186" s="73">
        <v>0</v>
      </c>
      <c r="P186" s="73">
        <v>0</v>
      </c>
      <c r="Q186" s="73">
        <v>0</v>
      </c>
      <c r="R186" s="73">
        <v>0</v>
      </c>
      <c r="S186" s="73">
        <v>0</v>
      </c>
      <c r="T186" s="73">
        <v>0</v>
      </c>
      <c r="U186" s="73">
        <v>0</v>
      </c>
      <c r="V186" s="73">
        <v>0</v>
      </c>
      <c r="W186" s="73">
        <v>0</v>
      </c>
      <c r="X186" s="73">
        <v>0</v>
      </c>
      <c r="Y186" s="73">
        <v>0</v>
      </c>
      <c r="Z186" s="73">
        <v>0</v>
      </c>
      <c r="AA186" s="73">
        <v>0</v>
      </c>
      <c r="AB186" s="73">
        <v>0</v>
      </c>
      <c r="AC186" s="73">
        <v>0</v>
      </c>
      <c r="AD186" s="73">
        <v>0</v>
      </c>
      <c r="AE186" s="73">
        <v>0</v>
      </c>
      <c r="AF186" s="73">
        <v>0</v>
      </c>
      <c r="AG186" s="73">
        <v>0</v>
      </c>
      <c r="AH186" s="73">
        <v>0</v>
      </c>
      <c r="AI186" s="73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</row>
    <row r="187" spans="1:85">
      <c r="A187" s="4"/>
      <c r="B187" s="4" t="s">
        <v>4</v>
      </c>
      <c r="C187" s="73">
        <v>0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O187" s="73">
        <v>0</v>
      </c>
      <c r="P187" s="73">
        <v>0</v>
      </c>
      <c r="Q187" s="73">
        <v>0</v>
      </c>
      <c r="R187" s="73">
        <v>0</v>
      </c>
      <c r="S187" s="73">
        <v>0</v>
      </c>
      <c r="T187" s="73">
        <v>0</v>
      </c>
      <c r="U187" s="73">
        <v>0</v>
      </c>
      <c r="V187" s="73">
        <v>0</v>
      </c>
      <c r="W187" s="73">
        <v>0</v>
      </c>
      <c r="X187" s="73">
        <v>0</v>
      </c>
      <c r="Y187" s="73">
        <v>0</v>
      </c>
      <c r="Z187" s="73">
        <v>0</v>
      </c>
      <c r="AA187" s="73">
        <v>0</v>
      </c>
      <c r="AB187" s="73">
        <v>0</v>
      </c>
      <c r="AC187" s="73">
        <v>0</v>
      </c>
      <c r="AD187" s="73">
        <v>0</v>
      </c>
      <c r="AE187" s="73">
        <v>0</v>
      </c>
      <c r="AF187" s="73">
        <v>0</v>
      </c>
      <c r="AG187" s="73">
        <v>0</v>
      </c>
      <c r="AH187" s="73">
        <v>0</v>
      </c>
      <c r="AI187" s="73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</row>
    <row r="188" spans="1:85">
      <c r="A188" s="14" t="s">
        <v>5</v>
      </c>
      <c r="B188" s="14" t="s">
        <v>3</v>
      </c>
      <c r="C188" s="73">
        <v>0</v>
      </c>
      <c r="D188" s="73">
        <v>0</v>
      </c>
      <c r="E188" s="73">
        <v>0</v>
      </c>
      <c r="F188" s="73">
        <v>0</v>
      </c>
      <c r="G188" s="73">
        <v>0</v>
      </c>
      <c r="H188" s="73">
        <v>0</v>
      </c>
      <c r="I188" s="73">
        <v>0</v>
      </c>
      <c r="J188" s="73">
        <v>0</v>
      </c>
      <c r="K188" s="73">
        <v>0</v>
      </c>
      <c r="L188" s="73">
        <v>0</v>
      </c>
      <c r="M188" s="73">
        <v>0</v>
      </c>
      <c r="N188" s="73">
        <v>0</v>
      </c>
      <c r="O188" s="73">
        <v>0</v>
      </c>
      <c r="P188" s="73">
        <v>0</v>
      </c>
      <c r="Q188" s="73">
        <v>0</v>
      </c>
      <c r="R188" s="73">
        <v>0</v>
      </c>
      <c r="S188" s="73">
        <v>0</v>
      </c>
      <c r="T188" s="73">
        <v>0</v>
      </c>
      <c r="U188" s="73">
        <v>0</v>
      </c>
      <c r="V188" s="73">
        <v>0</v>
      </c>
      <c r="W188" s="73">
        <v>0</v>
      </c>
      <c r="X188" s="73">
        <v>0</v>
      </c>
      <c r="Y188" s="73">
        <v>0</v>
      </c>
      <c r="Z188" s="73">
        <v>0</v>
      </c>
      <c r="AA188" s="73">
        <v>0</v>
      </c>
      <c r="AB188" s="73">
        <v>0</v>
      </c>
      <c r="AC188" s="73">
        <v>0</v>
      </c>
      <c r="AD188" s="73">
        <v>0</v>
      </c>
      <c r="AE188" s="73">
        <v>0</v>
      </c>
      <c r="AF188" s="73">
        <v>0</v>
      </c>
      <c r="AG188" s="73">
        <v>0</v>
      </c>
      <c r="AH188" s="73">
        <v>0</v>
      </c>
      <c r="AI188" s="73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</row>
    <row r="189" spans="1:85">
      <c r="A189" s="5"/>
      <c r="B189" s="5" t="s">
        <v>4</v>
      </c>
      <c r="C189" s="73">
        <v>0</v>
      </c>
      <c r="D189" s="73">
        <v>0</v>
      </c>
      <c r="E189" s="73">
        <v>0</v>
      </c>
      <c r="F189" s="73">
        <v>0</v>
      </c>
      <c r="G189" s="73">
        <v>0</v>
      </c>
      <c r="H189" s="73">
        <v>0</v>
      </c>
      <c r="I189" s="73">
        <v>0</v>
      </c>
      <c r="J189" s="73">
        <v>0</v>
      </c>
      <c r="K189" s="73">
        <v>0</v>
      </c>
      <c r="L189" s="73">
        <v>0</v>
      </c>
      <c r="M189" s="73">
        <v>0</v>
      </c>
      <c r="N189" s="73">
        <v>0</v>
      </c>
      <c r="O189" s="73">
        <v>0</v>
      </c>
      <c r="P189" s="73">
        <v>0</v>
      </c>
      <c r="Q189" s="73">
        <v>0</v>
      </c>
      <c r="R189" s="73">
        <v>0</v>
      </c>
      <c r="S189" s="73">
        <v>0</v>
      </c>
      <c r="T189" s="73">
        <v>0</v>
      </c>
      <c r="U189" s="73">
        <v>0</v>
      </c>
      <c r="V189" s="73">
        <v>0</v>
      </c>
      <c r="W189" s="73">
        <v>0</v>
      </c>
      <c r="X189" s="73">
        <v>0</v>
      </c>
      <c r="Y189" s="73">
        <v>0</v>
      </c>
      <c r="Z189" s="73">
        <v>0</v>
      </c>
      <c r="AA189" s="73">
        <v>0</v>
      </c>
      <c r="AB189" s="73">
        <v>0</v>
      </c>
      <c r="AC189" s="73">
        <v>0</v>
      </c>
      <c r="AD189" s="73">
        <v>0</v>
      </c>
      <c r="AE189" s="73">
        <v>0</v>
      </c>
      <c r="AF189" s="73">
        <v>0</v>
      </c>
      <c r="AG189" s="73">
        <v>0</v>
      </c>
      <c r="AH189" s="73">
        <v>0</v>
      </c>
      <c r="AI189" s="73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</row>
    <row r="190" spans="1:85">
      <c r="A190" s="5" t="s">
        <v>2</v>
      </c>
      <c r="B190" s="5" t="s">
        <v>3</v>
      </c>
      <c r="C190" s="73">
        <v>0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O190" s="73">
        <v>0</v>
      </c>
      <c r="P190" s="73">
        <v>0</v>
      </c>
      <c r="Q190" s="73">
        <v>0</v>
      </c>
      <c r="R190" s="73">
        <v>0</v>
      </c>
      <c r="S190" s="73">
        <v>0</v>
      </c>
      <c r="T190" s="73">
        <v>0</v>
      </c>
      <c r="U190" s="73">
        <v>0</v>
      </c>
      <c r="V190" s="73">
        <v>0</v>
      </c>
      <c r="W190" s="73">
        <v>0</v>
      </c>
      <c r="X190" s="73">
        <v>0</v>
      </c>
      <c r="Y190" s="73">
        <v>0</v>
      </c>
      <c r="Z190" s="73">
        <v>0</v>
      </c>
      <c r="AA190" s="73">
        <v>0</v>
      </c>
      <c r="AB190" s="73">
        <v>0</v>
      </c>
      <c r="AC190" s="73">
        <v>0</v>
      </c>
      <c r="AD190" s="73">
        <v>0</v>
      </c>
      <c r="AE190" s="73">
        <v>0</v>
      </c>
      <c r="AF190" s="73">
        <v>0</v>
      </c>
      <c r="AG190" s="73">
        <v>0</v>
      </c>
      <c r="AH190" s="73">
        <v>0</v>
      </c>
      <c r="AI190" s="73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</row>
    <row r="191" spans="1:85">
      <c r="A191" s="4"/>
      <c r="B191" s="4" t="s">
        <v>4</v>
      </c>
      <c r="C191" s="73">
        <v>0</v>
      </c>
      <c r="D191" s="73">
        <v>0</v>
      </c>
      <c r="E191" s="73">
        <v>0</v>
      </c>
      <c r="F191" s="73">
        <v>0</v>
      </c>
      <c r="G191" s="73">
        <v>0</v>
      </c>
      <c r="H191" s="73">
        <v>0</v>
      </c>
      <c r="I191" s="73">
        <v>0</v>
      </c>
      <c r="J191" s="73">
        <v>0</v>
      </c>
      <c r="K191" s="73">
        <v>0</v>
      </c>
      <c r="L191" s="73">
        <v>0</v>
      </c>
      <c r="M191" s="73">
        <v>0</v>
      </c>
      <c r="N191" s="73">
        <v>0</v>
      </c>
      <c r="O191" s="73">
        <v>0</v>
      </c>
      <c r="P191" s="73">
        <v>0</v>
      </c>
      <c r="Q191" s="73">
        <v>0</v>
      </c>
      <c r="R191" s="73">
        <v>0</v>
      </c>
      <c r="S191" s="73">
        <v>0</v>
      </c>
      <c r="T191" s="73">
        <v>0</v>
      </c>
      <c r="U191" s="73">
        <v>0</v>
      </c>
      <c r="V191" s="73">
        <v>0</v>
      </c>
      <c r="W191" s="73">
        <v>0</v>
      </c>
      <c r="X191" s="73">
        <v>0</v>
      </c>
      <c r="Y191" s="73">
        <v>0</v>
      </c>
      <c r="Z191" s="73">
        <v>0</v>
      </c>
      <c r="AA191" s="73">
        <v>0</v>
      </c>
      <c r="AB191" s="73">
        <v>0</v>
      </c>
      <c r="AC191" s="73">
        <v>0</v>
      </c>
      <c r="AD191" s="73">
        <v>0</v>
      </c>
      <c r="AE191" s="73">
        <v>0</v>
      </c>
      <c r="AF191" s="73">
        <v>0</v>
      </c>
      <c r="AG191" s="73">
        <v>0</v>
      </c>
      <c r="AH191" s="73">
        <v>0</v>
      </c>
      <c r="AI191" s="73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</row>
    <row r="192" spans="1:85">
      <c r="A192" s="14" t="s">
        <v>7</v>
      </c>
      <c r="B192" s="14" t="s">
        <v>3</v>
      </c>
      <c r="C192" s="73">
        <v>0</v>
      </c>
      <c r="D192" s="73">
        <v>0</v>
      </c>
      <c r="E192" s="73">
        <v>0</v>
      </c>
      <c r="F192" s="73">
        <v>0</v>
      </c>
      <c r="G192" s="73">
        <v>0</v>
      </c>
      <c r="H192" s="73">
        <v>0</v>
      </c>
      <c r="I192" s="73">
        <v>0</v>
      </c>
      <c r="J192" s="73">
        <v>0</v>
      </c>
      <c r="K192" s="73">
        <v>0</v>
      </c>
      <c r="L192" s="73">
        <v>0</v>
      </c>
      <c r="M192" s="73">
        <v>0</v>
      </c>
      <c r="N192" s="73">
        <v>0</v>
      </c>
      <c r="O192" s="73">
        <v>0</v>
      </c>
      <c r="P192" s="73">
        <v>0</v>
      </c>
      <c r="Q192" s="73">
        <v>0</v>
      </c>
      <c r="R192" s="73">
        <v>0</v>
      </c>
      <c r="S192" s="73">
        <v>0</v>
      </c>
      <c r="T192" s="73">
        <v>0</v>
      </c>
      <c r="U192" s="73">
        <v>0</v>
      </c>
      <c r="V192" s="73">
        <v>0</v>
      </c>
      <c r="W192" s="73">
        <v>0</v>
      </c>
      <c r="X192" s="73">
        <v>0</v>
      </c>
      <c r="Y192" s="73">
        <v>0</v>
      </c>
      <c r="Z192" s="73">
        <v>0</v>
      </c>
      <c r="AA192" s="73">
        <v>0</v>
      </c>
      <c r="AB192" s="73">
        <v>0</v>
      </c>
      <c r="AC192" s="73">
        <v>0</v>
      </c>
      <c r="AD192" s="73">
        <v>0</v>
      </c>
      <c r="AE192" s="73">
        <v>0</v>
      </c>
      <c r="AF192" s="73">
        <v>0</v>
      </c>
      <c r="AG192" s="73">
        <v>0</v>
      </c>
      <c r="AH192" s="73">
        <v>0</v>
      </c>
      <c r="AI192" s="73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</row>
    <row r="193" spans="1:85">
      <c r="A193" s="4"/>
      <c r="B193" s="4" t="s">
        <v>4</v>
      </c>
      <c r="C193" s="73">
        <v>0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O193" s="73">
        <v>0</v>
      </c>
      <c r="P193" s="73">
        <v>0</v>
      </c>
      <c r="Q193" s="73">
        <v>0</v>
      </c>
      <c r="R193" s="73">
        <v>0</v>
      </c>
      <c r="S193" s="73">
        <v>0</v>
      </c>
      <c r="T193" s="73">
        <v>0</v>
      </c>
      <c r="U193" s="73">
        <v>0</v>
      </c>
      <c r="V193" s="73">
        <v>0</v>
      </c>
      <c r="W193" s="73">
        <v>0</v>
      </c>
      <c r="X193" s="73">
        <v>0</v>
      </c>
      <c r="Y193" s="73">
        <v>0</v>
      </c>
      <c r="Z193" s="73">
        <v>0</v>
      </c>
      <c r="AA193" s="73">
        <v>0</v>
      </c>
      <c r="AB193" s="73">
        <v>0</v>
      </c>
      <c r="AC193" s="73">
        <v>0</v>
      </c>
      <c r="AD193" s="73">
        <v>0</v>
      </c>
      <c r="AE193" s="73">
        <v>0</v>
      </c>
      <c r="AF193" s="73">
        <v>0</v>
      </c>
      <c r="AG193" s="73">
        <v>0</v>
      </c>
      <c r="AH193" s="73">
        <v>0</v>
      </c>
      <c r="AI193" s="7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</row>
    <row r="194" spans="1:85">
      <c r="A194" s="14" t="s">
        <v>6</v>
      </c>
      <c r="B194" s="14" t="s">
        <v>3</v>
      </c>
      <c r="C194" s="73">
        <v>0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O194" s="73">
        <v>0</v>
      </c>
      <c r="P194" s="73">
        <v>0</v>
      </c>
      <c r="Q194" s="73">
        <v>0</v>
      </c>
      <c r="R194" s="73">
        <v>0</v>
      </c>
      <c r="S194" s="73">
        <v>0</v>
      </c>
      <c r="T194" s="73">
        <v>0</v>
      </c>
      <c r="U194" s="73">
        <v>0</v>
      </c>
      <c r="V194" s="73">
        <v>0</v>
      </c>
      <c r="W194" s="73">
        <v>0</v>
      </c>
      <c r="X194" s="73">
        <v>0</v>
      </c>
      <c r="Y194" s="73">
        <v>0</v>
      </c>
      <c r="Z194" s="73">
        <v>0</v>
      </c>
      <c r="AA194" s="73">
        <v>0</v>
      </c>
      <c r="AB194" s="73">
        <v>0</v>
      </c>
      <c r="AC194" s="73">
        <v>0</v>
      </c>
      <c r="AD194" s="73">
        <v>0</v>
      </c>
      <c r="AE194" s="73">
        <v>0</v>
      </c>
      <c r="AF194" s="73">
        <v>0</v>
      </c>
      <c r="AG194" s="73">
        <v>0</v>
      </c>
      <c r="AH194" s="73">
        <v>0</v>
      </c>
      <c r="AI194" s="73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</row>
    <row r="195" spans="1:85">
      <c r="A195" s="5"/>
      <c r="B195" s="5" t="s">
        <v>4</v>
      </c>
      <c r="C195" s="73">
        <v>0</v>
      </c>
      <c r="D195" s="73">
        <v>0</v>
      </c>
      <c r="E195" s="73">
        <v>0</v>
      </c>
      <c r="F195" s="73">
        <v>0</v>
      </c>
      <c r="G195" s="73">
        <v>0</v>
      </c>
      <c r="H195" s="73">
        <v>0</v>
      </c>
      <c r="I195" s="73">
        <v>0</v>
      </c>
      <c r="J195" s="73">
        <v>0</v>
      </c>
      <c r="K195" s="73">
        <v>0</v>
      </c>
      <c r="L195" s="73">
        <v>0</v>
      </c>
      <c r="M195" s="73">
        <v>0</v>
      </c>
      <c r="N195" s="73">
        <v>0</v>
      </c>
      <c r="O195" s="73">
        <v>0</v>
      </c>
      <c r="P195" s="73">
        <v>0</v>
      </c>
      <c r="Q195" s="73">
        <v>0</v>
      </c>
      <c r="R195" s="73">
        <v>0</v>
      </c>
      <c r="S195" s="73">
        <v>0</v>
      </c>
      <c r="T195" s="73">
        <v>0</v>
      </c>
      <c r="U195" s="73">
        <v>0</v>
      </c>
      <c r="V195" s="73">
        <v>0</v>
      </c>
      <c r="W195" s="73">
        <v>0</v>
      </c>
      <c r="X195" s="73">
        <v>0</v>
      </c>
      <c r="Y195" s="73">
        <v>0</v>
      </c>
      <c r="Z195" s="73">
        <v>0</v>
      </c>
      <c r="AA195" s="73">
        <v>0</v>
      </c>
      <c r="AB195" s="73">
        <v>0</v>
      </c>
      <c r="AC195" s="73">
        <v>0</v>
      </c>
      <c r="AD195" s="73">
        <v>0</v>
      </c>
      <c r="AE195" s="73">
        <v>0</v>
      </c>
      <c r="AF195" s="73">
        <v>0</v>
      </c>
      <c r="AG195" s="73">
        <v>0</v>
      </c>
      <c r="AH195" s="73">
        <v>0</v>
      </c>
      <c r="AI195" s="73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</row>
    <row r="196" spans="1:85">
      <c r="A196" s="5" t="s">
        <v>8</v>
      </c>
      <c r="B196" s="5" t="s">
        <v>3</v>
      </c>
      <c r="C196" s="73">
        <v>0</v>
      </c>
      <c r="D196" s="73">
        <v>0</v>
      </c>
      <c r="E196" s="73">
        <v>0</v>
      </c>
      <c r="F196" s="73">
        <v>0</v>
      </c>
      <c r="G196" s="73">
        <v>0</v>
      </c>
      <c r="H196" s="73">
        <v>0</v>
      </c>
      <c r="I196" s="73">
        <v>0</v>
      </c>
      <c r="J196" s="73">
        <v>0</v>
      </c>
      <c r="K196" s="73">
        <v>0</v>
      </c>
      <c r="L196" s="73">
        <v>0</v>
      </c>
      <c r="M196" s="73">
        <v>0</v>
      </c>
      <c r="N196" s="73">
        <v>0</v>
      </c>
      <c r="O196" s="73">
        <v>0</v>
      </c>
      <c r="P196" s="73">
        <v>0</v>
      </c>
      <c r="Q196" s="73">
        <v>0</v>
      </c>
      <c r="R196" s="73">
        <v>0</v>
      </c>
      <c r="S196" s="73">
        <v>0</v>
      </c>
      <c r="T196" s="73">
        <v>0</v>
      </c>
      <c r="U196" s="73">
        <v>0</v>
      </c>
      <c r="V196" s="73">
        <v>0</v>
      </c>
      <c r="W196" s="73">
        <v>0</v>
      </c>
      <c r="X196" s="73">
        <v>0</v>
      </c>
      <c r="Y196" s="73">
        <v>0</v>
      </c>
      <c r="Z196" s="73">
        <v>0</v>
      </c>
      <c r="AA196" s="73">
        <v>0</v>
      </c>
      <c r="AB196" s="73">
        <v>0</v>
      </c>
      <c r="AC196" s="73">
        <v>0</v>
      </c>
      <c r="AD196" s="73">
        <v>0</v>
      </c>
      <c r="AE196" s="73">
        <v>0</v>
      </c>
      <c r="AF196" s="73">
        <v>0</v>
      </c>
      <c r="AG196" s="73">
        <v>0</v>
      </c>
      <c r="AH196" s="73">
        <v>0</v>
      </c>
      <c r="AI196" s="73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</row>
    <row r="197" spans="1:85">
      <c r="A197" s="4"/>
      <c r="B197" s="4" t="s">
        <v>37</v>
      </c>
      <c r="C197" s="73">
        <v>0</v>
      </c>
      <c r="D197" s="73">
        <v>0</v>
      </c>
      <c r="E197" s="73">
        <v>0</v>
      </c>
      <c r="F197" s="73">
        <v>0</v>
      </c>
      <c r="G197" s="73">
        <v>0</v>
      </c>
      <c r="H197" s="73">
        <v>0</v>
      </c>
      <c r="I197" s="73">
        <v>0</v>
      </c>
      <c r="J197" s="73">
        <v>0</v>
      </c>
      <c r="K197" s="73">
        <v>0</v>
      </c>
      <c r="L197" s="73">
        <v>0</v>
      </c>
      <c r="M197" s="73">
        <v>0</v>
      </c>
      <c r="N197" s="73">
        <v>0</v>
      </c>
      <c r="O197" s="73">
        <v>0</v>
      </c>
      <c r="P197" s="73">
        <v>0</v>
      </c>
      <c r="Q197" s="73">
        <v>0</v>
      </c>
      <c r="R197" s="73">
        <v>0</v>
      </c>
      <c r="S197" s="73">
        <v>0</v>
      </c>
      <c r="T197" s="73">
        <v>0</v>
      </c>
      <c r="U197" s="73">
        <v>0</v>
      </c>
      <c r="V197" s="73">
        <v>0</v>
      </c>
      <c r="W197" s="73">
        <v>0</v>
      </c>
      <c r="X197" s="73">
        <v>0</v>
      </c>
      <c r="Y197" s="73">
        <v>0</v>
      </c>
      <c r="Z197" s="73">
        <v>0</v>
      </c>
      <c r="AA197" s="73">
        <v>0</v>
      </c>
      <c r="AB197" s="73">
        <v>0</v>
      </c>
      <c r="AC197" s="73">
        <v>0</v>
      </c>
      <c r="AD197" s="73">
        <v>0</v>
      </c>
      <c r="AE197" s="73">
        <v>0</v>
      </c>
      <c r="AF197" s="73">
        <v>0</v>
      </c>
      <c r="AG197" s="73">
        <v>0</v>
      </c>
      <c r="AH197" s="73">
        <v>0</v>
      </c>
      <c r="AI197" s="73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</row>
    <row r="198" spans="1:85">
      <c r="A198" s="14" t="s">
        <v>36</v>
      </c>
      <c r="B198" s="14" t="s">
        <v>38</v>
      </c>
      <c r="C198" s="73">
        <v>0</v>
      </c>
      <c r="D198" s="73">
        <v>0</v>
      </c>
      <c r="E198" s="73">
        <v>0</v>
      </c>
      <c r="F198" s="73">
        <v>0</v>
      </c>
      <c r="G198" s="73">
        <v>0</v>
      </c>
      <c r="H198" s="73">
        <v>0</v>
      </c>
      <c r="I198" s="73">
        <v>0</v>
      </c>
      <c r="J198" s="73">
        <v>0</v>
      </c>
      <c r="K198" s="73">
        <v>0</v>
      </c>
      <c r="L198" s="73">
        <v>0</v>
      </c>
      <c r="M198" s="73">
        <v>0</v>
      </c>
      <c r="N198" s="73">
        <v>0</v>
      </c>
      <c r="O198" s="73">
        <v>0</v>
      </c>
      <c r="P198" s="73">
        <v>0</v>
      </c>
      <c r="Q198" s="73">
        <v>0</v>
      </c>
      <c r="R198" s="73">
        <v>0</v>
      </c>
      <c r="S198" s="73">
        <v>0</v>
      </c>
      <c r="T198" s="73">
        <v>0</v>
      </c>
      <c r="U198" s="73">
        <v>0</v>
      </c>
      <c r="V198" s="73">
        <v>0</v>
      </c>
      <c r="W198" s="73">
        <v>0</v>
      </c>
      <c r="X198" s="73">
        <v>0</v>
      </c>
      <c r="Y198" s="73">
        <v>0</v>
      </c>
      <c r="Z198" s="73">
        <v>0</v>
      </c>
      <c r="AA198" s="73">
        <v>0</v>
      </c>
      <c r="AB198" s="73">
        <v>0</v>
      </c>
      <c r="AC198" s="73">
        <v>0</v>
      </c>
      <c r="AD198" s="73">
        <v>0</v>
      </c>
      <c r="AE198" s="73">
        <v>0</v>
      </c>
      <c r="AF198" s="73">
        <v>0</v>
      </c>
      <c r="AG198" s="73">
        <v>0</v>
      </c>
      <c r="AH198" s="73">
        <v>0</v>
      </c>
      <c r="AI198" s="73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</row>
    <row r="199" spans="1:85">
      <c r="A199" s="5"/>
      <c r="B199" s="5"/>
      <c r="C199" s="73">
        <v>0</v>
      </c>
      <c r="D199" s="73">
        <v>0</v>
      </c>
      <c r="E199" s="73">
        <v>0</v>
      </c>
      <c r="F199" s="73">
        <v>0</v>
      </c>
      <c r="G199" s="73">
        <v>0</v>
      </c>
      <c r="H199" s="73">
        <v>0</v>
      </c>
      <c r="I199" s="73">
        <v>0</v>
      </c>
      <c r="J199" s="73">
        <v>0</v>
      </c>
      <c r="K199" s="73">
        <v>0</v>
      </c>
      <c r="L199" s="73">
        <v>0</v>
      </c>
      <c r="M199" s="73">
        <v>0</v>
      </c>
      <c r="N199" s="73">
        <v>0</v>
      </c>
      <c r="O199" s="73">
        <v>0</v>
      </c>
      <c r="P199" s="73">
        <v>0</v>
      </c>
      <c r="Q199" s="73">
        <v>0</v>
      </c>
      <c r="R199" s="73">
        <v>0</v>
      </c>
      <c r="S199" s="73">
        <v>0</v>
      </c>
      <c r="T199" s="73">
        <v>0</v>
      </c>
      <c r="U199" s="73">
        <v>0</v>
      </c>
      <c r="V199" s="73">
        <v>0</v>
      </c>
      <c r="W199" s="73">
        <v>0</v>
      </c>
      <c r="X199" s="73">
        <v>0</v>
      </c>
      <c r="Y199" s="73">
        <v>0</v>
      </c>
      <c r="Z199" s="73">
        <v>0</v>
      </c>
      <c r="AA199" s="73">
        <v>0</v>
      </c>
      <c r="AB199" s="73">
        <v>0</v>
      </c>
      <c r="AC199" s="73">
        <v>0</v>
      </c>
      <c r="AD199" s="73">
        <v>0</v>
      </c>
      <c r="AE199" s="73">
        <v>0</v>
      </c>
      <c r="AF199" s="73">
        <v>0</v>
      </c>
      <c r="AG199" s="73">
        <v>0</v>
      </c>
      <c r="AH199" s="73">
        <v>0</v>
      </c>
      <c r="AI199" s="73">
        <v>0</v>
      </c>
    </row>
    <row r="200" spans="1:85">
      <c r="A200" s="1" t="str">
        <f>LOOKUP(B200,[1]Regions!$A$4:$A$98,[1]Regions!$B$4:$B$98)</f>
        <v>Netherlands</v>
      </c>
      <c r="B200" s="2">
        <v>10</v>
      </c>
      <c r="C200" s="72">
        <v>2018</v>
      </c>
      <c r="D200" s="72">
        <v>2019</v>
      </c>
      <c r="E200" s="72">
        <v>2020</v>
      </c>
      <c r="F200" s="72">
        <v>2021</v>
      </c>
      <c r="G200" s="72">
        <v>2022</v>
      </c>
      <c r="H200" s="72">
        <v>2023</v>
      </c>
      <c r="I200" s="72">
        <v>2024</v>
      </c>
      <c r="J200" s="72">
        <v>2025</v>
      </c>
      <c r="K200" s="72">
        <v>2026</v>
      </c>
      <c r="L200" s="72">
        <v>2027</v>
      </c>
      <c r="M200" s="72">
        <v>2028</v>
      </c>
      <c r="N200" s="72">
        <v>2029</v>
      </c>
      <c r="O200" s="72">
        <v>2030</v>
      </c>
      <c r="P200" s="72">
        <v>2031</v>
      </c>
      <c r="Q200" s="72">
        <v>2032</v>
      </c>
      <c r="R200" s="72">
        <v>2033</v>
      </c>
      <c r="S200" s="72">
        <v>2034</v>
      </c>
      <c r="T200" s="72">
        <v>2035</v>
      </c>
      <c r="U200" s="72">
        <v>2036</v>
      </c>
      <c r="V200" s="72">
        <v>2037</v>
      </c>
      <c r="W200" s="72">
        <v>2038</v>
      </c>
      <c r="X200" s="72">
        <v>2039</v>
      </c>
      <c r="Y200" s="72">
        <v>2040</v>
      </c>
      <c r="Z200" s="72">
        <v>2041</v>
      </c>
      <c r="AA200" s="72">
        <v>2042</v>
      </c>
      <c r="AB200" s="72">
        <v>2043</v>
      </c>
      <c r="AC200" s="72">
        <v>2044</v>
      </c>
      <c r="AD200" s="72">
        <v>2045</v>
      </c>
      <c r="AE200" s="72">
        <v>2046</v>
      </c>
      <c r="AF200" s="72">
        <v>2047</v>
      </c>
      <c r="AG200" s="72">
        <v>2048</v>
      </c>
      <c r="AH200" s="72">
        <v>2049</v>
      </c>
      <c r="AI200" s="72">
        <v>2050</v>
      </c>
      <c r="AJ200">
        <v>2051</v>
      </c>
      <c r="AK200">
        <v>2052</v>
      </c>
      <c r="AL200">
        <v>2053</v>
      </c>
      <c r="AM200">
        <v>2054</v>
      </c>
      <c r="AN200">
        <v>2055</v>
      </c>
      <c r="AO200">
        <v>2056</v>
      </c>
      <c r="AP200">
        <v>2057</v>
      </c>
      <c r="AQ200">
        <v>2058</v>
      </c>
      <c r="AR200">
        <v>2059</v>
      </c>
      <c r="AS200">
        <v>2060</v>
      </c>
      <c r="AT200">
        <v>2061</v>
      </c>
      <c r="AU200">
        <v>2062</v>
      </c>
      <c r="AV200">
        <v>2063</v>
      </c>
      <c r="AW200">
        <v>2064</v>
      </c>
      <c r="AX200">
        <v>2065</v>
      </c>
      <c r="AY200">
        <v>2066</v>
      </c>
      <c r="AZ200">
        <v>2067</v>
      </c>
      <c r="BA200">
        <v>2068</v>
      </c>
      <c r="BB200">
        <v>2069</v>
      </c>
      <c r="BC200">
        <v>2070</v>
      </c>
      <c r="BD200">
        <v>2071</v>
      </c>
      <c r="BE200">
        <v>2072</v>
      </c>
      <c r="BF200">
        <v>2073</v>
      </c>
      <c r="BG200">
        <v>2074</v>
      </c>
      <c r="BH200">
        <v>2075</v>
      </c>
      <c r="BI200">
        <v>2076</v>
      </c>
      <c r="BJ200">
        <v>2077</v>
      </c>
      <c r="BK200">
        <v>2078</v>
      </c>
      <c r="BL200">
        <v>2079</v>
      </c>
      <c r="BM200">
        <v>2080</v>
      </c>
      <c r="BN200">
        <v>2081</v>
      </c>
      <c r="BO200">
        <v>2082</v>
      </c>
      <c r="BP200">
        <v>2083</v>
      </c>
      <c r="BQ200">
        <v>2084</v>
      </c>
      <c r="BR200">
        <v>2085</v>
      </c>
      <c r="BS200">
        <v>2086</v>
      </c>
      <c r="BT200">
        <v>2087</v>
      </c>
      <c r="BU200">
        <v>2088</v>
      </c>
      <c r="BV200">
        <v>2089</v>
      </c>
      <c r="BW200">
        <v>2090</v>
      </c>
      <c r="BX200">
        <v>2091</v>
      </c>
      <c r="BY200">
        <v>2092</v>
      </c>
      <c r="BZ200">
        <v>2093</v>
      </c>
      <c r="CA200">
        <v>2094</v>
      </c>
      <c r="CB200">
        <v>2095</v>
      </c>
      <c r="CC200">
        <v>2096</v>
      </c>
      <c r="CD200">
        <v>2097</v>
      </c>
      <c r="CE200">
        <v>2098</v>
      </c>
      <c r="CF200">
        <v>2099</v>
      </c>
      <c r="CG200">
        <v>2100</v>
      </c>
    </row>
    <row r="201" spans="1:85">
      <c r="A201" s="74"/>
      <c r="B201" s="74" t="s">
        <v>4</v>
      </c>
      <c r="C201" s="73">
        <v>0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O201" s="73">
        <v>0</v>
      </c>
      <c r="P201" s="73">
        <v>0</v>
      </c>
      <c r="Q201" s="73">
        <v>0</v>
      </c>
      <c r="R201" s="73">
        <v>0</v>
      </c>
      <c r="S201" s="73">
        <v>0</v>
      </c>
      <c r="T201" s="73">
        <v>0</v>
      </c>
      <c r="U201" s="73">
        <v>0</v>
      </c>
      <c r="V201" s="73">
        <v>0</v>
      </c>
      <c r="W201" s="73">
        <v>0</v>
      </c>
      <c r="X201" s="73">
        <v>0</v>
      </c>
      <c r="Y201" s="73">
        <v>0</v>
      </c>
      <c r="Z201" s="73">
        <v>0</v>
      </c>
      <c r="AA201" s="73">
        <v>0</v>
      </c>
      <c r="AB201" s="73">
        <v>0</v>
      </c>
      <c r="AC201" s="73">
        <v>0</v>
      </c>
      <c r="AD201" s="73">
        <v>0</v>
      </c>
      <c r="AE201" s="73">
        <v>0</v>
      </c>
      <c r="AF201" s="73">
        <v>0</v>
      </c>
      <c r="AG201" s="73">
        <v>0</v>
      </c>
      <c r="AH201" s="73">
        <v>0</v>
      </c>
      <c r="AI201" s="73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</row>
    <row r="202" spans="1:85">
      <c r="A202" s="74" t="s">
        <v>0</v>
      </c>
      <c r="B202" s="74" t="s">
        <v>3</v>
      </c>
      <c r="C202" s="73">
        <v>0</v>
      </c>
      <c r="D202" s="73">
        <v>0</v>
      </c>
      <c r="E202" s="73">
        <v>0</v>
      </c>
      <c r="F202" s="73">
        <v>0</v>
      </c>
      <c r="G202" s="73">
        <v>0</v>
      </c>
      <c r="H202" s="73">
        <v>0</v>
      </c>
      <c r="I202" s="73">
        <v>0</v>
      </c>
      <c r="J202" s="73">
        <v>0</v>
      </c>
      <c r="K202" s="73">
        <v>0</v>
      </c>
      <c r="L202" s="73">
        <v>0</v>
      </c>
      <c r="M202" s="73">
        <v>0</v>
      </c>
      <c r="N202" s="73">
        <v>0</v>
      </c>
      <c r="O202" s="73">
        <v>0</v>
      </c>
      <c r="P202" s="73">
        <v>0</v>
      </c>
      <c r="Q202" s="73">
        <v>0</v>
      </c>
      <c r="R202" s="73">
        <v>0</v>
      </c>
      <c r="S202" s="73">
        <v>0</v>
      </c>
      <c r="T202" s="73">
        <v>0</v>
      </c>
      <c r="U202" s="73">
        <v>0</v>
      </c>
      <c r="V202" s="73">
        <v>0</v>
      </c>
      <c r="W202" s="73">
        <v>0</v>
      </c>
      <c r="X202" s="73">
        <v>0</v>
      </c>
      <c r="Y202" s="73">
        <v>0</v>
      </c>
      <c r="Z202" s="73">
        <v>0</v>
      </c>
      <c r="AA202" s="73">
        <v>0</v>
      </c>
      <c r="AB202" s="73">
        <v>0</v>
      </c>
      <c r="AC202" s="73">
        <v>0</v>
      </c>
      <c r="AD202" s="73">
        <v>0</v>
      </c>
      <c r="AE202" s="73">
        <v>0</v>
      </c>
      <c r="AF202" s="73">
        <v>0</v>
      </c>
      <c r="AG202" s="73">
        <v>0</v>
      </c>
      <c r="AH202" s="73">
        <v>0</v>
      </c>
      <c r="AI202" s="73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</row>
    <row r="203" spans="1:85">
      <c r="A203" s="74"/>
      <c r="B203" s="74" t="s">
        <v>34</v>
      </c>
      <c r="C203" s="73">
        <v>0</v>
      </c>
      <c r="D203" s="73">
        <v>0</v>
      </c>
      <c r="E203" s="73">
        <v>0</v>
      </c>
      <c r="F203" s="73">
        <v>0</v>
      </c>
      <c r="G203" s="73">
        <v>0</v>
      </c>
      <c r="H203" s="73">
        <v>0</v>
      </c>
      <c r="I203" s="73">
        <v>0</v>
      </c>
      <c r="J203" s="73">
        <v>0</v>
      </c>
      <c r="K203" s="73">
        <v>0</v>
      </c>
      <c r="L203" s="73">
        <v>0</v>
      </c>
      <c r="M203" s="73">
        <v>0</v>
      </c>
      <c r="N203" s="73">
        <v>0</v>
      </c>
      <c r="O203" s="73">
        <v>0</v>
      </c>
      <c r="P203" s="73">
        <v>0</v>
      </c>
      <c r="Q203" s="73">
        <v>0</v>
      </c>
      <c r="R203" s="73">
        <v>0</v>
      </c>
      <c r="S203" s="73">
        <v>0</v>
      </c>
      <c r="T203" s="73">
        <v>0</v>
      </c>
      <c r="U203" s="73">
        <v>0</v>
      </c>
      <c r="V203" s="73">
        <v>0</v>
      </c>
      <c r="W203" s="73">
        <v>0</v>
      </c>
      <c r="X203" s="73">
        <v>0</v>
      </c>
      <c r="Y203" s="73">
        <v>0</v>
      </c>
      <c r="Z203" s="73">
        <v>0</v>
      </c>
      <c r="AA203" s="73">
        <v>0</v>
      </c>
      <c r="AB203" s="73">
        <v>0</v>
      </c>
      <c r="AC203" s="73">
        <v>0</v>
      </c>
      <c r="AD203" s="73">
        <v>0</v>
      </c>
      <c r="AE203" s="73">
        <v>0</v>
      </c>
      <c r="AF203" s="73">
        <v>0</v>
      </c>
      <c r="AG203" s="73">
        <v>0</v>
      </c>
      <c r="AH203" s="73">
        <v>0</v>
      </c>
      <c r="AI203" s="7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</row>
    <row r="204" spans="1:85">
      <c r="A204" s="14"/>
      <c r="B204" s="14" t="s">
        <v>35</v>
      </c>
      <c r="C204" s="73">
        <v>0</v>
      </c>
      <c r="D204" s="73">
        <v>0</v>
      </c>
      <c r="E204" s="73">
        <v>0</v>
      </c>
      <c r="F204" s="73">
        <v>0</v>
      </c>
      <c r="G204" s="73">
        <v>0</v>
      </c>
      <c r="H204" s="73">
        <v>0</v>
      </c>
      <c r="I204" s="73">
        <v>0</v>
      </c>
      <c r="J204" s="73">
        <v>0</v>
      </c>
      <c r="K204" s="73">
        <v>0</v>
      </c>
      <c r="L204" s="73">
        <v>0</v>
      </c>
      <c r="M204" s="73">
        <v>0</v>
      </c>
      <c r="N204" s="73">
        <v>0</v>
      </c>
      <c r="O204" s="73">
        <v>0</v>
      </c>
      <c r="P204" s="73">
        <v>0</v>
      </c>
      <c r="Q204" s="73">
        <v>0</v>
      </c>
      <c r="R204" s="73">
        <v>0</v>
      </c>
      <c r="S204" s="73">
        <v>0</v>
      </c>
      <c r="T204" s="73">
        <v>0</v>
      </c>
      <c r="U204" s="73">
        <v>0</v>
      </c>
      <c r="V204" s="73">
        <v>0</v>
      </c>
      <c r="W204" s="73">
        <v>0</v>
      </c>
      <c r="X204" s="73">
        <v>0</v>
      </c>
      <c r="Y204" s="73">
        <v>0</v>
      </c>
      <c r="Z204" s="73">
        <v>0</v>
      </c>
      <c r="AA204" s="73">
        <v>0</v>
      </c>
      <c r="AB204" s="73">
        <v>0</v>
      </c>
      <c r="AC204" s="73">
        <v>0</v>
      </c>
      <c r="AD204" s="73">
        <v>0</v>
      </c>
      <c r="AE204" s="73">
        <v>0</v>
      </c>
      <c r="AF204" s="73">
        <v>0</v>
      </c>
      <c r="AG204" s="73">
        <v>0</v>
      </c>
      <c r="AH204" s="73">
        <v>0</v>
      </c>
      <c r="AI204" s="73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</row>
    <row r="205" spans="1:85">
      <c r="A205" s="4"/>
      <c r="B205" s="4" t="s">
        <v>4</v>
      </c>
      <c r="C205" s="73">
        <v>0</v>
      </c>
      <c r="D205" s="73">
        <v>0</v>
      </c>
      <c r="E205" s="73">
        <v>0</v>
      </c>
      <c r="F205" s="73">
        <v>0</v>
      </c>
      <c r="G205" s="73">
        <v>0</v>
      </c>
      <c r="H205" s="73">
        <v>0</v>
      </c>
      <c r="I205" s="73">
        <v>0</v>
      </c>
      <c r="J205" s="73">
        <v>0</v>
      </c>
      <c r="K205" s="73">
        <v>0</v>
      </c>
      <c r="L205" s="73">
        <v>0</v>
      </c>
      <c r="M205" s="73">
        <v>0</v>
      </c>
      <c r="N205" s="73">
        <v>0</v>
      </c>
      <c r="O205" s="73">
        <v>0</v>
      </c>
      <c r="P205" s="73">
        <v>0</v>
      </c>
      <c r="Q205" s="73">
        <v>0</v>
      </c>
      <c r="R205" s="73">
        <v>0</v>
      </c>
      <c r="S205" s="73">
        <v>0</v>
      </c>
      <c r="T205" s="73">
        <v>0</v>
      </c>
      <c r="U205" s="73">
        <v>0</v>
      </c>
      <c r="V205" s="73">
        <v>0</v>
      </c>
      <c r="W205" s="73">
        <v>0</v>
      </c>
      <c r="X205" s="73">
        <v>0</v>
      </c>
      <c r="Y205" s="73">
        <v>0</v>
      </c>
      <c r="Z205" s="73">
        <v>0</v>
      </c>
      <c r="AA205" s="73">
        <v>0</v>
      </c>
      <c r="AB205" s="73">
        <v>0</v>
      </c>
      <c r="AC205" s="73">
        <v>0</v>
      </c>
      <c r="AD205" s="73">
        <v>0</v>
      </c>
      <c r="AE205" s="73">
        <v>0</v>
      </c>
      <c r="AF205" s="73">
        <v>0</v>
      </c>
      <c r="AG205" s="73">
        <v>0</v>
      </c>
      <c r="AH205" s="73">
        <v>0</v>
      </c>
      <c r="AI205" s="73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</row>
    <row r="206" spans="1:85">
      <c r="A206" s="74" t="s">
        <v>1</v>
      </c>
      <c r="B206" s="74" t="s">
        <v>3</v>
      </c>
      <c r="C206" s="73">
        <v>0</v>
      </c>
      <c r="D206" s="73">
        <v>0</v>
      </c>
      <c r="E206" s="73">
        <v>0</v>
      </c>
      <c r="F206" s="73">
        <v>0</v>
      </c>
      <c r="G206" s="73">
        <v>0</v>
      </c>
      <c r="H206" s="73">
        <v>0</v>
      </c>
      <c r="I206" s="73">
        <v>0</v>
      </c>
      <c r="J206" s="73">
        <v>0</v>
      </c>
      <c r="K206" s="73">
        <v>0</v>
      </c>
      <c r="L206" s="73">
        <v>0</v>
      </c>
      <c r="M206" s="73">
        <v>0</v>
      </c>
      <c r="N206" s="73">
        <v>0</v>
      </c>
      <c r="O206" s="73">
        <v>0</v>
      </c>
      <c r="P206" s="73">
        <v>0</v>
      </c>
      <c r="Q206" s="73">
        <v>0</v>
      </c>
      <c r="R206" s="73">
        <v>0</v>
      </c>
      <c r="S206" s="73">
        <v>0</v>
      </c>
      <c r="T206" s="73">
        <v>0</v>
      </c>
      <c r="U206" s="73">
        <v>0</v>
      </c>
      <c r="V206" s="73">
        <v>0</v>
      </c>
      <c r="W206" s="73">
        <v>0</v>
      </c>
      <c r="X206" s="73">
        <v>0</v>
      </c>
      <c r="Y206" s="73">
        <v>0</v>
      </c>
      <c r="Z206" s="73">
        <v>0</v>
      </c>
      <c r="AA206" s="73">
        <v>0</v>
      </c>
      <c r="AB206" s="73">
        <v>0</v>
      </c>
      <c r="AC206" s="73">
        <v>0</v>
      </c>
      <c r="AD206" s="73">
        <v>0</v>
      </c>
      <c r="AE206" s="73">
        <v>0</v>
      </c>
      <c r="AF206" s="73">
        <v>0</v>
      </c>
      <c r="AG206" s="73">
        <v>0</v>
      </c>
      <c r="AH206" s="73">
        <v>0</v>
      </c>
      <c r="AI206" s="73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</row>
    <row r="207" spans="1:85">
      <c r="A207" s="74"/>
      <c r="B207" s="74" t="s">
        <v>34</v>
      </c>
      <c r="C207" s="73">
        <v>0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O207" s="73">
        <v>0</v>
      </c>
      <c r="P207" s="73">
        <v>0</v>
      </c>
      <c r="Q207" s="73">
        <v>0</v>
      </c>
      <c r="R207" s="73">
        <v>0</v>
      </c>
      <c r="S207" s="73">
        <v>0</v>
      </c>
      <c r="T207" s="73">
        <v>0</v>
      </c>
      <c r="U207" s="73">
        <v>0</v>
      </c>
      <c r="V207" s="73">
        <v>0</v>
      </c>
      <c r="W207" s="73">
        <v>0</v>
      </c>
      <c r="X207" s="73">
        <v>0</v>
      </c>
      <c r="Y207" s="73">
        <v>0</v>
      </c>
      <c r="Z207" s="73">
        <v>0</v>
      </c>
      <c r="AA207" s="73">
        <v>0</v>
      </c>
      <c r="AB207" s="73">
        <v>0</v>
      </c>
      <c r="AC207" s="73">
        <v>0</v>
      </c>
      <c r="AD207" s="73">
        <v>0</v>
      </c>
      <c r="AE207" s="73">
        <v>0</v>
      </c>
      <c r="AF207" s="73">
        <v>0</v>
      </c>
      <c r="AG207" s="73">
        <v>0</v>
      </c>
      <c r="AH207" s="73">
        <v>0</v>
      </c>
      <c r="AI207" s="73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</row>
    <row r="208" spans="1:85">
      <c r="A208" s="14"/>
      <c r="B208" s="14" t="s">
        <v>35</v>
      </c>
      <c r="C208" s="73">
        <v>0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O208" s="73">
        <v>0</v>
      </c>
      <c r="P208" s="73">
        <v>0</v>
      </c>
      <c r="Q208" s="73">
        <v>0</v>
      </c>
      <c r="R208" s="73">
        <v>0</v>
      </c>
      <c r="S208" s="73">
        <v>0</v>
      </c>
      <c r="T208" s="73">
        <v>0</v>
      </c>
      <c r="U208" s="73">
        <v>0</v>
      </c>
      <c r="V208" s="73">
        <v>0</v>
      </c>
      <c r="W208" s="73">
        <v>0</v>
      </c>
      <c r="X208" s="73">
        <v>0</v>
      </c>
      <c r="Y208" s="73">
        <v>0</v>
      </c>
      <c r="Z208" s="73">
        <v>0</v>
      </c>
      <c r="AA208" s="73">
        <v>0</v>
      </c>
      <c r="AB208" s="73">
        <v>0</v>
      </c>
      <c r="AC208" s="73">
        <v>0</v>
      </c>
      <c r="AD208" s="73">
        <v>0</v>
      </c>
      <c r="AE208" s="73">
        <v>0</v>
      </c>
      <c r="AF208" s="73">
        <v>0</v>
      </c>
      <c r="AG208" s="73">
        <v>0</v>
      </c>
      <c r="AH208" s="73">
        <v>0</v>
      </c>
      <c r="AI208" s="73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</row>
    <row r="209" spans="1:85">
      <c r="A209" s="4"/>
      <c r="B209" s="4" t="s">
        <v>4</v>
      </c>
      <c r="C209" s="73">
        <v>0</v>
      </c>
      <c r="D209" s="73">
        <v>0</v>
      </c>
      <c r="E209" s="73">
        <v>0</v>
      </c>
      <c r="F209" s="73">
        <v>0</v>
      </c>
      <c r="G209" s="73">
        <v>0</v>
      </c>
      <c r="H209" s="73">
        <v>0</v>
      </c>
      <c r="I209" s="73">
        <v>0</v>
      </c>
      <c r="J209" s="73">
        <v>0</v>
      </c>
      <c r="K209" s="73">
        <v>0</v>
      </c>
      <c r="L209" s="73">
        <v>0</v>
      </c>
      <c r="M209" s="73">
        <v>0</v>
      </c>
      <c r="N209" s="73">
        <v>0</v>
      </c>
      <c r="O209" s="73">
        <v>0</v>
      </c>
      <c r="P209" s="73">
        <v>0</v>
      </c>
      <c r="Q209" s="73">
        <v>0</v>
      </c>
      <c r="R209" s="73">
        <v>0</v>
      </c>
      <c r="S209" s="73">
        <v>0</v>
      </c>
      <c r="T209" s="73">
        <v>0</v>
      </c>
      <c r="U209" s="73">
        <v>0</v>
      </c>
      <c r="V209" s="73">
        <v>0</v>
      </c>
      <c r="W209" s="73">
        <v>0</v>
      </c>
      <c r="X209" s="73">
        <v>0</v>
      </c>
      <c r="Y209" s="73">
        <v>0</v>
      </c>
      <c r="Z209" s="73">
        <v>0</v>
      </c>
      <c r="AA209" s="73">
        <v>0</v>
      </c>
      <c r="AB209" s="73">
        <v>0</v>
      </c>
      <c r="AC209" s="73">
        <v>0</v>
      </c>
      <c r="AD209" s="73">
        <v>0</v>
      </c>
      <c r="AE209" s="73">
        <v>0</v>
      </c>
      <c r="AF209" s="73">
        <v>0</v>
      </c>
      <c r="AG209" s="73">
        <v>0</v>
      </c>
      <c r="AH209" s="73">
        <v>0</v>
      </c>
      <c r="AI209" s="73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</row>
    <row r="210" spans="1:85">
      <c r="A210" s="14" t="s">
        <v>5</v>
      </c>
      <c r="B210" s="14" t="s">
        <v>3</v>
      </c>
      <c r="C210" s="73">
        <v>0</v>
      </c>
      <c r="D210" s="73">
        <v>0</v>
      </c>
      <c r="E210" s="73">
        <v>0</v>
      </c>
      <c r="F210" s="73">
        <v>0</v>
      </c>
      <c r="G210" s="73">
        <v>0</v>
      </c>
      <c r="H210" s="73">
        <v>0</v>
      </c>
      <c r="I210" s="73">
        <v>0</v>
      </c>
      <c r="J210" s="73">
        <v>0</v>
      </c>
      <c r="K210" s="73">
        <v>0</v>
      </c>
      <c r="L210" s="73">
        <v>0</v>
      </c>
      <c r="M210" s="73">
        <v>0</v>
      </c>
      <c r="N210" s="73">
        <v>0</v>
      </c>
      <c r="O210" s="73">
        <v>0</v>
      </c>
      <c r="P210" s="73">
        <v>0</v>
      </c>
      <c r="Q210" s="73">
        <v>0</v>
      </c>
      <c r="R210" s="73">
        <v>0</v>
      </c>
      <c r="S210" s="73">
        <v>0</v>
      </c>
      <c r="T210" s="73">
        <v>0</v>
      </c>
      <c r="U210" s="73">
        <v>0</v>
      </c>
      <c r="V210" s="73">
        <v>0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0</v>
      </c>
      <c r="AC210" s="73">
        <v>0</v>
      </c>
      <c r="AD210" s="73">
        <v>0</v>
      </c>
      <c r="AE210" s="73">
        <v>0</v>
      </c>
      <c r="AF210" s="73">
        <v>0</v>
      </c>
      <c r="AG210" s="73">
        <v>0</v>
      </c>
      <c r="AH210" s="73">
        <v>0</v>
      </c>
      <c r="AI210" s="73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</row>
    <row r="211" spans="1:85">
      <c r="A211" s="5"/>
      <c r="B211" s="5" t="s">
        <v>4</v>
      </c>
      <c r="C211" s="73">
        <v>0</v>
      </c>
      <c r="D211" s="73">
        <v>0</v>
      </c>
      <c r="E211" s="73">
        <v>0</v>
      </c>
      <c r="F211" s="73">
        <v>0</v>
      </c>
      <c r="G211" s="73">
        <v>0</v>
      </c>
      <c r="H211" s="73">
        <v>0</v>
      </c>
      <c r="I211" s="73">
        <v>0</v>
      </c>
      <c r="J211" s="73">
        <v>0</v>
      </c>
      <c r="K211" s="73">
        <v>0</v>
      </c>
      <c r="L211" s="73">
        <v>0</v>
      </c>
      <c r="M211" s="73">
        <v>0</v>
      </c>
      <c r="N211" s="73">
        <v>0</v>
      </c>
      <c r="O211" s="73">
        <v>0</v>
      </c>
      <c r="P211" s="73">
        <v>0</v>
      </c>
      <c r="Q211" s="73">
        <v>0</v>
      </c>
      <c r="R211" s="73">
        <v>0</v>
      </c>
      <c r="S211" s="73">
        <v>0</v>
      </c>
      <c r="T211" s="73">
        <v>0</v>
      </c>
      <c r="U211" s="73">
        <v>0</v>
      </c>
      <c r="V211" s="73">
        <v>0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0</v>
      </c>
      <c r="AC211" s="73">
        <v>0</v>
      </c>
      <c r="AD211" s="73">
        <v>0</v>
      </c>
      <c r="AE211" s="73">
        <v>0</v>
      </c>
      <c r="AF211" s="73">
        <v>0</v>
      </c>
      <c r="AG211" s="73">
        <v>0</v>
      </c>
      <c r="AH211" s="73">
        <v>0</v>
      </c>
      <c r="AI211" s="73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</row>
    <row r="212" spans="1:85">
      <c r="A212" s="5" t="s">
        <v>2</v>
      </c>
      <c r="B212" s="5" t="s">
        <v>3</v>
      </c>
      <c r="C212" s="73">
        <v>0</v>
      </c>
      <c r="D212" s="73">
        <v>0</v>
      </c>
      <c r="E212" s="73">
        <v>0</v>
      </c>
      <c r="F212" s="73">
        <v>0</v>
      </c>
      <c r="G212" s="73">
        <v>0</v>
      </c>
      <c r="H212" s="73">
        <v>0</v>
      </c>
      <c r="I212" s="73">
        <v>0</v>
      </c>
      <c r="J212" s="73">
        <v>0</v>
      </c>
      <c r="K212" s="73">
        <v>0</v>
      </c>
      <c r="L212" s="73">
        <v>0</v>
      </c>
      <c r="M212" s="73">
        <v>0</v>
      </c>
      <c r="N212" s="73">
        <v>0</v>
      </c>
      <c r="O212" s="73">
        <v>0</v>
      </c>
      <c r="P212" s="73">
        <v>0</v>
      </c>
      <c r="Q212" s="73">
        <v>0</v>
      </c>
      <c r="R212" s="73">
        <v>0</v>
      </c>
      <c r="S212" s="73">
        <v>0</v>
      </c>
      <c r="T212" s="73">
        <v>0</v>
      </c>
      <c r="U212" s="73">
        <v>0</v>
      </c>
      <c r="V212" s="73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>
        <v>0</v>
      </c>
      <c r="AE212" s="73">
        <v>0</v>
      </c>
      <c r="AF212" s="73">
        <v>0</v>
      </c>
      <c r="AG212" s="73">
        <v>0</v>
      </c>
      <c r="AH212" s="73">
        <v>0</v>
      </c>
      <c r="AI212" s="73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</row>
    <row r="213" spans="1:85">
      <c r="A213" s="4"/>
      <c r="B213" s="4" t="s">
        <v>4</v>
      </c>
      <c r="C213" s="73">
        <v>0</v>
      </c>
      <c r="D213" s="73">
        <v>0</v>
      </c>
      <c r="E213" s="73">
        <v>0</v>
      </c>
      <c r="F213" s="73">
        <v>0</v>
      </c>
      <c r="G213" s="73">
        <v>0</v>
      </c>
      <c r="H213" s="73">
        <v>0</v>
      </c>
      <c r="I213" s="73">
        <v>0</v>
      </c>
      <c r="J213" s="73">
        <v>0</v>
      </c>
      <c r="K213" s="73">
        <v>0</v>
      </c>
      <c r="L213" s="73">
        <v>0</v>
      </c>
      <c r="M213" s="73">
        <v>0</v>
      </c>
      <c r="N213" s="73">
        <v>0</v>
      </c>
      <c r="O213" s="73">
        <v>0</v>
      </c>
      <c r="P213" s="73">
        <v>0</v>
      </c>
      <c r="Q213" s="73">
        <v>0</v>
      </c>
      <c r="R213" s="73">
        <v>0</v>
      </c>
      <c r="S213" s="73">
        <v>0</v>
      </c>
      <c r="T213" s="73">
        <v>0</v>
      </c>
      <c r="U213" s="73">
        <v>0</v>
      </c>
      <c r="V213" s="73">
        <v>0</v>
      </c>
      <c r="W213" s="73">
        <v>0</v>
      </c>
      <c r="X213" s="73">
        <v>0</v>
      </c>
      <c r="Y213" s="73">
        <v>0</v>
      </c>
      <c r="Z213" s="73">
        <v>0</v>
      </c>
      <c r="AA213" s="73">
        <v>0</v>
      </c>
      <c r="AB213" s="73">
        <v>0</v>
      </c>
      <c r="AC213" s="73">
        <v>0</v>
      </c>
      <c r="AD213" s="73">
        <v>0</v>
      </c>
      <c r="AE213" s="73">
        <v>0</v>
      </c>
      <c r="AF213" s="73">
        <v>0</v>
      </c>
      <c r="AG213" s="73">
        <v>0</v>
      </c>
      <c r="AH213" s="73">
        <v>0</v>
      </c>
      <c r="AI213" s="7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</row>
    <row r="214" spans="1:85">
      <c r="A214" s="14" t="s">
        <v>7</v>
      </c>
      <c r="B214" s="14" t="s">
        <v>3</v>
      </c>
      <c r="C214" s="73">
        <v>0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O214" s="73">
        <v>0</v>
      </c>
      <c r="P214" s="73">
        <v>0</v>
      </c>
      <c r="Q214" s="73">
        <v>0</v>
      </c>
      <c r="R214" s="73">
        <v>0</v>
      </c>
      <c r="S214" s="73">
        <v>0</v>
      </c>
      <c r="T214" s="73">
        <v>0</v>
      </c>
      <c r="U214" s="73">
        <v>0</v>
      </c>
      <c r="V214" s="73">
        <v>0</v>
      </c>
      <c r="W214" s="73">
        <v>0</v>
      </c>
      <c r="X214" s="73">
        <v>0</v>
      </c>
      <c r="Y214" s="73">
        <v>0</v>
      </c>
      <c r="Z214" s="73">
        <v>0</v>
      </c>
      <c r="AA214" s="73">
        <v>0</v>
      </c>
      <c r="AB214" s="73">
        <v>0</v>
      </c>
      <c r="AC214" s="73">
        <v>0</v>
      </c>
      <c r="AD214" s="73">
        <v>0</v>
      </c>
      <c r="AE214" s="73">
        <v>0</v>
      </c>
      <c r="AF214" s="73">
        <v>0</v>
      </c>
      <c r="AG214" s="73">
        <v>0</v>
      </c>
      <c r="AH214" s="73">
        <v>0</v>
      </c>
      <c r="AI214" s="73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</row>
    <row r="215" spans="1:85">
      <c r="A215" s="4"/>
      <c r="B215" s="4" t="s">
        <v>4</v>
      </c>
      <c r="C215" s="73">
        <v>0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O215" s="73">
        <v>0</v>
      </c>
      <c r="P215" s="73">
        <v>0</v>
      </c>
      <c r="Q215" s="73">
        <v>0</v>
      </c>
      <c r="R215" s="73">
        <v>0</v>
      </c>
      <c r="S215" s="73">
        <v>0</v>
      </c>
      <c r="T215" s="73">
        <v>0</v>
      </c>
      <c r="U215" s="73">
        <v>0</v>
      </c>
      <c r="V215" s="73">
        <v>0</v>
      </c>
      <c r="W215" s="73">
        <v>0</v>
      </c>
      <c r="X215" s="73">
        <v>0</v>
      </c>
      <c r="Y215" s="73">
        <v>0</v>
      </c>
      <c r="Z215" s="73">
        <v>0</v>
      </c>
      <c r="AA215" s="73">
        <v>0</v>
      </c>
      <c r="AB215" s="73">
        <v>0</v>
      </c>
      <c r="AC215" s="73">
        <v>0</v>
      </c>
      <c r="AD215" s="73">
        <v>0</v>
      </c>
      <c r="AE215" s="73">
        <v>0</v>
      </c>
      <c r="AF215" s="73">
        <v>0</v>
      </c>
      <c r="AG215" s="73">
        <v>0</v>
      </c>
      <c r="AH215" s="73">
        <v>0</v>
      </c>
      <c r="AI215" s="73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</row>
    <row r="216" spans="1:85">
      <c r="A216" s="14" t="s">
        <v>6</v>
      </c>
      <c r="B216" s="14" t="s">
        <v>3</v>
      </c>
      <c r="C216" s="73">
        <v>0</v>
      </c>
      <c r="D216" s="73">
        <v>0</v>
      </c>
      <c r="E216" s="73">
        <v>0</v>
      </c>
      <c r="F216" s="73">
        <v>0</v>
      </c>
      <c r="G216" s="73">
        <v>0</v>
      </c>
      <c r="H216" s="73">
        <v>0</v>
      </c>
      <c r="I216" s="73">
        <v>0</v>
      </c>
      <c r="J216" s="73">
        <v>0</v>
      </c>
      <c r="K216" s="73">
        <v>0</v>
      </c>
      <c r="L216" s="73">
        <v>0</v>
      </c>
      <c r="M216" s="73">
        <v>0</v>
      </c>
      <c r="N216" s="73">
        <v>0</v>
      </c>
      <c r="O216" s="73">
        <v>0</v>
      </c>
      <c r="P216" s="73">
        <v>0</v>
      </c>
      <c r="Q216" s="73">
        <v>0</v>
      </c>
      <c r="R216" s="73">
        <v>0</v>
      </c>
      <c r="S216" s="73">
        <v>0</v>
      </c>
      <c r="T216" s="73">
        <v>0</v>
      </c>
      <c r="U216" s="73">
        <v>0</v>
      </c>
      <c r="V216" s="73">
        <v>0</v>
      </c>
      <c r="W216" s="73">
        <v>0</v>
      </c>
      <c r="X216" s="73">
        <v>0</v>
      </c>
      <c r="Y216" s="73">
        <v>0</v>
      </c>
      <c r="Z216" s="73">
        <v>0</v>
      </c>
      <c r="AA216" s="73">
        <v>0</v>
      </c>
      <c r="AB216" s="73">
        <v>0</v>
      </c>
      <c r="AC216" s="73">
        <v>0</v>
      </c>
      <c r="AD216" s="73">
        <v>0</v>
      </c>
      <c r="AE216" s="73">
        <v>0</v>
      </c>
      <c r="AF216" s="73">
        <v>0</v>
      </c>
      <c r="AG216" s="73">
        <v>0</v>
      </c>
      <c r="AH216" s="73">
        <v>0</v>
      </c>
      <c r="AI216" s="73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</row>
    <row r="217" spans="1:85">
      <c r="A217" s="5"/>
      <c r="B217" s="5" t="s">
        <v>4</v>
      </c>
      <c r="C217" s="73">
        <v>0</v>
      </c>
      <c r="D217" s="73">
        <v>0</v>
      </c>
      <c r="E217" s="73">
        <v>0</v>
      </c>
      <c r="F217" s="73">
        <v>0</v>
      </c>
      <c r="G217" s="73">
        <v>0</v>
      </c>
      <c r="H217" s="73">
        <v>0</v>
      </c>
      <c r="I217" s="73">
        <v>0</v>
      </c>
      <c r="J217" s="73">
        <v>0</v>
      </c>
      <c r="K217" s="73">
        <v>0</v>
      </c>
      <c r="L217" s="73">
        <v>0</v>
      </c>
      <c r="M217" s="73">
        <v>0</v>
      </c>
      <c r="N217" s="73">
        <v>0</v>
      </c>
      <c r="O217" s="73">
        <v>0</v>
      </c>
      <c r="P217" s="73">
        <v>0</v>
      </c>
      <c r="Q217" s="73">
        <v>0</v>
      </c>
      <c r="R217" s="73">
        <v>0</v>
      </c>
      <c r="S217" s="73">
        <v>0</v>
      </c>
      <c r="T217" s="73">
        <v>0</v>
      </c>
      <c r="U217" s="73">
        <v>0</v>
      </c>
      <c r="V217" s="73">
        <v>0</v>
      </c>
      <c r="W217" s="73">
        <v>0</v>
      </c>
      <c r="X217" s="73">
        <v>0</v>
      </c>
      <c r="Y217" s="73">
        <v>0</v>
      </c>
      <c r="Z217" s="73">
        <v>0</v>
      </c>
      <c r="AA217" s="73">
        <v>0</v>
      </c>
      <c r="AB217" s="73">
        <v>0</v>
      </c>
      <c r="AC217" s="73">
        <v>0</v>
      </c>
      <c r="AD217" s="73">
        <v>0</v>
      </c>
      <c r="AE217" s="73">
        <v>0</v>
      </c>
      <c r="AF217" s="73">
        <v>0</v>
      </c>
      <c r="AG217" s="73">
        <v>0</v>
      </c>
      <c r="AH217" s="73">
        <v>0</v>
      </c>
      <c r="AI217" s="73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</row>
    <row r="218" spans="1:85">
      <c r="A218" s="5" t="s">
        <v>8</v>
      </c>
      <c r="B218" s="5" t="s">
        <v>3</v>
      </c>
      <c r="C218" s="73">
        <v>0</v>
      </c>
      <c r="D218" s="73">
        <v>0</v>
      </c>
      <c r="E218" s="73">
        <v>0</v>
      </c>
      <c r="F218" s="73">
        <v>0</v>
      </c>
      <c r="G218" s="73">
        <v>0</v>
      </c>
      <c r="H218" s="73">
        <v>0</v>
      </c>
      <c r="I218" s="73">
        <v>0</v>
      </c>
      <c r="J218" s="73">
        <v>0</v>
      </c>
      <c r="K218" s="73">
        <v>0</v>
      </c>
      <c r="L218" s="73">
        <v>0</v>
      </c>
      <c r="M218" s="73">
        <v>0</v>
      </c>
      <c r="N218" s="73">
        <v>0</v>
      </c>
      <c r="O218" s="73">
        <v>0</v>
      </c>
      <c r="P218" s="73">
        <v>0</v>
      </c>
      <c r="Q218" s="73">
        <v>0</v>
      </c>
      <c r="R218" s="73">
        <v>0</v>
      </c>
      <c r="S218" s="73">
        <v>0</v>
      </c>
      <c r="T218" s="73">
        <v>0</v>
      </c>
      <c r="U218" s="73">
        <v>0</v>
      </c>
      <c r="V218" s="73">
        <v>0</v>
      </c>
      <c r="W218" s="73">
        <v>0</v>
      </c>
      <c r="X218" s="73">
        <v>0</v>
      </c>
      <c r="Y218" s="73">
        <v>0</v>
      </c>
      <c r="Z218" s="73">
        <v>0</v>
      </c>
      <c r="AA218" s="73">
        <v>0</v>
      </c>
      <c r="AB218" s="73">
        <v>0</v>
      </c>
      <c r="AC218" s="73">
        <v>0</v>
      </c>
      <c r="AD218" s="73">
        <v>0</v>
      </c>
      <c r="AE218" s="73">
        <v>0</v>
      </c>
      <c r="AF218" s="73">
        <v>0</v>
      </c>
      <c r="AG218" s="73">
        <v>0</v>
      </c>
      <c r="AH218" s="73">
        <v>0</v>
      </c>
      <c r="AI218" s="73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</row>
    <row r="219" spans="1:85">
      <c r="A219" s="4"/>
      <c r="B219" s="4" t="s">
        <v>37</v>
      </c>
      <c r="C219" s="73">
        <v>0</v>
      </c>
      <c r="D219" s="73">
        <v>0</v>
      </c>
      <c r="E219" s="73">
        <v>0</v>
      </c>
      <c r="F219" s="73">
        <v>0</v>
      </c>
      <c r="G219" s="73">
        <v>0</v>
      </c>
      <c r="H219" s="73">
        <v>0</v>
      </c>
      <c r="I219" s="73">
        <v>0</v>
      </c>
      <c r="J219" s="73">
        <v>0</v>
      </c>
      <c r="K219" s="73">
        <v>0</v>
      </c>
      <c r="L219" s="73">
        <v>0</v>
      </c>
      <c r="M219" s="73">
        <v>0</v>
      </c>
      <c r="N219" s="73">
        <v>0</v>
      </c>
      <c r="O219" s="73">
        <v>0</v>
      </c>
      <c r="P219" s="73">
        <v>0</v>
      </c>
      <c r="Q219" s="73">
        <v>0</v>
      </c>
      <c r="R219" s="73">
        <v>0</v>
      </c>
      <c r="S219" s="73">
        <v>0</v>
      </c>
      <c r="T219" s="73">
        <v>0</v>
      </c>
      <c r="U219" s="73">
        <v>0</v>
      </c>
      <c r="V219" s="73">
        <v>0</v>
      </c>
      <c r="W219" s="73">
        <v>0</v>
      </c>
      <c r="X219" s="73">
        <v>0</v>
      </c>
      <c r="Y219" s="73">
        <v>0</v>
      </c>
      <c r="Z219" s="73">
        <v>0</v>
      </c>
      <c r="AA219" s="73">
        <v>0</v>
      </c>
      <c r="AB219" s="73">
        <v>0</v>
      </c>
      <c r="AC219" s="73">
        <v>0</v>
      </c>
      <c r="AD219" s="73">
        <v>0</v>
      </c>
      <c r="AE219" s="73">
        <v>0</v>
      </c>
      <c r="AF219" s="73">
        <v>0</v>
      </c>
      <c r="AG219" s="73">
        <v>0</v>
      </c>
      <c r="AH219" s="73">
        <v>0</v>
      </c>
      <c r="AI219" s="73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</row>
    <row r="220" spans="1:85">
      <c r="A220" s="14" t="s">
        <v>36</v>
      </c>
      <c r="B220" s="14" t="s">
        <v>38</v>
      </c>
      <c r="C220" s="73">
        <v>0</v>
      </c>
      <c r="D220" s="73">
        <v>0</v>
      </c>
      <c r="E220" s="73">
        <v>0</v>
      </c>
      <c r="F220" s="73">
        <v>0</v>
      </c>
      <c r="G220" s="73">
        <v>0</v>
      </c>
      <c r="H220" s="73">
        <v>0</v>
      </c>
      <c r="I220" s="73">
        <v>0</v>
      </c>
      <c r="J220" s="73">
        <v>0</v>
      </c>
      <c r="K220" s="73">
        <v>0</v>
      </c>
      <c r="L220" s="73">
        <v>0</v>
      </c>
      <c r="M220" s="73">
        <v>0</v>
      </c>
      <c r="N220" s="73">
        <v>0</v>
      </c>
      <c r="O220" s="73">
        <v>0</v>
      </c>
      <c r="P220" s="73">
        <v>0</v>
      </c>
      <c r="Q220" s="73">
        <v>0</v>
      </c>
      <c r="R220" s="73">
        <v>0</v>
      </c>
      <c r="S220" s="73">
        <v>0</v>
      </c>
      <c r="T220" s="73">
        <v>0</v>
      </c>
      <c r="U220" s="73">
        <v>0</v>
      </c>
      <c r="V220" s="73">
        <v>0</v>
      </c>
      <c r="W220" s="73">
        <v>0</v>
      </c>
      <c r="X220" s="73">
        <v>0</v>
      </c>
      <c r="Y220" s="73">
        <v>0</v>
      </c>
      <c r="Z220" s="73">
        <v>0</v>
      </c>
      <c r="AA220" s="73">
        <v>0</v>
      </c>
      <c r="AB220" s="73">
        <v>0</v>
      </c>
      <c r="AC220" s="73">
        <v>0</v>
      </c>
      <c r="AD220" s="73">
        <v>0</v>
      </c>
      <c r="AE220" s="73">
        <v>0</v>
      </c>
      <c r="AF220" s="73">
        <v>0</v>
      </c>
      <c r="AG220" s="73">
        <v>0</v>
      </c>
      <c r="AH220" s="73">
        <v>0</v>
      </c>
      <c r="AI220" s="73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</row>
    <row r="221" spans="1:85">
      <c r="A221" s="5"/>
      <c r="B221" s="5"/>
      <c r="C221" s="73">
        <v>0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O221" s="73">
        <v>0</v>
      </c>
      <c r="P221" s="73">
        <v>0</v>
      </c>
      <c r="Q221" s="73">
        <v>0</v>
      </c>
      <c r="R221" s="73">
        <v>0</v>
      </c>
      <c r="S221" s="73">
        <v>0</v>
      </c>
      <c r="T221" s="73">
        <v>0</v>
      </c>
      <c r="U221" s="73">
        <v>0</v>
      </c>
      <c r="V221" s="73">
        <v>0</v>
      </c>
      <c r="W221" s="73">
        <v>0</v>
      </c>
      <c r="X221" s="73">
        <v>0</v>
      </c>
      <c r="Y221" s="73">
        <v>0</v>
      </c>
      <c r="Z221" s="73">
        <v>0</v>
      </c>
      <c r="AA221" s="73">
        <v>0</v>
      </c>
      <c r="AB221" s="73">
        <v>0</v>
      </c>
      <c r="AC221" s="73">
        <v>0</v>
      </c>
      <c r="AD221" s="73">
        <v>0</v>
      </c>
      <c r="AE221" s="73">
        <v>0</v>
      </c>
      <c r="AF221" s="73">
        <v>0</v>
      </c>
      <c r="AG221" s="73">
        <v>0</v>
      </c>
      <c r="AH221" s="73">
        <v>0</v>
      </c>
      <c r="AI221" s="73">
        <v>0</v>
      </c>
    </row>
    <row r="222" spans="1:85">
      <c r="A222" s="1" t="str">
        <f>LOOKUP(B222,[1]Regions!$A$4:$A$98,[1]Regions!$B$4:$B$98)</f>
        <v>Austria</v>
      </c>
      <c r="B222" s="2">
        <v>11</v>
      </c>
      <c r="C222" s="72">
        <v>2018</v>
      </c>
      <c r="D222" s="72">
        <v>2019</v>
      </c>
      <c r="E222" s="72">
        <v>2020</v>
      </c>
      <c r="F222" s="72">
        <v>2021</v>
      </c>
      <c r="G222" s="72">
        <v>2022</v>
      </c>
      <c r="H222" s="72">
        <v>2023</v>
      </c>
      <c r="I222" s="72">
        <v>2024</v>
      </c>
      <c r="J222" s="72">
        <v>2025</v>
      </c>
      <c r="K222" s="72">
        <v>2026</v>
      </c>
      <c r="L222" s="72">
        <v>2027</v>
      </c>
      <c r="M222" s="72">
        <v>2028</v>
      </c>
      <c r="N222" s="72">
        <v>2029</v>
      </c>
      <c r="O222" s="72">
        <v>2030</v>
      </c>
      <c r="P222" s="72">
        <v>2031</v>
      </c>
      <c r="Q222" s="72">
        <v>2032</v>
      </c>
      <c r="R222" s="72">
        <v>2033</v>
      </c>
      <c r="S222" s="72">
        <v>2034</v>
      </c>
      <c r="T222" s="72">
        <v>2035</v>
      </c>
      <c r="U222" s="72">
        <v>2036</v>
      </c>
      <c r="V222" s="72">
        <v>2037</v>
      </c>
      <c r="W222" s="72">
        <v>2038</v>
      </c>
      <c r="X222" s="72">
        <v>2039</v>
      </c>
      <c r="Y222" s="72">
        <v>2040</v>
      </c>
      <c r="Z222" s="72">
        <v>2041</v>
      </c>
      <c r="AA222" s="72">
        <v>2042</v>
      </c>
      <c r="AB222" s="72">
        <v>2043</v>
      </c>
      <c r="AC222" s="72">
        <v>2044</v>
      </c>
      <c r="AD222" s="72">
        <v>2045</v>
      </c>
      <c r="AE222" s="72">
        <v>2046</v>
      </c>
      <c r="AF222" s="72">
        <v>2047</v>
      </c>
      <c r="AG222" s="72">
        <v>2048</v>
      </c>
      <c r="AH222" s="72">
        <v>2049</v>
      </c>
      <c r="AI222" s="72">
        <v>2050</v>
      </c>
      <c r="AJ222">
        <v>2051</v>
      </c>
      <c r="AK222">
        <v>2052</v>
      </c>
      <c r="AL222">
        <v>2053</v>
      </c>
      <c r="AM222">
        <v>2054</v>
      </c>
      <c r="AN222">
        <v>2055</v>
      </c>
      <c r="AO222">
        <v>2056</v>
      </c>
      <c r="AP222">
        <v>2057</v>
      </c>
      <c r="AQ222">
        <v>2058</v>
      </c>
      <c r="AR222">
        <v>2059</v>
      </c>
      <c r="AS222">
        <v>2060</v>
      </c>
      <c r="AT222">
        <v>2061</v>
      </c>
      <c r="AU222">
        <v>2062</v>
      </c>
      <c r="AV222">
        <v>2063</v>
      </c>
      <c r="AW222">
        <v>2064</v>
      </c>
      <c r="AX222">
        <v>2065</v>
      </c>
      <c r="AY222">
        <v>2066</v>
      </c>
      <c r="AZ222">
        <v>2067</v>
      </c>
      <c r="BA222">
        <v>2068</v>
      </c>
      <c r="BB222">
        <v>2069</v>
      </c>
      <c r="BC222">
        <v>2070</v>
      </c>
      <c r="BD222">
        <v>2071</v>
      </c>
      <c r="BE222">
        <v>2072</v>
      </c>
      <c r="BF222">
        <v>2073</v>
      </c>
      <c r="BG222">
        <v>2074</v>
      </c>
      <c r="BH222">
        <v>2075</v>
      </c>
      <c r="BI222">
        <v>2076</v>
      </c>
      <c r="BJ222">
        <v>2077</v>
      </c>
      <c r="BK222">
        <v>2078</v>
      </c>
      <c r="BL222">
        <v>2079</v>
      </c>
      <c r="BM222">
        <v>2080</v>
      </c>
      <c r="BN222">
        <v>2081</v>
      </c>
      <c r="BO222">
        <v>2082</v>
      </c>
      <c r="BP222">
        <v>2083</v>
      </c>
      <c r="BQ222">
        <v>2084</v>
      </c>
      <c r="BR222">
        <v>2085</v>
      </c>
      <c r="BS222">
        <v>2086</v>
      </c>
      <c r="BT222">
        <v>2087</v>
      </c>
      <c r="BU222">
        <v>2088</v>
      </c>
      <c r="BV222">
        <v>2089</v>
      </c>
      <c r="BW222">
        <v>2090</v>
      </c>
      <c r="BX222">
        <v>2091</v>
      </c>
      <c r="BY222">
        <v>2092</v>
      </c>
      <c r="BZ222">
        <v>2093</v>
      </c>
      <c r="CA222">
        <v>2094</v>
      </c>
      <c r="CB222">
        <v>2095</v>
      </c>
      <c r="CC222">
        <v>2096</v>
      </c>
      <c r="CD222">
        <v>2097</v>
      </c>
      <c r="CE222">
        <v>2098</v>
      </c>
      <c r="CF222">
        <v>2099</v>
      </c>
      <c r="CG222">
        <v>2100</v>
      </c>
    </row>
    <row r="223" spans="1:85">
      <c r="A223" s="74"/>
      <c r="B223" s="74" t="s">
        <v>4</v>
      </c>
      <c r="C223" s="73">
        <v>0</v>
      </c>
      <c r="D223" s="73">
        <v>0</v>
      </c>
      <c r="E223" s="73">
        <v>0</v>
      </c>
      <c r="F223" s="73">
        <v>0</v>
      </c>
      <c r="G223" s="73">
        <v>0</v>
      </c>
      <c r="H223" s="73">
        <v>0</v>
      </c>
      <c r="I223" s="73">
        <v>0</v>
      </c>
      <c r="J223" s="73">
        <v>0</v>
      </c>
      <c r="K223" s="73">
        <v>0</v>
      </c>
      <c r="L223" s="73">
        <v>0</v>
      </c>
      <c r="M223" s="73">
        <v>0</v>
      </c>
      <c r="N223" s="73">
        <v>0</v>
      </c>
      <c r="O223" s="73">
        <v>0</v>
      </c>
      <c r="P223" s="73">
        <v>0</v>
      </c>
      <c r="Q223" s="73">
        <v>0</v>
      </c>
      <c r="R223" s="73">
        <v>0</v>
      </c>
      <c r="S223" s="73">
        <v>0</v>
      </c>
      <c r="T223" s="73">
        <v>0</v>
      </c>
      <c r="U223" s="73">
        <v>0</v>
      </c>
      <c r="V223" s="73">
        <v>0</v>
      </c>
      <c r="W223" s="73">
        <v>0</v>
      </c>
      <c r="X223" s="73">
        <v>0</v>
      </c>
      <c r="Y223" s="73">
        <v>0</v>
      </c>
      <c r="Z223" s="73">
        <v>0</v>
      </c>
      <c r="AA223" s="73">
        <v>0</v>
      </c>
      <c r="AB223" s="73">
        <v>0</v>
      </c>
      <c r="AC223" s="73">
        <v>0</v>
      </c>
      <c r="AD223" s="73">
        <v>0</v>
      </c>
      <c r="AE223" s="73">
        <v>0</v>
      </c>
      <c r="AF223" s="73">
        <v>0</v>
      </c>
      <c r="AG223" s="73">
        <v>0</v>
      </c>
      <c r="AH223" s="73">
        <v>0</v>
      </c>
      <c r="AI223" s="7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</row>
    <row r="224" spans="1:85">
      <c r="A224" s="74" t="s">
        <v>0</v>
      </c>
      <c r="B224" s="74" t="s">
        <v>3</v>
      </c>
      <c r="C224" s="73">
        <v>0</v>
      </c>
      <c r="D224" s="73">
        <v>0</v>
      </c>
      <c r="E224" s="73">
        <v>0</v>
      </c>
      <c r="F224" s="73">
        <v>0</v>
      </c>
      <c r="G224" s="73">
        <v>0</v>
      </c>
      <c r="H224" s="73">
        <v>0</v>
      </c>
      <c r="I224" s="73">
        <v>0</v>
      </c>
      <c r="J224" s="73">
        <v>0</v>
      </c>
      <c r="K224" s="73">
        <v>0</v>
      </c>
      <c r="L224" s="73">
        <v>0</v>
      </c>
      <c r="M224" s="73">
        <v>0</v>
      </c>
      <c r="N224" s="73">
        <v>0</v>
      </c>
      <c r="O224" s="73">
        <v>0</v>
      </c>
      <c r="P224" s="73">
        <v>0</v>
      </c>
      <c r="Q224" s="73">
        <v>0</v>
      </c>
      <c r="R224" s="73">
        <v>0</v>
      </c>
      <c r="S224" s="73">
        <v>0</v>
      </c>
      <c r="T224" s="73">
        <v>0</v>
      </c>
      <c r="U224" s="73">
        <v>0</v>
      </c>
      <c r="V224" s="73">
        <v>0</v>
      </c>
      <c r="W224" s="73">
        <v>0</v>
      </c>
      <c r="X224" s="73">
        <v>0</v>
      </c>
      <c r="Y224" s="73">
        <v>0</v>
      </c>
      <c r="Z224" s="73">
        <v>0</v>
      </c>
      <c r="AA224" s="73">
        <v>0</v>
      </c>
      <c r="AB224" s="73">
        <v>0</v>
      </c>
      <c r="AC224" s="73">
        <v>0</v>
      </c>
      <c r="AD224" s="73">
        <v>0</v>
      </c>
      <c r="AE224" s="73">
        <v>0</v>
      </c>
      <c r="AF224" s="73">
        <v>0</v>
      </c>
      <c r="AG224" s="73">
        <v>0</v>
      </c>
      <c r="AH224" s="73">
        <v>0</v>
      </c>
      <c r="AI224" s="73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</row>
    <row r="225" spans="1:85">
      <c r="A225" s="74"/>
      <c r="B225" s="74" t="s">
        <v>34</v>
      </c>
      <c r="C225" s="73">
        <v>0</v>
      </c>
      <c r="D225" s="73">
        <v>0</v>
      </c>
      <c r="E225" s="73">
        <v>0</v>
      </c>
      <c r="F225" s="73">
        <v>0</v>
      </c>
      <c r="G225" s="73">
        <v>0</v>
      </c>
      <c r="H225" s="73">
        <v>0</v>
      </c>
      <c r="I225" s="73">
        <v>0</v>
      </c>
      <c r="J225" s="73">
        <v>0</v>
      </c>
      <c r="K225" s="73">
        <v>0</v>
      </c>
      <c r="L225" s="73">
        <v>0</v>
      </c>
      <c r="M225" s="73">
        <v>0</v>
      </c>
      <c r="N225" s="73">
        <v>0</v>
      </c>
      <c r="O225" s="73">
        <v>0</v>
      </c>
      <c r="P225" s="73">
        <v>0</v>
      </c>
      <c r="Q225" s="73">
        <v>0</v>
      </c>
      <c r="R225" s="73">
        <v>0</v>
      </c>
      <c r="S225" s="73">
        <v>0</v>
      </c>
      <c r="T225" s="73">
        <v>0</v>
      </c>
      <c r="U225" s="73">
        <v>0</v>
      </c>
      <c r="V225" s="73">
        <v>0</v>
      </c>
      <c r="W225" s="73">
        <v>0</v>
      </c>
      <c r="X225" s="73">
        <v>0</v>
      </c>
      <c r="Y225" s="73">
        <v>0</v>
      </c>
      <c r="Z225" s="73">
        <v>0</v>
      </c>
      <c r="AA225" s="73">
        <v>0</v>
      </c>
      <c r="AB225" s="73">
        <v>0</v>
      </c>
      <c r="AC225" s="73">
        <v>0</v>
      </c>
      <c r="AD225" s="73">
        <v>0</v>
      </c>
      <c r="AE225" s="73">
        <v>0</v>
      </c>
      <c r="AF225" s="73">
        <v>0</v>
      </c>
      <c r="AG225" s="73">
        <v>0</v>
      </c>
      <c r="AH225" s="73">
        <v>0</v>
      </c>
      <c r="AI225" s="73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</row>
    <row r="226" spans="1:85">
      <c r="A226" s="14"/>
      <c r="B226" s="14" t="s">
        <v>35</v>
      </c>
      <c r="C226" s="73">
        <v>0</v>
      </c>
      <c r="D226" s="73">
        <v>0</v>
      </c>
      <c r="E226" s="73">
        <v>0</v>
      </c>
      <c r="F226" s="73">
        <v>0</v>
      </c>
      <c r="G226" s="73">
        <v>0</v>
      </c>
      <c r="H226" s="73">
        <v>0</v>
      </c>
      <c r="I226" s="73">
        <v>0</v>
      </c>
      <c r="J226" s="73">
        <v>0</v>
      </c>
      <c r="K226" s="73">
        <v>0</v>
      </c>
      <c r="L226" s="73">
        <v>0</v>
      </c>
      <c r="M226" s="73">
        <v>0</v>
      </c>
      <c r="N226" s="73">
        <v>0</v>
      </c>
      <c r="O226" s="73">
        <v>0</v>
      </c>
      <c r="P226" s="73">
        <v>0</v>
      </c>
      <c r="Q226" s="73">
        <v>0</v>
      </c>
      <c r="R226" s="73">
        <v>0</v>
      </c>
      <c r="S226" s="73">
        <v>0</v>
      </c>
      <c r="T226" s="73">
        <v>0</v>
      </c>
      <c r="U226" s="73">
        <v>0</v>
      </c>
      <c r="V226" s="73">
        <v>0</v>
      </c>
      <c r="W226" s="73">
        <v>0</v>
      </c>
      <c r="X226" s="73">
        <v>0</v>
      </c>
      <c r="Y226" s="73">
        <v>0</v>
      </c>
      <c r="Z226" s="73">
        <v>0</v>
      </c>
      <c r="AA226" s="73">
        <v>0</v>
      </c>
      <c r="AB226" s="73">
        <v>0</v>
      </c>
      <c r="AC226" s="73">
        <v>0</v>
      </c>
      <c r="AD226" s="73">
        <v>0</v>
      </c>
      <c r="AE226" s="73">
        <v>0</v>
      </c>
      <c r="AF226" s="73">
        <v>0</v>
      </c>
      <c r="AG226" s="73">
        <v>0</v>
      </c>
      <c r="AH226" s="73">
        <v>0</v>
      </c>
      <c r="AI226" s="73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</row>
    <row r="227" spans="1:85">
      <c r="A227" s="4"/>
      <c r="B227" s="4" t="s">
        <v>4</v>
      </c>
      <c r="C227" s="73">
        <v>0</v>
      </c>
      <c r="D227" s="73">
        <v>0</v>
      </c>
      <c r="E227" s="73">
        <v>0</v>
      </c>
      <c r="F227" s="73">
        <v>0</v>
      </c>
      <c r="G227" s="73">
        <v>0</v>
      </c>
      <c r="H227" s="73">
        <v>0</v>
      </c>
      <c r="I227" s="73">
        <v>0</v>
      </c>
      <c r="J227" s="73">
        <v>0</v>
      </c>
      <c r="K227" s="73">
        <v>0</v>
      </c>
      <c r="L227" s="73">
        <v>0</v>
      </c>
      <c r="M227" s="73">
        <v>0</v>
      </c>
      <c r="N227" s="73">
        <v>0</v>
      </c>
      <c r="O227" s="73">
        <v>0</v>
      </c>
      <c r="P227" s="73">
        <v>0</v>
      </c>
      <c r="Q227" s="73">
        <v>0</v>
      </c>
      <c r="R227" s="73">
        <v>0</v>
      </c>
      <c r="S227" s="73">
        <v>0</v>
      </c>
      <c r="T227" s="73">
        <v>0</v>
      </c>
      <c r="U227" s="73">
        <v>0</v>
      </c>
      <c r="V227" s="73">
        <v>0</v>
      </c>
      <c r="W227" s="73">
        <v>0</v>
      </c>
      <c r="X227" s="73">
        <v>0</v>
      </c>
      <c r="Y227" s="73">
        <v>0</v>
      </c>
      <c r="Z227" s="73">
        <v>0</v>
      </c>
      <c r="AA227" s="73">
        <v>0</v>
      </c>
      <c r="AB227" s="73">
        <v>0</v>
      </c>
      <c r="AC227" s="73">
        <v>0</v>
      </c>
      <c r="AD227" s="73">
        <v>0</v>
      </c>
      <c r="AE227" s="73">
        <v>0</v>
      </c>
      <c r="AF227" s="73">
        <v>0</v>
      </c>
      <c r="AG227" s="73">
        <v>0</v>
      </c>
      <c r="AH227" s="73">
        <v>0</v>
      </c>
      <c r="AI227" s="73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</row>
    <row r="228" spans="1:85">
      <c r="A228" s="74" t="s">
        <v>1</v>
      </c>
      <c r="B228" s="74" t="s">
        <v>3</v>
      </c>
      <c r="C228" s="73">
        <v>0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O228" s="73">
        <v>0</v>
      </c>
      <c r="P228" s="73">
        <v>0</v>
      </c>
      <c r="Q228" s="73">
        <v>0</v>
      </c>
      <c r="R228" s="73">
        <v>0</v>
      </c>
      <c r="S228" s="73">
        <v>0</v>
      </c>
      <c r="T228" s="73">
        <v>0</v>
      </c>
      <c r="U228" s="73">
        <v>0</v>
      </c>
      <c r="V228" s="73">
        <v>0</v>
      </c>
      <c r="W228" s="73">
        <v>0</v>
      </c>
      <c r="X228" s="73">
        <v>0</v>
      </c>
      <c r="Y228" s="73">
        <v>0</v>
      </c>
      <c r="Z228" s="73">
        <v>0</v>
      </c>
      <c r="AA228" s="73">
        <v>0</v>
      </c>
      <c r="AB228" s="73">
        <v>0</v>
      </c>
      <c r="AC228" s="73">
        <v>0</v>
      </c>
      <c r="AD228" s="73">
        <v>0</v>
      </c>
      <c r="AE228" s="73">
        <v>0</v>
      </c>
      <c r="AF228" s="73">
        <v>0</v>
      </c>
      <c r="AG228" s="73">
        <v>0</v>
      </c>
      <c r="AH228" s="73">
        <v>0</v>
      </c>
      <c r="AI228" s="73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</row>
    <row r="229" spans="1:85">
      <c r="A229" s="74"/>
      <c r="B229" s="74" t="s">
        <v>34</v>
      </c>
      <c r="C229" s="73">
        <v>0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O229" s="73">
        <v>0</v>
      </c>
      <c r="P229" s="73">
        <v>0</v>
      </c>
      <c r="Q229" s="73">
        <v>0</v>
      </c>
      <c r="R229" s="73">
        <v>0</v>
      </c>
      <c r="S229" s="73">
        <v>0</v>
      </c>
      <c r="T229" s="73">
        <v>0</v>
      </c>
      <c r="U229" s="73">
        <v>0</v>
      </c>
      <c r="V229" s="73">
        <v>0</v>
      </c>
      <c r="W229" s="73">
        <v>0</v>
      </c>
      <c r="X229" s="73">
        <v>0</v>
      </c>
      <c r="Y229" s="73">
        <v>0</v>
      </c>
      <c r="Z229" s="73">
        <v>0</v>
      </c>
      <c r="AA229" s="73">
        <v>0</v>
      </c>
      <c r="AB229" s="73">
        <v>0</v>
      </c>
      <c r="AC229" s="73">
        <v>0</v>
      </c>
      <c r="AD229" s="73">
        <v>0</v>
      </c>
      <c r="AE229" s="73">
        <v>0</v>
      </c>
      <c r="AF229" s="73">
        <v>0</v>
      </c>
      <c r="AG229" s="73">
        <v>0</v>
      </c>
      <c r="AH229" s="73">
        <v>0</v>
      </c>
      <c r="AI229" s="73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</row>
    <row r="230" spans="1:85">
      <c r="A230" s="14"/>
      <c r="B230" s="14" t="s">
        <v>35</v>
      </c>
      <c r="C230" s="73">
        <v>0</v>
      </c>
      <c r="D230" s="73">
        <v>0</v>
      </c>
      <c r="E230" s="73">
        <v>0</v>
      </c>
      <c r="F230" s="73">
        <v>0</v>
      </c>
      <c r="G230" s="73">
        <v>0</v>
      </c>
      <c r="H230" s="73">
        <v>0</v>
      </c>
      <c r="I230" s="73">
        <v>0</v>
      </c>
      <c r="J230" s="73">
        <v>0</v>
      </c>
      <c r="K230" s="73">
        <v>0</v>
      </c>
      <c r="L230" s="73">
        <v>0</v>
      </c>
      <c r="M230" s="73">
        <v>0</v>
      </c>
      <c r="N230" s="73">
        <v>0</v>
      </c>
      <c r="O230" s="73">
        <v>0</v>
      </c>
      <c r="P230" s="73">
        <v>0</v>
      </c>
      <c r="Q230" s="73">
        <v>0</v>
      </c>
      <c r="R230" s="73">
        <v>0</v>
      </c>
      <c r="S230" s="73">
        <v>0</v>
      </c>
      <c r="T230" s="73">
        <v>0</v>
      </c>
      <c r="U230" s="73">
        <v>0</v>
      </c>
      <c r="V230" s="73">
        <v>0</v>
      </c>
      <c r="W230" s="73">
        <v>0</v>
      </c>
      <c r="X230" s="73">
        <v>0</v>
      </c>
      <c r="Y230" s="73">
        <v>0</v>
      </c>
      <c r="Z230" s="73">
        <v>0</v>
      </c>
      <c r="AA230" s="73">
        <v>0</v>
      </c>
      <c r="AB230" s="73">
        <v>0</v>
      </c>
      <c r="AC230" s="73">
        <v>0</v>
      </c>
      <c r="AD230" s="73">
        <v>0</v>
      </c>
      <c r="AE230" s="73">
        <v>0</v>
      </c>
      <c r="AF230" s="73">
        <v>0</v>
      </c>
      <c r="AG230" s="73">
        <v>0</v>
      </c>
      <c r="AH230" s="73">
        <v>0</v>
      </c>
      <c r="AI230" s="73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</row>
    <row r="231" spans="1:85">
      <c r="A231" s="4"/>
      <c r="B231" s="4" t="s">
        <v>4</v>
      </c>
      <c r="C231" s="73">
        <v>0</v>
      </c>
      <c r="D231" s="73">
        <v>0</v>
      </c>
      <c r="E231" s="73">
        <v>0</v>
      </c>
      <c r="F231" s="73">
        <v>0</v>
      </c>
      <c r="G231" s="73">
        <v>0</v>
      </c>
      <c r="H231" s="73">
        <v>0</v>
      </c>
      <c r="I231" s="73">
        <v>0</v>
      </c>
      <c r="J231" s="73">
        <v>0</v>
      </c>
      <c r="K231" s="73">
        <v>0</v>
      </c>
      <c r="L231" s="73">
        <v>0</v>
      </c>
      <c r="M231" s="73">
        <v>0</v>
      </c>
      <c r="N231" s="73">
        <v>0</v>
      </c>
      <c r="O231" s="73">
        <v>0</v>
      </c>
      <c r="P231" s="73">
        <v>0</v>
      </c>
      <c r="Q231" s="73">
        <v>0</v>
      </c>
      <c r="R231" s="73">
        <v>0</v>
      </c>
      <c r="S231" s="73">
        <v>0</v>
      </c>
      <c r="T231" s="73">
        <v>0</v>
      </c>
      <c r="U231" s="73">
        <v>0</v>
      </c>
      <c r="V231" s="73">
        <v>0</v>
      </c>
      <c r="W231" s="73">
        <v>0</v>
      </c>
      <c r="X231" s="73">
        <v>0</v>
      </c>
      <c r="Y231" s="73">
        <v>0</v>
      </c>
      <c r="Z231" s="73">
        <v>0</v>
      </c>
      <c r="AA231" s="73">
        <v>0</v>
      </c>
      <c r="AB231" s="73">
        <v>0</v>
      </c>
      <c r="AC231" s="73">
        <v>0</v>
      </c>
      <c r="AD231" s="73">
        <v>0</v>
      </c>
      <c r="AE231" s="73">
        <v>0</v>
      </c>
      <c r="AF231" s="73">
        <v>0</v>
      </c>
      <c r="AG231" s="73">
        <v>0</v>
      </c>
      <c r="AH231" s="73">
        <v>0</v>
      </c>
      <c r="AI231" s="73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</row>
    <row r="232" spans="1:85">
      <c r="A232" s="14" t="s">
        <v>5</v>
      </c>
      <c r="B232" s="14" t="s">
        <v>3</v>
      </c>
      <c r="C232" s="73">
        <v>0</v>
      </c>
      <c r="D232" s="73">
        <v>0</v>
      </c>
      <c r="E232" s="73">
        <v>0</v>
      </c>
      <c r="F232" s="73">
        <v>0</v>
      </c>
      <c r="G232" s="73">
        <v>0</v>
      </c>
      <c r="H232" s="73">
        <v>0</v>
      </c>
      <c r="I232" s="73">
        <v>0</v>
      </c>
      <c r="J232" s="73">
        <v>0</v>
      </c>
      <c r="K232" s="73">
        <v>0</v>
      </c>
      <c r="L232" s="73">
        <v>0</v>
      </c>
      <c r="M232" s="73">
        <v>0</v>
      </c>
      <c r="N232" s="73">
        <v>0</v>
      </c>
      <c r="O232" s="73">
        <v>0</v>
      </c>
      <c r="P232" s="73">
        <v>0</v>
      </c>
      <c r="Q232" s="73">
        <v>0</v>
      </c>
      <c r="R232" s="73">
        <v>0</v>
      </c>
      <c r="S232" s="73">
        <v>0</v>
      </c>
      <c r="T232" s="73">
        <v>0</v>
      </c>
      <c r="U232" s="73">
        <v>0</v>
      </c>
      <c r="V232" s="73">
        <v>0</v>
      </c>
      <c r="W232" s="73">
        <v>0</v>
      </c>
      <c r="X232" s="73">
        <v>0</v>
      </c>
      <c r="Y232" s="73">
        <v>0</v>
      </c>
      <c r="Z232" s="73">
        <v>0</v>
      </c>
      <c r="AA232" s="73">
        <v>0</v>
      </c>
      <c r="AB232" s="73">
        <v>0</v>
      </c>
      <c r="AC232" s="73">
        <v>0</v>
      </c>
      <c r="AD232" s="73">
        <v>0</v>
      </c>
      <c r="AE232" s="73">
        <v>0</v>
      </c>
      <c r="AF232" s="73">
        <v>0</v>
      </c>
      <c r="AG232" s="73">
        <v>0</v>
      </c>
      <c r="AH232" s="73">
        <v>0</v>
      </c>
      <c r="AI232" s="73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</row>
    <row r="233" spans="1:85">
      <c r="A233" s="5"/>
      <c r="B233" s="5" t="s">
        <v>4</v>
      </c>
      <c r="C233" s="73">
        <v>0</v>
      </c>
      <c r="D233" s="73">
        <v>0</v>
      </c>
      <c r="E233" s="73">
        <v>0</v>
      </c>
      <c r="F233" s="73">
        <v>0</v>
      </c>
      <c r="G233" s="73">
        <v>0</v>
      </c>
      <c r="H233" s="73">
        <v>0</v>
      </c>
      <c r="I233" s="73">
        <v>0</v>
      </c>
      <c r="J233" s="73">
        <v>0</v>
      </c>
      <c r="K233" s="73">
        <v>0</v>
      </c>
      <c r="L233" s="73">
        <v>0</v>
      </c>
      <c r="M233" s="73">
        <v>0</v>
      </c>
      <c r="N233" s="73">
        <v>0</v>
      </c>
      <c r="O233" s="73">
        <v>0</v>
      </c>
      <c r="P233" s="73">
        <v>0</v>
      </c>
      <c r="Q233" s="73">
        <v>0</v>
      </c>
      <c r="R233" s="73">
        <v>0</v>
      </c>
      <c r="S233" s="73">
        <v>0</v>
      </c>
      <c r="T233" s="73">
        <v>0</v>
      </c>
      <c r="U233" s="73">
        <v>0</v>
      </c>
      <c r="V233" s="73">
        <v>0</v>
      </c>
      <c r="W233" s="73">
        <v>0</v>
      </c>
      <c r="X233" s="73">
        <v>0</v>
      </c>
      <c r="Y233" s="73">
        <v>0</v>
      </c>
      <c r="Z233" s="73">
        <v>0</v>
      </c>
      <c r="AA233" s="73">
        <v>0</v>
      </c>
      <c r="AB233" s="73">
        <v>0</v>
      </c>
      <c r="AC233" s="73">
        <v>0</v>
      </c>
      <c r="AD233" s="73">
        <v>0</v>
      </c>
      <c r="AE233" s="73">
        <v>0</v>
      </c>
      <c r="AF233" s="73">
        <v>0</v>
      </c>
      <c r="AG233" s="73">
        <v>0</v>
      </c>
      <c r="AH233" s="73">
        <v>0</v>
      </c>
      <c r="AI233" s="7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</row>
    <row r="234" spans="1:85">
      <c r="A234" s="5" t="s">
        <v>2</v>
      </c>
      <c r="B234" s="5" t="s">
        <v>3</v>
      </c>
      <c r="C234" s="73">
        <v>0</v>
      </c>
      <c r="D234" s="73">
        <v>0</v>
      </c>
      <c r="E234" s="73">
        <v>0</v>
      </c>
      <c r="F234" s="73">
        <v>0</v>
      </c>
      <c r="G234" s="73">
        <v>0</v>
      </c>
      <c r="H234" s="73">
        <v>0</v>
      </c>
      <c r="I234" s="73">
        <v>0</v>
      </c>
      <c r="J234" s="73">
        <v>0</v>
      </c>
      <c r="K234" s="73">
        <v>0</v>
      </c>
      <c r="L234" s="73">
        <v>0</v>
      </c>
      <c r="M234" s="73">
        <v>0</v>
      </c>
      <c r="N234" s="73">
        <v>0</v>
      </c>
      <c r="O234" s="73">
        <v>0</v>
      </c>
      <c r="P234" s="73">
        <v>0</v>
      </c>
      <c r="Q234" s="73">
        <v>0</v>
      </c>
      <c r="R234" s="73">
        <v>0</v>
      </c>
      <c r="S234" s="73">
        <v>0</v>
      </c>
      <c r="T234" s="73">
        <v>0</v>
      </c>
      <c r="U234" s="73">
        <v>0</v>
      </c>
      <c r="V234" s="73">
        <v>0</v>
      </c>
      <c r="W234" s="73">
        <v>0</v>
      </c>
      <c r="X234" s="73">
        <v>0</v>
      </c>
      <c r="Y234" s="73">
        <v>0</v>
      </c>
      <c r="Z234" s="73">
        <v>0</v>
      </c>
      <c r="AA234" s="73">
        <v>0</v>
      </c>
      <c r="AB234" s="73">
        <v>0</v>
      </c>
      <c r="AC234" s="73">
        <v>0</v>
      </c>
      <c r="AD234" s="73">
        <v>0</v>
      </c>
      <c r="AE234" s="73">
        <v>0</v>
      </c>
      <c r="AF234" s="73">
        <v>0</v>
      </c>
      <c r="AG234" s="73">
        <v>0</v>
      </c>
      <c r="AH234" s="73">
        <v>0</v>
      </c>
      <c r="AI234" s="73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</row>
    <row r="235" spans="1:85">
      <c r="A235" s="4"/>
      <c r="B235" s="4" t="s">
        <v>4</v>
      </c>
      <c r="C235" s="73">
        <v>0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O235" s="73">
        <v>0</v>
      </c>
      <c r="P235" s="73">
        <v>0</v>
      </c>
      <c r="Q235" s="73">
        <v>0</v>
      </c>
      <c r="R235" s="73">
        <v>0</v>
      </c>
      <c r="S235" s="73">
        <v>0</v>
      </c>
      <c r="T235" s="73">
        <v>0</v>
      </c>
      <c r="U235" s="73">
        <v>0</v>
      </c>
      <c r="V235" s="73">
        <v>0</v>
      </c>
      <c r="W235" s="73">
        <v>0</v>
      </c>
      <c r="X235" s="73">
        <v>0</v>
      </c>
      <c r="Y235" s="73">
        <v>0</v>
      </c>
      <c r="Z235" s="73">
        <v>0</v>
      </c>
      <c r="AA235" s="73">
        <v>0</v>
      </c>
      <c r="AB235" s="73">
        <v>0</v>
      </c>
      <c r="AC235" s="73">
        <v>0</v>
      </c>
      <c r="AD235" s="73">
        <v>0</v>
      </c>
      <c r="AE235" s="73">
        <v>0</v>
      </c>
      <c r="AF235" s="73">
        <v>0</v>
      </c>
      <c r="AG235" s="73">
        <v>0</v>
      </c>
      <c r="AH235" s="73">
        <v>0</v>
      </c>
      <c r="AI235" s="73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</row>
    <row r="236" spans="1:85">
      <c r="A236" s="14" t="s">
        <v>7</v>
      </c>
      <c r="B236" s="14" t="s">
        <v>3</v>
      </c>
      <c r="C236" s="73">
        <v>0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O236" s="73">
        <v>0</v>
      </c>
      <c r="P236" s="73">
        <v>0</v>
      </c>
      <c r="Q236" s="73">
        <v>0</v>
      </c>
      <c r="R236" s="73">
        <v>0</v>
      </c>
      <c r="S236" s="73">
        <v>0</v>
      </c>
      <c r="T236" s="73">
        <v>0</v>
      </c>
      <c r="U236" s="73">
        <v>0</v>
      </c>
      <c r="V236" s="73">
        <v>0</v>
      </c>
      <c r="W236" s="73">
        <v>0</v>
      </c>
      <c r="X236" s="73">
        <v>0</v>
      </c>
      <c r="Y236" s="73">
        <v>0</v>
      </c>
      <c r="Z236" s="73">
        <v>0</v>
      </c>
      <c r="AA236" s="73">
        <v>0</v>
      </c>
      <c r="AB236" s="73">
        <v>0</v>
      </c>
      <c r="AC236" s="73">
        <v>0</v>
      </c>
      <c r="AD236" s="73">
        <v>0</v>
      </c>
      <c r="AE236" s="73">
        <v>0</v>
      </c>
      <c r="AF236" s="73">
        <v>0</v>
      </c>
      <c r="AG236" s="73">
        <v>0</v>
      </c>
      <c r="AH236" s="73">
        <v>0</v>
      </c>
      <c r="AI236" s="73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</row>
    <row r="237" spans="1:85">
      <c r="A237" s="4"/>
      <c r="B237" s="4" t="s">
        <v>4</v>
      </c>
      <c r="C237" s="73">
        <v>0</v>
      </c>
      <c r="D237" s="73">
        <v>0</v>
      </c>
      <c r="E237" s="73">
        <v>0</v>
      </c>
      <c r="F237" s="73">
        <v>0</v>
      </c>
      <c r="G237" s="73">
        <v>0</v>
      </c>
      <c r="H237" s="73">
        <v>0</v>
      </c>
      <c r="I237" s="73">
        <v>0</v>
      </c>
      <c r="J237" s="73">
        <v>0</v>
      </c>
      <c r="K237" s="73">
        <v>0</v>
      </c>
      <c r="L237" s="73">
        <v>0</v>
      </c>
      <c r="M237" s="73">
        <v>0</v>
      </c>
      <c r="N237" s="73">
        <v>0</v>
      </c>
      <c r="O237" s="73">
        <v>0</v>
      </c>
      <c r="P237" s="73">
        <v>0</v>
      </c>
      <c r="Q237" s="73">
        <v>0</v>
      </c>
      <c r="R237" s="73">
        <v>0</v>
      </c>
      <c r="S237" s="73">
        <v>0</v>
      </c>
      <c r="T237" s="73">
        <v>0</v>
      </c>
      <c r="U237" s="73">
        <v>0</v>
      </c>
      <c r="V237" s="73">
        <v>0</v>
      </c>
      <c r="W237" s="73">
        <v>0</v>
      </c>
      <c r="X237" s="73">
        <v>0</v>
      </c>
      <c r="Y237" s="73">
        <v>0</v>
      </c>
      <c r="Z237" s="73">
        <v>0</v>
      </c>
      <c r="AA237" s="73">
        <v>0</v>
      </c>
      <c r="AB237" s="73">
        <v>0</v>
      </c>
      <c r="AC237" s="73">
        <v>0</v>
      </c>
      <c r="AD237" s="73">
        <v>0</v>
      </c>
      <c r="AE237" s="73">
        <v>0</v>
      </c>
      <c r="AF237" s="73">
        <v>0</v>
      </c>
      <c r="AG237" s="73">
        <v>0</v>
      </c>
      <c r="AH237" s="73">
        <v>0</v>
      </c>
      <c r="AI237" s="73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</row>
    <row r="238" spans="1:85">
      <c r="A238" s="14" t="s">
        <v>6</v>
      </c>
      <c r="B238" s="14" t="s">
        <v>3</v>
      </c>
      <c r="C238" s="73">
        <v>0</v>
      </c>
      <c r="D238" s="73">
        <v>0</v>
      </c>
      <c r="E238" s="73">
        <v>0</v>
      </c>
      <c r="F238" s="73">
        <v>0</v>
      </c>
      <c r="G238" s="73">
        <v>0</v>
      </c>
      <c r="H238" s="73">
        <v>0</v>
      </c>
      <c r="I238" s="73">
        <v>0</v>
      </c>
      <c r="J238" s="73">
        <v>0</v>
      </c>
      <c r="K238" s="73">
        <v>0</v>
      </c>
      <c r="L238" s="73">
        <v>0</v>
      </c>
      <c r="M238" s="73">
        <v>0</v>
      </c>
      <c r="N238" s="73">
        <v>0</v>
      </c>
      <c r="O238" s="73">
        <v>0</v>
      </c>
      <c r="P238" s="73">
        <v>0</v>
      </c>
      <c r="Q238" s="73">
        <v>0</v>
      </c>
      <c r="R238" s="73">
        <v>0</v>
      </c>
      <c r="S238" s="73">
        <v>0</v>
      </c>
      <c r="T238" s="73">
        <v>0</v>
      </c>
      <c r="U238" s="73">
        <v>0</v>
      </c>
      <c r="V238" s="73">
        <v>0</v>
      </c>
      <c r="W238" s="73">
        <v>0</v>
      </c>
      <c r="X238" s="73">
        <v>0</v>
      </c>
      <c r="Y238" s="73">
        <v>0</v>
      </c>
      <c r="Z238" s="73">
        <v>0</v>
      </c>
      <c r="AA238" s="73">
        <v>0</v>
      </c>
      <c r="AB238" s="73">
        <v>0</v>
      </c>
      <c r="AC238" s="73">
        <v>0</v>
      </c>
      <c r="AD238" s="73">
        <v>0</v>
      </c>
      <c r="AE238" s="73">
        <v>0</v>
      </c>
      <c r="AF238" s="73">
        <v>0</v>
      </c>
      <c r="AG238" s="73">
        <v>0</v>
      </c>
      <c r="AH238" s="73">
        <v>0</v>
      </c>
      <c r="AI238" s="73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</row>
    <row r="239" spans="1:85">
      <c r="A239" s="5"/>
      <c r="B239" s="5" t="s">
        <v>4</v>
      </c>
      <c r="C239" s="73">
        <v>0</v>
      </c>
      <c r="D239" s="73">
        <v>0</v>
      </c>
      <c r="E239" s="73">
        <v>0</v>
      </c>
      <c r="F239" s="73">
        <v>0</v>
      </c>
      <c r="G239" s="73">
        <v>0</v>
      </c>
      <c r="H239" s="73">
        <v>0</v>
      </c>
      <c r="I239" s="73">
        <v>0</v>
      </c>
      <c r="J239" s="73">
        <v>0</v>
      </c>
      <c r="K239" s="73">
        <v>0</v>
      </c>
      <c r="L239" s="73">
        <v>0</v>
      </c>
      <c r="M239" s="73">
        <v>0</v>
      </c>
      <c r="N239" s="73">
        <v>0</v>
      </c>
      <c r="O239" s="73">
        <v>0</v>
      </c>
      <c r="P239" s="73">
        <v>0</v>
      </c>
      <c r="Q239" s="73">
        <v>0</v>
      </c>
      <c r="R239" s="73">
        <v>0</v>
      </c>
      <c r="S239" s="73">
        <v>0</v>
      </c>
      <c r="T239" s="73">
        <v>0</v>
      </c>
      <c r="U239" s="73">
        <v>0</v>
      </c>
      <c r="V239" s="73">
        <v>0</v>
      </c>
      <c r="W239" s="73">
        <v>0</v>
      </c>
      <c r="X239" s="73">
        <v>0</v>
      </c>
      <c r="Y239" s="73">
        <v>0</v>
      </c>
      <c r="Z239" s="73">
        <v>0</v>
      </c>
      <c r="AA239" s="73">
        <v>0</v>
      </c>
      <c r="AB239" s="73">
        <v>0</v>
      </c>
      <c r="AC239" s="73">
        <v>0</v>
      </c>
      <c r="AD239" s="73">
        <v>0</v>
      </c>
      <c r="AE239" s="73">
        <v>0</v>
      </c>
      <c r="AF239" s="73">
        <v>0</v>
      </c>
      <c r="AG239" s="73">
        <v>0</v>
      </c>
      <c r="AH239" s="73">
        <v>0</v>
      </c>
      <c r="AI239" s="73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</row>
    <row r="240" spans="1:85">
      <c r="A240" s="5" t="s">
        <v>8</v>
      </c>
      <c r="B240" s="5" t="s">
        <v>3</v>
      </c>
      <c r="C240" s="73">
        <v>0</v>
      </c>
      <c r="D240" s="73">
        <v>0</v>
      </c>
      <c r="E240" s="73">
        <v>0</v>
      </c>
      <c r="F240" s="73">
        <v>0</v>
      </c>
      <c r="G240" s="73">
        <v>0</v>
      </c>
      <c r="H240" s="73">
        <v>0</v>
      </c>
      <c r="I240" s="73">
        <v>0</v>
      </c>
      <c r="J240" s="73">
        <v>0</v>
      </c>
      <c r="K240" s="73">
        <v>0</v>
      </c>
      <c r="L240" s="73">
        <v>0</v>
      </c>
      <c r="M240" s="73">
        <v>0</v>
      </c>
      <c r="N240" s="73">
        <v>0</v>
      </c>
      <c r="O240" s="73">
        <v>0</v>
      </c>
      <c r="P240" s="73">
        <v>0</v>
      </c>
      <c r="Q240" s="73">
        <v>0</v>
      </c>
      <c r="R240" s="73">
        <v>0</v>
      </c>
      <c r="S240" s="73">
        <v>0</v>
      </c>
      <c r="T240" s="73">
        <v>0</v>
      </c>
      <c r="U240" s="73">
        <v>0</v>
      </c>
      <c r="V240" s="73">
        <v>0</v>
      </c>
      <c r="W240" s="73">
        <v>0</v>
      </c>
      <c r="X240" s="73">
        <v>0</v>
      </c>
      <c r="Y240" s="73">
        <v>0</v>
      </c>
      <c r="Z240" s="73">
        <v>0</v>
      </c>
      <c r="AA240" s="73">
        <v>0</v>
      </c>
      <c r="AB240" s="73">
        <v>0</v>
      </c>
      <c r="AC240" s="73">
        <v>0</v>
      </c>
      <c r="AD240" s="73">
        <v>0</v>
      </c>
      <c r="AE240" s="73">
        <v>0</v>
      </c>
      <c r="AF240" s="73">
        <v>0</v>
      </c>
      <c r="AG240" s="73">
        <v>0</v>
      </c>
      <c r="AH240" s="73">
        <v>0</v>
      </c>
      <c r="AI240" s="73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</row>
    <row r="241" spans="1:85">
      <c r="A241" s="4"/>
      <c r="B241" s="4" t="s">
        <v>37</v>
      </c>
      <c r="C241" s="73">
        <v>0</v>
      </c>
      <c r="D241" s="73">
        <v>0</v>
      </c>
      <c r="E241" s="73">
        <v>0</v>
      </c>
      <c r="F241" s="73">
        <v>0</v>
      </c>
      <c r="G241" s="73">
        <v>0</v>
      </c>
      <c r="H241" s="73">
        <v>0</v>
      </c>
      <c r="I241" s="73">
        <v>0</v>
      </c>
      <c r="J241" s="73">
        <v>0</v>
      </c>
      <c r="K241" s="73">
        <v>0</v>
      </c>
      <c r="L241" s="73">
        <v>0</v>
      </c>
      <c r="M241" s="73">
        <v>0</v>
      </c>
      <c r="N241" s="73">
        <v>0</v>
      </c>
      <c r="O241" s="73">
        <v>0</v>
      </c>
      <c r="P241" s="73">
        <v>0</v>
      </c>
      <c r="Q241" s="73">
        <v>0</v>
      </c>
      <c r="R241" s="73">
        <v>0</v>
      </c>
      <c r="S241" s="73">
        <v>0</v>
      </c>
      <c r="T241" s="73">
        <v>0</v>
      </c>
      <c r="U241" s="73">
        <v>0</v>
      </c>
      <c r="V241" s="73">
        <v>0</v>
      </c>
      <c r="W241" s="73">
        <v>0</v>
      </c>
      <c r="X241" s="73">
        <v>0</v>
      </c>
      <c r="Y241" s="73">
        <v>0</v>
      </c>
      <c r="Z241" s="73">
        <v>0</v>
      </c>
      <c r="AA241" s="73">
        <v>0</v>
      </c>
      <c r="AB241" s="73">
        <v>0</v>
      </c>
      <c r="AC241" s="73">
        <v>0</v>
      </c>
      <c r="AD241" s="73">
        <v>0</v>
      </c>
      <c r="AE241" s="73">
        <v>0</v>
      </c>
      <c r="AF241" s="73">
        <v>0</v>
      </c>
      <c r="AG241" s="73">
        <v>0</v>
      </c>
      <c r="AH241" s="73">
        <v>0</v>
      </c>
      <c r="AI241" s="73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</row>
    <row r="242" spans="1:85">
      <c r="A242" s="14" t="s">
        <v>36</v>
      </c>
      <c r="B242" s="14" t="s">
        <v>38</v>
      </c>
      <c r="C242" s="73">
        <v>0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O242" s="73">
        <v>0</v>
      </c>
      <c r="P242" s="73">
        <v>0</v>
      </c>
      <c r="Q242" s="73">
        <v>0</v>
      </c>
      <c r="R242" s="73">
        <v>0</v>
      </c>
      <c r="S242" s="73">
        <v>0</v>
      </c>
      <c r="T242" s="73">
        <v>0</v>
      </c>
      <c r="U242" s="73">
        <v>0</v>
      </c>
      <c r="V242" s="73">
        <v>0</v>
      </c>
      <c r="W242" s="73">
        <v>0</v>
      </c>
      <c r="X242" s="73">
        <v>0</v>
      </c>
      <c r="Y242" s="73">
        <v>0</v>
      </c>
      <c r="Z242" s="73">
        <v>0</v>
      </c>
      <c r="AA242" s="73">
        <v>0</v>
      </c>
      <c r="AB242" s="73">
        <v>0</v>
      </c>
      <c r="AC242" s="73">
        <v>0</v>
      </c>
      <c r="AD242" s="73">
        <v>0</v>
      </c>
      <c r="AE242" s="73">
        <v>0</v>
      </c>
      <c r="AF242" s="73">
        <v>0</v>
      </c>
      <c r="AG242" s="73">
        <v>0</v>
      </c>
      <c r="AH242" s="73">
        <v>0</v>
      </c>
      <c r="AI242" s="73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</row>
    <row r="243" spans="1:85">
      <c r="A243" s="5"/>
      <c r="B243" s="5"/>
      <c r="C243" s="73">
        <v>0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O243" s="73">
        <v>0</v>
      </c>
      <c r="P243" s="73">
        <v>0</v>
      </c>
      <c r="Q243" s="73">
        <v>0</v>
      </c>
      <c r="R243" s="73">
        <v>0</v>
      </c>
      <c r="S243" s="73">
        <v>0</v>
      </c>
      <c r="T243" s="73">
        <v>0</v>
      </c>
      <c r="U243" s="73">
        <v>0</v>
      </c>
      <c r="V243" s="73">
        <v>0</v>
      </c>
      <c r="W243" s="73">
        <v>0</v>
      </c>
      <c r="X243" s="73">
        <v>0</v>
      </c>
      <c r="Y243" s="73">
        <v>0</v>
      </c>
      <c r="Z243" s="73">
        <v>0</v>
      </c>
      <c r="AA243" s="73">
        <v>0</v>
      </c>
      <c r="AB243" s="73">
        <v>0</v>
      </c>
      <c r="AC243" s="73">
        <v>0</v>
      </c>
      <c r="AD243" s="73">
        <v>0</v>
      </c>
      <c r="AE243" s="73">
        <v>0</v>
      </c>
      <c r="AF243" s="73">
        <v>0</v>
      </c>
      <c r="AG243" s="73">
        <v>0</v>
      </c>
      <c r="AH243" s="73">
        <v>0</v>
      </c>
      <c r="AI243" s="73">
        <v>0</v>
      </c>
    </row>
    <row r="244" spans="1:85">
      <c r="A244" s="1" t="str">
        <f>LOOKUP(B244,[1]Regions!$A$4:$A$98,[1]Regions!$B$4:$B$98)</f>
        <v>Portugal</v>
      </c>
      <c r="B244" s="2">
        <v>12</v>
      </c>
      <c r="C244" s="72">
        <v>2018</v>
      </c>
      <c r="D244" s="72">
        <v>2019</v>
      </c>
      <c r="E244" s="72">
        <v>2020</v>
      </c>
      <c r="F244" s="72">
        <v>2021</v>
      </c>
      <c r="G244" s="72">
        <v>2022</v>
      </c>
      <c r="H244" s="72">
        <v>2023</v>
      </c>
      <c r="I244" s="72">
        <v>2024</v>
      </c>
      <c r="J244" s="72">
        <v>2025</v>
      </c>
      <c r="K244" s="72">
        <v>2026</v>
      </c>
      <c r="L244" s="72">
        <v>2027</v>
      </c>
      <c r="M244" s="72">
        <v>2028</v>
      </c>
      <c r="N244" s="72">
        <v>2029</v>
      </c>
      <c r="O244" s="72">
        <v>2030</v>
      </c>
      <c r="P244" s="72">
        <v>2031</v>
      </c>
      <c r="Q244" s="72">
        <v>2032</v>
      </c>
      <c r="R244" s="72">
        <v>2033</v>
      </c>
      <c r="S244" s="72">
        <v>2034</v>
      </c>
      <c r="T244" s="72">
        <v>2035</v>
      </c>
      <c r="U244" s="72">
        <v>2036</v>
      </c>
      <c r="V244" s="72">
        <v>2037</v>
      </c>
      <c r="W244" s="72">
        <v>2038</v>
      </c>
      <c r="X244" s="72">
        <v>2039</v>
      </c>
      <c r="Y244" s="72">
        <v>2040</v>
      </c>
      <c r="Z244" s="72">
        <v>2041</v>
      </c>
      <c r="AA244" s="72">
        <v>2042</v>
      </c>
      <c r="AB244" s="72">
        <v>2043</v>
      </c>
      <c r="AC244" s="72">
        <v>2044</v>
      </c>
      <c r="AD244" s="72">
        <v>2045</v>
      </c>
      <c r="AE244" s="72">
        <v>2046</v>
      </c>
      <c r="AF244" s="72">
        <v>2047</v>
      </c>
      <c r="AG244" s="72">
        <v>2048</v>
      </c>
      <c r="AH244" s="72">
        <v>2049</v>
      </c>
      <c r="AI244" s="72">
        <v>2050</v>
      </c>
      <c r="AJ244">
        <v>2051</v>
      </c>
      <c r="AK244">
        <v>2052</v>
      </c>
      <c r="AL244">
        <v>2053</v>
      </c>
      <c r="AM244">
        <v>2054</v>
      </c>
      <c r="AN244">
        <v>2055</v>
      </c>
      <c r="AO244">
        <v>2056</v>
      </c>
      <c r="AP244">
        <v>2057</v>
      </c>
      <c r="AQ244">
        <v>2058</v>
      </c>
      <c r="AR244">
        <v>2059</v>
      </c>
      <c r="AS244">
        <v>2060</v>
      </c>
      <c r="AT244">
        <v>2061</v>
      </c>
      <c r="AU244">
        <v>2062</v>
      </c>
      <c r="AV244">
        <v>2063</v>
      </c>
      <c r="AW244">
        <v>2064</v>
      </c>
      <c r="AX244">
        <v>2065</v>
      </c>
      <c r="AY244">
        <v>2066</v>
      </c>
      <c r="AZ244">
        <v>2067</v>
      </c>
      <c r="BA244">
        <v>2068</v>
      </c>
      <c r="BB244">
        <v>2069</v>
      </c>
      <c r="BC244">
        <v>2070</v>
      </c>
      <c r="BD244">
        <v>2071</v>
      </c>
      <c r="BE244">
        <v>2072</v>
      </c>
      <c r="BF244">
        <v>2073</v>
      </c>
      <c r="BG244">
        <v>2074</v>
      </c>
      <c r="BH244">
        <v>2075</v>
      </c>
      <c r="BI244">
        <v>2076</v>
      </c>
      <c r="BJ244">
        <v>2077</v>
      </c>
      <c r="BK244">
        <v>2078</v>
      </c>
      <c r="BL244">
        <v>2079</v>
      </c>
      <c r="BM244">
        <v>2080</v>
      </c>
      <c r="BN244">
        <v>2081</v>
      </c>
      <c r="BO244">
        <v>2082</v>
      </c>
      <c r="BP244">
        <v>2083</v>
      </c>
      <c r="BQ244">
        <v>2084</v>
      </c>
      <c r="BR244">
        <v>2085</v>
      </c>
      <c r="BS244">
        <v>2086</v>
      </c>
      <c r="BT244">
        <v>2087</v>
      </c>
      <c r="BU244">
        <v>2088</v>
      </c>
      <c r="BV244">
        <v>2089</v>
      </c>
      <c r="BW244">
        <v>2090</v>
      </c>
      <c r="BX244">
        <v>2091</v>
      </c>
      <c r="BY244">
        <v>2092</v>
      </c>
      <c r="BZ244">
        <v>2093</v>
      </c>
      <c r="CA244">
        <v>2094</v>
      </c>
      <c r="CB244">
        <v>2095</v>
      </c>
      <c r="CC244">
        <v>2096</v>
      </c>
      <c r="CD244">
        <v>2097</v>
      </c>
      <c r="CE244">
        <v>2098</v>
      </c>
      <c r="CF244">
        <v>2099</v>
      </c>
      <c r="CG244">
        <v>2100</v>
      </c>
    </row>
    <row r="245" spans="1:85">
      <c r="A245" s="74"/>
      <c r="B245" s="74" t="s">
        <v>4</v>
      </c>
      <c r="C245" s="73">
        <v>0</v>
      </c>
      <c r="D245" s="73">
        <v>0</v>
      </c>
      <c r="E245" s="73">
        <v>0</v>
      </c>
      <c r="F245" s="73">
        <v>0</v>
      </c>
      <c r="G245" s="73">
        <v>0</v>
      </c>
      <c r="H245" s="73">
        <v>0</v>
      </c>
      <c r="I245" s="73">
        <v>0</v>
      </c>
      <c r="J245" s="73">
        <v>0</v>
      </c>
      <c r="K245" s="73">
        <v>0</v>
      </c>
      <c r="L245" s="73">
        <v>0</v>
      </c>
      <c r="M245" s="73">
        <v>0</v>
      </c>
      <c r="N245" s="73">
        <v>0</v>
      </c>
      <c r="O245" s="73">
        <v>0</v>
      </c>
      <c r="P245" s="73">
        <v>0</v>
      </c>
      <c r="Q245" s="73">
        <v>0</v>
      </c>
      <c r="R245" s="73">
        <v>0</v>
      </c>
      <c r="S245" s="73">
        <v>0</v>
      </c>
      <c r="T245" s="73">
        <v>0</v>
      </c>
      <c r="U245" s="73">
        <v>0</v>
      </c>
      <c r="V245" s="73">
        <v>0</v>
      </c>
      <c r="W245" s="73">
        <v>0</v>
      </c>
      <c r="X245" s="73">
        <v>0</v>
      </c>
      <c r="Y245" s="73">
        <v>0</v>
      </c>
      <c r="Z245" s="73">
        <v>0</v>
      </c>
      <c r="AA245" s="73">
        <v>0</v>
      </c>
      <c r="AB245" s="73">
        <v>0</v>
      </c>
      <c r="AC245" s="73">
        <v>0</v>
      </c>
      <c r="AD245" s="73">
        <v>0</v>
      </c>
      <c r="AE245" s="73">
        <v>0</v>
      </c>
      <c r="AF245" s="73">
        <v>0</v>
      </c>
      <c r="AG245" s="73">
        <v>0</v>
      </c>
      <c r="AH245" s="73">
        <v>0</v>
      </c>
      <c r="AI245" s="73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</row>
    <row r="246" spans="1:85">
      <c r="A246" s="74" t="s">
        <v>0</v>
      </c>
      <c r="B246" s="74" t="s">
        <v>3</v>
      </c>
      <c r="C246" s="73">
        <v>0</v>
      </c>
      <c r="D246" s="73">
        <v>0</v>
      </c>
      <c r="E246" s="73">
        <v>0</v>
      </c>
      <c r="F246" s="73">
        <v>0</v>
      </c>
      <c r="G246" s="73">
        <v>0</v>
      </c>
      <c r="H246" s="73">
        <v>0</v>
      </c>
      <c r="I246" s="73">
        <v>0</v>
      </c>
      <c r="J246" s="73">
        <v>0</v>
      </c>
      <c r="K246" s="73">
        <v>0</v>
      </c>
      <c r="L246" s="73">
        <v>0</v>
      </c>
      <c r="M246" s="73">
        <v>0</v>
      </c>
      <c r="N246" s="73">
        <v>0</v>
      </c>
      <c r="O246" s="73">
        <v>0</v>
      </c>
      <c r="P246" s="73">
        <v>0</v>
      </c>
      <c r="Q246" s="73">
        <v>0</v>
      </c>
      <c r="R246" s="73">
        <v>0</v>
      </c>
      <c r="S246" s="73">
        <v>0</v>
      </c>
      <c r="T246" s="73">
        <v>0</v>
      </c>
      <c r="U246" s="73">
        <v>0</v>
      </c>
      <c r="V246" s="73">
        <v>0</v>
      </c>
      <c r="W246" s="73">
        <v>0</v>
      </c>
      <c r="X246" s="73">
        <v>0</v>
      </c>
      <c r="Y246" s="73">
        <v>0</v>
      </c>
      <c r="Z246" s="73">
        <v>0</v>
      </c>
      <c r="AA246" s="73">
        <v>0</v>
      </c>
      <c r="AB246" s="73">
        <v>0</v>
      </c>
      <c r="AC246" s="73">
        <v>0</v>
      </c>
      <c r="AD246" s="73">
        <v>0</v>
      </c>
      <c r="AE246" s="73">
        <v>0</v>
      </c>
      <c r="AF246" s="73">
        <v>0</v>
      </c>
      <c r="AG246" s="73">
        <v>0</v>
      </c>
      <c r="AH246" s="73">
        <v>0</v>
      </c>
      <c r="AI246" s="73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</row>
    <row r="247" spans="1:85">
      <c r="A247" s="74"/>
      <c r="B247" s="74" t="s">
        <v>34</v>
      </c>
      <c r="C247" s="73">
        <v>0</v>
      </c>
      <c r="D247" s="73">
        <v>0</v>
      </c>
      <c r="E247" s="73">
        <v>0</v>
      </c>
      <c r="F247" s="73">
        <v>0</v>
      </c>
      <c r="G247" s="73">
        <v>0</v>
      </c>
      <c r="H247" s="73">
        <v>0</v>
      </c>
      <c r="I247" s="73">
        <v>0</v>
      </c>
      <c r="J247" s="73">
        <v>0</v>
      </c>
      <c r="K247" s="73">
        <v>0</v>
      </c>
      <c r="L247" s="73">
        <v>0</v>
      </c>
      <c r="M247" s="73">
        <v>0</v>
      </c>
      <c r="N247" s="73">
        <v>0</v>
      </c>
      <c r="O247" s="73">
        <v>0</v>
      </c>
      <c r="P247" s="73">
        <v>0</v>
      </c>
      <c r="Q247" s="73">
        <v>0</v>
      </c>
      <c r="R247" s="73">
        <v>0</v>
      </c>
      <c r="S247" s="73">
        <v>0</v>
      </c>
      <c r="T247" s="73">
        <v>0</v>
      </c>
      <c r="U247" s="73">
        <v>0</v>
      </c>
      <c r="V247" s="73">
        <v>0</v>
      </c>
      <c r="W247" s="73">
        <v>0</v>
      </c>
      <c r="X247" s="73">
        <v>0</v>
      </c>
      <c r="Y247" s="73">
        <v>0</v>
      </c>
      <c r="Z247" s="73">
        <v>0</v>
      </c>
      <c r="AA247" s="73">
        <v>0</v>
      </c>
      <c r="AB247" s="73">
        <v>0</v>
      </c>
      <c r="AC247" s="73">
        <v>0</v>
      </c>
      <c r="AD247" s="73">
        <v>0</v>
      </c>
      <c r="AE247" s="73">
        <v>0</v>
      </c>
      <c r="AF247" s="73">
        <v>0</v>
      </c>
      <c r="AG247" s="73">
        <v>0</v>
      </c>
      <c r="AH247" s="73">
        <v>0</v>
      </c>
      <c r="AI247" s="73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</row>
    <row r="248" spans="1:85">
      <c r="A248" s="14"/>
      <c r="B248" s="14" t="s">
        <v>35</v>
      </c>
      <c r="C248" s="73">
        <v>0</v>
      </c>
      <c r="D248" s="73">
        <v>0</v>
      </c>
      <c r="E248" s="73">
        <v>0</v>
      </c>
      <c r="F248" s="73">
        <v>0</v>
      </c>
      <c r="G248" s="73">
        <v>0</v>
      </c>
      <c r="H248" s="73">
        <v>0</v>
      </c>
      <c r="I248" s="73">
        <v>0</v>
      </c>
      <c r="J248" s="73">
        <v>0</v>
      </c>
      <c r="K248" s="73">
        <v>0</v>
      </c>
      <c r="L248" s="73">
        <v>0</v>
      </c>
      <c r="M248" s="73">
        <v>0</v>
      </c>
      <c r="N248" s="73">
        <v>0</v>
      </c>
      <c r="O248" s="73">
        <v>0</v>
      </c>
      <c r="P248" s="73">
        <v>0</v>
      </c>
      <c r="Q248" s="73">
        <v>0</v>
      </c>
      <c r="R248" s="73">
        <v>0</v>
      </c>
      <c r="S248" s="73">
        <v>0</v>
      </c>
      <c r="T248" s="73">
        <v>0</v>
      </c>
      <c r="U248" s="73">
        <v>0</v>
      </c>
      <c r="V248" s="73">
        <v>0</v>
      </c>
      <c r="W248" s="73">
        <v>0</v>
      </c>
      <c r="X248" s="73">
        <v>0</v>
      </c>
      <c r="Y248" s="73">
        <v>0</v>
      </c>
      <c r="Z248" s="73">
        <v>0</v>
      </c>
      <c r="AA248" s="73">
        <v>0</v>
      </c>
      <c r="AB248" s="73">
        <v>0</v>
      </c>
      <c r="AC248" s="73">
        <v>0</v>
      </c>
      <c r="AD248" s="73">
        <v>0</v>
      </c>
      <c r="AE248" s="73">
        <v>0</v>
      </c>
      <c r="AF248" s="73">
        <v>0</v>
      </c>
      <c r="AG248" s="73">
        <v>0</v>
      </c>
      <c r="AH248" s="73">
        <v>0</v>
      </c>
      <c r="AI248" s="73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</row>
    <row r="249" spans="1:85">
      <c r="A249" s="4"/>
      <c r="B249" s="4" t="s">
        <v>4</v>
      </c>
      <c r="C249" s="73">
        <v>0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O249" s="73">
        <v>0</v>
      </c>
      <c r="P249" s="73">
        <v>0</v>
      </c>
      <c r="Q249" s="73">
        <v>0</v>
      </c>
      <c r="R249" s="73">
        <v>0</v>
      </c>
      <c r="S249" s="73">
        <v>0</v>
      </c>
      <c r="T249" s="73">
        <v>0</v>
      </c>
      <c r="U249" s="73">
        <v>0</v>
      </c>
      <c r="V249" s="73">
        <v>0</v>
      </c>
      <c r="W249" s="73">
        <v>0</v>
      </c>
      <c r="X249" s="73">
        <v>0</v>
      </c>
      <c r="Y249" s="73">
        <v>0</v>
      </c>
      <c r="Z249" s="73">
        <v>0</v>
      </c>
      <c r="AA249" s="73">
        <v>0</v>
      </c>
      <c r="AB249" s="73">
        <v>0</v>
      </c>
      <c r="AC249" s="73">
        <v>0</v>
      </c>
      <c r="AD249" s="73">
        <v>0</v>
      </c>
      <c r="AE249" s="73">
        <v>0</v>
      </c>
      <c r="AF249" s="73">
        <v>0</v>
      </c>
      <c r="AG249" s="73">
        <v>0</v>
      </c>
      <c r="AH249" s="73">
        <v>0</v>
      </c>
      <c r="AI249" s="73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</row>
    <row r="250" spans="1:85">
      <c r="A250" s="74" t="s">
        <v>1</v>
      </c>
      <c r="B250" s="74" t="s">
        <v>3</v>
      </c>
      <c r="C250" s="73">
        <v>0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O250" s="73">
        <v>0</v>
      </c>
      <c r="P250" s="73">
        <v>0</v>
      </c>
      <c r="Q250" s="73">
        <v>0</v>
      </c>
      <c r="R250" s="73">
        <v>0</v>
      </c>
      <c r="S250" s="73">
        <v>0</v>
      </c>
      <c r="T250" s="73">
        <v>0</v>
      </c>
      <c r="U250" s="73">
        <v>0</v>
      </c>
      <c r="V250" s="73">
        <v>0</v>
      </c>
      <c r="W250" s="73">
        <v>0</v>
      </c>
      <c r="X250" s="73">
        <v>0</v>
      </c>
      <c r="Y250" s="73">
        <v>0</v>
      </c>
      <c r="Z250" s="73">
        <v>0</v>
      </c>
      <c r="AA250" s="73">
        <v>0</v>
      </c>
      <c r="AB250" s="73">
        <v>0</v>
      </c>
      <c r="AC250" s="73">
        <v>0</v>
      </c>
      <c r="AD250" s="73">
        <v>0</v>
      </c>
      <c r="AE250" s="73">
        <v>0</v>
      </c>
      <c r="AF250" s="73">
        <v>0</v>
      </c>
      <c r="AG250" s="73">
        <v>0</v>
      </c>
      <c r="AH250" s="73">
        <v>0</v>
      </c>
      <c r="AI250" s="73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</row>
    <row r="251" spans="1:85">
      <c r="A251" s="74"/>
      <c r="B251" s="74" t="s">
        <v>34</v>
      </c>
      <c r="C251" s="73">
        <v>0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O251" s="73">
        <v>0</v>
      </c>
      <c r="P251" s="73">
        <v>0</v>
      </c>
      <c r="Q251" s="73">
        <v>0</v>
      </c>
      <c r="R251" s="73">
        <v>0</v>
      </c>
      <c r="S251" s="73">
        <v>0</v>
      </c>
      <c r="T251" s="73">
        <v>0</v>
      </c>
      <c r="U251" s="73">
        <v>0</v>
      </c>
      <c r="V251" s="73">
        <v>0</v>
      </c>
      <c r="W251" s="73">
        <v>0</v>
      </c>
      <c r="X251" s="73">
        <v>0</v>
      </c>
      <c r="Y251" s="73">
        <v>0</v>
      </c>
      <c r="Z251" s="73">
        <v>0</v>
      </c>
      <c r="AA251" s="73">
        <v>0</v>
      </c>
      <c r="AB251" s="73">
        <v>0</v>
      </c>
      <c r="AC251" s="73">
        <v>0</v>
      </c>
      <c r="AD251" s="73">
        <v>0</v>
      </c>
      <c r="AE251" s="73">
        <v>0</v>
      </c>
      <c r="AF251" s="73">
        <v>0</v>
      </c>
      <c r="AG251" s="73">
        <v>0</v>
      </c>
      <c r="AH251" s="73">
        <v>0</v>
      </c>
      <c r="AI251" s="73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</row>
    <row r="252" spans="1:85">
      <c r="A252" s="14"/>
      <c r="B252" s="14" t="s">
        <v>35</v>
      </c>
      <c r="C252" s="73">
        <v>0</v>
      </c>
      <c r="D252" s="73">
        <v>0</v>
      </c>
      <c r="E252" s="73">
        <v>0</v>
      </c>
      <c r="F252" s="73">
        <v>0</v>
      </c>
      <c r="G252" s="73">
        <v>0</v>
      </c>
      <c r="H252" s="73">
        <v>0</v>
      </c>
      <c r="I252" s="73">
        <v>0</v>
      </c>
      <c r="J252" s="73">
        <v>0</v>
      </c>
      <c r="K252" s="73">
        <v>0</v>
      </c>
      <c r="L252" s="73">
        <v>0</v>
      </c>
      <c r="M252" s="73">
        <v>0</v>
      </c>
      <c r="N252" s="73">
        <v>0</v>
      </c>
      <c r="O252" s="73">
        <v>0</v>
      </c>
      <c r="P252" s="73">
        <v>0</v>
      </c>
      <c r="Q252" s="73">
        <v>0</v>
      </c>
      <c r="R252" s="73">
        <v>0</v>
      </c>
      <c r="S252" s="73">
        <v>0</v>
      </c>
      <c r="T252" s="73">
        <v>0</v>
      </c>
      <c r="U252" s="73">
        <v>0</v>
      </c>
      <c r="V252" s="73">
        <v>0</v>
      </c>
      <c r="W252" s="73">
        <v>0</v>
      </c>
      <c r="X252" s="73">
        <v>0</v>
      </c>
      <c r="Y252" s="73">
        <v>0</v>
      </c>
      <c r="Z252" s="73">
        <v>0</v>
      </c>
      <c r="AA252" s="73">
        <v>0</v>
      </c>
      <c r="AB252" s="73">
        <v>0</v>
      </c>
      <c r="AC252" s="73">
        <v>0</v>
      </c>
      <c r="AD252" s="73">
        <v>0</v>
      </c>
      <c r="AE252" s="73">
        <v>0</v>
      </c>
      <c r="AF252" s="73">
        <v>0</v>
      </c>
      <c r="AG252" s="73">
        <v>0</v>
      </c>
      <c r="AH252" s="73">
        <v>0</v>
      </c>
      <c r="AI252" s="73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</row>
    <row r="253" spans="1:85">
      <c r="A253" s="4"/>
      <c r="B253" s="4" t="s">
        <v>4</v>
      </c>
      <c r="C253" s="73">
        <v>0</v>
      </c>
      <c r="D253" s="73">
        <v>0</v>
      </c>
      <c r="E253" s="73">
        <v>0</v>
      </c>
      <c r="F253" s="73">
        <v>0</v>
      </c>
      <c r="G253" s="73">
        <v>0</v>
      </c>
      <c r="H253" s="73">
        <v>0</v>
      </c>
      <c r="I253" s="73">
        <v>0</v>
      </c>
      <c r="J253" s="73">
        <v>0</v>
      </c>
      <c r="K253" s="73">
        <v>0</v>
      </c>
      <c r="L253" s="73">
        <v>0</v>
      </c>
      <c r="M253" s="73">
        <v>0</v>
      </c>
      <c r="N253" s="73">
        <v>0</v>
      </c>
      <c r="O253" s="73">
        <v>0</v>
      </c>
      <c r="P253" s="73">
        <v>0</v>
      </c>
      <c r="Q253" s="73">
        <v>0</v>
      </c>
      <c r="R253" s="73">
        <v>0</v>
      </c>
      <c r="S253" s="73">
        <v>0</v>
      </c>
      <c r="T253" s="73">
        <v>0</v>
      </c>
      <c r="U253" s="73">
        <v>0</v>
      </c>
      <c r="V253" s="73">
        <v>0</v>
      </c>
      <c r="W253" s="73">
        <v>0</v>
      </c>
      <c r="X253" s="73">
        <v>0</v>
      </c>
      <c r="Y253" s="73">
        <v>0</v>
      </c>
      <c r="Z253" s="73">
        <v>0</v>
      </c>
      <c r="AA253" s="73">
        <v>0</v>
      </c>
      <c r="AB253" s="73">
        <v>0</v>
      </c>
      <c r="AC253" s="73">
        <v>0</v>
      </c>
      <c r="AD253" s="73">
        <v>0</v>
      </c>
      <c r="AE253" s="73">
        <v>0</v>
      </c>
      <c r="AF253" s="73">
        <v>0</v>
      </c>
      <c r="AG253" s="73">
        <v>0</v>
      </c>
      <c r="AH253" s="73">
        <v>0</v>
      </c>
      <c r="AI253" s="7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</row>
    <row r="254" spans="1:85">
      <c r="A254" s="14" t="s">
        <v>5</v>
      </c>
      <c r="B254" s="14" t="s">
        <v>3</v>
      </c>
      <c r="C254" s="73">
        <v>0</v>
      </c>
      <c r="D254" s="73">
        <v>0</v>
      </c>
      <c r="E254" s="73">
        <v>0</v>
      </c>
      <c r="F254" s="73">
        <v>0</v>
      </c>
      <c r="G254" s="73">
        <v>0</v>
      </c>
      <c r="H254" s="73">
        <v>0</v>
      </c>
      <c r="I254" s="73">
        <v>0</v>
      </c>
      <c r="J254" s="73">
        <v>0</v>
      </c>
      <c r="K254" s="73">
        <v>0</v>
      </c>
      <c r="L254" s="73">
        <v>0</v>
      </c>
      <c r="M254" s="73">
        <v>0</v>
      </c>
      <c r="N254" s="73">
        <v>0</v>
      </c>
      <c r="O254" s="73">
        <v>0</v>
      </c>
      <c r="P254" s="73">
        <v>0</v>
      </c>
      <c r="Q254" s="73">
        <v>0</v>
      </c>
      <c r="R254" s="73">
        <v>0</v>
      </c>
      <c r="S254" s="73">
        <v>0</v>
      </c>
      <c r="T254" s="73">
        <v>0</v>
      </c>
      <c r="U254" s="73">
        <v>0</v>
      </c>
      <c r="V254" s="73">
        <v>0</v>
      </c>
      <c r="W254" s="73">
        <v>0</v>
      </c>
      <c r="X254" s="73">
        <v>0</v>
      </c>
      <c r="Y254" s="73">
        <v>0</v>
      </c>
      <c r="Z254" s="73">
        <v>0</v>
      </c>
      <c r="AA254" s="73">
        <v>0</v>
      </c>
      <c r="AB254" s="73">
        <v>0</v>
      </c>
      <c r="AC254" s="73">
        <v>0</v>
      </c>
      <c r="AD254" s="73">
        <v>0</v>
      </c>
      <c r="AE254" s="73">
        <v>0</v>
      </c>
      <c r="AF254" s="73">
        <v>0</v>
      </c>
      <c r="AG254" s="73">
        <v>0</v>
      </c>
      <c r="AH254" s="73">
        <v>0</v>
      </c>
      <c r="AI254" s="73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</row>
    <row r="255" spans="1:85">
      <c r="A255" s="5"/>
      <c r="B255" s="5" t="s">
        <v>4</v>
      </c>
      <c r="C255" s="73">
        <v>0</v>
      </c>
      <c r="D255" s="73">
        <v>0</v>
      </c>
      <c r="E255" s="73">
        <v>0</v>
      </c>
      <c r="F255" s="73">
        <v>0</v>
      </c>
      <c r="G255" s="73">
        <v>0</v>
      </c>
      <c r="H255" s="73">
        <v>0</v>
      </c>
      <c r="I255" s="73">
        <v>0</v>
      </c>
      <c r="J255" s="73">
        <v>0</v>
      </c>
      <c r="K255" s="73">
        <v>0</v>
      </c>
      <c r="L255" s="73">
        <v>0</v>
      </c>
      <c r="M255" s="73">
        <v>0</v>
      </c>
      <c r="N255" s="73">
        <v>0</v>
      </c>
      <c r="O255" s="73">
        <v>0</v>
      </c>
      <c r="P255" s="73">
        <v>0</v>
      </c>
      <c r="Q255" s="73">
        <v>0</v>
      </c>
      <c r="R255" s="73">
        <v>0</v>
      </c>
      <c r="S255" s="73">
        <v>0</v>
      </c>
      <c r="T255" s="73">
        <v>0</v>
      </c>
      <c r="U255" s="73">
        <v>0</v>
      </c>
      <c r="V255" s="73">
        <v>0</v>
      </c>
      <c r="W255" s="73">
        <v>0</v>
      </c>
      <c r="X255" s="73">
        <v>0</v>
      </c>
      <c r="Y255" s="73">
        <v>0</v>
      </c>
      <c r="Z255" s="73">
        <v>0</v>
      </c>
      <c r="AA255" s="73">
        <v>0</v>
      </c>
      <c r="AB255" s="73">
        <v>0</v>
      </c>
      <c r="AC255" s="73">
        <v>0</v>
      </c>
      <c r="AD255" s="73">
        <v>0</v>
      </c>
      <c r="AE255" s="73">
        <v>0</v>
      </c>
      <c r="AF255" s="73">
        <v>0</v>
      </c>
      <c r="AG255" s="73">
        <v>0</v>
      </c>
      <c r="AH255" s="73">
        <v>0</v>
      </c>
      <c r="AI255" s="73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</row>
    <row r="256" spans="1:85">
      <c r="A256" s="5" t="s">
        <v>2</v>
      </c>
      <c r="B256" s="5" t="s">
        <v>3</v>
      </c>
      <c r="C256" s="73">
        <v>0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O256" s="73">
        <v>0</v>
      </c>
      <c r="P256" s="73">
        <v>0</v>
      </c>
      <c r="Q256" s="73">
        <v>0</v>
      </c>
      <c r="R256" s="73">
        <v>0</v>
      </c>
      <c r="S256" s="73">
        <v>0</v>
      </c>
      <c r="T256" s="73">
        <v>0</v>
      </c>
      <c r="U256" s="73">
        <v>0</v>
      </c>
      <c r="V256" s="73">
        <v>0</v>
      </c>
      <c r="W256" s="73">
        <v>0</v>
      </c>
      <c r="X256" s="73">
        <v>0</v>
      </c>
      <c r="Y256" s="73">
        <v>0</v>
      </c>
      <c r="Z256" s="73">
        <v>0</v>
      </c>
      <c r="AA256" s="73">
        <v>0</v>
      </c>
      <c r="AB256" s="73">
        <v>0</v>
      </c>
      <c r="AC256" s="73">
        <v>0</v>
      </c>
      <c r="AD256" s="73">
        <v>0</v>
      </c>
      <c r="AE256" s="73">
        <v>0</v>
      </c>
      <c r="AF256" s="73">
        <v>0</v>
      </c>
      <c r="AG256" s="73">
        <v>0</v>
      </c>
      <c r="AH256" s="73">
        <v>0</v>
      </c>
      <c r="AI256" s="73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</row>
    <row r="257" spans="1:85">
      <c r="A257" s="4"/>
      <c r="B257" s="4" t="s">
        <v>4</v>
      </c>
      <c r="C257" s="73">
        <v>0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O257" s="73">
        <v>0</v>
      </c>
      <c r="P257" s="73">
        <v>0</v>
      </c>
      <c r="Q257" s="73">
        <v>0</v>
      </c>
      <c r="R257" s="73">
        <v>0</v>
      </c>
      <c r="S257" s="73">
        <v>0</v>
      </c>
      <c r="T257" s="73">
        <v>0</v>
      </c>
      <c r="U257" s="73">
        <v>0</v>
      </c>
      <c r="V257" s="73">
        <v>0</v>
      </c>
      <c r="W257" s="73">
        <v>0</v>
      </c>
      <c r="X257" s="73">
        <v>0</v>
      </c>
      <c r="Y257" s="73">
        <v>0</v>
      </c>
      <c r="Z257" s="73">
        <v>0</v>
      </c>
      <c r="AA257" s="73">
        <v>0</v>
      </c>
      <c r="AB257" s="73">
        <v>0</v>
      </c>
      <c r="AC257" s="73">
        <v>0</v>
      </c>
      <c r="AD257" s="73">
        <v>0</v>
      </c>
      <c r="AE257" s="73">
        <v>0</v>
      </c>
      <c r="AF257" s="73">
        <v>0</v>
      </c>
      <c r="AG257" s="73">
        <v>0</v>
      </c>
      <c r="AH257" s="73">
        <v>0</v>
      </c>
      <c r="AI257" s="73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</row>
    <row r="258" spans="1:85">
      <c r="A258" s="14" t="s">
        <v>7</v>
      </c>
      <c r="B258" s="14" t="s">
        <v>3</v>
      </c>
      <c r="C258" s="73">
        <v>0</v>
      </c>
      <c r="D258" s="73">
        <v>0</v>
      </c>
      <c r="E258" s="73">
        <v>0</v>
      </c>
      <c r="F258" s="73">
        <v>0</v>
      </c>
      <c r="G258" s="73">
        <v>0</v>
      </c>
      <c r="H258" s="73">
        <v>0</v>
      </c>
      <c r="I258" s="73">
        <v>0</v>
      </c>
      <c r="J258" s="73">
        <v>0</v>
      </c>
      <c r="K258" s="73">
        <v>0</v>
      </c>
      <c r="L258" s="73">
        <v>0</v>
      </c>
      <c r="M258" s="73">
        <v>0</v>
      </c>
      <c r="N258" s="73">
        <v>0</v>
      </c>
      <c r="O258" s="73">
        <v>0</v>
      </c>
      <c r="P258" s="73">
        <v>0</v>
      </c>
      <c r="Q258" s="73">
        <v>0</v>
      </c>
      <c r="R258" s="73">
        <v>0</v>
      </c>
      <c r="S258" s="73">
        <v>0</v>
      </c>
      <c r="T258" s="73">
        <v>0</v>
      </c>
      <c r="U258" s="73">
        <v>0</v>
      </c>
      <c r="V258" s="73">
        <v>0</v>
      </c>
      <c r="W258" s="73">
        <v>0</v>
      </c>
      <c r="X258" s="73">
        <v>0</v>
      </c>
      <c r="Y258" s="73">
        <v>0</v>
      </c>
      <c r="Z258" s="73">
        <v>0</v>
      </c>
      <c r="AA258" s="73">
        <v>0</v>
      </c>
      <c r="AB258" s="73">
        <v>0</v>
      </c>
      <c r="AC258" s="73">
        <v>0</v>
      </c>
      <c r="AD258" s="73">
        <v>0</v>
      </c>
      <c r="AE258" s="73">
        <v>0</v>
      </c>
      <c r="AF258" s="73">
        <v>0</v>
      </c>
      <c r="AG258" s="73">
        <v>0</v>
      </c>
      <c r="AH258" s="73">
        <v>0</v>
      </c>
      <c r="AI258" s="73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</row>
    <row r="259" spans="1:85">
      <c r="A259" s="4"/>
      <c r="B259" s="4" t="s">
        <v>4</v>
      </c>
      <c r="C259" s="73">
        <v>0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O259" s="73">
        <v>0</v>
      </c>
      <c r="P259" s="73">
        <v>0</v>
      </c>
      <c r="Q259" s="73">
        <v>0</v>
      </c>
      <c r="R259" s="73">
        <v>0</v>
      </c>
      <c r="S259" s="73">
        <v>0</v>
      </c>
      <c r="T259" s="73">
        <v>0</v>
      </c>
      <c r="U259" s="73">
        <v>0</v>
      </c>
      <c r="V259" s="73">
        <v>0</v>
      </c>
      <c r="W259" s="73">
        <v>0</v>
      </c>
      <c r="X259" s="73">
        <v>0</v>
      </c>
      <c r="Y259" s="73">
        <v>0</v>
      </c>
      <c r="Z259" s="73">
        <v>0</v>
      </c>
      <c r="AA259" s="73">
        <v>0</v>
      </c>
      <c r="AB259" s="73">
        <v>0</v>
      </c>
      <c r="AC259" s="73">
        <v>0</v>
      </c>
      <c r="AD259" s="73">
        <v>0</v>
      </c>
      <c r="AE259" s="73">
        <v>0</v>
      </c>
      <c r="AF259" s="73">
        <v>0</v>
      </c>
      <c r="AG259" s="73">
        <v>0</v>
      </c>
      <c r="AH259" s="73">
        <v>0</v>
      </c>
      <c r="AI259" s="73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</row>
    <row r="260" spans="1:85">
      <c r="A260" s="14" t="s">
        <v>6</v>
      </c>
      <c r="B260" s="14" t="s">
        <v>3</v>
      </c>
      <c r="C260" s="73">
        <v>0</v>
      </c>
      <c r="D260" s="73">
        <v>0</v>
      </c>
      <c r="E260" s="73">
        <v>0</v>
      </c>
      <c r="F260" s="73">
        <v>0</v>
      </c>
      <c r="G260" s="73">
        <v>0</v>
      </c>
      <c r="H260" s="73">
        <v>0</v>
      </c>
      <c r="I260" s="73">
        <v>0</v>
      </c>
      <c r="J260" s="73">
        <v>0</v>
      </c>
      <c r="K260" s="73">
        <v>0</v>
      </c>
      <c r="L260" s="73">
        <v>0</v>
      </c>
      <c r="M260" s="73">
        <v>0</v>
      </c>
      <c r="N260" s="73">
        <v>0</v>
      </c>
      <c r="O260" s="73">
        <v>0</v>
      </c>
      <c r="P260" s="73">
        <v>0</v>
      </c>
      <c r="Q260" s="73">
        <v>0</v>
      </c>
      <c r="R260" s="73">
        <v>0</v>
      </c>
      <c r="S260" s="73">
        <v>0</v>
      </c>
      <c r="T260" s="73">
        <v>0</v>
      </c>
      <c r="U260" s="73">
        <v>0</v>
      </c>
      <c r="V260" s="73">
        <v>0</v>
      </c>
      <c r="W260" s="73">
        <v>0</v>
      </c>
      <c r="X260" s="73">
        <v>0</v>
      </c>
      <c r="Y260" s="73">
        <v>0</v>
      </c>
      <c r="Z260" s="73">
        <v>0</v>
      </c>
      <c r="AA260" s="73">
        <v>0</v>
      </c>
      <c r="AB260" s="73">
        <v>0</v>
      </c>
      <c r="AC260" s="73">
        <v>0</v>
      </c>
      <c r="AD260" s="73">
        <v>0</v>
      </c>
      <c r="AE260" s="73">
        <v>0</v>
      </c>
      <c r="AF260" s="73">
        <v>0</v>
      </c>
      <c r="AG260" s="73">
        <v>0</v>
      </c>
      <c r="AH260" s="73">
        <v>0</v>
      </c>
      <c r="AI260" s="73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</row>
    <row r="261" spans="1:85">
      <c r="A261" s="5"/>
      <c r="B261" s="5" t="s">
        <v>4</v>
      </c>
      <c r="C261" s="73">
        <v>0</v>
      </c>
      <c r="D261" s="73">
        <v>0</v>
      </c>
      <c r="E261" s="73">
        <v>0</v>
      </c>
      <c r="F261" s="73">
        <v>0</v>
      </c>
      <c r="G261" s="73">
        <v>0</v>
      </c>
      <c r="H261" s="73">
        <v>0</v>
      </c>
      <c r="I261" s="73">
        <v>0</v>
      </c>
      <c r="J261" s="73">
        <v>0</v>
      </c>
      <c r="K261" s="73">
        <v>0</v>
      </c>
      <c r="L261" s="73">
        <v>0</v>
      </c>
      <c r="M261" s="73">
        <v>0</v>
      </c>
      <c r="N261" s="73">
        <v>0</v>
      </c>
      <c r="O261" s="73">
        <v>0</v>
      </c>
      <c r="P261" s="73">
        <v>0</v>
      </c>
      <c r="Q261" s="73">
        <v>0</v>
      </c>
      <c r="R261" s="73">
        <v>0</v>
      </c>
      <c r="S261" s="73">
        <v>0</v>
      </c>
      <c r="T261" s="73">
        <v>0</v>
      </c>
      <c r="U261" s="73">
        <v>0</v>
      </c>
      <c r="V261" s="73">
        <v>0</v>
      </c>
      <c r="W261" s="73">
        <v>0</v>
      </c>
      <c r="X261" s="73">
        <v>0</v>
      </c>
      <c r="Y261" s="73">
        <v>0</v>
      </c>
      <c r="Z261" s="73">
        <v>0</v>
      </c>
      <c r="AA261" s="73">
        <v>0</v>
      </c>
      <c r="AB261" s="73">
        <v>0</v>
      </c>
      <c r="AC261" s="73">
        <v>0</v>
      </c>
      <c r="AD261" s="73">
        <v>0</v>
      </c>
      <c r="AE261" s="73">
        <v>0</v>
      </c>
      <c r="AF261" s="73">
        <v>0</v>
      </c>
      <c r="AG261" s="73">
        <v>0</v>
      </c>
      <c r="AH261" s="73">
        <v>0</v>
      </c>
      <c r="AI261" s="73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</row>
    <row r="262" spans="1:85">
      <c r="A262" s="5" t="s">
        <v>8</v>
      </c>
      <c r="B262" s="5" t="s">
        <v>3</v>
      </c>
      <c r="C262" s="73">
        <v>0</v>
      </c>
      <c r="D262" s="73">
        <v>0</v>
      </c>
      <c r="E262" s="73">
        <v>0</v>
      </c>
      <c r="F262" s="73">
        <v>0</v>
      </c>
      <c r="G262" s="73">
        <v>0</v>
      </c>
      <c r="H262" s="73">
        <v>0</v>
      </c>
      <c r="I262" s="73">
        <v>0</v>
      </c>
      <c r="J262" s="73">
        <v>0</v>
      </c>
      <c r="K262" s="73">
        <v>0</v>
      </c>
      <c r="L262" s="73">
        <v>0</v>
      </c>
      <c r="M262" s="73">
        <v>0</v>
      </c>
      <c r="N262" s="73">
        <v>0</v>
      </c>
      <c r="O262" s="73">
        <v>0</v>
      </c>
      <c r="P262" s="73">
        <v>0</v>
      </c>
      <c r="Q262" s="73">
        <v>0</v>
      </c>
      <c r="R262" s="73">
        <v>0</v>
      </c>
      <c r="S262" s="73">
        <v>0</v>
      </c>
      <c r="T262" s="73">
        <v>0</v>
      </c>
      <c r="U262" s="73">
        <v>0</v>
      </c>
      <c r="V262" s="73">
        <v>0</v>
      </c>
      <c r="W262" s="73">
        <v>0</v>
      </c>
      <c r="X262" s="73">
        <v>0</v>
      </c>
      <c r="Y262" s="73">
        <v>0</v>
      </c>
      <c r="Z262" s="73">
        <v>0</v>
      </c>
      <c r="AA262" s="73">
        <v>0</v>
      </c>
      <c r="AB262" s="73">
        <v>0</v>
      </c>
      <c r="AC262" s="73">
        <v>0</v>
      </c>
      <c r="AD262" s="73">
        <v>0</v>
      </c>
      <c r="AE262" s="73">
        <v>0</v>
      </c>
      <c r="AF262" s="73">
        <v>0</v>
      </c>
      <c r="AG262" s="73">
        <v>0</v>
      </c>
      <c r="AH262" s="73">
        <v>0</v>
      </c>
      <c r="AI262" s="73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</row>
    <row r="263" spans="1:85">
      <c r="A263" s="4"/>
      <c r="B263" s="4" t="s">
        <v>37</v>
      </c>
      <c r="C263" s="73">
        <v>0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O263" s="73">
        <v>0</v>
      </c>
      <c r="P263" s="73">
        <v>0</v>
      </c>
      <c r="Q263" s="73">
        <v>0</v>
      </c>
      <c r="R263" s="73">
        <v>0</v>
      </c>
      <c r="S263" s="73">
        <v>0</v>
      </c>
      <c r="T263" s="73">
        <v>0</v>
      </c>
      <c r="U263" s="73">
        <v>0</v>
      </c>
      <c r="V263" s="73">
        <v>0</v>
      </c>
      <c r="W263" s="73">
        <v>0</v>
      </c>
      <c r="X263" s="73">
        <v>0</v>
      </c>
      <c r="Y263" s="73">
        <v>0</v>
      </c>
      <c r="Z263" s="73">
        <v>0</v>
      </c>
      <c r="AA263" s="73">
        <v>0</v>
      </c>
      <c r="AB263" s="73">
        <v>0</v>
      </c>
      <c r="AC263" s="73">
        <v>0</v>
      </c>
      <c r="AD263" s="73">
        <v>0</v>
      </c>
      <c r="AE263" s="73">
        <v>0</v>
      </c>
      <c r="AF263" s="73">
        <v>0</v>
      </c>
      <c r="AG263" s="73">
        <v>0</v>
      </c>
      <c r="AH263" s="73">
        <v>0</v>
      </c>
      <c r="AI263" s="7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</row>
    <row r="264" spans="1:85">
      <c r="A264" s="14" t="s">
        <v>36</v>
      </c>
      <c r="B264" s="14" t="s">
        <v>38</v>
      </c>
      <c r="C264" s="73">
        <v>0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O264" s="73">
        <v>0</v>
      </c>
      <c r="P264" s="73">
        <v>0</v>
      </c>
      <c r="Q264" s="73">
        <v>0</v>
      </c>
      <c r="R264" s="73">
        <v>0</v>
      </c>
      <c r="S264" s="73">
        <v>0</v>
      </c>
      <c r="T264" s="73">
        <v>0</v>
      </c>
      <c r="U264" s="73">
        <v>0</v>
      </c>
      <c r="V264" s="73">
        <v>0</v>
      </c>
      <c r="W264" s="73">
        <v>0</v>
      </c>
      <c r="X264" s="73">
        <v>0</v>
      </c>
      <c r="Y264" s="73">
        <v>0</v>
      </c>
      <c r="Z264" s="73">
        <v>0</v>
      </c>
      <c r="AA264" s="73">
        <v>0</v>
      </c>
      <c r="AB264" s="73">
        <v>0</v>
      </c>
      <c r="AC264" s="73">
        <v>0</v>
      </c>
      <c r="AD264" s="73">
        <v>0</v>
      </c>
      <c r="AE264" s="73">
        <v>0</v>
      </c>
      <c r="AF264" s="73">
        <v>0</v>
      </c>
      <c r="AG264" s="73">
        <v>0</v>
      </c>
      <c r="AH264" s="73">
        <v>0</v>
      </c>
      <c r="AI264" s="73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</row>
    <row r="265" spans="1:85">
      <c r="A265" s="5"/>
      <c r="B265" s="5"/>
      <c r="C265" s="73">
        <v>0</v>
      </c>
      <c r="D265" s="73">
        <v>0</v>
      </c>
      <c r="E265" s="73">
        <v>0</v>
      </c>
      <c r="F265" s="73">
        <v>0</v>
      </c>
      <c r="G265" s="73">
        <v>0</v>
      </c>
      <c r="H265" s="73">
        <v>0</v>
      </c>
      <c r="I265" s="73">
        <v>0</v>
      </c>
      <c r="J265" s="73">
        <v>0</v>
      </c>
      <c r="K265" s="73">
        <v>0</v>
      </c>
      <c r="L265" s="73">
        <v>0</v>
      </c>
      <c r="M265" s="73">
        <v>0</v>
      </c>
      <c r="N265" s="73">
        <v>0</v>
      </c>
      <c r="O265" s="73">
        <v>0</v>
      </c>
      <c r="P265" s="73">
        <v>0</v>
      </c>
      <c r="Q265" s="73">
        <v>0</v>
      </c>
      <c r="R265" s="73">
        <v>0</v>
      </c>
      <c r="S265" s="73">
        <v>0</v>
      </c>
      <c r="T265" s="73">
        <v>0</v>
      </c>
      <c r="U265" s="73">
        <v>0</v>
      </c>
      <c r="V265" s="73">
        <v>0</v>
      </c>
      <c r="W265" s="73">
        <v>0</v>
      </c>
      <c r="X265" s="73">
        <v>0</v>
      </c>
      <c r="Y265" s="73">
        <v>0</v>
      </c>
      <c r="Z265" s="73">
        <v>0</v>
      </c>
      <c r="AA265" s="73">
        <v>0</v>
      </c>
      <c r="AB265" s="73">
        <v>0</v>
      </c>
      <c r="AC265" s="73">
        <v>0</v>
      </c>
      <c r="AD265" s="73">
        <v>0</v>
      </c>
      <c r="AE265" s="73">
        <v>0</v>
      </c>
      <c r="AF265" s="73">
        <v>0</v>
      </c>
      <c r="AG265" s="73">
        <v>0</v>
      </c>
      <c r="AH265" s="73">
        <v>0</v>
      </c>
      <c r="AI265" s="73">
        <v>0</v>
      </c>
    </row>
    <row r="266" spans="1:85">
      <c r="A266" s="1" t="str">
        <f>LOOKUP(B266,[1]Regions!$A$4:$A$98,[1]Regions!$B$4:$B$98)</f>
        <v>Finland</v>
      </c>
      <c r="B266" s="2">
        <v>13</v>
      </c>
      <c r="C266" s="72">
        <v>2018</v>
      </c>
      <c r="D266" s="72">
        <v>2019</v>
      </c>
      <c r="E266" s="72">
        <v>2020</v>
      </c>
      <c r="F266" s="72">
        <v>2021</v>
      </c>
      <c r="G266" s="72">
        <v>2022</v>
      </c>
      <c r="H266" s="72">
        <v>2023</v>
      </c>
      <c r="I266" s="72">
        <v>2024</v>
      </c>
      <c r="J266" s="72">
        <v>2025</v>
      </c>
      <c r="K266" s="72">
        <v>2026</v>
      </c>
      <c r="L266" s="72">
        <v>2027</v>
      </c>
      <c r="M266" s="72">
        <v>2028</v>
      </c>
      <c r="N266" s="72">
        <v>2029</v>
      </c>
      <c r="O266" s="72">
        <v>2030</v>
      </c>
      <c r="P266" s="72">
        <v>2031</v>
      </c>
      <c r="Q266" s="72">
        <v>2032</v>
      </c>
      <c r="R266" s="72">
        <v>2033</v>
      </c>
      <c r="S266" s="72">
        <v>2034</v>
      </c>
      <c r="T266" s="72">
        <v>2035</v>
      </c>
      <c r="U266" s="72">
        <v>2036</v>
      </c>
      <c r="V266" s="72">
        <v>2037</v>
      </c>
      <c r="W266" s="72">
        <v>2038</v>
      </c>
      <c r="X266" s="72">
        <v>2039</v>
      </c>
      <c r="Y266" s="72">
        <v>2040</v>
      </c>
      <c r="Z266" s="72">
        <v>2041</v>
      </c>
      <c r="AA266" s="72">
        <v>2042</v>
      </c>
      <c r="AB266" s="72">
        <v>2043</v>
      </c>
      <c r="AC266" s="72">
        <v>2044</v>
      </c>
      <c r="AD266" s="72">
        <v>2045</v>
      </c>
      <c r="AE266" s="72">
        <v>2046</v>
      </c>
      <c r="AF266" s="72">
        <v>2047</v>
      </c>
      <c r="AG266" s="72">
        <v>2048</v>
      </c>
      <c r="AH266" s="72">
        <v>2049</v>
      </c>
      <c r="AI266" s="72">
        <v>2050</v>
      </c>
      <c r="AJ266">
        <v>2051</v>
      </c>
      <c r="AK266">
        <v>2052</v>
      </c>
      <c r="AL266">
        <v>2053</v>
      </c>
      <c r="AM266">
        <v>2054</v>
      </c>
      <c r="AN266">
        <v>2055</v>
      </c>
      <c r="AO266">
        <v>2056</v>
      </c>
      <c r="AP266">
        <v>2057</v>
      </c>
      <c r="AQ266">
        <v>2058</v>
      </c>
      <c r="AR266">
        <v>2059</v>
      </c>
      <c r="AS266">
        <v>2060</v>
      </c>
      <c r="AT266">
        <v>2061</v>
      </c>
      <c r="AU266">
        <v>2062</v>
      </c>
      <c r="AV266">
        <v>2063</v>
      </c>
      <c r="AW266">
        <v>2064</v>
      </c>
      <c r="AX266">
        <v>2065</v>
      </c>
      <c r="AY266">
        <v>2066</v>
      </c>
      <c r="AZ266">
        <v>2067</v>
      </c>
      <c r="BA266">
        <v>2068</v>
      </c>
      <c r="BB266">
        <v>2069</v>
      </c>
      <c r="BC266">
        <v>2070</v>
      </c>
      <c r="BD266">
        <v>2071</v>
      </c>
      <c r="BE266">
        <v>2072</v>
      </c>
      <c r="BF266">
        <v>2073</v>
      </c>
      <c r="BG266">
        <v>2074</v>
      </c>
      <c r="BH266">
        <v>2075</v>
      </c>
      <c r="BI266">
        <v>2076</v>
      </c>
      <c r="BJ266">
        <v>2077</v>
      </c>
      <c r="BK266">
        <v>2078</v>
      </c>
      <c r="BL266">
        <v>2079</v>
      </c>
      <c r="BM266">
        <v>2080</v>
      </c>
      <c r="BN266">
        <v>2081</v>
      </c>
      <c r="BO266">
        <v>2082</v>
      </c>
      <c r="BP266">
        <v>2083</v>
      </c>
      <c r="BQ266">
        <v>2084</v>
      </c>
      <c r="BR266">
        <v>2085</v>
      </c>
      <c r="BS266">
        <v>2086</v>
      </c>
      <c r="BT266">
        <v>2087</v>
      </c>
      <c r="BU266">
        <v>2088</v>
      </c>
      <c r="BV266">
        <v>2089</v>
      </c>
      <c r="BW266">
        <v>2090</v>
      </c>
      <c r="BX266">
        <v>2091</v>
      </c>
      <c r="BY266">
        <v>2092</v>
      </c>
      <c r="BZ266">
        <v>2093</v>
      </c>
      <c r="CA266">
        <v>2094</v>
      </c>
      <c r="CB266">
        <v>2095</v>
      </c>
      <c r="CC266">
        <v>2096</v>
      </c>
      <c r="CD266">
        <v>2097</v>
      </c>
      <c r="CE266">
        <v>2098</v>
      </c>
      <c r="CF266">
        <v>2099</v>
      </c>
      <c r="CG266">
        <v>2100</v>
      </c>
    </row>
    <row r="267" spans="1:85">
      <c r="A267" s="74"/>
      <c r="B267" s="74" t="s">
        <v>4</v>
      </c>
      <c r="C267" s="73">
        <v>0</v>
      </c>
      <c r="D267" s="73">
        <v>0</v>
      </c>
      <c r="E267" s="73">
        <v>0</v>
      </c>
      <c r="F267" s="73">
        <v>0</v>
      </c>
      <c r="G267" s="73">
        <v>0</v>
      </c>
      <c r="H267" s="73">
        <v>0</v>
      </c>
      <c r="I267" s="73">
        <v>0</v>
      </c>
      <c r="J267" s="73">
        <v>0</v>
      </c>
      <c r="K267" s="73">
        <v>0</v>
      </c>
      <c r="L267" s="73">
        <v>0</v>
      </c>
      <c r="M267" s="73">
        <v>0</v>
      </c>
      <c r="N267" s="73">
        <v>0</v>
      </c>
      <c r="O267" s="73">
        <v>0</v>
      </c>
      <c r="P267" s="73">
        <v>0</v>
      </c>
      <c r="Q267" s="73">
        <v>0</v>
      </c>
      <c r="R267" s="73">
        <v>0</v>
      </c>
      <c r="S267" s="73">
        <v>0</v>
      </c>
      <c r="T267" s="73">
        <v>0</v>
      </c>
      <c r="U267" s="73">
        <v>0</v>
      </c>
      <c r="V267" s="73">
        <v>0</v>
      </c>
      <c r="W267" s="73">
        <v>0</v>
      </c>
      <c r="X267" s="73">
        <v>0</v>
      </c>
      <c r="Y267" s="73">
        <v>0</v>
      </c>
      <c r="Z267" s="73">
        <v>0</v>
      </c>
      <c r="AA267" s="73">
        <v>0</v>
      </c>
      <c r="AB267" s="73">
        <v>0</v>
      </c>
      <c r="AC267" s="73">
        <v>0</v>
      </c>
      <c r="AD267" s="73">
        <v>0</v>
      </c>
      <c r="AE267" s="73">
        <v>0</v>
      </c>
      <c r="AF267" s="73">
        <v>0</v>
      </c>
      <c r="AG267" s="73">
        <v>0</v>
      </c>
      <c r="AH267" s="73">
        <v>0</v>
      </c>
      <c r="AI267" s="73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</row>
    <row r="268" spans="1:85">
      <c r="A268" s="74" t="s">
        <v>0</v>
      </c>
      <c r="B268" s="74" t="s">
        <v>3</v>
      </c>
      <c r="C268" s="73">
        <v>0</v>
      </c>
      <c r="D268" s="73">
        <v>0</v>
      </c>
      <c r="E268" s="73">
        <v>0</v>
      </c>
      <c r="F268" s="73">
        <v>0</v>
      </c>
      <c r="G268" s="73">
        <v>0</v>
      </c>
      <c r="H268" s="73">
        <v>0</v>
      </c>
      <c r="I268" s="73">
        <v>0</v>
      </c>
      <c r="J268" s="73">
        <v>0</v>
      </c>
      <c r="K268" s="73">
        <v>0</v>
      </c>
      <c r="L268" s="73">
        <v>0</v>
      </c>
      <c r="M268" s="73">
        <v>0</v>
      </c>
      <c r="N268" s="73">
        <v>0</v>
      </c>
      <c r="O268" s="73">
        <v>0</v>
      </c>
      <c r="P268" s="73">
        <v>0</v>
      </c>
      <c r="Q268" s="73">
        <v>0</v>
      </c>
      <c r="R268" s="73">
        <v>0</v>
      </c>
      <c r="S268" s="73">
        <v>0</v>
      </c>
      <c r="T268" s="73">
        <v>0</v>
      </c>
      <c r="U268" s="73">
        <v>0</v>
      </c>
      <c r="V268" s="73">
        <v>0</v>
      </c>
      <c r="W268" s="73">
        <v>0</v>
      </c>
      <c r="X268" s="73">
        <v>0</v>
      </c>
      <c r="Y268" s="73">
        <v>0</v>
      </c>
      <c r="Z268" s="73">
        <v>0</v>
      </c>
      <c r="AA268" s="73">
        <v>0</v>
      </c>
      <c r="AB268" s="73">
        <v>0</v>
      </c>
      <c r="AC268" s="73">
        <v>0</v>
      </c>
      <c r="AD268" s="73">
        <v>0</v>
      </c>
      <c r="AE268" s="73">
        <v>0</v>
      </c>
      <c r="AF268" s="73">
        <v>0</v>
      </c>
      <c r="AG268" s="73">
        <v>0</v>
      </c>
      <c r="AH268" s="73">
        <v>0</v>
      </c>
      <c r="AI268" s="73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</row>
    <row r="269" spans="1:85">
      <c r="A269" s="74"/>
      <c r="B269" s="74" t="s">
        <v>34</v>
      </c>
      <c r="C269" s="73">
        <v>0</v>
      </c>
      <c r="D269" s="73">
        <v>0</v>
      </c>
      <c r="E269" s="73">
        <v>0</v>
      </c>
      <c r="F269" s="73">
        <v>0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  <c r="L269" s="73">
        <v>0</v>
      </c>
      <c r="M269" s="73">
        <v>0</v>
      </c>
      <c r="N269" s="73">
        <v>0</v>
      </c>
      <c r="O269" s="73">
        <v>0</v>
      </c>
      <c r="P269" s="73">
        <v>0</v>
      </c>
      <c r="Q269" s="73">
        <v>0</v>
      </c>
      <c r="R269" s="73">
        <v>0</v>
      </c>
      <c r="S269" s="73">
        <v>0</v>
      </c>
      <c r="T269" s="73">
        <v>0</v>
      </c>
      <c r="U269" s="73">
        <v>0</v>
      </c>
      <c r="V269" s="73">
        <v>0</v>
      </c>
      <c r="W269" s="73">
        <v>0</v>
      </c>
      <c r="X269" s="73">
        <v>0</v>
      </c>
      <c r="Y269" s="73">
        <v>0</v>
      </c>
      <c r="Z269" s="73">
        <v>0</v>
      </c>
      <c r="AA269" s="73">
        <v>0</v>
      </c>
      <c r="AB269" s="73">
        <v>0</v>
      </c>
      <c r="AC269" s="73">
        <v>0</v>
      </c>
      <c r="AD269" s="73">
        <v>0</v>
      </c>
      <c r="AE269" s="73">
        <v>0</v>
      </c>
      <c r="AF269" s="73">
        <v>0</v>
      </c>
      <c r="AG269" s="73">
        <v>0</v>
      </c>
      <c r="AH269" s="73">
        <v>0</v>
      </c>
      <c r="AI269" s="73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</row>
    <row r="270" spans="1:85">
      <c r="A270" s="14"/>
      <c r="B270" s="14" t="s">
        <v>35</v>
      </c>
      <c r="C270" s="73">
        <v>0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O270" s="73">
        <v>0</v>
      </c>
      <c r="P270" s="73">
        <v>0</v>
      </c>
      <c r="Q270" s="73">
        <v>0</v>
      </c>
      <c r="R270" s="73">
        <v>0</v>
      </c>
      <c r="S270" s="73">
        <v>0</v>
      </c>
      <c r="T270" s="73">
        <v>0</v>
      </c>
      <c r="U270" s="73">
        <v>0</v>
      </c>
      <c r="V270" s="73">
        <v>0</v>
      </c>
      <c r="W270" s="73">
        <v>0</v>
      </c>
      <c r="X270" s="73">
        <v>0</v>
      </c>
      <c r="Y270" s="73">
        <v>0</v>
      </c>
      <c r="Z270" s="73">
        <v>0</v>
      </c>
      <c r="AA270" s="73">
        <v>0</v>
      </c>
      <c r="AB270" s="73">
        <v>0</v>
      </c>
      <c r="AC270" s="73">
        <v>0</v>
      </c>
      <c r="AD270" s="73">
        <v>0</v>
      </c>
      <c r="AE270" s="73">
        <v>0</v>
      </c>
      <c r="AF270" s="73">
        <v>0</v>
      </c>
      <c r="AG270" s="73">
        <v>0</v>
      </c>
      <c r="AH270" s="73">
        <v>0</v>
      </c>
      <c r="AI270" s="73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</row>
    <row r="271" spans="1:85">
      <c r="A271" s="4"/>
      <c r="B271" s="4" t="s">
        <v>4</v>
      </c>
      <c r="C271" s="73">
        <v>0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O271" s="73">
        <v>0</v>
      </c>
      <c r="P271" s="73">
        <v>0</v>
      </c>
      <c r="Q271" s="73">
        <v>0</v>
      </c>
      <c r="R271" s="73">
        <v>0</v>
      </c>
      <c r="S271" s="73">
        <v>0</v>
      </c>
      <c r="T271" s="73">
        <v>0</v>
      </c>
      <c r="U271" s="73">
        <v>0</v>
      </c>
      <c r="V271" s="73">
        <v>0</v>
      </c>
      <c r="W271" s="73">
        <v>0</v>
      </c>
      <c r="X271" s="73">
        <v>0</v>
      </c>
      <c r="Y271" s="73">
        <v>0</v>
      </c>
      <c r="Z271" s="73">
        <v>0</v>
      </c>
      <c r="AA271" s="73">
        <v>0</v>
      </c>
      <c r="AB271" s="73">
        <v>0</v>
      </c>
      <c r="AC271" s="73">
        <v>0</v>
      </c>
      <c r="AD271" s="73">
        <v>0</v>
      </c>
      <c r="AE271" s="73">
        <v>0</v>
      </c>
      <c r="AF271" s="73">
        <v>0</v>
      </c>
      <c r="AG271" s="73">
        <v>0</v>
      </c>
      <c r="AH271" s="73">
        <v>0</v>
      </c>
      <c r="AI271" s="73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</row>
    <row r="272" spans="1:85">
      <c r="A272" s="74" t="s">
        <v>1</v>
      </c>
      <c r="B272" s="74" t="s">
        <v>3</v>
      </c>
      <c r="C272" s="73">
        <v>0</v>
      </c>
      <c r="D272" s="73">
        <v>0</v>
      </c>
      <c r="E272" s="73">
        <v>0</v>
      </c>
      <c r="F272" s="73">
        <v>0</v>
      </c>
      <c r="G272" s="73">
        <v>0</v>
      </c>
      <c r="H272" s="73">
        <v>0</v>
      </c>
      <c r="I272" s="73">
        <v>0</v>
      </c>
      <c r="J272" s="73">
        <v>0</v>
      </c>
      <c r="K272" s="73">
        <v>0</v>
      </c>
      <c r="L272" s="73">
        <v>0</v>
      </c>
      <c r="M272" s="73">
        <v>0</v>
      </c>
      <c r="N272" s="73">
        <v>0</v>
      </c>
      <c r="O272" s="73">
        <v>0</v>
      </c>
      <c r="P272" s="73">
        <v>0</v>
      </c>
      <c r="Q272" s="73">
        <v>0</v>
      </c>
      <c r="R272" s="73">
        <v>0</v>
      </c>
      <c r="S272" s="73">
        <v>0</v>
      </c>
      <c r="T272" s="73">
        <v>0</v>
      </c>
      <c r="U272" s="73">
        <v>0</v>
      </c>
      <c r="V272" s="73">
        <v>0</v>
      </c>
      <c r="W272" s="73">
        <v>0</v>
      </c>
      <c r="X272" s="73">
        <v>0</v>
      </c>
      <c r="Y272" s="73">
        <v>0</v>
      </c>
      <c r="Z272" s="73">
        <v>0</v>
      </c>
      <c r="AA272" s="73">
        <v>0</v>
      </c>
      <c r="AB272" s="73">
        <v>0</v>
      </c>
      <c r="AC272" s="73">
        <v>0</v>
      </c>
      <c r="AD272" s="73">
        <v>0</v>
      </c>
      <c r="AE272" s="73">
        <v>0</v>
      </c>
      <c r="AF272" s="73">
        <v>0</v>
      </c>
      <c r="AG272" s="73">
        <v>0</v>
      </c>
      <c r="AH272" s="73">
        <v>0</v>
      </c>
      <c r="AI272" s="73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</row>
    <row r="273" spans="1:85">
      <c r="A273" s="74"/>
      <c r="B273" s="74" t="s">
        <v>34</v>
      </c>
      <c r="C273" s="73">
        <v>0</v>
      </c>
      <c r="D273" s="73">
        <v>0</v>
      </c>
      <c r="E273" s="73">
        <v>0</v>
      </c>
      <c r="F273" s="73">
        <v>0</v>
      </c>
      <c r="G273" s="73">
        <v>0</v>
      </c>
      <c r="H273" s="73">
        <v>0</v>
      </c>
      <c r="I273" s="73">
        <v>0</v>
      </c>
      <c r="J273" s="73">
        <v>0</v>
      </c>
      <c r="K273" s="73">
        <v>0</v>
      </c>
      <c r="L273" s="73">
        <v>0</v>
      </c>
      <c r="M273" s="73">
        <v>0</v>
      </c>
      <c r="N273" s="73">
        <v>0</v>
      </c>
      <c r="O273" s="73">
        <v>0</v>
      </c>
      <c r="P273" s="73">
        <v>0</v>
      </c>
      <c r="Q273" s="73">
        <v>0</v>
      </c>
      <c r="R273" s="73">
        <v>0</v>
      </c>
      <c r="S273" s="73">
        <v>0</v>
      </c>
      <c r="T273" s="73">
        <v>0</v>
      </c>
      <c r="U273" s="73">
        <v>0</v>
      </c>
      <c r="V273" s="73">
        <v>0</v>
      </c>
      <c r="W273" s="73">
        <v>0</v>
      </c>
      <c r="X273" s="73">
        <v>0</v>
      </c>
      <c r="Y273" s="73">
        <v>0</v>
      </c>
      <c r="Z273" s="73">
        <v>0</v>
      </c>
      <c r="AA273" s="73">
        <v>0</v>
      </c>
      <c r="AB273" s="73">
        <v>0</v>
      </c>
      <c r="AC273" s="73">
        <v>0</v>
      </c>
      <c r="AD273" s="73">
        <v>0</v>
      </c>
      <c r="AE273" s="73">
        <v>0</v>
      </c>
      <c r="AF273" s="73">
        <v>0</v>
      </c>
      <c r="AG273" s="73">
        <v>0</v>
      </c>
      <c r="AH273" s="73">
        <v>0</v>
      </c>
      <c r="AI273" s="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</row>
    <row r="274" spans="1:85">
      <c r="A274" s="14"/>
      <c r="B274" s="14" t="s">
        <v>35</v>
      </c>
      <c r="C274" s="73">
        <v>0</v>
      </c>
      <c r="D274" s="73">
        <v>0</v>
      </c>
      <c r="E274" s="73">
        <v>0</v>
      </c>
      <c r="F274" s="73">
        <v>0</v>
      </c>
      <c r="G274" s="73">
        <v>0</v>
      </c>
      <c r="H274" s="73">
        <v>0</v>
      </c>
      <c r="I274" s="73">
        <v>0</v>
      </c>
      <c r="J274" s="73">
        <v>0</v>
      </c>
      <c r="K274" s="73">
        <v>0</v>
      </c>
      <c r="L274" s="73">
        <v>0</v>
      </c>
      <c r="M274" s="73">
        <v>0</v>
      </c>
      <c r="N274" s="73">
        <v>0</v>
      </c>
      <c r="O274" s="73">
        <v>0</v>
      </c>
      <c r="P274" s="73">
        <v>0</v>
      </c>
      <c r="Q274" s="73">
        <v>0</v>
      </c>
      <c r="R274" s="73">
        <v>0</v>
      </c>
      <c r="S274" s="73">
        <v>0</v>
      </c>
      <c r="T274" s="73">
        <v>0</v>
      </c>
      <c r="U274" s="73">
        <v>0</v>
      </c>
      <c r="V274" s="73">
        <v>0</v>
      </c>
      <c r="W274" s="73">
        <v>0</v>
      </c>
      <c r="X274" s="73">
        <v>0</v>
      </c>
      <c r="Y274" s="73">
        <v>0</v>
      </c>
      <c r="Z274" s="73">
        <v>0</v>
      </c>
      <c r="AA274" s="73">
        <v>0</v>
      </c>
      <c r="AB274" s="73">
        <v>0</v>
      </c>
      <c r="AC274" s="73">
        <v>0</v>
      </c>
      <c r="AD274" s="73">
        <v>0</v>
      </c>
      <c r="AE274" s="73">
        <v>0</v>
      </c>
      <c r="AF274" s="73">
        <v>0</v>
      </c>
      <c r="AG274" s="73">
        <v>0</v>
      </c>
      <c r="AH274" s="73">
        <v>0</v>
      </c>
      <c r="AI274" s="73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</row>
    <row r="275" spans="1:85">
      <c r="A275" s="4"/>
      <c r="B275" s="4" t="s">
        <v>4</v>
      </c>
      <c r="C275" s="73">
        <v>0</v>
      </c>
      <c r="D275" s="73">
        <v>0</v>
      </c>
      <c r="E275" s="73">
        <v>0</v>
      </c>
      <c r="F275" s="73">
        <v>0</v>
      </c>
      <c r="G275" s="73">
        <v>0</v>
      </c>
      <c r="H275" s="73">
        <v>0</v>
      </c>
      <c r="I275" s="73">
        <v>0</v>
      </c>
      <c r="J275" s="73">
        <v>0</v>
      </c>
      <c r="K275" s="73">
        <v>0</v>
      </c>
      <c r="L275" s="73">
        <v>0</v>
      </c>
      <c r="M275" s="73">
        <v>0</v>
      </c>
      <c r="N275" s="73">
        <v>0</v>
      </c>
      <c r="O275" s="73">
        <v>0</v>
      </c>
      <c r="P275" s="73">
        <v>0</v>
      </c>
      <c r="Q275" s="73">
        <v>0</v>
      </c>
      <c r="R275" s="73">
        <v>0</v>
      </c>
      <c r="S275" s="73">
        <v>0</v>
      </c>
      <c r="T275" s="73">
        <v>0</v>
      </c>
      <c r="U275" s="73">
        <v>0</v>
      </c>
      <c r="V275" s="73">
        <v>0</v>
      </c>
      <c r="W275" s="73">
        <v>0</v>
      </c>
      <c r="X275" s="73">
        <v>0</v>
      </c>
      <c r="Y275" s="73">
        <v>0</v>
      </c>
      <c r="Z275" s="73">
        <v>0</v>
      </c>
      <c r="AA275" s="73">
        <v>0</v>
      </c>
      <c r="AB275" s="73">
        <v>0</v>
      </c>
      <c r="AC275" s="73">
        <v>0</v>
      </c>
      <c r="AD275" s="73">
        <v>0</v>
      </c>
      <c r="AE275" s="73">
        <v>0</v>
      </c>
      <c r="AF275" s="73">
        <v>0</v>
      </c>
      <c r="AG275" s="73">
        <v>0</v>
      </c>
      <c r="AH275" s="73">
        <v>0</v>
      </c>
      <c r="AI275" s="73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</row>
    <row r="276" spans="1:85">
      <c r="A276" s="14" t="s">
        <v>5</v>
      </c>
      <c r="B276" s="14" t="s">
        <v>3</v>
      </c>
      <c r="C276" s="73">
        <v>0</v>
      </c>
      <c r="D276" s="73">
        <v>0</v>
      </c>
      <c r="E276" s="73">
        <v>0</v>
      </c>
      <c r="F276" s="73">
        <v>0</v>
      </c>
      <c r="G276" s="73">
        <v>0</v>
      </c>
      <c r="H276" s="73">
        <v>0</v>
      </c>
      <c r="I276" s="73">
        <v>0</v>
      </c>
      <c r="J276" s="73">
        <v>0</v>
      </c>
      <c r="K276" s="73">
        <v>0</v>
      </c>
      <c r="L276" s="73">
        <v>0</v>
      </c>
      <c r="M276" s="73">
        <v>0</v>
      </c>
      <c r="N276" s="73">
        <v>0</v>
      </c>
      <c r="O276" s="73">
        <v>0</v>
      </c>
      <c r="P276" s="73">
        <v>0</v>
      </c>
      <c r="Q276" s="73">
        <v>0</v>
      </c>
      <c r="R276" s="73">
        <v>0</v>
      </c>
      <c r="S276" s="73">
        <v>0</v>
      </c>
      <c r="T276" s="73">
        <v>0</v>
      </c>
      <c r="U276" s="73">
        <v>0</v>
      </c>
      <c r="V276" s="73">
        <v>0</v>
      </c>
      <c r="W276" s="73">
        <v>0</v>
      </c>
      <c r="X276" s="73">
        <v>0</v>
      </c>
      <c r="Y276" s="73">
        <v>0</v>
      </c>
      <c r="Z276" s="73">
        <v>0</v>
      </c>
      <c r="AA276" s="73">
        <v>0</v>
      </c>
      <c r="AB276" s="73">
        <v>0</v>
      </c>
      <c r="AC276" s="73">
        <v>0</v>
      </c>
      <c r="AD276" s="73">
        <v>0</v>
      </c>
      <c r="AE276" s="73">
        <v>0</v>
      </c>
      <c r="AF276" s="73">
        <v>0</v>
      </c>
      <c r="AG276" s="73">
        <v>0</v>
      </c>
      <c r="AH276" s="73">
        <v>0</v>
      </c>
      <c r="AI276" s="73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</row>
    <row r="277" spans="1:85">
      <c r="A277" s="5"/>
      <c r="B277" s="5" t="s">
        <v>4</v>
      </c>
      <c r="C277" s="73">
        <v>0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O277" s="73">
        <v>0</v>
      </c>
      <c r="P277" s="73">
        <v>0</v>
      </c>
      <c r="Q277" s="73">
        <v>0</v>
      </c>
      <c r="R277" s="73">
        <v>0</v>
      </c>
      <c r="S277" s="73">
        <v>0</v>
      </c>
      <c r="T277" s="73">
        <v>0</v>
      </c>
      <c r="U277" s="73">
        <v>0</v>
      </c>
      <c r="V277" s="73">
        <v>0</v>
      </c>
      <c r="W277" s="73">
        <v>0</v>
      </c>
      <c r="X277" s="73">
        <v>0</v>
      </c>
      <c r="Y277" s="73">
        <v>0</v>
      </c>
      <c r="Z277" s="73">
        <v>0</v>
      </c>
      <c r="AA277" s="73">
        <v>0</v>
      </c>
      <c r="AB277" s="73">
        <v>0</v>
      </c>
      <c r="AC277" s="73">
        <v>0</v>
      </c>
      <c r="AD277" s="73">
        <v>0</v>
      </c>
      <c r="AE277" s="73">
        <v>0</v>
      </c>
      <c r="AF277" s="73">
        <v>0</v>
      </c>
      <c r="AG277" s="73">
        <v>0</v>
      </c>
      <c r="AH277" s="73">
        <v>0</v>
      </c>
      <c r="AI277" s="73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</row>
    <row r="278" spans="1:85">
      <c r="A278" s="5" t="s">
        <v>2</v>
      </c>
      <c r="B278" s="5" t="s">
        <v>3</v>
      </c>
      <c r="C278" s="73">
        <v>0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O278" s="73">
        <v>0</v>
      </c>
      <c r="P278" s="73">
        <v>0</v>
      </c>
      <c r="Q278" s="73">
        <v>0</v>
      </c>
      <c r="R278" s="73">
        <v>0</v>
      </c>
      <c r="S278" s="73">
        <v>0</v>
      </c>
      <c r="T278" s="73">
        <v>0</v>
      </c>
      <c r="U278" s="73">
        <v>0</v>
      </c>
      <c r="V278" s="73">
        <v>0</v>
      </c>
      <c r="W278" s="73">
        <v>0</v>
      </c>
      <c r="X278" s="73">
        <v>0</v>
      </c>
      <c r="Y278" s="73">
        <v>0</v>
      </c>
      <c r="Z278" s="73">
        <v>0</v>
      </c>
      <c r="AA278" s="73">
        <v>0</v>
      </c>
      <c r="AB278" s="73">
        <v>0</v>
      </c>
      <c r="AC278" s="73">
        <v>0</v>
      </c>
      <c r="AD278" s="73">
        <v>0</v>
      </c>
      <c r="AE278" s="73">
        <v>0</v>
      </c>
      <c r="AF278" s="73">
        <v>0</v>
      </c>
      <c r="AG278" s="73">
        <v>0</v>
      </c>
      <c r="AH278" s="73">
        <v>0</v>
      </c>
      <c r="AI278" s="73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</row>
    <row r="279" spans="1:85">
      <c r="A279" s="4"/>
      <c r="B279" s="4" t="s">
        <v>4</v>
      </c>
      <c r="C279" s="73">
        <v>0</v>
      </c>
      <c r="D279" s="73">
        <v>0</v>
      </c>
      <c r="E279" s="73">
        <v>0</v>
      </c>
      <c r="F279" s="73">
        <v>0</v>
      </c>
      <c r="G279" s="73">
        <v>0</v>
      </c>
      <c r="H279" s="73">
        <v>0</v>
      </c>
      <c r="I279" s="73">
        <v>0</v>
      </c>
      <c r="J279" s="73">
        <v>0</v>
      </c>
      <c r="K279" s="73">
        <v>0</v>
      </c>
      <c r="L279" s="73">
        <v>0</v>
      </c>
      <c r="M279" s="73">
        <v>0</v>
      </c>
      <c r="N279" s="73">
        <v>0</v>
      </c>
      <c r="O279" s="73">
        <v>0</v>
      </c>
      <c r="P279" s="73">
        <v>0</v>
      </c>
      <c r="Q279" s="73">
        <v>0</v>
      </c>
      <c r="R279" s="73">
        <v>0</v>
      </c>
      <c r="S279" s="73">
        <v>0</v>
      </c>
      <c r="T279" s="73">
        <v>0</v>
      </c>
      <c r="U279" s="73">
        <v>0</v>
      </c>
      <c r="V279" s="73">
        <v>0</v>
      </c>
      <c r="W279" s="73">
        <v>0</v>
      </c>
      <c r="X279" s="73">
        <v>0</v>
      </c>
      <c r="Y279" s="73">
        <v>0</v>
      </c>
      <c r="Z279" s="73">
        <v>0</v>
      </c>
      <c r="AA279" s="73">
        <v>0</v>
      </c>
      <c r="AB279" s="73">
        <v>0</v>
      </c>
      <c r="AC279" s="73">
        <v>0</v>
      </c>
      <c r="AD279" s="73">
        <v>0</v>
      </c>
      <c r="AE279" s="73">
        <v>0</v>
      </c>
      <c r="AF279" s="73">
        <v>0</v>
      </c>
      <c r="AG279" s="73">
        <v>0</v>
      </c>
      <c r="AH279" s="73">
        <v>0</v>
      </c>
      <c r="AI279" s="73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</row>
    <row r="280" spans="1:85">
      <c r="A280" s="14" t="s">
        <v>7</v>
      </c>
      <c r="B280" s="14" t="s">
        <v>3</v>
      </c>
      <c r="C280" s="73">
        <v>0</v>
      </c>
      <c r="D280" s="73">
        <v>0</v>
      </c>
      <c r="E280" s="73">
        <v>0</v>
      </c>
      <c r="F280" s="73">
        <v>0</v>
      </c>
      <c r="G280" s="73">
        <v>0</v>
      </c>
      <c r="H280" s="73">
        <v>0</v>
      </c>
      <c r="I280" s="73">
        <v>0</v>
      </c>
      <c r="J280" s="73">
        <v>0</v>
      </c>
      <c r="K280" s="73">
        <v>0</v>
      </c>
      <c r="L280" s="73">
        <v>0</v>
      </c>
      <c r="M280" s="73">
        <v>0</v>
      </c>
      <c r="N280" s="73">
        <v>0</v>
      </c>
      <c r="O280" s="73">
        <v>0</v>
      </c>
      <c r="P280" s="73">
        <v>0</v>
      </c>
      <c r="Q280" s="73">
        <v>0</v>
      </c>
      <c r="R280" s="73">
        <v>0</v>
      </c>
      <c r="S280" s="73">
        <v>0</v>
      </c>
      <c r="T280" s="73">
        <v>0</v>
      </c>
      <c r="U280" s="73">
        <v>0</v>
      </c>
      <c r="V280" s="73">
        <v>0</v>
      </c>
      <c r="W280" s="73">
        <v>0</v>
      </c>
      <c r="X280" s="73">
        <v>0</v>
      </c>
      <c r="Y280" s="73">
        <v>0</v>
      </c>
      <c r="Z280" s="73">
        <v>0</v>
      </c>
      <c r="AA280" s="73">
        <v>0</v>
      </c>
      <c r="AB280" s="73">
        <v>0</v>
      </c>
      <c r="AC280" s="73">
        <v>0</v>
      </c>
      <c r="AD280" s="73">
        <v>0</v>
      </c>
      <c r="AE280" s="73">
        <v>0</v>
      </c>
      <c r="AF280" s="73">
        <v>0</v>
      </c>
      <c r="AG280" s="73">
        <v>0</v>
      </c>
      <c r="AH280" s="73">
        <v>0</v>
      </c>
      <c r="AI280" s="73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</row>
    <row r="281" spans="1:85">
      <c r="A281" s="4"/>
      <c r="B281" s="4" t="s">
        <v>4</v>
      </c>
      <c r="C281" s="73">
        <v>0</v>
      </c>
      <c r="D281" s="73">
        <v>0</v>
      </c>
      <c r="E281" s="73">
        <v>0</v>
      </c>
      <c r="F281" s="73">
        <v>0</v>
      </c>
      <c r="G281" s="73">
        <v>0</v>
      </c>
      <c r="H281" s="73">
        <v>0</v>
      </c>
      <c r="I281" s="73">
        <v>0</v>
      </c>
      <c r="J281" s="73">
        <v>0</v>
      </c>
      <c r="K281" s="73">
        <v>0</v>
      </c>
      <c r="L281" s="73">
        <v>0</v>
      </c>
      <c r="M281" s="73">
        <v>0</v>
      </c>
      <c r="N281" s="73">
        <v>0</v>
      </c>
      <c r="O281" s="73">
        <v>0</v>
      </c>
      <c r="P281" s="73">
        <v>0</v>
      </c>
      <c r="Q281" s="73">
        <v>0</v>
      </c>
      <c r="R281" s="73">
        <v>0</v>
      </c>
      <c r="S281" s="73">
        <v>0</v>
      </c>
      <c r="T281" s="73">
        <v>0</v>
      </c>
      <c r="U281" s="73">
        <v>0</v>
      </c>
      <c r="V281" s="73">
        <v>0</v>
      </c>
      <c r="W281" s="73">
        <v>0</v>
      </c>
      <c r="X281" s="73">
        <v>0</v>
      </c>
      <c r="Y281" s="73">
        <v>0</v>
      </c>
      <c r="Z281" s="73">
        <v>0</v>
      </c>
      <c r="AA281" s="73">
        <v>0</v>
      </c>
      <c r="AB281" s="73">
        <v>0</v>
      </c>
      <c r="AC281" s="73">
        <v>0</v>
      </c>
      <c r="AD281" s="73">
        <v>0</v>
      </c>
      <c r="AE281" s="73">
        <v>0</v>
      </c>
      <c r="AF281" s="73">
        <v>0</v>
      </c>
      <c r="AG281" s="73">
        <v>0</v>
      </c>
      <c r="AH281" s="73">
        <v>0</v>
      </c>
      <c r="AI281" s="73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</row>
    <row r="282" spans="1:85">
      <c r="A282" s="14" t="s">
        <v>6</v>
      </c>
      <c r="B282" s="14" t="s">
        <v>3</v>
      </c>
      <c r="C282" s="73">
        <v>0</v>
      </c>
      <c r="D282" s="73">
        <v>0</v>
      </c>
      <c r="E282" s="73">
        <v>0</v>
      </c>
      <c r="F282" s="73">
        <v>0</v>
      </c>
      <c r="G282" s="73">
        <v>0</v>
      </c>
      <c r="H282" s="73">
        <v>0</v>
      </c>
      <c r="I282" s="73">
        <v>0</v>
      </c>
      <c r="J282" s="73">
        <v>0</v>
      </c>
      <c r="K282" s="73">
        <v>0</v>
      </c>
      <c r="L282" s="73">
        <v>0</v>
      </c>
      <c r="M282" s="73">
        <v>0</v>
      </c>
      <c r="N282" s="73">
        <v>0</v>
      </c>
      <c r="O282" s="73">
        <v>0</v>
      </c>
      <c r="P282" s="73">
        <v>0</v>
      </c>
      <c r="Q282" s="73">
        <v>0</v>
      </c>
      <c r="R282" s="73">
        <v>0</v>
      </c>
      <c r="S282" s="73">
        <v>0</v>
      </c>
      <c r="T282" s="73">
        <v>0</v>
      </c>
      <c r="U282" s="73">
        <v>0</v>
      </c>
      <c r="V282" s="73">
        <v>0</v>
      </c>
      <c r="W282" s="73">
        <v>0</v>
      </c>
      <c r="X282" s="73">
        <v>0</v>
      </c>
      <c r="Y282" s="73">
        <v>0</v>
      </c>
      <c r="Z282" s="73">
        <v>0</v>
      </c>
      <c r="AA282" s="73">
        <v>0</v>
      </c>
      <c r="AB282" s="73">
        <v>0</v>
      </c>
      <c r="AC282" s="73">
        <v>0</v>
      </c>
      <c r="AD282" s="73">
        <v>0</v>
      </c>
      <c r="AE282" s="73">
        <v>0</v>
      </c>
      <c r="AF282" s="73">
        <v>0</v>
      </c>
      <c r="AG282" s="73">
        <v>0</v>
      </c>
      <c r="AH282" s="73">
        <v>0</v>
      </c>
      <c r="AI282" s="73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</row>
    <row r="283" spans="1:85">
      <c r="A283" s="5"/>
      <c r="B283" s="5" t="s">
        <v>4</v>
      </c>
      <c r="C283" s="73">
        <v>0</v>
      </c>
      <c r="D283" s="73">
        <v>0</v>
      </c>
      <c r="E283" s="73">
        <v>0</v>
      </c>
      <c r="F283" s="73">
        <v>0</v>
      </c>
      <c r="G283" s="73">
        <v>0</v>
      </c>
      <c r="H283" s="73">
        <v>0</v>
      </c>
      <c r="I283" s="73">
        <v>0</v>
      </c>
      <c r="J283" s="73">
        <v>0</v>
      </c>
      <c r="K283" s="73">
        <v>0</v>
      </c>
      <c r="L283" s="73">
        <v>0</v>
      </c>
      <c r="M283" s="73">
        <v>0</v>
      </c>
      <c r="N283" s="73">
        <v>0</v>
      </c>
      <c r="O283" s="73">
        <v>0</v>
      </c>
      <c r="P283" s="73">
        <v>0</v>
      </c>
      <c r="Q283" s="73">
        <v>0</v>
      </c>
      <c r="R283" s="73">
        <v>0</v>
      </c>
      <c r="S283" s="73">
        <v>0</v>
      </c>
      <c r="T283" s="73">
        <v>0</v>
      </c>
      <c r="U283" s="73">
        <v>0</v>
      </c>
      <c r="V283" s="73">
        <v>0</v>
      </c>
      <c r="W283" s="73">
        <v>0</v>
      </c>
      <c r="X283" s="73">
        <v>0</v>
      </c>
      <c r="Y283" s="73">
        <v>0</v>
      </c>
      <c r="Z283" s="73">
        <v>0</v>
      </c>
      <c r="AA283" s="73">
        <v>0</v>
      </c>
      <c r="AB283" s="73">
        <v>0</v>
      </c>
      <c r="AC283" s="73">
        <v>0</v>
      </c>
      <c r="AD283" s="73">
        <v>0</v>
      </c>
      <c r="AE283" s="73">
        <v>0</v>
      </c>
      <c r="AF283" s="73">
        <v>0</v>
      </c>
      <c r="AG283" s="73">
        <v>0</v>
      </c>
      <c r="AH283" s="73">
        <v>0</v>
      </c>
      <c r="AI283" s="7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</row>
    <row r="284" spans="1:85">
      <c r="A284" s="5" t="s">
        <v>8</v>
      </c>
      <c r="B284" s="5" t="s">
        <v>3</v>
      </c>
      <c r="C284" s="73">
        <v>0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O284" s="73">
        <v>0</v>
      </c>
      <c r="P284" s="73">
        <v>0</v>
      </c>
      <c r="Q284" s="73">
        <v>0</v>
      </c>
      <c r="R284" s="73">
        <v>0</v>
      </c>
      <c r="S284" s="73">
        <v>0</v>
      </c>
      <c r="T284" s="73">
        <v>0</v>
      </c>
      <c r="U284" s="73">
        <v>0</v>
      </c>
      <c r="V284" s="73">
        <v>0</v>
      </c>
      <c r="W284" s="73">
        <v>0</v>
      </c>
      <c r="X284" s="73">
        <v>0</v>
      </c>
      <c r="Y284" s="73">
        <v>0</v>
      </c>
      <c r="Z284" s="73">
        <v>0</v>
      </c>
      <c r="AA284" s="73">
        <v>0</v>
      </c>
      <c r="AB284" s="73">
        <v>0</v>
      </c>
      <c r="AC284" s="73">
        <v>0</v>
      </c>
      <c r="AD284" s="73">
        <v>0</v>
      </c>
      <c r="AE284" s="73">
        <v>0</v>
      </c>
      <c r="AF284" s="73">
        <v>0</v>
      </c>
      <c r="AG284" s="73">
        <v>0</v>
      </c>
      <c r="AH284" s="73">
        <v>0</v>
      </c>
      <c r="AI284" s="73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</row>
    <row r="285" spans="1:85">
      <c r="A285" s="4"/>
      <c r="B285" s="4" t="s">
        <v>37</v>
      </c>
      <c r="C285" s="73">
        <v>0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O285" s="73">
        <v>0</v>
      </c>
      <c r="P285" s="73">
        <v>0</v>
      </c>
      <c r="Q285" s="73">
        <v>0</v>
      </c>
      <c r="R285" s="73">
        <v>0</v>
      </c>
      <c r="S285" s="73">
        <v>0</v>
      </c>
      <c r="T285" s="73">
        <v>0</v>
      </c>
      <c r="U285" s="73">
        <v>0</v>
      </c>
      <c r="V285" s="73">
        <v>0</v>
      </c>
      <c r="W285" s="73">
        <v>0</v>
      </c>
      <c r="X285" s="73">
        <v>0</v>
      </c>
      <c r="Y285" s="73">
        <v>0</v>
      </c>
      <c r="Z285" s="73">
        <v>0</v>
      </c>
      <c r="AA285" s="73">
        <v>0</v>
      </c>
      <c r="AB285" s="73">
        <v>0</v>
      </c>
      <c r="AC285" s="73">
        <v>0</v>
      </c>
      <c r="AD285" s="73">
        <v>0</v>
      </c>
      <c r="AE285" s="73">
        <v>0</v>
      </c>
      <c r="AF285" s="73">
        <v>0</v>
      </c>
      <c r="AG285" s="73">
        <v>0</v>
      </c>
      <c r="AH285" s="73">
        <v>0</v>
      </c>
      <c r="AI285" s="73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</row>
    <row r="286" spans="1:85">
      <c r="A286" s="14" t="s">
        <v>36</v>
      </c>
      <c r="B286" s="14" t="s">
        <v>38</v>
      </c>
      <c r="C286" s="73">
        <v>0</v>
      </c>
      <c r="D286" s="73">
        <v>0</v>
      </c>
      <c r="E286" s="73">
        <v>0</v>
      </c>
      <c r="F286" s="73">
        <v>0</v>
      </c>
      <c r="G286" s="73">
        <v>0</v>
      </c>
      <c r="H286" s="73">
        <v>0</v>
      </c>
      <c r="I286" s="73">
        <v>0</v>
      </c>
      <c r="J286" s="73">
        <v>0</v>
      </c>
      <c r="K286" s="73">
        <v>0</v>
      </c>
      <c r="L286" s="73">
        <v>0</v>
      </c>
      <c r="M286" s="73">
        <v>0</v>
      </c>
      <c r="N286" s="73">
        <v>0</v>
      </c>
      <c r="O286" s="73">
        <v>0</v>
      </c>
      <c r="P286" s="73">
        <v>0</v>
      </c>
      <c r="Q286" s="73">
        <v>0</v>
      </c>
      <c r="R286" s="73">
        <v>0</v>
      </c>
      <c r="S286" s="73">
        <v>0</v>
      </c>
      <c r="T286" s="73">
        <v>0</v>
      </c>
      <c r="U286" s="73">
        <v>0</v>
      </c>
      <c r="V286" s="73">
        <v>0</v>
      </c>
      <c r="W286" s="73">
        <v>0</v>
      </c>
      <c r="X286" s="73">
        <v>0</v>
      </c>
      <c r="Y286" s="73">
        <v>0</v>
      </c>
      <c r="Z286" s="73">
        <v>0</v>
      </c>
      <c r="AA286" s="73">
        <v>0</v>
      </c>
      <c r="AB286" s="73">
        <v>0</v>
      </c>
      <c r="AC286" s="73">
        <v>0</v>
      </c>
      <c r="AD286" s="73">
        <v>0</v>
      </c>
      <c r="AE286" s="73">
        <v>0</v>
      </c>
      <c r="AF286" s="73">
        <v>0</v>
      </c>
      <c r="AG286" s="73">
        <v>0</v>
      </c>
      <c r="AH286" s="73">
        <v>0</v>
      </c>
      <c r="AI286" s="73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</row>
    <row r="287" spans="1:85">
      <c r="A287" s="5"/>
      <c r="B287" s="5"/>
      <c r="C287" s="73">
        <v>0</v>
      </c>
      <c r="D287" s="73">
        <v>0</v>
      </c>
      <c r="E287" s="73">
        <v>0</v>
      </c>
      <c r="F287" s="73">
        <v>0</v>
      </c>
      <c r="G287" s="73">
        <v>0</v>
      </c>
      <c r="H287" s="73">
        <v>0</v>
      </c>
      <c r="I287" s="73">
        <v>0</v>
      </c>
      <c r="J287" s="73">
        <v>0</v>
      </c>
      <c r="K287" s="73">
        <v>0</v>
      </c>
      <c r="L287" s="73">
        <v>0</v>
      </c>
      <c r="M287" s="73">
        <v>0</v>
      </c>
      <c r="N287" s="73">
        <v>0</v>
      </c>
      <c r="O287" s="73">
        <v>0</v>
      </c>
      <c r="P287" s="73">
        <v>0</v>
      </c>
      <c r="Q287" s="73">
        <v>0</v>
      </c>
      <c r="R287" s="73">
        <v>0</v>
      </c>
      <c r="S287" s="73">
        <v>0</v>
      </c>
      <c r="T287" s="73">
        <v>0</v>
      </c>
      <c r="U287" s="73">
        <v>0</v>
      </c>
      <c r="V287" s="73">
        <v>0</v>
      </c>
      <c r="W287" s="73">
        <v>0</v>
      </c>
      <c r="X287" s="73">
        <v>0</v>
      </c>
      <c r="Y287" s="73">
        <v>0</v>
      </c>
      <c r="Z287" s="73">
        <v>0</v>
      </c>
      <c r="AA287" s="73">
        <v>0</v>
      </c>
      <c r="AB287" s="73">
        <v>0</v>
      </c>
      <c r="AC287" s="73">
        <v>0</v>
      </c>
      <c r="AD287" s="73">
        <v>0</v>
      </c>
      <c r="AE287" s="73">
        <v>0</v>
      </c>
      <c r="AF287" s="73">
        <v>0</v>
      </c>
      <c r="AG287" s="73">
        <v>0</v>
      </c>
      <c r="AH287" s="73">
        <v>0</v>
      </c>
      <c r="AI287" s="73">
        <v>0</v>
      </c>
    </row>
    <row r="288" spans="1:85">
      <c r="A288" s="1" t="str">
        <f>LOOKUP(B288,[1]Regions!$A$4:$A$98,[1]Regions!$B$4:$B$98)</f>
        <v>Sweden</v>
      </c>
      <c r="B288" s="2">
        <v>14</v>
      </c>
      <c r="C288" s="72">
        <v>2018</v>
      </c>
      <c r="D288" s="72">
        <v>2019</v>
      </c>
      <c r="E288" s="72">
        <v>2020</v>
      </c>
      <c r="F288" s="72">
        <v>2021</v>
      </c>
      <c r="G288" s="72">
        <v>2022</v>
      </c>
      <c r="H288" s="72">
        <v>2023</v>
      </c>
      <c r="I288" s="72">
        <v>2024</v>
      </c>
      <c r="J288" s="72">
        <v>2025</v>
      </c>
      <c r="K288" s="72">
        <v>2026</v>
      </c>
      <c r="L288" s="72">
        <v>2027</v>
      </c>
      <c r="M288" s="72">
        <v>2028</v>
      </c>
      <c r="N288" s="72">
        <v>2029</v>
      </c>
      <c r="O288" s="72">
        <v>2030</v>
      </c>
      <c r="P288" s="72">
        <v>2031</v>
      </c>
      <c r="Q288" s="72">
        <v>2032</v>
      </c>
      <c r="R288" s="72">
        <v>2033</v>
      </c>
      <c r="S288" s="72">
        <v>2034</v>
      </c>
      <c r="T288" s="72">
        <v>2035</v>
      </c>
      <c r="U288" s="72">
        <v>2036</v>
      </c>
      <c r="V288" s="72">
        <v>2037</v>
      </c>
      <c r="W288" s="72">
        <v>2038</v>
      </c>
      <c r="X288" s="72">
        <v>2039</v>
      </c>
      <c r="Y288" s="72">
        <v>2040</v>
      </c>
      <c r="Z288" s="72">
        <v>2041</v>
      </c>
      <c r="AA288" s="72">
        <v>2042</v>
      </c>
      <c r="AB288" s="72">
        <v>2043</v>
      </c>
      <c r="AC288" s="72">
        <v>2044</v>
      </c>
      <c r="AD288" s="72">
        <v>2045</v>
      </c>
      <c r="AE288" s="72">
        <v>2046</v>
      </c>
      <c r="AF288" s="72">
        <v>2047</v>
      </c>
      <c r="AG288" s="72">
        <v>2048</v>
      </c>
      <c r="AH288" s="72">
        <v>2049</v>
      </c>
      <c r="AI288" s="72">
        <v>2050</v>
      </c>
      <c r="AJ288">
        <v>2051</v>
      </c>
      <c r="AK288">
        <v>2052</v>
      </c>
      <c r="AL288">
        <v>2053</v>
      </c>
      <c r="AM288">
        <v>2054</v>
      </c>
      <c r="AN288">
        <v>2055</v>
      </c>
      <c r="AO288">
        <v>2056</v>
      </c>
      <c r="AP288">
        <v>2057</v>
      </c>
      <c r="AQ288">
        <v>2058</v>
      </c>
      <c r="AR288">
        <v>2059</v>
      </c>
      <c r="AS288">
        <v>2060</v>
      </c>
      <c r="AT288">
        <v>2061</v>
      </c>
      <c r="AU288">
        <v>2062</v>
      </c>
      <c r="AV288">
        <v>2063</v>
      </c>
      <c r="AW288">
        <v>2064</v>
      </c>
      <c r="AX288">
        <v>2065</v>
      </c>
      <c r="AY288">
        <v>2066</v>
      </c>
      <c r="AZ288">
        <v>2067</v>
      </c>
      <c r="BA288">
        <v>2068</v>
      </c>
      <c r="BB288">
        <v>2069</v>
      </c>
      <c r="BC288">
        <v>2070</v>
      </c>
      <c r="BD288">
        <v>2071</v>
      </c>
      <c r="BE288">
        <v>2072</v>
      </c>
      <c r="BF288">
        <v>2073</v>
      </c>
      <c r="BG288">
        <v>2074</v>
      </c>
      <c r="BH288">
        <v>2075</v>
      </c>
      <c r="BI288">
        <v>2076</v>
      </c>
      <c r="BJ288">
        <v>2077</v>
      </c>
      <c r="BK288">
        <v>2078</v>
      </c>
      <c r="BL288">
        <v>2079</v>
      </c>
      <c r="BM288">
        <v>2080</v>
      </c>
      <c r="BN288">
        <v>2081</v>
      </c>
      <c r="BO288">
        <v>2082</v>
      </c>
      <c r="BP288">
        <v>2083</v>
      </c>
      <c r="BQ288">
        <v>2084</v>
      </c>
      <c r="BR288">
        <v>2085</v>
      </c>
      <c r="BS288">
        <v>2086</v>
      </c>
      <c r="BT288">
        <v>2087</v>
      </c>
      <c r="BU288">
        <v>2088</v>
      </c>
      <c r="BV288">
        <v>2089</v>
      </c>
      <c r="BW288">
        <v>2090</v>
      </c>
      <c r="BX288">
        <v>2091</v>
      </c>
      <c r="BY288">
        <v>2092</v>
      </c>
      <c r="BZ288">
        <v>2093</v>
      </c>
      <c r="CA288">
        <v>2094</v>
      </c>
      <c r="CB288">
        <v>2095</v>
      </c>
      <c r="CC288">
        <v>2096</v>
      </c>
      <c r="CD288">
        <v>2097</v>
      </c>
      <c r="CE288">
        <v>2098</v>
      </c>
      <c r="CF288">
        <v>2099</v>
      </c>
      <c r="CG288">
        <v>2100</v>
      </c>
    </row>
    <row r="289" spans="1:85">
      <c r="A289" s="74"/>
      <c r="B289" s="74" t="s">
        <v>4</v>
      </c>
      <c r="C289" s="73">
        <v>0</v>
      </c>
      <c r="D289" s="73">
        <v>0</v>
      </c>
      <c r="E289" s="73">
        <v>0</v>
      </c>
      <c r="F289" s="73">
        <v>0</v>
      </c>
      <c r="G289" s="73">
        <v>0</v>
      </c>
      <c r="H289" s="73">
        <v>0</v>
      </c>
      <c r="I289" s="73">
        <v>0</v>
      </c>
      <c r="J289" s="73">
        <v>0</v>
      </c>
      <c r="K289" s="73">
        <v>0</v>
      </c>
      <c r="L289" s="73">
        <v>0</v>
      </c>
      <c r="M289" s="73">
        <v>0</v>
      </c>
      <c r="N289" s="73">
        <v>0</v>
      </c>
      <c r="O289" s="73">
        <v>0</v>
      </c>
      <c r="P289" s="73">
        <v>0</v>
      </c>
      <c r="Q289" s="73">
        <v>0</v>
      </c>
      <c r="R289" s="73">
        <v>0</v>
      </c>
      <c r="S289" s="73">
        <v>0</v>
      </c>
      <c r="T289" s="73">
        <v>0</v>
      </c>
      <c r="U289" s="73">
        <v>0</v>
      </c>
      <c r="V289" s="73">
        <v>0</v>
      </c>
      <c r="W289" s="73">
        <v>0</v>
      </c>
      <c r="X289" s="73">
        <v>0</v>
      </c>
      <c r="Y289" s="73">
        <v>0</v>
      </c>
      <c r="Z289" s="73">
        <v>0</v>
      </c>
      <c r="AA289" s="73">
        <v>0</v>
      </c>
      <c r="AB289" s="73">
        <v>0</v>
      </c>
      <c r="AC289" s="73">
        <v>0</v>
      </c>
      <c r="AD289" s="73">
        <v>0</v>
      </c>
      <c r="AE289" s="73">
        <v>0</v>
      </c>
      <c r="AF289" s="73">
        <v>0</v>
      </c>
      <c r="AG289" s="73">
        <v>0</v>
      </c>
      <c r="AH289" s="73">
        <v>0</v>
      </c>
      <c r="AI289" s="73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</row>
    <row r="290" spans="1:85">
      <c r="A290" s="74" t="s">
        <v>0</v>
      </c>
      <c r="B290" s="74" t="s">
        <v>3</v>
      </c>
      <c r="C290" s="73">
        <v>0</v>
      </c>
      <c r="D290" s="73">
        <v>0</v>
      </c>
      <c r="E290" s="73">
        <v>0</v>
      </c>
      <c r="F290" s="73">
        <v>0</v>
      </c>
      <c r="G290" s="73">
        <v>0</v>
      </c>
      <c r="H290" s="73">
        <v>0</v>
      </c>
      <c r="I290" s="73">
        <v>0</v>
      </c>
      <c r="J290" s="73">
        <v>0</v>
      </c>
      <c r="K290" s="73">
        <v>0</v>
      </c>
      <c r="L290" s="73">
        <v>0</v>
      </c>
      <c r="M290" s="73">
        <v>0</v>
      </c>
      <c r="N290" s="73">
        <v>0</v>
      </c>
      <c r="O290" s="73">
        <v>0</v>
      </c>
      <c r="P290" s="73">
        <v>0</v>
      </c>
      <c r="Q290" s="73">
        <v>0</v>
      </c>
      <c r="R290" s="73">
        <v>0</v>
      </c>
      <c r="S290" s="73">
        <v>0</v>
      </c>
      <c r="T290" s="73">
        <v>0</v>
      </c>
      <c r="U290" s="73">
        <v>0</v>
      </c>
      <c r="V290" s="73">
        <v>0</v>
      </c>
      <c r="W290" s="73">
        <v>0</v>
      </c>
      <c r="X290" s="73">
        <v>0</v>
      </c>
      <c r="Y290" s="73">
        <v>0</v>
      </c>
      <c r="Z290" s="73">
        <v>0</v>
      </c>
      <c r="AA290" s="73">
        <v>0</v>
      </c>
      <c r="AB290" s="73">
        <v>0</v>
      </c>
      <c r="AC290" s="73">
        <v>0</v>
      </c>
      <c r="AD290" s="73">
        <v>0</v>
      </c>
      <c r="AE290" s="73">
        <v>0</v>
      </c>
      <c r="AF290" s="73">
        <v>0</v>
      </c>
      <c r="AG290" s="73">
        <v>0</v>
      </c>
      <c r="AH290" s="73">
        <v>0</v>
      </c>
      <c r="AI290" s="73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</row>
    <row r="291" spans="1:85">
      <c r="A291" s="74"/>
      <c r="B291" s="74" t="s">
        <v>34</v>
      </c>
      <c r="C291" s="73">
        <v>0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O291" s="73">
        <v>0</v>
      </c>
      <c r="P291" s="73">
        <v>0</v>
      </c>
      <c r="Q291" s="73">
        <v>0</v>
      </c>
      <c r="R291" s="73">
        <v>0</v>
      </c>
      <c r="S291" s="73">
        <v>0</v>
      </c>
      <c r="T291" s="73">
        <v>0</v>
      </c>
      <c r="U291" s="73">
        <v>0</v>
      </c>
      <c r="V291" s="73">
        <v>0</v>
      </c>
      <c r="W291" s="73">
        <v>0</v>
      </c>
      <c r="X291" s="73">
        <v>0</v>
      </c>
      <c r="Y291" s="73">
        <v>0</v>
      </c>
      <c r="Z291" s="73">
        <v>0</v>
      </c>
      <c r="AA291" s="73">
        <v>0</v>
      </c>
      <c r="AB291" s="73">
        <v>0</v>
      </c>
      <c r="AC291" s="73">
        <v>0</v>
      </c>
      <c r="AD291" s="73">
        <v>0</v>
      </c>
      <c r="AE291" s="73">
        <v>0</v>
      </c>
      <c r="AF291" s="73">
        <v>0</v>
      </c>
      <c r="AG291" s="73">
        <v>0</v>
      </c>
      <c r="AH291" s="73">
        <v>0</v>
      </c>
      <c r="AI291" s="73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</row>
    <row r="292" spans="1:85">
      <c r="A292" s="14"/>
      <c r="B292" s="14" t="s">
        <v>35</v>
      </c>
      <c r="C292" s="73">
        <v>0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O292" s="73">
        <v>0</v>
      </c>
      <c r="P292" s="73">
        <v>0</v>
      </c>
      <c r="Q292" s="73">
        <v>0</v>
      </c>
      <c r="R292" s="73">
        <v>0</v>
      </c>
      <c r="S292" s="73">
        <v>0</v>
      </c>
      <c r="T292" s="73">
        <v>0</v>
      </c>
      <c r="U292" s="73">
        <v>0</v>
      </c>
      <c r="V292" s="73">
        <v>0</v>
      </c>
      <c r="W292" s="73">
        <v>0</v>
      </c>
      <c r="X292" s="73">
        <v>0</v>
      </c>
      <c r="Y292" s="73">
        <v>0</v>
      </c>
      <c r="Z292" s="73">
        <v>0</v>
      </c>
      <c r="AA292" s="73">
        <v>0</v>
      </c>
      <c r="AB292" s="73">
        <v>0</v>
      </c>
      <c r="AC292" s="73">
        <v>0</v>
      </c>
      <c r="AD292" s="73">
        <v>0</v>
      </c>
      <c r="AE292" s="73">
        <v>0</v>
      </c>
      <c r="AF292" s="73">
        <v>0</v>
      </c>
      <c r="AG292" s="73">
        <v>0</v>
      </c>
      <c r="AH292" s="73">
        <v>0</v>
      </c>
      <c r="AI292" s="73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</row>
    <row r="293" spans="1:85">
      <c r="A293" s="4"/>
      <c r="B293" s="4" t="s">
        <v>4</v>
      </c>
      <c r="C293" s="73">
        <v>0</v>
      </c>
      <c r="D293" s="73">
        <v>0</v>
      </c>
      <c r="E293" s="73">
        <v>0</v>
      </c>
      <c r="F293" s="73">
        <v>0</v>
      </c>
      <c r="G293" s="73">
        <v>0</v>
      </c>
      <c r="H293" s="73">
        <v>0</v>
      </c>
      <c r="I293" s="73">
        <v>0</v>
      </c>
      <c r="J293" s="73">
        <v>0</v>
      </c>
      <c r="K293" s="73">
        <v>0</v>
      </c>
      <c r="L293" s="73">
        <v>0</v>
      </c>
      <c r="M293" s="73">
        <v>0</v>
      </c>
      <c r="N293" s="73">
        <v>0</v>
      </c>
      <c r="O293" s="73">
        <v>0</v>
      </c>
      <c r="P293" s="73">
        <v>0</v>
      </c>
      <c r="Q293" s="73">
        <v>0</v>
      </c>
      <c r="R293" s="73">
        <v>0</v>
      </c>
      <c r="S293" s="73">
        <v>0</v>
      </c>
      <c r="T293" s="73">
        <v>0</v>
      </c>
      <c r="U293" s="73">
        <v>0</v>
      </c>
      <c r="V293" s="73">
        <v>0</v>
      </c>
      <c r="W293" s="73">
        <v>0</v>
      </c>
      <c r="X293" s="73">
        <v>0</v>
      </c>
      <c r="Y293" s="73">
        <v>0</v>
      </c>
      <c r="Z293" s="73">
        <v>0</v>
      </c>
      <c r="AA293" s="73">
        <v>0</v>
      </c>
      <c r="AB293" s="73">
        <v>0</v>
      </c>
      <c r="AC293" s="73">
        <v>0</v>
      </c>
      <c r="AD293" s="73">
        <v>0</v>
      </c>
      <c r="AE293" s="73">
        <v>0</v>
      </c>
      <c r="AF293" s="73">
        <v>0</v>
      </c>
      <c r="AG293" s="73">
        <v>0</v>
      </c>
      <c r="AH293" s="73">
        <v>0</v>
      </c>
      <c r="AI293" s="7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</row>
    <row r="294" spans="1:85">
      <c r="A294" s="74" t="s">
        <v>1</v>
      </c>
      <c r="B294" s="74" t="s">
        <v>3</v>
      </c>
      <c r="C294" s="73">
        <v>0</v>
      </c>
      <c r="D294" s="73">
        <v>0</v>
      </c>
      <c r="E294" s="73">
        <v>0</v>
      </c>
      <c r="F294" s="73">
        <v>0</v>
      </c>
      <c r="G294" s="73">
        <v>0</v>
      </c>
      <c r="H294" s="73">
        <v>0</v>
      </c>
      <c r="I294" s="73">
        <v>0</v>
      </c>
      <c r="J294" s="73">
        <v>0</v>
      </c>
      <c r="K294" s="73">
        <v>0</v>
      </c>
      <c r="L294" s="73">
        <v>0</v>
      </c>
      <c r="M294" s="73">
        <v>0</v>
      </c>
      <c r="N294" s="73">
        <v>0</v>
      </c>
      <c r="O294" s="73">
        <v>0</v>
      </c>
      <c r="P294" s="73">
        <v>0</v>
      </c>
      <c r="Q294" s="73">
        <v>0</v>
      </c>
      <c r="R294" s="73">
        <v>0</v>
      </c>
      <c r="S294" s="73">
        <v>0</v>
      </c>
      <c r="T294" s="73">
        <v>0</v>
      </c>
      <c r="U294" s="73">
        <v>0</v>
      </c>
      <c r="V294" s="73">
        <v>0</v>
      </c>
      <c r="W294" s="73">
        <v>0</v>
      </c>
      <c r="X294" s="73">
        <v>0</v>
      </c>
      <c r="Y294" s="73">
        <v>0</v>
      </c>
      <c r="Z294" s="73">
        <v>0</v>
      </c>
      <c r="AA294" s="73">
        <v>0</v>
      </c>
      <c r="AB294" s="73">
        <v>0</v>
      </c>
      <c r="AC294" s="73">
        <v>0</v>
      </c>
      <c r="AD294" s="73">
        <v>0</v>
      </c>
      <c r="AE294" s="73">
        <v>0</v>
      </c>
      <c r="AF294" s="73">
        <v>0</v>
      </c>
      <c r="AG294" s="73">
        <v>0</v>
      </c>
      <c r="AH294" s="73">
        <v>0</v>
      </c>
      <c r="AI294" s="73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</row>
    <row r="295" spans="1:85">
      <c r="A295" s="74"/>
      <c r="B295" s="74" t="s">
        <v>34</v>
      </c>
      <c r="C295" s="73">
        <v>0</v>
      </c>
      <c r="D295" s="73">
        <v>0</v>
      </c>
      <c r="E295" s="73">
        <v>0</v>
      </c>
      <c r="F295" s="73">
        <v>0</v>
      </c>
      <c r="G295" s="73">
        <v>0</v>
      </c>
      <c r="H295" s="73">
        <v>0</v>
      </c>
      <c r="I295" s="73">
        <v>0</v>
      </c>
      <c r="J295" s="73">
        <v>0</v>
      </c>
      <c r="K295" s="73">
        <v>0</v>
      </c>
      <c r="L295" s="73">
        <v>0</v>
      </c>
      <c r="M295" s="73">
        <v>0</v>
      </c>
      <c r="N295" s="73">
        <v>0</v>
      </c>
      <c r="O295" s="73">
        <v>0</v>
      </c>
      <c r="P295" s="73">
        <v>0</v>
      </c>
      <c r="Q295" s="73">
        <v>0</v>
      </c>
      <c r="R295" s="73">
        <v>0</v>
      </c>
      <c r="S295" s="73">
        <v>0</v>
      </c>
      <c r="T295" s="73">
        <v>0</v>
      </c>
      <c r="U295" s="73">
        <v>0</v>
      </c>
      <c r="V295" s="73">
        <v>0</v>
      </c>
      <c r="W295" s="73">
        <v>0</v>
      </c>
      <c r="X295" s="73">
        <v>0</v>
      </c>
      <c r="Y295" s="73">
        <v>0</v>
      </c>
      <c r="Z295" s="73">
        <v>0</v>
      </c>
      <c r="AA295" s="73">
        <v>0</v>
      </c>
      <c r="AB295" s="73">
        <v>0</v>
      </c>
      <c r="AC295" s="73">
        <v>0</v>
      </c>
      <c r="AD295" s="73">
        <v>0</v>
      </c>
      <c r="AE295" s="73">
        <v>0</v>
      </c>
      <c r="AF295" s="73">
        <v>0</v>
      </c>
      <c r="AG295" s="73">
        <v>0</v>
      </c>
      <c r="AH295" s="73">
        <v>0</v>
      </c>
      <c r="AI295" s="73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>
      <c r="A296" s="14"/>
      <c r="B296" s="14" t="s">
        <v>35</v>
      </c>
      <c r="C296" s="73">
        <v>0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O296" s="73">
        <v>0</v>
      </c>
      <c r="P296" s="73">
        <v>0</v>
      </c>
      <c r="Q296" s="73">
        <v>0</v>
      </c>
      <c r="R296" s="73">
        <v>0</v>
      </c>
      <c r="S296" s="73">
        <v>0</v>
      </c>
      <c r="T296" s="73">
        <v>0</v>
      </c>
      <c r="U296" s="73">
        <v>0</v>
      </c>
      <c r="V296" s="73">
        <v>0</v>
      </c>
      <c r="W296" s="73">
        <v>0</v>
      </c>
      <c r="X296" s="73">
        <v>0</v>
      </c>
      <c r="Y296" s="73">
        <v>0</v>
      </c>
      <c r="Z296" s="73">
        <v>0</v>
      </c>
      <c r="AA296" s="73">
        <v>0</v>
      </c>
      <c r="AB296" s="73">
        <v>0</v>
      </c>
      <c r="AC296" s="73">
        <v>0</v>
      </c>
      <c r="AD296" s="73">
        <v>0</v>
      </c>
      <c r="AE296" s="73">
        <v>0</v>
      </c>
      <c r="AF296" s="73">
        <v>0</v>
      </c>
      <c r="AG296" s="73">
        <v>0</v>
      </c>
      <c r="AH296" s="73">
        <v>0</v>
      </c>
      <c r="AI296" s="73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</row>
    <row r="297" spans="1:85">
      <c r="A297" s="4"/>
      <c r="B297" s="4" t="s">
        <v>4</v>
      </c>
      <c r="C297" s="73">
        <v>0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O297" s="73">
        <v>0</v>
      </c>
      <c r="P297" s="73">
        <v>0</v>
      </c>
      <c r="Q297" s="73">
        <v>0</v>
      </c>
      <c r="R297" s="73">
        <v>0</v>
      </c>
      <c r="S297" s="73">
        <v>0</v>
      </c>
      <c r="T297" s="73">
        <v>0</v>
      </c>
      <c r="U297" s="73">
        <v>0</v>
      </c>
      <c r="V297" s="73">
        <v>0</v>
      </c>
      <c r="W297" s="73">
        <v>0</v>
      </c>
      <c r="X297" s="73">
        <v>0</v>
      </c>
      <c r="Y297" s="73">
        <v>0</v>
      </c>
      <c r="Z297" s="73">
        <v>0</v>
      </c>
      <c r="AA297" s="73">
        <v>0</v>
      </c>
      <c r="AB297" s="73">
        <v>0</v>
      </c>
      <c r="AC297" s="73">
        <v>0</v>
      </c>
      <c r="AD297" s="73">
        <v>0</v>
      </c>
      <c r="AE297" s="73">
        <v>0</v>
      </c>
      <c r="AF297" s="73">
        <v>0</v>
      </c>
      <c r="AG297" s="73">
        <v>0</v>
      </c>
      <c r="AH297" s="73">
        <v>0</v>
      </c>
      <c r="AI297" s="73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</row>
    <row r="298" spans="1:85">
      <c r="A298" s="14" t="s">
        <v>5</v>
      </c>
      <c r="B298" s="14" t="s">
        <v>3</v>
      </c>
      <c r="C298" s="73">
        <v>0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O298" s="73">
        <v>0</v>
      </c>
      <c r="P298" s="73">
        <v>0</v>
      </c>
      <c r="Q298" s="73">
        <v>0</v>
      </c>
      <c r="R298" s="73">
        <v>0</v>
      </c>
      <c r="S298" s="73">
        <v>0</v>
      </c>
      <c r="T298" s="73">
        <v>0</v>
      </c>
      <c r="U298" s="73">
        <v>0</v>
      </c>
      <c r="V298" s="73">
        <v>0</v>
      </c>
      <c r="W298" s="73">
        <v>0</v>
      </c>
      <c r="X298" s="73">
        <v>0</v>
      </c>
      <c r="Y298" s="73">
        <v>0</v>
      </c>
      <c r="Z298" s="73">
        <v>0</v>
      </c>
      <c r="AA298" s="73">
        <v>0</v>
      </c>
      <c r="AB298" s="73">
        <v>0</v>
      </c>
      <c r="AC298" s="73">
        <v>0</v>
      </c>
      <c r="AD298" s="73">
        <v>0</v>
      </c>
      <c r="AE298" s="73">
        <v>0</v>
      </c>
      <c r="AF298" s="73">
        <v>0</v>
      </c>
      <c r="AG298" s="73">
        <v>0</v>
      </c>
      <c r="AH298" s="73">
        <v>0</v>
      </c>
      <c r="AI298" s="73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</row>
    <row r="299" spans="1:85">
      <c r="A299" s="5"/>
      <c r="B299" s="5" t="s">
        <v>4</v>
      </c>
      <c r="C299" s="73">
        <v>0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O299" s="73">
        <v>0</v>
      </c>
      <c r="P299" s="73">
        <v>0</v>
      </c>
      <c r="Q299" s="73">
        <v>0</v>
      </c>
      <c r="R299" s="73">
        <v>0</v>
      </c>
      <c r="S299" s="73">
        <v>0</v>
      </c>
      <c r="T299" s="73">
        <v>0</v>
      </c>
      <c r="U299" s="73">
        <v>0</v>
      </c>
      <c r="V299" s="73">
        <v>0</v>
      </c>
      <c r="W299" s="73">
        <v>0</v>
      </c>
      <c r="X299" s="73">
        <v>0</v>
      </c>
      <c r="Y299" s="73">
        <v>0</v>
      </c>
      <c r="Z299" s="73">
        <v>0</v>
      </c>
      <c r="AA299" s="73">
        <v>0</v>
      </c>
      <c r="AB299" s="73">
        <v>0</v>
      </c>
      <c r="AC299" s="73">
        <v>0</v>
      </c>
      <c r="AD299" s="73">
        <v>0</v>
      </c>
      <c r="AE299" s="73">
        <v>0</v>
      </c>
      <c r="AF299" s="73">
        <v>0</v>
      </c>
      <c r="AG299" s="73">
        <v>0</v>
      </c>
      <c r="AH299" s="73">
        <v>0</v>
      </c>
      <c r="AI299" s="73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</row>
    <row r="300" spans="1:85">
      <c r="A300" s="5" t="s">
        <v>2</v>
      </c>
      <c r="B300" s="5" t="s">
        <v>3</v>
      </c>
      <c r="C300" s="73">
        <v>0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O300" s="73">
        <v>0</v>
      </c>
      <c r="P300" s="73">
        <v>0</v>
      </c>
      <c r="Q300" s="73">
        <v>0</v>
      </c>
      <c r="R300" s="73">
        <v>0</v>
      </c>
      <c r="S300" s="73">
        <v>0</v>
      </c>
      <c r="T300" s="73">
        <v>0</v>
      </c>
      <c r="U300" s="73">
        <v>0</v>
      </c>
      <c r="V300" s="73">
        <v>0</v>
      </c>
      <c r="W300" s="73">
        <v>0</v>
      </c>
      <c r="X300" s="73">
        <v>0</v>
      </c>
      <c r="Y300" s="73">
        <v>0</v>
      </c>
      <c r="Z300" s="73">
        <v>0</v>
      </c>
      <c r="AA300" s="73">
        <v>0</v>
      </c>
      <c r="AB300" s="73">
        <v>0</v>
      </c>
      <c r="AC300" s="73">
        <v>0</v>
      </c>
      <c r="AD300" s="73">
        <v>0</v>
      </c>
      <c r="AE300" s="73">
        <v>0</v>
      </c>
      <c r="AF300" s="73">
        <v>0</v>
      </c>
      <c r="AG300" s="73">
        <v>0</v>
      </c>
      <c r="AH300" s="73">
        <v>0</v>
      </c>
      <c r="AI300" s="73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</row>
    <row r="301" spans="1:85">
      <c r="A301" s="4"/>
      <c r="B301" s="4" t="s">
        <v>4</v>
      </c>
      <c r="C301" s="73">
        <v>0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O301" s="73">
        <v>0</v>
      </c>
      <c r="P301" s="73">
        <v>0</v>
      </c>
      <c r="Q301" s="73">
        <v>0</v>
      </c>
      <c r="R301" s="73">
        <v>0</v>
      </c>
      <c r="S301" s="73">
        <v>0</v>
      </c>
      <c r="T301" s="73">
        <v>0</v>
      </c>
      <c r="U301" s="73">
        <v>0</v>
      </c>
      <c r="V301" s="73">
        <v>0</v>
      </c>
      <c r="W301" s="73">
        <v>0</v>
      </c>
      <c r="X301" s="73">
        <v>0</v>
      </c>
      <c r="Y301" s="73">
        <v>0</v>
      </c>
      <c r="Z301" s="73">
        <v>0</v>
      </c>
      <c r="AA301" s="73">
        <v>0</v>
      </c>
      <c r="AB301" s="73">
        <v>0</v>
      </c>
      <c r="AC301" s="73">
        <v>0</v>
      </c>
      <c r="AD301" s="73">
        <v>0</v>
      </c>
      <c r="AE301" s="73">
        <v>0</v>
      </c>
      <c r="AF301" s="73">
        <v>0</v>
      </c>
      <c r="AG301" s="73">
        <v>0</v>
      </c>
      <c r="AH301" s="73">
        <v>0</v>
      </c>
      <c r="AI301" s="73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</row>
    <row r="302" spans="1:85">
      <c r="A302" s="14" t="s">
        <v>7</v>
      </c>
      <c r="B302" s="14" t="s">
        <v>3</v>
      </c>
      <c r="C302" s="73">
        <v>0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O302" s="73">
        <v>0</v>
      </c>
      <c r="P302" s="73">
        <v>0</v>
      </c>
      <c r="Q302" s="73">
        <v>0</v>
      </c>
      <c r="R302" s="73">
        <v>0</v>
      </c>
      <c r="S302" s="73">
        <v>0</v>
      </c>
      <c r="T302" s="73">
        <v>0</v>
      </c>
      <c r="U302" s="73">
        <v>0</v>
      </c>
      <c r="V302" s="73">
        <v>0</v>
      </c>
      <c r="W302" s="73">
        <v>0</v>
      </c>
      <c r="X302" s="73">
        <v>0</v>
      </c>
      <c r="Y302" s="73">
        <v>0</v>
      </c>
      <c r="Z302" s="73">
        <v>0</v>
      </c>
      <c r="AA302" s="73">
        <v>0</v>
      </c>
      <c r="AB302" s="73">
        <v>0</v>
      </c>
      <c r="AC302" s="73">
        <v>0</v>
      </c>
      <c r="AD302" s="73">
        <v>0</v>
      </c>
      <c r="AE302" s="73">
        <v>0</v>
      </c>
      <c r="AF302" s="73">
        <v>0</v>
      </c>
      <c r="AG302" s="73">
        <v>0</v>
      </c>
      <c r="AH302" s="73">
        <v>0</v>
      </c>
      <c r="AI302" s="73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</row>
    <row r="303" spans="1:85">
      <c r="A303" s="4"/>
      <c r="B303" s="4" t="s">
        <v>4</v>
      </c>
      <c r="C303" s="73">
        <v>0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O303" s="73">
        <v>0</v>
      </c>
      <c r="P303" s="73">
        <v>0</v>
      </c>
      <c r="Q303" s="73">
        <v>0</v>
      </c>
      <c r="R303" s="73">
        <v>0</v>
      </c>
      <c r="S303" s="73">
        <v>0</v>
      </c>
      <c r="T303" s="73">
        <v>0</v>
      </c>
      <c r="U303" s="73">
        <v>0</v>
      </c>
      <c r="V303" s="73">
        <v>0</v>
      </c>
      <c r="W303" s="73">
        <v>0</v>
      </c>
      <c r="X303" s="73">
        <v>0</v>
      </c>
      <c r="Y303" s="73">
        <v>0</v>
      </c>
      <c r="Z303" s="73">
        <v>0</v>
      </c>
      <c r="AA303" s="73">
        <v>0</v>
      </c>
      <c r="AB303" s="73">
        <v>0</v>
      </c>
      <c r="AC303" s="73">
        <v>0</v>
      </c>
      <c r="AD303" s="73">
        <v>0</v>
      </c>
      <c r="AE303" s="73">
        <v>0</v>
      </c>
      <c r="AF303" s="73">
        <v>0</v>
      </c>
      <c r="AG303" s="73">
        <v>0</v>
      </c>
      <c r="AH303" s="73">
        <v>0</v>
      </c>
      <c r="AI303" s="7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</row>
    <row r="304" spans="1:85">
      <c r="A304" s="14" t="s">
        <v>6</v>
      </c>
      <c r="B304" s="14" t="s">
        <v>3</v>
      </c>
      <c r="C304" s="73">
        <v>0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O304" s="73">
        <v>0</v>
      </c>
      <c r="P304" s="73">
        <v>0</v>
      </c>
      <c r="Q304" s="73">
        <v>0</v>
      </c>
      <c r="R304" s="73">
        <v>0</v>
      </c>
      <c r="S304" s="73">
        <v>0</v>
      </c>
      <c r="T304" s="73">
        <v>0</v>
      </c>
      <c r="U304" s="73">
        <v>0</v>
      </c>
      <c r="V304" s="73">
        <v>0</v>
      </c>
      <c r="W304" s="73">
        <v>0</v>
      </c>
      <c r="X304" s="73">
        <v>0</v>
      </c>
      <c r="Y304" s="73">
        <v>0</v>
      </c>
      <c r="Z304" s="73">
        <v>0</v>
      </c>
      <c r="AA304" s="73">
        <v>0</v>
      </c>
      <c r="AB304" s="73">
        <v>0</v>
      </c>
      <c r="AC304" s="73">
        <v>0</v>
      </c>
      <c r="AD304" s="73">
        <v>0</v>
      </c>
      <c r="AE304" s="73">
        <v>0</v>
      </c>
      <c r="AF304" s="73">
        <v>0</v>
      </c>
      <c r="AG304" s="73">
        <v>0</v>
      </c>
      <c r="AH304" s="73">
        <v>0</v>
      </c>
      <c r="AI304" s="73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</row>
    <row r="305" spans="1:85">
      <c r="A305" s="5"/>
      <c r="B305" s="5" t="s">
        <v>4</v>
      </c>
      <c r="C305" s="73">
        <v>0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O305" s="73">
        <v>0</v>
      </c>
      <c r="P305" s="73">
        <v>0</v>
      </c>
      <c r="Q305" s="73">
        <v>0</v>
      </c>
      <c r="R305" s="73">
        <v>0</v>
      </c>
      <c r="S305" s="73">
        <v>0</v>
      </c>
      <c r="T305" s="73">
        <v>0</v>
      </c>
      <c r="U305" s="73">
        <v>0</v>
      </c>
      <c r="V305" s="73">
        <v>0</v>
      </c>
      <c r="W305" s="73">
        <v>0</v>
      </c>
      <c r="X305" s="73">
        <v>0</v>
      </c>
      <c r="Y305" s="73">
        <v>0</v>
      </c>
      <c r="Z305" s="73">
        <v>0</v>
      </c>
      <c r="AA305" s="73">
        <v>0</v>
      </c>
      <c r="AB305" s="73">
        <v>0</v>
      </c>
      <c r="AC305" s="73">
        <v>0</v>
      </c>
      <c r="AD305" s="73">
        <v>0</v>
      </c>
      <c r="AE305" s="73">
        <v>0</v>
      </c>
      <c r="AF305" s="73">
        <v>0</v>
      </c>
      <c r="AG305" s="73">
        <v>0</v>
      </c>
      <c r="AH305" s="73">
        <v>0</v>
      </c>
      <c r="AI305" s="73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</row>
    <row r="306" spans="1:85">
      <c r="A306" s="5" t="s">
        <v>8</v>
      </c>
      <c r="B306" s="5" t="s">
        <v>3</v>
      </c>
      <c r="C306" s="73">
        <v>0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O306" s="73">
        <v>0</v>
      </c>
      <c r="P306" s="73">
        <v>0</v>
      </c>
      <c r="Q306" s="73">
        <v>0</v>
      </c>
      <c r="R306" s="73">
        <v>0</v>
      </c>
      <c r="S306" s="73">
        <v>0</v>
      </c>
      <c r="T306" s="73">
        <v>0</v>
      </c>
      <c r="U306" s="73">
        <v>0</v>
      </c>
      <c r="V306" s="73">
        <v>0</v>
      </c>
      <c r="W306" s="73">
        <v>0</v>
      </c>
      <c r="X306" s="73">
        <v>0</v>
      </c>
      <c r="Y306" s="73">
        <v>0</v>
      </c>
      <c r="Z306" s="73">
        <v>0</v>
      </c>
      <c r="AA306" s="73">
        <v>0</v>
      </c>
      <c r="AB306" s="73">
        <v>0</v>
      </c>
      <c r="AC306" s="73">
        <v>0</v>
      </c>
      <c r="AD306" s="73">
        <v>0</v>
      </c>
      <c r="AE306" s="73">
        <v>0</v>
      </c>
      <c r="AF306" s="73">
        <v>0</v>
      </c>
      <c r="AG306" s="73">
        <v>0</v>
      </c>
      <c r="AH306" s="73">
        <v>0</v>
      </c>
      <c r="AI306" s="73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</row>
    <row r="307" spans="1:85">
      <c r="A307" s="4"/>
      <c r="B307" s="4" t="s">
        <v>37</v>
      </c>
      <c r="C307" s="73">
        <v>0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O307" s="73">
        <v>0</v>
      </c>
      <c r="P307" s="73">
        <v>0</v>
      </c>
      <c r="Q307" s="73">
        <v>0</v>
      </c>
      <c r="R307" s="73">
        <v>0</v>
      </c>
      <c r="S307" s="73">
        <v>0</v>
      </c>
      <c r="T307" s="73">
        <v>0</v>
      </c>
      <c r="U307" s="73">
        <v>0</v>
      </c>
      <c r="V307" s="73">
        <v>0</v>
      </c>
      <c r="W307" s="73">
        <v>0</v>
      </c>
      <c r="X307" s="73">
        <v>0</v>
      </c>
      <c r="Y307" s="73">
        <v>0</v>
      </c>
      <c r="Z307" s="73">
        <v>0</v>
      </c>
      <c r="AA307" s="73">
        <v>0</v>
      </c>
      <c r="AB307" s="73">
        <v>0</v>
      </c>
      <c r="AC307" s="73">
        <v>0</v>
      </c>
      <c r="AD307" s="73">
        <v>0</v>
      </c>
      <c r="AE307" s="73">
        <v>0</v>
      </c>
      <c r="AF307" s="73">
        <v>0</v>
      </c>
      <c r="AG307" s="73">
        <v>0</v>
      </c>
      <c r="AH307" s="73">
        <v>0</v>
      </c>
      <c r="AI307" s="73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</row>
    <row r="308" spans="1:85">
      <c r="A308" s="14" t="s">
        <v>36</v>
      </c>
      <c r="B308" s="14" t="s">
        <v>38</v>
      </c>
      <c r="C308" s="73">
        <v>0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O308" s="73">
        <v>0</v>
      </c>
      <c r="P308" s="73">
        <v>0</v>
      </c>
      <c r="Q308" s="73">
        <v>0</v>
      </c>
      <c r="R308" s="73">
        <v>0</v>
      </c>
      <c r="S308" s="73">
        <v>0</v>
      </c>
      <c r="T308" s="73">
        <v>0</v>
      </c>
      <c r="U308" s="73">
        <v>0</v>
      </c>
      <c r="V308" s="73">
        <v>0</v>
      </c>
      <c r="W308" s="73">
        <v>0</v>
      </c>
      <c r="X308" s="73">
        <v>0</v>
      </c>
      <c r="Y308" s="73">
        <v>0</v>
      </c>
      <c r="Z308" s="73">
        <v>0</v>
      </c>
      <c r="AA308" s="73">
        <v>0</v>
      </c>
      <c r="AB308" s="73">
        <v>0</v>
      </c>
      <c r="AC308" s="73">
        <v>0</v>
      </c>
      <c r="AD308" s="73">
        <v>0</v>
      </c>
      <c r="AE308" s="73">
        <v>0</v>
      </c>
      <c r="AF308" s="73">
        <v>0</v>
      </c>
      <c r="AG308" s="73">
        <v>0</v>
      </c>
      <c r="AH308" s="73">
        <v>0</v>
      </c>
      <c r="AI308" s="73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</row>
    <row r="309" spans="1:85">
      <c r="A309" s="5"/>
      <c r="B309" s="5"/>
      <c r="C309" s="73">
        <v>0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O309" s="73">
        <v>0</v>
      </c>
      <c r="P309" s="73">
        <v>0</v>
      </c>
      <c r="Q309" s="73">
        <v>0</v>
      </c>
      <c r="R309" s="73">
        <v>0</v>
      </c>
      <c r="S309" s="73">
        <v>0</v>
      </c>
      <c r="T309" s="73">
        <v>0</v>
      </c>
      <c r="U309" s="73">
        <v>0</v>
      </c>
      <c r="V309" s="73">
        <v>0</v>
      </c>
      <c r="W309" s="73">
        <v>0</v>
      </c>
      <c r="X309" s="73">
        <v>0</v>
      </c>
      <c r="Y309" s="73">
        <v>0</v>
      </c>
      <c r="Z309" s="73">
        <v>0</v>
      </c>
      <c r="AA309" s="73">
        <v>0</v>
      </c>
      <c r="AB309" s="73">
        <v>0</v>
      </c>
      <c r="AC309" s="73">
        <v>0</v>
      </c>
      <c r="AD309" s="73">
        <v>0</v>
      </c>
      <c r="AE309" s="73">
        <v>0</v>
      </c>
      <c r="AF309" s="73">
        <v>0</v>
      </c>
      <c r="AG309" s="73">
        <v>0</v>
      </c>
      <c r="AH309" s="73">
        <v>0</v>
      </c>
      <c r="AI309" s="73">
        <v>0</v>
      </c>
    </row>
    <row r="310" spans="1:85">
      <c r="A310" s="1" t="str">
        <f>LOOKUP(B310,[1]Regions!$A$4:$A$98,[1]Regions!$B$4:$B$98)</f>
        <v>UK</v>
      </c>
      <c r="B310" s="2">
        <v>15</v>
      </c>
      <c r="C310" s="72">
        <v>2018</v>
      </c>
      <c r="D310" s="72">
        <v>2019</v>
      </c>
      <c r="E310" s="72">
        <v>2020</v>
      </c>
      <c r="F310" s="72">
        <v>2021</v>
      </c>
      <c r="G310" s="72">
        <v>2022</v>
      </c>
      <c r="H310" s="72">
        <v>2023</v>
      </c>
      <c r="I310" s="72">
        <v>2024</v>
      </c>
      <c r="J310" s="72">
        <v>2025</v>
      </c>
      <c r="K310" s="72">
        <v>2026</v>
      </c>
      <c r="L310" s="72">
        <v>2027</v>
      </c>
      <c r="M310" s="72">
        <v>2028</v>
      </c>
      <c r="N310" s="72">
        <v>2029</v>
      </c>
      <c r="O310" s="72">
        <v>2030</v>
      </c>
      <c r="P310" s="72">
        <v>2031</v>
      </c>
      <c r="Q310" s="72">
        <v>2032</v>
      </c>
      <c r="R310" s="72">
        <v>2033</v>
      </c>
      <c r="S310" s="72">
        <v>2034</v>
      </c>
      <c r="T310" s="72">
        <v>2035</v>
      </c>
      <c r="U310" s="72">
        <v>2036</v>
      </c>
      <c r="V310" s="72">
        <v>2037</v>
      </c>
      <c r="W310" s="72">
        <v>2038</v>
      </c>
      <c r="X310" s="72">
        <v>2039</v>
      </c>
      <c r="Y310" s="72">
        <v>2040</v>
      </c>
      <c r="Z310" s="72">
        <v>2041</v>
      </c>
      <c r="AA310" s="72">
        <v>2042</v>
      </c>
      <c r="AB310" s="72">
        <v>2043</v>
      </c>
      <c r="AC310" s="72">
        <v>2044</v>
      </c>
      <c r="AD310" s="72">
        <v>2045</v>
      </c>
      <c r="AE310" s="72">
        <v>2046</v>
      </c>
      <c r="AF310" s="72">
        <v>2047</v>
      </c>
      <c r="AG310" s="72">
        <v>2048</v>
      </c>
      <c r="AH310" s="72">
        <v>2049</v>
      </c>
      <c r="AI310" s="72">
        <v>2050</v>
      </c>
      <c r="AJ310">
        <v>2051</v>
      </c>
      <c r="AK310">
        <v>2052</v>
      </c>
      <c r="AL310">
        <v>2053</v>
      </c>
      <c r="AM310">
        <v>2054</v>
      </c>
      <c r="AN310">
        <v>2055</v>
      </c>
      <c r="AO310">
        <v>2056</v>
      </c>
      <c r="AP310">
        <v>2057</v>
      </c>
      <c r="AQ310">
        <v>2058</v>
      </c>
      <c r="AR310">
        <v>2059</v>
      </c>
      <c r="AS310">
        <v>2060</v>
      </c>
      <c r="AT310">
        <v>2061</v>
      </c>
      <c r="AU310">
        <v>2062</v>
      </c>
      <c r="AV310">
        <v>2063</v>
      </c>
      <c r="AW310">
        <v>2064</v>
      </c>
      <c r="AX310">
        <v>2065</v>
      </c>
      <c r="AY310">
        <v>2066</v>
      </c>
      <c r="AZ310">
        <v>2067</v>
      </c>
      <c r="BA310">
        <v>2068</v>
      </c>
      <c r="BB310">
        <v>2069</v>
      </c>
      <c r="BC310">
        <v>2070</v>
      </c>
      <c r="BD310">
        <v>2071</v>
      </c>
      <c r="BE310">
        <v>2072</v>
      </c>
      <c r="BF310">
        <v>2073</v>
      </c>
      <c r="BG310">
        <v>2074</v>
      </c>
      <c r="BH310">
        <v>2075</v>
      </c>
      <c r="BI310">
        <v>2076</v>
      </c>
      <c r="BJ310">
        <v>2077</v>
      </c>
      <c r="BK310">
        <v>2078</v>
      </c>
      <c r="BL310">
        <v>2079</v>
      </c>
      <c r="BM310">
        <v>2080</v>
      </c>
      <c r="BN310">
        <v>2081</v>
      </c>
      <c r="BO310">
        <v>2082</v>
      </c>
      <c r="BP310">
        <v>2083</v>
      </c>
      <c r="BQ310">
        <v>2084</v>
      </c>
      <c r="BR310">
        <v>2085</v>
      </c>
      <c r="BS310">
        <v>2086</v>
      </c>
      <c r="BT310">
        <v>2087</v>
      </c>
      <c r="BU310">
        <v>2088</v>
      </c>
      <c r="BV310">
        <v>2089</v>
      </c>
      <c r="BW310">
        <v>2090</v>
      </c>
      <c r="BX310">
        <v>2091</v>
      </c>
      <c r="BY310">
        <v>2092</v>
      </c>
      <c r="BZ310">
        <v>2093</v>
      </c>
      <c r="CA310">
        <v>2094</v>
      </c>
      <c r="CB310">
        <v>2095</v>
      </c>
      <c r="CC310">
        <v>2096</v>
      </c>
      <c r="CD310">
        <v>2097</v>
      </c>
      <c r="CE310">
        <v>2098</v>
      </c>
      <c r="CF310">
        <v>2099</v>
      </c>
      <c r="CG310">
        <v>2100</v>
      </c>
    </row>
    <row r="311" spans="1:85">
      <c r="A311" s="74"/>
      <c r="B311" s="74" t="s">
        <v>4</v>
      </c>
      <c r="C311" s="73">
        <v>0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O311" s="73">
        <v>0</v>
      </c>
      <c r="P311" s="73">
        <v>0</v>
      </c>
      <c r="Q311" s="73">
        <v>0</v>
      </c>
      <c r="R311" s="73">
        <v>0</v>
      </c>
      <c r="S311" s="73">
        <v>0</v>
      </c>
      <c r="T311" s="73">
        <v>0</v>
      </c>
      <c r="U311" s="73">
        <v>0</v>
      </c>
      <c r="V311" s="73">
        <v>0</v>
      </c>
      <c r="W311" s="73">
        <v>0</v>
      </c>
      <c r="X311" s="73">
        <v>0</v>
      </c>
      <c r="Y311" s="73">
        <v>0</v>
      </c>
      <c r="Z311" s="73">
        <v>0</v>
      </c>
      <c r="AA311" s="73">
        <v>0</v>
      </c>
      <c r="AB311" s="73">
        <v>0</v>
      </c>
      <c r="AC311" s="73">
        <v>0</v>
      </c>
      <c r="AD311" s="73">
        <v>0</v>
      </c>
      <c r="AE311" s="73">
        <v>0</v>
      </c>
      <c r="AF311" s="73">
        <v>0</v>
      </c>
      <c r="AG311" s="73">
        <v>0</v>
      </c>
      <c r="AH311" s="73">
        <v>0</v>
      </c>
      <c r="AI311" s="73">
        <v>0</v>
      </c>
      <c r="AJ311" s="73">
        <v>0</v>
      </c>
      <c r="AK311" s="73">
        <v>0</v>
      </c>
      <c r="AL311" s="73">
        <v>0</v>
      </c>
      <c r="AM311" s="73">
        <v>0</v>
      </c>
      <c r="AN311" s="73">
        <v>0</v>
      </c>
      <c r="AO311" s="73">
        <v>0</v>
      </c>
      <c r="AP311" s="73">
        <v>0</v>
      </c>
      <c r="AQ311" s="73">
        <v>0</v>
      </c>
      <c r="AR311" s="73">
        <v>0</v>
      </c>
      <c r="AS311" s="73">
        <v>0</v>
      </c>
      <c r="AT311" s="73">
        <v>0</v>
      </c>
      <c r="AU311" s="73">
        <v>0</v>
      </c>
      <c r="AV311" s="73">
        <v>0</v>
      </c>
      <c r="AW311" s="73">
        <v>0</v>
      </c>
      <c r="AX311" s="73">
        <v>0</v>
      </c>
      <c r="AY311" s="73">
        <v>0</v>
      </c>
      <c r="AZ311" s="73">
        <v>0</v>
      </c>
      <c r="BA311" s="73">
        <v>0</v>
      </c>
      <c r="BB311" s="73">
        <v>0</v>
      </c>
      <c r="BC311" s="73">
        <v>0</v>
      </c>
      <c r="BD311" s="73">
        <v>0</v>
      </c>
      <c r="BE311" s="73">
        <v>0</v>
      </c>
      <c r="BF311" s="73">
        <v>0</v>
      </c>
      <c r="BG311" s="73">
        <v>0</v>
      </c>
      <c r="BH311" s="73">
        <v>0</v>
      </c>
      <c r="BI311" s="73">
        <v>0</v>
      </c>
      <c r="BJ311" s="73">
        <v>0</v>
      </c>
      <c r="BK311" s="73">
        <v>0</v>
      </c>
      <c r="BL311" s="73">
        <v>0</v>
      </c>
      <c r="BM311" s="73">
        <v>0</v>
      </c>
      <c r="BN311" s="73">
        <v>0</v>
      </c>
      <c r="BO311" s="73">
        <v>0</v>
      </c>
      <c r="BP311" s="73">
        <v>0</v>
      </c>
      <c r="BQ311" s="73">
        <v>0</v>
      </c>
      <c r="BR311" s="73">
        <v>0</v>
      </c>
      <c r="BS311" s="73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</row>
    <row r="312" spans="1:85">
      <c r="A312" s="74" t="s">
        <v>0</v>
      </c>
      <c r="B312" s="74" t="s">
        <v>3</v>
      </c>
      <c r="C312" s="73">
        <v>0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O312" s="73">
        <v>0</v>
      </c>
      <c r="P312" s="73">
        <v>0</v>
      </c>
      <c r="Q312" s="73">
        <v>0</v>
      </c>
      <c r="R312" s="73">
        <v>0</v>
      </c>
      <c r="S312" s="73">
        <v>0</v>
      </c>
      <c r="T312" s="73">
        <v>0</v>
      </c>
      <c r="U312" s="73">
        <v>0</v>
      </c>
      <c r="V312" s="73">
        <v>0</v>
      </c>
      <c r="W312" s="73">
        <v>0</v>
      </c>
      <c r="X312" s="73">
        <v>0</v>
      </c>
      <c r="Y312" s="73">
        <v>0</v>
      </c>
      <c r="Z312" s="73">
        <v>0</v>
      </c>
      <c r="AA312" s="73">
        <v>0</v>
      </c>
      <c r="AB312" s="73">
        <v>0</v>
      </c>
      <c r="AC312" s="73">
        <v>0</v>
      </c>
      <c r="AD312" s="73">
        <v>0</v>
      </c>
      <c r="AE312" s="73">
        <v>0</v>
      </c>
      <c r="AF312" s="73">
        <v>0</v>
      </c>
      <c r="AG312" s="73">
        <v>0</v>
      </c>
      <c r="AH312" s="73">
        <v>0</v>
      </c>
      <c r="AI312" s="73">
        <v>0</v>
      </c>
      <c r="AJ312" s="73">
        <v>0</v>
      </c>
      <c r="AK312" s="73">
        <v>0</v>
      </c>
      <c r="AL312" s="73">
        <v>0</v>
      </c>
      <c r="AM312" s="73">
        <v>0</v>
      </c>
      <c r="AN312" s="73">
        <v>0</v>
      </c>
      <c r="AO312" s="73">
        <v>0</v>
      </c>
      <c r="AP312" s="73">
        <v>0</v>
      </c>
      <c r="AQ312" s="73">
        <v>0</v>
      </c>
      <c r="AR312" s="73">
        <v>0</v>
      </c>
      <c r="AS312" s="73">
        <v>0</v>
      </c>
      <c r="AT312" s="73">
        <v>0</v>
      </c>
      <c r="AU312" s="73">
        <v>0</v>
      </c>
      <c r="AV312" s="73">
        <v>0</v>
      </c>
      <c r="AW312" s="73">
        <v>0</v>
      </c>
      <c r="AX312" s="73">
        <v>0</v>
      </c>
      <c r="AY312" s="73">
        <v>0</v>
      </c>
      <c r="AZ312" s="73">
        <v>0</v>
      </c>
      <c r="BA312" s="73">
        <v>0</v>
      </c>
      <c r="BB312" s="73">
        <v>0</v>
      </c>
      <c r="BC312" s="73">
        <v>0</v>
      </c>
      <c r="BD312" s="73">
        <v>0</v>
      </c>
      <c r="BE312" s="73">
        <v>0</v>
      </c>
      <c r="BF312" s="73">
        <v>0</v>
      </c>
      <c r="BG312" s="73">
        <v>0</v>
      </c>
      <c r="BH312" s="73">
        <v>0</v>
      </c>
      <c r="BI312" s="73">
        <v>0</v>
      </c>
      <c r="BJ312" s="73">
        <v>0</v>
      </c>
      <c r="BK312" s="73">
        <v>0</v>
      </c>
      <c r="BL312" s="73">
        <v>0</v>
      </c>
      <c r="BM312" s="73">
        <v>0</v>
      </c>
      <c r="BN312" s="73">
        <v>0</v>
      </c>
      <c r="BO312" s="73">
        <v>0</v>
      </c>
      <c r="BP312" s="73">
        <v>0</v>
      </c>
      <c r="BQ312" s="73">
        <v>0</v>
      </c>
      <c r="BR312" s="73">
        <v>0</v>
      </c>
      <c r="BS312" s="73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</row>
    <row r="313" spans="1:85">
      <c r="A313" s="74"/>
      <c r="B313" s="74" t="s">
        <v>34</v>
      </c>
      <c r="C313" s="73">
        <v>0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O313" s="73">
        <v>0</v>
      </c>
      <c r="P313" s="73">
        <v>0</v>
      </c>
      <c r="Q313" s="73">
        <v>0</v>
      </c>
      <c r="R313" s="73">
        <v>0</v>
      </c>
      <c r="S313" s="73">
        <v>0</v>
      </c>
      <c r="T313" s="73">
        <v>0</v>
      </c>
      <c r="U313" s="73">
        <v>0</v>
      </c>
      <c r="V313" s="73">
        <v>0</v>
      </c>
      <c r="W313" s="73">
        <v>0</v>
      </c>
      <c r="X313" s="73">
        <v>0</v>
      </c>
      <c r="Y313" s="73">
        <v>0</v>
      </c>
      <c r="Z313" s="73">
        <v>0</v>
      </c>
      <c r="AA313" s="73">
        <v>0</v>
      </c>
      <c r="AB313" s="73">
        <v>0</v>
      </c>
      <c r="AC313" s="73">
        <v>0</v>
      </c>
      <c r="AD313" s="73">
        <v>0</v>
      </c>
      <c r="AE313" s="73">
        <v>0</v>
      </c>
      <c r="AF313" s="73">
        <v>0</v>
      </c>
      <c r="AG313" s="73">
        <v>0</v>
      </c>
      <c r="AH313" s="73">
        <v>0</v>
      </c>
      <c r="AI313" s="73">
        <v>0</v>
      </c>
      <c r="AJ313" s="73">
        <v>0</v>
      </c>
      <c r="AK313" s="73">
        <v>0</v>
      </c>
      <c r="AL313" s="73">
        <v>0</v>
      </c>
      <c r="AM313" s="73">
        <v>0</v>
      </c>
      <c r="AN313" s="73">
        <v>0</v>
      </c>
      <c r="AO313" s="73">
        <v>0</v>
      </c>
      <c r="AP313" s="73">
        <v>0</v>
      </c>
      <c r="AQ313" s="73">
        <v>0</v>
      </c>
      <c r="AR313" s="73">
        <v>0</v>
      </c>
      <c r="AS313" s="73">
        <v>0</v>
      </c>
      <c r="AT313" s="73">
        <v>0</v>
      </c>
      <c r="AU313" s="73">
        <v>0</v>
      </c>
      <c r="AV313" s="73">
        <v>0</v>
      </c>
      <c r="AW313" s="73">
        <v>0</v>
      </c>
      <c r="AX313" s="73">
        <v>0</v>
      </c>
      <c r="AY313" s="73">
        <v>0</v>
      </c>
      <c r="AZ313" s="73">
        <v>0</v>
      </c>
      <c r="BA313" s="73">
        <v>0</v>
      </c>
      <c r="BB313" s="73">
        <v>0</v>
      </c>
      <c r="BC313" s="73">
        <v>0</v>
      </c>
      <c r="BD313" s="73">
        <v>0</v>
      </c>
      <c r="BE313" s="73">
        <v>0</v>
      </c>
      <c r="BF313" s="73">
        <v>0</v>
      </c>
      <c r="BG313" s="73">
        <v>0</v>
      </c>
      <c r="BH313" s="73">
        <v>0</v>
      </c>
      <c r="BI313" s="73">
        <v>0</v>
      </c>
      <c r="BJ313" s="73">
        <v>0</v>
      </c>
      <c r="BK313" s="73">
        <v>0</v>
      </c>
      <c r="BL313" s="73">
        <v>0</v>
      </c>
      <c r="BM313" s="73">
        <v>0</v>
      </c>
      <c r="BN313" s="73">
        <v>0</v>
      </c>
      <c r="BO313" s="73">
        <v>0</v>
      </c>
      <c r="BP313" s="73">
        <v>0</v>
      </c>
      <c r="BQ313" s="73">
        <v>0</v>
      </c>
      <c r="BR313" s="73">
        <v>0</v>
      </c>
      <c r="BS313" s="7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</row>
    <row r="314" spans="1:85">
      <c r="A314" s="14"/>
      <c r="B314" s="14" t="s">
        <v>35</v>
      </c>
      <c r="C314" s="73">
        <v>0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O314" s="73">
        <v>0</v>
      </c>
      <c r="P314" s="73">
        <v>0</v>
      </c>
      <c r="Q314" s="73">
        <v>0</v>
      </c>
      <c r="R314" s="73">
        <v>0</v>
      </c>
      <c r="S314" s="73">
        <v>0</v>
      </c>
      <c r="T314" s="73">
        <v>0</v>
      </c>
      <c r="U314" s="73">
        <v>0</v>
      </c>
      <c r="V314" s="73">
        <v>0</v>
      </c>
      <c r="W314" s="73">
        <v>0</v>
      </c>
      <c r="X314" s="73">
        <v>0</v>
      </c>
      <c r="Y314" s="73">
        <v>0</v>
      </c>
      <c r="Z314" s="73">
        <v>0</v>
      </c>
      <c r="AA314" s="73">
        <v>0</v>
      </c>
      <c r="AB314" s="73">
        <v>0</v>
      </c>
      <c r="AC314" s="73">
        <v>0</v>
      </c>
      <c r="AD314" s="73">
        <v>0</v>
      </c>
      <c r="AE314" s="73">
        <v>0</v>
      </c>
      <c r="AF314" s="73">
        <v>0</v>
      </c>
      <c r="AG314" s="73">
        <v>0</v>
      </c>
      <c r="AH314" s="73">
        <v>0</v>
      </c>
      <c r="AI314" s="73">
        <v>0</v>
      </c>
      <c r="AJ314" s="73">
        <v>0</v>
      </c>
      <c r="AK314" s="73">
        <v>0</v>
      </c>
      <c r="AL314" s="73">
        <v>0</v>
      </c>
      <c r="AM314" s="73">
        <v>0</v>
      </c>
      <c r="AN314" s="73">
        <v>0</v>
      </c>
      <c r="AO314" s="73">
        <v>0</v>
      </c>
      <c r="AP314" s="73">
        <v>0</v>
      </c>
      <c r="AQ314" s="73">
        <v>0</v>
      </c>
      <c r="AR314" s="73">
        <v>0</v>
      </c>
      <c r="AS314" s="73">
        <v>0</v>
      </c>
      <c r="AT314" s="73">
        <v>0</v>
      </c>
      <c r="AU314" s="73">
        <v>0</v>
      </c>
      <c r="AV314" s="73">
        <v>0</v>
      </c>
      <c r="AW314" s="73">
        <v>0</v>
      </c>
      <c r="AX314" s="73">
        <v>0</v>
      </c>
      <c r="AY314" s="73">
        <v>0</v>
      </c>
      <c r="AZ314" s="73">
        <v>0</v>
      </c>
      <c r="BA314" s="73">
        <v>0</v>
      </c>
      <c r="BB314" s="73">
        <v>0</v>
      </c>
      <c r="BC314" s="73">
        <v>0</v>
      </c>
      <c r="BD314" s="73">
        <v>0</v>
      </c>
      <c r="BE314" s="73">
        <v>0</v>
      </c>
      <c r="BF314" s="73">
        <v>0</v>
      </c>
      <c r="BG314" s="73">
        <v>0</v>
      </c>
      <c r="BH314" s="73">
        <v>0</v>
      </c>
      <c r="BI314" s="73">
        <v>0</v>
      </c>
      <c r="BJ314" s="73">
        <v>0</v>
      </c>
      <c r="BK314" s="73">
        <v>0</v>
      </c>
      <c r="BL314" s="73">
        <v>0</v>
      </c>
      <c r="BM314" s="73">
        <v>0</v>
      </c>
      <c r="BN314" s="73">
        <v>0</v>
      </c>
      <c r="BO314" s="73">
        <v>0</v>
      </c>
      <c r="BP314" s="73">
        <v>0</v>
      </c>
      <c r="BQ314" s="73">
        <v>0</v>
      </c>
      <c r="BR314" s="73">
        <v>0</v>
      </c>
      <c r="BS314" s="73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</row>
    <row r="315" spans="1:85">
      <c r="A315" s="4"/>
      <c r="B315" s="4" t="s">
        <v>4</v>
      </c>
      <c r="C315" s="73">
        <v>0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O315" s="73">
        <v>0</v>
      </c>
      <c r="P315" s="73">
        <v>0</v>
      </c>
      <c r="Q315" s="73">
        <v>0</v>
      </c>
      <c r="R315" s="73">
        <v>0</v>
      </c>
      <c r="S315" s="73">
        <v>0</v>
      </c>
      <c r="T315" s="73">
        <v>0</v>
      </c>
      <c r="U315" s="73">
        <v>0</v>
      </c>
      <c r="V315" s="73">
        <v>0</v>
      </c>
      <c r="W315" s="73">
        <v>0</v>
      </c>
      <c r="X315" s="73">
        <v>0</v>
      </c>
      <c r="Y315" s="73">
        <v>0</v>
      </c>
      <c r="Z315" s="73">
        <v>0</v>
      </c>
      <c r="AA315" s="73">
        <v>0</v>
      </c>
      <c r="AB315" s="73">
        <v>0</v>
      </c>
      <c r="AC315" s="73">
        <v>0</v>
      </c>
      <c r="AD315" s="73">
        <v>0</v>
      </c>
      <c r="AE315" s="73">
        <v>0</v>
      </c>
      <c r="AF315" s="73">
        <v>0</v>
      </c>
      <c r="AG315" s="73">
        <v>0</v>
      </c>
      <c r="AH315" s="73">
        <v>0</v>
      </c>
      <c r="AI315" s="73">
        <v>0</v>
      </c>
      <c r="AJ315" s="73">
        <v>0</v>
      </c>
      <c r="AK315" s="73">
        <v>0</v>
      </c>
      <c r="AL315" s="73">
        <v>0</v>
      </c>
      <c r="AM315" s="73">
        <v>0</v>
      </c>
      <c r="AN315" s="73">
        <v>0</v>
      </c>
      <c r="AO315" s="73">
        <v>0</v>
      </c>
      <c r="AP315" s="73">
        <v>0</v>
      </c>
      <c r="AQ315" s="73">
        <v>0</v>
      </c>
      <c r="AR315" s="73">
        <v>0</v>
      </c>
      <c r="AS315" s="73">
        <v>0</v>
      </c>
      <c r="AT315" s="73">
        <v>0</v>
      </c>
      <c r="AU315" s="73">
        <v>0</v>
      </c>
      <c r="AV315" s="73">
        <v>0</v>
      </c>
      <c r="AW315" s="73">
        <v>0</v>
      </c>
      <c r="AX315" s="73">
        <v>0</v>
      </c>
      <c r="AY315" s="73">
        <v>0</v>
      </c>
      <c r="AZ315" s="73">
        <v>0</v>
      </c>
      <c r="BA315" s="73">
        <v>0</v>
      </c>
      <c r="BB315" s="73">
        <v>0</v>
      </c>
      <c r="BC315" s="73">
        <v>0</v>
      </c>
      <c r="BD315" s="73">
        <v>0</v>
      </c>
      <c r="BE315" s="73">
        <v>0</v>
      </c>
      <c r="BF315" s="73">
        <v>0</v>
      </c>
      <c r="BG315" s="73">
        <v>0</v>
      </c>
      <c r="BH315" s="73">
        <v>0</v>
      </c>
      <c r="BI315" s="73">
        <v>0</v>
      </c>
      <c r="BJ315" s="73">
        <v>0</v>
      </c>
      <c r="BK315" s="73">
        <v>0</v>
      </c>
      <c r="BL315" s="73">
        <v>0</v>
      </c>
      <c r="BM315" s="73">
        <v>0</v>
      </c>
      <c r="BN315" s="73">
        <v>0</v>
      </c>
      <c r="BO315" s="73">
        <v>0</v>
      </c>
      <c r="BP315" s="73">
        <v>0</v>
      </c>
      <c r="BQ315" s="73">
        <v>0</v>
      </c>
      <c r="BR315" s="73">
        <v>0</v>
      </c>
      <c r="BS315" s="73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</row>
    <row r="316" spans="1:85">
      <c r="A316" s="74" t="s">
        <v>1</v>
      </c>
      <c r="B316" s="74" t="s">
        <v>3</v>
      </c>
      <c r="C316" s="73">
        <v>0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O316" s="73">
        <v>0</v>
      </c>
      <c r="P316" s="73">
        <v>0</v>
      </c>
      <c r="Q316" s="73">
        <v>0</v>
      </c>
      <c r="R316" s="73">
        <v>0</v>
      </c>
      <c r="S316" s="73">
        <v>0</v>
      </c>
      <c r="T316" s="73">
        <v>0</v>
      </c>
      <c r="U316" s="73">
        <v>0</v>
      </c>
      <c r="V316" s="73">
        <v>0</v>
      </c>
      <c r="W316" s="73">
        <v>0</v>
      </c>
      <c r="X316" s="73">
        <v>0</v>
      </c>
      <c r="Y316" s="73">
        <v>0</v>
      </c>
      <c r="Z316" s="73">
        <v>0</v>
      </c>
      <c r="AA316" s="73">
        <v>0</v>
      </c>
      <c r="AB316" s="73">
        <v>0</v>
      </c>
      <c r="AC316" s="73">
        <v>0</v>
      </c>
      <c r="AD316" s="73">
        <v>0</v>
      </c>
      <c r="AE316" s="73">
        <v>0</v>
      </c>
      <c r="AF316" s="73">
        <v>0</v>
      </c>
      <c r="AG316" s="73">
        <v>0</v>
      </c>
      <c r="AH316" s="73">
        <v>0</v>
      </c>
      <c r="AI316" s="73">
        <v>0</v>
      </c>
      <c r="AJ316" s="73">
        <v>0</v>
      </c>
      <c r="AK316" s="73">
        <v>0</v>
      </c>
      <c r="AL316" s="73">
        <v>0</v>
      </c>
      <c r="AM316" s="73">
        <v>0</v>
      </c>
      <c r="AN316" s="73">
        <v>0</v>
      </c>
      <c r="AO316" s="73">
        <v>0</v>
      </c>
      <c r="AP316" s="73">
        <v>0</v>
      </c>
      <c r="AQ316" s="73">
        <v>0</v>
      </c>
      <c r="AR316" s="73">
        <v>0</v>
      </c>
      <c r="AS316" s="73">
        <v>0</v>
      </c>
      <c r="AT316" s="73">
        <v>0</v>
      </c>
      <c r="AU316" s="73">
        <v>0</v>
      </c>
      <c r="AV316" s="73">
        <v>0</v>
      </c>
      <c r="AW316" s="73">
        <v>0</v>
      </c>
      <c r="AX316" s="73">
        <v>0</v>
      </c>
      <c r="AY316" s="73">
        <v>0</v>
      </c>
      <c r="AZ316" s="73">
        <v>0</v>
      </c>
      <c r="BA316" s="73">
        <v>0</v>
      </c>
      <c r="BB316" s="73">
        <v>0</v>
      </c>
      <c r="BC316" s="73">
        <v>0</v>
      </c>
      <c r="BD316" s="73">
        <v>0</v>
      </c>
      <c r="BE316" s="73">
        <v>0</v>
      </c>
      <c r="BF316" s="73">
        <v>0</v>
      </c>
      <c r="BG316" s="73">
        <v>0</v>
      </c>
      <c r="BH316" s="73">
        <v>0</v>
      </c>
      <c r="BI316" s="73">
        <v>0</v>
      </c>
      <c r="BJ316" s="73">
        <v>0</v>
      </c>
      <c r="BK316" s="73">
        <v>0</v>
      </c>
      <c r="BL316" s="73">
        <v>0</v>
      </c>
      <c r="BM316" s="73">
        <v>0</v>
      </c>
      <c r="BN316" s="73">
        <v>0</v>
      </c>
      <c r="BO316" s="73">
        <v>0</v>
      </c>
      <c r="BP316" s="73">
        <v>0</v>
      </c>
      <c r="BQ316" s="73">
        <v>0</v>
      </c>
      <c r="BR316" s="73">
        <v>0</v>
      </c>
      <c r="BS316" s="73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</row>
    <row r="317" spans="1:85">
      <c r="A317" s="74"/>
      <c r="B317" s="74" t="s">
        <v>34</v>
      </c>
      <c r="C317" s="73">
        <v>0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O317" s="73">
        <v>0</v>
      </c>
      <c r="P317" s="73">
        <v>0</v>
      </c>
      <c r="Q317" s="73">
        <v>0</v>
      </c>
      <c r="R317" s="73">
        <v>0</v>
      </c>
      <c r="S317" s="73">
        <v>0</v>
      </c>
      <c r="T317" s="73">
        <v>0</v>
      </c>
      <c r="U317" s="73">
        <v>0</v>
      </c>
      <c r="V317" s="73">
        <v>0</v>
      </c>
      <c r="W317" s="73">
        <v>0</v>
      </c>
      <c r="X317" s="73">
        <v>0</v>
      </c>
      <c r="Y317" s="73">
        <v>0</v>
      </c>
      <c r="Z317" s="73">
        <v>0</v>
      </c>
      <c r="AA317" s="73">
        <v>0</v>
      </c>
      <c r="AB317" s="73">
        <v>0</v>
      </c>
      <c r="AC317" s="73">
        <v>0</v>
      </c>
      <c r="AD317" s="73">
        <v>0</v>
      </c>
      <c r="AE317" s="73">
        <v>0</v>
      </c>
      <c r="AF317" s="73">
        <v>0</v>
      </c>
      <c r="AG317" s="73">
        <v>0</v>
      </c>
      <c r="AH317" s="73">
        <v>0</v>
      </c>
      <c r="AI317" s="73">
        <v>0</v>
      </c>
      <c r="AJ317" s="73">
        <v>0</v>
      </c>
      <c r="AK317" s="73">
        <v>0</v>
      </c>
      <c r="AL317" s="73">
        <v>0</v>
      </c>
      <c r="AM317" s="73">
        <v>0</v>
      </c>
      <c r="AN317" s="73">
        <v>0</v>
      </c>
      <c r="AO317" s="73">
        <v>0</v>
      </c>
      <c r="AP317" s="73">
        <v>0</v>
      </c>
      <c r="AQ317" s="73">
        <v>0</v>
      </c>
      <c r="AR317" s="73">
        <v>0</v>
      </c>
      <c r="AS317" s="73">
        <v>0</v>
      </c>
      <c r="AT317" s="73">
        <v>0</v>
      </c>
      <c r="AU317" s="73">
        <v>0</v>
      </c>
      <c r="AV317" s="73">
        <v>0</v>
      </c>
      <c r="AW317" s="73">
        <v>0</v>
      </c>
      <c r="AX317" s="73">
        <v>0</v>
      </c>
      <c r="AY317" s="73">
        <v>0</v>
      </c>
      <c r="AZ317" s="73">
        <v>0</v>
      </c>
      <c r="BA317" s="73">
        <v>0</v>
      </c>
      <c r="BB317" s="73">
        <v>0</v>
      </c>
      <c r="BC317" s="73">
        <v>0</v>
      </c>
      <c r="BD317" s="73">
        <v>0</v>
      </c>
      <c r="BE317" s="73">
        <v>0</v>
      </c>
      <c r="BF317" s="73">
        <v>0</v>
      </c>
      <c r="BG317" s="73">
        <v>0</v>
      </c>
      <c r="BH317" s="73">
        <v>0</v>
      </c>
      <c r="BI317" s="73">
        <v>0</v>
      </c>
      <c r="BJ317" s="73">
        <v>0</v>
      </c>
      <c r="BK317" s="73">
        <v>0</v>
      </c>
      <c r="BL317" s="73">
        <v>0</v>
      </c>
      <c r="BM317" s="73">
        <v>0</v>
      </c>
      <c r="BN317" s="73">
        <v>0</v>
      </c>
      <c r="BO317" s="73">
        <v>0</v>
      </c>
      <c r="BP317" s="73">
        <v>0</v>
      </c>
      <c r="BQ317" s="73">
        <v>0</v>
      </c>
      <c r="BR317" s="73">
        <v>0</v>
      </c>
      <c r="BS317" s="73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</row>
    <row r="318" spans="1:85">
      <c r="A318" s="14"/>
      <c r="B318" s="14" t="s">
        <v>35</v>
      </c>
      <c r="C318" s="73">
        <v>0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O318" s="73">
        <v>0</v>
      </c>
      <c r="P318" s="73">
        <v>0</v>
      </c>
      <c r="Q318" s="73">
        <v>0</v>
      </c>
      <c r="R318" s="73">
        <v>0</v>
      </c>
      <c r="S318" s="73">
        <v>0</v>
      </c>
      <c r="T318" s="73">
        <v>0</v>
      </c>
      <c r="U318" s="73">
        <v>0</v>
      </c>
      <c r="V318" s="73">
        <v>0</v>
      </c>
      <c r="W318" s="73">
        <v>0</v>
      </c>
      <c r="X318" s="73">
        <v>0</v>
      </c>
      <c r="Y318" s="73">
        <v>0</v>
      </c>
      <c r="Z318" s="73">
        <v>0</v>
      </c>
      <c r="AA318" s="73">
        <v>0</v>
      </c>
      <c r="AB318" s="73">
        <v>0</v>
      </c>
      <c r="AC318" s="73">
        <v>0</v>
      </c>
      <c r="AD318" s="73">
        <v>0</v>
      </c>
      <c r="AE318" s="73">
        <v>0</v>
      </c>
      <c r="AF318" s="73">
        <v>0</v>
      </c>
      <c r="AG318" s="73">
        <v>0</v>
      </c>
      <c r="AH318" s="73">
        <v>0</v>
      </c>
      <c r="AI318" s="73">
        <v>0</v>
      </c>
      <c r="AJ318" s="73">
        <v>0</v>
      </c>
      <c r="AK318" s="73">
        <v>0</v>
      </c>
      <c r="AL318" s="73">
        <v>0</v>
      </c>
      <c r="AM318" s="73">
        <v>0</v>
      </c>
      <c r="AN318" s="73">
        <v>0</v>
      </c>
      <c r="AO318" s="73">
        <v>0</v>
      </c>
      <c r="AP318" s="73">
        <v>0</v>
      </c>
      <c r="AQ318" s="73">
        <v>0</v>
      </c>
      <c r="AR318" s="73">
        <v>0</v>
      </c>
      <c r="AS318" s="73">
        <v>0</v>
      </c>
      <c r="AT318" s="73">
        <v>0</v>
      </c>
      <c r="AU318" s="73">
        <v>0</v>
      </c>
      <c r="AV318" s="73">
        <v>0</v>
      </c>
      <c r="AW318" s="73">
        <v>0</v>
      </c>
      <c r="AX318" s="73">
        <v>0</v>
      </c>
      <c r="AY318" s="73">
        <v>0</v>
      </c>
      <c r="AZ318" s="73">
        <v>0</v>
      </c>
      <c r="BA318" s="73">
        <v>0</v>
      </c>
      <c r="BB318" s="73">
        <v>0</v>
      </c>
      <c r="BC318" s="73">
        <v>0</v>
      </c>
      <c r="BD318" s="73">
        <v>0</v>
      </c>
      <c r="BE318" s="73">
        <v>0</v>
      </c>
      <c r="BF318" s="73">
        <v>0</v>
      </c>
      <c r="BG318" s="73">
        <v>0</v>
      </c>
      <c r="BH318" s="73">
        <v>0</v>
      </c>
      <c r="BI318" s="73">
        <v>0</v>
      </c>
      <c r="BJ318" s="73">
        <v>0</v>
      </c>
      <c r="BK318" s="73">
        <v>0</v>
      </c>
      <c r="BL318" s="73">
        <v>0</v>
      </c>
      <c r="BM318" s="73">
        <v>0</v>
      </c>
      <c r="BN318" s="73">
        <v>0</v>
      </c>
      <c r="BO318" s="73">
        <v>0</v>
      </c>
      <c r="BP318" s="73">
        <v>0</v>
      </c>
      <c r="BQ318" s="73">
        <v>0</v>
      </c>
      <c r="BR318" s="73">
        <v>0</v>
      </c>
      <c r="BS318" s="73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</row>
    <row r="319" spans="1:85">
      <c r="A319" s="4"/>
      <c r="B319" s="4" t="s">
        <v>4</v>
      </c>
      <c r="C319" s="73">
        <v>0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O319" s="73">
        <v>0</v>
      </c>
      <c r="P319" s="73">
        <v>0</v>
      </c>
      <c r="Q319" s="73">
        <v>0</v>
      </c>
      <c r="R319" s="73">
        <v>0</v>
      </c>
      <c r="S319" s="73">
        <v>0</v>
      </c>
      <c r="T319" s="73">
        <v>0</v>
      </c>
      <c r="U319" s="73">
        <v>0</v>
      </c>
      <c r="V319" s="73">
        <v>0</v>
      </c>
      <c r="W319" s="73">
        <v>0</v>
      </c>
      <c r="X319" s="73">
        <v>0</v>
      </c>
      <c r="Y319" s="73">
        <v>0</v>
      </c>
      <c r="Z319" s="73">
        <v>0</v>
      </c>
      <c r="AA319" s="73">
        <v>0</v>
      </c>
      <c r="AB319" s="73">
        <v>0</v>
      </c>
      <c r="AC319" s="73">
        <v>0</v>
      </c>
      <c r="AD319" s="73">
        <v>0</v>
      </c>
      <c r="AE319" s="73">
        <v>0</v>
      </c>
      <c r="AF319" s="73">
        <v>0</v>
      </c>
      <c r="AG319" s="73">
        <v>0</v>
      </c>
      <c r="AH319" s="73">
        <v>0</v>
      </c>
      <c r="AI319" s="73">
        <v>0</v>
      </c>
      <c r="AJ319" s="73">
        <v>0</v>
      </c>
      <c r="AK319" s="73">
        <v>0</v>
      </c>
      <c r="AL319" s="73">
        <v>0</v>
      </c>
      <c r="AM319" s="73">
        <v>0</v>
      </c>
      <c r="AN319" s="73">
        <v>0</v>
      </c>
      <c r="AO319" s="73">
        <v>0</v>
      </c>
      <c r="AP319" s="73">
        <v>0</v>
      </c>
      <c r="AQ319" s="73">
        <v>0</v>
      </c>
      <c r="AR319" s="73">
        <v>0</v>
      </c>
      <c r="AS319" s="73">
        <v>0</v>
      </c>
      <c r="AT319" s="73">
        <v>0</v>
      </c>
      <c r="AU319" s="73">
        <v>0</v>
      </c>
      <c r="AV319" s="73">
        <v>0</v>
      </c>
      <c r="AW319" s="73">
        <v>0</v>
      </c>
      <c r="AX319" s="73">
        <v>0</v>
      </c>
      <c r="AY319" s="73">
        <v>0</v>
      </c>
      <c r="AZ319" s="73">
        <v>0</v>
      </c>
      <c r="BA319" s="73">
        <v>0</v>
      </c>
      <c r="BB319" s="73">
        <v>0</v>
      </c>
      <c r="BC319" s="73">
        <v>0</v>
      </c>
      <c r="BD319" s="73">
        <v>0</v>
      </c>
      <c r="BE319" s="73">
        <v>0</v>
      </c>
      <c r="BF319" s="73">
        <v>0</v>
      </c>
      <c r="BG319" s="73">
        <v>0</v>
      </c>
      <c r="BH319" s="73">
        <v>0</v>
      </c>
      <c r="BI319" s="73">
        <v>0</v>
      </c>
      <c r="BJ319" s="73">
        <v>0</v>
      </c>
      <c r="BK319" s="73">
        <v>0</v>
      </c>
      <c r="BL319" s="73">
        <v>0</v>
      </c>
      <c r="BM319" s="73">
        <v>0</v>
      </c>
      <c r="BN319" s="73">
        <v>0</v>
      </c>
      <c r="BO319" s="73">
        <v>0</v>
      </c>
      <c r="BP319" s="73">
        <v>0</v>
      </c>
      <c r="BQ319" s="73">
        <v>0</v>
      </c>
      <c r="BR319" s="73">
        <v>0</v>
      </c>
      <c r="BS319" s="73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</row>
    <row r="320" spans="1:85">
      <c r="A320" s="14" t="s">
        <v>5</v>
      </c>
      <c r="B320" s="14" t="s">
        <v>3</v>
      </c>
      <c r="C320" s="73">
        <v>0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O320" s="73">
        <v>0</v>
      </c>
      <c r="P320" s="73">
        <v>0</v>
      </c>
      <c r="Q320" s="73">
        <v>0</v>
      </c>
      <c r="R320" s="73">
        <v>0</v>
      </c>
      <c r="S320" s="73">
        <v>0</v>
      </c>
      <c r="T320" s="73">
        <v>0</v>
      </c>
      <c r="U320" s="73">
        <v>0</v>
      </c>
      <c r="V320" s="73">
        <v>0</v>
      </c>
      <c r="W320" s="73">
        <v>0</v>
      </c>
      <c r="X320" s="73">
        <v>0</v>
      </c>
      <c r="Y320" s="73">
        <v>0</v>
      </c>
      <c r="Z320" s="73">
        <v>0</v>
      </c>
      <c r="AA320" s="73">
        <v>0</v>
      </c>
      <c r="AB320" s="73">
        <v>0</v>
      </c>
      <c r="AC320" s="73">
        <v>0</v>
      </c>
      <c r="AD320" s="73">
        <v>0</v>
      </c>
      <c r="AE320" s="73">
        <v>0</v>
      </c>
      <c r="AF320" s="73">
        <v>0</v>
      </c>
      <c r="AG320" s="73">
        <v>0</v>
      </c>
      <c r="AH320" s="73">
        <v>0</v>
      </c>
      <c r="AI320" s="73">
        <v>0</v>
      </c>
      <c r="AJ320" s="73">
        <v>0</v>
      </c>
      <c r="AK320" s="73">
        <v>0</v>
      </c>
      <c r="AL320" s="73">
        <v>0</v>
      </c>
      <c r="AM320" s="73">
        <v>0</v>
      </c>
      <c r="AN320" s="73">
        <v>0</v>
      </c>
      <c r="AO320" s="73">
        <v>0</v>
      </c>
      <c r="AP320" s="73">
        <v>0</v>
      </c>
      <c r="AQ320" s="73">
        <v>0</v>
      </c>
      <c r="AR320" s="73">
        <v>0</v>
      </c>
      <c r="AS320" s="73">
        <v>0</v>
      </c>
      <c r="AT320" s="73">
        <v>0</v>
      </c>
      <c r="AU320" s="73">
        <v>0</v>
      </c>
      <c r="AV320" s="73">
        <v>0</v>
      </c>
      <c r="AW320" s="73">
        <v>0</v>
      </c>
      <c r="AX320" s="73">
        <v>0</v>
      </c>
      <c r="AY320" s="73">
        <v>0</v>
      </c>
      <c r="AZ320" s="73">
        <v>0</v>
      </c>
      <c r="BA320" s="73">
        <v>0</v>
      </c>
      <c r="BB320" s="73">
        <v>0</v>
      </c>
      <c r="BC320" s="73">
        <v>0</v>
      </c>
      <c r="BD320" s="73">
        <v>0</v>
      </c>
      <c r="BE320" s="73">
        <v>0</v>
      </c>
      <c r="BF320" s="73">
        <v>0</v>
      </c>
      <c r="BG320" s="73">
        <v>0</v>
      </c>
      <c r="BH320" s="73">
        <v>0</v>
      </c>
      <c r="BI320" s="73">
        <v>0</v>
      </c>
      <c r="BJ320" s="73">
        <v>0</v>
      </c>
      <c r="BK320" s="73">
        <v>0</v>
      </c>
      <c r="BL320" s="73">
        <v>0</v>
      </c>
      <c r="BM320" s="73">
        <v>0</v>
      </c>
      <c r="BN320" s="73">
        <v>0</v>
      </c>
      <c r="BO320" s="73">
        <v>0</v>
      </c>
      <c r="BP320" s="73">
        <v>0</v>
      </c>
      <c r="BQ320" s="73">
        <v>0</v>
      </c>
      <c r="BR320" s="73">
        <v>0</v>
      </c>
      <c r="BS320" s="73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</row>
    <row r="321" spans="1:85">
      <c r="A321" s="5"/>
      <c r="B321" s="5" t="s">
        <v>4</v>
      </c>
      <c r="C321" s="73">
        <v>0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O321" s="73">
        <v>0</v>
      </c>
      <c r="P321" s="73">
        <v>0</v>
      </c>
      <c r="Q321" s="73">
        <v>0</v>
      </c>
      <c r="R321" s="73">
        <v>0</v>
      </c>
      <c r="S321" s="73">
        <v>0</v>
      </c>
      <c r="T321" s="73">
        <v>0</v>
      </c>
      <c r="U321" s="73">
        <v>0</v>
      </c>
      <c r="V321" s="73">
        <v>0</v>
      </c>
      <c r="W321" s="73">
        <v>0</v>
      </c>
      <c r="X321" s="73">
        <v>0</v>
      </c>
      <c r="Y321" s="73">
        <v>0</v>
      </c>
      <c r="Z321" s="73">
        <v>0</v>
      </c>
      <c r="AA321" s="73">
        <v>0</v>
      </c>
      <c r="AB321" s="73">
        <v>0</v>
      </c>
      <c r="AC321" s="73">
        <v>0</v>
      </c>
      <c r="AD321" s="73">
        <v>0</v>
      </c>
      <c r="AE321" s="73">
        <v>0</v>
      </c>
      <c r="AF321" s="73">
        <v>0</v>
      </c>
      <c r="AG321" s="73">
        <v>0</v>
      </c>
      <c r="AH321" s="73">
        <v>0</v>
      </c>
      <c r="AI321" s="73">
        <v>0</v>
      </c>
      <c r="AJ321" s="73">
        <v>0</v>
      </c>
      <c r="AK321" s="73">
        <v>0</v>
      </c>
      <c r="AL321" s="73">
        <v>0</v>
      </c>
      <c r="AM321" s="73">
        <v>0</v>
      </c>
      <c r="AN321" s="73">
        <v>0</v>
      </c>
      <c r="AO321" s="73">
        <v>0</v>
      </c>
      <c r="AP321" s="73">
        <v>0</v>
      </c>
      <c r="AQ321" s="73">
        <v>0</v>
      </c>
      <c r="AR321" s="73">
        <v>0</v>
      </c>
      <c r="AS321" s="73">
        <v>0</v>
      </c>
      <c r="AT321" s="73">
        <v>0</v>
      </c>
      <c r="AU321" s="73">
        <v>0</v>
      </c>
      <c r="AV321" s="73">
        <v>0</v>
      </c>
      <c r="AW321" s="73">
        <v>0</v>
      </c>
      <c r="AX321" s="73">
        <v>0</v>
      </c>
      <c r="AY321" s="73">
        <v>0</v>
      </c>
      <c r="AZ321" s="73">
        <v>0</v>
      </c>
      <c r="BA321" s="73">
        <v>0</v>
      </c>
      <c r="BB321" s="73">
        <v>0</v>
      </c>
      <c r="BC321" s="73">
        <v>0</v>
      </c>
      <c r="BD321" s="73">
        <v>0</v>
      </c>
      <c r="BE321" s="73">
        <v>0</v>
      </c>
      <c r="BF321" s="73">
        <v>0</v>
      </c>
      <c r="BG321" s="73">
        <v>0</v>
      </c>
      <c r="BH321" s="73">
        <v>0</v>
      </c>
      <c r="BI321" s="73">
        <v>0</v>
      </c>
      <c r="BJ321" s="73">
        <v>0</v>
      </c>
      <c r="BK321" s="73">
        <v>0</v>
      </c>
      <c r="BL321" s="73">
        <v>0</v>
      </c>
      <c r="BM321" s="73">
        <v>0</v>
      </c>
      <c r="BN321" s="73">
        <v>0</v>
      </c>
      <c r="BO321" s="73">
        <v>0</v>
      </c>
      <c r="BP321" s="73">
        <v>0</v>
      </c>
      <c r="BQ321" s="73">
        <v>0</v>
      </c>
      <c r="BR321" s="73">
        <v>0</v>
      </c>
      <c r="BS321" s="73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</row>
    <row r="322" spans="1:85">
      <c r="A322" s="5" t="s">
        <v>2</v>
      </c>
      <c r="B322" s="5" t="s">
        <v>3</v>
      </c>
      <c r="C322" s="73">
        <v>0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O322" s="73">
        <v>0</v>
      </c>
      <c r="P322" s="73">
        <v>0</v>
      </c>
      <c r="Q322" s="73">
        <v>0</v>
      </c>
      <c r="R322" s="73">
        <v>0</v>
      </c>
      <c r="S322" s="73">
        <v>0</v>
      </c>
      <c r="T322" s="73">
        <v>0</v>
      </c>
      <c r="U322" s="73">
        <v>0</v>
      </c>
      <c r="V322" s="73">
        <v>0</v>
      </c>
      <c r="W322" s="73">
        <v>0</v>
      </c>
      <c r="X322" s="73">
        <v>0</v>
      </c>
      <c r="Y322" s="73">
        <v>0</v>
      </c>
      <c r="Z322" s="73">
        <v>0</v>
      </c>
      <c r="AA322" s="73">
        <v>0</v>
      </c>
      <c r="AB322" s="73">
        <v>0</v>
      </c>
      <c r="AC322" s="73">
        <v>0</v>
      </c>
      <c r="AD322" s="73">
        <v>0</v>
      </c>
      <c r="AE322" s="73">
        <v>0</v>
      </c>
      <c r="AF322" s="73">
        <v>0</v>
      </c>
      <c r="AG322" s="73">
        <v>0</v>
      </c>
      <c r="AH322" s="73">
        <v>0</v>
      </c>
      <c r="AI322" s="73">
        <v>0</v>
      </c>
      <c r="AJ322" s="73">
        <v>0</v>
      </c>
      <c r="AK322" s="73">
        <v>0</v>
      </c>
      <c r="AL322" s="73">
        <v>0</v>
      </c>
      <c r="AM322" s="73">
        <v>0</v>
      </c>
      <c r="AN322" s="73">
        <v>0</v>
      </c>
      <c r="AO322" s="73">
        <v>0</v>
      </c>
      <c r="AP322" s="73">
        <v>0</v>
      </c>
      <c r="AQ322" s="73">
        <v>0</v>
      </c>
      <c r="AR322" s="73">
        <v>0</v>
      </c>
      <c r="AS322" s="73">
        <v>0</v>
      </c>
      <c r="AT322" s="73">
        <v>0</v>
      </c>
      <c r="AU322" s="73">
        <v>0</v>
      </c>
      <c r="AV322" s="73">
        <v>0</v>
      </c>
      <c r="AW322" s="73">
        <v>0</v>
      </c>
      <c r="AX322" s="73">
        <v>0</v>
      </c>
      <c r="AY322" s="73">
        <v>0</v>
      </c>
      <c r="AZ322" s="73">
        <v>0</v>
      </c>
      <c r="BA322" s="73">
        <v>0</v>
      </c>
      <c r="BB322" s="73">
        <v>0</v>
      </c>
      <c r="BC322" s="73">
        <v>0</v>
      </c>
      <c r="BD322" s="73">
        <v>0</v>
      </c>
      <c r="BE322" s="73">
        <v>0</v>
      </c>
      <c r="BF322" s="73">
        <v>0</v>
      </c>
      <c r="BG322" s="73">
        <v>0</v>
      </c>
      <c r="BH322" s="73">
        <v>0</v>
      </c>
      <c r="BI322" s="73">
        <v>0</v>
      </c>
      <c r="BJ322" s="73">
        <v>0</v>
      </c>
      <c r="BK322" s="73">
        <v>0</v>
      </c>
      <c r="BL322" s="73">
        <v>0</v>
      </c>
      <c r="BM322" s="73">
        <v>0</v>
      </c>
      <c r="BN322" s="73">
        <v>0</v>
      </c>
      <c r="BO322" s="73">
        <v>0</v>
      </c>
      <c r="BP322" s="73">
        <v>0</v>
      </c>
      <c r="BQ322" s="73">
        <v>0</v>
      </c>
      <c r="BR322" s="73">
        <v>0</v>
      </c>
      <c r="BS322" s="73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</row>
    <row r="323" spans="1:85">
      <c r="A323" s="4"/>
      <c r="B323" s="4" t="s">
        <v>4</v>
      </c>
      <c r="C323" s="73">
        <v>0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O323" s="73">
        <v>0</v>
      </c>
      <c r="P323" s="73">
        <v>0</v>
      </c>
      <c r="Q323" s="73">
        <v>0</v>
      </c>
      <c r="R323" s="73">
        <v>0</v>
      </c>
      <c r="S323" s="73">
        <v>0</v>
      </c>
      <c r="T323" s="73">
        <v>0</v>
      </c>
      <c r="U323" s="73">
        <v>0</v>
      </c>
      <c r="V323" s="73">
        <v>0</v>
      </c>
      <c r="W323" s="73">
        <v>0</v>
      </c>
      <c r="X323" s="73">
        <v>0</v>
      </c>
      <c r="Y323" s="73">
        <v>0</v>
      </c>
      <c r="Z323" s="73">
        <v>0</v>
      </c>
      <c r="AA323" s="73">
        <v>0</v>
      </c>
      <c r="AB323" s="73">
        <v>0</v>
      </c>
      <c r="AC323" s="73">
        <v>0</v>
      </c>
      <c r="AD323" s="73">
        <v>0</v>
      </c>
      <c r="AE323" s="73">
        <v>0</v>
      </c>
      <c r="AF323" s="73">
        <v>0</v>
      </c>
      <c r="AG323" s="73">
        <v>0</v>
      </c>
      <c r="AH323" s="73">
        <v>0</v>
      </c>
      <c r="AI323" s="73">
        <v>0</v>
      </c>
      <c r="AJ323" s="73">
        <v>0</v>
      </c>
      <c r="AK323" s="73">
        <v>0</v>
      </c>
      <c r="AL323" s="73">
        <v>0</v>
      </c>
      <c r="AM323" s="73">
        <v>0</v>
      </c>
      <c r="AN323" s="73">
        <v>0</v>
      </c>
      <c r="AO323" s="73">
        <v>0</v>
      </c>
      <c r="AP323" s="73">
        <v>0</v>
      </c>
      <c r="AQ323" s="73">
        <v>0</v>
      </c>
      <c r="AR323" s="73">
        <v>0</v>
      </c>
      <c r="AS323" s="73">
        <v>0</v>
      </c>
      <c r="AT323" s="73">
        <v>0</v>
      </c>
      <c r="AU323" s="73">
        <v>0</v>
      </c>
      <c r="AV323" s="73">
        <v>0</v>
      </c>
      <c r="AW323" s="73">
        <v>0</v>
      </c>
      <c r="AX323" s="73">
        <v>0</v>
      </c>
      <c r="AY323" s="73">
        <v>0</v>
      </c>
      <c r="AZ323" s="73">
        <v>0</v>
      </c>
      <c r="BA323" s="73">
        <v>0</v>
      </c>
      <c r="BB323" s="73">
        <v>0</v>
      </c>
      <c r="BC323" s="73">
        <v>0</v>
      </c>
      <c r="BD323" s="73">
        <v>0</v>
      </c>
      <c r="BE323" s="73">
        <v>0</v>
      </c>
      <c r="BF323" s="73">
        <v>0</v>
      </c>
      <c r="BG323" s="73">
        <v>0</v>
      </c>
      <c r="BH323" s="73">
        <v>0</v>
      </c>
      <c r="BI323" s="73">
        <v>0</v>
      </c>
      <c r="BJ323" s="73">
        <v>0</v>
      </c>
      <c r="BK323" s="73">
        <v>0</v>
      </c>
      <c r="BL323" s="73">
        <v>0</v>
      </c>
      <c r="BM323" s="73">
        <v>0</v>
      </c>
      <c r="BN323" s="73">
        <v>0</v>
      </c>
      <c r="BO323" s="73">
        <v>0</v>
      </c>
      <c r="BP323" s="73">
        <v>0</v>
      </c>
      <c r="BQ323" s="73">
        <v>0</v>
      </c>
      <c r="BR323" s="73">
        <v>0</v>
      </c>
      <c r="BS323" s="7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</row>
    <row r="324" spans="1:85">
      <c r="A324" s="14" t="s">
        <v>7</v>
      </c>
      <c r="B324" s="14" t="s">
        <v>3</v>
      </c>
      <c r="C324" s="73">
        <v>0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O324" s="73">
        <v>0</v>
      </c>
      <c r="P324" s="73">
        <v>0</v>
      </c>
      <c r="Q324" s="73">
        <v>0</v>
      </c>
      <c r="R324" s="73">
        <v>0</v>
      </c>
      <c r="S324" s="73">
        <v>0</v>
      </c>
      <c r="T324" s="73">
        <v>0</v>
      </c>
      <c r="U324" s="73">
        <v>0</v>
      </c>
      <c r="V324" s="73">
        <v>0</v>
      </c>
      <c r="W324" s="73">
        <v>0</v>
      </c>
      <c r="X324" s="73">
        <v>0</v>
      </c>
      <c r="Y324" s="73">
        <v>0</v>
      </c>
      <c r="Z324" s="73">
        <v>0</v>
      </c>
      <c r="AA324" s="73">
        <v>0</v>
      </c>
      <c r="AB324" s="73">
        <v>0</v>
      </c>
      <c r="AC324" s="73">
        <v>0</v>
      </c>
      <c r="AD324" s="73">
        <v>0</v>
      </c>
      <c r="AE324" s="73">
        <v>0</v>
      </c>
      <c r="AF324" s="73">
        <v>0</v>
      </c>
      <c r="AG324" s="73">
        <v>0</v>
      </c>
      <c r="AH324" s="73">
        <v>0</v>
      </c>
      <c r="AI324" s="73">
        <v>0</v>
      </c>
      <c r="AJ324" s="73">
        <v>0</v>
      </c>
      <c r="AK324" s="73">
        <v>0</v>
      </c>
      <c r="AL324" s="73">
        <v>0</v>
      </c>
      <c r="AM324" s="73">
        <v>0</v>
      </c>
      <c r="AN324" s="73">
        <v>0</v>
      </c>
      <c r="AO324" s="73">
        <v>0</v>
      </c>
      <c r="AP324" s="73">
        <v>0</v>
      </c>
      <c r="AQ324" s="73">
        <v>0</v>
      </c>
      <c r="AR324" s="73">
        <v>0</v>
      </c>
      <c r="AS324" s="73">
        <v>0</v>
      </c>
      <c r="AT324" s="73">
        <v>0</v>
      </c>
      <c r="AU324" s="73">
        <v>0</v>
      </c>
      <c r="AV324" s="73">
        <v>0</v>
      </c>
      <c r="AW324" s="73">
        <v>0</v>
      </c>
      <c r="AX324" s="73">
        <v>0</v>
      </c>
      <c r="AY324" s="73">
        <v>0</v>
      </c>
      <c r="AZ324" s="73">
        <v>0</v>
      </c>
      <c r="BA324" s="73">
        <v>0</v>
      </c>
      <c r="BB324" s="73">
        <v>0</v>
      </c>
      <c r="BC324" s="73">
        <v>0</v>
      </c>
      <c r="BD324" s="73">
        <v>0</v>
      </c>
      <c r="BE324" s="73">
        <v>0</v>
      </c>
      <c r="BF324" s="73">
        <v>0</v>
      </c>
      <c r="BG324" s="73">
        <v>0</v>
      </c>
      <c r="BH324" s="73">
        <v>0</v>
      </c>
      <c r="BI324" s="73">
        <v>0</v>
      </c>
      <c r="BJ324" s="73">
        <v>0</v>
      </c>
      <c r="BK324" s="73">
        <v>0</v>
      </c>
      <c r="BL324" s="73">
        <v>0</v>
      </c>
      <c r="BM324" s="73">
        <v>0</v>
      </c>
      <c r="BN324" s="73">
        <v>0</v>
      </c>
      <c r="BO324" s="73">
        <v>0</v>
      </c>
      <c r="BP324" s="73">
        <v>0</v>
      </c>
      <c r="BQ324" s="73">
        <v>0</v>
      </c>
      <c r="BR324" s="73">
        <v>0</v>
      </c>
      <c r="BS324" s="73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</row>
    <row r="325" spans="1:85">
      <c r="A325" s="4"/>
      <c r="B325" s="4" t="s">
        <v>4</v>
      </c>
      <c r="C325" s="73">
        <v>0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O325" s="73">
        <v>0</v>
      </c>
      <c r="P325" s="73">
        <v>0</v>
      </c>
      <c r="Q325" s="73">
        <v>0</v>
      </c>
      <c r="R325" s="73">
        <v>0</v>
      </c>
      <c r="S325" s="73">
        <v>0</v>
      </c>
      <c r="T325" s="73">
        <v>0</v>
      </c>
      <c r="U325" s="73">
        <v>0</v>
      </c>
      <c r="V325" s="73">
        <v>0</v>
      </c>
      <c r="W325" s="73">
        <v>0</v>
      </c>
      <c r="X325" s="73">
        <v>0</v>
      </c>
      <c r="Y325" s="73">
        <v>0</v>
      </c>
      <c r="Z325" s="73">
        <v>0</v>
      </c>
      <c r="AA325" s="73">
        <v>0</v>
      </c>
      <c r="AB325" s="73">
        <v>0</v>
      </c>
      <c r="AC325" s="73">
        <v>0</v>
      </c>
      <c r="AD325" s="73">
        <v>0</v>
      </c>
      <c r="AE325" s="73">
        <v>0</v>
      </c>
      <c r="AF325" s="73">
        <v>0</v>
      </c>
      <c r="AG325" s="73">
        <v>0</v>
      </c>
      <c r="AH325" s="73">
        <v>0</v>
      </c>
      <c r="AI325" s="73">
        <v>0</v>
      </c>
      <c r="AJ325" s="73">
        <v>0</v>
      </c>
      <c r="AK325" s="73">
        <v>0</v>
      </c>
      <c r="AL325" s="73">
        <v>0</v>
      </c>
      <c r="AM325" s="73">
        <v>0</v>
      </c>
      <c r="AN325" s="73">
        <v>0</v>
      </c>
      <c r="AO325" s="73">
        <v>0</v>
      </c>
      <c r="AP325" s="73">
        <v>0</v>
      </c>
      <c r="AQ325" s="73">
        <v>0</v>
      </c>
      <c r="AR325" s="73">
        <v>0</v>
      </c>
      <c r="AS325" s="73">
        <v>0</v>
      </c>
      <c r="AT325" s="73">
        <v>0</v>
      </c>
      <c r="AU325" s="73">
        <v>0</v>
      </c>
      <c r="AV325" s="73">
        <v>0</v>
      </c>
      <c r="AW325" s="73">
        <v>0</v>
      </c>
      <c r="AX325" s="73">
        <v>0</v>
      </c>
      <c r="AY325" s="73">
        <v>0</v>
      </c>
      <c r="AZ325" s="73">
        <v>0</v>
      </c>
      <c r="BA325" s="73">
        <v>0</v>
      </c>
      <c r="BB325" s="73">
        <v>0</v>
      </c>
      <c r="BC325" s="73">
        <v>0</v>
      </c>
      <c r="BD325" s="73">
        <v>0</v>
      </c>
      <c r="BE325" s="73">
        <v>0</v>
      </c>
      <c r="BF325" s="73">
        <v>0</v>
      </c>
      <c r="BG325" s="73">
        <v>0</v>
      </c>
      <c r="BH325" s="73">
        <v>0</v>
      </c>
      <c r="BI325" s="73">
        <v>0</v>
      </c>
      <c r="BJ325" s="73">
        <v>0</v>
      </c>
      <c r="BK325" s="73">
        <v>0</v>
      </c>
      <c r="BL325" s="73">
        <v>0</v>
      </c>
      <c r="BM325" s="73">
        <v>0</v>
      </c>
      <c r="BN325" s="73">
        <v>0</v>
      </c>
      <c r="BO325" s="73">
        <v>0</v>
      </c>
      <c r="BP325" s="73">
        <v>0</v>
      </c>
      <c r="BQ325" s="73">
        <v>0</v>
      </c>
      <c r="BR325" s="73">
        <v>0</v>
      </c>
      <c r="BS325" s="73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>
      <c r="A326" s="14" t="s">
        <v>6</v>
      </c>
      <c r="B326" s="14" t="s">
        <v>3</v>
      </c>
      <c r="C326" s="73">
        <v>0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O326" s="73">
        <v>0</v>
      </c>
      <c r="P326" s="73">
        <v>0</v>
      </c>
      <c r="Q326" s="73">
        <v>0</v>
      </c>
      <c r="R326" s="73">
        <v>0</v>
      </c>
      <c r="S326" s="73">
        <v>0</v>
      </c>
      <c r="T326" s="73">
        <v>0</v>
      </c>
      <c r="U326" s="73">
        <v>0</v>
      </c>
      <c r="V326" s="73">
        <v>0</v>
      </c>
      <c r="W326" s="73">
        <v>0</v>
      </c>
      <c r="X326" s="73">
        <v>0</v>
      </c>
      <c r="Y326" s="73">
        <v>0</v>
      </c>
      <c r="Z326" s="73">
        <v>0</v>
      </c>
      <c r="AA326" s="73">
        <v>0</v>
      </c>
      <c r="AB326" s="73">
        <v>0</v>
      </c>
      <c r="AC326" s="73">
        <v>0</v>
      </c>
      <c r="AD326" s="73">
        <v>0</v>
      </c>
      <c r="AE326" s="73">
        <v>0</v>
      </c>
      <c r="AF326" s="73">
        <v>0</v>
      </c>
      <c r="AG326" s="73">
        <v>0</v>
      </c>
      <c r="AH326" s="73">
        <v>0</v>
      </c>
      <c r="AI326" s="73">
        <v>0</v>
      </c>
      <c r="AJ326" s="73">
        <v>0</v>
      </c>
      <c r="AK326" s="73">
        <v>0</v>
      </c>
      <c r="AL326" s="73">
        <v>0</v>
      </c>
      <c r="AM326" s="73">
        <v>0</v>
      </c>
      <c r="AN326" s="73">
        <v>0</v>
      </c>
      <c r="AO326" s="73">
        <v>0</v>
      </c>
      <c r="AP326" s="73">
        <v>0</v>
      </c>
      <c r="AQ326" s="73">
        <v>0</v>
      </c>
      <c r="AR326" s="73">
        <v>0</v>
      </c>
      <c r="AS326" s="73">
        <v>0</v>
      </c>
      <c r="AT326" s="73">
        <v>0</v>
      </c>
      <c r="AU326" s="73">
        <v>0</v>
      </c>
      <c r="AV326" s="73">
        <v>0</v>
      </c>
      <c r="AW326" s="73">
        <v>0</v>
      </c>
      <c r="AX326" s="73">
        <v>0</v>
      </c>
      <c r="AY326" s="73">
        <v>0</v>
      </c>
      <c r="AZ326" s="73">
        <v>0</v>
      </c>
      <c r="BA326" s="73">
        <v>0</v>
      </c>
      <c r="BB326" s="73">
        <v>0</v>
      </c>
      <c r="BC326" s="73">
        <v>0</v>
      </c>
      <c r="BD326" s="73">
        <v>0</v>
      </c>
      <c r="BE326" s="73">
        <v>0</v>
      </c>
      <c r="BF326" s="73">
        <v>0</v>
      </c>
      <c r="BG326" s="73">
        <v>0</v>
      </c>
      <c r="BH326" s="73">
        <v>0</v>
      </c>
      <c r="BI326" s="73">
        <v>0</v>
      </c>
      <c r="BJ326" s="73">
        <v>0</v>
      </c>
      <c r="BK326" s="73">
        <v>0</v>
      </c>
      <c r="BL326" s="73">
        <v>0</v>
      </c>
      <c r="BM326" s="73">
        <v>0</v>
      </c>
      <c r="BN326" s="73">
        <v>0</v>
      </c>
      <c r="BO326" s="73">
        <v>0</v>
      </c>
      <c r="BP326" s="73">
        <v>0</v>
      </c>
      <c r="BQ326" s="73">
        <v>0</v>
      </c>
      <c r="BR326" s="73">
        <v>0</v>
      </c>
      <c r="BS326" s="73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</row>
    <row r="327" spans="1:85">
      <c r="A327" s="5"/>
      <c r="B327" s="5" t="s">
        <v>4</v>
      </c>
      <c r="C327" s="73">
        <v>0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O327" s="73">
        <v>0</v>
      </c>
      <c r="P327" s="73">
        <v>0</v>
      </c>
      <c r="Q327" s="73">
        <v>0</v>
      </c>
      <c r="R327" s="73">
        <v>0</v>
      </c>
      <c r="S327" s="73">
        <v>0</v>
      </c>
      <c r="T327" s="73">
        <v>0</v>
      </c>
      <c r="U327" s="73">
        <v>0</v>
      </c>
      <c r="V327" s="73">
        <v>0</v>
      </c>
      <c r="W327" s="73">
        <v>0</v>
      </c>
      <c r="X327" s="73">
        <v>0</v>
      </c>
      <c r="Y327" s="73">
        <v>0</v>
      </c>
      <c r="Z327" s="73">
        <v>0</v>
      </c>
      <c r="AA327" s="73">
        <v>0</v>
      </c>
      <c r="AB327" s="73">
        <v>0</v>
      </c>
      <c r="AC327" s="73">
        <v>0</v>
      </c>
      <c r="AD327" s="73">
        <v>0</v>
      </c>
      <c r="AE327" s="73">
        <v>0</v>
      </c>
      <c r="AF327" s="73">
        <v>0</v>
      </c>
      <c r="AG327" s="73">
        <v>0</v>
      </c>
      <c r="AH327" s="73">
        <v>0</v>
      </c>
      <c r="AI327" s="73">
        <v>0</v>
      </c>
      <c r="AJ327" s="73">
        <v>0</v>
      </c>
      <c r="AK327" s="73">
        <v>0</v>
      </c>
      <c r="AL327" s="73">
        <v>0</v>
      </c>
      <c r="AM327" s="73">
        <v>0</v>
      </c>
      <c r="AN327" s="73">
        <v>0</v>
      </c>
      <c r="AO327" s="73">
        <v>0</v>
      </c>
      <c r="AP327" s="73">
        <v>0</v>
      </c>
      <c r="AQ327" s="73">
        <v>0</v>
      </c>
      <c r="AR327" s="73">
        <v>0</v>
      </c>
      <c r="AS327" s="73">
        <v>0</v>
      </c>
      <c r="AT327" s="73">
        <v>0</v>
      </c>
      <c r="AU327" s="73">
        <v>0</v>
      </c>
      <c r="AV327" s="73">
        <v>0</v>
      </c>
      <c r="AW327" s="73">
        <v>0</v>
      </c>
      <c r="AX327" s="73">
        <v>0</v>
      </c>
      <c r="AY327" s="73">
        <v>0</v>
      </c>
      <c r="AZ327" s="73">
        <v>0</v>
      </c>
      <c r="BA327" s="73">
        <v>0</v>
      </c>
      <c r="BB327" s="73">
        <v>0</v>
      </c>
      <c r="BC327" s="73">
        <v>0</v>
      </c>
      <c r="BD327" s="73">
        <v>0</v>
      </c>
      <c r="BE327" s="73">
        <v>0</v>
      </c>
      <c r="BF327" s="73">
        <v>0</v>
      </c>
      <c r="BG327" s="73">
        <v>0</v>
      </c>
      <c r="BH327" s="73">
        <v>0</v>
      </c>
      <c r="BI327" s="73">
        <v>0</v>
      </c>
      <c r="BJ327" s="73">
        <v>0</v>
      </c>
      <c r="BK327" s="73">
        <v>0</v>
      </c>
      <c r="BL327" s="73">
        <v>0</v>
      </c>
      <c r="BM327" s="73">
        <v>0</v>
      </c>
      <c r="BN327" s="73">
        <v>0</v>
      </c>
      <c r="BO327" s="73">
        <v>0</v>
      </c>
      <c r="BP327" s="73">
        <v>0</v>
      </c>
      <c r="BQ327" s="73">
        <v>0</v>
      </c>
      <c r="BR327" s="73">
        <v>0</v>
      </c>
      <c r="BS327" s="73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>
      <c r="A328" s="5" t="s">
        <v>8</v>
      </c>
      <c r="B328" s="5" t="s">
        <v>3</v>
      </c>
      <c r="C328" s="73">
        <v>0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O328" s="73">
        <v>0</v>
      </c>
      <c r="P328" s="73">
        <v>0</v>
      </c>
      <c r="Q328" s="73">
        <v>0</v>
      </c>
      <c r="R328" s="73">
        <v>0</v>
      </c>
      <c r="S328" s="73">
        <v>0</v>
      </c>
      <c r="T328" s="73">
        <v>0</v>
      </c>
      <c r="U328" s="73">
        <v>0</v>
      </c>
      <c r="V328" s="73">
        <v>0</v>
      </c>
      <c r="W328" s="73">
        <v>0</v>
      </c>
      <c r="X328" s="73">
        <v>0</v>
      </c>
      <c r="Y328" s="73">
        <v>0</v>
      </c>
      <c r="Z328" s="73">
        <v>0</v>
      </c>
      <c r="AA328" s="73">
        <v>0</v>
      </c>
      <c r="AB328" s="73">
        <v>0</v>
      </c>
      <c r="AC328" s="73">
        <v>0</v>
      </c>
      <c r="AD328" s="73">
        <v>0</v>
      </c>
      <c r="AE328" s="73">
        <v>0</v>
      </c>
      <c r="AF328" s="73">
        <v>0</v>
      </c>
      <c r="AG328" s="73">
        <v>0</v>
      </c>
      <c r="AH328" s="73">
        <v>0</v>
      </c>
      <c r="AI328" s="73">
        <v>0</v>
      </c>
      <c r="AJ328" s="73">
        <v>0</v>
      </c>
      <c r="AK328" s="73">
        <v>0</v>
      </c>
      <c r="AL328" s="73">
        <v>0</v>
      </c>
      <c r="AM328" s="73">
        <v>0</v>
      </c>
      <c r="AN328" s="73">
        <v>0</v>
      </c>
      <c r="AO328" s="73">
        <v>0</v>
      </c>
      <c r="AP328" s="73">
        <v>0</v>
      </c>
      <c r="AQ328" s="73">
        <v>0</v>
      </c>
      <c r="AR328" s="73">
        <v>0</v>
      </c>
      <c r="AS328" s="73">
        <v>0</v>
      </c>
      <c r="AT328" s="73">
        <v>0</v>
      </c>
      <c r="AU328" s="73">
        <v>0</v>
      </c>
      <c r="AV328" s="73">
        <v>0</v>
      </c>
      <c r="AW328" s="73">
        <v>0</v>
      </c>
      <c r="AX328" s="73">
        <v>0</v>
      </c>
      <c r="AY328" s="73">
        <v>0</v>
      </c>
      <c r="AZ328" s="73">
        <v>0</v>
      </c>
      <c r="BA328" s="73">
        <v>0</v>
      </c>
      <c r="BB328" s="73">
        <v>0</v>
      </c>
      <c r="BC328" s="73">
        <v>0</v>
      </c>
      <c r="BD328" s="73">
        <v>0</v>
      </c>
      <c r="BE328" s="73">
        <v>0</v>
      </c>
      <c r="BF328" s="73">
        <v>0</v>
      </c>
      <c r="BG328" s="73">
        <v>0</v>
      </c>
      <c r="BH328" s="73">
        <v>0</v>
      </c>
      <c r="BI328" s="73">
        <v>0</v>
      </c>
      <c r="BJ328" s="73">
        <v>0</v>
      </c>
      <c r="BK328" s="73">
        <v>0</v>
      </c>
      <c r="BL328" s="73">
        <v>0</v>
      </c>
      <c r="BM328" s="73">
        <v>0</v>
      </c>
      <c r="BN328" s="73">
        <v>0</v>
      </c>
      <c r="BO328" s="73">
        <v>0</v>
      </c>
      <c r="BP328" s="73">
        <v>0</v>
      </c>
      <c r="BQ328" s="73">
        <v>0</v>
      </c>
      <c r="BR328" s="73">
        <v>0</v>
      </c>
      <c r="BS328" s="73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>
      <c r="A329" s="4"/>
      <c r="B329" s="4" t="s">
        <v>37</v>
      </c>
      <c r="C329" s="73">
        <v>0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O329" s="73">
        <v>0</v>
      </c>
      <c r="P329" s="73">
        <v>0</v>
      </c>
      <c r="Q329" s="73">
        <v>0</v>
      </c>
      <c r="R329" s="73">
        <v>0</v>
      </c>
      <c r="S329" s="73">
        <v>0</v>
      </c>
      <c r="T329" s="73">
        <v>0</v>
      </c>
      <c r="U329" s="73">
        <v>0</v>
      </c>
      <c r="V329" s="73">
        <v>0</v>
      </c>
      <c r="W329" s="73">
        <v>0</v>
      </c>
      <c r="X329" s="73">
        <v>0</v>
      </c>
      <c r="Y329" s="73">
        <v>0</v>
      </c>
      <c r="Z329" s="73">
        <v>0</v>
      </c>
      <c r="AA329" s="73">
        <v>0</v>
      </c>
      <c r="AB329" s="73">
        <v>0</v>
      </c>
      <c r="AC329" s="73">
        <v>0</v>
      </c>
      <c r="AD329" s="73">
        <v>0</v>
      </c>
      <c r="AE329" s="73">
        <v>0</v>
      </c>
      <c r="AF329" s="73">
        <v>0</v>
      </c>
      <c r="AG329" s="73">
        <v>0</v>
      </c>
      <c r="AH329" s="73">
        <v>0</v>
      </c>
      <c r="AI329" s="73">
        <v>0</v>
      </c>
      <c r="AJ329" s="73">
        <v>0</v>
      </c>
      <c r="AK329" s="73">
        <v>0</v>
      </c>
      <c r="AL329" s="73">
        <v>0</v>
      </c>
      <c r="AM329" s="73">
        <v>0</v>
      </c>
      <c r="AN329" s="73">
        <v>0</v>
      </c>
      <c r="AO329" s="73">
        <v>0</v>
      </c>
      <c r="AP329" s="73">
        <v>0</v>
      </c>
      <c r="AQ329" s="73">
        <v>0</v>
      </c>
      <c r="AR329" s="73">
        <v>0</v>
      </c>
      <c r="AS329" s="73">
        <v>0</v>
      </c>
      <c r="AT329" s="73">
        <v>0</v>
      </c>
      <c r="AU329" s="73">
        <v>0</v>
      </c>
      <c r="AV329" s="73">
        <v>0</v>
      </c>
      <c r="AW329" s="73">
        <v>0</v>
      </c>
      <c r="AX329" s="73">
        <v>0</v>
      </c>
      <c r="AY329" s="73">
        <v>0</v>
      </c>
      <c r="AZ329" s="73">
        <v>0</v>
      </c>
      <c r="BA329" s="73">
        <v>0</v>
      </c>
      <c r="BB329" s="73">
        <v>0</v>
      </c>
      <c r="BC329" s="73">
        <v>0</v>
      </c>
      <c r="BD329" s="73">
        <v>0</v>
      </c>
      <c r="BE329" s="73">
        <v>0</v>
      </c>
      <c r="BF329" s="73">
        <v>0</v>
      </c>
      <c r="BG329" s="73">
        <v>0</v>
      </c>
      <c r="BH329" s="73">
        <v>0</v>
      </c>
      <c r="BI329" s="73">
        <v>0</v>
      </c>
      <c r="BJ329" s="73">
        <v>0</v>
      </c>
      <c r="BK329" s="73">
        <v>0</v>
      </c>
      <c r="BL329" s="73">
        <v>0</v>
      </c>
      <c r="BM329" s="73">
        <v>0</v>
      </c>
      <c r="BN329" s="73">
        <v>0</v>
      </c>
      <c r="BO329" s="73">
        <v>0</v>
      </c>
      <c r="BP329" s="73">
        <v>0</v>
      </c>
      <c r="BQ329" s="73">
        <v>0</v>
      </c>
      <c r="BR329" s="73">
        <v>0</v>
      </c>
      <c r="BS329" s="73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</row>
    <row r="330" spans="1:85">
      <c r="A330" s="14" t="s">
        <v>36</v>
      </c>
      <c r="B330" s="14" t="s">
        <v>38</v>
      </c>
      <c r="C330" s="73">
        <v>0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O330" s="73">
        <v>0</v>
      </c>
      <c r="P330" s="73">
        <v>0</v>
      </c>
      <c r="Q330" s="73">
        <v>0</v>
      </c>
      <c r="R330" s="73">
        <v>0</v>
      </c>
      <c r="S330" s="73">
        <v>0</v>
      </c>
      <c r="T330" s="73">
        <v>0</v>
      </c>
      <c r="U330" s="73">
        <v>0</v>
      </c>
      <c r="V330" s="73">
        <v>0</v>
      </c>
      <c r="W330" s="73">
        <v>0</v>
      </c>
      <c r="X330" s="73">
        <v>0</v>
      </c>
      <c r="Y330" s="73">
        <v>0</v>
      </c>
      <c r="Z330" s="73">
        <v>0</v>
      </c>
      <c r="AA330" s="73">
        <v>0</v>
      </c>
      <c r="AB330" s="73">
        <v>0</v>
      </c>
      <c r="AC330" s="73">
        <v>0</v>
      </c>
      <c r="AD330" s="73">
        <v>0</v>
      </c>
      <c r="AE330" s="73">
        <v>0</v>
      </c>
      <c r="AF330" s="73">
        <v>0</v>
      </c>
      <c r="AG330" s="73">
        <v>0</v>
      </c>
      <c r="AH330" s="73">
        <v>0</v>
      </c>
      <c r="AI330" s="73">
        <v>0</v>
      </c>
      <c r="AJ330" s="73">
        <v>0</v>
      </c>
      <c r="AK330" s="73">
        <v>0</v>
      </c>
      <c r="AL330" s="73">
        <v>0</v>
      </c>
      <c r="AM330" s="73">
        <v>0</v>
      </c>
      <c r="AN330" s="73">
        <v>0</v>
      </c>
      <c r="AO330" s="73">
        <v>0</v>
      </c>
      <c r="AP330" s="73">
        <v>0</v>
      </c>
      <c r="AQ330" s="73">
        <v>0</v>
      </c>
      <c r="AR330" s="73">
        <v>0</v>
      </c>
      <c r="AS330" s="73">
        <v>0</v>
      </c>
      <c r="AT330" s="73">
        <v>0</v>
      </c>
      <c r="AU330" s="73">
        <v>0</v>
      </c>
      <c r="AV330" s="73">
        <v>0</v>
      </c>
      <c r="AW330" s="73">
        <v>0</v>
      </c>
      <c r="AX330" s="73">
        <v>0</v>
      </c>
      <c r="AY330" s="73">
        <v>0</v>
      </c>
      <c r="AZ330" s="73">
        <v>0</v>
      </c>
      <c r="BA330" s="73">
        <v>0</v>
      </c>
      <c r="BB330" s="73">
        <v>0</v>
      </c>
      <c r="BC330" s="73">
        <v>0</v>
      </c>
      <c r="BD330" s="73">
        <v>0</v>
      </c>
      <c r="BE330" s="73">
        <v>0</v>
      </c>
      <c r="BF330" s="73">
        <v>0</v>
      </c>
      <c r="BG330" s="73">
        <v>0</v>
      </c>
      <c r="BH330" s="73">
        <v>0</v>
      </c>
      <c r="BI330" s="73">
        <v>0</v>
      </c>
      <c r="BJ330" s="73">
        <v>0</v>
      </c>
      <c r="BK330" s="73">
        <v>0</v>
      </c>
      <c r="BL330" s="73">
        <v>0</v>
      </c>
      <c r="BM330" s="73">
        <v>0</v>
      </c>
      <c r="BN330" s="73">
        <v>0</v>
      </c>
      <c r="BO330" s="73">
        <v>0</v>
      </c>
      <c r="BP330" s="73">
        <v>0</v>
      </c>
      <c r="BQ330" s="73">
        <v>0</v>
      </c>
      <c r="BR330" s="73">
        <v>0</v>
      </c>
      <c r="BS330" s="73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</row>
    <row r="331" spans="1:85">
      <c r="A331" s="5"/>
      <c r="B331" s="5"/>
      <c r="C331" s="73">
        <v>0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O331" s="73">
        <v>0</v>
      </c>
      <c r="P331" s="73">
        <v>0</v>
      </c>
      <c r="Q331" s="73">
        <v>0</v>
      </c>
      <c r="R331" s="73">
        <v>0</v>
      </c>
      <c r="S331" s="73">
        <v>0</v>
      </c>
      <c r="T331" s="73">
        <v>0</v>
      </c>
      <c r="U331" s="73">
        <v>0</v>
      </c>
      <c r="V331" s="73">
        <v>0</v>
      </c>
      <c r="W331" s="73">
        <v>0</v>
      </c>
      <c r="X331" s="73">
        <v>0</v>
      </c>
      <c r="Y331" s="73">
        <v>0</v>
      </c>
      <c r="Z331" s="73">
        <v>0</v>
      </c>
      <c r="AA331" s="73">
        <v>0</v>
      </c>
      <c r="AB331" s="73">
        <v>0</v>
      </c>
      <c r="AC331" s="73">
        <v>0</v>
      </c>
      <c r="AD331" s="73">
        <v>0</v>
      </c>
      <c r="AE331" s="73">
        <v>0</v>
      </c>
      <c r="AF331" s="73">
        <v>0</v>
      </c>
      <c r="AG331" s="73">
        <v>0</v>
      </c>
      <c r="AH331" s="73">
        <v>0</v>
      </c>
      <c r="AI331" s="73">
        <v>0</v>
      </c>
      <c r="AJ331" s="73">
        <v>0</v>
      </c>
      <c r="AK331" s="73">
        <v>0</v>
      </c>
      <c r="AL331" s="73">
        <v>0</v>
      </c>
      <c r="AM331" s="73">
        <v>0</v>
      </c>
      <c r="AN331" s="73">
        <v>0</v>
      </c>
      <c r="AO331" s="73">
        <v>0</v>
      </c>
      <c r="AP331" s="73">
        <v>0</v>
      </c>
      <c r="AQ331" s="73">
        <v>0</v>
      </c>
      <c r="AR331" s="73">
        <v>0</v>
      </c>
      <c r="AS331" s="73">
        <v>0</v>
      </c>
      <c r="AT331" s="73">
        <v>0</v>
      </c>
      <c r="AU331" s="73">
        <v>0</v>
      </c>
      <c r="AV331" s="73">
        <v>0</v>
      </c>
      <c r="AW331" s="73">
        <v>0</v>
      </c>
      <c r="AX331" s="73">
        <v>0</v>
      </c>
      <c r="AY331" s="73">
        <v>0</v>
      </c>
      <c r="AZ331" s="73">
        <v>0</v>
      </c>
      <c r="BA331" s="73">
        <v>0</v>
      </c>
      <c r="BB331" s="73">
        <v>0</v>
      </c>
      <c r="BC331" s="73">
        <v>0</v>
      </c>
      <c r="BD331" s="73">
        <v>0</v>
      </c>
      <c r="BE331" s="73">
        <v>0</v>
      </c>
      <c r="BF331" s="73">
        <v>0</v>
      </c>
      <c r="BG331" s="73">
        <v>0</v>
      </c>
      <c r="BH331" s="73">
        <v>0</v>
      </c>
      <c r="BI331" s="73">
        <v>0</v>
      </c>
      <c r="BJ331" s="73">
        <v>0</v>
      </c>
      <c r="BK331" s="73">
        <v>0</v>
      </c>
      <c r="BL331" s="73">
        <v>0</v>
      </c>
      <c r="BM331" s="73">
        <v>0</v>
      </c>
      <c r="BN331" s="73">
        <v>0</v>
      </c>
      <c r="BO331" s="73">
        <v>0</v>
      </c>
      <c r="BP331" s="73">
        <v>0</v>
      </c>
      <c r="BQ331" s="73">
        <v>0</v>
      </c>
      <c r="BR331" s="73">
        <v>0</v>
      </c>
      <c r="BS331" s="73">
        <v>0</v>
      </c>
    </row>
    <row r="332" spans="1:85">
      <c r="A332" s="1" t="str">
        <f>LOOKUP(B332,[1]Regions!$A$4:$A$98,[1]Regions!$B$4:$B$98)</f>
        <v>Czech Republic</v>
      </c>
      <c r="B332" s="2">
        <v>16</v>
      </c>
      <c r="C332" s="72">
        <v>2018</v>
      </c>
      <c r="D332" s="72">
        <v>2019</v>
      </c>
      <c r="E332" s="72">
        <v>2020</v>
      </c>
      <c r="F332" s="72">
        <v>2021</v>
      </c>
      <c r="G332" s="72">
        <v>2022</v>
      </c>
      <c r="H332" s="72">
        <v>2023</v>
      </c>
      <c r="I332" s="72">
        <v>2024</v>
      </c>
      <c r="J332" s="72">
        <v>2025</v>
      </c>
      <c r="K332" s="72">
        <v>2026</v>
      </c>
      <c r="L332" s="72">
        <v>2027</v>
      </c>
      <c r="M332" s="72">
        <v>2028</v>
      </c>
      <c r="N332" s="72">
        <v>2029</v>
      </c>
      <c r="O332" s="72">
        <v>2030</v>
      </c>
      <c r="P332" s="72">
        <v>2031</v>
      </c>
      <c r="Q332" s="72">
        <v>2032</v>
      </c>
      <c r="R332" s="72">
        <v>2033</v>
      </c>
      <c r="S332" s="72">
        <v>2034</v>
      </c>
      <c r="T332" s="72">
        <v>2035</v>
      </c>
      <c r="U332" s="72">
        <v>2036</v>
      </c>
      <c r="V332" s="72">
        <v>2037</v>
      </c>
      <c r="W332" s="72">
        <v>2038</v>
      </c>
      <c r="X332" s="72">
        <v>2039</v>
      </c>
      <c r="Y332" s="72">
        <v>2040</v>
      </c>
      <c r="Z332" s="72">
        <v>2041</v>
      </c>
      <c r="AA332" s="72">
        <v>2042</v>
      </c>
      <c r="AB332" s="72">
        <v>2043</v>
      </c>
      <c r="AC332" s="72">
        <v>2044</v>
      </c>
      <c r="AD332" s="72">
        <v>2045</v>
      </c>
      <c r="AE332" s="72">
        <v>2046</v>
      </c>
      <c r="AF332" s="72">
        <v>2047</v>
      </c>
      <c r="AG332" s="72">
        <v>2048</v>
      </c>
      <c r="AH332" s="72">
        <v>2049</v>
      </c>
      <c r="AI332" s="72">
        <v>2050</v>
      </c>
      <c r="AJ332">
        <v>2051</v>
      </c>
      <c r="AK332">
        <v>2052</v>
      </c>
      <c r="AL332">
        <v>2053</v>
      </c>
      <c r="AM332">
        <v>2054</v>
      </c>
      <c r="AN332">
        <v>2055</v>
      </c>
      <c r="AO332">
        <v>2056</v>
      </c>
      <c r="AP332">
        <v>2057</v>
      </c>
      <c r="AQ332">
        <v>2058</v>
      </c>
      <c r="AR332">
        <v>2059</v>
      </c>
      <c r="AS332">
        <v>2060</v>
      </c>
      <c r="AT332">
        <v>2061</v>
      </c>
      <c r="AU332">
        <v>2062</v>
      </c>
      <c r="AV332">
        <v>2063</v>
      </c>
      <c r="AW332">
        <v>2064</v>
      </c>
      <c r="AX332">
        <v>2065</v>
      </c>
      <c r="AY332">
        <v>2066</v>
      </c>
      <c r="AZ332">
        <v>2067</v>
      </c>
      <c r="BA332">
        <v>2068</v>
      </c>
      <c r="BB332">
        <v>2069</v>
      </c>
      <c r="BC332">
        <v>2070</v>
      </c>
      <c r="BD332">
        <v>2071</v>
      </c>
      <c r="BE332">
        <v>2072</v>
      </c>
      <c r="BF332">
        <v>2073</v>
      </c>
      <c r="BG332">
        <v>2074</v>
      </c>
      <c r="BH332">
        <v>2075</v>
      </c>
      <c r="BI332">
        <v>2076</v>
      </c>
      <c r="BJ332">
        <v>2077</v>
      </c>
      <c r="BK332">
        <v>2078</v>
      </c>
      <c r="BL332">
        <v>2079</v>
      </c>
      <c r="BM332">
        <v>2080</v>
      </c>
      <c r="BN332">
        <v>2081</v>
      </c>
      <c r="BO332">
        <v>2082</v>
      </c>
      <c r="BP332">
        <v>2083</v>
      </c>
      <c r="BQ332">
        <v>2084</v>
      </c>
      <c r="BR332">
        <v>2085</v>
      </c>
      <c r="BS332">
        <v>2086</v>
      </c>
      <c r="BT332">
        <v>2087</v>
      </c>
      <c r="BU332">
        <v>2088</v>
      </c>
      <c r="BV332">
        <v>2089</v>
      </c>
      <c r="BW332">
        <v>2090</v>
      </c>
      <c r="BX332">
        <v>2091</v>
      </c>
      <c r="BY332">
        <v>2092</v>
      </c>
      <c r="BZ332">
        <v>2093</v>
      </c>
      <c r="CA332">
        <v>2094</v>
      </c>
      <c r="CB332">
        <v>2095</v>
      </c>
      <c r="CC332">
        <v>2096</v>
      </c>
      <c r="CD332">
        <v>2097</v>
      </c>
      <c r="CE332">
        <v>2098</v>
      </c>
      <c r="CF332">
        <v>2099</v>
      </c>
      <c r="CG332">
        <v>2100</v>
      </c>
    </row>
    <row r="333" spans="1:85">
      <c r="A333" s="74"/>
      <c r="B333" s="74" t="s">
        <v>4</v>
      </c>
      <c r="C333" s="73">
        <v>0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O333" s="73">
        <v>0</v>
      </c>
      <c r="P333" s="73">
        <v>0</v>
      </c>
      <c r="Q333" s="73">
        <v>0</v>
      </c>
      <c r="R333" s="73">
        <v>0</v>
      </c>
      <c r="S333" s="73">
        <v>0</v>
      </c>
      <c r="T333" s="73">
        <v>0</v>
      </c>
      <c r="U333" s="73">
        <v>0</v>
      </c>
      <c r="V333" s="73">
        <v>0</v>
      </c>
      <c r="W333" s="73">
        <v>0</v>
      </c>
      <c r="X333" s="73">
        <v>0</v>
      </c>
      <c r="Y333" s="73">
        <v>0</v>
      </c>
      <c r="Z333" s="73">
        <v>0</v>
      </c>
      <c r="AA333" s="73">
        <v>0</v>
      </c>
      <c r="AB333" s="73">
        <v>0</v>
      </c>
      <c r="AC333" s="73">
        <v>0</v>
      </c>
      <c r="AD333" s="73">
        <v>0</v>
      </c>
      <c r="AE333" s="73">
        <v>0</v>
      </c>
      <c r="AF333" s="73">
        <v>0</v>
      </c>
      <c r="AG333" s="73">
        <v>0</v>
      </c>
      <c r="AH333" s="73">
        <v>0</v>
      </c>
      <c r="AI333" s="7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</row>
    <row r="334" spans="1:85">
      <c r="A334" s="74" t="s">
        <v>0</v>
      </c>
      <c r="B334" s="74" t="s">
        <v>3</v>
      </c>
      <c r="C334" s="73">
        <v>0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O334" s="73">
        <v>0</v>
      </c>
      <c r="P334" s="73">
        <v>0</v>
      </c>
      <c r="Q334" s="73">
        <v>0</v>
      </c>
      <c r="R334" s="73">
        <v>0</v>
      </c>
      <c r="S334" s="73">
        <v>0</v>
      </c>
      <c r="T334" s="73">
        <v>0</v>
      </c>
      <c r="U334" s="73">
        <v>0</v>
      </c>
      <c r="V334" s="73">
        <v>0</v>
      </c>
      <c r="W334" s="73">
        <v>0</v>
      </c>
      <c r="X334" s="73">
        <v>0</v>
      </c>
      <c r="Y334" s="73">
        <v>0</v>
      </c>
      <c r="Z334" s="73">
        <v>0</v>
      </c>
      <c r="AA334" s="73">
        <v>0</v>
      </c>
      <c r="AB334" s="73">
        <v>0</v>
      </c>
      <c r="AC334" s="73">
        <v>0</v>
      </c>
      <c r="AD334" s="73">
        <v>0</v>
      </c>
      <c r="AE334" s="73">
        <v>0</v>
      </c>
      <c r="AF334" s="73">
        <v>0</v>
      </c>
      <c r="AG334" s="73">
        <v>0</v>
      </c>
      <c r="AH334" s="73">
        <v>0</v>
      </c>
      <c r="AI334" s="73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</row>
    <row r="335" spans="1:85">
      <c r="A335" s="74"/>
      <c r="B335" s="74" t="s">
        <v>34</v>
      </c>
      <c r="C335" s="73">
        <v>0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O335" s="73">
        <v>0</v>
      </c>
      <c r="P335" s="73">
        <v>0</v>
      </c>
      <c r="Q335" s="73">
        <v>0</v>
      </c>
      <c r="R335" s="73">
        <v>0</v>
      </c>
      <c r="S335" s="73">
        <v>0</v>
      </c>
      <c r="T335" s="73">
        <v>0</v>
      </c>
      <c r="U335" s="73">
        <v>0</v>
      </c>
      <c r="V335" s="73">
        <v>0</v>
      </c>
      <c r="W335" s="73">
        <v>0</v>
      </c>
      <c r="X335" s="73">
        <v>0</v>
      </c>
      <c r="Y335" s="73">
        <v>0</v>
      </c>
      <c r="Z335" s="73">
        <v>0</v>
      </c>
      <c r="AA335" s="73">
        <v>0</v>
      </c>
      <c r="AB335" s="73">
        <v>0</v>
      </c>
      <c r="AC335" s="73">
        <v>0</v>
      </c>
      <c r="AD335" s="73">
        <v>0</v>
      </c>
      <c r="AE335" s="73">
        <v>0</v>
      </c>
      <c r="AF335" s="73">
        <v>0</v>
      </c>
      <c r="AG335" s="73">
        <v>0</v>
      </c>
      <c r="AH335" s="73">
        <v>0</v>
      </c>
      <c r="AI335" s="73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</row>
    <row r="336" spans="1:85">
      <c r="A336" s="14"/>
      <c r="B336" s="14" t="s">
        <v>35</v>
      </c>
      <c r="C336" s="73">
        <v>0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O336" s="73">
        <v>0</v>
      </c>
      <c r="P336" s="73">
        <v>0</v>
      </c>
      <c r="Q336" s="73">
        <v>0</v>
      </c>
      <c r="R336" s="73">
        <v>0</v>
      </c>
      <c r="S336" s="73">
        <v>0</v>
      </c>
      <c r="T336" s="73">
        <v>0</v>
      </c>
      <c r="U336" s="73">
        <v>0</v>
      </c>
      <c r="V336" s="73">
        <v>0</v>
      </c>
      <c r="W336" s="73">
        <v>0</v>
      </c>
      <c r="X336" s="73">
        <v>0</v>
      </c>
      <c r="Y336" s="73">
        <v>0</v>
      </c>
      <c r="Z336" s="73">
        <v>0</v>
      </c>
      <c r="AA336" s="73">
        <v>0</v>
      </c>
      <c r="AB336" s="73">
        <v>0</v>
      </c>
      <c r="AC336" s="73">
        <v>0</v>
      </c>
      <c r="AD336" s="73">
        <v>0</v>
      </c>
      <c r="AE336" s="73">
        <v>0</v>
      </c>
      <c r="AF336" s="73">
        <v>0</v>
      </c>
      <c r="AG336" s="73">
        <v>0</v>
      </c>
      <c r="AH336" s="73">
        <v>0</v>
      </c>
      <c r="AI336" s="73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</row>
    <row r="337" spans="1:85">
      <c r="A337" s="4"/>
      <c r="B337" s="4" t="s">
        <v>4</v>
      </c>
      <c r="C337" s="73">
        <v>0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O337" s="73">
        <v>0</v>
      </c>
      <c r="P337" s="73">
        <v>0</v>
      </c>
      <c r="Q337" s="73">
        <v>0</v>
      </c>
      <c r="R337" s="73">
        <v>0</v>
      </c>
      <c r="S337" s="73">
        <v>0</v>
      </c>
      <c r="T337" s="73">
        <v>0</v>
      </c>
      <c r="U337" s="73">
        <v>0</v>
      </c>
      <c r="V337" s="73">
        <v>0</v>
      </c>
      <c r="W337" s="73">
        <v>0</v>
      </c>
      <c r="X337" s="73">
        <v>0</v>
      </c>
      <c r="Y337" s="73">
        <v>0</v>
      </c>
      <c r="Z337" s="73">
        <v>0</v>
      </c>
      <c r="AA337" s="73">
        <v>0</v>
      </c>
      <c r="AB337" s="73">
        <v>0</v>
      </c>
      <c r="AC337" s="73">
        <v>0</v>
      </c>
      <c r="AD337" s="73">
        <v>0</v>
      </c>
      <c r="AE337" s="73">
        <v>0</v>
      </c>
      <c r="AF337" s="73">
        <v>0</v>
      </c>
      <c r="AG337" s="73">
        <v>0</v>
      </c>
      <c r="AH337" s="73">
        <v>0</v>
      </c>
      <c r="AI337" s="73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</row>
    <row r="338" spans="1:85">
      <c r="A338" s="74" t="s">
        <v>1</v>
      </c>
      <c r="B338" s="74" t="s">
        <v>3</v>
      </c>
      <c r="C338" s="73">
        <v>0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O338" s="73">
        <v>0</v>
      </c>
      <c r="P338" s="73">
        <v>0</v>
      </c>
      <c r="Q338" s="73">
        <v>0</v>
      </c>
      <c r="R338" s="73">
        <v>0</v>
      </c>
      <c r="S338" s="73">
        <v>0</v>
      </c>
      <c r="T338" s="73">
        <v>0</v>
      </c>
      <c r="U338" s="73">
        <v>0</v>
      </c>
      <c r="V338" s="73">
        <v>0</v>
      </c>
      <c r="W338" s="73">
        <v>0</v>
      </c>
      <c r="X338" s="73">
        <v>0</v>
      </c>
      <c r="Y338" s="73">
        <v>0</v>
      </c>
      <c r="Z338" s="73">
        <v>0</v>
      </c>
      <c r="AA338" s="73">
        <v>0</v>
      </c>
      <c r="AB338" s="73">
        <v>0</v>
      </c>
      <c r="AC338" s="73">
        <v>0</v>
      </c>
      <c r="AD338" s="73">
        <v>0</v>
      </c>
      <c r="AE338" s="73">
        <v>0</v>
      </c>
      <c r="AF338" s="73">
        <v>0</v>
      </c>
      <c r="AG338" s="73">
        <v>0</v>
      </c>
      <c r="AH338" s="73">
        <v>0</v>
      </c>
      <c r="AI338" s="73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</row>
    <row r="339" spans="1:85">
      <c r="A339" s="74"/>
      <c r="B339" s="74" t="s">
        <v>34</v>
      </c>
      <c r="C339" s="73">
        <v>0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O339" s="73">
        <v>0</v>
      </c>
      <c r="P339" s="73">
        <v>0</v>
      </c>
      <c r="Q339" s="73">
        <v>0</v>
      </c>
      <c r="R339" s="73">
        <v>0</v>
      </c>
      <c r="S339" s="73">
        <v>0</v>
      </c>
      <c r="T339" s="73">
        <v>0</v>
      </c>
      <c r="U339" s="73">
        <v>0</v>
      </c>
      <c r="V339" s="73">
        <v>0</v>
      </c>
      <c r="W339" s="73">
        <v>0</v>
      </c>
      <c r="X339" s="73">
        <v>0</v>
      </c>
      <c r="Y339" s="73">
        <v>0</v>
      </c>
      <c r="Z339" s="73">
        <v>0</v>
      </c>
      <c r="AA339" s="73">
        <v>0</v>
      </c>
      <c r="AB339" s="73">
        <v>0</v>
      </c>
      <c r="AC339" s="73">
        <v>0</v>
      </c>
      <c r="AD339" s="73">
        <v>0</v>
      </c>
      <c r="AE339" s="73">
        <v>0</v>
      </c>
      <c r="AF339" s="73">
        <v>0</v>
      </c>
      <c r="AG339" s="73">
        <v>0</v>
      </c>
      <c r="AH339" s="73">
        <v>0</v>
      </c>
      <c r="AI339" s="73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</row>
    <row r="340" spans="1:85">
      <c r="A340" s="14"/>
      <c r="B340" s="14" t="s">
        <v>35</v>
      </c>
      <c r="C340" s="73">
        <v>0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O340" s="73">
        <v>0</v>
      </c>
      <c r="P340" s="73">
        <v>0</v>
      </c>
      <c r="Q340" s="73">
        <v>0</v>
      </c>
      <c r="R340" s="73">
        <v>0</v>
      </c>
      <c r="S340" s="73">
        <v>0</v>
      </c>
      <c r="T340" s="73">
        <v>0</v>
      </c>
      <c r="U340" s="73">
        <v>0</v>
      </c>
      <c r="V340" s="73">
        <v>0</v>
      </c>
      <c r="W340" s="73">
        <v>0</v>
      </c>
      <c r="X340" s="73">
        <v>0</v>
      </c>
      <c r="Y340" s="73">
        <v>0</v>
      </c>
      <c r="Z340" s="73">
        <v>0</v>
      </c>
      <c r="AA340" s="73">
        <v>0</v>
      </c>
      <c r="AB340" s="73">
        <v>0</v>
      </c>
      <c r="AC340" s="73">
        <v>0</v>
      </c>
      <c r="AD340" s="73">
        <v>0</v>
      </c>
      <c r="AE340" s="73">
        <v>0</v>
      </c>
      <c r="AF340" s="73">
        <v>0</v>
      </c>
      <c r="AG340" s="73">
        <v>0</v>
      </c>
      <c r="AH340" s="73">
        <v>0</v>
      </c>
      <c r="AI340" s="73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</row>
    <row r="341" spans="1:85">
      <c r="A341" s="4"/>
      <c r="B341" s="4" t="s">
        <v>4</v>
      </c>
      <c r="C341" s="73">
        <v>0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O341" s="73">
        <v>0</v>
      </c>
      <c r="P341" s="73">
        <v>0</v>
      </c>
      <c r="Q341" s="73">
        <v>0</v>
      </c>
      <c r="R341" s="73">
        <v>0</v>
      </c>
      <c r="S341" s="73">
        <v>0</v>
      </c>
      <c r="T341" s="73">
        <v>0</v>
      </c>
      <c r="U341" s="73">
        <v>0</v>
      </c>
      <c r="V341" s="73">
        <v>0</v>
      </c>
      <c r="W341" s="73">
        <v>0</v>
      </c>
      <c r="X341" s="73">
        <v>0</v>
      </c>
      <c r="Y341" s="73">
        <v>0</v>
      </c>
      <c r="Z341" s="73">
        <v>0</v>
      </c>
      <c r="AA341" s="73">
        <v>0</v>
      </c>
      <c r="AB341" s="73">
        <v>0</v>
      </c>
      <c r="AC341" s="73">
        <v>0</v>
      </c>
      <c r="AD341" s="73">
        <v>0</v>
      </c>
      <c r="AE341" s="73">
        <v>0</v>
      </c>
      <c r="AF341" s="73">
        <v>0</v>
      </c>
      <c r="AG341" s="73">
        <v>0</v>
      </c>
      <c r="AH341" s="73">
        <v>0</v>
      </c>
      <c r="AI341" s="73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</row>
    <row r="342" spans="1:85">
      <c r="A342" s="14" t="s">
        <v>5</v>
      </c>
      <c r="B342" s="14" t="s">
        <v>3</v>
      </c>
      <c r="C342" s="73">
        <v>0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O342" s="73">
        <v>0</v>
      </c>
      <c r="P342" s="73">
        <v>0</v>
      </c>
      <c r="Q342" s="73">
        <v>0</v>
      </c>
      <c r="R342" s="73">
        <v>0</v>
      </c>
      <c r="S342" s="73">
        <v>0</v>
      </c>
      <c r="T342" s="73">
        <v>0</v>
      </c>
      <c r="U342" s="73">
        <v>0</v>
      </c>
      <c r="V342" s="73">
        <v>0</v>
      </c>
      <c r="W342" s="73">
        <v>0</v>
      </c>
      <c r="X342" s="73">
        <v>0</v>
      </c>
      <c r="Y342" s="73">
        <v>0</v>
      </c>
      <c r="Z342" s="73">
        <v>0</v>
      </c>
      <c r="AA342" s="73">
        <v>0</v>
      </c>
      <c r="AB342" s="73">
        <v>0</v>
      </c>
      <c r="AC342" s="73">
        <v>0</v>
      </c>
      <c r="AD342" s="73">
        <v>0</v>
      </c>
      <c r="AE342" s="73">
        <v>0</v>
      </c>
      <c r="AF342" s="73">
        <v>0</v>
      </c>
      <c r="AG342" s="73">
        <v>0</v>
      </c>
      <c r="AH342" s="73">
        <v>0</v>
      </c>
      <c r="AI342" s="73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</row>
    <row r="343" spans="1:85">
      <c r="A343" s="5"/>
      <c r="B343" s="5" t="s">
        <v>4</v>
      </c>
      <c r="C343" s="73">
        <v>0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O343" s="73">
        <v>0</v>
      </c>
      <c r="P343" s="73">
        <v>0</v>
      </c>
      <c r="Q343" s="73">
        <v>0</v>
      </c>
      <c r="R343" s="73">
        <v>0</v>
      </c>
      <c r="S343" s="73">
        <v>0</v>
      </c>
      <c r="T343" s="73">
        <v>0</v>
      </c>
      <c r="U343" s="73">
        <v>0</v>
      </c>
      <c r="V343" s="73">
        <v>0</v>
      </c>
      <c r="W343" s="73">
        <v>0</v>
      </c>
      <c r="X343" s="73">
        <v>0</v>
      </c>
      <c r="Y343" s="73">
        <v>0</v>
      </c>
      <c r="Z343" s="73">
        <v>0</v>
      </c>
      <c r="AA343" s="73">
        <v>0</v>
      </c>
      <c r="AB343" s="73">
        <v>0</v>
      </c>
      <c r="AC343" s="73">
        <v>0</v>
      </c>
      <c r="AD343" s="73">
        <v>0</v>
      </c>
      <c r="AE343" s="73">
        <v>0</v>
      </c>
      <c r="AF343" s="73">
        <v>0</v>
      </c>
      <c r="AG343" s="73">
        <v>0</v>
      </c>
      <c r="AH343" s="73">
        <v>0</v>
      </c>
      <c r="AI343" s="7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</row>
    <row r="344" spans="1:85">
      <c r="A344" s="5" t="s">
        <v>2</v>
      </c>
      <c r="B344" s="5" t="s">
        <v>3</v>
      </c>
      <c r="C344" s="73">
        <v>0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O344" s="73">
        <v>0</v>
      </c>
      <c r="P344" s="73">
        <v>0</v>
      </c>
      <c r="Q344" s="73">
        <v>0</v>
      </c>
      <c r="R344" s="73">
        <v>0</v>
      </c>
      <c r="S344" s="73">
        <v>0</v>
      </c>
      <c r="T344" s="73">
        <v>0</v>
      </c>
      <c r="U344" s="73">
        <v>0</v>
      </c>
      <c r="V344" s="73">
        <v>0</v>
      </c>
      <c r="W344" s="73">
        <v>0</v>
      </c>
      <c r="X344" s="73">
        <v>0</v>
      </c>
      <c r="Y344" s="73">
        <v>0</v>
      </c>
      <c r="Z344" s="73">
        <v>0</v>
      </c>
      <c r="AA344" s="73">
        <v>0</v>
      </c>
      <c r="AB344" s="73">
        <v>0</v>
      </c>
      <c r="AC344" s="73">
        <v>0</v>
      </c>
      <c r="AD344" s="73">
        <v>0</v>
      </c>
      <c r="AE344" s="73">
        <v>0</v>
      </c>
      <c r="AF344" s="73">
        <v>0</v>
      </c>
      <c r="AG344" s="73">
        <v>0</v>
      </c>
      <c r="AH344" s="73">
        <v>0</v>
      </c>
      <c r="AI344" s="73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</row>
    <row r="345" spans="1:85">
      <c r="A345" s="4"/>
      <c r="B345" s="4" t="s">
        <v>4</v>
      </c>
      <c r="C345" s="73">
        <v>0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O345" s="73">
        <v>0</v>
      </c>
      <c r="P345" s="73">
        <v>0</v>
      </c>
      <c r="Q345" s="73">
        <v>0</v>
      </c>
      <c r="R345" s="73">
        <v>0</v>
      </c>
      <c r="S345" s="73">
        <v>0</v>
      </c>
      <c r="T345" s="73">
        <v>0</v>
      </c>
      <c r="U345" s="73">
        <v>0</v>
      </c>
      <c r="V345" s="73">
        <v>0</v>
      </c>
      <c r="W345" s="73">
        <v>0</v>
      </c>
      <c r="X345" s="73">
        <v>0</v>
      </c>
      <c r="Y345" s="73">
        <v>0</v>
      </c>
      <c r="Z345" s="73">
        <v>0</v>
      </c>
      <c r="AA345" s="73">
        <v>0</v>
      </c>
      <c r="AB345" s="73">
        <v>0</v>
      </c>
      <c r="AC345" s="73">
        <v>0</v>
      </c>
      <c r="AD345" s="73">
        <v>0</v>
      </c>
      <c r="AE345" s="73">
        <v>0</v>
      </c>
      <c r="AF345" s="73">
        <v>0</v>
      </c>
      <c r="AG345" s="73">
        <v>0</v>
      </c>
      <c r="AH345" s="73">
        <v>0</v>
      </c>
      <c r="AI345" s="73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</row>
    <row r="346" spans="1:85">
      <c r="A346" s="14" t="s">
        <v>7</v>
      </c>
      <c r="B346" s="14" t="s">
        <v>3</v>
      </c>
      <c r="C346" s="73">
        <v>0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O346" s="73">
        <v>0</v>
      </c>
      <c r="P346" s="73">
        <v>0</v>
      </c>
      <c r="Q346" s="73">
        <v>0</v>
      </c>
      <c r="R346" s="73">
        <v>0</v>
      </c>
      <c r="S346" s="73">
        <v>0</v>
      </c>
      <c r="T346" s="73">
        <v>0</v>
      </c>
      <c r="U346" s="73">
        <v>0</v>
      </c>
      <c r="V346" s="73">
        <v>0</v>
      </c>
      <c r="W346" s="73">
        <v>0</v>
      </c>
      <c r="X346" s="73">
        <v>0</v>
      </c>
      <c r="Y346" s="73">
        <v>0</v>
      </c>
      <c r="Z346" s="73">
        <v>0</v>
      </c>
      <c r="AA346" s="73">
        <v>0</v>
      </c>
      <c r="AB346" s="73">
        <v>0</v>
      </c>
      <c r="AC346" s="73">
        <v>0</v>
      </c>
      <c r="AD346" s="73">
        <v>0</v>
      </c>
      <c r="AE346" s="73">
        <v>0</v>
      </c>
      <c r="AF346" s="73">
        <v>0</v>
      </c>
      <c r="AG346" s="73">
        <v>0</v>
      </c>
      <c r="AH346" s="73">
        <v>0</v>
      </c>
      <c r="AI346" s="73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</row>
    <row r="347" spans="1:85">
      <c r="A347" s="4"/>
      <c r="B347" s="4" t="s">
        <v>4</v>
      </c>
      <c r="C347" s="73">
        <v>0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O347" s="73">
        <v>0</v>
      </c>
      <c r="P347" s="73">
        <v>0</v>
      </c>
      <c r="Q347" s="73">
        <v>0</v>
      </c>
      <c r="R347" s="73">
        <v>0</v>
      </c>
      <c r="S347" s="73">
        <v>0</v>
      </c>
      <c r="T347" s="73">
        <v>0</v>
      </c>
      <c r="U347" s="73">
        <v>0</v>
      </c>
      <c r="V347" s="73">
        <v>0</v>
      </c>
      <c r="W347" s="73">
        <v>0</v>
      </c>
      <c r="X347" s="73">
        <v>0</v>
      </c>
      <c r="Y347" s="73">
        <v>0</v>
      </c>
      <c r="Z347" s="73">
        <v>0</v>
      </c>
      <c r="AA347" s="73">
        <v>0</v>
      </c>
      <c r="AB347" s="73">
        <v>0</v>
      </c>
      <c r="AC347" s="73">
        <v>0</v>
      </c>
      <c r="AD347" s="73">
        <v>0</v>
      </c>
      <c r="AE347" s="73">
        <v>0</v>
      </c>
      <c r="AF347" s="73">
        <v>0</v>
      </c>
      <c r="AG347" s="73">
        <v>0</v>
      </c>
      <c r="AH347" s="73">
        <v>0</v>
      </c>
      <c r="AI347" s="73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</row>
    <row r="348" spans="1:85">
      <c r="A348" s="14" t="s">
        <v>6</v>
      </c>
      <c r="B348" s="14" t="s">
        <v>3</v>
      </c>
      <c r="C348" s="73">
        <v>0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O348" s="73">
        <v>0</v>
      </c>
      <c r="P348" s="73">
        <v>0</v>
      </c>
      <c r="Q348" s="73">
        <v>0</v>
      </c>
      <c r="R348" s="73">
        <v>0</v>
      </c>
      <c r="S348" s="73">
        <v>0</v>
      </c>
      <c r="T348" s="73">
        <v>0</v>
      </c>
      <c r="U348" s="73">
        <v>0</v>
      </c>
      <c r="V348" s="73">
        <v>0</v>
      </c>
      <c r="W348" s="73">
        <v>0</v>
      </c>
      <c r="X348" s="73">
        <v>0</v>
      </c>
      <c r="Y348" s="73">
        <v>0</v>
      </c>
      <c r="Z348" s="73">
        <v>0</v>
      </c>
      <c r="AA348" s="73">
        <v>0</v>
      </c>
      <c r="AB348" s="73">
        <v>0</v>
      </c>
      <c r="AC348" s="73">
        <v>0</v>
      </c>
      <c r="AD348" s="73">
        <v>0</v>
      </c>
      <c r="AE348" s="73">
        <v>0</v>
      </c>
      <c r="AF348" s="73">
        <v>0</v>
      </c>
      <c r="AG348" s="73">
        <v>0</v>
      </c>
      <c r="AH348" s="73">
        <v>0</v>
      </c>
      <c r="AI348" s="73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</row>
    <row r="349" spans="1:85">
      <c r="A349" s="5"/>
      <c r="B349" s="5" t="s">
        <v>4</v>
      </c>
      <c r="C349" s="73">
        <v>0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O349" s="73">
        <v>0</v>
      </c>
      <c r="P349" s="73">
        <v>0</v>
      </c>
      <c r="Q349" s="73">
        <v>0</v>
      </c>
      <c r="R349" s="73">
        <v>0</v>
      </c>
      <c r="S349" s="73">
        <v>0</v>
      </c>
      <c r="T349" s="73">
        <v>0</v>
      </c>
      <c r="U349" s="73">
        <v>0</v>
      </c>
      <c r="V349" s="73">
        <v>0</v>
      </c>
      <c r="W349" s="73">
        <v>0</v>
      </c>
      <c r="X349" s="73">
        <v>0</v>
      </c>
      <c r="Y349" s="73">
        <v>0</v>
      </c>
      <c r="Z349" s="73">
        <v>0</v>
      </c>
      <c r="AA349" s="73">
        <v>0</v>
      </c>
      <c r="AB349" s="73">
        <v>0</v>
      </c>
      <c r="AC349" s="73">
        <v>0</v>
      </c>
      <c r="AD349" s="73">
        <v>0</v>
      </c>
      <c r="AE349" s="73">
        <v>0</v>
      </c>
      <c r="AF349" s="73">
        <v>0</v>
      </c>
      <c r="AG349" s="73">
        <v>0</v>
      </c>
      <c r="AH349" s="73">
        <v>0</v>
      </c>
      <c r="AI349" s="73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</row>
    <row r="350" spans="1:85">
      <c r="A350" s="5" t="s">
        <v>8</v>
      </c>
      <c r="B350" s="5" t="s">
        <v>3</v>
      </c>
      <c r="C350" s="73">
        <v>0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O350" s="73">
        <v>0</v>
      </c>
      <c r="P350" s="73">
        <v>0</v>
      </c>
      <c r="Q350" s="73">
        <v>0</v>
      </c>
      <c r="R350" s="73">
        <v>0</v>
      </c>
      <c r="S350" s="73">
        <v>0</v>
      </c>
      <c r="T350" s="73">
        <v>0</v>
      </c>
      <c r="U350" s="73">
        <v>0</v>
      </c>
      <c r="V350" s="73">
        <v>0</v>
      </c>
      <c r="W350" s="73">
        <v>0</v>
      </c>
      <c r="X350" s="73">
        <v>0</v>
      </c>
      <c r="Y350" s="73">
        <v>0</v>
      </c>
      <c r="Z350" s="73">
        <v>0</v>
      </c>
      <c r="AA350" s="73">
        <v>0</v>
      </c>
      <c r="AB350" s="73">
        <v>0</v>
      </c>
      <c r="AC350" s="73">
        <v>0</v>
      </c>
      <c r="AD350" s="73">
        <v>0</v>
      </c>
      <c r="AE350" s="73">
        <v>0</v>
      </c>
      <c r="AF350" s="73">
        <v>0</v>
      </c>
      <c r="AG350" s="73">
        <v>0</v>
      </c>
      <c r="AH350" s="73">
        <v>0</v>
      </c>
      <c r="AI350" s="73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</row>
    <row r="351" spans="1:85">
      <c r="A351" s="4"/>
      <c r="B351" s="4" t="s">
        <v>37</v>
      </c>
      <c r="C351" s="73">
        <v>0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O351" s="73">
        <v>0</v>
      </c>
      <c r="P351" s="73">
        <v>0</v>
      </c>
      <c r="Q351" s="73">
        <v>0</v>
      </c>
      <c r="R351" s="73">
        <v>0</v>
      </c>
      <c r="S351" s="73">
        <v>0</v>
      </c>
      <c r="T351" s="73">
        <v>0</v>
      </c>
      <c r="U351" s="73">
        <v>0</v>
      </c>
      <c r="V351" s="73">
        <v>0</v>
      </c>
      <c r="W351" s="73">
        <v>0</v>
      </c>
      <c r="X351" s="73">
        <v>0</v>
      </c>
      <c r="Y351" s="73">
        <v>0</v>
      </c>
      <c r="Z351" s="73">
        <v>0</v>
      </c>
      <c r="AA351" s="73">
        <v>0</v>
      </c>
      <c r="AB351" s="73">
        <v>0</v>
      </c>
      <c r="AC351" s="73">
        <v>0</v>
      </c>
      <c r="AD351" s="73">
        <v>0</v>
      </c>
      <c r="AE351" s="73">
        <v>0</v>
      </c>
      <c r="AF351" s="73">
        <v>0</v>
      </c>
      <c r="AG351" s="73">
        <v>0</v>
      </c>
      <c r="AH351" s="73">
        <v>0</v>
      </c>
      <c r="AI351" s="73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</row>
    <row r="352" spans="1:85">
      <c r="A352" s="14" t="s">
        <v>36</v>
      </c>
      <c r="B352" s="14" t="s">
        <v>38</v>
      </c>
      <c r="C352" s="73">
        <v>0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O352" s="73">
        <v>0</v>
      </c>
      <c r="P352" s="73">
        <v>0</v>
      </c>
      <c r="Q352" s="73">
        <v>0</v>
      </c>
      <c r="R352" s="73">
        <v>0</v>
      </c>
      <c r="S352" s="73">
        <v>0</v>
      </c>
      <c r="T352" s="73">
        <v>0</v>
      </c>
      <c r="U352" s="73">
        <v>0</v>
      </c>
      <c r="V352" s="73">
        <v>0</v>
      </c>
      <c r="W352" s="73">
        <v>0</v>
      </c>
      <c r="X352" s="73">
        <v>0</v>
      </c>
      <c r="Y352" s="73">
        <v>0</v>
      </c>
      <c r="Z352" s="73">
        <v>0</v>
      </c>
      <c r="AA352" s="73">
        <v>0</v>
      </c>
      <c r="AB352" s="73">
        <v>0</v>
      </c>
      <c r="AC352" s="73">
        <v>0</v>
      </c>
      <c r="AD352" s="73">
        <v>0</v>
      </c>
      <c r="AE352" s="73">
        <v>0</v>
      </c>
      <c r="AF352" s="73">
        <v>0</v>
      </c>
      <c r="AG352" s="73">
        <v>0</v>
      </c>
      <c r="AH352" s="73">
        <v>0</v>
      </c>
      <c r="AI352" s="73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</row>
    <row r="353" spans="1:85">
      <c r="A353" s="5"/>
      <c r="B353" s="5"/>
      <c r="C353" s="73">
        <v>0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O353" s="73">
        <v>0</v>
      </c>
      <c r="P353" s="73">
        <v>0</v>
      </c>
      <c r="Q353" s="73">
        <v>0</v>
      </c>
      <c r="R353" s="73">
        <v>0</v>
      </c>
      <c r="S353" s="73">
        <v>0</v>
      </c>
      <c r="T353" s="73">
        <v>0</v>
      </c>
      <c r="U353" s="73">
        <v>0</v>
      </c>
      <c r="V353" s="73">
        <v>0</v>
      </c>
      <c r="W353" s="73">
        <v>0</v>
      </c>
      <c r="X353" s="73">
        <v>0</v>
      </c>
      <c r="Y353" s="73">
        <v>0</v>
      </c>
      <c r="Z353" s="73">
        <v>0</v>
      </c>
      <c r="AA353" s="73">
        <v>0</v>
      </c>
      <c r="AB353" s="73">
        <v>0</v>
      </c>
      <c r="AC353" s="73">
        <v>0</v>
      </c>
      <c r="AD353" s="73">
        <v>0</v>
      </c>
      <c r="AE353" s="73">
        <v>0</v>
      </c>
      <c r="AF353" s="73">
        <v>0</v>
      </c>
      <c r="AG353" s="73">
        <v>0</v>
      </c>
      <c r="AH353" s="73">
        <v>0</v>
      </c>
      <c r="AI353" s="73">
        <v>0</v>
      </c>
    </row>
    <row r="354" spans="1:85">
      <c r="A354" s="1" t="str">
        <f>LOOKUP(B354,[1]Regions!$A$4:$A$98,[1]Regions!$B$4:$B$98)</f>
        <v>Estonia</v>
      </c>
      <c r="B354" s="2">
        <v>17</v>
      </c>
      <c r="C354" s="72">
        <v>2018</v>
      </c>
      <c r="D354" s="72">
        <v>2019</v>
      </c>
      <c r="E354" s="72">
        <v>2020</v>
      </c>
      <c r="F354" s="72">
        <v>2021</v>
      </c>
      <c r="G354" s="72">
        <v>2022</v>
      </c>
      <c r="H354" s="72">
        <v>2023</v>
      </c>
      <c r="I354" s="72">
        <v>2024</v>
      </c>
      <c r="J354" s="72">
        <v>2025</v>
      </c>
      <c r="K354" s="72">
        <v>2026</v>
      </c>
      <c r="L354" s="72">
        <v>2027</v>
      </c>
      <c r="M354" s="72">
        <v>2028</v>
      </c>
      <c r="N354" s="72">
        <v>2029</v>
      </c>
      <c r="O354" s="72">
        <v>2030</v>
      </c>
      <c r="P354" s="72">
        <v>2031</v>
      </c>
      <c r="Q354" s="72">
        <v>2032</v>
      </c>
      <c r="R354" s="72">
        <v>2033</v>
      </c>
      <c r="S354" s="72">
        <v>2034</v>
      </c>
      <c r="T354" s="72">
        <v>2035</v>
      </c>
      <c r="U354" s="72">
        <v>2036</v>
      </c>
      <c r="V354" s="72">
        <v>2037</v>
      </c>
      <c r="W354" s="72">
        <v>2038</v>
      </c>
      <c r="X354" s="72">
        <v>2039</v>
      </c>
      <c r="Y354" s="72">
        <v>2040</v>
      </c>
      <c r="Z354" s="72">
        <v>2041</v>
      </c>
      <c r="AA354" s="72">
        <v>2042</v>
      </c>
      <c r="AB354" s="72">
        <v>2043</v>
      </c>
      <c r="AC354" s="72">
        <v>2044</v>
      </c>
      <c r="AD354" s="72">
        <v>2045</v>
      </c>
      <c r="AE354" s="72">
        <v>2046</v>
      </c>
      <c r="AF354" s="72">
        <v>2047</v>
      </c>
      <c r="AG354" s="72">
        <v>2048</v>
      </c>
      <c r="AH354" s="72">
        <v>2049</v>
      </c>
      <c r="AI354" s="72">
        <v>2050</v>
      </c>
      <c r="AJ354">
        <v>2051</v>
      </c>
      <c r="AK354">
        <v>2052</v>
      </c>
      <c r="AL354">
        <v>2053</v>
      </c>
      <c r="AM354">
        <v>2054</v>
      </c>
      <c r="AN354">
        <v>2055</v>
      </c>
      <c r="AO354">
        <v>2056</v>
      </c>
      <c r="AP354">
        <v>2057</v>
      </c>
      <c r="AQ354">
        <v>2058</v>
      </c>
      <c r="AR354">
        <v>2059</v>
      </c>
      <c r="AS354">
        <v>2060</v>
      </c>
      <c r="AT354">
        <v>2061</v>
      </c>
      <c r="AU354">
        <v>2062</v>
      </c>
      <c r="AV354">
        <v>2063</v>
      </c>
      <c r="AW354">
        <v>2064</v>
      </c>
      <c r="AX354">
        <v>2065</v>
      </c>
      <c r="AY354">
        <v>2066</v>
      </c>
      <c r="AZ354">
        <v>2067</v>
      </c>
      <c r="BA354">
        <v>2068</v>
      </c>
      <c r="BB354">
        <v>2069</v>
      </c>
      <c r="BC354">
        <v>2070</v>
      </c>
      <c r="BD354">
        <v>2071</v>
      </c>
      <c r="BE354">
        <v>2072</v>
      </c>
      <c r="BF354">
        <v>2073</v>
      </c>
      <c r="BG354">
        <v>2074</v>
      </c>
      <c r="BH354">
        <v>2075</v>
      </c>
      <c r="BI354">
        <v>2076</v>
      </c>
      <c r="BJ354">
        <v>2077</v>
      </c>
      <c r="BK354">
        <v>2078</v>
      </c>
      <c r="BL354">
        <v>2079</v>
      </c>
      <c r="BM354">
        <v>2080</v>
      </c>
      <c r="BN354">
        <v>2081</v>
      </c>
      <c r="BO354">
        <v>2082</v>
      </c>
      <c r="BP354">
        <v>2083</v>
      </c>
      <c r="BQ354">
        <v>2084</v>
      </c>
      <c r="BR354">
        <v>2085</v>
      </c>
      <c r="BS354">
        <v>2086</v>
      </c>
      <c r="BT354">
        <v>2087</v>
      </c>
      <c r="BU354">
        <v>2088</v>
      </c>
      <c r="BV354">
        <v>2089</v>
      </c>
      <c r="BW354">
        <v>2090</v>
      </c>
      <c r="BX354">
        <v>2091</v>
      </c>
      <c r="BY354">
        <v>2092</v>
      </c>
      <c r="BZ354">
        <v>2093</v>
      </c>
      <c r="CA354">
        <v>2094</v>
      </c>
      <c r="CB354">
        <v>2095</v>
      </c>
      <c r="CC354">
        <v>2096</v>
      </c>
      <c r="CD354">
        <v>2097</v>
      </c>
      <c r="CE354">
        <v>2098</v>
      </c>
      <c r="CF354">
        <v>2099</v>
      </c>
      <c r="CG354">
        <v>2100</v>
      </c>
    </row>
    <row r="355" spans="1:85">
      <c r="A355" s="74"/>
      <c r="B355" s="74" t="s">
        <v>4</v>
      </c>
      <c r="C355" s="73">
        <v>0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O355" s="73">
        <v>0</v>
      </c>
      <c r="P355" s="73">
        <v>0</v>
      </c>
      <c r="Q355" s="73">
        <v>0</v>
      </c>
      <c r="R355" s="73">
        <v>0</v>
      </c>
      <c r="S355" s="73">
        <v>0</v>
      </c>
      <c r="T355" s="73">
        <v>0</v>
      </c>
      <c r="U355" s="73">
        <v>0</v>
      </c>
      <c r="V355" s="73">
        <v>0</v>
      </c>
      <c r="W355" s="73">
        <v>0</v>
      </c>
      <c r="X355" s="73">
        <v>0</v>
      </c>
      <c r="Y355" s="73">
        <v>0</v>
      </c>
      <c r="Z355" s="73">
        <v>0</v>
      </c>
      <c r="AA355" s="73">
        <v>0</v>
      </c>
      <c r="AB355" s="73">
        <v>0</v>
      </c>
      <c r="AC355" s="73">
        <v>0</v>
      </c>
      <c r="AD355" s="73">
        <v>0</v>
      </c>
      <c r="AE355" s="73">
        <v>0</v>
      </c>
      <c r="AF355" s="73">
        <v>0</v>
      </c>
      <c r="AG355" s="73">
        <v>0</v>
      </c>
      <c r="AH355" s="73">
        <v>0</v>
      </c>
      <c r="AI355" s="73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</row>
    <row r="356" spans="1:85">
      <c r="A356" s="74" t="s">
        <v>0</v>
      </c>
      <c r="B356" s="74" t="s">
        <v>3</v>
      </c>
      <c r="C356" s="73">
        <v>0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O356" s="73">
        <v>0</v>
      </c>
      <c r="P356" s="73">
        <v>0</v>
      </c>
      <c r="Q356" s="73">
        <v>0</v>
      </c>
      <c r="R356" s="73">
        <v>0</v>
      </c>
      <c r="S356" s="73">
        <v>0</v>
      </c>
      <c r="T356" s="73">
        <v>0</v>
      </c>
      <c r="U356" s="73">
        <v>0</v>
      </c>
      <c r="V356" s="73">
        <v>0</v>
      </c>
      <c r="W356" s="73">
        <v>0</v>
      </c>
      <c r="X356" s="73">
        <v>0</v>
      </c>
      <c r="Y356" s="73">
        <v>0</v>
      </c>
      <c r="Z356" s="73">
        <v>0</v>
      </c>
      <c r="AA356" s="73">
        <v>0</v>
      </c>
      <c r="AB356" s="73">
        <v>0</v>
      </c>
      <c r="AC356" s="73">
        <v>0</v>
      </c>
      <c r="AD356" s="73">
        <v>0</v>
      </c>
      <c r="AE356" s="73">
        <v>0</v>
      </c>
      <c r="AF356" s="73">
        <v>0</v>
      </c>
      <c r="AG356" s="73">
        <v>0</v>
      </c>
      <c r="AH356" s="73">
        <v>0</v>
      </c>
      <c r="AI356" s="73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</row>
    <row r="357" spans="1:85">
      <c r="A357" s="74"/>
      <c r="B357" s="74" t="s">
        <v>34</v>
      </c>
      <c r="C357" s="73">
        <v>0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O357" s="73">
        <v>0</v>
      </c>
      <c r="P357" s="73">
        <v>0</v>
      </c>
      <c r="Q357" s="73">
        <v>0</v>
      </c>
      <c r="R357" s="73">
        <v>0</v>
      </c>
      <c r="S357" s="73">
        <v>0</v>
      </c>
      <c r="T357" s="73">
        <v>0</v>
      </c>
      <c r="U357" s="73">
        <v>0</v>
      </c>
      <c r="V357" s="73">
        <v>0</v>
      </c>
      <c r="W357" s="73">
        <v>0</v>
      </c>
      <c r="X357" s="73">
        <v>0</v>
      </c>
      <c r="Y357" s="73">
        <v>0</v>
      </c>
      <c r="Z357" s="73">
        <v>0</v>
      </c>
      <c r="AA357" s="73">
        <v>0</v>
      </c>
      <c r="AB357" s="73">
        <v>0</v>
      </c>
      <c r="AC357" s="73">
        <v>0</v>
      </c>
      <c r="AD357" s="73">
        <v>0</v>
      </c>
      <c r="AE357" s="73">
        <v>0</v>
      </c>
      <c r="AF357" s="73">
        <v>0</v>
      </c>
      <c r="AG357" s="73">
        <v>0</v>
      </c>
      <c r="AH357" s="73">
        <v>0</v>
      </c>
      <c r="AI357" s="73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</row>
    <row r="358" spans="1:85">
      <c r="A358" s="14"/>
      <c r="B358" s="14" t="s">
        <v>35</v>
      </c>
      <c r="C358" s="73">
        <v>0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O358" s="73">
        <v>0</v>
      </c>
      <c r="P358" s="73">
        <v>0</v>
      </c>
      <c r="Q358" s="73">
        <v>0</v>
      </c>
      <c r="R358" s="73">
        <v>0</v>
      </c>
      <c r="S358" s="73">
        <v>0</v>
      </c>
      <c r="T358" s="73">
        <v>0</v>
      </c>
      <c r="U358" s="73">
        <v>0</v>
      </c>
      <c r="V358" s="73">
        <v>0</v>
      </c>
      <c r="W358" s="73">
        <v>0</v>
      </c>
      <c r="X358" s="73">
        <v>0</v>
      </c>
      <c r="Y358" s="73">
        <v>0</v>
      </c>
      <c r="Z358" s="73">
        <v>0</v>
      </c>
      <c r="AA358" s="73">
        <v>0</v>
      </c>
      <c r="AB358" s="73">
        <v>0</v>
      </c>
      <c r="AC358" s="73">
        <v>0</v>
      </c>
      <c r="AD358" s="73">
        <v>0</v>
      </c>
      <c r="AE358" s="73">
        <v>0</v>
      </c>
      <c r="AF358" s="73">
        <v>0</v>
      </c>
      <c r="AG358" s="73">
        <v>0</v>
      </c>
      <c r="AH358" s="73">
        <v>0</v>
      </c>
      <c r="AI358" s="73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</row>
    <row r="359" spans="1:85">
      <c r="A359" s="4"/>
      <c r="B359" s="4" t="s">
        <v>4</v>
      </c>
      <c r="C359" s="73">
        <v>0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O359" s="73">
        <v>0</v>
      </c>
      <c r="P359" s="73">
        <v>0</v>
      </c>
      <c r="Q359" s="73">
        <v>0</v>
      </c>
      <c r="R359" s="73">
        <v>0</v>
      </c>
      <c r="S359" s="73">
        <v>0</v>
      </c>
      <c r="T359" s="73">
        <v>0</v>
      </c>
      <c r="U359" s="73">
        <v>0</v>
      </c>
      <c r="V359" s="73">
        <v>0</v>
      </c>
      <c r="W359" s="73">
        <v>0</v>
      </c>
      <c r="X359" s="73">
        <v>0</v>
      </c>
      <c r="Y359" s="73">
        <v>0</v>
      </c>
      <c r="Z359" s="73">
        <v>0</v>
      </c>
      <c r="AA359" s="73">
        <v>0</v>
      </c>
      <c r="AB359" s="73">
        <v>0</v>
      </c>
      <c r="AC359" s="73">
        <v>0</v>
      </c>
      <c r="AD359" s="73">
        <v>0</v>
      </c>
      <c r="AE359" s="73">
        <v>0</v>
      </c>
      <c r="AF359" s="73">
        <v>0</v>
      </c>
      <c r="AG359" s="73">
        <v>0</v>
      </c>
      <c r="AH359" s="73">
        <v>0</v>
      </c>
      <c r="AI359" s="73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</row>
    <row r="360" spans="1:85">
      <c r="A360" s="74" t="s">
        <v>1</v>
      </c>
      <c r="B360" s="74" t="s">
        <v>3</v>
      </c>
      <c r="C360" s="73">
        <v>0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O360" s="73">
        <v>0</v>
      </c>
      <c r="P360" s="73">
        <v>0</v>
      </c>
      <c r="Q360" s="73">
        <v>0</v>
      </c>
      <c r="R360" s="73">
        <v>0</v>
      </c>
      <c r="S360" s="73">
        <v>0</v>
      </c>
      <c r="T360" s="73">
        <v>0</v>
      </c>
      <c r="U360" s="73">
        <v>0</v>
      </c>
      <c r="V360" s="73">
        <v>0</v>
      </c>
      <c r="W360" s="73">
        <v>0</v>
      </c>
      <c r="X360" s="73">
        <v>0</v>
      </c>
      <c r="Y360" s="73">
        <v>0</v>
      </c>
      <c r="Z360" s="73">
        <v>0</v>
      </c>
      <c r="AA360" s="73">
        <v>0</v>
      </c>
      <c r="AB360" s="73">
        <v>0</v>
      </c>
      <c r="AC360" s="73">
        <v>0</v>
      </c>
      <c r="AD360" s="73">
        <v>0</v>
      </c>
      <c r="AE360" s="73">
        <v>0</v>
      </c>
      <c r="AF360" s="73">
        <v>0</v>
      </c>
      <c r="AG360" s="73">
        <v>0</v>
      </c>
      <c r="AH360" s="73">
        <v>0</v>
      </c>
      <c r="AI360" s="73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</row>
    <row r="361" spans="1:85">
      <c r="A361" s="74"/>
      <c r="B361" s="74" t="s">
        <v>34</v>
      </c>
      <c r="C361" s="73">
        <v>0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O361" s="73">
        <v>0</v>
      </c>
      <c r="P361" s="73">
        <v>0</v>
      </c>
      <c r="Q361" s="73">
        <v>0</v>
      </c>
      <c r="R361" s="73">
        <v>0</v>
      </c>
      <c r="S361" s="73">
        <v>0</v>
      </c>
      <c r="T361" s="73">
        <v>0</v>
      </c>
      <c r="U361" s="73">
        <v>0</v>
      </c>
      <c r="V361" s="73">
        <v>0</v>
      </c>
      <c r="W361" s="73">
        <v>0</v>
      </c>
      <c r="X361" s="73">
        <v>0</v>
      </c>
      <c r="Y361" s="73">
        <v>0</v>
      </c>
      <c r="Z361" s="73">
        <v>0</v>
      </c>
      <c r="AA361" s="73">
        <v>0</v>
      </c>
      <c r="AB361" s="73">
        <v>0</v>
      </c>
      <c r="AC361" s="73">
        <v>0</v>
      </c>
      <c r="AD361" s="73">
        <v>0</v>
      </c>
      <c r="AE361" s="73">
        <v>0</v>
      </c>
      <c r="AF361" s="73">
        <v>0</v>
      </c>
      <c r="AG361" s="73">
        <v>0</v>
      </c>
      <c r="AH361" s="73">
        <v>0</v>
      </c>
      <c r="AI361" s="73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</row>
    <row r="362" spans="1:85">
      <c r="A362" s="14"/>
      <c r="B362" s="14" t="s">
        <v>35</v>
      </c>
      <c r="C362" s="73">
        <v>0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O362" s="73">
        <v>0</v>
      </c>
      <c r="P362" s="73">
        <v>0</v>
      </c>
      <c r="Q362" s="73">
        <v>0</v>
      </c>
      <c r="R362" s="73">
        <v>0</v>
      </c>
      <c r="S362" s="73">
        <v>0</v>
      </c>
      <c r="T362" s="73">
        <v>0</v>
      </c>
      <c r="U362" s="73">
        <v>0</v>
      </c>
      <c r="V362" s="73">
        <v>0</v>
      </c>
      <c r="W362" s="73">
        <v>0</v>
      </c>
      <c r="X362" s="73">
        <v>0</v>
      </c>
      <c r="Y362" s="73">
        <v>0</v>
      </c>
      <c r="Z362" s="73">
        <v>0</v>
      </c>
      <c r="AA362" s="73">
        <v>0</v>
      </c>
      <c r="AB362" s="73">
        <v>0</v>
      </c>
      <c r="AC362" s="73">
        <v>0</v>
      </c>
      <c r="AD362" s="73">
        <v>0</v>
      </c>
      <c r="AE362" s="73">
        <v>0</v>
      </c>
      <c r="AF362" s="73">
        <v>0</v>
      </c>
      <c r="AG362" s="73">
        <v>0</v>
      </c>
      <c r="AH362" s="73">
        <v>0</v>
      </c>
      <c r="AI362" s="73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</row>
    <row r="363" spans="1:85">
      <c r="A363" s="4"/>
      <c r="B363" s="4" t="s">
        <v>4</v>
      </c>
      <c r="C363" s="73">
        <v>0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O363" s="73">
        <v>0</v>
      </c>
      <c r="P363" s="73">
        <v>0</v>
      </c>
      <c r="Q363" s="73">
        <v>0</v>
      </c>
      <c r="R363" s="73">
        <v>0</v>
      </c>
      <c r="S363" s="73">
        <v>0</v>
      </c>
      <c r="T363" s="73">
        <v>0</v>
      </c>
      <c r="U363" s="73">
        <v>0</v>
      </c>
      <c r="V363" s="73">
        <v>0</v>
      </c>
      <c r="W363" s="73">
        <v>0</v>
      </c>
      <c r="X363" s="73">
        <v>0</v>
      </c>
      <c r="Y363" s="73">
        <v>0</v>
      </c>
      <c r="Z363" s="73">
        <v>0</v>
      </c>
      <c r="AA363" s="73">
        <v>0</v>
      </c>
      <c r="AB363" s="73">
        <v>0</v>
      </c>
      <c r="AC363" s="73">
        <v>0</v>
      </c>
      <c r="AD363" s="73">
        <v>0</v>
      </c>
      <c r="AE363" s="73">
        <v>0</v>
      </c>
      <c r="AF363" s="73">
        <v>0</v>
      </c>
      <c r="AG363" s="73">
        <v>0</v>
      </c>
      <c r="AH363" s="73">
        <v>0</v>
      </c>
      <c r="AI363" s="7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</row>
    <row r="364" spans="1:85">
      <c r="A364" s="14" t="s">
        <v>5</v>
      </c>
      <c r="B364" s="14" t="s">
        <v>3</v>
      </c>
      <c r="C364" s="73">
        <v>0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O364" s="73">
        <v>0</v>
      </c>
      <c r="P364" s="73">
        <v>0</v>
      </c>
      <c r="Q364" s="73">
        <v>0</v>
      </c>
      <c r="R364" s="73">
        <v>0</v>
      </c>
      <c r="S364" s="73">
        <v>0</v>
      </c>
      <c r="T364" s="73">
        <v>0</v>
      </c>
      <c r="U364" s="73">
        <v>0</v>
      </c>
      <c r="V364" s="73">
        <v>0</v>
      </c>
      <c r="W364" s="73">
        <v>0</v>
      </c>
      <c r="X364" s="73">
        <v>0</v>
      </c>
      <c r="Y364" s="73">
        <v>0</v>
      </c>
      <c r="Z364" s="73">
        <v>0</v>
      </c>
      <c r="AA364" s="73">
        <v>0</v>
      </c>
      <c r="AB364" s="73">
        <v>0</v>
      </c>
      <c r="AC364" s="73">
        <v>0</v>
      </c>
      <c r="AD364" s="73">
        <v>0</v>
      </c>
      <c r="AE364" s="73">
        <v>0</v>
      </c>
      <c r="AF364" s="73">
        <v>0</v>
      </c>
      <c r="AG364" s="73">
        <v>0</v>
      </c>
      <c r="AH364" s="73">
        <v>0</v>
      </c>
      <c r="AI364" s="73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</row>
    <row r="365" spans="1:85">
      <c r="A365" s="5"/>
      <c r="B365" s="5" t="s">
        <v>4</v>
      </c>
      <c r="C365" s="73">
        <v>0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O365" s="73">
        <v>0</v>
      </c>
      <c r="P365" s="73">
        <v>0</v>
      </c>
      <c r="Q365" s="73">
        <v>0</v>
      </c>
      <c r="R365" s="73">
        <v>0</v>
      </c>
      <c r="S365" s="73">
        <v>0</v>
      </c>
      <c r="T365" s="73">
        <v>0</v>
      </c>
      <c r="U365" s="73">
        <v>0</v>
      </c>
      <c r="V365" s="73">
        <v>0</v>
      </c>
      <c r="W365" s="73">
        <v>0</v>
      </c>
      <c r="X365" s="73">
        <v>0</v>
      </c>
      <c r="Y365" s="73">
        <v>0</v>
      </c>
      <c r="Z365" s="73">
        <v>0</v>
      </c>
      <c r="AA365" s="73">
        <v>0</v>
      </c>
      <c r="AB365" s="73">
        <v>0</v>
      </c>
      <c r="AC365" s="73">
        <v>0</v>
      </c>
      <c r="AD365" s="73">
        <v>0</v>
      </c>
      <c r="AE365" s="73">
        <v>0</v>
      </c>
      <c r="AF365" s="73">
        <v>0</v>
      </c>
      <c r="AG365" s="73">
        <v>0</v>
      </c>
      <c r="AH365" s="73">
        <v>0</v>
      </c>
      <c r="AI365" s="73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</row>
    <row r="366" spans="1:85">
      <c r="A366" s="5" t="s">
        <v>2</v>
      </c>
      <c r="B366" s="5" t="s">
        <v>3</v>
      </c>
      <c r="C366" s="73">
        <v>0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O366" s="73">
        <v>0</v>
      </c>
      <c r="P366" s="73">
        <v>0</v>
      </c>
      <c r="Q366" s="73">
        <v>0</v>
      </c>
      <c r="R366" s="73">
        <v>0</v>
      </c>
      <c r="S366" s="73">
        <v>0</v>
      </c>
      <c r="T366" s="73">
        <v>0</v>
      </c>
      <c r="U366" s="73">
        <v>0</v>
      </c>
      <c r="V366" s="73">
        <v>0</v>
      </c>
      <c r="W366" s="73">
        <v>0</v>
      </c>
      <c r="X366" s="73">
        <v>0</v>
      </c>
      <c r="Y366" s="73">
        <v>0</v>
      </c>
      <c r="Z366" s="73">
        <v>0</v>
      </c>
      <c r="AA366" s="73">
        <v>0</v>
      </c>
      <c r="AB366" s="73">
        <v>0</v>
      </c>
      <c r="AC366" s="73">
        <v>0</v>
      </c>
      <c r="AD366" s="73">
        <v>0</v>
      </c>
      <c r="AE366" s="73">
        <v>0</v>
      </c>
      <c r="AF366" s="73">
        <v>0</v>
      </c>
      <c r="AG366" s="73">
        <v>0</v>
      </c>
      <c r="AH366" s="73">
        <v>0</v>
      </c>
      <c r="AI366" s="73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</row>
    <row r="367" spans="1:85">
      <c r="A367" s="4"/>
      <c r="B367" s="4" t="s">
        <v>4</v>
      </c>
      <c r="C367" s="73">
        <v>0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O367" s="73">
        <v>0</v>
      </c>
      <c r="P367" s="73">
        <v>0</v>
      </c>
      <c r="Q367" s="73">
        <v>0</v>
      </c>
      <c r="R367" s="73">
        <v>0</v>
      </c>
      <c r="S367" s="73">
        <v>0</v>
      </c>
      <c r="T367" s="73">
        <v>0</v>
      </c>
      <c r="U367" s="73">
        <v>0</v>
      </c>
      <c r="V367" s="73">
        <v>0</v>
      </c>
      <c r="W367" s="73">
        <v>0</v>
      </c>
      <c r="X367" s="73">
        <v>0</v>
      </c>
      <c r="Y367" s="73">
        <v>0</v>
      </c>
      <c r="Z367" s="73">
        <v>0</v>
      </c>
      <c r="AA367" s="73">
        <v>0</v>
      </c>
      <c r="AB367" s="73">
        <v>0</v>
      </c>
      <c r="AC367" s="73">
        <v>0</v>
      </c>
      <c r="AD367" s="73">
        <v>0</v>
      </c>
      <c r="AE367" s="73">
        <v>0</v>
      </c>
      <c r="AF367" s="73">
        <v>0</v>
      </c>
      <c r="AG367" s="73">
        <v>0</v>
      </c>
      <c r="AH367" s="73">
        <v>0</v>
      </c>
      <c r="AI367" s="73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</row>
    <row r="368" spans="1:85">
      <c r="A368" s="14" t="s">
        <v>7</v>
      </c>
      <c r="B368" s="14" t="s">
        <v>3</v>
      </c>
      <c r="C368" s="73">
        <v>0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O368" s="73">
        <v>0</v>
      </c>
      <c r="P368" s="73">
        <v>0</v>
      </c>
      <c r="Q368" s="73">
        <v>0</v>
      </c>
      <c r="R368" s="73">
        <v>0</v>
      </c>
      <c r="S368" s="73">
        <v>0</v>
      </c>
      <c r="T368" s="73">
        <v>0</v>
      </c>
      <c r="U368" s="73">
        <v>0</v>
      </c>
      <c r="V368" s="73">
        <v>0</v>
      </c>
      <c r="W368" s="73">
        <v>0</v>
      </c>
      <c r="X368" s="73">
        <v>0</v>
      </c>
      <c r="Y368" s="73">
        <v>0</v>
      </c>
      <c r="Z368" s="73">
        <v>0</v>
      </c>
      <c r="AA368" s="73">
        <v>0</v>
      </c>
      <c r="AB368" s="73">
        <v>0</v>
      </c>
      <c r="AC368" s="73">
        <v>0</v>
      </c>
      <c r="AD368" s="73">
        <v>0</v>
      </c>
      <c r="AE368" s="73">
        <v>0</v>
      </c>
      <c r="AF368" s="73">
        <v>0</v>
      </c>
      <c r="AG368" s="73">
        <v>0</v>
      </c>
      <c r="AH368" s="73">
        <v>0</v>
      </c>
      <c r="AI368" s="73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</row>
    <row r="369" spans="1:85">
      <c r="A369" s="4"/>
      <c r="B369" s="4" t="s">
        <v>4</v>
      </c>
      <c r="C369" s="73">
        <v>0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O369" s="73">
        <v>0</v>
      </c>
      <c r="P369" s="73">
        <v>0</v>
      </c>
      <c r="Q369" s="73">
        <v>0</v>
      </c>
      <c r="R369" s="73">
        <v>0</v>
      </c>
      <c r="S369" s="73">
        <v>0</v>
      </c>
      <c r="T369" s="73">
        <v>0</v>
      </c>
      <c r="U369" s="73">
        <v>0</v>
      </c>
      <c r="V369" s="73">
        <v>0</v>
      </c>
      <c r="W369" s="73">
        <v>0</v>
      </c>
      <c r="X369" s="73">
        <v>0</v>
      </c>
      <c r="Y369" s="73">
        <v>0</v>
      </c>
      <c r="Z369" s="73">
        <v>0</v>
      </c>
      <c r="AA369" s="73">
        <v>0</v>
      </c>
      <c r="AB369" s="73">
        <v>0</v>
      </c>
      <c r="AC369" s="73">
        <v>0</v>
      </c>
      <c r="AD369" s="73">
        <v>0</v>
      </c>
      <c r="AE369" s="73">
        <v>0</v>
      </c>
      <c r="AF369" s="73">
        <v>0</v>
      </c>
      <c r="AG369" s="73">
        <v>0</v>
      </c>
      <c r="AH369" s="73">
        <v>0</v>
      </c>
      <c r="AI369" s="73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</row>
    <row r="370" spans="1:85">
      <c r="A370" s="14" t="s">
        <v>6</v>
      </c>
      <c r="B370" s="14" t="s">
        <v>3</v>
      </c>
      <c r="C370" s="73">
        <v>0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O370" s="73">
        <v>0</v>
      </c>
      <c r="P370" s="73">
        <v>0</v>
      </c>
      <c r="Q370" s="73">
        <v>0</v>
      </c>
      <c r="R370" s="73">
        <v>0</v>
      </c>
      <c r="S370" s="73">
        <v>0</v>
      </c>
      <c r="T370" s="73">
        <v>0</v>
      </c>
      <c r="U370" s="73">
        <v>0</v>
      </c>
      <c r="V370" s="73">
        <v>0</v>
      </c>
      <c r="W370" s="73">
        <v>0</v>
      </c>
      <c r="X370" s="73">
        <v>0</v>
      </c>
      <c r="Y370" s="73">
        <v>0</v>
      </c>
      <c r="Z370" s="73">
        <v>0</v>
      </c>
      <c r="AA370" s="73">
        <v>0</v>
      </c>
      <c r="AB370" s="73">
        <v>0</v>
      </c>
      <c r="AC370" s="73">
        <v>0</v>
      </c>
      <c r="AD370" s="73">
        <v>0</v>
      </c>
      <c r="AE370" s="73">
        <v>0</v>
      </c>
      <c r="AF370" s="73">
        <v>0</v>
      </c>
      <c r="AG370" s="73">
        <v>0</v>
      </c>
      <c r="AH370" s="73">
        <v>0</v>
      </c>
      <c r="AI370" s="73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</row>
    <row r="371" spans="1:85">
      <c r="A371" s="5"/>
      <c r="B371" s="5" t="s">
        <v>4</v>
      </c>
      <c r="C371" s="73">
        <v>0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O371" s="73">
        <v>0</v>
      </c>
      <c r="P371" s="73">
        <v>0</v>
      </c>
      <c r="Q371" s="73">
        <v>0</v>
      </c>
      <c r="R371" s="73">
        <v>0</v>
      </c>
      <c r="S371" s="73">
        <v>0</v>
      </c>
      <c r="T371" s="73">
        <v>0</v>
      </c>
      <c r="U371" s="73">
        <v>0</v>
      </c>
      <c r="V371" s="73">
        <v>0</v>
      </c>
      <c r="W371" s="73">
        <v>0</v>
      </c>
      <c r="X371" s="73">
        <v>0</v>
      </c>
      <c r="Y371" s="73">
        <v>0</v>
      </c>
      <c r="Z371" s="73">
        <v>0</v>
      </c>
      <c r="AA371" s="73">
        <v>0</v>
      </c>
      <c r="AB371" s="73">
        <v>0</v>
      </c>
      <c r="AC371" s="73">
        <v>0</v>
      </c>
      <c r="AD371" s="73">
        <v>0</v>
      </c>
      <c r="AE371" s="73">
        <v>0</v>
      </c>
      <c r="AF371" s="73">
        <v>0</v>
      </c>
      <c r="AG371" s="73">
        <v>0</v>
      </c>
      <c r="AH371" s="73">
        <v>0</v>
      </c>
      <c r="AI371" s="73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</row>
    <row r="372" spans="1:85">
      <c r="A372" s="5" t="s">
        <v>8</v>
      </c>
      <c r="B372" s="5" t="s">
        <v>3</v>
      </c>
      <c r="C372" s="73">
        <v>0</v>
      </c>
      <c r="D372" s="73">
        <v>0</v>
      </c>
      <c r="E372" s="73">
        <v>0</v>
      </c>
      <c r="F372" s="73">
        <v>0</v>
      </c>
      <c r="G372" s="73">
        <v>0</v>
      </c>
      <c r="H372" s="73">
        <v>0</v>
      </c>
      <c r="I372" s="73">
        <v>0</v>
      </c>
      <c r="J372" s="73">
        <v>0</v>
      </c>
      <c r="K372" s="73">
        <v>0</v>
      </c>
      <c r="L372" s="73">
        <v>0</v>
      </c>
      <c r="M372" s="73">
        <v>0</v>
      </c>
      <c r="N372" s="73">
        <v>0</v>
      </c>
      <c r="O372" s="73">
        <v>0</v>
      </c>
      <c r="P372" s="73">
        <v>0</v>
      </c>
      <c r="Q372" s="73">
        <v>0</v>
      </c>
      <c r="R372" s="73">
        <v>0</v>
      </c>
      <c r="S372" s="73">
        <v>0</v>
      </c>
      <c r="T372" s="73">
        <v>0</v>
      </c>
      <c r="U372" s="73">
        <v>0</v>
      </c>
      <c r="V372" s="73">
        <v>0</v>
      </c>
      <c r="W372" s="73">
        <v>0</v>
      </c>
      <c r="X372" s="73">
        <v>0</v>
      </c>
      <c r="Y372" s="73">
        <v>0</v>
      </c>
      <c r="Z372" s="73">
        <v>0</v>
      </c>
      <c r="AA372" s="73">
        <v>0</v>
      </c>
      <c r="AB372" s="73">
        <v>0</v>
      </c>
      <c r="AC372" s="73">
        <v>0</v>
      </c>
      <c r="AD372" s="73">
        <v>0</v>
      </c>
      <c r="AE372" s="73">
        <v>0</v>
      </c>
      <c r="AF372" s="73">
        <v>0</v>
      </c>
      <c r="AG372" s="73">
        <v>0</v>
      </c>
      <c r="AH372" s="73">
        <v>0</v>
      </c>
      <c r="AI372" s="73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</row>
    <row r="373" spans="1:85">
      <c r="A373" s="4"/>
      <c r="B373" s="4" t="s">
        <v>37</v>
      </c>
      <c r="C373" s="73">
        <v>0</v>
      </c>
      <c r="D373" s="73">
        <v>0</v>
      </c>
      <c r="E373" s="73">
        <v>0</v>
      </c>
      <c r="F373" s="73">
        <v>0</v>
      </c>
      <c r="G373" s="73">
        <v>0</v>
      </c>
      <c r="H373" s="73">
        <v>0</v>
      </c>
      <c r="I373" s="73">
        <v>0</v>
      </c>
      <c r="J373" s="73">
        <v>0</v>
      </c>
      <c r="K373" s="73">
        <v>0</v>
      </c>
      <c r="L373" s="73">
        <v>0</v>
      </c>
      <c r="M373" s="73">
        <v>0</v>
      </c>
      <c r="N373" s="73">
        <v>0</v>
      </c>
      <c r="O373" s="73">
        <v>0</v>
      </c>
      <c r="P373" s="73">
        <v>0</v>
      </c>
      <c r="Q373" s="73">
        <v>0</v>
      </c>
      <c r="R373" s="73">
        <v>0</v>
      </c>
      <c r="S373" s="73">
        <v>0</v>
      </c>
      <c r="T373" s="73">
        <v>0</v>
      </c>
      <c r="U373" s="73">
        <v>0</v>
      </c>
      <c r="V373" s="73">
        <v>0</v>
      </c>
      <c r="W373" s="73">
        <v>0</v>
      </c>
      <c r="X373" s="73">
        <v>0</v>
      </c>
      <c r="Y373" s="73">
        <v>0</v>
      </c>
      <c r="Z373" s="73">
        <v>0</v>
      </c>
      <c r="AA373" s="73">
        <v>0</v>
      </c>
      <c r="AB373" s="73">
        <v>0</v>
      </c>
      <c r="AC373" s="73">
        <v>0</v>
      </c>
      <c r="AD373" s="73">
        <v>0</v>
      </c>
      <c r="AE373" s="73">
        <v>0</v>
      </c>
      <c r="AF373" s="73">
        <v>0</v>
      </c>
      <c r="AG373" s="73">
        <v>0</v>
      </c>
      <c r="AH373" s="73">
        <v>0</v>
      </c>
      <c r="AI373" s="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</row>
    <row r="374" spans="1:85">
      <c r="A374" s="14" t="s">
        <v>36</v>
      </c>
      <c r="B374" s="14" t="s">
        <v>38</v>
      </c>
      <c r="C374" s="73">
        <v>0</v>
      </c>
      <c r="D374" s="73">
        <v>0</v>
      </c>
      <c r="E374" s="73">
        <v>0</v>
      </c>
      <c r="F374" s="73">
        <v>0</v>
      </c>
      <c r="G374" s="73">
        <v>0</v>
      </c>
      <c r="H374" s="73">
        <v>0</v>
      </c>
      <c r="I374" s="73">
        <v>0</v>
      </c>
      <c r="J374" s="73">
        <v>0</v>
      </c>
      <c r="K374" s="73">
        <v>0</v>
      </c>
      <c r="L374" s="73">
        <v>0</v>
      </c>
      <c r="M374" s="73">
        <v>0</v>
      </c>
      <c r="N374" s="73">
        <v>0</v>
      </c>
      <c r="O374" s="73">
        <v>0</v>
      </c>
      <c r="P374" s="73">
        <v>0</v>
      </c>
      <c r="Q374" s="73">
        <v>0</v>
      </c>
      <c r="R374" s="73">
        <v>0</v>
      </c>
      <c r="S374" s="73">
        <v>0</v>
      </c>
      <c r="T374" s="73">
        <v>0</v>
      </c>
      <c r="U374" s="73">
        <v>0</v>
      </c>
      <c r="V374" s="73">
        <v>0</v>
      </c>
      <c r="W374" s="73">
        <v>0</v>
      </c>
      <c r="X374" s="73">
        <v>0</v>
      </c>
      <c r="Y374" s="73">
        <v>0</v>
      </c>
      <c r="Z374" s="73">
        <v>0</v>
      </c>
      <c r="AA374" s="73">
        <v>0</v>
      </c>
      <c r="AB374" s="73">
        <v>0</v>
      </c>
      <c r="AC374" s="73">
        <v>0</v>
      </c>
      <c r="AD374" s="73">
        <v>0</v>
      </c>
      <c r="AE374" s="73">
        <v>0</v>
      </c>
      <c r="AF374" s="73">
        <v>0</v>
      </c>
      <c r="AG374" s="73">
        <v>0</v>
      </c>
      <c r="AH374" s="73">
        <v>0</v>
      </c>
      <c r="AI374" s="73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</row>
    <row r="375" spans="1:85">
      <c r="A375" s="5"/>
      <c r="B375" s="5"/>
      <c r="C375" s="73">
        <v>0</v>
      </c>
      <c r="D375" s="73">
        <v>0</v>
      </c>
      <c r="E375" s="73">
        <v>0</v>
      </c>
      <c r="F375" s="73">
        <v>0</v>
      </c>
      <c r="G375" s="73">
        <v>0</v>
      </c>
      <c r="H375" s="73">
        <v>0</v>
      </c>
      <c r="I375" s="73">
        <v>0</v>
      </c>
      <c r="J375" s="73">
        <v>0</v>
      </c>
      <c r="K375" s="73">
        <v>0</v>
      </c>
      <c r="L375" s="73">
        <v>0</v>
      </c>
      <c r="M375" s="73">
        <v>0</v>
      </c>
      <c r="N375" s="73">
        <v>0</v>
      </c>
      <c r="O375" s="73">
        <v>0</v>
      </c>
      <c r="P375" s="73">
        <v>0</v>
      </c>
      <c r="Q375" s="73">
        <v>0</v>
      </c>
      <c r="R375" s="73">
        <v>0</v>
      </c>
      <c r="S375" s="73">
        <v>0</v>
      </c>
      <c r="T375" s="73">
        <v>0</v>
      </c>
      <c r="U375" s="73">
        <v>0</v>
      </c>
      <c r="V375" s="73">
        <v>0</v>
      </c>
      <c r="W375" s="73">
        <v>0</v>
      </c>
      <c r="X375" s="73">
        <v>0</v>
      </c>
      <c r="Y375" s="73">
        <v>0</v>
      </c>
      <c r="Z375" s="73">
        <v>0</v>
      </c>
      <c r="AA375" s="73">
        <v>0</v>
      </c>
      <c r="AB375" s="73">
        <v>0</v>
      </c>
      <c r="AC375" s="73">
        <v>0</v>
      </c>
      <c r="AD375" s="73">
        <v>0</v>
      </c>
      <c r="AE375" s="73">
        <v>0</v>
      </c>
      <c r="AF375" s="73">
        <v>0</v>
      </c>
      <c r="AG375" s="73">
        <v>0</v>
      </c>
      <c r="AH375" s="73">
        <v>0</v>
      </c>
      <c r="AI375" s="73">
        <v>0</v>
      </c>
    </row>
    <row r="376" spans="1:85">
      <c r="A376" s="1" t="str">
        <f>LOOKUP(B376,[1]Regions!$A$4:$A$98,[1]Regions!$B$4:$B$98)</f>
        <v>Cyprus</v>
      </c>
      <c r="B376" s="2">
        <v>18</v>
      </c>
      <c r="C376" s="72">
        <v>2018</v>
      </c>
      <c r="D376" s="72">
        <v>2019</v>
      </c>
      <c r="E376" s="72">
        <v>2020</v>
      </c>
      <c r="F376" s="72">
        <v>2021</v>
      </c>
      <c r="G376" s="72">
        <v>2022</v>
      </c>
      <c r="H376" s="72">
        <v>2023</v>
      </c>
      <c r="I376" s="72">
        <v>2024</v>
      </c>
      <c r="J376" s="72">
        <v>2025</v>
      </c>
      <c r="K376" s="72">
        <v>2026</v>
      </c>
      <c r="L376" s="72">
        <v>2027</v>
      </c>
      <c r="M376" s="72">
        <v>2028</v>
      </c>
      <c r="N376" s="72">
        <v>2029</v>
      </c>
      <c r="O376" s="72">
        <v>2030</v>
      </c>
      <c r="P376" s="72">
        <v>2031</v>
      </c>
      <c r="Q376" s="72">
        <v>2032</v>
      </c>
      <c r="R376" s="72">
        <v>2033</v>
      </c>
      <c r="S376" s="72">
        <v>2034</v>
      </c>
      <c r="T376" s="72">
        <v>2035</v>
      </c>
      <c r="U376" s="72">
        <v>2036</v>
      </c>
      <c r="V376" s="72">
        <v>2037</v>
      </c>
      <c r="W376" s="72">
        <v>2038</v>
      </c>
      <c r="X376" s="72">
        <v>2039</v>
      </c>
      <c r="Y376" s="72">
        <v>2040</v>
      </c>
      <c r="Z376" s="72">
        <v>2041</v>
      </c>
      <c r="AA376" s="72">
        <v>2042</v>
      </c>
      <c r="AB376" s="72">
        <v>2043</v>
      </c>
      <c r="AC376" s="72">
        <v>2044</v>
      </c>
      <c r="AD376" s="72">
        <v>2045</v>
      </c>
      <c r="AE376" s="72">
        <v>2046</v>
      </c>
      <c r="AF376" s="72">
        <v>2047</v>
      </c>
      <c r="AG376" s="72">
        <v>2048</v>
      </c>
      <c r="AH376" s="72">
        <v>2049</v>
      </c>
      <c r="AI376" s="72">
        <v>2050</v>
      </c>
      <c r="AJ376">
        <v>2051</v>
      </c>
      <c r="AK376">
        <v>2052</v>
      </c>
      <c r="AL376">
        <v>2053</v>
      </c>
      <c r="AM376">
        <v>2054</v>
      </c>
      <c r="AN376">
        <v>2055</v>
      </c>
      <c r="AO376">
        <v>2056</v>
      </c>
      <c r="AP376">
        <v>2057</v>
      </c>
      <c r="AQ376">
        <v>2058</v>
      </c>
      <c r="AR376">
        <v>2059</v>
      </c>
      <c r="AS376">
        <v>2060</v>
      </c>
      <c r="AT376">
        <v>2061</v>
      </c>
      <c r="AU376">
        <v>2062</v>
      </c>
      <c r="AV376">
        <v>2063</v>
      </c>
      <c r="AW376">
        <v>2064</v>
      </c>
      <c r="AX376">
        <v>2065</v>
      </c>
      <c r="AY376">
        <v>2066</v>
      </c>
      <c r="AZ376">
        <v>2067</v>
      </c>
      <c r="BA376">
        <v>2068</v>
      </c>
      <c r="BB376">
        <v>2069</v>
      </c>
      <c r="BC376">
        <v>2070</v>
      </c>
      <c r="BD376">
        <v>2071</v>
      </c>
      <c r="BE376">
        <v>2072</v>
      </c>
      <c r="BF376">
        <v>2073</v>
      </c>
      <c r="BG376">
        <v>2074</v>
      </c>
      <c r="BH376">
        <v>2075</v>
      </c>
      <c r="BI376">
        <v>2076</v>
      </c>
      <c r="BJ376">
        <v>2077</v>
      </c>
      <c r="BK376">
        <v>2078</v>
      </c>
      <c r="BL376">
        <v>2079</v>
      </c>
      <c r="BM376">
        <v>2080</v>
      </c>
      <c r="BN376">
        <v>2081</v>
      </c>
      <c r="BO376">
        <v>2082</v>
      </c>
      <c r="BP376">
        <v>2083</v>
      </c>
      <c r="BQ376">
        <v>2084</v>
      </c>
      <c r="BR376">
        <v>2085</v>
      </c>
      <c r="BS376">
        <v>2086</v>
      </c>
      <c r="BT376">
        <v>2087</v>
      </c>
      <c r="BU376">
        <v>2088</v>
      </c>
      <c r="BV376">
        <v>2089</v>
      </c>
      <c r="BW376">
        <v>2090</v>
      </c>
      <c r="BX376">
        <v>2091</v>
      </c>
      <c r="BY376">
        <v>2092</v>
      </c>
      <c r="BZ376">
        <v>2093</v>
      </c>
      <c r="CA376">
        <v>2094</v>
      </c>
      <c r="CB376">
        <v>2095</v>
      </c>
      <c r="CC376">
        <v>2096</v>
      </c>
      <c r="CD376">
        <v>2097</v>
      </c>
      <c r="CE376">
        <v>2098</v>
      </c>
      <c r="CF376">
        <v>2099</v>
      </c>
      <c r="CG376">
        <v>2100</v>
      </c>
    </row>
    <row r="377" spans="1:85">
      <c r="A377" s="74"/>
      <c r="B377" s="74" t="s">
        <v>4</v>
      </c>
      <c r="C377" s="73">
        <v>0</v>
      </c>
      <c r="D377" s="73">
        <v>0</v>
      </c>
      <c r="E377" s="73">
        <v>0</v>
      </c>
      <c r="F377" s="73">
        <v>0</v>
      </c>
      <c r="G377" s="73">
        <v>0</v>
      </c>
      <c r="H377" s="73">
        <v>0</v>
      </c>
      <c r="I377" s="73">
        <v>0</v>
      </c>
      <c r="J377" s="73">
        <v>0</v>
      </c>
      <c r="K377" s="73">
        <v>0</v>
      </c>
      <c r="L377" s="73">
        <v>0</v>
      </c>
      <c r="M377" s="73">
        <v>0</v>
      </c>
      <c r="N377" s="73">
        <v>0</v>
      </c>
      <c r="O377" s="73">
        <v>0</v>
      </c>
      <c r="P377" s="73">
        <v>0</v>
      </c>
      <c r="Q377" s="73">
        <v>0</v>
      </c>
      <c r="R377" s="73">
        <v>0</v>
      </c>
      <c r="S377" s="73">
        <v>0</v>
      </c>
      <c r="T377" s="73">
        <v>0</v>
      </c>
      <c r="U377" s="73">
        <v>0</v>
      </c>
      <c r="V377" s="73">
        <v>0</v>
      </c>
      <c r="W377" s="73">
        <v>0</v>
      </c>
      <c r="X377" s="73">
        <v>0</v>
      </c>
      <c r="Y377" s="73">
        <v>0</v>
      </c>
      <c r="Z377" s="73">
        <v>0</v>
      </c>
      <c r="AA377" s="73">
        <v>0</v>
      </c>
      <c r="AB377" s="73">
        <v>0</v>
      </c>
      <c r="AC377" s="73">
        <v>0</v>
      </c>
      <c r="AD377" s="73">
        <v>0</v>
      </c>
      <c r="AE377" s="73">
        <v>0</v>
      </c>
      <c r="AF377" s="73">
        <v>0</v>
      </c>
      <c r="AG377" s="73">
        <v>0</v>
      </c>
      <c r="AH377" s="73">
        <v>0</v>
      </c>
      <c r="AI377" s="73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</row>
    <row r="378" spans="1:85">
      <c r="A378" s="74" t="s">
        <v>0</v>
      </c>
      <c r="B378" s="74" t="s">
        <v>3</v>
      </c>
      <c r="C378" s="73">
        <v>0</v>
      </c>
      <c r="D378" s="73">
        <v>0</v>
      </c>
      <c r="E378" s="73">
        <v>0</v>
      </c>
      <c r="F378" s="73">
        <v>0</v>
      </c>
      <c r="G378" s="73">
        <v>0</v>
      </c>
      <c r="H378" s="73">
        <v>0</v>
      </c>
      <c r="I378" s="73">
        <v>0</v>
      </c>
      <c r="J378" s="73">
        <v>0</v>
      </c>
      <c r="K378" s="73">
        <v>0</v>
      </c>
      <c r="L378" s="73">
        <v>0</v>
      </c>
      <c r="M378" s="73">
        <v>0</v>
      </c>
      <c r="N378" s="73">
        <v>0</v>
      </c>
      <c r="O378" s="73">
        <v>0</v>
      </c>
      <c r="P378" s="73">
        <v>0</v>
      </c>
      <c r="Q378" s="73">
        <v>0</v>
      </c>
      <c r="R378" s="73">
        <v>0</v>
      </c>
      <c r="S378" s="73">
        <v>0</v>
      </c>
      <c r="T378" s="73">
        <v>0</v>
      </c>
      <c r="U378" s="73">
        <v>0</v>
      </c>
      <c r="V378" s="73">
        <v>0</v>
      </c>
      <c r="W378" s="73">
        <v>0</v>
      </c>
      <c r="X378" s="73">
        <v>0</v>
      </c>
      <c r="Y378" s="73">
        <v>0</v>
      </c>
      <c r="Z378" s="73">
        <v>0</v>
      </c>
      <c r="AA378" s="73">
        <v>0</v>
      </c>
      <c r="AB378" s="73">
        <v>0</v>
      </c>
      <c r="AC378" s="73">
        <v>0</v>
      </c>
      <c r="AD378" s="73">
        <v>0</v>
      </c>
      <c r="AE378" s="73">
        <v>0</v>
      </c>
      <c r="AF378" s="73">
        <v>0</v>
      </c>
      <c r="AG378" s="73">
        <v>0</v>
      </c>
      <c r="AH378" s="73">
        <v>0</v>
      </c>
      <c r="AI378" s="73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</row>
    <row r="379" spans="1:85">
      <c r="A379" s="74"/>
      <c r="B379" s="74" t="s">
        <v>34</v>
      </c>
      <c r="C379" s="73">
        <v>0</v>
      </c>
      <c r="D379" s="73">
        <v>0</v>
      </c>
      <c r="E379" s="73">
        <v>0</v>
      </c>
      <c r="F379" s="73">
        <v>0</v>
      </c>
      <c r="G379" s="73">
        <v>0</v>
      </c>
      <c r="H379" s="73">
        <v>0</v>
      </c>
      <c r="I379" s="73">
        <v>0</v>
      </c>
      <c r="J379" s="73">
        <v>0</v>
      </c>
      <c r="K379" s="73">
        <v>0</v>
      </c>
      <c r="L379" s="73">
        <v>0</v>
      </c>
      <c r="M379" s="73">
        <v>0</v>
      </c>
      <c r="N379" s="73">
        <v>0</v>
      </c>
      <c r="O379" s="73">
        <v>0</v>
      </c>
      <c r="P379" s="73">
        <v>0</v>
      </c>
      <c r="Q379" s="73">
        <v>0</v>
      </c>
      <c r="R379" s="73">
        <v>0</v>
      </c>
      <c r="S379" s="73">
        <v>0</v>
      </c>
      <c r="T379" s="73">
        <v>0</v>
      </c>
      <c r="U379" s="73">
        <v>0</v>
      </c>
      <c r="V379" s="73">
        <v>0</v>
      </c>
      <c r="W379" s="73">
        <v>0</v>
      </c>
      <c r="X379" s="73">
        <v>0</v>
      </c>
      <c r="Y379" s="73">
        <v>0</v>
      </c>
      <c r="Z379" s="73">
        <v>0</v>
      </c>
      <c r="AA379" s="73">
        <v>0</v>
      </c>
      <c r="AB379" s="73">
        <v>0</v>
      </c>
      <c r="AC379" s="73">
        <v>0</v>
      </c>
      <c r="AD379" s="73">
        <v>0</v>
      </c>
      <c r="AE379" s="73">
        <v>0</v>
      </c>
      <c r="AF379" s="73">
        <v>0</v>
      </c>
      <c r="AG379" s="73">
        <v>0</v>
      </c>
      <c r="AH379" s="73">
        <v>0</v>
      </c>
      <c r="AI379" s="73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</row>
    <row r="380" spans="1:85">
      <c r="A380" s="14"/>
      <c r="B380" s="14" t="s">
        <v>35</v>
      </c>
      <c r="C380" s="73">
        <v>0</v>
      </c>
      <c r="D380" s="73">
        <v>0</v>
      </c>
      <c r="E380" s="73">
        <v>0</v>
      </c>
      <c r="F380" s="73">
        <v>0</v>
      </c>
      <c r="G380" s="73">
        <v>0</v>
      </c>
      <c r="H380" s="73">
        <v>0</v>
      </c>
      <c r="I380" s="73">
        <v>0</v>
      </c>
      <c r="J380" s="73">
        <v>0</v>
      </c>
      <c r="K380" s="73">
        <v>0</v>
      </c>
      <c r="L380" s="73">
        <v>0</v>
      </c>
      <c r="M380" s="73">
        <v>0</v>
      </c>
      <c r="N380" s="73">
        <v>0</v>
      </c>
      <c r="O380" s="73">
        <v>0</v>
      </c>
      <c r="P380" s="73">
        <v>0</v>
      </c>
      <c r="Q380" s="73">
        <v>0</v>
      </c>
      <c r="R380" s="73">
        <v>0</v>
      </c>
      <c r="S380" s="73">
        <v>0</v>
      </c>
      <c r="T380" s="73">
        <v>0</v>
      </c>
      <c r="U380" s="73">
        <v>0</v>
      </c>
      <c r="V380" s="73">
        <v>0</v>
      </c>
      <c r="W380" s="73">
        <v>0</v>
      </c>
      <c r="X380" s="73">
        <v>0</v>
      </c>
      <c r="Y380" s="73">
        <v>0</v>
      </c>
      <c r="Z380" s="73">
        <v>0</v>
      </c>
      <c r="AA380" s="73">
        <v>0</v>
      </c>
      <c r="AB380" s="73">
        <v>0</v>
      </c>
      <c r="AC380" s="73">
        <v>0</v>
      </c>
      <c r="AD380" s="73">
        <v>0</v>
      </c>
      <c r="AE380" s="73">
        <v>0</v>
      </c>
      <c r="AF380" s="73">
        <v>0</v>
      </c>
      <c r="AG380" s="73">
        <v>0</v>
      </c>
      <c r="AH380" s="73">
        <v>0</v>
      </c>
      <c r="AI380" s="73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</row>
    <row r="381" spans="1:85">
      <c r="A381" s="4"/>
      <c r="B381" s="4" t="s">
        <v>4</v>
      </c>
      <c r="C381" s="73">
        <v>0</v>
      </c>
      <c r="D381" s="73">
        <v>0</v>
      </c>
      <c r="E381" s="73">
        <v>0</v>
      </c>
      <c r="F381" s="73">
        <v>0</v>
      </c>
      <c r="G381" s="73">
        <v>0</v>
      </c>
      <c r="H381" s="73">
        <v>0</v>
      </c>
      <c r="I381" s="73">
        <v>0</v>
      </c>
      <c r="J381" s="73">
        <v>0</v>
      </c>
      <c r="K381" s="73">
        <v>0</v>
      </c>
      <c r="L381" s="73">
        <v>0</v>
      </c>
      <c r="M381" s="73">
        <v>0</v>
      </c>
      <c r="N381" s="73">
        <v>0</v>
      </c>
      <c r="O381" s="73">
        <v>0</v>
      </c>
      <c r="P381" s="73">
        <v>0</v>
      </c>
      <c r="Q381" s="73">
        <v>0</v>
      </c>
      <c r="R381" s="73">
        <v>0</v>
      </c>
      <c r="S381" s="73">
        <v>0</v>
      </c>
      <c r="T381" s="73">
        <v>0</v>
      </c>
      <c r="U381" s="73">
        <v>0</v>
      </c>
      <c r="V381" s="73">
        <v>0</v>
      </c>
      <c r="W381" s="73">
        <v>0</v>
      </c>
      <c r="X381" s="73">
        <v>0</v>
      </c>
      <c r="Y381" s="73">
        <v>0</v>
      </c>
      <c r="Z381" s="73">
        <v>0</v>
      </c>
      <c r="AA381" s="73">
        <v>0</v>
      </c>
      <c r="AB381" s="73">
        <v>0</v>
      </c>
      <c r="AC381" s="73">
        <v>0</v>
      </c>
      <c r="AD381" s="73">
        <v>0</v>
      </c>
      <c r="AE381" s="73">
        <v>0</v>
      </c>
      <c r="AF381" s="73">
        <v>0</v>
      </c>
      <c r="AG381" s="73">
        <v>0</v>
      </c>
      <c r="AH381" s="73">
        <v>0</v>
      </c>
      <c r="AI381" s="73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</row>
    <row r="382" spans="1:85">
      <c r="A382" s="74" t="s">
        <v>1</v>
      </c>
      <c r="B382" s="74" t="s">
        <v>3</v>
      </c>
      <c r="C382" s="73">
        <v>0</v>
      </c>
      <c r="D382" s="73">
        <v>0</v>
      </c>
      <c r="E382" s="73">
        <v>0</v>
      </c>
      <c r="F382" s="73">
        <v>0</v>
      </c>
      <c r="G382" s="73">
        <v>0</v>
      </c>
      <c r="H382" s="73">
        <v>0</v>
      </c>
      <c r="I382" s="73">
        <v>0</v>
      </c>
      <c r="J382" s="73">
        <v>0</v>
      </c>
      <c r="K382" s="73">
        <v>0</v>
      </c>
      <c r="L382" s="73">
        <v>0</v>
      </c>
      <c r="M382" s="73">
        <v>0</v>
      </c>
      <c r="N382" s="73">
        <v>0</v>
      </c>
      <c r="O382" s="73">
        <v>0</v>
      </c>
      <c r="P382" s="73">
        <v>0</v>
      </c>
      <c r="Q382" s="73">
        <v>0</v>
      </c>
      <c r="R382" s="73">
        <v>0</v>
      </c>
      <c r="S382" s="73">
        <v>0</v>
      </c>
      <c r="T382" s="73">
        <v>0</v>
      </c>
      <c r="U382" s="73">
        <v>0</v>
      </c>
      <c r="V382" s="73">
        <v>0</v>
      </c>
      <c r="W382" s="73">
        <v>0</v>
      </c>
      <c r="X382" s="73">
        <v>0</v>
      </c>
      <c r="Y382" s="73">
        <v>0</v>
      </c>
      <c r="Z382" s="73">
        <v>0</v>
      </c>
      <c r="AA382" s="73">
        <v>0</v>
      </c>
      <c r="AB382" s="73">
        <v>0</v>
      </c>
      <c r="AC382" s="73">
        <v>0</v>
      </c>
      <c r="AD382" s="73">
        <v>0</v>
      </c>
      <c r="AE382" s="73">
        <v>0</v>
      </c>
      <c r="AF382" s="73">
        <v>0</v>
      </c>
      <c r="AG382" s="73">
        <v>0</v>
      </c>
      <c r="AH382" s="73">
        <v>0</v>
      </c>
      <c r="AI382" s="73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</row>
    <row r="383" spans="1:85">
      <c r="A383" s="74"/>
      <c r="B383" s="74" t="s">
        <v>34</v>
      </c>
      <c r="C383" s="73">
        <v>0</v>
      </c>
      <c r="D383" s="73">
        <v>0</v>
      </c>
      <c r="E383" s="73">
        <v>0</v>
      </c>
      <c r="F383" s="73">
        <v>0</v>
      </c>
      <c r="G383" s="73">
        <v>0</v>
      </c>
      <c r="H383" s="73">
        <v>0</v>
      </c>
      <c r="I383" s="73">
        <v>0</v>
      </c>
      <c r="J383" s="73">
        <v>0</v>
      </c>
      <c r="K383" s="73">
        <v>0</v>
      </c>
      <c r="L383" s="73">
        <v>0</v>
      </c>
      <c r="M383" s="73">
        <v>0</v>
      </c>
      <c r="N383" s="73">
        <v>0</v>
      </c>
      <c r="O383" s="73">
        <v>0</v>
      </c>
      <c r="P383" s="73">
        <v>0</v>
      </c>
      <c r="Q383" s="73">
        <v>0</v>
      </c>
      <c r="R383" s="73">
        <v>0</v>
      </c>
      <c r="S383" s="73">
        <v>0</v>
      </c>
      <c r="T383" s="73">
        <v>0</v>
      </c>
      <c r="U383" s="73">
        <v>0</v>
      </c>
      <c r="V383" s="73">
        <v>0</v>
      </c>
      <c r="W383" s="73">
        <v>0</v>
      </c>
      <c r="X383" s="73">
        <v>0</v>
      </c>
      <c r="Y383" s="73">
        <v>0</v>
      </c>
      <c r="Z383" s="73">
        <v>0</v>
      </c>
      <c r="AA383" s="73">
        <v>0</v>
      </c>
      <c r="AB383" s="73">
        <v>0</v>
      </c>
      <c r="AC383" s="73">
        <v>0</v>
      </c>
      <c r="AD383" s="73">
        <v>0</v>
      </c>
      <c r="AE383" s="73">
        <v>0</v>
      </c>
      <c r="AF383" s="73">
        <v>0</v>
      </c>
      <c r="AG383" s="73">
        <v>0</v>
      </c>
      <c r="AH383" s="73">
        <v>0</v>
      </c>
      <c r="AI383" s="7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</row>
    <row r="384" spans="1:85">
      <c r="A384" s="14"/>
      <c r="B384" s="14" t="s">
        <v>35</v>
      </c>
      <c r="C384" s="73">
        <v>0</v>
      </c>
      <c r="D384" s="73">
        <v>0</v>
      </c>
      <c r="E384" s="73">
        <v>0</v>
      </c>
      <c r="F384" s="73">
        <v>0</v>
      </c>
      <c r="G384" s="73">
        <v>0</v>
      </c>
      <c r="H384" s="73">
        <v>0</v>
      </c>
      <c r="I384" s="73">
        <v>0</v>
      </c>
      <c r="J384" s="73">
        <v>0</v>
      </c>
      <c r="K384" s="73">
        <v>0</v>
      </c>
      <c r="L384" s="73">
        <v>0</v>
      </c>
      <c r="M384" s="73">
        <v>0</v>
      </c>
      <c r="N384" s="73">
        <v>0</v>
      </c>
      <c r="O384" s="73">
        <v>0</v>
      </c>
      <c r="P384" s="73">
        <v>0</v>
      </c>
      <c r="Q384" s="73">
        <v>0</v>
      </c>
      <c r="R384" s="73">
        <v>0</v>
      </c>
      <c r="S384" s="73">
        <v>0</v>
      </c>
      <c r="T384" s="73">
        <v>0</v>
      </c>
      <c r="U384" s="73">
        <v>0</v>
      </c>
      <c r="V384" s="73">
        <v>0</v>
      </c>
      <c r="W384" s="73">
        <v>0</v>
      </c>
      <c r="X384" s="73">
        <v>0</v>
      </c>
      <c r="Y384" s="73">
        <v>0</v>
      </c>
      <c r="Z384" s="73">
        <v>0</v>
      </c>
      <c r="AA384" s="73">
        <v>0</v>
      </c>
      <c r="AB384" s="73">
        <v>0</v>
      </c>
      <c r="AC384" s="73">
        <v>0</v>
      </c>
      <c r="AD384" s="73">
        <v>0</v>
      </c>
      <c r="AE384" s="73">
        <v>0</v>
      </c>
      <c r="AF384" s="73">
        <v>0</v>
      </c>
      <c r="AG384" s="73">
        <v>0</v>
      </c>
      <c r="AH384" s="73">
        <v>0</v>
      </c>
      <c r="AI384" s="73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</row>
    <row r="385" spans="1:85">
      <c r="A385" s="4"/>
      <c r="B385" s="4" t="s">
        <v>4</v>
      </c>
      <c r="C385" s="73">
        <v>0</v>
      </c>
      <c r="D385" s="73">
        <v>0</v>
      </c>
      <c r="E385" s="73">
        <v>0</v>
      </c>
      <c r="F385" s="73">
        <v>0</v>
      </c>
      <c r="G385" s="73">
        <v>0</v>
      </c>
      <c r="H385" s="73">
        <v>0</v>
      </c>
      <c r="I385" s="73">
        <v>0</v>
      </c>
      <c r="J385" s="73">
        <v>0</v>
      </c>
      <c r="K385" s="73">
        <v>0</v>
      </c>
      <c r="L385" s="73">
        <v>0</v>
      </c>
      <c r="M385" s="73">
        <v>0</v>
      </c>
      <c r="N385" s="73">
        <v>0</v>
      </c>
      <c r="O385" s="73">
        <v>0</v>
      </c>
      <c r="P385" s="73">
        <v>0</v>
      </c>
      <c r="Q385" s="73">
        <v>0</v>
      </c>
      <c r="R385" s="73">
        <v>0</v>
      </c>
      <c r="S385" s="73">
        <v>0</v>
      </c>
      <c r="T385" s="73">
        <v>0</v>
      </c>
      <c r="U385" s="73">
        <v>0</v>
      </c>
      <c r="V385" s="73">
        <v>0</v>
      </c>
      <c r="W385" s="73">
        <v>0</v>
      </c>
      <c r="X385" s="73">
        <v>0</v>
      </c>
      <c r="Y385" s="73">
        <v>0</v>
      </c>
      <c r="Z385" s="73">
        <v>0</v>
      </c>
      <c r="AA385" s="73">
        <v>0</v>
      </c>
      <c r="AB385" s="73">
        <v>0</v>
      </c>
      <c r="AC385" s="73">
        <v>0</v>
      </c>
      <c r="AD385" s="73">
        <v>0</v>
      </c>
      <c r="AE385" s="73">
        <v>0</v>
      </c>
      <c r="AF385" s="73">
        <v>0</v>
      </c>
      <c r="AG385" s="73">
        <v>0</v>
      </c>
      <c r="AH385" s="73">
        <v>0</v>
      </c>
      <c r="AI385" s="73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</row>
    <row r="386" spans="1:85">
      <c r="A386" s="14" t="s">
        <v>5</v>
      </c>
      <c r="B386" s="14" t="s">
        <v>3</v>
      </c>
      <c r="C386" s="73">
        <v>0</v>
      </c>
      <c r="D386" s="73">
        <v>0</v>
      </c>
      <c r="E386" s="73">
        <v>0</v>
      </c>
      <c r="F386" s="73">
        <v>0</v>
      </c>
      <c r="G386" s="73">
        <v>0</v>
      </c>
      <c r="H386" s="73">
        <v>0</v>
      </c>
      <c r="I386" s="73">
        <v>0</v>
      </c>
      <c r="J386" s="73">
        <v>0</v>
      </c>
      <c r="K386" s="73">
        <v>0</v>
      </c>
      <c r="L386" s="73">
        <v>0</v>
      </c>
      <c r="M386" s="73">
        <v>0</v>
      </c>
      <c r="N386" s="73">
        <v>0</v>
      </c>
      <c r="O386" s="73">
        <v>0</v>
      </c>
      <c r="P386" s="73">
        <v>0</v>
      </c>
      <c r="Q386" s="73">
        <v>0</v>
      </c>
      <c r="R386" s="73">
        <v>0</v>
      </c>
      <c r="S386" s="73">
        <v>0</v>
      </c>
      <c r="T386" s="73">
        <v>0</v>
      </c>
      <c r="U386" s="73">
        <v>0</v>
      </c>
      <c r="V386" s="73">
        <v>0</v>
      </c>
      <c r="W386" s="73">
        <v>0</v>
      </c>
      <c r="X386" s="73">
        <v>0</v>
      </c>
      <c r="Y386" s="73">
        <v>0</v>
      </c>
      <c r="Z386" s="73">
        <v>0</v>
      </c>
      <c r="AA386" s="73">
        <v>0</v>
      </c>
      <c r="AB386" s="73">
        <v>0</v>
      </c>
      <c r="AC386" s="73">
        <v>0</v>
      </c>
      <c r="AD386" s="73">
        <v>0</v>
      </c>
      <c r="AE386" s="73">
        <v>0</v>
      </c>
      <c r="AF386" s="73">
        <v>0</v>
      </c>
      <c r="AG386" s="73">
        <v>0</v>
      </c>
      <c r="AH386" s="73">
        <v>0</v>
      </c>
      <c r="AI386" s="73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</row>
    <row r="387" spans="1:85">
      <c r="A387" s="5"/>
      <c r="B387" s="5" t="s">
        <v>4</v>
      </c>
      <c r="C387" s="73">
        <v>0</v>
      </c>
      <c r="D387" s="73">
        <v>0</v>
      </c>
      <c r="E387" s="73">
        <v>0</v>
      </c>
      <c r="F387" s="73">
        <v>0</v>
      </c>
      <c r="G387" s="73">
        <v>0</v>
      </c>
      <c r="H387" s="73">
        <v>0</v>
      </c>
      <c r="I387" s="73">
        <v>0</v>
      </c>
      <c r="J387" s="73">
        <v>0</v>
      </c>
      <c r="K387" s="73">
        <v>0</v>
      </c>
      <c r="L387" s="73">
        <v>0</v>
      </c>
      <c r="M387" s="73">
        <v>0</v>
      </c>
      <c r="N387" s="73">
        <v>0</v>
      </c>
      <c r="O387" s="73">
        <v>0</v>
      </c>
      <c r="P387" s="73">
        <v>0</v>
      </c>
      <c r="Q387" s="73">
        <v>0</v>
      </c>
      <c r="R387" s="73">
        <v>0</v>
      </c>
      <c r="S387" s="73">
        <v>0</v>
      </c>
      <c r="T387" s="73">
        <v>0</v>
      </c>
      <c r="U387" s="73">
        <v>0</v>
      </c>
      <c r="V387" s="73">
        <v>0</v>
      </c>
      <c r="W387" s="73">
        <v>0</v>
      </c>
      <c r="X387" s="73">
        <v>0</v>
      </c>
      <c r="Y387" s="73">
        <v>0</v>
      </c>
      <c r="Z387" s="73">
        <v>0</v>
      </c>
      <c r="AA387" s="73">
        <v>0</v>
      </c>
      <c r="AB387" s="73">
        <v>0</v>
      </c>
      <c r="AC387" s="73">
        <v>0</v>
      </c>
      <c r="AD387" s="73">
        <v>0</v>
      </c>
      <c r="AE387" s="73">
        <v>0</v>
      </c>
      <c r="AF387" s="73">
        <v>0</v>
      </c>
      <c r="AG387" s="73">
        <v>0</v>
      </c>
      <c r="AH387" s="73">
        <v>0</v>
      </c>
      <c r="AI387" s="73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</row>
    <row r="388" spans="1:85">
      <c r="A388" s="5" t="s">
        <v>2</v>
      </c>
      <c r="B388" s="5" t="s">
        <v>3</v>
      </c>
      <c r="C388" s="73">
        <v>0</v>
      </c>
      <c r="D388" s="73">
        <v>0</v>
      </c>
      <c r="E388" s="73">
        <v>0</v>
      </c>
      <c r="F388" s="73">
        <v>0</v>
      </c>
      <c r="G388" s="73">
        <v>0</v>
      </c>
      <c r="H388" s="73">
        <v>0</v>
      </c>
      <c r="I388" s="73">
        <v>0</v>
      </c>
      <c r="J388" s="73">
        <v>0</v>
      </c>
      <c r="K388" s="73">
        <v>0</v>
      </c>
      <c r="L388" s="73">
        <v>0</v>
      </c>
      <c r="M388" s="73">
        <v>0</v>
      </c>
      <c r="N388" s="73">
        <v>0</v>
      </c>
      <c r="O388" s="73">
        <v>0</v>
      </c>
      <c r="P388" s="73">
        <v>0</v>
      </c>
      <c r="Q388" s="73">
        <v>0</v>
      </c>
      <c r="R388" s="73">
        <v>0</v>
      </c>
      <c r="S388" s="73">
        <v>0</v>
      </c>
      <c r="T388" s="73">
        <v>0</v>
      </c>
      <c r="U388" s="73">
        <v>0</v>
      </c>
      <c r="V388" s="73">
        <v>0</v>
      </c>
      <c r="W388" s="73">
        <v>0</v>
      </c>
      <c r="X388" s="73">
        <v>0</v>
      </c>
      <c r="Y388" s="73">
        <v>0</v>
      </c>
      <c r="Z388" s="73">
        <v>0</v>
      </c>
      <c r="AA388" s="73">
        <v>0</v>
      </c>
      <c r="AB388" s="73">
        <v>0</v>
      </c>
      <c r="AC388" s="73">
        <v>0</v>
      </c>
      <c r="AD388" s="73">
        <v>0</v>
      </c>
      <c r="AE388" s="73">
        <v>0</v>
      </c>
      <c r="AF388" s="73">
        <v>0</v>
      </c>
      <c r="AG388" s="73">
        <v>0</v>
      </c>
      <c r="AH388" s="73">
        <v>0</v>
      </c>
      <c r="AI388" s="73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</row>
    <row r="389" spans="1:85">
      <c r="A389" s="4"/>
      <c r="B389" s="4" t="s">
        <v>4</v>
      </c>
      <c r="C389" s="73">
        <v>0</v>
      </c>
      <c r="D389" s="73">
        <v>0</v>
      </c>
      <c r="E389" s="73">
        <v>0</v>
      </c>
      <c r="F389" s="73">
        <v>0</v>
      </c>
      <c r="G389" s="73">
        <v>0</v>
      </c>
      <c r="H389" s="73">
        <v>0</v>
      </c>
      <c r="I389" s="73">
        <v>0</v>
      </c>
      <c r="J389" s="73">
        <v>0</v>
      </c>
      <c r="K389" s="73">
        <v>0</v>
      </c>
      <c r="L389" s="73">
        <v>0</v>
      </c>
      <c r="M389" s="73">
        <v>0</v>
      </c>
      <c r="N389" s="73">
        <v>0</v>
      </c>
      <c r="O389" s="73">
        <v>0</v>
      </c>
      <c r="P389" s="73">
        <v>0</v>
      </c>
      <c r="Q389" s="73">
        <v>0</v>
      </c>
      <c r="R389" s="73">
        <v>0</v>
      </c>
      <c r="S389" s="73">
        <v>0</v>
      </c>
      <c r="T389" s="73">
        <v>0</v>
      </c>
      <c r="U389" s="73">
        <v>0</v>
      </c>
      <c r="V389" s="73">
        <v>0</v>
      </c>
      <c r="W389" s="73">
        <v>0</v>
      </c>
      <c r="X389" s="73">
        <v>0</v>
      </c>
      <c r="Y389" s="73">
        <v>0</v>
      </c>
      <c r="Z389" s="73">
        <v>0</v>
      </c>
      <c r="AA389" s="73">
        <v>0</v>
      </c>
      <c r="AB389" s="73">
        <v>0</v>
      </c>
      <c r="AC389" s="73">
        <v>0</v>
      </c>
      <c r="AD389" s="73">
        <v>0</v>
      </c>
      <c r="AE389" s="73">
        <v>0</v>
      </c>
      <c r="AF389" s="73">
        <v>0</v>
      </c>
      <c r="AG389" s="73">
        <v>0</v>
      </c>
      <c r="AH389" s="73">
        <v>0</v>
      </c>
      <c r="AI389" s="73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</row>
    <row r="390" spans="1:85">
      <c r="A390" s="14" t="s">
        <v>7</v>
      </c>
      <c r="B390" s="14" t="s">
        <v>3</v>
      </c>
      <c r="C390" s="73">
        <v>0</v>
      </c>
      <c r="D390" s="73">
        <v>0</v>
      </c>
      <c r="E390" s="73">
        <v>0</v>
      </c>
      <c r="F390" s="73">
        <v>0</v>
      </c>
      <c r="G390" s="73">
        <v>0</v>
      </c>
      <c r="H390" s="73">
        <v>0</v>
      </c>
      <c r="I390" s="73">
        <v>0</v>
      </c>
      <c r="J390" s="73">
        <v>0</v>
      </c>
      <c r="K390" s="73">
        <v>0</v>
      </c>
      <c r="L390" s="73">
        <v>0</v>
      </c>
      <c r="M390" s="73">
        <v>0</v>
      </c>
      <c r="N390" s="73">
        <v>0</v>
      </c>
      <c r="O390" s="73">
        <v>0</v>
      </c>
      <c r="P390" s="73">
        <v>0</v>
      </c>
      <c r="Q390" s="73">
        <v>0</v>
      </c>
      <c r="R390" s="73">
        <v>0</v>
      </c>
      <c r="S390" s="73">
        <v>0</v>
      </c>
      <c r="T390" s="73">
        <v>0</v>
      </c>
      <c r="U390" s="73">
        <v>0</v>
      </c>
      <c r="V390" s="73">
        <v>0</v>
      </c>
      <c r="W390" s="73">
        <v>0</v>
      </c>
      <c r="X390" s="73">
        <v>0</v>
      </c>
      <c r="Y390" s="73">
        <v>0</v>
      </c>
      <c r="Z390" s="73">
        <v>0</v>
      </c>
      <c r="AA390" s="73">
        <v>0</v>
      </c>
      <c r="AB390" s="73">
        <v>0</v>
      </c>
      <c r="AC390" s="73">
        <v>0</v>
      </c>
      <c r="AD390" s="73">
        <v>0</v>
      </c>
      <c r="AE390" s="73">
        <v>0</v>
      </c>
      <c r="AF390" s="73">
        <v>0</v>
      </c>
      <c r="AG390" s="73">
        <v>0</v>
      </c>
      <c r="AH390" s="73">
        <v>0</v>
      </c>
      <c r="AI390" s="73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</row>
    <row r="391" spans="1:85">
      <c r="A391" s="4"/>
      <c r="B391" s="4" t="s">
        <v>4</v>
      </c>
      <c r="C391" s="73">
        <v>0</v>
      </c>
      <c r="D391" s="73">
        <v>0</v>
      </c>
      <c r="E391" s="73">
        <v>0</v>
      </c>
      <c r="F391" s="73">
        <v>0</v>
      </c>
      <c r="G391" s="73">
        <v>0</v>
      </c>
      <c r="H391" s="73">
        <v>0</v>
      </c>
      <c r="I391" s="73">
        <v>0</v>
      </c>
      <c r="J391" s="73">
        <v>0</v>
      </c>
      <c r="K391" s="73">
        <v>0</v>
      </c>
      <c r="L391" s="73">
        <v>0</v>
      </c>
      <c r="M391" s="73">
        <v>0</v>
      </c>
      <c r="N391" s="73">
        <v>0</v>
      </c>
      <c r="O391" s="73">
        <v>0</v>
      </c>
      <c r="P391" s="73">
        <v>0</v>
      </c>
      <c r="Q391" s="73">
        <v>0</v>
      </c>
      <c r="R391" s="73">
        <v>0</v>
      </c>
      <c r="S391" s="73">
        <v>0</v>
      </c>
      <c r="T391" s="73">
        <v>0</v>
      </c>
      <c r="U391" s="73">
        <v>0</v>
      </c>
      <c r="V391" s="73">
        <v>0</v>
      </c>
      <c r="W391" s="73">
        <v>0</v>
      </c>
      <c r="X391" s="73">
        <v>0</v>
      </c>
      <c r="Y391" s="73">
        <v>0</v>
      </c>
      <c r="Z391" s="73">
        <v>0</v>
      </c>
      <c r="AA391" s="73">
        <v>0</v>
      </c>
      <c r="AB391" s="73">
        <v>0</v>
      </c>
      <c r="AC391" s="73">
        <v>0</v>
      </c>
      <c r="AD391" s="73">
        <v>0</v>
      </c>
      <c r="AE391" s="73">
        <v>0</v>
      </c>
      <c r="AF391" s="73">
        <v>0</v>
      </c>
      <c r="AG391" s="73">
        <v>0</v>
      </c>
      <c r="AH391" s="73">
        <v>0</v>
      </c>
      <c r="AI391" s="73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</row>
    <row r="392" spans="1:85">
      <c r="A392" s="14" t="s">
        <v>6</v>
      </c>
      <c r="B392" s="14" t="s">
        <v>3</v>
      </c>
      <c r="C392" s="73">
        <v>0</v>
      </c>
      <c r="D392" s="73">
        <v>0</v>
      </c>
      <c r="E392" s="73">
        <v>0</v>
      </c>
      <c r="F392" s="73">
        <v>0</v>
      </c>
      <c r="G392" s="73">
        <v>0</v>
      </c>
      <c r="H392" s="73">
        <v>0</v>
      </c>
      <c r="I392" s="73">
        <v>0</v>
      </c>
      <c r="J392" s="73">
        <v>0</v>
      </c>
      <c r="K392" s="73">
        <v>0</v>
      </c>
      <c r="L392" s="73">
        <v>0</v>
      </c>
      <c r="M392" s="73">
        <v>0</v>
      </c>
      <c r="N392" s="73">
        <v>0</v>
      </c>
      <c r="O392" s="73">
        <v>0</v>
      </c>
      <c r="P392" s="73">
        <v>0</v>
      </c>
      <c r="Q392" s="73">
        <v>0</v>
      </c>
      <c r="R392" s="73">
        <v>0</v>
      </c>
      <c r="S392" s="73">
        <v>0</v>
      </c>
      <c r="T392" s="73">
        <v>0</v>
      </c>
      <c r="U392" s="73">
        <v>0</v>
      </c>
      <c r="V392" s="73">
        <v>0</v>
      </c>
      <c r="W392" s="73">
        <v>0</v>
      </c>
      <c r="X392" s="73">
        <v>0</v>
      </c>
      <c r="Y392" s="73">
        <v>0</v>
      </c>
      <c r="Z392" s="73">
        <v>0</v>
      </c>
      <c r="AA392" s="73">
        <v>0</v>
      </c>
      <c r="AB392" s="73">
        <v>0</v>
      </c>
      <c r="AC392" s="73">
        <v>0</v>
      </c>
      <c r="AD392" s="73">
        <v>0</v>
      </c>
      <c r="AE392" s="73">
        <v>0</v>
      </c>
      <c r="AF392" s="73">
        <v>0</v>
      </c>
      <c r="AG392" s="73">
        <v>0</v>
      </c>
      <c r="AH392" s="73">
        <v>0</v>
      </c>
      <c r="AI392" s="73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</row>
    <row r="393" spans="1:85">
      <c r="A393" s="5"/>
      <c r="B393" s="5" t="s">
        <v>4</v>
      </c>
      <c r="C393" s="73">
        <v>0</v>
      </c>
      <c r="D393" s="73">
        <v>0</v>
      </c>
      <c r="E393" s="73">
        <v>0</v>
      </c>
      <c r="F393" s="73">
        <v>0</v>
      </c>
      <c r="G393" s="73">
        <v>0</v>
      </c>
      <c r="H393" s="73">
        <v>0</v>
      </c>
      <c r="I393" s="73">
        <v>0</v>
      </c>
      <c r="J393" s="73">
        <v>0</v>
      </c>
      <c r="K393" s="73">
        <v>0</v>
      </c>
      <c r="L393" s="73">
        <v>0</v>
      </c>
      <c r="M393" s="73">
        <v>0</v>
      </c>
      <c r="N393" s="73">
        <v>0</v>
      </c>
      <c r="O393" s="73">
        <v>0</v>
      </c>
      <c r="P393" s="73">
        <v>0</v>
      </c>
      <c r="Q393" s="73">
        <v>0</v>
      </c>
      <c r="R393" s="73">
        <v>0</v>
      </c>
      <c r="S393" s="73">
        <v>0</v>
      </c>
      <c r="T393" s="73">
        <v>0</v>
      </c>
      <c r="U393" s="73">
        <v>0</v>
      </c>
      <c r="V393" s="73">
        <v>0</v>
      </c>
      <c r="W393" s="73">
        <v>0</v>
      </c>
      <c r="X393" s="73">
        <v>0</v>
      </c>
      <c r="Y393" s="73">
        <v>0</v>
      </c>
      <c r="Z393" s="73">
        <v>0</v>
      </c>
      <c r="AA393" s="73">
        <v>0</v>
      </c>
      <c r="AB393" s="73">
        <v>0</v>
      </c>
      <c r="AC393" s="73">
        <v>0</v>
      </c>
      <c r="AD393" s="73">
        <v>0</v>
      </c>
      <c r="AE393" s="73">
        <v>0</v>
      </c>
      <c r="AF393" s="73">
        <v>0</v>
      </c>
      <c r="AG393" s="73">
        <v>0</v>
      </c>
      <c r="AH393" s="73">
        <v>0</v>
      </c>
      <c r="AI393" s="7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</row>
    <row r="394" spans="1:85">
      <c r="A394" s="5" t="s">
        <v>8</v>
      </c>
      <c r="B394" s="5" t="s">
        <v>3</v>
      </c>
      <c r="C394" s="73">
        <v>0</v>
      </c>
      <c r="D394" s="73">
        <v>0</v>
      </c>
      <c r="E394" s="73">
        <v>0</v>
      </c>
      <c r="F394" s="73">
        <v>0</v>
      </c>
      <c r="G394" s="73">
        <v>0</v>
      </c>
      <c r="H394" s="73">
        <v>0</v>
      </c>
      <c r="I394" s="73">
        <v>0</v>
      </c>
      <c r="J394" s="73">
        <v>0</v>
      </c>
      <c r="K394" s="73">
        <v>0</v>
      </c>
      <c r="L394" s="73">
        <v>0</v>
      </c>
      <c r="M394" s="73">
        <v>0</v>
      </c>
      <c r="N394" s="73">
        <v>0</v>
      </c>
      <c r="O394" s="73">
        <v>0</v>
      </c>
      <c r="P394" s="73">
        <v>0</v>
      </c>
      <c r="Q394" s="73">
        <v>0</v>
      </c>
      <c r="R394" s="73">
        <v>0</v>
      </c>
      <c r="S394" s="73">
        <v>0</v>
      </c>
      <c r="T394" s="73">
        <v>0</v>
      </c>
      <c r="U394" s="73">
        <v>0</v>
      </c>
      <c r="V394" s="73">
        <v>0</v>
      </c>
      <c r="W394" s="73">
        <v>0</v>
      </c>
      <c r="X394" s="73">
        <v>0</v>
      </c>
      <c r="Y394" s="73">
        <v>0</v>
      </c>
      <c r="Z394" s="73">
        <v>0</v>
      </c>
      <c r="AA394" s="73">
        <v>0</v>
      </c>
      <c r="AB394" s="73">
        <v>0</v>
      </c>
      <c r="AC394" s="73">
        <v>0</v>
      </c>
      <c r="AD394" s="73">
        <v>0</v>
      </c>
      <c r="AE394" s="73">
        <v>0</v>
      </c>
      <c r="AF394" s="73">
        <v>0</v>
      </c>
      <c r="AG394" s="73">
        <v>0</v>
      </c>
      <c r="AH394" s="73">
        <v>0</v>
      </c>
      <c r="AI394" s="73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</row>
    <row r="395" spans="1:85">
      <c r="A395" s="4"/>
      <c r="B395" s="4" t="s">
        <v>37</v>
      </c>
      <c r="C395" s="73">
        <v>0</v>
      </c>
      <c r="D395" s="73">
        <v>0</v>
      </c>
      <c r="E395" s="73">
        <v>0</v>
      </c>
      <c r="F395" s="73">
        <v>0</v>
      </c>
      <c r="G395" s="73">
        <v>0</v>
      </c>
      <c r="H395" s="73">
        <v>0</v>
      </c>
      <c r="I395" s="73">
        <v>0</v>
      </c>
      <c r="J395" s="73">
        <v>0</v>
      </c>
      <c r="K395" s="73">
        <v>0</v>
      </c>
      <c r="L395" s="73">
        <v>0</v>
      </c>
      <c r="M395" s="73">
        <v>0</v>
      </c>
      <c r="N395" s="73">
        <v>0</v>
      </c>
      <c r="O395" s="73">
        <v>0</v>
      </c>
      <c r="P395" s="73">
        <v>0</v>
      </c>
      <c r="Q395" s="73">
        <v>0</v>
      </c>
      <c r="R395" s="73">
        <v>0</v>
      </c>
      <c r="S395" s="73">
        <v>0</v>
      </c>
      <c r="T395" s="73">
        <v>0</v>
      </c>
      <c r="U395" s="73">
        <v>0</v>
      </c>
      <c r="V395" s="73">
        <v>0</v>
      </c>
      <c r="W395" s="73">
        <v>0</v>
      </c>
      <c r="X395" s="73">
        <v>0</v>
      </c>
      <c r="Y395" s="73">
        <v>0</v>
      </c>
      <c r="Z395" s="73">
        <v>0</v>
      </c>
      <c r="AA395" s="73">
        <v>0</v>
      </c>
      <c r="AB395" s="73">
        <v>0</v>
      </c>
      <c r="AC395" s="73">
        <v>0</v>
      </c>
      <c r="AD395" s="73">
        <v>0</v>
      </c>
      <c r="AE395" s="73">
        <v>0</v>
      </c>
      <c r="AF395" s="73">
        <v>0</v>
      </c>
      <c r="AG395" s="73">
        <v>0</v>
      </c>
      <c r="AH395" s="73">
        <v>0</v>
      </c>
      <c r="AI395" s="73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</row>
    <row r="396" spans="1:85">
      <c r="A396" s="14" t="s">
        <v>36</v>
      </c>
      <c r="B396" s="14" t="s">
        <v>38</v>
      </c>
      <c r="C396" s="73">
        <v>0</v>
      </c>
      <c r="D396" s="73">
        <v>0</v>
      </c>
      <c r="E396" s="73">
        <v>0</v>
      </c>
      <c r="F396" s="73">
        <v>0</v>
      </c>
      <c r="G396" s="73">
        <v>0</v>
      </c>
      <c r="H396" s="73">
        <v>0</v>
      </c>
      <c r="I396" s="73">
        <v>0</v>
      </c>
      <c r="J396" s="73">
        <v>0</v>
      </c>
      <c r="K396" s="73">
        <v>0</v>
      </c>
      <c r="L396" s="73">
        <v>0</v>
      </c>
      <c r="M396" s="73">
        <v>0</v>
      </c>
      <c r="N396" s="73">
        <v>0</v>
      </c>
      <c r="O396" s="73">
        <v>0</v>
      </c>
      <c r="P396" s="73">
        <v>0</v>
      </c>
      <c r="Q396" s="73">
        <v>0</v>
      </c>
      <c r="R396" s="73">
        <v>0</v>
      </c>
      <c r="S396" s="73">
        <v>0</v>
      </c>
      <c r="T396" s="73">
        <v>0</v>
      </c>
      <c r="U396" s="73">
        <v>0</v>
      </c>
      <c r="V396" s="73">
        <v>0</v>
      </c>
      <c r="W396" s="73">
        <v>0</v>
      </c>
      <c r="X396" s="73">
        <v>0</v>
      </c>
      <c r="Y396" s="73">
        <v>0</v>
      </c>
      <c r="Z396" s="73">
        <v>0</v>
      </c>
      <c r="AA396" s="73">
        <v>0</v>
      </c>
      <c r="AB396" s="73">
        <v>0</v>
      </c>
      <c r="AC396" s="73">
        <v>0</v>
      </c>
      <c r="AD396" s="73">
        <v>0</v>
      </c>
      <c r="AE396" s="73">
        <v>0</v>
      </c>
      <c r="AF396" s="73">
        <v>0</v>
      </c>
      <c r="AG396" s="73">
        <v>0</v>
      </c>
      <c r="AH396" s="73">
        <v>0</v>
      </c>
      <c r="AI396" s="73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</row>
    <row r="397" spans="1:85">
      <c r="A397" s="5"/>
      <c r="B397" s="5" t="s">
        <v>213</v>
      </c>
      <c r="C397" s="73">
        <v>0</v>
      </c>
      <c r="D397" s="73">
        <v>0</v>
      </c>
      <c r="E397" s="73">
        <v>0</v>
      </c>
      <c r="F397" s="73">
        <v>0</v>
      </c>
      <c r="G397" s="73">
        <v>0</v>
      </c>
      <c r="H397" s="73">
        <v>0</v>
      </c>
      <c r="I397" s="73">
        <v>0</v>
      </c>
      <c r="J397" s="73">
        <v>0</v>
      </c>
      <c r="K397" s="73">
        <v>0</v>
      </c>
      <c r="L397" s="73">
        <v>0</v>
      </c>
      <c r="M397" s="73">
        <v>0</v>
      </c>
      <c r="N397" s="73">
        <v>0</v>
      </c>
      <c r="O397" s="73">
        <v>0</v>
      </c>
      <c r="P397" s="73">
        <v>0</v>
      </c>
      <c r="Q397" s="73">
        <v>0</v>
      </c>
      <c r="R397" s="73">
        <v>0</v>
      </c>
      <c r="S397" s="73">
        <v>0</v>
      </c>
      <c r="T397" s="73">
        <v>0</v>
      </c>
      <c r="U397" s="73">
        <v>0</v>
      </c>
      <c r="V397" s="73">
        <v>0</v>
      </c>
      <c r="W397" s="73">
        <v>0</v>
      </c>
      <c r="X397" s="73">
        <v>0</v>
      </c>
      <c r="Y397" s="73">
        <v>0</v>
      </c>
      <c r="Z397" s="73">
        <v>0</v>
      </c>
      <c r="AA397" s="73">
        <v>0</v>
      </c>
      <c r="AB397" s="73">
        <v>0</v>
      </c>
      <c r="AC397" s="73">
        <v>0</v>
      </c>
      <c r="AD397" s="73">
        <v>0</v>
      </c>
      <c r="AE397" s="73">
        <v>0</v>
      </c>
      <c r="AF397" s="73">
        <v>0</v>
      </c>
      <c r="AG397" s="73">
        <v>0</v>
      </c>
      <c r="AH397" s="73">
        <v>0</v>
      </c>
      <c r="AI397" s="73">
        <v>0</v>
      </c>
    </row>
    <row r="398" spans="1:85">
      <c r="A398" s="1" t="str">
        <f>LOOKUP(B398,[1]Regions!$A$4:$A$98,[1]Regions!$B$4:$B$98)</f>
        <v>Latvia</v>
      </c>
      <c r="B398" s="2">
        <v>19</v>
      </c>
      <c r="C398" s="72">
        <v>2018</v>
      </c>
      <c r="D398" s="72">
        <v>2019</v>
      </c>
      <c r="E398" s="72">
        <v>2020</v>
      </c>
      <c r="F398" s="72">
        <v>2021</v>
      </c>
      <c r="G398" s="72">
        <v>2022</v>
      </c>
      <c r="H398" s="72">
        <v>2023</v>
      </c>
      <c r="I398" s="72">
        <v>2024</v>
      </c>
      <c r="J398" s="72">
        <v>2025</v>
      </c>
      <c r="K398" s="72">
        <v>2026</v>
      </c>
      <c r="L398" s="72">
        <v>2027</v>
      </c>
      <c r="M398" s="72">
        <v>2028</v>
      </c>
      <c r="N398" s="72">
        <v>2029</v>
      </c>
      <c r="O398" s="72">
        <v>2030</v>
      </c>
      <c r="P398" s="72">
        <v>2031</v>
      </c>
      <c r="Q398" s="72">
        <v>2032</v>
      </c>
      <c r="R398" s="72">
        <v>2033</v>
      </c>
      <c r="S398" s="72">
        <v>2034</v>
      </c>
      <c r="T398" s="72">
        <v>2035</v>
      </c>
      <c r="U398" s="72">
        <v>2036</v>
      </c>
      <c r="V398" s="72">
        <v>2037</v>
      </c>
      <c r="W398" s="72">
        <v>2038</v>
      </c>
      <c r="X398" s="72">
        <v>2039</v>
      </c>
      <c r="Y398" s="72">
        <v>2040</v>
      </c>
      <c r="Z398" s="72">
        <v>2041</v>
      </c>
      <c r="AA398" s="72">
        <v>2042</v>
      </c>
      <c r="AB398" s="72">
        <v>2043</v>
      </c>
      <c r="AC398" s="72">
        <v>2044</v>
      </c>
      <c r="AD398" s="72">
        <v>2045</v>
      </c>
      <c r="AE398" s="72">
        <v>2046</v>
      </c>
      <c r="AF398" s="72">
        <v>2047</v>
      </c>
      <c r="AG398" s="72">
        <v>2048</v>
      </c>
      <c r="AH398" s="72">
        <v>2049</v>
      </c>
      <c r="AI398" s="72">
        <v>2050</v>
      </c>
      <c r="AJ398">
        <v>2051</v>
      </c>
      <c r="AK398">
        <v>2052</v>
      </c>
      <c r="AL398">
        <v>2053</v>
      </c>
      <c r="AM398">
        <v>2054</v>
      </c>
      <c r="AN398">
        <v>2055</v>
      </c>
      <c r="AO398">
        <v>2056</v>
      </c>
      <c r="AP398">
        <v>2057</v>
      </c>
      <c r="AQ398">
        <v>2058</v>
      </c>
      <c r="AR398">
        <v>2059</v>
      </c>
      <c r="AS398">
        <v>2060</v>
      </c>
      <c r="AT398">
        <v>2061</v>
      </c>
      <c r="AU398">
        <v>2062</v>
      </c>
      <c r="AV398">
        <v>2063</v>
      </c>
      <c r="AW398">
        <v>2064</v>
      </c>
      <c r="AX398">
        <v>2065</v>
      </c>
      <c r="AY398">
        <v>2066</v>
      </c>
      <c r="AZ398">
        <v>2067</v>
      </c>
      <c r="BA398">
        <v>2068</v>
      </c>
      <c r="BB398">
        <v>2069</v>
      </c>
      <c r="BC398">
        <v>2070</v>
      </c>
      <c r="BD398">
        <v>2071</v>
      </c>
      <c r="BE398">
        <v>2072</v>
      </c>
      <c r="BF398">
        <v>2073</v>
      </c>
      <c r="BG398">
        <v>2074</v>
      </c>
      <c r="BH398">
        <v>2075</v>
      </c>
      <c r="BI398">
        <v>2076</v>
      </c>
      <c r="BJ398">
        <v>2077</v>
      </c>
      <c r="BK398">
        <v>2078</v>
      </c>
      <c r="BL398">
        <v>2079</v>
      </c>
      <c r="BM398">
        <v>2080</v>
      </c>
      <c r="BN398">
        <v>2081</v>
      </c>
      <c r="BO398">
        <v>2082</v>
      </c>
      <c r="BP398">
        <v>2083</v>
      </c>
      <c r="BQ398">
        <v>2084</v>
      </c>
      <c r="BR398">
        <v>2085</v>
      </c>
      <c r="BS398">
        <v>2086</v>
      </c>
      <c r="BT398">
        <v>2087</v>
      </c>
      <c r="BU398">
        <v>2088</v>
      </c>
      <c r="BV398">
        <v>2089</v>
      </c>
      <c r="BW398">
        <v>2090</v>
      </c>
      <c r="BX398">
        <v>2091</v>
      </c>
      <c r="BY398">
        <v>2092</v>
      </c>
      <c r="BZ398">
        <v>2093</v>
      </c>
      <c r="CA398">
        <v>2094</v>
      </c>
      <c r="CB398">
        <v>2095</v>
      </c>
      <c r="CC398">
        <v>2096</v>
      </c>
      <c r="CD398">
        <v>2097</v>
      </c>
      <c r="CE398">
        <v>2098</v>
      </c>
      <c r="CF398">
        <v>2099</v>
      </c>
      <c r="CG398">
        <v>2100</v>
      </c>
    </row>
    <row r="399" spans="1:85">
      <c r="A399" s="74"/>
      <c r="B399" s="74" t="s">
        <v>4</v>
      </c>
      <c r="C399" s="73">
        <v>0</v>
      </c>
      <c r="D399" s="73">
        <v>0</v>
      </c>
      <c r="E399" s="73">
        <v>0</v>
      </c>
      <c r="F399" s="73">
        <v>0</v>
      </c>
      <c r="G399" s="73">
        <v>0</v>
      </c>
      <c r="H399" s="73">
        <v>0</v>
      </c>
      <c r="I399" s="73">
        <v>0</v>
      </c>
      <c r="J399" s="73">
        <v>0</v>
      </c>
      <c r="K399" s="73">
        <v>0</v>
      </c>
      <c r="L399" s="73">
        <v>0</v>
      </c>
      <c r="M399" s="73">
        <v>0</v>
      </c>
      <c r="N399" s="73">
        <v>0</v>
      </c>
      <c r="O399" s="73">
        <v>0</v>
      </c>
      <c r="P399" s="73">
        <v>0</v>
      </c>
      <c r="Q399" s="73">
        <v>0</v>
      </c>
      <c r="R399" s="73">
        <v>0</v>
      </c>
      <c r="S399" s="73">
        <v>0</v>
      </c>
      <c r="T399" s="73">
        <v>0</v>
      </c>
      <c r="U399" s="73">
        <v>0</v>
      </c>
      <c r="V399" s="73">
        <v>0</v>
      </c>
      <c r="W399" s="73">
        <v>0</v>
      </c>
      <c r="X399" s="73">
        <v>0</v>
      </c>
      <c r="Y399" s="73">
        <v>0</v>
      </c>
      <c r="Z399" s="73">
        <v>0</v>
      </c>
      <c r="AA399" s="73">
        <v>0</v>
      </c>
      <c r="AB399" s="73">
        <v>0</v>
      </c>
      <c r="AC399" s="73">
        <v>0</v>
      </c>
      <c r="AD399" s="73">
        <v>0</v>
      </c>
      <c r="AE399" s="73">
        <v>0</v>
      </c>
      <c r="AF399" s="73">
        <v>0</v>
      </c>
      <c r="AG399" s="73">
        <v>0</v>
      </c>
      <c r="AH399" s="73">
        <v>0</v>
      </c>
      <c r="AI399" s="73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</row>
    <row r="400" spans="1:85">
      <c r="A400" s="74" t="s">
        <v>0</v>
      </c>
      <c r="B400" s="74" t="s">
        <v>3</v>
      </c>
      <c r="C400" s="73">
        <v>0</v>
      </c>
      <c r="D400" s="73">
        <v>0</v>
      </c>
      <c r="E400" s="73">
        <v>0</v>
      </c>
      <c r="F400" s="73">
        <v>0</v>
      </c>
      <c r="G400" s="73">
        <v>0</v>
      </c>
      <c r="H400" s="73">
        <v>0</v>
      </c>
      <c r="I400" s="73">
        <v>0</v>
      </c>
      <c r="J400" s="73">
        <v>0</v>
      </c>
      <c r="K400" s="73">
        <v>0</v>
      </c>
      <c r="L400" s="73">
        <v>0</v>
      </c>
      <c r="M400" s="73">
        <v>0</v>
      </c>
      <c r="N400" s="73">
        <v>0</v>
      </c>
      <c r="O400" s="73">
        <v>0</v>
      </c>
      <c r="P400" s="73">
        <v>0</v>
      </c>
      <c r="Q400" s="73">
        <v>0</v>
      </c>
      <c r="R400" s="73">
        <v>0</v>
      </c>
      <c r="S400" s="73">
        <v>0</v>
      </c>
      <c r="T400" s="73">
        <v>0</v>
      </c>
      <c r="U400" s="73">
        <v>0</v>
      </c>
      <c r="V400" s="73">
        <v>0</v>
      </c>
      <c r="W400" s="73">
        <v>0</v>
      </c>
      <c r="X400" s="73">
        <v>0</v>
      </c>
      <c r="Y400" s="73">
        <v>0</v>
      </c>
      <c r="Z400" s="73">
        <v>0</v>
      </c>
      <c r="AA400" s="73">
        <v>0</v>
      </c>
      <c r="AB400" s="73">
        <v>0</v>
      </c>
      <c r="AC400" s="73">
        <v>0</v>
      </c>
      <c r="AD400" s="73">
        <v>0</v>
      </c>
      <c r="AE400" s="73">
        <v>0</v>
      </c>
      <c r="AF400" s="73">
        <v>0</v>
      </c>
      <c r="AG400" s="73">
        <v>0</v>
      </c>
      <c r="AH400" s="73">
        <v>0</v>
      </c>
      <c r="AI400" s="73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</row>
    <row r="401" spans="1:85">
      <c r="A401" s="74"/>
      <c r="B401" s="74" t="s">
        <v>34</v>
      </c>
      <c r="C401" s="73">
        <v>0</v>
      </c>
      <c r="D401" s="73">
        <v>0</v>
      </c>
      <c r="E401" s="73">
        <v>0</v>
      </c>
      <c r="F401" s="73">
        <v>0</v>
      </c>
      <c r="G401" s="73">
        <v>0</v>
      </c>
      <c r="H401" s="73">
        <v>0</v>
      </c>
      <c r="I401" s="73">
        <v>0</v>
      </c>
      <c r="J401" s="73">
        <v>0</v>
      </c>
      <c r="K401" s="73">
        <v>0</v>
      </c>
      <c r="L401" s="73">
        <v>0</v>
      </c>
      <c r="M401" s="73">
        <v>0</v>
      </c>
      <c r="N401" s="73">
        <v>0</v>
      </c>
      <c r="O401" s="73">
        <v>0</v>
      </c>
      <c r="P401" s="73">
        <v>0</v>
      </c>
      <c r="Q401" s="73">
        <v>0</v>
      </c>
      <c r="R401" s="73">
        <v>0</v>
      </c>
      <c r="S401" s="73">
        <v>0</v>
      </c>
      <c r="T401" s="73">
        <v>0</v>
      </c>
      <c r="U401" s="73">
        <v>0</v>
      </c>
      <c r="V401" s="73">
        <v>0</v>
      </c>
      <c r="W401" s="73">
        <v>0</v>
      </c>
      <c r="X401" s="73">
        <v>0</v>
      </c>
      <c r="Y401" s="73">
        <v>0</v>
      </c>
      <c r="Z401" s="73">
        <v>0</v>
      </c>
      <c r="AA401" s="73">
        <v>0</v>
      </c>
      <c r="AB401" s="73">
        <v>0</v>
      </c>
      <c r="AC401" s="73">
        <v>0</v>
      </c>
      <c r="AD401" s="73">
        <v>0</v>
      </c>
      <c r="AE401" s="73">
        <v>0</v>
      </c>
      <c r="AF401" s="73">
        <v>0</v>
      </c>
      <c r="AG401" s="73">
        <v>0</v>
      </c>
      <c r="AH401" s="73">
        <v>0</v>
      </c>
      <c r="AI401" s="73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</row>
    <row r="402" spans="1:85">
      <c r="A402" s="14"/>
      <c r="B402" s="14" t="s">
        <v>35</v>
      </c>
      <c r="C402" s="73">
        <v>0</v>
      </c>
      <c r="D402" s="73">
        <v>0</v>
      </c>
      <c r="E402" s="73">
        <v>0</v>
      </c>
      <c r="F402" s="73">
        <v>0</v>
      </c>
      <c r="G402" s="73">
        <v>0</v>
      </c>
      <c r="H402" s="73">
        <v>0</v>
      </c>
      <c r="I402" s="73">
        <v>0</v>
      </c>
      <c r="J402" s="73">
        <v>0</v>
      </c>
      <c r="K402" s="73">
        <v>0</v>
      </c>
      <c r="L402" s="73">
        <v>0</v>
      </c>
      <c r="M402" s="73">
        <v>0</v>
      </c>
      <c r="N402" s="73">
        <v>0</v>
      </c>
      <c r="O402" s="73">
        <v>0</v>
      </c>
      <c r="P402" s="73">
        <v>0</v>
      </c>
      <c r="Q402" s="73">
        <v>0</v>
      </c>
      <c r="R402" s="73">
        <v>0</v>
      </c>
      <c r="S402" s="73">
        <v>0</v>
      </c>
      <c r="T402" s="73">
        <v>0</v>
      </c>
      <c r="U402" s="73">
        <v>0</v>
      </c>
      <c r="V402" s="73">
        <v>0</v>
      </c>
      <c r="W402" s="73">
        <v>0</v>
      </c>
      <c r="X402" s="73">
        <v>0</v>
      </c>
      <c r="Y402" s="73">
        <v>0</v>
      </c>
      <c r="Z402" s="73">
        <v>0</v>
      </c>
      <c r="AA402" s="73">
        <v>0</v>
      </c>
      <c r="AB402" s="73">
        <v>0</v>
      </c>
      <c r="AC402" s="73">
        <v>0</v>
      </c>
      <c r="AD402" s="73">
        <v>0</v>
      </c>
      <c r="AE402" s="73">
        <v>0</v>
      </c>
      <c r="AF402" s="73">
        <v>0</v>
      </c>
      <c r="AG402" s="73">
        <v>0</v>
      </c>
      <c r="AH402" s="73">
        <v>0</v>
      </c>
      <c r="AI402" s="73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</row>
    <row r="403" spans="1:85">
      <c r="A403" s="4"/>
      <c r="B403" s="4" t="s">
        <v>4</v>
      </c>
      <c r="C403" s="73">
        <v>0</v>
      </c>
      <c r="D403" s="73">
        <v>0</v>
      </c>
      <c r="E403" s="73">
        <v>0</v>
      </c>
      <c r="F403" s="73">
        <v>0</v>
      </c>
      <c r="G403" s="73">
        <v>0</v>
      </c>
      <c r="H403" s="73">
        <v>0</v>
      </c>
      <c r="I403" s="73">
        <v>0</v>
      </c>
      <c r="J403" s="73">
        <v>0</v>
      </c>
      <c r="K403" s="73">
        <v>0</v>
      </c>
      <c r="L403" s="73">
        <v>0</v>
      </c>
      <c r="M403" s="73">
        <v>0</v>
      </c>
      <c r="N403" s="73">
        <v>0</v>
      </c>
      <c r="O403" s="73">
        <v>0</v>
      </c>
      <c r="P403" s="73">
        <v>0</v>
      </c>
      <c r="Q403" s="73">
        <v>0</v>
      </c>
      <c r="R403" s="73">
        <v>0</v>
      </c>
      <c r="S403" s="73">
        <v>0</v>
      </c>
      <c r="T403" s="73">
        <v>0</v>
      </c>
      <c r="U403" s="73">
        <v>0</v>
      </c>
      <c r="V403" s="73">
        <v>0</v>
      </c>
      <c r="W403" s="73">
        <v>0</v>
      </c>
      <c r="X403" s="73">
        <v>0</v>
      </c>
      <c r="Y403" s="73">
        <v>0</v>
      </c>
      <c r="Z403" s="73">
        <v>0</v>
      </c>
      <c r="AA403" s="73">
        <v>0</v>
      </c>
      <c r="AB403" s="73">
        <v>0</v>
      </c>
      <c r="AC403" s="73">
        <v>0</v>
      </c>
      <c r="AD403" s="73">
        <v>0</v>
      </c>
      <c r="AE403" s="73">
        <v>0</v>
      </c>
      <c r="AF403" s="73">
        <v>0</v>
      </c>
      <c r="AG403" s="73">
        <v>0</v>
      </c>
      <c r="AH403" s="73">
        <v>0</v>
      </c>
      <c r="AI403" s="7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</row>
    <row r="404" spans="1:85">
      <c r="A404" s="74" t="s">
        <v>1</v>
      </c>
      <c r="B404" s="74" t="s">
        <v>3</v>
      </c>
      <c r="C404" s="73">
        <v>0</v>
      </c>
      <c r="D404" s="73">
        <v>0</v>
      </c>
      <c r="E404" s="73">
        <v>0</v>
      </c>
      <c r="F404" s="73">
        <v>0</v>
      </c>
      <c r="G404" s="73">
        <v>0</v>
      </c>
      <c r="H404" s="73">
        <v>0</v>
      </c>
      <c r="I404" s="73">
        <v>0</v>
      </c>
      <c r="J404" s="73">
        <v>0</v>
      </c>
      <c r="K404" s="73">
        <v>0</v>
      </c>
      <c r="L404" s="73">
        <v>0</v>
      </c>
      <c r="M404" s="73">
        <v>0</v>
      </c>
      <c r="N404" s="73">
        <v>0</v>
      </c>
      <c r="O404" s="73">
        <v>0</v>
      </c>
      <c r="P404" s="73">
        <v>0</v>
      </c>
      <c r="Q404" s="73">
        <v>0</v>
      </c>
      <c r="R404" s="73">
        <v>0</v>
      </c>
      <c r="S404" s="73">
        <v>0</v>
      </c>
      <c r="T404" s="73">
        <v>0</v>
      </c>
      <c r="U404" s="73">
        <v>0</v>
      </c>
      <c r="V404" s="73">
        <v>0</v>
      </c>
      <c r="W404" s="73">
        <v>0</v>
      </c>
      <c r="X404" s="73">
        <v>0</v>
      </c>
      <c r="Y404" s="73">
        <v>0</v>
      </c>
      <c r="Z404" s="73">
        <v>0</v>
      </c>
      <c r="AA404" s="73">
        <v>0</v>
      </c>
      <c r="AB404" s="73">
        <v>0</v>
      </c>
      <c r="AC404" s="73">
        <v>0</v>
      </c>
      <c r="AD404" s="73">
        <v>0</v>
      </c>
      <c r="AE404" s="73">
        <v>0</v>
      </c>
      <c r="AF404" s="73">
        <v>0</v>
      </c>
      <c r="AG404" s="73">
        <v>0</v>
      </c>
      <c r="AH404" s="73">
        <v>0</v>
      </c>
      <c r="AI404" s="73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</row>
    <row r="405" spans="1:85">
      <c r="A405" s="74"/>
      <c r="B405" s="74" t="s">
        <v>34</v>
      </c>
      <c r="C405" s="73">
        <v>0</v>
      </c>
      <c r="D405" s="73">
        <v>0</v>
      </c>
      <c r="E405" s="73">
        <v>0</v>
      </c>
      <c r="F405" s="73">
        <v>0</v>
      </c>
      <c r="G405" s="73">
        <v>0</v>
      </c>
      <c r="H405" s="73">
        <v>0</v>
      </c>
      <c r="I405" s="73">
        <v>0</v>
      </c>
      <c r="J405" s="73">
        <v>0</v>
      </c>
      <c r="K405" s="73">
        <v>0</v>
      </c>
      <c r="L405" s="73">
        <v>0</v>
      </c>
      <c r="M405" s="73">
        <v>0</v>
      </c>
      <c r="N405" s="73">
        <v>0</v>
      </c>
      <c r="O405" s="73">
        <v>0</v>
      </c>
      <c r="P405" s="73">
        <v>0</v>
      </c>
      <c r="Q405" s="73">
        <v>0</v>
      </c>
      <c r="R405" s="73">
        <v>0</v>
      </c>
      <c r="S405" s="73">
        <v>0</v>
      </c>
      <c r="T405" s="73">
        <v>0</v>
      </c>
      <c r="U405" s="73">
        <v>0</v>
      </c>
      <c r="V405" s="73">
        <v>0</v>
      </c>
      <c r="W405" s="73">
        <v>0</v>
      </c>
      <c r="X405" s="73">
        <v>0</v>
      </c>
      <c r="Y405" s="73">
        <v>0</v>
      </c>
      <c r="Z405" s="73">
        <v>0</v>
      </c>
      <c r="AA405" s="73">
        <v>0</v>
      </c>
      <c r="AB405" s="73">
        <v>0</v>
      </c>
      <c r="AC405" s="73">
        <v>0</v>
      </c>
      <c r="AD405" s="73">
        <v>0</v>
      </c>
      <c r="AE405" s="73">
        <v>0</v>
      </c>
      <c r="AF405" s="73">
        <v>0</v>
      </c>
      <c r="AG405" s="73">
        <v>0</v>
      </c>
      <c r="AH405" s="73">
        <v>0</v>
      </c>
      <c r="AI405" s="73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</row>
    <row r="406" spans="1:85">
      <c r="A406" s="14"/>
      <c r="B406" s="14" t="s">
        <v>35</v>
      </c>
      <c r="C406" s="73">
        <v>0</v>
      </c>
      <c r="D406" s="73">
        <v>0</v>
      </c>
      <c r="E406" s="73">
        <v>0</v>
      </c>
      <c r="F406" s="73">
        <v>0</v>
      </c>
      <c r="G406" s="73">
        <v>0</v>
      </c>
      <c r="H406" s="73">
        <v>0</v>
      </c>
      <c r="I406" s="73">
        <v>0</v>
      </c>
      <c r="J406" s="73">
        <v>0</v>
      </c>
      <c r="K406" s="73">
        <v>0</v>
      </c>
      <c r="L406" s="73">
        <v>0</v>
      </c>
      <c r="M406" s="73">
        <v>0</v>
      </c>
      <c r="N406" s="73">
        <v>0</v>
      </c>
      <c r="O406" s="73">
        <v>0</v>
      </c>
      <c r="P406" s="73">
        <v>0</v>
      </c>
      <c r="Q406" s="73">
        <v>0</v>
      </c>
      <c r="R406" s="73">
        <v>0</v>
      </c>
      <c r="S406" s="73">
        <v>0</v>
      </c>
      <c r="T406" s="73">
        <v>0</v>
      </c>
      <c r="U406" s="73">
        <v>0</v>
      </c>
      <c r="V406" s="73">
        <v>0</v>
      </c>
      <c r="W406" s="73">
        <v>0</v>
      </c>
      <c r="X406" s="73">
        <v>0</v>
      </c>
      <c r="Y406" s="73">
        <v>0</v>
      </c>
      <c r="Z406" s="73">
        <v>0</v>
      </c>
      <c r="AA406" s="73">
        <v>0</v>
      </c>
      <c r="AB406" s="73">
        <v>0</v>
      </c>
      <c r="AC406" s="73">
        <v>0</v>
      </c>
      <c r="AD406" s="73">
        <v>0</v>
      </c>
      <c r="AE406" s="73">
        <v>0</v>
      </c>
      <c r="AF406" s="73">
        <v>0</v>
      </c>
      <c r="AG406" s="73">
        <v>0</v>
      </c>
      <c r="AH406" s="73">
        <v>0</v>
      </c>
      <c r="AI406" s="73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</row>
    <row r="407" spans="1:85">
      <c r="A407" s="4"/>
      <c r="B407" s="4" t="s">
        <v>4</v>
      </c>
      <c r="C407" s="73">
        <v>0</v>
      </c>
      <c r="D407" s="73">
        <v>0</v>
      </c>
      <c r="E407" s="73">
        <v>0</v>
      </c>
      <c r="F407" s="73">
        <v>0</v>
      </c>
      <c r="G407" s="73">
        <v>0</v>
      </c>
      <c r="H407" s="73">
        <v>0</v>
      </c>
      <c r="I407" s="73">
        <v>0</v>
      </c>
      <c r="J407" s="73">
        <v>0</v>
      </c>
      <c r="K407" s="73">
        <v>0</v>
      </c>
      <c r="L407" s="73">
        <v>0</v>
      </c>
      <c r="M407" s="73">
        <v>0</v>
      </c>
      <c r="N407" s="73">
        <v>0</v>
      </c>
      <c r="O407" s="73">
        <v>0</v>
      </c>
      <c r="P407" s="73">
        <v>0</v>
      </c>
      <c r="Q407" s="73">
        <v>0</v>
      </c>
      <c r="R407" s="73">
        <v>0</v>
      </c>
      <c r="S407" s="73">
        <v>0</v>
      </c>
      <c r="T407" s="73">
        <v>0</v>
      </c>
      <c r="U407" s="73">
        <v>0</v>
      </c>
      <c r="V407" s="73">
        <v>0</v>
      </c>
      <c r="W407" s="73">
        <v>0</v>
      </c>
      <c r="X407" s="73">
        <v>0</v>
      </c>
      <c r="Y407" s="73">
        <v>0</v>
      </c>
      <c r="Z407" s="73">
        <v>0</v>
      </c>
      <c r="AA407" s="73">
        <v>0</v>
      </c>
      <c r="AB407" s="73">
        <v>0</v>
      </c>
      <c r="AC407" s="73">
        <v>0</v>
      </c>
      <c r="AD407" s="73">
        <v>0</v>
      </c>
      <c r="AE407" s="73">
        <v>0</v>
      </c>
      <c r="AF407" s="73">
        <v>0</v>
      </c>
      <c r="AG407" s="73">
        <v>0</v>
      </c>
      <c r="AH407" s="73">
        <v>0</v>
      </c>
      <c r="AI407" s="73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</row>
    <row r="408" spans="1:85">
      <c r="A408" s="14" t="s">
        <v>5</v>
      </c>
      <c r="B408" s="14" t="s">
        <v>3</v>
      </c>
      <c r="C408" s="73">
        <v>0</v>
      </c>
      <c r="D408" s="73">
        <v>0</v>
      </c>
      <c r="E408" s="73">
        <v>0</v>
      </c>
      <c r="F408" s="73">
        <v>0</v>
      </c>
      <c r="G408" s="73">
        <v>0</v>
      </c>
      <c r="H408" s="73">
        <v>0</v>
      </c>
      <c r="I408" s="73">
        <v>0</v>
      </c>
      <c r="J408" s="73">
        <v>0</v>
      </c>
      <c r="K408" s="73">
        <v>0</v>
      </c>
      <c r="L408" s="73">
        <v>0</v>
      </c>
      <c r="M408" s="73">
        <v>0</v>
      </c>
      <c r="N408" s="73">
        <v>0</v>
      </c>
      <c r="O408" s="73">
        <v>0</v>
      </c>
      <c r="P408" s="73">
        <v>0</v>
      </c>
      <c r="Q408" s="73">
        <v>0</v>
      </c>
      <c r="R408" s="73">
        <v>0</v>
      </c>
      <c r="S408" s="73">
        <v>0</v>
      </c>
      <c r="T408" s="73">
        <v>0</v>
      </c>
      <c r="U408" s="73">
        <v>0</v>
      </c>
      <c r="V408" s="73">
        <v>0</v>
      </c>
      <c r="W408" s="73">
        <v>0</v>
      </c>
      <c r="X408" s="73">
        <v>0</v>
      </c>
      <c r="Y408" s="73">
        <v>0</v>
      </c>
      <c r="Z408" s="73">
        <v>0</v>
      </c>
      <c r="AA408" s="73">
        <v>0</v>
      </c>
      <c r="AB408" s="73">
        <v>0</v>
      </c>
      <c r="AC408" s="73">
        <v>0</v>
      </c>
      <c r="AD408" s="73">
        <v>0</v>
      </c>
      <c r="AE408" s="73">
        <v>0</v>
      </c>
      <c r="AF408" s="73">
        <v>0</v>
      </c>
      <c r="AG408" s="73">
        <v>0</v>
      </c>
      <c r="AH408" s="73">
        <v>0</v>
      </c>
      <c r="AI408" s="73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</row>
    <row r="409" spans="1:85">
      <c r="A409" s="5"/>
      <c r="B409" s="5" t="s">
        <v>4</v>
      </c>
      <c r="C409" s="73">
        <v>0</v>
      </c>
      <c r="D409" s="73">
        <v>0</v>
      </c>
      <c r="E409" s="73">
        <v>0</v>
      </c>
      <c r="F409" s="73">
        <v>0</v>
      </c>
      <c r="G409" s="73">
        <v>0</v>
      </c>
      <c r="H409" s="73">
        <v>0</v>
      </c>
      <c r="I409" s="73">
        <v>0</v>
      </c>
      <c r="J409" s="73">
        <v>0</v>
      </c>
      <c r="K409" s="73">
        <v>0</v>
      </c>
      <c r="L409" s="73">
        <v>0</v>
      </c>
      <c r="M409" s="73">
        <v>0</v>
      </c>
      <c r="N409" s="73">
        <v>0</v>
      </c>
      <c r="O409" s="73">
        <v>0</v>
      </c>
      <c r="P409" s="73">
        <v>0</v>
      </c>
      <c r="Q409" s="73">
        <v>0</v>
      </c>
      <c r="R409" s="73">
        <v>0</v>
      </c>
      <c r="S409" s="73">
        <v>0</v>
      </c>
      <c r="T409" s="73">
        <v>0</v>
      </c>
      <c r="U409" s="73">
        <v>0</v>
      </c>
      <c r="V409" s="73">
        <v>0</v>
      </c>
      <c r="W409" s="73">
        <v>0</v>
      </c>
      <c r="X409" s="73">
        <v>0</v>
      </c>
      <c r="Y409" s="73">
        <v>0</v>
      </c>
      <c r="Z409" s="73">
        <v>0</v>
      </c>
      <c r="AA409" s="73">
        <v>0</v>
      </c>
      <c r="AB409" s="73">
        <v>0</v>
      </c>
      <c r="AC409" s="73">
        <v>0</v>
      </c>
      <c r="AD409" s="73">
        <v>0</v>
      </c>
      <c r="AE409" s="73">
        <v>0</v>
      </c>
      <c r="AF409" s="73">
        <v>0</v>
      </c>
      <c r="AG409" s="73">
        <v>0</v>
      </c>
      <c r="AH409" s="73">
        <v>0</v>
      </c>
      <c r="AI409" s="73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</row>
    <row r="410" spans="1:85">
      <c r="A410" s="5" t="s">
        <v>2</v>
      </c>
      <c r="B410" s="5" t="s">
        <v>3</v>
      </c>
      <c r="C410" s="73">
        <v>0</v>
      </c>
      <c r="D410" s="73">
        <v>0</v>
      </c>
      <c r="E410" s="73">
        <v>0</v>
      </c>
      <c r="F410" s="73">
        <v>0</v>
      </c>
      <c r="G410" s="73">
        <v>0</v>
      </c>
      <c r="H410" s="73">
        <v>0</v>
      </c>
      <c r="I410" s="73">
        <v>0</v>
      </c>
      <c r="J410" s="73">
        <v>0</v>
      </c>
      <c r="K410" s="73">
        <v>0</v>
      </c>
      <c r="L410" s="73">
        <v>0</v>
      </c>
      <c r="M410" s="73">
        <v>0</v>
      </c>
      <c r="N410" s="73">
        <v>0</v>
      </c>
      <c r="O410" s="73">
        <v>0</v>
      </c>
      <c r="P410" s="73">
        <v>0</v>
      </c>
      <c r="Q410" s="73">
        <v>0</v>
      </c>
      <c r="R410" s="73">
        <v>0</v>
      </c>
      <c r="S410" s="73">
        <v>0</v>
      </c>
      <c r="T410" s="73">
        <v>0</v>
      </c>
      <c r="U410" s="73">
        <v>0</v>
      </c>
      <c r="V410" s="73">
        <v>0</v>
      </c>
      <c r="W410" s="73">
        <v>0</v>
      </c>
      <c r="X410" s="73">
        <v>0</v>
      </c>
      <c r="Y410" s="73">
        <v>0</v>
      </c>
      <c r="Z410" s="73">
        <v>0</v>
      </c>
      <c r="AA410" s="73">
        <v>0</v>
      </c>
      <c r="AB410" s="73">
        <v>0</v>
      </c>
      <c r="AC410" s="73">
        <v>0</v>
      </c>
      <c r="AD410" s="73">
        <v>0</v>
      </c>
      <c r="AE410" s="73">
        <v>0</v>
      </c>
      <c r="AF410" s="73">
        <v>0</v>
      </c>
      <c r="AG410" s="73">
        <v>0</v>
      </c>
      <c r="AH410" s="73">
        <v>0</v>
      </c>
      <c r="AI410" s="73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</row>
    <row r="411" spans="1:85">
      <c r="A411" s="4"/>
      <c r="B411" s="4" t="s">
        <v>4</v>
      </c>
      <c r="C411" s="73">
        <v>0</v>
      </c>
      <c r="D411" s="73">
        <v>0</v>
      </c>
      <c r="E411" s="73">
        <v>0</v>
      </c>
      <c r="F411" s="73">
        <v>0</v>
      </c>
      <c r="G411" s="73">
        <v>0</v>
      </c>
      <c r="H411" s="73">
        <v>0</v>
      </c>
      <c r="I411" s="73">
        <v>0</v>
      </c>
      <c r="J411" s="73">
        <v>0</v>
      </c>
      <c r="K411" s="73">
        <v>0</v>
      </c>
      <c r="L411" s="73">
        <v>0</v>
      </c>
      <c r="M411" s="73">
        <v>0</v>
      </c>
      <c r="N411" s="73">
        <v>0</v>
      </c>
      <c r="O411" s="73">
        <v>0</v>
      </c>
      <c r="P411" s="73">
        <v>0</v>
      </c>
      <c r="Q411" s="73">
        <v>0</v>
      </c>
      <c r="R411" s="73">
        <v>0</v>
      </c>
      <c r="S411" s="73">
        <v>0</v>
      </c>
      <c r="T411" s="73">
        <v>0</v>
      </c>
      <c r="U411" s="73">
        <v>0</v>
      </c>
      <c r="V411" s="73">
        <v>0</v>
      </c>
      <c r="W411" s="73">
        <v>0</v>
      </c>
      <c r="X411" s="73">
        <v>0</v>
      </c>
      <c r="Y411" s="73">
        <v>0</v>
      </c>
      <c r="Z411" s="73">
        <v>0</v>
      </c>
      <c r="AA411" s="73">
        <v>0</v>
      </c>
      <c r="AB411" s="73">
        <v>0</v>
      </c>
      <c r="AC411" s="73">
        <v>0</v>
      </c>
      <c r="AD411" s="73">
        <v>0</v>
      </c>
      <c r="AE411" s="73">
        <v>0</v>
      </c>
      <c r="AF411" s="73">
        <v>0</v>
      </c>
      <c r="AG411" s="73">
        <v>0</v>
      </c>
      <c r="AH411" s="73">
        <v>0</v>
      </c>
      <c r="AI411" s="73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</row>
    <row r="412" spans="1:85">
      <c r="A412" s="14" t="s">
        <v>7</v>
      </c>
      <c r="B412" s="14" t="s">
        <v>3</v>
      </c>
      <c r="C412" s="73">
        <v>0</v>
      </c>
      <c r="D412" s="73">
        <v>0</v>
      </c>
      <c r="E412" s="73">
        <v>0</v>
      </c>
      <c r="F412" s="73">
        <v>0</v>
      </c>
      <c r="G412" s="73">
        <v>0</v>
      </c>
      <c r="H412" s="73">
        <v>0</v>
      </c>
      <c r="I412" s="73">
        <v>0</v>
      </c>
      <c r="J412" s="73">
        <v>0</v>
      </c>
      <c r="K412" s="73">
        <v>0</v>
      </c>
      <c r="L412" s="73">
        <v>0</v>
      </c>
      <c r="M412" s="73">
        <v>0</v>
      </c>
      <c r="N412" s="73">
        <v>0</v>
      </c>
      <c r="O412" s="73">
        <v>0</v>
      </c>
      <c r="P412" s="73">
        <v>0</v>
      </c>
      <c r="Q412" s="73">
        <v>0</v>
      </c>
      <c r="R412" s="73">
        <v>0</v>
      </c>
      <c r="S412" s="73">
        <v>0</v>
      </c>
      <c r="T412" s="73">
        <v>0</v>
      </c>
      <c r="U412" s="73">
        <v>0</v>
      </c>
      <c r="V412" s="73">
        <v>0</v>
      </c>
      <c r="W412" s="73">
        <v>0</v>
      </c>
      <c r="X412" s="73">
        <v>0</v>
      </c>
      <c r="Y412" s="73">
        <v>0</v>
      </c>
      <c r="Z412" s="73">
        <v>0</v>
      </c>
      <c r="AA412" s="73">
        <v>0</v>
      </c>
      <c r="AB412" s="73">
        <v>0</v>
      </c>
      <c r="AC412" s="73">
        <v>0</v>
      </c>
      <c r="AD412" s="73">
        <v>0</v>
      </c>
      <c r="AE412" s="73">
        <v>0</v>
      </c>
      <c r="AF412" s="73">
        <v>0</v>
      </c>
      <c r="AG412" s="73">
        <v>0</v>
      </c>
      <c r="AH412" s="73">
        <v>0</v>
      </c>
      <c r="AI412" s="73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</row>
    <row r="413" spans="1:85">
      <c r="A413" s="4"/>
      <c r="B413" s="4" t="s">
        <v>4</v>
      </c>
      <c r="C413" s="73">
        <v>0</v>
      </c>
      <c r="D413" s="73">
        <v>0</v>
      </c>
      <c r="E413" s="73">
        <v>0</v>
      </c>
      <c r="F413" s="73">
        <v>0</v>
      </c>
      <c r="G413" s="73">
        <v>0</v>
      </c>
      <c r="H413" s="73">
        <v>0</v>
      </c>
      <c r="I413" s="73">
        <v>0</v>
      </c>
      <c r="J413" s="73">
        <v>0</v>
      </c>
      <c r="K413" s="73">
        <v>0</v>
      </c>
      <c r="L413" s="73">
        <v>0</v>
      </c>
      <c r="M413" s="73">
        <v>0</v>
      </c>
      <c r="N413" s="73">
        <v>0</v>
      </c>
      <c r="O413" s="73">
        <v>0</v>
      </c>
      <c r="P413" s="73">
        <v>0</v>
      </c>
      <c r="Q413" s="73">
        <v>0</v>
      </c>
      <c r="R413" s="73">
        <v>0</v>
      </c>
      <c r="S413" s="73">
        <v>0</v>
      </c>
      <c r="T413" s="73">
        <v>0</v>
      </c>
      <c r="U413" s="73">
        <v>0</v>
      </c>
      <c r="V413" s="73">
        <v>0</v>
      </c>
      <c r="W413" s="73">
        <v>0</v>
      </c>
      <c r="X413" s="73">
        <v>0</v>
      </c>
      <c r="Y413" s="73">
        <v>0</v>
      </c>
      <c r="Z413" s="73">
        <v>0</v>
      </c>
      <c r="AA413" s="73">
        <v>0</v>
      </c>
      <c r="AB413" s="73">
        <v>0</v>
      </c>
      <c r="AC413" s="73">
        <v>0</v>
      </c>
      <c r="AD413" s="73">
        <v>0</v>
      </c>
      <c r="AE413" s="73">
        <v>0</v>
      </c>
      <c r="AF413" s="73">
        <v>0</v>
      </c>
      <c r="AG413" s="73">
        <v>0</v>
      </c>
      <c r="AH413" s="73">
        <v>0</v>
      </c>
      <c r="AI413" s="7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</row>
    <row r="414" spans="1:85">
      <c r="A414" s="14" t="s">
        <v>6</v>
      </c>
      <c r="B414" s="14" t="s">
        <v>3</v>
      </c>
      <c r="C414" s="73">
        <v>0</v>
      </c>
      <c r="D414" s="73">
        <v>0</v>
      </c>
      <c r="E414" s="73">
        <v>0</v>
      </c>
      <c r="F414" s="73">
        <v>0</v>
      </c>
      <c r="G414" s="73">
        <v>0</v>
      </c>
      <c r="H414" s="73">
        <v>0</v>
      </c>
      <c r="I414" s="73">
        <v>0</v>
      </c>
      <c r="J414" s="73">
        <v>0</v>
      </c>
      <c r="K414" s="73">
        <v>0</v>
      </c>
      <c r="L414" s="73">
        <v>0</v>
      </c>
      <c r="M414" s="73">
        <v>0</v>
      </c>
      <c r="N414" s="73">
        <v>0</v>
      </c>
      <c r="O414" s="73">
        <v>0</v>
      </c>
      <c r="P414" s="73">
        <v>0</v>
      </c>
      <c r="Q414" s="73">
        <v>0</v>
      </c>
      <c r="R414" s="73">
        <v>0</v>
      </c>
      <c r="S414" s="73">
        <v>0</v>
      </c>
      <c r="T414" s="73">
        <v>0</v>
      </c>
      <c r="U414" s="73">
        <v>0</v>
      </c>
      <c r="V414" s="73">
        <v>0</v>
      </c>
      <c r="W414" s="73">
        <v>0</v>
      </c>
      <c r="X414" s="73">
        <v>0</v>
      </c>
      <c r="Y414" s="73">
        <v>0</v>
      </c>
      <c r="Z414" s="73">
        <v>0</v>
      </c>
      <c r="AA414" s="73">
        <v>0</v>
      </c>
      <c r="AB414" s="73">
        <v>0</v>
      </c>
      <c r="AC414" s="73">
        <v>0</v>
      </c>
      <c r="AD414" s="73">
        <v>0</v>
      </c>
      <c r="AE414" s="73">
        <v>0</v>
      </c>
      <c r="AF414" s="73">
        <v>0</v>
      </c>
      <c r="AG414" s="73">
        <v>0</v>
      </c>
      <c r="AH414" s="73">
        <v>0</v>
      </c>
      <c r="AI414" s="73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</row>
    <row r="415" spans="1:85">
      <c r="A415" s="5"/>
      <c r="B415" s="5" t="s">
        <v>4</v>
      </c>
      <c r="C415" s="73">
        <v>0</v>
      </c>
      <c r="D415" s="73">
        <v>0</v>
      </c>
      <c r="E415" s="73">
        <v>0</v>
      </c>
      <c r="F415" s="73">
        <v>0</v>
      </c>
      <c r="G415" s="73">
        <v>0</v>
      </c>
      <c r="H415" s="73">
        <v>0</v>
      </c>
      <c r="I415" s="73">
        <v>0</v>
      </c>
      <c r="J415" s="73">
        <v>0</v>
      </c>
      <c r="K415" s="73">
        <v>0</v>
      </c>
      <c r="L415" s="73">
        <v>0</v>
      </c>
      <c r="M415" s="73">
        <v>0</v>
      </c>
      <c r="N415" s="73">
        <v>0</v>
      </c>
      <c r="O415" s="73">
        <v>0</v>
      </c>
      <c r="P415" s="73">
        <v>0</v>
      </c>
      <c r="Q415" s="73">
        <v>0</v>
      </c>
      <c r="R415" s="73">
        <v>0</v>
      </c>
      <c r="S415" s="73">
        <v>0</v>
      </c>
      <c r="T415" s="73">
        <v>0</v>
      </c>
      <c r="U415" s="73">
        <v>0</v>
      </c>
      <c r="V415" s="73">
        <v>0</v>
      </c>
      <c r="W415" s="73">
        <v>0</v>
      </c>
      <c r="X415" s="73">
        <v>0</v>
      </c>
      <c r="Y415" s="73">
        <v>0</v>
      </c>
      <c r="Z415" s="73">
        <v>0</v>
      </c>
      <c r="AA415" s="73">
        <v>0</v>
      </c>
      <c r="AB415" s="73">
        <v>0</v>
      </c>
      <c r="AC415" s="73">
        <v>0</v>
      </c>
      <c r="AD415" s="73">
        <v>0</v>
      </c>
      <c r="AE415" s="73">
        <v>0</v>
      </c>
      <c r="AF415" s="73">
        <v>0</v>
      </c>
      <c r="AG415" s="73">
        <v>0</v>
      </c>
      <c r="AH415" s="73">
        <v>0</v>
      </c>
      <c r="AI415" s="73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</row>
    <row r="416" spans="1:85">
      <c r="A416" s="5" t="s">
        <v>8</v>
      </c>
      <c r="B416" s="5" t="s">
        <v>3</v>
      </c>
      <c r="C416" s="73">
        <v>0</v>
      </c>
      <c r="D416" s="73">
        <v>0</v>
      </c>
      <c r="E416" s="73">
        <v>0</v>
      </c>
      <c r="F416" s="73">
        <v>0</v>
      </c>
      <c r="G416" s="73">
        <v>0</v>
      </c>
      <c r="H416" s="73">
        <v>0</v>
      </c>
      <c r="I416" s="73">
        <v>0</v>
      </c>
      <c r="J416" s="73">
        <v>0</v>
      </c>
      <c r="K416" s="73">
        <v>0</v>
      </c>
      <c r="L416" s="73">
        <v>0</v>
      </c>
      <c r="M416" s="73">
        <v>0</v>
      </c>
      <c r="N416" s="73">
        <v>0</v>
      </c>
      <c r="O416" s="73">
        <v>0</v>
      </c>
      <c r="P416" s="73">
        <v>0</v>
      </c>
      <c r="Q416" s="73">
        <v>0</v>
      </c>
      <c r="R416" s="73">
        <v>0</v>
      </c>
      <c r="S416" s="73">
        <v>0</v>
      </c>
      <c r="T416" s="73">
        <v>0</v>
      </c>
      <c r="U416" s="73">
        <v>0</v>
      </c>
      <c r="V416" s="73">
        <v>0</v>
      </c>
      <c r="W416" s="73">
        <v>0</v>
      </c>
      <c r="X416" s="73">
        <v>0</v>
      </c>
      <c r="Y416" s="73">
        <v>0</v>
      </c>
      <c r="Z416" s="73">
        <v>0</v>
      </c>
      <c r="AA416" s="73">
        <v>0</v>
      </c>
      <c r="AB416" s="73">
        <v>0</v>
      </c>
      <c r="AC416" s="73">
        <v>0</v>
      </c>
      <c r="AD416" s="73">
        <v>0</v>
      </c>
      <c r="AE416" s="73">
        <v>0</v>
      </c>
      <c r="AF416" s="73">
        <v>0</v>
      </c>
      <c r="AG416" s="73">
        <v>0</v>
      </c>
      <c r="AH416" s="73">
        <v>0</v>
      </c>
      <c r="AI416" s="73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</row>
    <row r="417" spans="1:85">
      <c r="A417" s="4"/>
      <c r="B417" s="4" t="s">
        <v>37</v>
      </c>
      <c r="C417" s="73">
        <v>0</v>
      </c>
      <c r="D417" s="73">
        <v>0</v>
      </c>
      <c r="E417" s="73">
        <v>0</v>
      </c>
      <c r="F417" s="73">
        <v>0</v>
      </c>
      <c r="G417" s="73">
        <v>0</v>
      </c>
      <c r="H417" s="73">
        <v>0</v>
      </c>
      <c r="I417" s="73">
        <v>0</v>
      </c>
      <c r="J417" s="73">
        <v>0</v>
      </c>
      <c r="K417" s="73">
        <v>0</v>
      </c>
      <c r="L417" s="73">
        <v>0</v>
      </c>
      <c r="M417" s="73">
        <v>0</v>
      </c>
      <c r="N417" s="73">
        <v>0</v>
      </c>
      <c r="O417" s="73">
        <v>0</v>
      </c>
      <c r="P417" s="73">
        <v>0</v>
      </c>
      <c r="Q417" s="73">
        <v>0</v>
      </c>
      <c r="R417" s="73">
        <v>0</v>
      </c>
      <c r="S417" s="73">
        <v>0</v>
      </c>
      <c r="T417" s="73">
        <v>0</v>
      </c>
      <c r="U417" s="73">
        <v>0</v>
      </c>
      <c r="V417" s="73">
        <v>0</v>
      </c>
      <c r="W417" s="73">
        <v>0</v>
      </c>
      <c r="X417" s="73">
        <v>0</v>
      </c>
      <c r="Y417" s="73">
        <v>0</v>
      </c>
      <c r="Z417" s="73">
        <v>0</v>
      </c>
      <c r="AA417" s="73">
        <v>0</v>
      </c>
      <c r="AB417" s="73">
        <v>0</v>
      </c>
      <c r="AC417" s="73">
        <v>0</v>
      </c>
      <c r="AD417" s="73">
        <v>0</v>
      </c>
      <c r="AE417" s="73">
        <v>0</v>
      </c>
      <c r="AF417" s="73">
        <v>0</v>
      </c>
      <c r="AG417" s="73">
        <v>0</v>
      </c>
      <c r="AH417" s="73">
        <v>0</v>
      </c>
      <c r="AI417" s="73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</row>
    <row r="418" spans="1:85">
      <c r="A418" s="14" t="s">
        <v>36</v>
      </c>
      <c r="B418" s="14" t="s">
        <v>38</v>
      </c>
      <c r="C418" s="73">
        <v>0</v>
      </c>
      <c r="D418" s="73">
        <v>0</v>
      </c>
      <c r="E418" s="73">
        <v>0</v>
      </c>
      <c r="F418" s="73">
        <v>0</v>
      </c>
      <c r="G418" s="73">
        <v>0</v>
      </c>
      <c r="H418" s="73">
        <v>0</v>
      </c>
      <c r="I418" s="73">
        <v>0</v>
      </c>
      <c r="J418" s="73">
        <v>0</v>
      </c>
      <c r="K418" s="73">
        <v>0</v>
      </c>
      <c r="L418" s="73">
        <v>0</v>
      </c>
      <c r="M418" s="73">
        <v>0</v>
      </c>
      <c r="N418" s="73">
        <v>0</v>
      </c>
      <c r="O418" s="73">
        <v>0</v>
      </c>
      <c r="P418" s="73">
        <v>0</v>
      </c>
      <c r="Q418" s="73">
        <v>0</v>
      </c>
      <c r="R418" s="73">
        <v>0</v>
      </c>
      <c r="S418" s="73">
        <v>0</v>
      </c>
      <c r="T418" s="73">
        <v>0</v>
      </c>
      <c r="U418" s="73">
        <v>0</v>
      </c>
      <c r="V418" s="73">
        <v>0</v>
      </c>
      <c r="W418" s="73">
        <v>0</v>
      </c>
      <c r="X418" s="73">
        <v>0</v>
      </c>
      <c r="Y418" s="73">
        <v>0</v>
      </c>
      <c r="Z418" s="73">
        <v>0</v>
      </c>
      <c r="AA418" s="73">
        <v>0</v>
      </c>
      <c r="AB418" s="73">
        <v>0</v>
      </c>
      <c r="AC418" s="73">
        <v>0</v>
      </c>
      <c r="AD418" s="73">
        <v>0</v>
      </c>
      <c r="AE418" s="73">
        <v>0</v>
      </c>
      <c r="AF418" s="73">
        <v>0</v>
      </c>
      <c r="AG418" s="73">
        <v>0</v>
      </c>
      <c r="AH418" s="73">
        <v>0</v>
      </c>
      <c r="AI418" s="73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</row>
    <row r="419" spans="1:85">
      <c r="A419" s="5"/>
      <c r="B419" s="5" t="s">
        <v>213</v>
      </c>
      <c r="C419" s="73">
        <v>0</v>
      </c>
      <c r="D419" s="73">
        <v>0</v>
      </c>
      <c r="E419" s="73">
        <v>0</v>
      </c>
      <c r="F419" s="73">
        <v>0</v>
      </c>
      <c r="G419" s="73">
        <v>0</v>
      </c>
      <c r="H419" s="73">
        <v>0</v>
      </c>
      <c r="I419" s="73">
        <v>0</v>
      </c>
      <c r="J419" s="73">
        <v>0</v>
      </c>
      <c r="K419" s="73">
        <v>0</v>
      </c>
      <c r="L419" s="73">
        <v>0</v>
      </c>
      <c r="M419" s="73">
        <v>0</v>
      </c>
      <c r="N419" s="73">
        <v>0</v>
      </c>
      <c r="O419" s="73">
        <v>0</v>
      </c>
      <c r="P419" s="73">
        <v>0</v>
      </c>
      <c r="Q419" s="73">
        <v>0</v>
      </c>
      <c r="R419" s="73">
        <v>0</v>
      </c>
      <c r="S419" s="73">
        <v>0</v>
      </c>
      <c r="T419" s="73">
        <v>0</v>
      </c>
      <c r="U419" s="73">
        <v>0</v>
      </c>
      <c r="V419" s="73">
        <v>0</v>
      </c>
      <c r="W419" s="73">
        <v>0</v>
      </c>
      <c r="X419" s="73">
        <v>0</v>
      </c>
      <c r="Y419" s="73">
        <v>0</v>
      </c>
      <c r="Z419" s="73">
        <v>0</v>
      </c>
      <c r="AA419" s="73">
        <v>0</v>
      </c>
      <c r="AB419" s="73">
        <v>0</v>
      </c>
      <c r="AC419" s="73">
        <v>0</v>
      </c>
      <c r="AD419" s="73">
        <v>0</v>
      </c>
      <c r="AE419" s="73">
        <v>0</v>
      </c>
      <c r="AF419" s="73">
        <v>0</v>
      </c>
      <c r="AG419" s="73">
        <v>0</v>
      </c>
      <c r="AH419" s="73">
        <v>0</v>
      </c>
      <c r="AI419" s="73">
        <v>0</v>
      </c>
    </row>
    <row r="420" spans="1:85">
      <c r="A420" s="1" t="str">
        <f>LOOKUP(B420,[1]Regions!$A$4:$A$98,[1]Regions!$B$4:$B$98)</f>
        <v>Lithuania</v>
      </c>
      <c r="B420" s="2">
        <v>20</v>
      </c>
      <c r="C420" s="72">
        <v>2018</v>
      </c>
      <c r="D420" s="72">
        <v>2019</v>
      </c>
      <c r="E420" s="72">
        <v>2020</v>
      </c>
      <c r="F420" s="72">
        <v>2021</v>
      </c>
      <c r="G420" s="72">
        <v>2022</v>
      </c>
      <c r="H420" s="72">
        <v>2023</v>
      </c>
      <c r="I420" s="72">
        <v>2024</v>
      </c>
      <c r="J420" s="72">
        <v>2025</v>
      </c>
      <c r="K420" s="72">
        <v>2026</v>
      </c>
      <c r="L420" s="72">
        <v>2027</v>
      </c>
      <c r="M420" s="72">
        <v>2028</v>
      </c>
      <c r="N420" s="72">
        <v>2029</v>
      </c>
      <c r="O420" s="72">
        <v>2030</v>
      </c>
      <c r="P420" s="72">
        <v>2031</v>
      </c>
      <c r="Q420" s="72">
        <v>2032</v>
      </c>
      <c r="R420" s="72">
        <v>2033</v>
      </c>
      <c r="S420" s="72">
        <v>2034</v>
      </c>
      <c r="T420" s="72">
        <v>2035</v>
      </c>
      <c r="U420" s="72">
        <v>2036</v>
      </c>
      <c r="V420" s="72">
        <v>2037</v>
      </c>
      <c r="W420" s="72">
        <v>2038</v>
      </c>
      <c r="X420" s="72">
        <v>2039</v>
      </c>
      <c r="Y420" s="72">
        <v>2040</v>
      </c>
      <c r="Z420" s="72">
        <v>2041</v>
      </c>
      <c r="AA420" s="72">
        <v>2042</v>
      </c>
      <c r="AB420" s="72">
        <v>2043</v>
      </c>
      <c r="AC420" s="72">
        <v>2044</v>
      </c>
      <c r="AD420" s="72">
        <v>2045</v>
      </c>
      <c r="AE420" s="72">
        <v>2046</v>
      </c>
      <c r="AF420" s="72">
        <v>2047</v>
      </c>
      <c r="AG420" s="72">
        <v>2048</v>
      </c>
      <c r="AH420" s="72">
        <v>2049</v>
      </c>
      <c r="AI420" s="72">
        <v>2050</v>
      </c>
      <c r="AJ420">
        <v>2051</v>
      </c>
      <c r="AK420">
        <v>2052</v>
      </c>
      <c r="AL420">
        <v>2053</v>
      </c>
      <c r="AM420">
        <v>2054</v>
      </c>
      <c r="AN420">
        <v>2055</v>
      </c>
      <c r="AO420">
        <v>2056</v>
      </c>
      <c r="AP420">
        <v>2057</v>
      </c>
      <c r="AQ420">
        <v>2058</v>
      </c>
      <c r="AR420">
        <v>2059</v>
      </c>
      <c r="AS420">
        <v>2060</v>
      </c>
      <c r="AT420">
        <v>2061</v>
      </c>
      <c r="AU420">
        <v>2062</v>
      </c>
      <c r="AV420">
        <v>2063</v>
      </c>
      <c r="AW420">
        <v>2064</v>
      </c>
      <c r="AX420">
        <v>2065</v>
      </c>
      <c r="AY420">
        <v>2066</v>
      </c>
      <c r="AZ420">
        <v>2067</v>
      </c>
      <c r="BA420">
        <v>2068</v>
      </c>
      <c r="BB420">
        <v>2069</v>
      </c>
      <c r="BC420">
        <v>2070</v>
      </c>
      <c r="BD420">
        <v>2071</v>
      </c>
      <c r="BE420">
        <v>2072</v>
      </c>
      <c r="BF420">
        <v>2073</v>
      </c>
      <c r="BG420">
        <v>2074</v>
      </c>
      <c r="BH420">
        <v>2075</v>
      </c>
      <c r="BI420">
        <v>2076</v>
      </c>
      <c r="BJ420">
        <v>2077</v>
      </c>
      <c r="BK420">
        <v>2078</v>
      </c>
      <c r="BL420">
        <v>2079</v>
      </c>
      <c r="BM420">
        <v>2080</v>
      </c>
      <c r="BN420">
        <v>2081</v>
      </c>
      <c r="BO420">
        <v>2082</v>
      </c>
      <c r="BP420">
        <v>2083</v>
      </c>
      <c r="BQ420">
        <v>2084</v>
      </c>
      <c r="BR420">
        <v>2085</v>
      </c>
      <c r="BS420">
        <v>2086</v>
      </c>
      <c r="BT420">
        <v>2087</v>
      </c>
      <c r="BU420">
        <v>2088</v>
      </c>
      <c r="BV420">
        <v>2089</v>
      </c>
      <c r="BW420">
        <v>2090</v>
      </c>
      <c r="BX420">
        <v>2091</v>
      </c>
      <c r="BY420">
        <v>2092</v>
      </c>
      <c r="BZ420">
        <v>2093</v>
      </c>
      <c r="CA420">
        <v>2094</v>
      </c>
      <c r="CB420">
        <v>2095</v>
      </c>
      <c r="CC420">
        <v>2096</v>
      </c>
      <c r="CD420">
        <v>2097</v>
      </c>
      <c r="CE420">
        <v>2098</v>
      </c>
      <c r="CF420">
        <v>2099</v>
      </c>
      <c r="CG420">
        <v>2100</v>
      </c>
    </row>
    <row r="421" spans="1:85">
      <c r="A421" s="74"/>
      <c r="B421" s="74" t="s">
        <v>4</v>
      </c>
      <c r="C421" s="73">
        <v>0</v>
      </c>
      <c r="D421" s="73">
        <v>0</v>
      </c>
      <c r="E421" s="73">
        <v>0</v>
      </c>
      <c r="F421" s="73">
        <v>0</v>
      </c>
      <c r="G421" s="73">
        <v>0</v>
      </c>
      <c r="H421" s="73">
        <v>0</v>
      </c>
      <c r="I421" s="73">
        <v>0</v>
      </c>
      <c r="J421" s="73">
        <v>0</v>
      </c>
      <c r="K421" s="73">
        <v>0</v>
      </c>
      <c r="L421" s="73">
        <v>0</v>
      </c>
      <c r="M421" s="73">
        <v>0</v>
      </c>
      <c r="N421" s="73">
        <v>0</v>
      </c>
      <c r="O421" s="73">
        <v>0</v>
      </c>
      <c r="P421" s="73">
        <v>0</v>
      </c>
      <c r="Q421" s="73">
        <v>0</v>
      </c>
      <c r="R421" s="73">
        <v>0</v>
      </c>
      <c r="S421" s="73">
        <v>0</v>
      </c>
      <c r="T421" s="73">
        <v>0</v>
      </c>
      <c r="U421" s="73">
        <v>0</v>
      </c>
      <c r="V421" s="73">
        <v>0</v>
      </c>
      <c r="W421" s="73">
        <v>0</v>
      </c>
      <c r="X421" s="73">
        <v>0</v>
      </c>
      <c r="Y421" s="73">
        <v>0</v>
      </c>
      <c r="Z421" s="73">
        <v>0</v>
      </c>
      <c r="AA421" s="73">
        <v>0</v>
      </c>
      <c r="AB421" s="73">
        <v>0</v>
      </c>
      <c r="AC421" s="73">
        <v>0</v>
      </c>
      <c r="AD421" s="73">
        <v>0</v>
      </c>
      <c r="AE421" s="73">
        <v>0</v>
      </c>
      <c r="AF421" s="73">
        <v>0</v>
      </c>
      <c r="AG421" s="73">
        <v>0</v>
      </c>
      <c r="AH421" s="73">
        <v>0</v>
      </c>
      <c r="AI421" s="73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>
      <c r="A422" s="74" t="s">
        <v>0</v>
      </c>
      <c r="B422" s="74" t="s">
        <v>3</v>
      </c>
      <c r="C422" s="73">
        <v>0</v>
      </c>
      <c r="D422" s="73">
        <v>0</v>
      </c>
      <c r="E422" s="73">
        <v>0</v>
      </c>
      <c r="F422" s="73">
        <v>0</v>
      </c>
      <c r="G422" s="73">
        <v>0</v>
      </c>
      <c r="H422" s="73">
        <v>0</v>
      </c>
      <c r="I422" s="73">
        <v>0</v>
      </c>
      <c r="J422" s="73">
        <v>0</v>
      </c>
      <c r="K422" s="73">
        <v>0</v>
      </c>
      <c r="L422" s="73">
        <v>0</v>
      </c>
      <c r="M422" s="73">
        <v>0</v>
      </c>
      <c r="N422" s="73">
        <v>0</v>
      </c>
      <c r="O422" s="73">
        <v>0</v>
      </c>
      <c r="P422" s="73">
        <v>0</v>
      </c>
      <c r="Q422" s="73">
        <v>0</v>
      </c>
      <c r="R422" s="73">
        <v>0</v>
      </c>
      <c r="S422" s="73">
        <v>0</v>
      </c>
      <c r="T422" s="73">
        <v>0</v>
      </c>
      <c r="U422" s="73">
        <v>0</v>
      </c>
      <c r="V422" s="73">
        <v>0</v>
      </c>
      <c r="W422" s="73">
        <v>0</v>
      </c>
      <c r="X422" s="73">
        <v>0</v>
      </c>
      <c r="Y422" s="73">
        <v>0</v>
      </c>
      <c r="Z422" s="73">
        <v>0</v>
      </c>
      <c r="AA422" s="73">
        <v>0</v>
      </c>
      <c r="AB422" s="73">
        <v>0</v>
      </c>
      <c r="AC422" s="73">
        <v>0</v>
      </c>
      <c r="AD422" s="73">
        <v>0</v>
      </c>
      <c r="AE422" s="73">
        <v>0</v>
      </c>
      <c r="AF422" s="73">
        <v>0</v>
      </c>
      <c r="AG422" s="73">
        <v>0</v>
      </c>
      <c r="AH422" s="73">
        <v>0</v>
      </c>
      <c r="AI422" s="73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>
      <c r="A423" s="74"/>
      <c r="B423" s="74" t="s">
        <v>34</v>
      </c>
      <c r="C423" s="73">
        <v>0</v>
      </c>
      <c r="D423" s="73">
        <v>0</v>
      </c>
      <c r="E423" s="73">
        <v>0</v>
      </c>
      <c r="F423" s="73">
        <v>0</v>
      </c>
      <c r="G423" s="73">
        <v>0</v>
      </c>
      <c r="H423" s="73">
        <v>0</v>
      </c>
      <c r="I423" s="73">
        <v>0</v>
      </c>
      <c r="J423" s="73">
        <v>0</v>
      </c>
      <c r="K423" s="73">
        <v>0</v>
      </c>
      <c r="L423" s="73">
        <v>0</v>
      </c>
      <c r="M423" s="73">
        <v>0</v>
      </c>
      <c r="N423" s="73">
        <v>0</v>
      </c>
      <c r="O423" s="73">
        <v>0</v>
      </c>
      <c r="P423" s="73">
        <v>0</v>
      </c>
      <c r="Q423" s="73">
        <v>0</v>
      </c>
      <c r="R423" s="73">
        <v>0</v>
      </c>
      <c r="S423" s="73">
        <v>0</v>
      </c>
      <c r="T423" s="73">
        <v>0</v>
      </c>
      <c r="U423" s="73">
        <v>0</v>
      </c>
      <c r="V423" s="73">
        <v>0</v>
      </c>
      <c r="W423" s="73">
        <v>0</v>
      </c>
      <c r="X423" s="73">
        <v>0</v>
      </c>
      <c r="Y423" s="73">
        <v>0</v>
      </c>
      <c r="Z423" s="73">
        <v>0</v>
      </c>
      <c r="AA423" s="73">
        <v>0</v>
      </c>
      <c r="AB423" s="73">
        <v>0</v>
      </c>
      <c r="AC423" s="73">
        <v>0</v>
      </c>
      <c r="AD423" s="73">
        <v>0</v>
      </c>
      <c r="AE423" s="73">
        <v>0</v>
      </c>
      <c r="AF423" s="73">
        <v>0</v>
      </c>
      <c r="AG423" s="73">
        <v>0</v>
      </c>
      <c r="AH423" s="73">
        <v>0</v>
      </c>
      <c r="AI423" s="7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>
      <c r="A424" s="14"/>
      <c r="B424" s="14" t="s">
        <v>35</v>
      </c>
      <c r="C424" s="73">
        <v>0</v>
      </c>
      <c r="D424" s="73">
        <v>0</v>
      </c>
      <c r="E424" s="73">
        <v>0</v>
      </c>
      <c r="F424" s="73">
        <v>0</v>
      </c>
      <c r="G424" s="73">
        <v>0</v>
      </c>
      <c r="H424" s="73">
        <v>0</v>
      </c>
      <c r="I424" s="73">
        <v>0</v>
      </c>
      <c r="J424" s="73">
        <v>0</v>
      </c>
      <c r="K424" s="73">
        <v>0</v>
      </c>
      <c r="L424" s="73">
        <v>0</v>
      </c>
      <c r="M424" s="73">
        <v>0</v>
      </c>
      <c r="N424" s="73">
        <v>0</v>
      </c>
      <c r="O424" s="73">
        <v>0</v>
      </c>
      <c r="P424" s="73">
        <v>0</v>
      </c>
      <c r="Q424" s="73">
        <v>0</v>
      </c>
      <c r="R424" s="73">
        <v>0</v>
      </c>
      <c r="S424" s="73">
        <v>0</v>
      </c>
      <c r="T424" s="73">
        <v>0</v>
      </c>
      <c r="U424" s="73">
        <v>0</v>
      </c>
      <c r="V424" s="73">
        <v>0</v>
      </c>
      <c r="W424" s="73">
        <v>0</v>
      </c>
      <c r="X424" s="73">
        <v>0</v>
      </c>
      <c r="Y424" s="73">
        <v>0</v>
      </c>
      <c r="Z424" s="73">
        <v>0</v>
      </c>
      <c r="AA424" s="73">
        <v>0</v>
      </c>
      <c r="AB424" s="73">
        <v>0</v>
      </c>
      <c r="AC424" s="73">
        <v>0</v>
      </c>
      <c r="AD424" s="73">
        <v>0</v>
      </c>
      <c r="AE424" s="73">
        <v>0</v>
      </c>
      <c r="AF424" s="73">
        <v>0</v>
      </c>
      <c r="AG424" s="73">
        <v>0</v>
      </c>
      <c r="AH424" s="73">
        <v>0</v>
      </c>
      <c r="AI424" s="73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</row>
    <row r="425" spans="1:85">
      <c r="A425" s="4"/>
      <c r="B425" s="4" t="s">
        <v>4</v>
      </c>
      <c r="C425" s="73">
        <v>0</v>
      </c>
      <c r="D425" s="73">
        <v>0</v>
      </c>
      <c r="E425" s="73">
        <v>0</v>
      </c>
      <c r="F425" s="73">
        <v>0</v>
      </c>
      <c r="G425" s="73">
        <v>0</v>
      </c>
      <c r="H425" s="73">
        <v>0</v>
      </c>
      <c r="I425" s="73">
        <v>0</v>
      </c>
      <c r="J425" s="73">
        <v>0</v>
      </c>
      <c r="K425" s="73">
        <v>0</v>
      </c>
      <c r="L425" s="73">
        <v>0</v>
      </c>
      <c r="M425" s="73">
        <v>0</v>
      </c>
      <c r="N425" s="73">
        <v>0</v>
      </c>
      <c r="O425" s="73">
        <v>0</v>
      </c>
      <c r="P425" s="73">
        <v>0</v>
      </c>
      <c r="Q425" s="73">
        <v>0</v>
      </c>
      <c r="R425" s="73">
        <v>0</v>
      </c>
      <c r="S425" s="73">
        <v>0</v>
      </c>
      <c r="T425" s="73">
        <v>0</v>
      </c>
      <c r="U425" s="73">
        <v>0</v>
      </c>
      <c r="V425" s="73">
        <v>0</v>
      </c>
      <c r="W425" s="73">
        <v>0</v>
      </c>
      <c r="X425" s="73">
        <v>0</v>
      </c>
      <c r="Y425" s="73">
        <v>0</v>
      </c>
      <c r="Z425" s="73">
        <v>0</v>
      </c>
      <c r="AA425" s="73">
        <v>0</v>
      </c>
      <c r="AB425" s="73">
        <v>0</v>
      </c>
      <c r="AC425" s="73">
        <v>0</v>
      </c>
      <c r="AD425" s="73">
        <v>0</v>
      </c>
      <c r="AE425" s="73">
        <v>0</v>
      </c>
      <c r="AF425" s="73">
        <v>0</v>
      </c>
      <c r="AG425" s="73">
        <v>0</v>
      </c>
      <c r="AH425" s="73">
        <v>0</v>
      </c>
      <c r="AI425" s="73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</row>
    <row r="426" spans="1:85">
      <c r="A426" s="74" t="s">
        <v>1</v>
      </c>
      <c r="B426" s="74" t="s">
        <v>3</v>
      </c>
      <c r="C426" s="73">
        <v>0</v>
      </c>
      <c r="D426" s="73">
        <v>0</v>
      </c>
      <c r="E426" s="73">
        <v>0</v>
      </c>
      <c r="F426" s="73">
        <v>0</v>
      </c>
      <c r="G426" s="73">
        <v>0</v>
      </c>
      <c r="H426" s="73">
        <v>0</v>
      </c>
      <c r="I426" s="73">
        <v>0</v>
      </c>
      <c r="J426" s="73">
        <v>0</v>
      </c>
      <c r="K426" s="73">
        <v>0</v>
      </c>
      <c r="L426" s="73">
        <v>0</v>
      </c>
      <c r="M426" s="73">
        <v>0</v>
      </c>
      <c r="N426" s="73">
        <v>0</v>
      </c>
      <c r="O426" s="73">
        <v>0</v>
      </c>
      <c r="P426" s="73">
        <v>0</v>
      </c>
      <c r="Q426" s="73">
        <v>0</v>
      </c>
      <c r="R426" s="73">
        <v>0</v>
      </c>
      <c r="S426" s="73">
        <v>0</v>
      </c>
      <c r="T426" s="73">
        <v>0</v>
      </c>
      <c r="U426" s="73">
        <v>0</v>
      </c>
      <c r="V426" s="73">
        <v>0</v>
      </c>
      <c r="W426" s="73">
        <v>0</v>
      </c>
      <c r="X426" s="73">
        <v>0</v>
      </c>
      <c r="Y426" s="73">
        <v>0</v>
      </c>
      <c r="Z426" s="73">
        <v>0</v>
      </c>
      <c r="AA426" s="73">
        <v>0</v>
      </c>
      <c r="AB426" s="73">
        <v>0</v>
      </c>
      <c r="AC426" s="73">
        <v>0</v>
      </c>
      <c r="AD426" s="73">
        <v>0</v>
      </c>
      <c r="AE426" s="73">
        <v>0</v>
      </c>
      <c r="AF426" s="73">
        <v>0</v>
      </c>
      <c r="AG426" s="73">
        <v>0</v>
      </c>
      <c r="AH426" s="73">
        <v>0</v>
      </c>
      <c r="AI426" s="73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</row>
    <row r="427" spans="1:85">
      <c r="A427" s="74"/>
      <c r="B427" s="74" t="s">
        <v>34</v>
      </c>
      <c r="C427" s="73">
        <v>0</v>
      </c>
      <c r="D427" s="73">
        <v>0</v>
      </c>
      <c r="E427" s="73">
        <v>0</v>
      </c>
      <c r="F427" s="73">
        <v>0</v>
      </c>
      <c r="G427" s="73">
        <v>0</v>
      </c>
      <c r="H427" s="73">
        <v>0</v>
      </c>
      <c r="I427" s="73">
        <v>0</v>
      </c>
      <c r="J427" s="73">
        <v>0</v>
      </c>
      <c r="K427" s="73">
        <v>0</v>
      </c>
      <c r="L427" s="73">
        <v>0</v>
      </c>
      <c r="M427" s="73">
        <v>0</v>
      </c>
      <c r="N427" s="73">
        <v>0</v>
      </c>
      <c r="O427" s="73">
        <v>0</v>
      </c>
      <c r="P427" s="73">
        <v>0</v>
      </c>
      <c r="Q427" s="73">
        <v>0</v>
      </c>
      <c r="R427" s="73">
        <v>0</v>
      </c>
      <c r="S427" s="73">
        <v>0</v>
      </c>
      <c r="T427" s="73">
        <v>0</v>
      </c>
      <c r="U427" s="73">
        <v>0</v>
      </c>
      <c r="V427" s="73">
        <v>0</v>
      </c>
      <c r="W427" s="73">
        <v>0</v>
      </c>
      <c r="X427" s="73">
        <v>0</v>
      </c>
      <c r="Y427" s="73">
        <v>0</v>
      </c>
      <c r="Z427" s="73">
        <v>0</v>
      </c>
      <c r="AA427" s="73">
        <v>0</v>
      </c>
      <c r="AB427" s="73">
        <v>0</v>
      </c>
      <c r="AC427" s="73">
        <v>0</v>
      </c>
      <c r="AD427" s="73">
        <v>0</v>
      </c>
      <c r="AE427" s="73">
        <v>0</v>
      </c>
      <c r="AF427" s="73">
        <v>0</v>
      </c>
      <c r="AG427" s="73">
        <v>0</v>
      </c>
      <c r="AH427" s="73">
        <v>0</v>
      </c>
      <c r="AI427" s="73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</row>
    <row r="428" spans="1:85">
      <c r="A428" s="14"/>
      <c r="B428" s="14" t="s">
        <v>35</v>
      </c>
      <c r="C428" s="73">
        <v>0</v>
      </c>
      <c r="D428" s="73">
        <v>0</v>
      </c>
      <c r="E428" s="73">
        <v>0</v>
      </c>
      <c r="F428" s="73">
        <v>0</v>
      </c>
      <c r="G428" s="73">
        <v>0</v>
      </c>
      <c r="H428" s="73">
        <v>0</v>
      </c>
      <c r="I428" s="73">
        <v>0</v>
      </c>
      <c r="J428" s="73">
        <v>0</v>
      </c>
      <c r="K428" s="73">
        <v>0</v>
      </c>
      <c r="L428" s="73">
        <v>0</v>
      </c>
      <c r="M428" s="73">
        <v>0</v>
      </c>
      <c r="N428" s="73">
        <v>0</v>
      </c>
      <c r="O428" s="73">
        <v>0</v>
      </c>
      <c r="P428" s="73">
        <v>0</v>
      </c>
      <c r="Q428" s="73">
        <v>0</v>
      </c>
      <c r="R428" s="73">
        <v>0</v>
      </c>
      <c r="S428" s="73">
        <v>0</v>
      </c>
      <c r="T428" s="73">
        <v>0</v>
      </c>
      <c r="U428" s="73">
        <v>0</v>
      </c>
      <c r="V428" s="73">
        <v>0</v>
      </c>
      <c r="W428" s="73">
        <v>0</v>
      </c>
      <c r="X428" s="73">
        <v>0</v>
      </c>
      <c r="Y428" s="73">
        <v>0</v>
      </c>
      <c r="Z428" s="73">
        <v>0</v>
      </c>
      <c r="AA428" s="73">
        <v>0</v>
      </c>
      <c r="AB428" s="73">
        <v>0</v>
      </c>
      <c r="AC428" s="73">
        <v>0</v>
      </c>
      <c r="AD428" s="73">
        <v>0</v>
      </c>
      <c r="AE428" s="73">
        <v>0</v>
      </c>
      <c r="AF428" s="73">
        <v>0</v>
      </c>
      <c r="AG428" s="73">
        <v>0</v>
      </c>
      <c r="AH428" s="73">
        <v>0</v>
      </c>
      <c r="AI428" s="73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</row>
    <row r="429" spans="1:85">
      <c r="A429" s="4"/>
      <c r="B429" s="4" t="s">
        <v>4</v>
      </c>
      <c r="C429" s="73">
        <v>0</v>
      </c>
      <c r="D429" s="73">
        <v>0</v>
      </c>
      <c r="E429" s="73">
        <v>0</v>
      </c>
      <c r="F429" s="73">
        <v>0</v>
      </c>
      <c r="G429" s="73">
        <v>0</v>
      </c>
      <c r="H429" s="73">
        <v>0</v>
      </c>
      <c r="I429" s="73">
        <v>0</v>
      </c>
      <c r="J429" s="73">
        <v>0</v>
      </c>
      <c r="K429" s="73">
        <v>0</v>
      </c>
      <c r="L429" s="73">
        <v>0</v>
      </c>
      <c r="M429" s="73">
        <v>0</v>
      </c>
      <c r="N429" s="73">
        <v>0</v>
      </c>
      <c r="O429" s="73">
        <v>0</v>
      </c>
      <c r="P429" s="73">
        <v>0</v>
      </c>
      <c r="Q429" s="73">
        <v>0</v>
      </c>
      <c r="R429" s="73">
        <v>0</v>
      </c>
      <c r="S429" s="73">
        <v>0</v>
      </c>
      <c r="T429" s="73">
        <v>0</v>
      </c>
      <c r="U429" s="73">
        <v>0</v>
      </c>
      <c r="V429" s="73">
        <v>0</v>
      </c>
      <c r="W429" s="73">
        <v>0</v>
      </c>
      <c r="X429" s="73">
        <v>0</v>
      </c>
      <c r="Y429" s="73">
        <v>0</v>
      </c>
      <c r="Z429" s="73">
        <v>0</v>
      </c>
      <c r="AA429" s="73">
        <v>0</v>
      </c>
      <c r="AB429" s="73">
        <v>0</v>
      </c>
      <c r="AC429" s="73">
        <v>0</v>
      </c>
      <c r="AD429" s="73">
        <v>0</v>
      </c>
      <c r="AE429" s="73">
        <v>0</v>
      </c>
      <c r="AF429" s="73">
        <v>0</v>
      </c>
      <c r="AG429" s="73">
        <v>0</v>
      </c>
      <c r="AH429" s="73">
        <v>0</v>
      </c>
      <c r="AI429" s="73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</row>
    <row r="430" spans="1:85">
      <c r="A430" s="14" t="s">
        <v>5</v>
      </c>
      <c r="B430" s="14" t="s">
        <v>3</v>
      </c>
      <c r="C430" s="73">
        <v>0</v>
      </c>
      <c r="D430" s="73">
        <v>0</v>
      </c>
      <c r="E430" s="73">
        <v>0</v>
      </c>
      <c r="F430" s="73">
        <v>0</v>
      </c>
      <c r="G430" s="73">
        <v>0</v>
      </c>
      <c r="H430" s="73">
        <v>0</v>
      </c>
      <c r="I430" s="73">
        <v>0</v>
      </c>
      <c r="J430" s="73">
        <v>0</v>
      </c>
      <c r="K430" s="73">
        <v>0</v>
      </c>
      <c r="L430" s="73">
        <v>0</v>
      </c>
      <c r="M430" s="73">
        <v>0</v>
      </c>
      <c r="N430" s="73">
        <v>0</v>
      </c>
      <c r="O430" s="73">
        <v>0</v>
      </c>
      <c r="P430" s="73">
        <v>0</v>
      </c>
      <c r="Q430" s="73">
        <v>0</v>
      </c>
      <c r="R430" s="73">
        <v>0</v>
      </c>
      <c r="S430" s="73">
        <v>0</v>
      </c>
      <c r="T430" s="73">
        <v>0</v>
      </c>
      <c r="U430" s="73">
        <v>0</v>
      </c>
      <c r="V430" s="73">
        <v>0</v>
      </c>
      <c r="W430" s="73">
        <v>0</v>
      </c>
      <c r="X430" s="73">
        <v>0</v>
      </c>
      <c r="Y430" s="73">
        <v>0</v>
      </c>
      <c r="Z430" s="73">
        <v>0</v>
      </c>
      <c r="AA430" s="73">
        <v>0</v>
      </c>
      <c r="AB430" s="73">
        <v>0</v>
      </c>
      <c r="AC430" s="73">
        <v>0</v>
      </c>
      <c r="AD430" s="73">
        <v>0</v>
      </c>
      <c r="AE430" s="73">
        <v>0</v>
      </c>
      <c r="AF430" s="73">
        <v>0</v>
      </c>
      <c r="AG430" s="73">
        <v>0</v>
      </c>
      <c r="AH430" s="73">
        <v>0</v>
      </c>
      <c r="AI430" s="73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</row>
    <row r="431" spans="1:85">
      <c r="A431" s="5"/>
      <c r="B431" s="5" t="s">
        <v>4</v>
      </c>
      <c r="C431" s="73">
        <v>0</v>
      </c>
      <c r="D431" s="73">
        <v>0</v>
      </c>
      <c r="E431" s="73">
        <v>0</v>
      </c>
      <c r="F431" s="73">
        <v>0</v>
      </c>
      <c r="G431" s="73">
        <v>0</v>
      </c>
      <c r="H431" s="73">
        <v>0</v>
      </c>
      <c r="I431" s="73">
        <v>0</v>
      </c>
      <c r="J431" s="73">
        <v>0</v>
      </c>
      <c r="K431" s="73">
        <v>0</v>
      </c>
      <c r="L431" s="73">
        <v>0</v>
      </c>
      <c r="M431" s="73">
        <v>0</v>
      </c>
      <c r="N431" s="73">
        <v>0</v>
      </c>
      <c r="O431" s="73">
        <v>0</v>
      </c>
      <c r="P431" s="73">
        <v>0</v>
      </c>
      <c r="Q431" s="73">
        <v>0</v>
      </c>
      <c r="R431" s="73">
        <v>0</v>
      </c>
      <c r="S431" s="73">
        <v>0</v>
      </c>
      <c r="T431" s="73">
        <v>0</v>
      </c>
      <c r="U431" s="73">
        <v>0</v>
      </c>
      <c r="V431" s="73">
        <v>0</v>
      </c>
      <c r="W431" s="73">
        <v>0</v>
      </c>
      <c r="X431" s="73">
        <v>0</v>
      </c>
      <c r="Y431" s="73">
        <v>0</v>
      </c>
      <c r="Z431" s="73">
        <v>0</v>
      </c>
      <c r="AA431" s="73">
        <v>0</v>
      </c>
      <c r="AB431" s="73">
        <v>0</v>
      </c>
      <c r="AC431" s="73">
        <v>0</v>
      </c>
      <c r="AD431" s="73">
        <v>0</v>
      </c>
      <c r="AE431" s="73">
        <v>0</v>
      </c>
      <c r="AF431" s="73">
        <v>0</v>
      </c>
      <c r="AG431" s="73">
        <v>0</v>
      </c>
      <c r="AH431" s="73">
        <v>0</v>
      </c>
      <c r="AI431" s="73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</row>
    <row r="432" spans="1:85">
      <c r="A432" s="5" t="s">
        <v>2</v>
      </c>
      <c r="B432" s="5" t="s">
        <v>3</v>
      </c>
      <c r="C432" s="73">
        <v>0</v>
      </c>
      <c r="D432" s="73">
        <v>0</v>
      </c>
      <c r="E432" s="73">
        <v>0</v>
      </c>
      <c r="F432" s="73">
        <v>0</v>
      </c>
      <c r="G432" s="73">
        <v>0</v>
      </c>
      <c r="H432" s="73">
        <v>0</v>
      </c>
      <c r="I432" s="73">
        <v>0</v>
      </c>
      <c r="J432" s="73">
        <v>0</v>
      </c>
      <c r="K432" s="73">
        <v>0</v>
      </c>
      <c r="L432" s="73">
        <v>0</v>
      </c>
      <c r="M432" s="73">
        <v>0</v>
      </c>
      <c r="N432" s="73">
        <v>0</v>
      </c>
      <c r="O432" s="73">
        <v>0</v>
      </c>
      <c r="P432" s="73">
        <v>0</v>
      </c>
      <c r="Q432" s="73">
        <v>0</v>
      </c>
      <c r="R432" s="73">
        <v>0</v>
      </c>
      <c r="S432" s="73">
        <v>0</v>
      </c>
      <c r="T432" s="73">
        <v>0</v>
      </c>
      <c r="U432" s="73">
        <v>0</v>
      </c>
      <c r="V432" s="73">
        <v>0</v>
      </c>
      <c r="W432" s="73">
        <v>0</v>
      </c>
      <c r="X432" s="73">
        <v>0</v>
      </c>
      <c r="Y432" s="73">
        <v>0</v>
      </c>
      <c r="Z432" s="73">
        <v>0</v>
      </c>
      <c r="AA432" s="73">
        <v>0</v>
      </c>
      <c r="AB432" s="73">
        <v>0</v>
      </c>
      <c r="AC432" s="73">
        <v>0</v>
      </c>
      <c r="AD432" s="73">
        <v>0</v>
      </c>
      <c r="AE432" s="73">
        <v>0</v>
      </c>
      <c r="AF432" s="73">
        <v>0</v>
      </c>
      <c r="AG432" s="73">
        <v>0</v>
      </c>
      <c r="AH432" s="73">
        <v>0</v>
      </c>
      <c r="AI432" s="73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>
      <c r="A433" s="4"/>
      <c r="B433" s="4" t="s">
        <v>4</v>
      </c>
      <c r="C433" s="73">
        <v>0</v>
      </c>
      <c r="D433" s="73">
        <v>0</v>
      </c>
      <c r="E433" s="73">
        <v>0</v>
      </c>
      <c r="F433" s="73">
        <v>0</v>
      </c>
      <c r="G433" s="73">
        <v>0</v>
      </c>
      <c r="H433" s="73">
        <v>0</v>
      </c>
      <c r="I433" s="73">
        <v>0</v>
      </c>
      <c r="J433" s="73">
        <v>0</v>
      </c>
      <c r="K433" s="73">
        <v>0</v>
      </c>
      <c r="L433" s="73">
        <v>0</v>
      </c>
      <c r="M433" s="73">
        <v>0</v>
      </c>
      <c r="N433" s="73">
        <v>0</v>
      </c>
      <c r="O433" s="73">
        <v>0</v>
      </c>
      <c r="P433" s="73">
        <v>0</v>
      </c>
      <c r="Q433" s="73">
        <v>0</v>
      </c>
      <c r="R433" s="73">
        <v>0</v>
      </c>
      <c r="S433" s="73">
        <v>0</v>
      </c>
      <c r="T433" s="73">
        <v>0</v>
      </c>
      <c r="U433" s="73">
        <v>0</v>
      </c>
      <c r="V433" s="73">
        <v>0</v>
      </c>
      <c r="W433" s="73">
        <v>0</v>
      </c>
      <c r="X433" s="73">
        <v>0</v>
      </c>
      <c r="Y433" s="73">
        <v>0</v>
      </c>
      <c r="Z433" s="73">
        <v>0</v>
      </c>
      <c r="AA433" s="73">
        <v>0</v>
      </c>
      <c r="AB433" s="73">
        <v>0</v>
      </c>
      <c r="AC433" s="73">
        <v>0</v>
      </c>
      <c r="AD433" s="73">
        <v>0</v>
      </c>
      <c r="AE433" s="73">
        <v>0</v>
      </c>
      <c r="AF433" s="73">
        <v>0</v>
      </c>
      <c r="AG433" s="73">
        <v>0</v>
      </c>
      <c r="AH433" s="73">
        <v>0</v>
      </c>
      <c r="AI433" s="7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>
      <c r="A434" s="14" t="s">
        <v>7</v>
      </c>
      <c r="B434" s="14" t="s">
        <v>3</v>
      </c>
      <c r="C434" s="73">
        <v>0</v>
      </c>
      <c r="D434" s="73">
        <v>0</v>
      </c>
      <c r="E434" s="73">
        <v>0</v>
      </c>
      <c r="F434" s="73">
        <v>0</v>
      </c>
      <c r="G434" s="73">
        <v>0</v>
      </c>
      <c r="H434" s="73">
        <v>0</v>
      </c>
      <c r="I434" s="73">
        <v>0</v>
      </c>
      <c r="J434" s="73">
        <v>0</v>
      </c>
      <c r="K434" s="73">
        <v>0</v>
      </c>
      <c r="L434" s="73">
        <v>0</v>
      </c>
      <c r="M434" s="73">
        <v>0</v>
      </c>
      <c r="N434" s="73">
        <v>0</v>
      </c>
      <c r="O434" s="73">
        <v>0</v>
      </c>
      <c r="P434" s="73">
        <v>0</v>
      </c>
      <c r="Q434" s="73">
        <v>0</v>
      </c>
      <c r="R434" s="73">
        <v>0</v>
      </c>
      <c r="S434" s="73">
        <v>0</v>
      </c>
      <c r="T434" s="73">
        <v>0</v>
      </c>
      <c r="U434" s="73">
        <v>0</v>
      </c>
      <c r="V434" s="73">
        <v>0</v>
      </c>
      <c r="W434" s="73">
        <v>0</v>
      </c>
      <c r="X434" s="73">
        <v>0</v>
      </c>
      <c r="Y434" s="73">
        <v>0</v>
      </c>
      <c r="Z434" s="73">
        <v>0</v>
      </c>
      <c r="AA434" s="73">
        <v>0</v>
      </c>
      <c r="AB434" s="73">
        <v>0</v>
      </c>
      <c r="AC434" s="73">
        <v>0</v>
      </c>
      <c r="AD434" s="73">
        <v>0</v>
      </c>
      <c r="AE434" s="73">
        <v>0</v>
      </c>
      <c r="AF434" s="73">
        <v>0</v>
      </c>
      <c r="AG434" s="73">
        <v>0</v>
      </c>
      <c r="AH434" s="73">
        <v>0</v>
      </c>
      <c r="AI434" s="73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</row>
    <row r="435" spans="1:85">
      <c r="A435" s="4"/>
      <c r="B435" s="4" t="s">
        <v>4</v>
      </c>
      <c r="C435" s="73">
        <v>0</v>
      </c>
      <c r="D435" s="73">
        <v>0</v>
      </c>
      <c r="E435" s="73">
        <v>0</v>
      </c>
      <c r="F435" s="73">
        <v>0</v>
      </c>
      <c r="G435" s="73">
        <v>0</v>
      </c>
      <c r="H435" s="73">
        <v>0</v>
      </c>
      <c r="I435" s="73">
        <v>0</v>
      </c>
      <c r="J435" s="73">
        <v>0</v>
      </c>
      <c r="K435" s="73">
        <v>0</v>
      </c>
      <c r="L435" s="73">
        <v>0</v>
      </c>
      <c r="M435" s="73">
        <v>0</v>
      </c>
      <c r="N435" s="73">
        <v>0</v>
      </c>
      <c r="O435" s="73">
        <v>0</v>
      </c>
      <c r="P435" s="73">
        <v>0</v>
      </c>
      <c r="Q435" s="73">
        <v>0</v>
      </c>
      <c r="R435" s="73">
        <v>0</v>
      </c>
      <c r="S435" s="73">
        <v>0</v>
      </c>
      <c r="T435" s="73">
        <v>0</v>
      </c>
      <c r="U435" s="73">
        <v>0</v>
      </c>
      <c r="V435" s="73">
        <v>0</v>
      </c>
      <c r="W435" s="73">
        <v>0</v>
      </c>
      <c r="X435" s="73">
        <v>0</v>
      </c>
      <c r="Y435" s="73">
        <v>0</v>
      </c>
      <c r="Z435" s="73">
        <v>0</v>
      </c>
      <c r="AA435" s="73">
        <v>0</v>
      </c>
      <c r="AB435" s="73">
        <v>0</v>
      </c>
      <c r="AC435" s="73">
        <v>0</v>
      </c>
      <c r="AD435" s="73">
        <v>0</v>
      </c>
      <c r="AE435" s="73">
        <v>0</v>
      </c>
      <c r="AF435" s="73">
        <v>0</v>
      </c>
      <c r="AG435" s="73">
        <v>0</v>
      </c>
      <c r="AH435" s="73">
        <v>0</v>
      </c>
      <c r="AI435" s="73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</row>
    <row r="436" spans="1:85">
      <c r="A436" s="14" t="s">
        <v>6</v>
      </c>
      <c r="B436" s="14" t="s">
        <v>3</v>
      </c>
      <c r="C436" s="73">
        <v>0</v>
      </c>
      <c r="D436" s="73">
        <v>0</v>
      </c>
      <c r="E436" s="73">
        <v>0</v>
      </c>
      <c r="F436" s="73">
        <v>0</v>
      </c>
      <c r="G436" s="73">
        <v>0</v>
      </c>
      <c r="H436" s="73">
        <v>0</v>
      </c>
      <c r="I436" s="73">
        <v>0</v>
      </c>
      <c r="J436" s="73">
        <v>0</v>
      </c>
      <c r="K436" s="73">
        <v>0</v>
      </c>
      <c r="L436" s="73">
        <v>0</v>
      </c>
      <c r="M436" s="73">
        <v>0</v>
      </c>
      <c r="N436" s="73">
        <v>0</v>
      </c>
      <c r="O436" s="73">
        <v>0</v>
      </c>
      <c r="P436" s="73">
        <v>0</v>
      </c>
      <c r="Q436" s="73">
        <v>0</v>
      </c>
      <c r="R436" s="73">
        <v>0</v>
      </c>
      <c r="S436" s="73">
        <v>0</v>
      </c>
      <c r="T436" s="73">
        <v>0</v>
      </c>
      <c r="U436" s="73">
        <v>0</v>
      </c>
      <c r="V436" s="73">
        <v>0</v>
      </c>
      <c r="W436" s="73">
        <v>0</v>
      </c>
      <c r="X436" s="73">
        <v>0</v>
      </c>
      <c r="Y436" s="73">
        <v>0</v>
      </c>
      <c r="Z436" s="73">
        <v>0</v>
      </c>
      <c r="AA436" s="73">
        <v>0</v>
      </c>
      <c r="AB436" s="73">
        <v>0</v>
      </c>
      <c r="AC436" s="73">
        <v>0</v>
      </c>
      <c r="AD436" s="73">
        <v>0</v>
      </c>
      <c r="AE436" s="73">
        <v>0</v>
      </c>
      <c r="AF436" s="73">
        <v>0</v>
      </c>
      <c r="AG436" s="73">
        <v>0</v>
      </c>
      <c r="AH436" s="73">
        <v>0</v>
      </c>
      <c r="AI436" s="73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</row>
    <row r="437" spans="1:85">
      <c r="A437" s="5"/>
      <c r="B437" s="5" t="s">
        <v>4</v>
      </c>
      <c r="C437" s="73">
        <v>0</v>
      </c>
      <c r="D437" s="73">
        <v>0</v>
      </c>
      <c r="E437" s="73">
        <v>0</v>
      </c>
      <c r="F437" s="73">
        <v>0</v>
      </c>
      <c r="G437" s="73">
        <v>0</v>
      </c>
      <c r="H437" s="73">
        <v>0</v>
      </c>
      <c r="I437" s="73">
        <v>0</v>
      </c>
      <c r="J437" s="73">
        <v>0</v>
      </c>
      <c r="K437" s="73">
        <v>0</v>
      </c>
      <c r="L437" s="73">
        <v>0</v>
      </c>
      <c r="M437" s="73">
        <v>0</v>
      </c>
      <c r="N437" s="73">
        <v>0</v>
      </c>
      <c r="O437" s="73">
        <v>0</v>
      </c>
      <c r="P437" s="73">
        <v>0</v>
      </c>
      <c r="Q437" s="73">
        <v>0</v>
      </c>
      <c r="R437" s="73">
        <v>0</v>
      </c>
      <c r="S437" s="73">
        <v>0</v>
      </c>
      <c r="T437" s="73">
        <v>0</v>
      </c>
      <c r="U437" s="73">
        <v>0</v>
      </c>
      <c r="V437" s="73">
        <v>0</v>
      </c>
      <c r="W437" s="73">
        <v>0</v>
      </c>
      <c r="X437" s="73">
        <v>0</v>
      </c>
      <c r="Y437" s="73">
        <v>0</v>
      </c>
      <c r="Z437" s="73">
        <v>0</v>
      </c>
      <c r="AA437" s="73">
        <v>0</v>
      </c>
      <c r="AB437" s="73">
        <v>0</v>
      </c>
      <c r="AC437" s="73">
        <v>0</v>
      </c>
      <c r="AD437" s="73">
        <v>0</v>
      </c>
      <c r="AE437" s="73">
        <v>0</v>
      </c>
      <c r="AF437" s="73">
        <v>0</v>
      </c>
      <c r="AG437" s="73">
        <v>0</v>
      </c>
      <c r="AH437" s="73">
        <v>0</v>
      </c>
      <c r="AI437" s="73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>
      <c r="A438" s="5" t="s">
        <v>8</v>
      </c>
      <c r="B438" s="5" t="s">
        <v>3</v>
      </c>
      <c r="C438" s="73">
        <v>0</v>
      </c>
      <c r="D438" s="73">
        <v>0</v>
      </c>
      <c r="E438" s="73">
        <v>0</v>
      </c>
      <c r="F438" s="73">
        <v>0</v>
      </c>
      <c r="G438" s="73">
        <v>0</v>
      </c>
      <c r="H438" s="73">
        <v>0</v>
      </c>
      <c r="I438" s="73">
        <v>0</v>
      </c>
      <c r="J438" s="73">
        <v>0</v>
      </c>
      <c r="K438" s="73">
        <v>0</v>
      </c>
      <c r="L438" s="73">
        <v>0</v>
      </c>
      <c r="M438" s="73">
        <v>0</v>
      </c>
      <c r="N438" s="73">
        <v>0</v>
      </c>
      <c r="O438" s="73">
        <v>0</v>
      </c>
      <c r="P438" s="73">
        <v>0</v>
      </c>
      <c r="Q438" s="73">
        <v>0</v>
      </c>
      <c r="R438" s="73">
        <v>0</v>
      </c>
      <c r="S438" s="73">
        <v>0</v>
      </c>
      <c r="T438" s="73">
        <v>0</v>
      </c>
      <c r="U438" s="73">
        <v>0</v>
      </c>
      <c r="V438" s="73">
        <v>0</v>
      </c>
      <c r="W438" s="73">
        <v>0</v>
      </c>
      <c r="X438" s="73">
        <v>0</v>
      </c>
      <c r="Y438" s="73">
        <v>0</v>
      </c>
      <c r="Z438" s="73">
        <v>0</v>
      </c>
      <c r="AA438" s="73">
        <v>0</v>
      </c>
      <c r="AB438" s="73">
        <v>0</v>
      </c>
      <c r="AC438" s="73">
        <v>0</v>
      </c>
      <c r="AD438" s="73">
        <v>0</v>
      </c>
      <c r="AE438" s="73">
        <v>0</v>
      </c>
      <c r="AF438" s="73">
        <v>0</v>
      </c>
      <c r="AG438" s="73">
        <v>0</v>
      </c>
      <c r="AH438" s="73">
        <v>0</v>
      </c>
      <c r="AI438" s="73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</row>
    <row r="439" spans="1:85">
      <c r="A439" s="4"/>
      <c r="B439" s="4" t="s">
        <v>37</v>
      </c>
      <c r="C439" s="73">
        <v>0</v>
      </c>
      <c r="D439" s="73">
        <v>0</v>
      </c>
      <c r="E439" s="73">
        <v>0</v>
      </c>
      <c r="F439" s="73">
        <v>0</v>
      </c>
      <c r="G439" s="73">
        <v>0</v>
      </c>
      <c r="H439" s="73">
        <v>0</v>
      </c>
      <c r="I439" s="73">
        <v>0</v>
      </c>
      <c r="J439" s="73">
        <v>0</v>
      </c>
      <c r="K439" s="73">
        <v>0</v>
      </c>
      <c r="L439" s="73">
        <v>0</v>
      </c>
      <c r="M439" s="73">
        <v>0</v>
      </c>
      <c r="N439" s="73">
        <v>0</v>
      </c>
      <c r="O439" s="73">
        <v>0</v>
      </c>
      <c r="P439" s="73">
        <v>0</v>
      </c>
      <c r="Q439" s="73">
        <v>0</v>
      </c>
      <c r="R439" s="73">
        <v>0</v>
      </c>
      <c r="S439" s="73">
        <v>0</v>
      </c>
      <c r="T439" s="73">
        <v>0</v>
      </c>
      <c r="U439" s="73">
        <v>0</v>
      </c>
      <c r="V439" s="73">
        <v>0</v>
      </c>
      <c r="W439" s="73">
        <v>0</v>
      </c>
      <c r="X439" s="73">
        <v>0</v>
      </c>
      <c r="Y439" s="73">
        <v>0</v>
      </c>
      <c r="Z439" s="73">
        <v>0</v>
      </c>
      <c r="AA439" s="73">
        <v>0</v>
      </c>
      <c r="AB439" s="73">
        <v>0</v>
      </c>
      <c r="AC439" s="73">
        <v>0</v>
      </c>
      <c r="AD439" s="73">
        <v>0</v>
      </c>
      <c r="AE439" s="73">
        <v>0</v>
      </c>
      <c r="AF439" s="73">
        <v>0</v>
      </c>
      <c r="AG439" s="73">
        <v>0</v>
      </c>
      <c r="AH439" s="73">
        <v>0</v>
      </c>
      <c r="AI439" s="73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</row>
    <row r="440" spans="1:85">
      <c r="A440" s="14" t="s">
        <v>36</v>
      </c>
      <c r="B440" s="14" t="s">
        <v>38</v>
      </c>
      <c r="C440" s="73">
        <v>0</v>
      </c>
      <c r="D440" s="73">
        <v>0</v>
      </c>
      <c r="E440" s="73">
        <v>0</v>
      </c>
      <c r="F440" s="73">
        <v>0</v>
      </c>
      <c r="G440" s="73">
        <v>0</v>
      </c>
      <c r="H440" s="73">
        <v>0</v>
      </c>
      <c r="I440" s="73">
        <v>0</v>
      </c>
      <c r="J440" s="73">
        <v>0</v>
      </c>
      <c r="K440" s="73">
        <v>0</v>
      </c>
      <c r="L440" s="73">
        <v>0</v>
      </c>
      <c r="M440" s="73">
        <v>0</v>
      </c>
      <c r="N440" s="73">
        <v>0</v>
      </c>
      <c r="O440" s="73">
        <v>0</v>
      </c>
      <c r="P440" s="73">
        <v>0</v>
      </c>
      <c r="Q440" s="73">
        <v>0</v>
      </c>
      <c r="R440" s="73">
        <v>0</v>
      </c>
      <c r="S440" s="73">
        <v>0</v>
      </c>
      <c r="T440" s="73">
        <v>0</v>
      </c>
      <c r="U440" s="73">
        <v>0</v>
      </c>
      <c r="V440" s="73">
        <v>0</v>
      </c>
      <c r="W440" s="73">
        <v>0</v>
      </c>
      <c r="X440" s="73">
        <v>0</v>
      </c>
      <c r="Y440" s="73">
        <v>0</v>
      </c>
      <c r="Z440" s="73">
        <v>0</v>
      </c>
      <c r="AA440" s="73">
        <v>0</v>
      </c>
      <c r="AB440" s="73">
        <v>0</v>
      </c>
      <c r="AC440" s="73">
        <v>0</v>
      </c>
      <c r="AD440" s="73">
        <v>0</v>
      </c>
      <c r="AE440" s="73">
        <v>0</v>
      </c>
      <c r="AF440" s="73">
        <v>0</v>
      </c>
      <c r="AG440" s="73">
        <v>0</v>
      </c>
      <c r="AH440" s="73">
        <v>0</v>
      </c>
      <c r="AI440" s="73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</row>
    <row r="441" spans="1:85" ht="12.3" customHeight="1">
      <c r="A441" s="5"/>
      <c r="B441" s="5" t="s">
        <v>213</v>
      </c>
      <c r="C441" s="73">
        <v>0</v>
      </c>
      <c r="D441" s="73">
        <v>0</v>
      </c>
      <c r="E441" s="73">
        <v>0</v>
      </c>
      <c r="F441" s="73">
        <v>0</v>
      </c>
      <c r="G441" s="73">
        <v>0</v>
      </c>
      <c r="H441" s="73">
        <v>0</v>
      </c>
      <c r="I441" s="73">
        <v>0</v>
      </c>
      <c r="J441" s="73">
        <v>0</v>
      </c>
      <c r="K441" s="73">
        <v>0</v>
      </c>
      <c r="L441" s="73">
        <v>0</v>
      </c>
      <c r="M441" s="73">
        <v>0</v>
      </c>
      <c r="N441" s="73">
        <v>0</v>
      </c>
      <c r="O441" s="73">
        <v>0</v>
      </c>
      <c r="P441" s="73">
        <v>0</v>
      </c>
      <c r="Q441" s="73">
        <v>0</v>
      </c>
      <c r="R441" s="73">
        <v>0</v>
      </c>
      <c r="S441" s="73">
        <v>0</v>
      </c>
      <c r="T441" s="73">
        <v>0</v>
      </c>
      <c r="U441" s="73">
        <v>0</v>
      </c>
      <c r="V441" s="73">
        <v>0</v>
      </c>
      <c r="W441" s="73">
        <v>0</v>
      </c>
      <c r="X441" s="73">
        <v>0</v>
      </c>
      <c r="Y441" s="73">
        <v>0</v>
      </c>
      <c r="Z441" s="73">
        <v>0</v>
      </c>
      <c r="AA441" s="73">
        <v>0</v>
      </c>
      <c r="AB441" s="73">
        <v>0</v>
      </c>
      <c r="AC441" s="73">
        <v>0</v>
      </c>
      <c r="AD441" s="73">
        <v>0</v>
      </c>
      <c r="AE441" s="73">
        <v>0</v>
      </c>
      <c r="AF441" s="73">
        <v>0</v>
      </c>
      <c r="AG441" s="73">
        <v>0</v>
      </c>
      <c r="AH441" s="73">
        <v>0</v>
      </c>
      <c r="AI441" s="73">
        <v>0</v>
      </c>
    </row>
    <row r="442" spans="1:85">
      <c r="A442" s="1" t="str">
        <f>LOOKUP(B442,[1]Regions!$A$4:$A$98,[1]Regions!$B$4:$B$98)</f>
        <v>Hungary</v>
      </c>
      <c r="B442" s="2">
        <v>21</v>
      </c>
      <c r="C442" s="72">
        <v>2018</v>
      </c>
      <c r="D442" s="72">
        <v>2019</v>
      </c>
      <c r="E442" s="72">
        <v>2020</v>
      </c>
      <c r="F442" s="72">
        <v>2021</v>
      </c>
      <c r="G442" s="72">
        <v>2022</v>
      </c>
      <c r="H442" s="72">
        <v>2023</v>
      </c>
      <c r="I442" s="72">
        <v>2024</v>
      </c>
      <c r="J442" s="72">
        <v>2025</v>
      </c>
      <c r="K442" s="72">
        <v>2026</v>
      </c>
      <c r="L442" s="72">
        <v>2027</v>
      </c>
      <c r="M442" s="72">
        <v>2028</v>
      </c>
      <c r="N442" s="72">
        <v>2029</v>
      </c>
      <c r="O442" s="72">
        <v>2030</v>
      </c>
      <c r="P442" s="72">
        <v>2031</v>
      </c>
      <c r="Q442" s="72">
        <v>2032</v>
      </c>
      <c r="R442" s="72">
        <v>2033</v>
      </c>
      <c r="S442" s="72">
        <v>2034</v>
      </c>
      <c r="T442" s="72">
        <v>2035</v>
      </c>
      <c r="U442" s="72">
        <v>2036</v>
      </c>
      <c r="V442" s="72">
        <v>2037</v>
      </c>
      <c r="W442" s="72">
        <v>2038</v>
      </c>
      <c r="X442" s="72">
        <v>2039</v>
      </c>
      <c r="Y442" s="72">
        <v>2040</v>
      </c>
      <c r="Z442" s="72">
        <v>2041</v>
      </c>
      <c r="AA442" s="72">
        <v>2042</v>
      </c>
      <c r="AB442" s="72">
        <v>2043</v>
      </c>
      <c r="AC442" s="72">
        <v>2044</v>
      </c>
      <c r="AD442" s="72">
        <v>2045</v>
      </c>
      <c r="AE442" s="72">
        <v>2046</v>
      </c>
      <c r="AF442" s="72">
        <v>2047</v>
      </c>
      <c r="AG442" s="72">
        <v>2048</v>
      </c>
      <c r="AH442" s="72">
        <v>2049</v>
      </c>
      <c r="AI442" s="72">
        <v>2050</v>
      </c>
      <c r="AJ442">
        <v>2051</v>
      </c>
      <c r="AK442">
        <v>2052</v>
      </c>
      <c r="AL442">
        <v>2053</v>
      </c>
      <c r="AM442">
        <v>2054</v>
      </c>
      <c r="AN442">
        <v>2055</v>
      </c>
      <c r="AO442">
        <v>2056</v>
      </c>
      <c r="AP442">
        <v>2057</v>
      </c>
      <c r="AQ442">
        <v>2058</v>
      </c>
      <c r="AR442">
        <v>2059</v>
      </c>
      <c r="AS442">
        <v>2060</v>
      </c>
      <c r="AT442">
        <v>2061</v>
      </c>
      <c r="AU442">
        <v>2062</v>
      </c>
      <c r="AV442">
        <v>2063</v>
      </c>
      <c r="AW442">
        <v>2064</v>
      </c>
      <c r="AX442">
        <v>2065</v>
      </c>
      <c r="AY442">
        <v>2066</v>
      </c>
      <c r="AZ442">
        <v>2067</v>
      </c>
      <c r="BA442">
        <v>2068</v>
      </c>
      <c r="BB442">
        <v>2069</v>
      </c>
      <c r="BC442">
        <v>2070</v>
      </c>
      <c r="BD442">
        <v>2071</v>
      </c>
      <c r="BE442">
        <v>2072</v>
      </c>
      <c r="BF442">
        <v>2073</v>
      </c>
      <c r="BG442">
        <v>2074</v>
      </c>
      <c r="BH442">
        <v>2075</v>
      </c>
      <c r="BI442">
        <v>2076</v>
      </c>
      <c r="BJ442">
        <v>2077</v>
      </c>
      <c r="BK442">
        <v>2078</v>
      </c>
      <c r="BL442">
        <v>2079</v>
      </c>
      <c r="BM442">
        <v>2080</v>
      </c>
      <c r="BN442">
        <v>2081</v>
      </c>
      <c r="BO442">
        <v>2082</v>
      </c>
      <c r="BP442">
        <v>2083</v>
      </c>
      <c r="BQ442">
        <v>2084</v>
      </c>
      <c r="BR442">
        <v>2085</v>
      </c>
      <c r="BS442">
        <v>2086</v>
      </c>
      <c r="BT442">
        <v>2087</v>
      </c>
      <c r="BU442">
        <v>2088</v>
      </c>
      <c r="BV442">
        <v>2089</v>
      </c>
      <c r="BW442">
        <v>2090</v>
      </c>
      <c r="BX442">
        <v>2091</v>
      </c>
      <c r="BY442">
        <v>2092</v>
      </c>
      <c r="BZ442">
        <v>2093</v>
      </c>
      <c r="CA442">
        <v>2094</v>
      </c>
      <c r="CB442">
        <v>2095</v>
      </c>
      <c r="CC442">
        <v>2096</v>
      </c>
      <c r="CD442">
        <v>2097</v>
      </c>
      <c r="CE442">
        <v>2098</v>
      </c>
      <c r="CF442">
        <v>2099</v>
      </c>
      <c r="CG442">
        <v>2100</v>
      </c>
    </row>
    <row r="443" spans="1:85">
      <c r="A443" s="74"/>
      <c r="B443" s="74" t="s">
        <v>4</v>
      </c>
      <c r="C443" s="73">
        <v>0</v>
      </c>
      <c r="D443" s="73">
        <v>0</v>
      </c>
      <c r="E443" s="73">
        <v>0</v>
      </c>
      <c r="F443" s="73">
        <v>0</v>
      </c>
      <c r="G443" s="73">
        <v>0</v>
      </c>
      <c r="H443" s="73">
        <v>0</v>
      </c>
      <c r="I443" s="73">
        <v>0</v>
      </c>
      <c r="J443" s="73">
        <v>0</v>
      </c>
      <c r="K443" s="73">
        <v>0</v>
      </c>
      <c r="L443" s="73">
        <v>0</v>
      </c>
      <c r="M443" s="73">
        <v>0</v>
      </c>
      <c r="N443" s="73">
        <v>0</v>
      </c>
      <c r="O443" s="73">
        <v>0</v>
      </c>
      <c r="P443" s="73">
        <v>0</v>
      </c>
      <c r="Q443" s="73">
        <v>0</v>
      </c>
      <c r="R443" s="73">
        <v>0</v>
      </c>
      <c r="S443" s="73">
        <v>0</v>
      </c>
      <c r="T443" s="73">
        <v>0</v>
      </c>
      <c r="U443" s="73">
        <v>0</v>
      </c>
      <c r="V443" s="73">
        <v>0</v>
      </c>
      <c r="W443" s="73">
        <v>0</v>
      </c>
      <c r="X443" s="73">
        <v>0</v>
      </c>
      <c r="Y443" s="73">
        <v>0</v>
      </c>
      <c r="Z443" s="73">
        <v>0</v>
      </c>
      <c r="AA443" s="73">
        <v>0</v>
      </c>
      <c r="AB443" s="73">
        <v>0</v>
      </c>
      <c r="AC443" s="73">
        <v>0</v>
      </c>
      <c r="AD443" s="73">
        <v>0</v>
      </c>
      <c r="AE443" s="73">
        <v>0</v>
      </c>
      <c r="AF443" s="73">
        <v>0</v>
      </c>
      <c r="AG443" s="73">
        <v>0</v>
      </c>
      <c r="AH443" s="73">
        <v>0</v>
      </c>
      <c r="AI443" s="7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</row>
    <row r="444" spans="1:85">
      <c r="A444" s="74" t="s">
        <v>0</v>
      </c>
      <c r="B444" s="74" t="s">
        <v>3</v>
      </c>
      <c r="C444" s="73">
        <v>0</v>
      </c>
      <c r="D444" s="73">
        <v>0</v>
      </c>
      <c r="E444" s="73">
        <v>0</v>
      </c>
      <c r="F444" s="73">
        <v>0</v>
      </c>
      <c r="G444" s="73">
        <v>0</v>
      </c>
      <c r="H444" s="73">
        <v>0</v>
      </c>
      <c r="I444" s="73">
        <v>0</v>
      </c>
      <c r="J444" s="73">
        <v>0</v>
      </c>
      <c r="K444" s="73">
        <v>0</v>
      </c>
      <c r="L444" s="73">
        <v>0</v>
      </c>
      <c r="M444" s="73">
        <v>0</v>
      </c>
      <c r="N444" s="73">
        <v>0</v>
      </c>
      <c r="O444" s="73">
        <v>0</v>
      </c>
      <c r="P444" s="73">
        <v>0</v>
      </c>
      <c r="Q444" s="73">
        <v>0</v>
      </c>
      <c r="R444" s="73">
        <v>0</v>
      </c>
      <c r="S444" s="73">
        <v>0</v>
      </c>
      <c r="T444" s="73">
        <v>0</v>
      </c>
      <c r="U444" s="73">
        <v>0</v>
      </c>
      <c r="V444" s="73">
        <v>0</v>
      </c>
      <c r="W444" s="73">
        <v>0</v>
      </c>
      <c r="X444" s="73">
        <v>0</v>
      </c>
      <c r="Y444" s="73">
        <v>0</v>
      </c>
      <c r="Z444" s="73">
        <v>0</v>
      </c>
      <c r="AA444" s="73">
        <v>0</v>
      </c>
      <c r="AB444" s="73">
        <v>0</v>
      </c>
      <c r="AC444" s="73">
        <v>0</v>
      </c>
      <c r="AD444" s="73">
        <v>0</v>
      </c>
      <c r="AE444" s="73">
        <v>0</v>
      </c>
      <c r="AF444" s="73">
        <v>0</v>
      </c>
      <c r="AG444" s="73">
        <v>0</v>
      </c>
      <c r="AH444" s="73">
        <v>0</v>
      </c>
      <c r="AI444" s="73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</row>
    <row r="445" spans="1:85">
      <c r="A445" s="74"/>
      <c r="B445" s="74" t="s">
        <v>34</v>
      </c>
      <c r="C445" s="73">
        <v>0</v>
      </c>
      <c r="D445" s="73">
        <v>0</v>
      </c>
      <c r="E445" s="73">
        <v>0</v>
      </c>
      <c r="F445" s="73">
        <v>0</v>
      </c>
      <c r="G445" s="73">
        <v>0</v>
      </c>
      <c r="H445" s="73">
        <v>0</v>
      </c>
      <c r="I445" s="73">
        <v>0</v>
      </c>
      <c r="J445" s="73">
        <v>0</v>
      </c>
      <c r="K445" s="73">
        <v>0</v>
      </c>
      <c r="L445" s="73">
        <v>0</v>
      </c>
      <c r="M445" s="73">
        <v>0</v>
      </c>
      <c r="N445" s="73">
        <v>0</v>
      </c>
      <c r="O445" s="73">
        <v>0</v>
      </c>
      <c r="P445" s="73">
        <v>0</v>
      </c>
      <c r="Q445" s="73">
        <v>0</v>
      </c>
      <c r="R445" s="73">
        <v>0</v>
      </c>
      <c r="S445" s="73">
        <v>0</v>
      </c>
      <c r="T445" s="73">
        <v>0</v>
      </c>
      <c r="U445" s="73">
        <v>0</v>
      </c>
      <c r="V445" s="73">
        <v>0</v>
      </c>
      <c r="W445" s="73">
        <v>0</v>
      </c>
      <c r="X445" s="73">
        <v>0</v>
      </c>
      <c r="Y445" s="73">
        <v>0</v>
      </c>
      <c r="Z445" s="73">
        <v>0</v>
      </c>
      <c r="AA445" s="73">
        <v>0</v>
      </c>
      <c r="AB445" s="73">
        <v>0</v>
      </c>
      <c r="AC445" s="73">
        <v>0</v>
      </c>
      <c r="AD445" s="73">
        <v>0</v>
      </c>
      <c r="AE445" s="73">
        <v>0</v>
      </c>
      <c r="AF445" s="73">
        <v>0</v>
      </c>
      <c r="AG445" s="73">
        <v>0</v>
      </c>
      <c r="AH445" s="73">
        <v>0</v>
      </c>
      <c r="AI445" s="73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</row>
    <row r="446" spans="1:85">
      <c r="A446" s="14"/>
      <c r="B446" s="14" t="s">
        <v>35</v>
      </c>
      <c r="C446" s="73">
        <v>0</v>
      </c>
      <c r="D446" s="73">
        <v>0</v>
      </c>
      <c r="E446" s="73">
        <v>0</v>
      </c>
      <c r="F446" s="73">
        <v>0</v>
      </c>
      <c r="G446" s="73">
        <v>0</v>
      </c>
      <c r="H446" s="73">
        <v>0</v>
      </c>
      <c r="I446" s="73">
        <v>0</v>
      </c>
      <c r="J446" s="73">
        <v>0</v>
      </c>
      <c r="K446" s="73">
        <v>0</v>
      </c>
      <c r="L446" s="73">
        <v>0</v>
      </c>
      <c r="M446" s="73">
        <v>0</v>
      </c>
      <c r="N446" s="73">
        <v>0</v>
      </c>
      <c r="O446" s="73">
        <v>0</v>
      </c>
      <c r="P446" s="73">
        <v>0</v>
      </c>
      <c r="Q446" s="73">
        <v>0</v>
      </c>
      <c r="R446" s="73">
        <v>0</v>
      </c>
      <c r="S446" s="73">
        <v>0</v>
      </c>
      <c r="T446" s="73">
        <v>0</v>
      </c>
      <c r="U446" s="73">
        <v>0</v>
      </c>
      <c r="V446" s="73">
        <v>0</v>
      </c>
      <c r="W446" s="73">
        <v>0</v>
      </c>
      <c r="X446" s="73">
        <v>0</v>
      </c>
      <c r="Y446" s="73">
        <v>0</v>
      </c>
      <c r="Z446" s="73">
        <v>0</v>
      </c>
      <c r="AA446" s="73">
        <v>0</v>
      </c>
      <c r="AB446" s="73">
        <v>0</v>
      </c>
      <c r="AC446" s="73">
        <v>0</v>
      </c>
      <c r="AD446" s="73">
        <v>0</v>
      </c>
      <c r="AE446" s="73">
        <v>0</v>
      </c>
      <c r="AF446" s="73">
        <v>0</v>
      </c>
      <c r="AG446" s="73">
        <v>0</v>
      </c>
      <c r="AH446" s="73">
        <v>0</v>
      </c>
      <c r="AI446" s="73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</row>
    <row r="447" spans="1:85">
      <c r="A447" s="4"/>
      <c r="B447" s="4" t="s">
        <v>4</v>
      </c>
      <c r="C447" s="73">
        <v>0</v>
      </c>
      <c r="D447" s="73">
        <v>0</v>
      </c>
      <c r="E447" s="73">
        <v>0</v>
      </c>
      <c r="F447" s="73">
        <v>0</v>
      </c>
      <c r="G447" s="73">
        <v>0</v>
      </c>
      <c r="H447" s="73">
        <v>0</v>
      </c>
      <c r="I447" s="73">
        <v>0</v>
      </c>
      <c r="J447" s="73">
        <v>0</v>
      </c>
      <c r="K447" s="73">
        <v>0</v>
      </c>
      <c r="L447" s="73">
        <v>0</v>
      </c>
      <c r="M447" s="73">
        <v>0</v>
      </c>
      <c r="N447" s="73">
        <v>0</v>
      </c>
      <c r="O447" s="73">
        <v>0</v>
      </c>
      <c r="P447" s="73">
        <v>0</v>
      </c>
      <c r="Q447" s="73">
        <v>0</v>
      </c>
      <c r="R447" s="73">
        <v>0</v>
      </c>
      <c r="S447" s="73">
        <v>0</v>
      </c>
      <c r="T447" s="73">
        <v>0</v>
      </c>
      <c r="U447" s="73">
        <v>0</v>
      </c>
      <c r="V447" s="73">
        <v>0</v>
      </c>
      <c r="W447" s="73">
        <v>0</v>
      </c>
      <c r="X447" s="73">
        <v>0</v>
      </c>
      <c r="Y447" s="73">
        <v>0</v>
      </c>
      <c r="Z447" s="73">
        <v>0</v>
      </c>
      <c r="AA447" s="73">
        <v>0</v>
      </c>
      <c r="AB447" s="73">
        <v>0</v>
      </c>
      <c r="AC447" s="73">
        <v>0</v>
      </c>
      <c r="AD447" s="73">
        <v>0</v>
      </c>
      <c r="AE447" s="73">
        <v>0</v>
      </c>
      <c r="AF447" s="73">
        <v>0</v>
      </c>
      <c r="AG447" s="73">
        <v>0</v>
      </c>
      <c r="AH447" s="73">
        <v>0</v>
      </c>
      <c r="AI447" s="73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</row>
    <row r="448" spans="1:85">
      <c r="A448" s="74" t="s">
        <v>1</v>
      </c>
      <c r="B448" s="74" t="s">
        <v>3</v>
      </c>
      <c r="C448" s="73">
        <v>0</v>
      </c>
      <c r="D448" s="73">
        <v>0</v>
      </c>
      <c r="E448" s="73">
        <v>0</v>
      </c>
      <c r="F448" s="73">
        <v>0</v>
      </c>
      <c r="G448" s="73">
        <v>0</v>
      </c>
      <c r="H448" s="73">
        <v>0</v>
      </c>
      <c r="I448" s="73">
        <v>0</v>
      </c>
      <c r="J448" s="73">
        <v>0</v>
      </c>
      <c r="K448" s="73">
        <v>0</v>
      </c>
      <c r="L448" s="73">
        <v>0</v>
      </c>
      <c r="M448" s="73">
        <v>0</v>
      </c>
      <c r="N448" s="73">
        <v>0</v>
      </c>
      <c r="O448" s="73">
        <v>0</v>
      </c>
      <c r="P448" s="73">
        <v>0</v>
      </c>
      <c r="Q448" s="73">
        <v>0</v>
      </c>
      <c r="R448" s="73">
        <v>0</v>
      </c>
      <c r="S448" s="73">
        <v>0</v>
      </c>
      <c r="T448" s="73">
        <v>0</v>
      </c>
      <c r="U448" s="73">
        <v>0</v>
      </c>
      <c r="V448" s="73">
        <v>0</v>
      </c>
      <c r="W448" s="73">
        <v>0</v>
      </c>
      <c r="X448" s="73">
        <v>0</v>
      </c>
      <c r="Y448" s="73">
        <v>0</v>
      </c>
      <c r="Z448" s="73">
        <v>0</v>
      </c>
      <c r="AA448" s="73">
        <v>0</v>
      </c>
      <c r="AB448" s="73">
        <v>0</v>
      </c>
      <c r="AC448" s="73">
        <v>0</v>
      </c>
      <c r="AD448" s="73">
        <v>0</v>
      </c>
      <c r="AE448" s="73">
        <v>0</v>
      </c>
      <c r="AF448" s="73">
        <v>0</v>
      </c>
      <c r="AG448" s="73">
        <v>0</v>
      </c>
      <c r="AH448" s="73">
        <v>0</v>
      </c>
      <c r="AI448" s="73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</row>
    <row r="449" spans="1:85">
      <c r="A449" s="74"/>
      <c r="B449" s="74" t="s">
        <v>34</v>
      </c>
      <c r="C449" s="73">
        <v>0</v>
      </c>
      <c r="D449" s="73">
        <v>0</v>
      </c>
      <c r="E449" s="73">
        <v>0</v>
      </c>
      <c r="F449" s="73">
        <v>0</v>
      </c>
      <c r="G449" s="73">
        <v>0</v>
      </c>
      <c r="H449" s="73">
        <v>0</v>
      </c>
      <c r="I449" s="73">
        <v>0</v>
      </c>
      <c r="J449" s="73">
        <v>0</v>
      </c>
      <c r="K449" s="73">
        <v>0</v>
      </c>
      <c r="L449" s="73">
        <v>0</v>
      </c>
      <c r="M449" s="73">
        <v>0</v>
      </c>
      <c r="N449" s="73">
        <v>0</v>
      </c>
      <c r="O449" s="73">
        <v>0</v>
      </c>
      <c r="P449" s="73">
        <v>0</v>
      </c>
      <c r="Q449" s="73">
        <v>0</v>
      </c>
      <c r="R449" s="73">
        <v>0</v>
      </c>
      <c r="S449" s="73">
        <v>0</v>
      </c>
      <c r="T449" s="73">
        <v>0</v>
      </c>
      <c r="U449" s="73">
        <v>0</v>
      </c>
      <c r="V449" s="73">
        <v>0</v>
      </c>
      <c r="W449" s="73">
        <v>0</v>
      </c>
      <c r="X449" s="73">
        <v>0</v>
      </c>
      <c r="Y449" s="73">
        <v>0</v>
      </c>
      <c r="Z449" s="73">
        <v>0</v>
      </c>
      <c r="AA449" s="73">
        <v>0</v>
      </c>
      <c r="AB449" s="73">
        <v>0</v>
      </c>
      <c r="AC449" s="73">
        <v>0</v>
      </c>
      <c r="AD449" s="73">
        <v>0</v>
      </c>
      <c r="AE449" s="73">
        <v>0</v>
      </c>
      <c r="AF449" s="73">
        <v>0</v>
      </c>
      <c r="AG449" s="73">
        <v>0</v>
      </c>
      <c r="AH449" s="73">
        <v>0</v>
      </c>
      <c r="AI449" s="73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</row>
    <row r="450" spans="1:85">
      <c r="A450" s="14"/>
      <c r="B450" s="14" t="s">
        <v>35</v>
      </c>
      <c r="C450" s="73">
        <v>0</v>
      </c>
      <c r="D450" s="73">
        <v>0</v>
      </c>
      <c r="E450" s="73">
        <v>0</v>
      </c>
      <c r="F450" s="73">
        <v>0</v>
      </c>
      <c r="G450" s="73">
        <v>0</v>
      </c>
      <c r="H450" s="73">
        <v>0</v>
      </c>
      <c r="I450" s="73">
        <v>0</v>
      </c>
      <c r="J450" s="73">
        <v>0</v>
      </c>
      <c r="K450" s="73">
        <v>0</v>
      </c>
      <c r="L450" s="73">
        <v>0</v>
      </c>
      <c r="M450" s="73">
        <v>0</v>
      </c>
      <c r="N450" s="73">
        <v>0</v>
      </c>
      <c r="O450" s="73">
        <v>0</v>
      </c>
      <c r="P450" s="73">
        <v>0</v>
      </c>
      <c r="Q450" s="73">
        <v>0</v>
      </c>
      <c r="R450" s="73">
        <v>0</v>
      </c>
      <c r="S450" s="73">
        <v>0</v>
      </c>
      <c r="T450" s="73">
        <v>0</v>
      </c>
      <c r="U450" s="73">
        <v>0</v>
      </c>
      <c r="V450" s="73">
        <v>0</v>
      </c>
      <c r="W450" s="73">
        <v>0</v>
      </c>
      <c r="X450" s="73">
        <v>0</v>
      </c>
      <c r="Y450" s="73">
        <v>0</v>
      </c>
      <c r="Z450" s="73">
        <v>0</v>
      </c>
      <c r="AA450" s="73">
        <v>0</v>
      </c>
      <c r="AB450" s="73">
        <v>0</v>
      </c>
      <c r="AC450" s="73">
        <v>0</v>
      </c>
      <c r="AD450" s="73">
        <v>0</v>
      </c>
      <c r="AE450" s="73">
        <v>0</v>
      </c>
      <c r="AF450" s="73">
        <v>0</v>
      </c>
      <c r="AG450" s="73">
        <v>0</v>
      </c>
      <c r="AH450" s="73">
        <v>0</v>
      </c>
      <c r="AI450" s="73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</row>
    <row r="451" spans="1:85">
      <c r="A451" s="4"/>
      <c r="B451" s="4" t="s">
        <v>4</v>
      </c>
      <c r="C451" s="73">
        <v>0</v>
      </c>
      <c r="D451" s="73">
        <v>0</v>
      </c>
      <c r="E451" s="73">
        <v>0</v>
      </c>
      <c r="F451" s="73">
        <v>0</v>
      </c>
      <c r="G451" s="73">
        <v>0</v>
      </c>
      <c r="H451" s="73">
        <v>0</v>
      </c>
      <c r="I451" s="73">
        <v>0</v>
      </c>
      <c r="J451" s="73">
        <v>0</v>
      </c>
      <c r="K451" s="73">
        <v>0</v>
      </c>
      <c r="L451" s="73">
        <v>0</v>
      </c>
      <c r="M451" s="73">
        <v>0</v>
      </c>
      <c r="N451" s="73">
        <v>0</v>
      </c>
      <c r="O451" s="73">
        <v>0</v>
      </c>
      <c r="P451" s="73">
        <v>0</v>
      </c>
      <c r="Q451" s="73">
        <v>0</v>
      </c>
      <c r="R451" s="73">
        <v>0</v>
      </c>
      <c r="S451" s="73">
        <v>0</v>
      </c>
      <c r="T451" s="73">
        <v>0</v>
      </c>
      <c r="U451" s="73">
        <v>0</v>
      </c>
      <c r="V451" s="73">
        <v>0</v>
      </c>
      <c r="W451" s="73">
        <v>0</v>
      </c>
      <c r="X451" s="73">
        <v>0</v>
      </c>
      <c r="Y451" s="73">
        <v>0</v>
      </c>
      <c r="Z451" s="73">
        <v>0</v>
      </c>
      <c r="AA451" s="73">
        <v>0</v>
      </c>
      <c r="AB451" s="73">
        <v>0</v>
      </c>
      <c r="AC451" s="73">
        <v>0</v>
      </c>
      <c r="AD451" s="73">
        <v>0</v>
      </c>
      <c r="AE451" s="73">
        <v>0</v>
      </c>
      <c r="AF451" s="73">
        <v>0</v>
      </c>
      <c r="AG451" s="73">
        <v>0</v>
      </c>
      <c r="AH451" s="73">
        <v>0</v>
      </c>
      <c r="AI451" s="73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</row>
    <row r="452" spans="1:85">
      <c r="A452" s="14" t="s">
        <v>5</v>
      </c>
      <c r="B452" s="14" t="s">
        <v>3</v>
      </c>
      <c r="C452" s="73">
        <v>0</v>
      </c>
      <c r="D452" s="73">
        <v>0</v>
      </c>
      <c r="E452" s="73">
        <v>0</v>
      </c>
      <c r="F452" s="73">
        <v>0</v>
      </c>
      <c r="G452" s="73">
        <v>0</v>
      </c>
      <c r="H452" s="73">
        <v>0</v>
      </c>
      <c r="I452" s="73">
        <v>0</v>
      </c>
      <c r="J452" s="73">
        <v>0</v>
      </c>
      <c r="K452" s="73">
        <v>0</v>
      </c>
      <c r="L452" s="73">
        <v>0</v>
      </c>
      <c r="M452" s="73">
        <v>0</v>
      </c>
      <c r="N452" s="73">
        <v>0</v>
      </c>
      <c r="O452" s="73">
        <v>0</v>
      </c>
      <c r="P452" s="73">
        <v>0</v>
      </c>
      <c r="Q452" s="73">
        <v>0</v>
      </c>
      <c r="R452" s="73">
        <v>0</v>
      </c>
      <c r="S452" s="73">
        <v>0</v>
      </c>
      <c r="T452" s="73">
        <v>0</v>
      </c>
      <c r="U452" s="73">
        <v>0</v>
      </c>
      <c r="V452" s="73">
        <v>0</v>
      </c>
      <c r="W452" s="73">
        <v>0</v>
      </c>
      <c r="X452" s="73">
        <v>0</v>
      </c>
      <c r="Y452" s="73">
        <v>0</v>
      </c>
      <c r="Z452" s="73">
        <v>0</v>
      </c>
      <c r="AA452" s="73">
        <v>0</v>
      </c>
      <c r="AB452" s="73">
        <v>0</v>
      </c>
      <c r="AC452" s="73">
        <v>0</v>
      </c>
      <c r="AD452" s="73">
        <v>0</v>
      </c>
      <c r="AE452" s="73">
        <v>0</v>
      </c>
      <c r="AF452" s="73">
        <v>0</v>
      </c>
      <c r="AG452" s="73">
        <v>0</v>
      </c>
      <c r="AH452" s="73">
        <v>0</v>
      </c>
      <c r="AI452" s="73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</row>
    <row r="453" spans="1:85">
      <c r="A453" s="5"/>
      <c r="B453" s="5" t="s">
        <v>4</v>
      </c>
      <c r="C453" s="73">
        <v>0</v>
      </c>
      <c r="D453" s="73">
        <v>0</v>
      </c>
      <c r="E453" s="73">
        <v>0</v>
      </c>
      <c r="F453" s="73">
        <v>0</v>
      </c>
      <c r="G453" s="73">
        <v>0</v>
      </c>
      <c r="H453" s="73">
        <v>0</v>
      </c>
      <c r="I453" s="73">
        <v>0</v>
      </c>
      <c r="J453" s="73">
        <v>0</v>
      </c>
      <c r="K453" s="73">
        <v>0</v>
      </c>
      <c r="L453" s="73">
        <v>0</v>
      </c>
      <c r="M453" s="73">
        <v>0</v>
      </c>
      <c r="N453" s="73">
        <v>0</v>
      </c>
      <c r="O453" s="73">
        <v>0</v>
      </c>
      <c r="P453" s="73">
        <v>0</v>
      </c>
      <c r="Q453" s="73">
        <v>0</v>
      </c>
      <c r="R453" s="73">
        <v>0</v>
      </c>
      <c r="S453" s="73">
        <v>0</v>
      </c>
      <c r="T453" s="73">
        <v>0</v>
      </c>
      <c r="U453" s="73">
        <v>0</v>
      </c>
      <c r="V453" s="73">
        <v>0</v>
      </c>
      <c r="W453" s="73">
        <v>0</v>
      </c>
      <c r="X453" s="73">
        <v>0</v>
      </c>
      <c r="Y453" s="73">
        <v>0</v>
      </c>
      <c r="Z453" s="73">
        <v>0</v>
      </c>
      <c r="AA453" s="73">
        <v>0</v>
      </c>
      <c r="AB453" s="73">
        <v>0</v>
      </c>
      <c r="AC453" s="73">
        <v>0</v>
      </c>
      <c r="AD453" s="73">
        <v>0</v>
      </c>
      <c r="AE453" s="73">
        <v>0</v>
      </c>
      <c r="AF453" s="73">
        <v>0</v>
      </c>
      <c r="AG453" s="73">
        <v>0</v>
      </c>
      <c r="AH453" s="73">
        <v>0</v>
      </c>
      <c r="AI453" s="7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</row>
    <row r="454" spans="1:85">
      <c r="A454" s="5" t="s">
        <v>2</v>
      </c>
      <c r="B454" s="5" t="s">
        <v>3</v>
      </c>
      <c r="C454" s="73">
        <v>0</v>
      </c>
      <c r="D454" s="73">
        <v>0</v>
      </c>
      <c r="E454" s="73">
        <v>0</v>
      </c>
      <c r="F454" s="73">
        <v>0</v>
      </c>
      <c r="G454" s="73">
        <v>0</v>
      </c>
      <c r="H454" s="73">
        <v>0</v>
      </c>
      <c r="I454" s="73">
        <v>0</v>
      </c>
      <c r="J454" s="73">
        <v>0</v>
      </c>
      <c r="K454" s="73">
        <v>0</v>
      </c>
      <c r="L454" s="73">
        <v>0</v>
      </c>
      <c r="M454" s="73">
        <v>0</v>
      </c>
      <c r="N454" s="73">
        <v>0</v>
      </c>
      <c r="O454" s="73">
        <v>0</v>
      </c>
      <c r="P454" s="73">
        <v>0</v>
      </c>
      <c r="Q454" s="73">
        <v>0</v>
      </c>
      <c r="R454" s="73">
        <v>0</v>
      </c>
      <c r="S454" s="73">
        <v>0</v>
      </c>
      <c r="T454" s="73">
        <v>0</v>
      </c>
      <c r="U454" s="73">
        <v>0</v>
      </c>
      <c r="V454" s="73">
        <v>0</v>
      </c>
      <c r="W454" s="73">
        <v>0</v>
      </c>
      <c r="X454" s="73">
        <v>0</v>
      </c>
      <c r="Y454" s="73">
        <v>0</v>
      </c>
      <c r="Z454" s="73">
        <v>0</v>
      </c>
      <c r="AA454" s="73">
        <v>0</v>
      </c>
      <c r="AB454" s="73">
        <v>0</v>
      </c>
      <c r="AC454" s="73">
        <v>0</v>
      </c>
      <c r="AD454" s="73">
        <v>0</v>
      </c>
      <c r="AE454" s="73">
        <v>0</v>
      </c>
      <c r="AF454" s="73">
        <v>0</v>
      </c>
      <c r="AG454" s="73">
        <v>0</v>
      </c>
      <c r="AH454" s="73">
        <v>0</v>
      </c>
      <c r="AI454" s="73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</row>
    <row r="455" spans="1:85">
      <c r="A455" s="4"/>
      <c r="B455" s="4" t="s">
        <v>4</v>
      </c>
      <c r="C455" s="73">
        <v>0</v>
      </c>
      <c r="D455" s="73">
        <v>0</v>
      </c>
      <c r="E455" s="73">
        <v>0</v>
      </c>
      <c r="F455" s="73">
        <v>0</v>
      </c>
      <c r="G455" s="73">
        <v>0</v>
      </c>
      <c r="H455" s="73">
        <v>0</v>
      </c>
      <c r="I455" s="73">
        <v>0</v>
      </c>
      <c r="J455" s="73">
        <v>0</v>
      </c>
      <c r="K455" s="73">
        <v>0</v>
      </c>
      <c r="L455" s="73">
        <v>0</v>
      </c>
      <c r="M455" s="73">
        <v>0</v>
      </c>
      <c r="N455" s="73">
        <v>0</v>
      </c>
      <c r="O455" s="73">
        <v>0</v>
      </c>
      <c r="P455" s="73">
        <v>0</v>
      </c>
      <c r="Q455" s="73">
        <v>0</v>
      </c>
      <c r="R455" s="73">
        <v>0</v>
      </c>
      <c r="S455" s="73">
        <v>0</v>
      </c>
      <c r="T455" s="73">
        <v>0</v>
      </c>
      <c r="U455" s="73">
        <v>0</v>
      </c>
      <c r="V455" s="73">
        <v>0</v>
      </c>
      <c r="W455" s="73">
        <v>0</v>
      </c>
      <c r="X455" s="73">
        <v>0</v>
      </c>
      <c r="Y455" s="73">
        <v>0</v>
      </c>
      <c r="Z455" s="73">
        <v>0</v>
      </c>
      <c r="AA455" s="73">
        <v>0</v>
      </c>
      <c r="AB455" s="73">
        <v>0</v>
      </c>
      <c r="AC455" s="73">
        <v>0</v>
      </c>
      <c r="AD455" s="73">
        <v>0</v>
      </c>
      <c r="AE455" s="73">
        <v>0</v>
      </c>
      <c r="AF455" s="73">
        <v>0</v>
      </c>
      <c r="AG455" s="73">
        <v>0</v>
      </c>
      <c r="AH455" s="73">
        <v>0</v>
      </c>
      <c r="AI455" s="73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</row>
    <row r="456" spans="1:85">
      <c r="A456" s="14" t="s">
        <v>7</v>
      </c>
      <c r="B456" s="14" t="s">
        <v>3</v>
      </c>
      <c r="C456" s="73">
        <v>0</v>
      </c>
      <c r="D456" s="73">
        <v>0</v>
      </c>
      <c r="E456" s="73">
        <v>0</v>
      </c>
      <c r="F456" s="73">
        <v>0</v>
      </c>
      <c r="G456" s="73">
        <v>0</v>
      </c>
      <c r="H456" s="73">
        <v>0</v>
      </c>
      <c r="I456" s="73">
        <v>0</v>
      </c>
      <c r="J456" s="73">
        <v>0</v>
      </c>
      <c r="K456" s="73">
        <v>0</v>
      </c>
      <c r="L456" s="73">
        <v>0</v>
      </c>
      <c r="M456" s="73">
        <v>0</v>
      </c>
      <c r="N456" s="73">
        <v>0</v>
      </c>
      <c r="O456" s="73">
        <v>0</v>
      </c>
      <c r="P456" s="73">
        <v>0</v>
      </c>
      <c r="Q456" s="73">
        <v>0</v>
      </c>
      <c r="R456" s="73">
        <v>0</v>
      </c>
      <c r="S456" s="73">
        <v>0</v>
      </c>
      <c r="T456" s="73">
        <v>0</v>
      </c>
      <c r="U456" s="73">
        <v>0</v>
      </c>
      <c r="V456" s="73">
        <v>0</v>
      </c>
      <c r="W456" s="73">
        <v>0</v>
      </c>
      <c r="X456" s="73">
        <v>0</v>
      </c>
      <c r="Y456" s="73">
        <v>0</v>
      </c>
      <c r="Z456" s="73">
        <v>0</v>
      </c>
      <c r="AA456" s="73">
        <v>0</v>
      </c>
      <c r="AB456" s="73">
        <v>0</v>
      </c>
      <c r="AC456" s="73">
        <v>0</v>
      </c>
      <c r="AD456" s="73">
        <v>0</v>
      </c>
      <c r="AE456" s="73">
        <v>0</v>
      </c>
      <c r="AF456" s="73">
        <v>0</v>
      </c>
      <c r="AG456" s="73">
        <v>0</v>
      </c>
      <c r="AH456" s="73">
        <v>0</v>
      </c>
      <c r="AI456" s="73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</row>
    <row r="457" spans="1:85">
      <c r="A457" s="4"/>
      <c r="B457" s="4" t="s">
        <v>4</v>
      </c>
      <c r="C457" s="73">
        <v>0</v>
      </c>
      <c r="D457" s="73">
        <v>0</v>
      </c>
      <c r="E457" s="73">
        <v>0</v>
      </c>
      <c r="F457" s="73">
        <v>0</v>
      </c>
      <c r="G457" s="73">
        <v>0</v>
      </c>
      <c r="H457" s="73">
        <v>0</v>
      </c>
      <c r="I457" s="73">
        <v>0</v>
      </c>
      <c r="J457" s="73">
        <v>0</v>
      </c>
      <c r="K457" s="73">
        <v>0</v>
      </c>
      <c r="L457" s="73">
        <v>0</v>
      </c>
      <c r="M457" s="73">
        <v>0</v>
      </c>
      <c r="N457" s="73">
        <v>0</v>
      </c>
      <c r="O457" s="73">
        <v>0</v>
      </c>
      <c r="P457" s="73">
        <v>0</v>
      </c>
      <c r="Q457" s="73">
        <v>0</v>
      </c>
      <c r="R457" s="73">
        <v>0</v>
      </c>
      <c r="S457" s="73">
        <v>0</v>
      </c>
      <c r="T457" s="73">
        <v>0</v>
      </c>
      <c r="U457" s="73">
        <v>0</v>
      </c>
      <c r="V457" s="73">
        <v>0</v>
      </c>
      <c r="W457" s="73">
        <v>0</v>
      </c>
      <c r="X457" s="73">
        <v>0</v>
      </c>
      <c r="Y457" s="73">
        <v>0</v>
      </c>
      <c r="Z457" s="73">
        <v>0</v>
      </c>
      <c r="AA457" s="73">
        <v>0</v>
      </c>
      <c r="AB457" s="73">
        <v>0</v>
      </c>
      <c r="AC457" s="73">
        <v>0</v>
      </c>
      <c r="AD457" s="73">
        <v>0</v>
      </c>
      <c r="AE457" s="73">
        <v>0</v>
      </c>
      <c r="AF457" s="73">
        <v>0</v>
      </c>
      <c r="AG457" s="73">
        <v>0</v>
      </c>
      <c r="AH457" s="73">
        <v>0</v>
      </c>
      <c r="AI457" s="73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</row>
    <row r="458" spans="1:85">
      <c r="A458" s="14" t="s">
        <v>6</v>
      </c>
      <c r="B458" s="14" t="s">
        <v>3</v>
      </c>
      <c r="C458" s="73">
        <v>0</v>
      </c>
      <c r="D458" s="73">
        <v>0</v>
      </c>
      <c r="E458" s="73">
        <v>0</v>
      </c>
      <c r="F458" s="73">
        <v>0</v>
      </c>
      <c r="G458" s="73">
        <v>0</v>
      </c>
      <c r="H458" s="73">
        <v>0</v>
      </c>
      <c r="I458" s="73">
        <v>0</v>
      </c>
      <c r="J458" s="73">
        <v>0</v>
      </c>
      <c r="K458" s="73">
        <v>0</v>
      </c>
      <c r="L458" s="73">
        <v>0</v>
      </c>
      <c r="M458" s="73">
        <v>0</v>
      </c>
      <c r="N458" s="73">
        <v>0</v>
      </c>
      <c r="O458" s="73">
        <v>0</v>
      </c>
      <c r="P458" s="73">
        <v>0</v>
      </c>
      <c r="Q458" s="73">
        <v>0</v>
      </c>
      <c r="R458" s="73">
        <v>0</v>
      </c>
      <c r="S458" s="73">
        <v>0</v>
      </c>
      <c r="T458" s="73">
        <v>0</v>
      </c>
      <c r="U458" s="73">
        <v>0</v>
      </c>
      <c r="V458" s="73">
        <v>0</v>
      </c>
      <c r="W458" s="73">
        <v>0</v>
      </c>
      <c r="X458" s="73">
        <v>0</v>
      </c>
      <c r="Y458" s="73">
        <v>0</v>
      </c>
      <c r="Z458" s="73">
        <v>0</v>
      </c>
      <c r="AA458" s="73">
        <v>0</v>
      </c>
      <c r="AB458" s="73">
        <v>0</v>
      </c>
      <c r="AC458" s="73">
        <v>0</v>
      </c>
      <c r="AD458" s="73">
        <v>0</v>
      </c>
      <c r="AE458" s="73">
        <v>0</v>
      </c>
      <c r="AF458" s="73">
        <v>0</v>
      </c>
      <c r="AG458" s="73">
        <v>0</v>
      </c>
      <c r="AH458" s="73">
        <v>0</v>
      </c>
      <c r="AI458" s="73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</row>
    <row r="459" spans="1:85">
      <c r="A459" s="5"/>
      <c r="B459" s="5" t="s">
        <v>4</v>
      </c>
      <c r="C459" s="73">
        <v>0</v>
      </c>
      <c r="D459" s="73">
        <v>0</v>
      </c>
      <c r="E459" s="73">
        <v>0</v>
      </c>
      <c r="F459" s="73">
        <v>0</v>
      </c>
      <c r="G459" s="73">
        <v>0</v>
      </c>
      <c r="H459" s="73">
        <v>0</v>
      </c>
      <c r="I459" s="73">
        <v>0</v>
      </c>
      <c r="J459" s="73">
        <v>0</v>
      </c>
      <c r="K459" s="73">
        <v>0</v>
      </c>
      <c r="L459" s="73">
        <v>0</v>
      </c>
      <c r="M459" s="73">
        <v>0</v>
      </c>
      <c r="N459" s="73">
        <v>0</v>
      </c>
      <c r="O459" s="73">
        <v>0</v>
      </c>
      <c r="P459" s="73">
        <v>0</v>
      </c>
      <c r="Q459" s="73">
        <v>0</v>
      </c>
      <c r="R459" s="73">
        <v>0</v>
      </c>
      <c r="S459" s="73">
        <v>0</v>
      </c>
      <c r="T459" s="73">
        <v>0</v>
      </c>
      <c r="U459" s="73">
        <v>0</v>
      </c>
      <c r="V459" s="73">
        <v>0</v>
      </c>
      <c r="W459" s="73">
        <v>0</v>
      </c>
      <c r="X459" s="73">
        <v>0</v>
      </c>
      <c r="Y459" s="73">
        <v>0</v>
      </c>
      <c r="Z459" s="73">
        <v>0</v>
      </c>
      <c r="AA459" s="73">
        <v>0</v>
      </c>
      <c r="AB459" s="73">
        <v>0</v>
      </c>
      <c r="AC459" s="73">
        <v>0</v>
      </c>
      <c r="AD459" s="73">
        <v>0</v>
      </c>
      <c r="AE459" s="73">
        <v>0</v>
      </c>
      <c r="AF459" s="73">
        <v>0</v>
      </c>
      <c r="AG459" s="73">
        <v>0</v>
      </c>
      <c r="AH459" s="73">
        <v>0</v>
      </c>
      <c r="AI459" s="73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</row>
    <row r="460" spans="1:85">
      <c r="A460" s="5" t="s">
        <v>8</v>
      </c>
      <c r="B460" s="5" t="s">
        <v>3</v>
      </c>
      <c r="C460" s="73">
        <v>0</v>
      </c>
      <c r="D460" s="73">
        <v>0</v>
      </c>
      <c r="E460" s="73">
        <v>0</v>
      </c>
      <c r="F460" s="73">
        <v>0</v>
      </c>
      <c r="G460" s="73">
        <v>0</v>
      </c>
      <c r="H460" s="73">
        <v>0</v>
      </c>
      <c r="I460" s="73">
        <v>0</v>
      </c>
      <c r="J460" s="73">
        <v>0</v>
      </c>
      <c r="K460" s="73">
        <v>0</v>
      </c>
      <c r="L460" s="73">
        <v>0</v>
      </c>
      <c r="M460" s="73">
        <v>0</v>
      </c>
      <c r="N460" s="73">
        <v>0</v>
      </c>
      <c r="O460" s="73">
        <v>0</v>
      </c>
      <c r="P460" s="73">
        <v>0</v>
      </c>
      <c r="Q460" s="73">
        <v>0</v>
      </c>
      <c r="R460" s="73">
        <v>0</v>
      </c>
      <c r="S460" s="73">
        <v>0</v>
      </c>
      <c r="T460" s="73">
        <v>0</v>
      </c>
      <c r="U460" s="73">
        <v>0</v>
      </c>
      <c r="V460" s="73">
        <v>0</v>
      </c>
      <c r="W460" s="73">
        <v>0</v>
      </c>
      <c r="X460" s="73">
        <v>0</v>
      </c>
      <c r="Y460" s="73">
        <v>0</v>
      </c>
      <c r="Z460" s="73">
        <v>0</v>
      </c>
      <c r="AA460" s="73">
        <v>0</v>
      </c>
      <c r="AB460" s="73">
        <v>0</v>
      </c>
      <c r="AC460" s="73">
        <v>0</v>
      </c>
      <c r="AD460" s="73">
        <v>0</v>
      </c>
      <c r="AE460" s="73">
        <v>0</v>
      </c>
      <c r="AF460" s="73">
        <v>0</v>
      </c>
      <c r="AG460" s="73">
        <v>0</v>
      </c>
      <c r="AH460" s="73">
        <v>0</v>
      </c>
      <c r="AI460" s="73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</row>
    <row r="461" spans="1:85">
      <c r="A461" s="4"/>
      <c r="B461" s="4" t="s">
        <v>37</v>
      </c>
      <c r="C461" s="73">
        <v>0</v>
      </c>
      <c r="D461" s="73">
        <v>0</v>
      </c>
      <c r="E461" s="73">
        <v>0</v>
      </c>
      <c r="F461" s="73">
        <v>0</v>
      </c>
      <c r="G461" s="73">
        <v>0</v>
      </c>
      <c r="H461" s="73">
        <v>0</v>
      </c>
      <c r="I461" s="73">
        <v>0</v>
      </c>
      <c r="J461" s="73">
        <v>0</v>
      </c>
      <c r="K461" s="73">
        <v>0</v>
      </c>
      <c r="L461" s="73">
        <v>0</v>
      </c>
      <c r="M461" s="73">
        <v>0</v>
      </c>
      <c r="N461" s="73">
        <v>0</v>
      </c>
      <c r="O461" s="73">
        <v>0</v>
      </c>
      <c r="P461" s="73">
        <v>0</v>
      </c>
      <c r="Q461" s="73">
        <v>0</v>
      </c>
      <c r="R461" s="73">
        <v>0</v>
      </c>
      <c r="S461" s="73">
        <v>0</v>
      </c>
      <c r="T461" s="73">
        <v>0</v>
      </c>
      <c r="U461" s="73">
        <v>0</v>
      </c>
      <c r="V461" s="73">
        <v>0</v>
      </c>
      <c r="W461" s="73">
        <v>0</v>
      </c>
      <c r="X461" s="73">
        <v>0</v>
      </c>
      <c r="Y461" s="73">
        <v>0</v>
      </c>
      <c r="Z461" s="73">
        <v>0</v>
      </c>
      <c r="AA461" s="73">
        <v>0</v>
      </c>
      <c r="AB461" s="73">
        <v>0</v>
      </c>
      <c r="AC461" s="73">
        <v>0</v>
      </c>
      <c r="AD461" s="73">
        <v>0</v>
      </c>
      <c r="AE461" s="73">
        <v>0</v>
      </c>
      <c r="AF461" s="73">
        <v>0</v>
      </c>
      <c r="AG461" s="73">
        <v>0</v>
      </c>
      <c r="AH461" s="73">
        <v>0</v>
      </c>
      <c r="AI461" s="73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</row>
    <row r="462" spans="1:85">
      <c r="A462" s="14" t="s">
        <v>36</v>
      </c>
      <c r="B462" s="14" t="s">
        <v>38</v>
      </c>
      <c r="C462" s="73">
        <v>0</v>
      </c>
      <c r="D462" s="73">
        <v>0</v>
      </c>
      <c r="E462" s="73">
        <v>0</v>
      </c>
      <c r="F462" s="73">
        <v>0</v>
      </c>
      <c r="G462" s="73">
        <v>0</v>
      </c>
      <c r="H462" s="73">
        <v>0</v>
      </c>
      <c r="I462" s="73">
        <v>0</v>
      </c>
      <c r="J462" s="73">
        <v>0</v>
      </c>
      <c r="K462" s="73">
        <v>0</v>
      </c>
      <c r="L462" s="73">
        <v>0</v>
      </c>
      <c r="M462" s="73">
        <v>0</v>
      </c>
      <c r="N462" s="73">
        <v>0</v>
      </c>
      <c r="O462" s="73">
        <v>0</v>
      </c>
      <c r="P462" s="73">
        <v>0</v>
      </c>
      <c r="Q462" s="73">
        <v>0</v>
      </c>
      <c r="R462" s="73">
        <v>0</v>
      </c>
      <c r="S462" s="73">
        <v>0</v>
      </c>
      <c r="T462" s="73">
        <v>0</v>
      </c>
      <c r="U462" s="73">
        <v>0</v>
      </c>
      <c r="V462" s="73">
        <v>0</v>
      </c>
      <c r="W462" s="73">
        <v>0</v>
      </c>
      <c r="X462" s="73">
        <v>0</v>
      </c>
      <c r="Y462" s="73">
        <v>0</v>
      </c>
      <c r="Z462" s="73">
        <v>0</v>
      </c>
      <c r="AA462" s="73">
        <v>0</v>
      </c>
      <c r="AB462" s="73">
        <v>0</v>
      </c>
      <c r="AC462" s="73">
        <v>0</v>
      </c>
      <c r="AD462" s="73">
        <v>0</v>
      </c>
      <c r="AE462" s="73">
        <v>0</v>
      </c>
      <c r="AF462" s="73">
        <v>0</v>
      </c>
      <c r="AG462" s="73">
        <v>0</v>
      </c>
      <c r="AH462" s="73">
        <v>0</v>
      </c>
      <c r="AI462" s="73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</row>
    <row r="463" spans="1:85">
      <c r="A463" s="5"/>
      <c r="B463" s="5" t="s">
        <v>213</v>
      </c>
      <c r="C463" s="73">
        <v>0</v>
      </c>
      <c r="D463" s="73">
        <v>0</v>
      </c>
      <c r="E463" s="73">
        <v>0</v>
      </c>
      <c r="F463" s="73">
        <v>0</v>
      </c>
      <c r="G463" s="73">
        <v>0</v>
      </c>
      <c r="H463" s="73">
        <v>0</v>
      </c>
      <c r="I463" s="73">
        <v>0</v>
      </c>
      <c r="J463" s="73">
        <v>0</v>
      </c>
      <c r="K463" s="73">
        <v>0</v>
      </c>
      <c r="L463" s="73">
        <v>0</v>
      </c>
      <c r="M463" s="73">
        <v>0</v>
      </c>
      <c r="N463" s="73">
        <v>0</v>
      </c>
      <c r="O463" s="73">
        <v>0</v>
      </c>
      <c r="P463" s="73">
        <v>0</v>
      </c>
      <c r="Q463" s="73">
        <v>0</v>
      </c>
      <c r="R463" s="73">
        <v>0</v>
      </c>
      <c r="S463" s="73">
        <v>0</v>
      </c>
      <c r="T463" s="73">
        <v>0</v>
      </c>
      <c r="U463" s="73">
        <v>0</v>
      </c>
      <c r="V463" s="73">
        <v>0</v>
      </c>
      <c r="W463" s="73">
        <v>0</v>
      </c>
      <c r="X463" s="73">
        <v>0</v>
      </c>
      <c r="Y463" s="73">
        <v>0</v>
      </c>
      <c r="Z463" s="73">
        <v>0</v>
      </c>
      <c r="AA463" s="73">
        <v>0</v>
      </c>
      <c r="AB463" s="73">
        <v>0</v>
      </c>
      <c r="AC463" s="73">
        <v>0</v>
      </c>
      <c r="AD463" s="73">
        <v>0</v>
      </c>
      <c r="AE463" s="73">
        <v>0</v>
      </c>
      <c r="AF463" s="73">
        <v>0</v>
      </c>
      <c r="AG463" s="73">
        <v>0</v>
      </c>
      <c r="AH463" s="73">
        <v>0</v>
      </c>
      <c r="AI463" s="73">
        <v>0</v>
      </c>
    </row>
    <row r="464" spans="1:85">
      <c r="A464" s="1" t="str">
        <f>LOOKUP(B464,[1]Regions!$A$4:$A$98,[1]Regions!$B$4:$B$98)</f>
        <v>Malta</v>
      </c>
      <c r="B464" s="2">
        <v>22</v>
      </c>
      <c r="C464" s="72">
        <v>2018</v>
      </c>
      <c r="D464" s="72">
        <v>2019</v>
      </c>
      <c r="E464" s="72">
        <v>2020</v>
      </c>
      <c r="F464" s="72">
        <v>2021</v>
      </c>
      <c r="G464" s="72">
        <v>2022</v>
      </c>
      <c r="H464" s="72">
        <v>2023</v>
      </c>
      <c r="I464" s="72">
        <v>2024</v>
      </c>
      <c r="J464" s="72">
        <v>2025</v>
      </c>
      <c r="K464" s="72">
        <v>2026</v>
      </c>
      <c r="L464" s="72">
        <v>2027</v>
      </c>
      <c r="M464" s="72">
        <v>2028</v>
      </c>
      <c r="N464" s="72">
        <v>2029</v>
      </c>
      <c r="O464" s="72">
        <v>2030</v>
      </c>
      <c r="P464" s="72">
        <v>2031</v>
      </c>
      <c r="Q464" s="72">
        <v>2032</v>
      </c>
      <c r="R464" s="72">
        <v>2033</v>
      </c>
      <c r="S464" s="72">
        <v>2034</v>
      </c>
      <c r="T464" s="72">
        <v>2035</v>
      </c>
      <c r="U464" s="72">
        <v>2036</v>
      </c>
      <c r="V464" s="72">
        <v>2037</v>
      </c>
      <c r="W464" s="72">
        <v>2038</v>
      </c>
      <c r="X464" s="72">
        <v>2039</v>
      </c>
      <c r="Y464" s="72">
        <v>2040</v>
      </c>
      <c r="Z464" s="72">
        <v>2041</v>
      </c>
      <c r="AA464" s="72">
        <v>2042</v>
      </c>
      <c r="AB464" s="72">
        <v>2043</v>
      </c>
      <c r="AC464" s="72">
        <v>2044</v>
      </c>
      <c r="AD464" s="72">
        <v>2045</v>
      </c>
      <c r="AE464" s="72">
        <v>2046</v>
      </c>
      <c r="AF464" s="72">
        <v>2047</v>
      </c>
      <c r="AG464" s="72">
        <v>2048</v>
      </c>
      <c r="AH464" s="72">
        <v>2049</v>
      </c>
      <c r="AI464" s="72">
        <v>2050</v>
      </c>
      <c r="AJ464">
        <v>2051</v>
      </c>
      <c r="AK464">
        <v>2052</v>
      </c>
      <c r="AL464">
        <v>2053</v>
      </c>
      <c r="AM464">
        <v>2054</v>
      </c>
      <c r="AN464">
        <v>2055</v>
      </c>
      <c r="AO464">
        <v>2056</v>
      </c>
      <c r="AP464">
        <v>2057</v>
      </c>
      <c r="AQ464">
        <v>2058</v>
      </c>
      <c r="AR464">
        <v>2059</v>
      </c>
      <c r="AS464">
        <v>2060</v>
      </c>
      <c r="AT464">
        <v>2061</v>
      </c>
      <c r="AU464">
        <v>2062</v>
      </c>
      <c r="AV464">
        <v>2063</v>
      </c>
      <c r="AW464">
        <v>2064</v>
      </c>
      <c r="AX464">
        <v>2065</v>
      </c>
      <c r="AY464">
        <v>2066</v>
      </c>
      <c r="AZ464">
        <v>2067</v>
      </c>
      <c r="BA464">
        <v>2068</v>
      </c>
      <c r="BB464">
        <v>2069</v>
      </c>
      <c r="BC464">
        <v>2070</v>
      </c>
      <c r="BD464">
        <v>2071</v>
      </c>
      <c r="BE464">
        <v>2072</v>
      </c>
      <c r="BF464">
        <v>2073</v>
      </c>
      <c r="BG464">
        <v>2074</v>
      </c>
      <c r="BH464">
        <v>2075</v>
      </c>
      <c r="BI464">
        <v>2076</v>
      </c>
      <c r="BJ464">
        <v>2077</v>
      </c>
      <c r="BK464">
        <v>2078</v>
      </c>
      <c r="BL464">
        <v>2079</v>
      </c>
      <c r="BM464">
        <v>2080</v>
      </c>
      <c r="BN464">
        <v>2081</v>
      </c>
      <c r="BO464">
        <v>2082</v>
      </c>
      <c r="BP464">
        <v>2083</v>
      </c>
      <c r="BQ464">
        <v>2084</v>
      </c>
      <c r="BR464">
        <v>2085</v>
      </c>
      <c r="BS464">
        <v>2086</v>
      </c>
      <c r="BT464">
        <v>2087</v>
      </c>
      <c r="BU464">
        <v>2088</v>
      </c>
      <c r="BV464">
        <v>2089</v>
      </c>
      <c r="BW464">
        <v>2090</v>
      </c>
      <c r="BX464">
        <v>2091</v>
      </c>
      <c r="BY464">
        <v>2092</v>
      </c>
      <c r="BZ464">
        <v>2093</v>
      </c>
      <c r="CA464">
        <v>2094</v>
      </c>
      <c r="CB464">
        <v>2095</v>
      </c>
      <c r="CC464">
        <v>2096</v>
      </c>
      <c r="CD464">
        <v>2097</v>
      </c>
      <c r="CE464">
        <v>2098</v>
      </c>
      <c r="CF464">
        <v>2099</v>
      </c>
      <c r="CG464">
        <v>2100</v>
      </c>
    </row>
    <row r="465" spans="1:85">
      <c r="A465" s="74"/>
      <c r="B465" s="74" t="s">
        <v>4</v>
      </c>
      <c r="C465" s="73">
        <v>0</v>
      </c>
      <c r="D465" s="73">
        <v>0</v>
      </c>
      <c r="E465" s="73">
        <v>0</v>
      </c>
      <c r="F465" s="73">
        <v>0</v>
      </c>
      <c r="G465" s="73">
        <v>0</v>
      </c>
      <c r="H465" s="73">
        <v>0</v>
      </c>
      <c r="I465" s="73">
        <v>0</v>
      </c>
      <c r="J465" s="73">
        <v>0</v>
      </c>
      <c r="K465" s="73">
        <v>0</v>
      </c>
      <c r="L465" s="73">
        <v>0</v>
      </c>
      <c r="M465" s="73">
        <v>0</v>
      </c>
      <c r="N465" s="73">
        <v>0</v>
      </c>
      <c r="O465" s="73">
        <v>0</v>
      </c>
      <c r="P465" s="73">
        <v>0</v>
      </c>
      <c r="Q465" s="73">
        <v>0</v>
      </c>
      <c r="R465" s="73">
        <v>0</v>
      </c>
      <c r="S465" s="73">
        <v>0</v>
      </c>
      <c r="T465" s="73">
        <v>0</v>
      </c>
      <c r="U465" s="73">
        <v>0</v>
      </c>
      <c r="V465" s="73">
        <v>0</v>
      </c>
      <c r="W465" s="73">
        <v>0</v>
      </c>
      <c r="X465" s="73">
        <v>0</v>
      </c>
      <c r="Y465" s="73">
        <v>0</v>
      </c>
      <c r="Z465" s="73">
        <v>0</v>
      </c>
      <c r="AA465" s="73">
        <v>0</v>
      </c>
      <c r="AB465" s="73">
        <v>0</v>
      </c>
      <c r="AC465" s="73">
        <v>0</v>
      </c>
      <c r="AD465" s="73">
        <v>0</v>
      </c>
      <c r="AE465" s="73">
        <v>0</v>
      </c>
      <c r="AF465" s="73">
        <v>0</v>
      </c>
      <c r="AG465" s="73">
        <v>0</v>
      </c>
      <c r="AH465" s="73">
        <v>0</v>
      </c>
      <c r="AI465" s="73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</row>
    <row r="466" spans="1:85">
      <c r="A466" s="74" t="s">
        <v>0</v>
      </c>
      <c r="B466" s="74" t="s">
        <v>3</v>
      </c>
      <c r="C466" s="73">
        <v>0</v>
      </c>
      <c r="D466" s="73">
        <v>0</v>
      </c>
      <c r="E466" s="73">
        <v>0</v>
      </c>
      <c r="F466" s="73">
        <v>0</v>
      </c>
      <c r="G466" s="73">
        <v>0</v>
      </c>
      <c r="H466" s="73">
        <v>0</v>
      </c>
      <c r="I466" s="73">
        <v>0</v>
      </c>
      <c r="J466" s="73">
        <v>0</v>
      </c>
      <c r="K466" s="73">
        <v>0</v>
      </c>
      <c r="L466" s="73">
        <v>0</v>
      </c>
      <c r="M466" s="73">
        <v>0</v>
      </c>
      <c r="N466" s="73">
        <v>0</v>
      </c>
      <c r="O466" s="73">
        <v>0</v>
      </c>
      <c r="P466" s="73">
        <v>0</v>
      </c>
      <c r="Q466" s="73">
        <v>0</v>
      </c>
      <c r="R466" s="73">
        <v>0</v>
      </c>
      <c r="S466" s="73">
        <v>0</v>
      </c>
      <c r="T466" s="73">
        <v>0</v>
      </c>
      <c r="U466" s="73">
        <v>0</v>
      </c>
      <c r="V466" s="73">
        <v>0</v>
      </c>
      <c r="W466" s="73">
        <v>0</v>
      </c>
      <c r="X466" s="73">
        <v>0</v>
      </c>
      <c r="Y466" s="73">
        <v>0</v>
      </c>
      <c r="Z466" s="73">
        <v>0</v>
      </c>
      <c r="AA466" s="73">
        <v>0</v>
      </c>
      <c r="AB466" s="73">
        <v>0</v>
      </c>
      <c r="AC466" s="73">
        <v>0</v>
      </c>
      <c r="AD466" s="73">
        <v>0</v>
      </c>
      <c r="AE466" s="73">
        <v>0</v>
      </c>
      <c r="AF466" s="73">
        <v>0</v>
      </c>
      <c r="AG466" s="73">
        <v>0</v>
      </c>
      <c r="AH466" s="73">
        <v>0</v>
      </c>
      <c r="AI466" s="73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</row>
    <row r="467" spans="1:85">
      <c r="A467" s="74"/>
      <c r="B467" s="74" t="s">
        <v>34</v>
      </c>
      <c r="C467" s="73">
        <v>0</v>
      </c>
      <c r="D467" s="73">
        <v>0</v>
      </c>
      <c r="E467" s="73">
        <v>0</v>
      </c>
      <c r="F467" s="73">
        <v>0</v>
      </c>
      <c r="G467" s="73">
        <v>0</v>
      </c>
      <c r="H467" s="73">
        <v>0</v>
      </c>
      <c r="I467" s="73">
        <v>0</v>
      </c>
      <c r="J467" s="73">
        <v>0</v>
      </c>
      <c r="K467" s="73">
        <v>0</v>
      </c>
      <c r="L467" s="73">
        <v>0</v>
      </c>
      <c r="M467" s="73">
        <v>0</v>
      </c>
      <c r="N467" s="73">
        <v>0</v>
      </c>
      <c r="O467" s="73">
        <v>0</v>
      </c>
      <c r="P467" s="73">
        <v>0</v>
      </c>
      <c r="Q467" s="73">
        <v>0</v>
      </c>
      <c r="R467" s="73">
        <v>0</v>
      </c>
      <c r="S467" s="73">
        <v>0</v>
      </c>
      <c r="T467" s="73">
        <v>0</v>
      </c>
      <c r="U467" s="73">
        <v>0</v>
      </c>
      <c r="V467" s="73">
        <v>0</v>
      </c>
      <c r="W467" s="73">
        <v>0</v>
      </c>
      <c r="X467" s="73">
        <v>0</v>
      </c>
      <c r="Y467" s="73">
        <v>0</v>
      </c>
      <c r="Z467" s="73">
        <v>0</v>
      </c>
      <c r="AA467" s="73">
        <v>0</v>
      </c>
      <c r="AB467" s="73">
        <v>0</v>
      </c>
      <c r="AC467" s="73">
        <v>0</v>
      </c>
      <c r="AD467" s="73">
        <v>0</v>
      </c>
      <c r="AE467" s="73">
        <v>0</v>
      </c>
      <c r="AF467" s="73">
        <v>0</v>
      </c>
      <c r="AG467" s="73">
        <v>0</v>
      </c>
      <c r="AH467" s="73">
        <v>0</v>
      </c>
      <c r="AI467" s="73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</row>
    <row r="468" spans="1:85">
      <c r="A468" s="14"/>
      <c r="B468" s="14" t="s">
        <v>35</v>
      </c>
      <c r="C468" s="73">
        <v>0</v>
      </c>
      <c r="D468" s="73">
        <v>0</v>
      </c>
      <c r="E468" s="73">
        <v>0</v>
      </c>
      <c r="F468" s="73">
        <v>0</v>
      </c>
      <c r="G468" s="73">
        <v>0</v>
      </c>
      <c r="H468" s="73">
        <v>0</v>
      </c>
      <c r="I468" s="73">
        <v>0</v>
      </c>
      <c r="J468" s="73">
        <v>0</v>
      </c>
      <c r="K468" s="73">
        <v>0</v>
      </c>
      <c r="L468" s="73">
        <v>0</v>
      </c>
      <c r="M468" s="73">
        <v>0</v>
      </c>
      <c r="N468" s="73">
        <v>0</v>
      </c>
      <c r="O468" s="73">
        <v>0</v>
      </c>
      <c r="P468" s="73">
        <v>0</v>
      </c>
      <c r="Q468" s="73">
        <v>0</v>
      </c>
      <c r="R468" s="73">
        <v>0</v>
      </c>
      <c r="S468" s="73">
        <v>0</v>
      </c>
      <c r="T468" s="73">
        <v>0</v>
      </c>
      <c r="U468" s="73">
        <v>0</v>
      </c>
      <c r="V468" s="73">
        <v>0</v>
      </c>
      <c r="W468" s="73">
        <v>0</v>
      </c>
      <c r="X468" s="73">
        <v>0</v>
      </c>
      <c r="Y468" s="73">
        <v>0</v>
      </c>
      <c r="Z468" s="73">
        <v>0</v>
      </c>
      <c r="AA468" s="73">
        <v>0</v>
      </c>
      <c r="AB468" s="73">
        <v>0</v>
      </c>
      <c r="AC468" s="73">
        <v>0</v>
      </c>
      <c r="AD468" s="73">
        <v>0</v>
      </c>
      <c r="AE468" s="73">
        <v>0</v>
      </c>
      <c r="AF468" s="73">
        <v>0</v>
      </c>
      <c r="AG468" s="73">
        <v>0</v>
      </c>
      <c r="AH468" s="73">
        <v>0</v>
      </c>
      <c r="AI468" s="73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</row>
    <row r="469" spans="1:85">
      <c r="A469" s="4"/>
      <c r="B469" s="4" t="s">
        <v>4</v>
      </c>
      <c r="C469" s="73">
        <v>0</v>
      </c>
      <c r="D469" s="73">
        <v>0</v>
      </c>
      <c r="E469" s="73">
        <v>0</v>
      </c>
      <c r="F469" s="73">
        <v>0</v>
      </c>
      <c r="G469" s="73">
        <v>0</v>
      </c>
      <c r="H469" s="73">
        <v>0</v>
      </c>
      <c r="I469" s="73">
        <v>0</v>
      </c>
      <c r="J469" s="73">
        <v>0</v>
      </c>
      <c r="K469" s="73">
        <v>0</v>
      </c>
      <c r="L469" s="73">
        <v>0</v>
      </c>
      <c r="M469" s="73">
        <v>0</v>
      </c>
      <c r="N469" s="73">
        <v>0</v>
      </c>
      <c r="O469" s="73">
        <v>0</v>
      </c>
      <c r="P469" s="73">
        <v>0</v>
      </c>
      <c r="Q469" s="73">
        <v>0</v>
      </c>
      <c r="R469" s="73">
        <v>0</v>
      </c>
      <c r="S469" s="73">
        <v>0</v>
      </c>
      <c r="T469" s="73">
        <v>0</v>
      </c>
      <c r="U469" s="73">
        <v>0</v>
      </c>
      <c r="V469" s="73">
        <v>0</v>
      </c>
      <c r="W469" s="73">
        <v>0</v>
      </c>
      <c r="X469" s="73">
        <v>0</v>
      </c>
      <c r="Y469" s="73">
        <v>0</v>
      </c>
      <c r="Z469" s="73">
        <v>0</v>
      </c>
      <c r="AA469" s="73">
        <v>0</v>
      </c>
      <c r="AB469" s="73">
        <v>0</v>
      </c>
      <c r="AC469" s="73">
        <v>0</v>
      </c>
      <c r="AD469" s="73">
        <v>0</v>
      </c>
      <c r="AE469" s="73">
        <v>0</v>
      </c>
      <c r="AF469" s="73">
        <v>0</v>
      </c>
      <c r="AG469" s="73">
        <v>0</v>
      </c>
      <c r="AH469" s="73">
        <v>0</v>
      </c>
      <c r="AI469" s="73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</row>
    <row r="470" spans="1:85">
      <c r="A470" s="74" t="s">
        <v>1</v>
      </c>
      <c r="B470" s="74" t="s">
        <v>3</v>
      </c>
      <c r="C470" s="73">
        <v>0</v>
      </c>
      <c r="D470" s="73">
        <v>0</v>
      </c>
      <c r="E470" s="73">
        <v>0</v>
      </c>
      <c r="F470" s="73">
        <v>0</v>
      </c>
      <c r="G470" s="73">
        <v>0</v>
      </c>
      <c r="H470" s="73">
        <v>0</v>
      </c>
      <c r="I470" s="73">
        <v>0</v>
      </c>
      <c r="J470" s="73">
        <v>0</v>
      </c>
      <c r="K470" s="73">
        <v>0</v>
      </c>
      <c r="L470" s="73">
        <v>0</v>
      </c>
      <c r="M470" s="73">
        <v>0</v>
      </c>
      <c r="N470" s="73">
        <v>0</v>
      </c>
      <c r="O470" s="73">
        <v>0</v>
      </c>
      <c r="P470" s="73">
        <v>0</v>
      </c>
      <c r="Q470" s="73">
        <v>0</v>
      </c>
      <c r="R470" s="73">
        <v>0</v>
      </c>
      <c r="S470" s="73">
        <v>0</v>
      </c>
      <c r="T470" s="73">
        <v>0</v>
      </c>
      <c r="U470" s="73">
        <v>0</v>
      </c>
      <c r="V470" s="73">
        <v>0</v>
      </c>
      <c r="W470" s="73">
        <v>0</v>
      </c>
      <c r="X470" s="73">
        <v>0</v>
      </c>
      <c r="Y470" s="73">
        <v>0</v>
      </c>
      <c r="Z470" s="73">
        <v>0</v>
      </c>
      <c r="AA470" s="73">
        <v>0</v>
      </c>
      <c r="AB470" s="73">
        <v>0</v>
      </c>
      <c r="AC470" s="73">
        <v>0</v>
      </c>
      <c r="AD470" s="73">
        <v>0</v>
      </c>
      <c r="AE470" s="73">
        <v>0</v>
      </c>
      <c r="AF470" s="73">
        <v>0</v>
      </c>
      <c r="AG470" s="73">
        <v>0</v>
      </c>
      <c r="AH470" s="73">
        <v>0</v>
      </c>
      <c r="AI470" s="73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</row>
    <row r="471" spans="1:85">
      <c r="A471" s="74"/>
      <c r="B471" s="74" t="s">
        <v>34</v>
      </c>
      <c r="C471" s="73">
        <v>0</v>
      </c>
      <c r="D471" s="73">
        <v>0</v>
      </c>
      <c r="E471" s="73">
        <v>0</v>
      </c>
      <c r="F471" s="73">
        <v>0</v>
      </c>
      <c r="G471" s="73">
        <v>0</v>
      </c>
      <c r="H471" s="73">
        <v>0</v>
      </c>
      <c r="I471" s="73">
        <v>0</v>
      </c>
      <c r="J471" s="73">
        <v>0</v>
      </c>
      <c r="K471" s="73">
        <v>0</v>
      </c>
      <c r="L471" s="73">
        <v>0</v>
      </c>
      <c r="M471" s="73">
        <v>0</v>
      </c>
      <c r="N471" s="73">
        <v>0</v>
      </c>
      <c r="O471" s="73">
        <v>0</v>
      </c>
      <c r="P471" s="73">
        <v>0</v>
      </c>
      <c r="Q471" s="73">
        <v>0</v>
      </c>
      <c r="R471" s="73">
        <v>0</v>
      </c>
      <c r="S471" s="73">
        <v>0</v>
      </c>
      <c r="T471" s="73">
        <v>0</v>
      </c>
      <c r="U471" s="73">
        <v>0</v>
      </c>
      <c r="V471" s="73">
        <v>0</v>
      </c>
      <c r="W471" s="73">
        <v>0</v>
      </c>
      <c r="X471" s="73">
        <v>0</v>
      </c>
      <c r="Y471" s="73">
        <v>0</v>
      </c>
      <c r="Z471" s="73">
        <v>0</v>
      </c>
      <c r="AA471" s="73">
        <v>0</v>
      </c>
      <c r="AB471" s="73">
        <v>0</v>
      </c>
      <c r="AC471" s="73">
        <v>0</v>
      </c>
      <c r="AD471" s="73">
        <v>0</v>
      </c>
      <c r="AE471" s="73">
        <v>0</v>
      </c>
      <c r="AF471" s="73">
        <v>0</v>
      </c>
      <c r="AG471" s="73">
        <v>0</v>
      </c>
      <c r="AH471" s="73">
        <v>0</v>
      </c>
      <c r="AI471" s="73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</row>
    <row r="472" spans="1:85">
      <c r="A472" s="14"/>
      <c r="B472" s="14" t="s">
        <v>35</v>
      </c>
      <c r="C472" s="73">
        <v>0</v>
      </c>
      <c r="D472" s="73">
        <v>0</v>
      </c>
      <c r="E472" s="73">
        <v>0</v>
      </c>
      <c r="F472" s="73">
        <v>0</v>
      </c>
      <c r="G472" s="73">
        <v>0</v>
      </c>
      <c r="H472" s="73">
        <v>0</v>
      </c>
      <c r="I472" s="73">
        <v>0</v>
      </c>
      <c r="J472" s="73">
        <v>0</v>
      </c>
      <c r="K472" s="73">
        <v>0</v>
      </c>
      <c r="L472" s="73">
        <v>0</v>
      </c>
      <c r="M472" s="73">
        <v>0</v>
      </c>
      <c r="N472" s="73">
        <v>0</v>
      </c>
      <c r="O472" s="73">
        <v>0</v>
      </c>
      <c r="P472" s="73">
        <v>0</v>
      </c>
      <c r="Q472" s="73">
        <v>0</v>
      </c>
      <c r="R472" s="73">
        <v>0</v>
      </c>
      <c r="S472" s="73">
        <v>0</v>
      </c>
      <c r="T472" s="73">
        <v>0</v>
      </c>
      <c r="U472" s="73">
        <v>0</v>
      </c>
      <c r="V472" s="73">
        <v>0</v>
      </c>
      <c r="W472" s="73">
        <v>0</v>
      </c>
      <c r="X472" s="73">
        <v>0</v>
      </c>
      <c r="Y472" s="73">
        <v>0</v>
      </c>
      <c r="Z472" s="73">
        <v>0</v>
      </c>
      <c r="AA472" s="73">
        <v>0</v>
      </c>
      <c r="AB472" s="73">
        <v>0</v>
      </c>
      <c r="AC472" s="73">
        <v>0</v>
      </c>
      <c r="AD472" s="73">
        <v>0</v>
      </c>
      <c r="AE472" s="73">
        <v>0</v>
      </c>
      <c r="AF472" s="73">
        <v>0</v>
      </c>
      <c r="AG472" s="73">
        <v>0</v>
      </c>
      <c r="AH472" s="73">
        <v>0</v>
      </c>
      <c r="AI472" s="73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</row>
    <row r="473" spans="1:85">
      <c r="A473" s="4"/>
      <c r="B473" s="4" t="s">
        <v>4</v>
      </c>
      <c r="C473" s="73">
        <v>0</v>
      </c>
      <c r="D473" s="73">
        <v>0</v>
      </c>
      <c r="E473" s="73">
        <v>0</v>
      </c>
      <c r="F473" s="73">
        <v>0</v>
      </c>
      <c r="G473" s="73">
        <v>0</v>
      </c>
      <c r="H473" s="73">
        <v>0</v>
      </c>
      <c r="I473" s="73">
        <v>0</v>
      </c>
      <c r="J473" s="73">
        <v>0</v>
      </c>
      <c r="K473" s="73">
        <v>0</v>
      </c>
      <c r="L473" s="73">
        <v>0</v>
      </c>
      <c r="M473" s="73">
        <v>0</v>
      </c>
      <c r="N473" s="73">
        <v>0</v>
      </c>
      <c r="O473" s="73">
        <v>0</v>
      </c>
      <c r="P473" s="73">
        <v>0</v>
      </c>
      <c r="Q473" s="73">
        <v>0</v>
      </c>
      <c r="R473" s="73">
        <v>0</v>
      </c>
      <c r="S473" s="73">
        <v>0</v>
      </c>
      <c r="T473" s="73">
        <v>0</v>
      </c>
      <c r="U473" s="73">
        <v>0</v>
      </c>
      <c r="V473" s="73">
        <v>0</v>
      </c>
      <c r="W473" s="73">
        <v>0</v>
      </c>
      <c r="X473" s="73">
        <v>0</v>
      </c>
      <c r="Y473" s="73">
        <v>0</v>
      </c>
      <c r="Z473" s="73">
        <v>0</v>
      </c>
      <c r="AA473" s="73">
        <v>0</v>
      </c>
      <c r="AB473" s="73">
        <v>0</v>
      </c>
      <c r="AC473" s="73">
        <v>0</v>
      </c>
      <c r="AD473" s="73">
        <v>0</v>
      </c>
      <c r="AE473" s="73">
        <v>0</v>
      </c>
      <c r="AF473" s="73">
        <v>0</v>
      </c>
      <c r="AG473" s="73">
        <v>0</v>
      </c>
      <c r="AH473" s="73">
        <v>0</v>
      </c>
      <c r="AI473" s="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</row>
    <row r="474" spans="1:85">
      <c r="A474" s="14" t="s">
        <v>5</v>
      </c>
      <c r="B474" s="14" t="s">
        <v>3</v>
      </c>
      <c r="C474" s="73">
        <v>0</v>
      </c>
      <c r="D474" s="73">
        <v>0</v>
      </c>
      <c r="E474" s="73">
        <v>0</v>
      </c>
      <c r="F474" s="73">
        <v>0</v>
      </c>
      <c r="G474" s="73">
        <v>0</v>
      </c>
      <c r="H474" s="73">
        <v>0</v>
      </c>
      <c r="I474" s="73">
        <v>0</v>
      </c>
      <c r="J474" s="73">
        <v>0</v>
      </c>
      <c r="K474" s="73">
        <v>0</v>
      </c>
      <c r="L474" s="73">
        <v>0</v>
      </c>
      <c r="M474" s="73">
        <v>0</v>
      </c>
      <c r="N474" s="73">
        <v>0</v>
      </c>
      <c r="O474" s="73">
        <v>0</v>
      </c>
      <c r="P474" s="73">
        <v>0</v>
      </c>
      <c r="Q474" s="73">
        <v>0</v>
      </c>
      <c r="R474" s="73">
        <v>0</v>
      </c>
      <c r="S474" s="73">
        <v>0</v>
      </c>
      <c r="T474" s="73">
        <v>0</v>
      </c>
      <c r="U474" s="73">
        <v>0</v>
      </c>
      <c r="V474" s="73">
        <v>0</v>
      </c>
      <c r="W474" s="73">
        <v>0</v>
      </c>
      <c r="X474" s="73">
        <v>0</v>
      </c>
      <c r="Y474" s="73">
        <v>0</v>
      </c>
      <c r="Z474" s="73">
        <v>0</v>
      </c>
      <c r="AA474" s="73">
        <v>0</v>
      </c>
      <c r="AB474" s="73">
        <v>0</v>
      </c>
      <c r="AC474" s="73">
        <v>0</v>
      </c>
      <c r="AD474" s="73">
        <v>0</v>
      </c>
      <c r="AE474" s="73">
        <v>0</v>
      </c>
      <c r="AF474" s="73">
        <v>0</v>
      </c>
      <c r="AG474" s="73">
        <v>0</v>
      </c>
      <c r="AH474" s="73">
        <v>0</v>
      </c>
      <c r="AI474" s="73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</row>
    <row r="475" spans="1:85">
      <c r="A475" s="5"/>
      <c r="B475" s="5" t="s">
        <v>4</v>
      </c>
      <c r="C475" s="73">
        <v>0</v>
      </c>
      <c r="D475" s="73">
        <v>0</v>
      </c>
      <c r="E475" s="73">
        <v>0</v>
      </c>
      <c r="F475" s="73">
        <v>0</v>
      </c>
      <c r="G475" s="73">
        <v>0</v>
      </c>
      <c r="H475" s="73">
        <v>0</v>
      </c>
      <c r="I475" s="73">
        <v>0</v>
      </c>
      <c r="J475" s="73">
        <v>0</v>
      </c>
      <c r="K475" s="73">
        <v>0</v>
      </c>
      <c r="L475" s="73">
        <v>0</v>
      </c>
      <c r="M475" s="73">
        <v>0</v>
      </c>
      <c r="N475" s="73">
        <v>0</v>
      </c>
      <c r="O475" s="73">
        <v>0</v>
      </c>
      <c r="P475" s="73">
        <v>0</v>
      </c>
      <c r="Q475" s="73">
        <v>0</v>
      </c>
      <c r="R475" s="73">
        <v>0</v>
      </c>
      <c r="S475" s="73">
        <v>0</v>
      </c>
      <c r="T475" s="73">
        <v>0</v>
      </c>
      <c r="U475" s="73">
        <v>0</v>
      </c>
      <c r="V475" s="73">
        <v>0</v>
      </c>
      <c r="W475" s="73">
        <v>0</v>
      </c>
      <c r="X475" s="73">
        <v>0</v>
      </c>
      <c r="Y475" s="73">
        <v>0</v>
      </c>
      <c r="Z475" s="73">
        <v>0</v>
      </c>
      <c r="AA475" s="73">
        <v>0</v>
      </c>
      <c r="AB475" s="73">
        <v>0</v>
      </c>
      <c r="AC475" s="73">
        <v>0</v>
      </c>
      <c r="AD475" s="73">
        <v>0</v>
      </c>
      <c r="AE475" s="73">
        <v>0</v>
      </c>
      <c r="AF475" s="73">
        <v>0</v>
      </c>
      <c r="AG475" s="73">
        <v>0</v>
      </c>
      <c r="AH475" s="73">
        <v>0</v>
      </c>
      <c r="AI475" s="73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</row>
    <row r="476" spans="1:85">
      <c r="A476" s="5" t="s">
        <v>2</v>
      </c>
      <c r="B476" s="5" t="s">
        <v>3</v>
      </c>
      <c r="C476" s="73">
        <v>0</v>
      </c>
      <c r="D476" s="73">
        <v>0</v>
      </c>
      <c r="E476" s="73">
        <v>0</v>
      </c>
      <c r="F476" s="73">
        <v>0</v>
      </c>
      <c r="G476" s="73">
        <v>0</v>
      </c>
      <c r="H476" s="73">
        <v>0</v>
      </c>
      <c r="I476" s="73">
        <v>0</v>
      </c>
      <c r="J476" s="73">
        <v>0</v>
      </c>
      <c r="K476" s="73">
        <v>0</v>
      </c>
      <c r="L476" s="73">
        <v>0</v>
      </c>
      <c r="M476" s="73">
        <v>0</v>
      </c>
      <c r="N476" s="73">
        <v>0</v>
      </c>
      <c r="O476" s="73">
        <v>0</v>
      </c>
      <c r="P476" s="73">
        <v>0</v>
      </c>
      <c r="Q476" s="73">
        <v>0</v>
      </c>
      <c r="R476" s="73">
        <v>0</v>
      </c>
      <c r="S476" s="73">
        <v>0</v>
      </c>
      <c r="T476" s="73">
        <v>0</v>
      </c>
      <c r="U476" s="73">
        <v>0</v>
      </c>
      <c r="V476" s="73">
        <v>0</v>
      </c>
      <c r="W476" s="73">
        <v>0</v>
      </c>
      <c r="X476" s="73">
        <v>0</v>
      </c>
      <c r="Y476" s="73">
        <v>0</v>
      </c>
      <c r="Z476" s="73">
        <v>0</v>
      </c>
      <c r="AA476" s="73">
        <v>0</v>
      </c>
      <c r="AB476" s="73">
        <v>0</v>
      </c>
      <c r="AC476" s="73">
        <v>0</v>
      </c>
      <c r="AD476" s="73">
        <v>0</v>
      </c>
      <c r="AE476" s="73">
        <v>0</v>
      </c>
      <c r="AF476" s="73">
        <v>0</v>
      </c>
      <c r="AG476" s="73">
        <v>0</v>
      </c>
      <c r="AH476" s="73">
        <v>0</v>
      </c>
      <c r="AI476" s="73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</row>
    <row r="477" spans="1:85">
      <c r="A477" s="4"/>
      <c r="B477" s="4" t="s">
        <v>4</v>
      </c>
      <c r="C477" s="73">
        <v>0</v>
      </c>
      <c r="D477" s="73">
        <v>0</v>
      </c>
      <c r="E477" s="73">
        <v>0</v>
      </c>
      <c r="F477" s="73">
        <v>0</v>
      </c>
      <c r="G477" s="73">
        <v>0</v>
      </c>
      <c r="H477" s="73">
        <v>0</v>
      </c>
      <c r="I477" s="73">
        <v>0</v>
      </c>
      <c r="J477" s="73">
        <v>0</v>
      </c>
      <c r="K477" s="73">
        <v>0</v>
      </c>
      <c r="L477" s="73">
        <v>0</v>
      </c>
      <c r="M477" s="73">
        <v>0</v>
      </c>
      <c r="N477" s="73">
        <v>0</v>
      </c>
      <c r="O477" s="73">
        <v>0</v>
      </c>
      <c r="P477" s="73">
        <v>0</v>
      </c>
      <c r="Q477" s="73">
        <v>0</v>
      </c>
      <c r="R477" s="73">
        <v>0</v>
      </c>
      <c r="S477" s="73">
        <v>0</v>
      </c>
      <c r="T477" s="73">
        <v>0</v>
      </c>
      <c r="U477" s="73">
        <v>0</v>
      </c>
      <c r="V477" s="73">
        <v>0</v>
      </c>
      <c r="W477" s="73">
        <v>0</v>
      </c>
      <c r="X477" s="73">
        <v>0</v>
      </c>
      <c r="Y477" s="73">
        <v>0</v>
      </c>
      <c r="Z477" s="73">
        <v>0</v>
      </c>
      <c r="AA477" s="73">
        <v>0</v>
      </c>
      <c r="AB477" s="73">
        <v>0</v>
      </c>
      <c r="AC477" s="73">
        <v>0</v>
      </c>
      <c r="AD477" s="73">
        <v>0</v>
      </c>
      <c r="AE477" s="73">
        <v>0</v>
      </c>
      <c r="AF477" s="73">
        <v>0</v>
      </c>
      <c r="AG477" s="73">
        <v>0</v>
      </c>
      <c r="AH477" s="73">
        <v>0</v>
      </c>
      <c r="AI477" s="73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</row>
    <row r="478" spans="1:85">
      <c r="A478" s="14" t="s">
        <v>7</v>
      </c>
      <c r="B478" s="14" t="s">
        <v>3</v>
      </c>
      <c r="C478" s="73">
        <v>0</v>
      </c>
      <c r="D478" s="73">
        <v>0</v>
      </c>
      <c r="E478" s="73">
        <v>0</v>
      </c>
      <c r="F478" s="73">
        <v>0</v>
      </c>
      <c r="G478" s="73">
        <v>0</v>
      </c>
      <c r="H478" s="73">
        <v>0</v>
      </c>
      <c r="I478" s="73">
        <v>0</v>
      </c>
      <c r="J478" s="73">
        <v>0</v>
      </c>
      <c r="K478" s="73">
        <v>0</v>
      </c>
      <c r="L478" s="73">
        <v>0</v>
      </c>
      <c r="M478" s="73">
        <v>0</v>
      </c>
      <c r="N478" s="73">
        <v>0</v>
      </c>
      <c r="O478" s="73">
        <v>0</v>
      </c>
      <c r="P478" s="73">
        <v>0</v>
      </c>
      <c r="Q478" s="73">
        <v>0</v>
      </c>
      <c r="R478" s="73">
        <v>0</v>
      </c>
      <c r="S478" s="73">
        <v>0</v>
      </c>
      <c r="T478" s="73">
        <v>0</v>
      </c>
      <c r="U478" s="73">
        <v>0</v>
      </c>
      <c r="V478" s="73">
        <v>0</v>
      </c>
      <c r="W478" s="73">
        <v>0</v>
      </c>
      <c r="X478" s="73">
        <v>0</v>
      </c>
      <c r="Y478" s="73">
        <v>0</v>
      </c>
      <c r="Z478" s="73">
        <v>0</v>
      </c>
      <c r="AA478" s="73">
        <v>0</v>
      </c>
      <c r="AB478" s="73">
        <v>0</v>
      </c>
      <c r="AC478" s="73">
        <v>0</v>
      </c>
      <c r="AD478" s="73">
        <v>0</v>
      </c>
      <c r="AE478" s="73">
        <v>0</v>
      </c>
      <c r="AF478" s="73">
        <v>0</v>
      </c>
      <c r="AG478" s="73">
        <v>0</v>
      </c>
      <c r="AH478" s="73">
        <v>0</v>
      </c>
      <c r="AI478" s="73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</row>
    <row r="479" spans="1:85">
      <c r="A479" s="4"/>
      <c r="B479" s="4" t="s">
        <v>4</v>
      </c>
      <c r="C479" s="73">
        <v>0</v>
      </c>
      <c r="D479" s="73">
        <v>0</v>
      </c>
      <c r="E479" s="73">
        <v>0</v>
      </c>
      <c r="F479" s="73">
        <v>0</v>
      </c>
      <c r="G479" s="73">
        <v>0</v>
      </c>
      <c r="H479" s="73">
        <v>0</v>
      </c>
      <c r="I479" s="73">
        <v>0</v>
      </c>
      <c r="J479" s="73">
        <v>0</v>
      </c>
      <c r="K479" s="73">
        <v>0</v>
      </c>
      <c r="L479" s="73">
        <v>0</v>
      </c>
      <c r="M479" s="73">
        <v>0</v>
      </c>
      <c r="N479" s="73">
        <v>0</v>
      </c>
      <c r="O479" s="73">
        <v>0</v>
      </c>
      <c r="P479" s="73">
        <v>0</v>
      </c>
      <c r="Q479" s="73">
        <v>0</v>
      </c>
      <c r="R479" s="73">
        <v>0</v>
      </c>
      <c r="S479" s="73">
        <v>0</v>
      </c>
      <c r="T479" s="73">
        <v>0</v>
      </c>
      <c r="U479" s="73">
        <v>0</v>
      </c>
      <c r="V479" s="73">
        <v>0</v>
      </c>
      <c r="W479" s="73">
        <v>0</v>
      </c>
      <c r="X479" s="73">
        <v>0</v>
      </c>
      <c r="Y479" s="73">
        <v>0</v>
      </c>
      <c r="Z479" s="73">
        <v>0</v>
      </c>
      <c r="AA479" s="73">
        <v>0</v>
      </c>
      <c r="AB479" s="73">
        <v>0</v>
      </c>
      <c r="AC479" s="73">
        <v>0</v>
      </c>
      <c r="AD479" s="73">
        <v>0</v>
      </c>
      <c r="AE479" s="73">
        <v>0</v>
      </c>
      <c r="AF479" s="73">
        <v>0</v>
      </c>
      <c r="AG479" s="73">
        <v>0</v>
      </c>
      <c r="AH479" s="73">
        <v>0</v>
      </c>
      <c r="AI479" s="73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</row>
    <row r="480" spans="1:85">
      <c r="A480" s="14" t="s">
        <v>6</v>
      </c>
      <c r="B480" s="14" t="s">
        <v>3</v>
      </c>
      <c r="C480" s="73">
        <v>0</v>
      </c>
      <c r="D480" s="73">
        <v>0</v>
      </c>
      <c r="E480" s="73">
        <v>0</v>
      </c>
      <c r="F480" s="73">
        <v>0</v>
      </c>
      <c r="G480" s="73">
        <v>0</v>
      </c>
      <c r="H480" s="73">
        <v>0</v>
      </c>
      <c r="I480" s="73">
        <v>0</v>
      </c>
      <c r="J480" s="73">
        <v>0</v>
      </c>
      <c r="K480" s="73">
        <v>0</v>
      </c>
      <c r="L480" s="73">
        <v>0</v>
      </c>
      <c r="M480" s="73">
        <v>0</v>
      </c>
      <c r="N480" s="73">
        <v>0</v>
      </c>
      <c r="O480" s="73">
        <v>0</v>
      </c>
      <c r="P480" s="73">
        <v>0</v>
      </c>
      <c r="Q480" s="73">
        <v>0</v>
      </c>
      <c r="R480" s="73">
        <v>0</v>
      </c>
      <c r="S480" s="73">
        <v>0</v>
      </c>
      <c r="T480" s="73">
        <v>0</v>
      </c>
      <c r="U480" s="73">
        <v>0</v>
      </c>
      <c r="V480" s="73">
        <v>0</v>
      </c>
      <c r="W480" s="73">
        <v>0</v>
      </c>
      <c r="X480" s="73">
        <v>0</v>
      </c>
      <c r="Y480" s="73">
        <v>0</v>
      </c>
      <c r="Z480" s="73">
        <v>0</v>
      </c>
      <c r="AA480" s="73">
        <v>0</v>
      </c>
      <c r="AB480" s="73">
        <v>0</v>
      </c>
      <c r="AC480" s="73">
        <v>0</v>
      </c>
      <c r="AD480" s="73">
        <v>0</v>
      </c>
      <c r="AE480" s="73">
        <v>0</v>
      </c>
      <c r="AF480" s="73">
        <v>0</v>
      </c>
      <c r="AG480" s="73">
        <v>0</v>
      </c>
      <c r="AH480" s="73">
        <v>0</v>
      </c>
      <c r="AI480" s="73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</row>
    <row r="481" spans="1:85">
      <c r="A481" s="5"/>
      <c r="B481" s="5" t="s">
        <v>4</v>
      </c>
      <c r="C481" s="73">
        <v>0</v>
      </c>
      <c r="D481" s="73">
        <v>0</v>
      </c>
      <c r="E481" s="73">
        <v>0</v>
      </c>
      <c r="F481" s="73">
        <v>0</v>
      </c>
      <c r="G481" s="73">
        <v>0</v>
      </c>
      <c r="H481" s="73">
        <v>0</v>
      </c>
      <c r="I481" s="73">
        <v>0</v>
      </c>
      <c r="J481" s="73">
        <v>0</v>
      </c>
      <c r="K481" s="73">
        <v>0</v>
      </c>
      <c r="L481" s="73">
        <v>0</v>
      </c>
      <c r="M481" s="73">
        <v>0</v>
      </c>
      <c r="N481" s="73">
        <v>0</v>
      </c>
      <c r="O481" s="73">
        <v>0</v>
      </c>
      <c r="P481" s="73">
        <v>0</v>
      </c>
      <c r="Q481" s="73">
        <v>0</v>
      </c>
      <c r="R481" s="73">
        <v>0</v>
      </c>
      <c r="S481" s="73">
        <v>0</v>
      </c>
      <c r="T481" s="73">
        <v>0</v>
      </c>
      <c r="U481" s="73">
        <v>0</v>
      </c>
      <c r="V481" s="73">
        <v>0</v>
      </c>
      <c r="W481" s="73">
        <v>0</v>
      </c>
      <c r="X481" s="73">
        <v>0</v>
      </c>
      <c r="Y481" s="73">
        <v>0</v>
      </c>
      <c r="Z481" s="73">
        <v>0</v>
      </c>
      <c r="AA481" s="73">
        <v>0</v>
      </c>
      <c r="AB481" s="73">
        <v>0</v>
      </c>
      <c r="AC481" s="73">
        <v>0</v>
      </c>
      <c r="AD481" s="73">
        <v>0</v>
      </c>
      <c r="AE481" s="73">
        <v>0</v>
      </c>
      <c r="AF481" s="73">
        <v>0</v>
      </c>
      <c r="AG481" s="73">
        <v>0</v>
      </c>
      <c r="AH481" s="73">
        <v>0</v>
      </c>
      <c r="AI481" s="73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</row>
    <row r="482" spans="1:85">
      <c r="A482" s="5" t="s">
        <v>8</v>
      </c>
      <c r="B482" s="5" t="s">
        <v>3</v>
      </c>
      <c r="C482" s="73">
        <v>0</v>
      </c>
      <c r="D482" s="73">
        <v>0</v>
      </c>
      <c r="E482" s="73">
        <v>0</v>
      </c>
      <c r="F482" s="73">
        <v>0</v>
      </c>
      <c r="G482" s="73">
        <v>0</v>
      </c>
      <c r="H482" s="73">
        <v>0</v>
      </c>
      <c r="I482" s="73">
        <v>0</v>
      </c>
      <c r="J482" s="73">
        <v>0</v>
      </c>
      <c r="K482" s="73">
        <v>0</v>
      </c>
      <c r="L482" s="73">
        <v>0</v>
      </c>
      <c r="M482" s="73">
        <v>0</v>
      </c>
      <c r="N482" s="73">
        <v>0</v>
      </c>
      <c r="O482" s="73">
        <v>0</v>
      </c>
      <c r="P482" s="73">
        <v>0</v>
      </c>
      <c r="Q482" s="73">
        <v>0</v>
      </c>
      <c r="R482" s="73">
        <v>0</v>
      </c>
      <c r="S482" s="73">
        <v>0</v>
      </c>
      <c r="T482" s="73">
        <v>0</v>
      </c>
      <c r="U482" s="73">
        <v>0</v>
      </c>
      <c r="V482" s="73">
        <v>0</v>
      </c>
      <c r="W482" s="73">
        <v>0</v>
      </c>
      <c r="X482" s="73">
        <v>0</v>
      </c>
      <c r="Y482" s="73">
        <v>0</v>
      </c>
      <c r="Z482" s="73">
        <v>0</v>
      </c>
      <c r="AA482" s="73">
        <v>0</v>
      </c>
      <c r="AB482" s="73">
        <v>0</v>
      </c>
      <c r="AC482" s="73">
        <v>0</v>
      </c>
      <c r="AD482" s="73">
        <v>0</v>
      </c>
      <c r="AE482" s="73">
        <v>0</v>
      </c>
      <c r="AF482" s="73">
        <v>0</v>
      </c>
      <c r="AG482" s="73">
        <v>0</v>
      </c>
      <c r="AH482" s="73">
        <v>0</v>
      </c>
      <c r="AI482" s="73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</row>
    <row r="483" spans="1:85">
      <c r="A483" s="4"/>
      <c r="B483" s="4" t="s">
        <v>37</v>
      </c>
      <c r="C483" s="73">
        <v>0</v>
      </c>
      <c r="D483" s="73">
        <v>0</v>
      </c>
      <c r="E483" s="73">
        <v>0</v>
      </c>
      <c r="F483" s="73">
        <v>0</v>
      </c>
      <c r="G483" s="73">
        <v>0</v>
      </c>
      <c r="H483" s="73">
        <v>0</v>
      </c>
      <c r="I483" s="73">
        <v>0</v>
      </c>
      <c r="J483" s="73">
        <v>0</v>
      </c>
      <c r="K483" s="73">
        <v>0</v>
      </c>
      <c r="L483" s="73">
        <v>0</v>
      </c>
      <c r="M483" s="73">
        <v>0</v>
      </c>
      <c r="N483" s="73">
        <v>0</v>
      </c>
      <c r="O483" s="73">
        <v>0</v>
      </c>
      <c r="P483" s="73">
        <v>0</v>
      </c>
      <c r="Q483" s="73">
        <v>0</v>
      </c>
      <c r="R483" s="73">
        <v>0</v>
      </c>
      <c r="S483" s="73">
        <v>0</v>
      </c>
      <c r="T483" s="73">
        <v>0</v>
      </c>
      <c r="U483" s="73">
        <v>0</v>
      </c>
      <c r="V483" s="73">
        <v>0</v>
      </c>
      <c r="W483" s="73">
        <v>0</v>
      </c>
      <c r="X483" s="73">
        <v>0</v>
      </c>
      <c r="Y483" s="73">
        <v>0</v>
      </c>
      <c r="Z483" s="73">
        <v>0</v>
      </c>
      <c r="AA483" s="73">
        <v>0</v>
      </c>
      <c r="AB483" s="73">
        <v>0</v>
      </c>
      <c r="AC483" s="73">
        <v>0</v>
      </c>
      <c r="AD483" s="73">
        <v>0</v>
      </c>
      <c r="AE483" s="73">
        <v>0</v>
      </c>
      <c r="AF483" s="73">
        <v>0</v>
      </c>
      <c r="AG483" s="73">
        <v>0</v>
      </c>
      <c r="AH483" s="73">
        <v>0</v>
      </c>
      <c r="AI483" s="7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</row>
    <row r="484" spans="1:85">
      <c r="A484" s="14" t="s">
        <v>36</v>
      </c>
      <c r="B484" s="14" t="s">
        <v>38</v>
      </c>
      <c r="C484" s="73">
        <v>0</v>
      </c>
      <c r="D484" s="73">
        <v>0</v>
      </c>
      <c r="E484" s="73">
        <v>0</v>
      </c>
      <c r="F484" s="73">
        <v>0</v>
      </c>
      <c r="G484" s="73">
        <v>0</v>
      </c>
      <c r="H484" s="73">
        <v>0</v>
      </c>
      <c r="I484" s="73">
        <v>0</v>
      </c>
      <c r="J484" s="73">
        <v>0</v>
      </c>
      <c r="K484" s="73">
        <v>0</v>
      </c>
      <c r="L484" s="73">
        <v>0</v>
      </c>
      <c r="M484" s="73">
        <v>0</v>
      </c>
      <c r="N484" s="73">
        <v>0</v>
      </c>
      <c r="O484" s="73">
        <v>0</v>
      </c>
      <c r="P484" s="73">
        <v>0</v>
      </c>
      <c r="Q484" s="73">
        <v>0</v>
      </c>
      <c r="R484" s="73">
        <v>0</v>
      </c>
      <c r="S484" s="73">
        <v>0</v>
      </c>
      <c r="T484" s="73">
        <v>0</v>
      </c>
      <c r="U484" s="73">
        <v>0</v>
      </c>
      <c r="V484" s="73">
        <v>0</v>
      </c>
      <c r="W484" s="73">
        <v>0</v>
      </c>
      <c r="X484" s="73">
        <v>0</v>
      </c>
      <c r="Y484" s="73">
        <v>0</v>
      </c>
      <c r="Z484" s="73">
        <v>0</v>
      </c>
      <c r="AA484" s="73">
        <v>0</v>
      </c>
      <c r="AB484" s="73">
        <v>0</v>
      </c>
      <c r="AC484" s="73">
        <v>0</v>
      </c>
      <c r="AD484" s="73">
        <v>0</v>
      </c>
      <c r="AE484" s="73">
        <v>0</v>
      </c>
      <c r="AF484" s="73">
        <v>0</v>
      </c>
      <c r="AG484" s="73">
        <v>0</v>
      </c>
      <c r="AH484" s="73">
        <v>0</v>
      </c>
      <c r="AI484" s="73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</row>
    <row r="485" spans="1:85">
      <c r="A485" s="5"/>
      <c r="B485" s="5" t="s">
        <v>213</v>
      </c>
      <c r="C485" s="73">
        <v>0</v>
      </c>
      <c r="D485" s="73">
        <v>0</v>
      </c>
      <c r="E485" s="73">
        <v>0</v>
      </c>
      <c r="F485" s="73">
        <v>0</v>
      </c>
      <c r="G485" s="73">
        <v>0</v>
      </c>
      <c r="H485" s="73">
        <v>0</v>
      </c>
      <c r="I485" s="73">
        <v>0</v>
      </c>
      <c r="J485" s="73">
        <v>0</v>
      </c>
      <c r="K485" s="73">
        <v>0</v>
      </c>
      <c r="L485" s="73">
        <v>0</v>
      </c>
      <c r="M485" s="73">
        <v>0</v>
      </c>
      <c r="N485" s="73">
        <v>0</v>
      </c>
      <c r="O485" s="73">
        <v>0</v>
      </c>
      <c r="P485" s="73">
        <v>0</v>
      </c>
      <c r="Q485" s="73">
        <v>0</v>
      </c>
      <c r="R485" s="73">
        <v>0</v>
      </c>
      <c r="S485" s="73">
        <v>0</v>
      </c>
      <c r="T485" s="73">
        <v>0</v>
      </c>
      <c r="U485" s="73">
        <v>0</v>
      </c>
      <c r="V485" s="73">
        <v>0</v>
      </c>
      <c r="W485" s="73">
        <v>0</v>
      </c>
      <c r="X485" s="73">
        <v>0</v>
      </c>
      <c r="Y485" s="73">
        <v>0</v>
      </c>
      <c r="Z485" s="73">
        <v>0</v>
      </c>
      <c r="AA485" s="73">
        <v>0</v>
      </c>
      <c r="AB485" s="73">
        <v>0</v>
      </c>
      <c r="AC485" s="73">
        <v>0</v>
      </c>
      <c r="AD485" s="73">
        <v>0</v>
      </c>
      <c r="AE485" s="73">
        <v>0</v>
      </c>
      <c r="AF485" s="73">
        <v>0</v>
      </c>
      <c r="AG485" s="73">
        <v>0</v>
      </c>
      <c r="AH485" s="73">
        <v>0</v>
      </c>
      <c r="AI485" s="73">
        <v>0</v>
      </c>
    </row>
    <row r="486" spans="1:85">
      <c r="A486" s="1" t="str">
        <f>LOOKUP(B486,[1]Regions!$A$4:$A$98,[1]Regions!$B$4:$B$98)</f>
        <v>Poland</v>
      </c>
      <c r="B486" s="2">
        <v>23</v>
      </c>
      <c r="C486" s="72">
        <v>2018</v>
      </c>
      <c r="D486" s="72">
        <v>2019</v>
      </c>
      <c r="E486" s="72">
        <v>2020</v>
      </c>
      <c r="F486" s="72">
        <v>2021</v>
      </c>
      <c r="G486" s="72">
        <v>2022</v>
      </c>
      <c r="H486" s="72">
        <v>2023</v>
      </c>
      <c r="I486" s="72">
        <v>2024</v>
      </c>
      <c r="J486" s="72">
        <v>2025</v>
      </c>
      <c r="K486" s="72">
        <v>2026</v>
      </c>
      <c r="L486" s="72">
        <v>2027</v>
      </c>
      <c r="M486" s="72">
        <v>2028</v>
      </c>
      <c r="N486" s="72">
        <v>2029</v>
      </c>
      <c r="O486" s="72">
        <v>2030</v>
      </c>
      <c r="P486" s="72">
        <v>2031</v>
      </c>
      <c r="Q486" s="72">
        <v>2032</v>
      </c>
      <c r="R486" s="72">
        <v>2033</v>
      </c>
      <c r="S486" s="72">
        <v>2034</v>
      </c>
      <c r="T486" s="72">
        <v>2035</v>
      </c>
      <c r="U486" s="72">
        <v>2036</v>
      </c>
      <c r="V486" s="72">
        <v>2037</v>
      </c>
      <c r="W486" s="72">
        <v>2038</v>
      </c>
      <c r="X486" s="72">
        <v>2039</v>
      </c>
      <c r="Y486" s="72">
        <v>2040</v>
      </c>
      <c r="Z486" s="72">
        <v>2041</v>
      </c>
      <c r="AA486" s="72">
        <v>2042</v>
      </c>
      <c r="AB486" s="72">
        <v>2043</v>
      </c>
      <c r="AC486" s="72">
        <v>2044</v>
      </c>
      <c r="AD486" s="72">
        <v>2045</v>
      </c>
      <c r="AE486" s="72">
        <v>2046</v>
      </c>
      <c r="AF486" s="72">
        <v>2047</v>
      </c>
      <c r="AG486" s="72">
        <v>2048</v>
      </c>
      <c r="AH486" s="72">
        <v>2049</v>
      </c>
      <c r="AI486" s="72">
        <v>2050</v>
      </c>
      <c r="AJ486">
        <v>2051</v>
      </c>
      <c r="AK486">
        <v>2052</v>
      </c>
      <c r="AL486">
        <v>2053</v>
      </c>
      <c r="AM486">
        <v>2054</v>
      </c>
      <c r="AN486">
        <v>2055</v>
      </c>
      <c r="AO486">
        <v>2056</v>
      </c>
      <c r="AP486">
        <v>2057</v>
      </c>
      <c r="AQ486">
        <v>2058</v>
      </c>
      <c r="AR486">
        <v>2059</v>
      </c>
      <c r="AS486">
        <v>2060</v>
      </c>
      <c r="AT486">
        <v>2061</v>
      </c>
      <c r="AU486">
        <v>2062</v>
      </c>
      <c r="AV486">
        <v>2063</v>
      </c>
      <c r="AW486">
        <v>2064</v>
      </c>
      <c r="AX486">
        <v>2065</v>
      </c>
      <c r="AY486">
        <v>2066</v>
      </c>
      <c r="AZ486">
        <v>2067</v>
      </c>
      <c r="BA486">
        <v>2068</v>
      </c>
      <c r="BB486">
        <v>2069</v>
      </c>
      <c r="BC486">
        <v>2070</v>
      </c>
      <c r="BD486">
        <v>2071</v>
      </c>
      <c r="BE486">
        <v>2072</v>
      </c>
      <c r="BF486">
        <v>2073</v>
      </c>
      <c r="BG486">
        <v>2074</v>
      </c>
      <c r="BH486">
        <v>2075</v>
      </c>
      <c r="BI486">
        <v>2076</v>
      </c>
      <c r="BJ486">
        <v>2077</v>
      </c>
      <c r="BK486">
        <v>2078</v>
      </c>
      <c r="BL486">
        <v>2079</v>
      </c>
      <c r="BM486">
        <v>2080</v>
      </c>
      <c r="BN486">
        <v>2081</v>
      </c>
      <c r="BO486">
        <v>2082</v>
      </c>
      <c r="BP486">
        <v>2083</v>
      </c>
      <c r="BQ486">
        <v>2084</v>
      </c>
      <c r="BR486">
        <v>2085</v>
      </c>
      <c r="BS486">
        <v>2086</v>
      </c>
      <c r="BT486">
        <v>2087</v>
      </c>
      <c r="BU486">
        <v>2088</v>
      </c>
      <c r="BV486">
        <v>2089</v>
      </c>
      <c r="BW486">
        <v>2090</v>
      </c>
      <c r="BX486">
        <v>2091</v>
      </c>
      <c r="BY486">
        <v>2092</v>
      </c>
      <c r="BZ486">
        <v>2093</v>
      </c>
      <c r="CA486">
        <v>2094</v>
      </c>
      <c r="CB486">
        <v>2095</v>
      </c>
      <c r="CC486">
        <v>2096</v>
      </c>
      <c r="CD486">
        <v>2097</v>
      </c>
      <c r="CE486">
        <v>2098</v>
      </c>
      <c r="CF486">
        <v>2099</v>
      </c>
      <c r="CG486">
        <v>2100</v>
      </c>
    </row>
    <row r="487" spans="1:85">
      <c r="A487" s="74"/>
      <c r="B487" s="74" t="s">
        <v>4</v>
      </c>
      <c r="C487" s="73">
        <v>0</v>
      </c>
      <c r="D487" s="73">
        <v>0</v>
      </c>
      <c r="E487" s="73">
        <v>0</v>
      </c>
      <c r="F487" s="73">
        <v>0</v>
      </c>
      <c r="G487" s="73">
        <v>0</v>
      </c>
      <c r="H487" s="73">
        <v>0</v>
      </c>
      <c r="I487" s="73">
        <v>0</v>
      </c>
      <c r="J487" s="73">
        <v>0</v>
      </c>
      <c r="K487" s="73">
        <v>0</v>
      </c>
      <c r="L487" s="73">
        <v>0</v>
      </c>
      <c r="M487" s="73">
        <v>0</v>
      </c>
      <c r="N487" s="73">
        <v>0</v>
      </c>
      <c r="O487" s="73">
        <v>0</v>
      </c>
      <c r="P487" s="73">
        <v>0</v>
      </c>
      <c r="Q487" s="73">
        <v>0</v>
      </c>
      <c r="R487" s="73">
        <v>0</v>
      </c>
      <c r="S487" s="73">
        <v>0</v>
      </c>
      <c r="T487" s="73">
        <v>0</v>
      </c>
      <c r="U487" s="73">
        <v>0</v>
      </c>
      <c r="V487" s="73">
        <v>0</v>
      </c>
      <c r="W487" s="73">
        <v>0</v>
      </c>
      <c r="X487" s="73">
        <v>0</v>
      </c>
      <c r="Y487" s="73">
        <v>0</v>
      </c>
      <c r="Z487" s="73">
        <v>0</v>
      </c>
      <c r="AA487" s="73">
        <v>0</v>
      </c>
      <c r="AB487" s="73">
        <v>0</v>
      </c>
      <c r="AC487" s="73">
        <v>0</v>
      </c>
      <c r="AD487" s="73">
        <v>0</v>
      </c>
      <c r="AE487" s="73">
        <v>0</v>
      </c>
      <c r="AF487" s="73">
        <v>0</v>
      </c>
      <c r="AG487" s="73">
        <v>0</v>
      </c>
      <c r="AH487" s="73">
        <v>0</v>
      </c>
      <c r="AI487" s="73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</row>
    <row r="488" spans="1:85">
      <c r="A488" s="74" t="s">
        <v>0</v>
      </c>
      <c r="B488" s="74" t="s">
        <v>3</v>
      </c>
      <c r="C488" s="73">
        <v>0</v>
      </c>
      <c r="D488" s="73">
        <v>0</v>
      </c>
      <c r="E488" s="73">
        <v>0</v>
      </c>
      <c r="F488" s="73">
        <v>0</v>
      </c>
      <c r="G488" s="73">
        <v>0</v>
      </c>
      <c r="H488" s="73">
        <v>0</v>
      </c>
      <c r="I488" s="73">
        <v>0</v>
      </c>
      <c r="J488" s="73">
        <v>0</v>
      </c>
      <c r="K488" s="73">
        <v>0</v>
      </c>
      <c r="L488" s="73">
        <v>0</v>
      </c>
      <c r="M488" s="73">
        <v>0</v>
      </c>
      <c r="N488" s="73">
        <v>0</v>
      </c>
      <c r="O488" s="73">
        <v>0</v>
      </c>
      <c r="P488" s="73">
        <v>0</v>
      </c>
      <c r="Q488" s="73">
        <v>0</v>
      </c>
      <c r="R488" s="73">
        <v>0</v>
      </c>
      <c r="S488" s="73">
        <v>0</v>
      </c>
      <c r="T488" s="73">
        <v>0</v>
      </c>
      <c r="U488" s="73">
        <v>0</v>
      </c>
      <c r="V488" s="73">
        <v>0</v>
      </c>
      <c r="W488" s="73">
        <v>0</v>
      </c>
      <c r="X488" s="73">
        <v>0</v>
      </c>
      <c r="Y488" s="73">
        <v>0</v>
      </c>
      <c r="Z488" s="73">
        <v>0</v>
      </c>
      <c r="AA488" s="73">
        <v>0</v>
      </c>
      <c r="AB488" s="73">
        <v>0</v>
      </c>
      <c r="AC488" s="73">
        <v>0</v>
      </c>
      <c r="AD488" s="73">
        <v>0</v>
      </c>
      <c r="AE488" s="73">
        <v>0</v>
      </c>
      <c r="AF488" s="73">
        <v>0</v>
      </c>
      <c r="AG488" s="73">
        <v>0</v>
      </c>
      <c r="AH488" s="73">
        <v>0</v>
      </c>
      <c r="AI488" s="73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</row>
    <row r="489" spans="1:85">
      <c r="A489" s="74"/>
      <c r="B489" s="74" t="s">
        <v>34</v>
      </c>
      <c r="C489" s="73">
        <v>0</v>
      </c>
      <c r="D489" s="73">
        <v>0</v>
      </c>
      <c r="E489" s="73">
        <v>0</v>
      </c>
      <c r="F489" s="73">
        <v>0</v>
      </c>
      <c r="G489" s="73">
        <v>0</v>
      </c>
      <c r="H489" s="73">
        <v>0</v>
      </c>
      <c r="I489" s="73">
        <v>0</v>
      </c>
      <c r="J489" s="73">
        <v>0</v>
      </c>
      <c r="K489" s="73">
        <v>0</v>
      </c>
      <c r="L489" s="73">
        <v>0</v>
      </c>
      <c r="M489" s="73">
        <v>0</v>
      </c>
      <c r="N489" s="73">
        <v>0</v>
      </c>
      <c r="O489" s="73">
        <v>0</v>
      </c>
      <c r="P489" s="73">
        <v>0</v>
      </c>
      <c r="Q489" s="73">
        <v>0</v>
      </c>
      <c r="R489" s="73">
        <v>0</v>
      </c>
      <c r="S489" s="73">
        <v>0</v>
      </c>
      <c r="T489" s="73">
        <v>0</v>
      </c>
      <c r="U489" s="73">
        <v>0</v>
      </c>
      <c r="V489" s="73">
        <v>0</v>
      </c>
      <c r="W489" s="73">
        <v>0</v>
      </c>
      <c r="X489" s="73">
        <v>0</v>
      </c>
      <c r="Y489" s="73">
        <v>0</v>
      </c>
      <c r="Z489" s="73">
        <v>0</v>
      </c>
      <c r="AA489" s="73">
        <v>0</v>
      </c>
      <c r="AB489" s="73">
        <v>0</v>
      </c>
      <c r="AC489" s="73">
        <v>0</v>
      </c>
      <c r="AD489" s="73">
        <v>0</v>
      </c>
      <c r="AE489" s="73">
        <v>0</v>
      </c>
      <c r="AF489" s="73">
        <v>0</v>
      </c>
      <c r="AG489" s="73">
        <v>0</v>
      </c>
      <c r="AH489" s="73">
        <v>0</v>
      </c>
      <c r="AI489" s="73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</row>
    <row r="490" spans="1:85">
      <c r="A490" s="14"/>
      <c r="B490" s="14" t="s">
        <v>35</v>
      </c>
      <c r="C490" s="73">
        <v>0</v>
      </c>
      <c r="D490" s="73">
        <v>0</v>
      </c>
      <c r="E490" s="73">
        <v>0</v>
      </c>
      <c r="F490" s="73">
        <v>0</v>
      </c>
      <c r="G490" s="73">
        <v>0</v>
      </c>
      <c r="H490" s="73">
        <v>0</v>
      </c>
      <c r="I490" s="73">
        <v>0</v>
      </c>
      <c r="J490" s="73">
        <v>0</v>
      </c>
      <c r="K490" s="73">
        <v>0</v>
      </c>
      <c r="L490" s="73">
        <v>0</v>
      </c>
      <c r="M490" s="73">
        <v>0</v>
      </c>
      <c r="N490" s="73">
        <v>0</v>
      </c>
      <c r="O490" s="73">
        <v>0</v>
      </c>
      <c r="P490" s="73">
        <v>0</v>
      </c>
      <c r="Q490" s="73">
        <v>0</v>
      </c>
      <c r="R490" s="73">
        <v>0</v>
      </c>
      <c r="S490" s="73">
        <v>0</v>
      </c>
      <c r="T490" s="73">
        <v>0</v>
      </c>
      <c r="U490" s="73">
        <v>0</v>
      </c>
      <c r="V490" s="73">
        <v>0</v>
      </c>
      <c r="W490" s="73">
        <v>0</v>
      </c>
      <c r="X490" s="73">
        <v>0</v>
      </c>
      <c r="Y490" s="73">
        <v>0</v>
      </c>
      <c r="Z490" s="73">
        <v>0</v>
      </c>
      <c r="AA490" s="73">
        <v>0</v>
      </c>
      <c r="AB490" s="73">
        <v>0</v>
      </c>
      <c r="AC490" s="73">
        <v>0</v>
      </c>
      <c r="AD490" s="73">
        <v>0</v>
      </c>
      <c r="AE490" s="73">
        <v>0</v>
      </c>
      <c r="AF490" s="73">
        <v>0</v>
      </c>
      <c r="AG490" s="73">
        <v>0</v>
      </c>
      <c r="AH490" s="73">
        <v>0</v>
      </c>
      <c r="AI490" s="73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</row>
    <row r="491" spans="1:85">
      <c r="A491" s="4"/>
      <c r="B491" s="4" t="s">
        <v>4</v>
      </c>
      <c r="C491" s="73">
        <v>0</v>
      </c>
      <c r="D491" s="73">
        <v>0</v>
      </c>
      <c r="E491" s="73">
        <v>0</v>
      </c>
      <c r="F491" s="73">
        <v>0</v>
      </c>
      <c r="G491" s="73">
        <v>0</v>
      </c>
      <c r="H491" s="73">
        <v>0</v>
      </c>
      <c r="I491" s="73">
        <v>0</v>
      </c>
      <c r="J491" s="73">
        <v>0</v>
      </c>
      <c r="K491" s="73">
        <v>0</v>
      </c>
      <c r="L491" s="73">
        <v>0</v>
      </c>
      <c r="M491" s="73">
        <v>0</v>
      </c>
      <c r="N491" s="73">
        <v>0</v>
      </c>
      <c r="O491" s="73">
        <v>0</v>
      </c>
      <c r="P491" s="73">
        <v>0</v>
      </c>
      <c r="Q491" s="73">
        <v>0</v>
      </c>
      <c r="R491" s="73">
        <v>0</v>
      </c>
      <c r="S491" s="73">
        <v>0</v>
      </c>
      <c r="T491" s="73">
        <v>0</v>
      </c>
      <c r="U491" s="73">
        <v>0</v>
      </c>
      <c r="V491" s="73">
        <v>0</v>
      </c>
      <c r="W491" s="73">
        <v>0</v>
      </c>
      <c r="X491" s="73">
        <v>0</v>
      </c>
      <c r="Y491" s="73">
        <v>0</v>
      </c>
      <c r="Z491" s="73">
        <v>0</v>
      </c>
      <c r="AA491" s="73">
        <v>0</v>
      </c>
      <c r="AB491" s="73">
        <v>0</v>
      </c>
      <c r="AC491" s="73">
        <v>0</v>
      </c>
      <c r="AD491" s="73">
        <v>0</v>
      </c>
      <c r="AE491" s="73">
        <v>0</v>
      </c>
      <c r="AF491" s="73">
        <v>0</v>
      </c>
      <c r="AG491" s="73">
        <v>0</v>
      </c>
      <c r="AH491" s="73">
        <v>0</v>
      </c>
      <c r="AI491" s="73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</row>
    <row r="492" spans="1:85">
      <c r="A492" s="74" t="s">
        <v>1</v>
      </c>
      <c r="B492" s="74" t="s">
        <v>3</v>
      </c>
      <c r="C492" s="73">
        <v>0</v>
      </c>
      <c r="D492" s="73">
        <v>0</v>
      </c>
      <c r="E492" s="73">
        <v>0</v>
      </c>
      <c r="F492" s="73">
        <v>0</v>
      </c>
      <c r="G492" s="73">
        <v>0</v>
      </c>
      <c r="H492" s="73">
        <v>0</v>
      </c>
      <c r="I492" s="73">
        <v>0</v>
      </c>
      <c r="J492" s="73">
        <v>0</v>
      </c>
      <c r="K492" s="73">
        <v>0</v>
      </c>
      <c r="L492" s="73">
        <v>0</v>
      </c>
      <c r="M492" s="73">
        <v>0</v>
      </c>
      <c r="N492" s="73">
        <v>0</v>
      </c>
      <c r="O492" s="73">
        <v>0</v>
      </c>
      <c r="P492" s="73">
        <v>0</v>
      </c>
      <c r="Q492" s="73">
        <v>0</v>
      </c>
      <c r="R492" s="73">
        <v>0</v>
      </c>
      <c r="S492" s="73">
        <v>0</v>
      </c>
      <c r="T492" s="73">
        <v>0</v>
      </c>
      <c r="U492" s="73">
        <v>0</v>
      </c>
      <c r="V492" s="73">
        <v>0</v>
      </c>
      <c r="W492" s="73">
        <v>0</v>
      </c>
      <c r="X492" s="73">
        <v>0</v>
      </c>
      <c r="Y492" s="73">
        <v>0</v>
      </c>
      <c r="Z492" s="73">
        <v>0</v>
      </c>
      <c r="AA492" s="73">
        <v>0</v>
      </c>
      <c r="AB492" s="73">
        <v>0</v>
      </c>
      <c r="AC492" s="73">
        <v>0</v>
      </c>
      <c r="AD492" s="73">
        <v>0</v>
      </c>
      <c r="AE492" s="73">
        <v>0</v>
      </c>
      <c r="AF492" s="73">
        <v>0</v>
      </c>
      <c r="AG492" s="73">
        <v>0</v>
      </c>
      <c r="AH492" s="73">
        <v>0</v>
      </c>
      <c r="AI492" s="73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</row>
    <row r="493" spans="1:85">
      <c r="A493" s="74"/>
      <c r="B493" s="74" t="s">
        <v>34</v>
      </c>
      <c r="C493" s="73">
        <v>0</v>
      </c>
      <c r="D493" s="73">
        <v>0</v>
      </c>
      <c r="E493" s="73">
        <v>0</v>
      </c>
      <c r="F493" s="73">
        <v>0</v>
      </c>
      <c r="G493" s="73">
        <v>0</v>
      </c>
      <c r="H493" s="73">
        <v>0</v>
      </c>
      <c r="I493" s="73">
        <v>0</v>
      </c>
      <c r="J493" s="73">
        <v>0</v>
      </c>
      <c r="K493" s="73">
        <v>0</v>
      </c>
      <c r="L493" s="73">
        <v>0</v>
      </c>
      <c r="M493" s="73">
        <v>0</v>
      </c>
      <c r="N493" s="73">
        <v>0</v>
      </c>
      <c r="O493" s="73">
        <v>0</v>
      </c>
      <c r="P493" s="73">
        <v>0</v>
      </c>
      <c r="Q493" s="73">
        <v>0</v>
      </c>
      <c r="R493" s="73">
        <v>0</v>
      </c>
      <c r="S493" s="73">
        <v>0</v>
      </c>
      <c r="T493" s="73">
        <v>0</v>
      </c>
      <c r="U493" s="73">
        <v>0</v>
      </c>
      <c r="V493" s="73">
        <v>0</v>
      </c>
      <c r="W493" s="73">
        <v>0</v>
      </c>
      <c r="X493" s="73">
        <v>0</v>
      </c>
      <c r="Y493" s="73">
        <v>0</v>
      </c>
      <c r="Z493" s="73">
        <v>0</v>
      </c>
      <c r="AA493" s="73">
        <v>0</v>
      </c>
      <c r="AB493" s="73">
        <v>0</v>
      </c>
      <c r="AC493" s="73">
        <v>0</v>
      </c>
      <c r="AD493" s="73">
        <v>0</v>
      </c>
      <c r="AE493" s="73">
        <v>0</v>
      </c>
      <c r="AF493" s="73">
        <v>0</v>
      </c>
      <c r="AG493" s="73">
        <v>0</v>
      </c>
      <c r="AH493" s="73">
        <v>0</v>
      </c>
      <c r="AI493" s="7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</row>
    <row r="494" spans="1:85">
      <c r="A494" s="14"/>
      <c r="B494" s="14" t="s">
        <v>35</v>
      </c>
      <c r="C494" s="73">
        <v>0</v>
      </c>
      <c r="D494" s="73">
        <v>0</v>
      </c>
      <c r="E494" s="73">
        <v>0</v>
      </c>
      <c r="F494" s="73">
        <v>0</v>
      </c>
      <c r="G494" s="73">
        <v>0</v>
      </c>
      <c r="H494" s="73">
        <v>0</v>
      </c>
      <c r="I494" s="73">
        <v>0</v>
      </c>
      <c r="J494" s="73">
        <v>0</v>
      </c>
      <c r="K494" s="73">
        <v>0</v>
      </c>
      <c r="L494" s="73">
        <v>0</v>
      </c>
      <c r="M494" s="73">
        <v>0</v>
      </c>
      <c r="N494" s="73">
        <v>0</v>
      </c>
      <c r="O494" s="73">
        <v>0</v>
      </c>
      <c r="P494" s="73">
        <v>0</v>
      </c>
      <c r="Q494" s="73">
        <v>0</v>
      </c>
      <c r="R494" s="73">
        <v>0</v>
      </c>
      <c r="S494" s="73">
        <v>0</v>
      </c>
      <c r="T494" s="73">
        <v>0</v>
      </c>
      <c r="U494" s="73">
        <v>0</v>
      </c>
      <c r="V494" s="73">
        <v>0</v>
      </c>
      <c r="W494" s="73">
        <v>0</v>
      </c>
      <c r="X494" s="73">
        <v>0</v>
      </c>
      <c r="Y494" s="73">
        <v>0</v>
      </c>
      <c r="Z494" s="73">
        <v>0</v>
      </c>
      <c r="AA494" s="73">
        <v>0</v>
      </c>
      <c r="AB494" s="73">
        <v>0</v>
      </c>
      <c r="AC494" s="73">
        <v>0</v>
      </c>
      <c r="AD494" s="73">
        <v>0</v>
      </c>
      <c r="AE494" s="73">
        <v>0</v>
      </c>
      <c r="AF494" s="73">
        <v>0</v>
      </c>
      <c r="AG494" s="73">
        <v>0</v>
      </c>
      <c r="AH494" s="73">
        <v>0</v>
      </c>
      <c r="AI494" s="73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</row>
    <row r="495" spans="1:85">
      <c r="A495" s="4"/>
      <c r="B495" s="4" t="s">
        <v>4</v>
      </c>
      <c r="C495" s="73">
        <v>0</v>
      </c>
      <c r="D495" s="73">
        <v>0</v>
      </c>
      <c r="E495" s="73">
        <v>0</v>
      </c>
      <c r="F495" s="73">
        <v>0</v>
      </c>
      <c r="G495" s="73">
        <v>0</v>
      </c>
      <c r="H495" s="73">
        <v>0</v>
      </c>
      <c r="I495" s="73">
        <v>0</v>
      </c>
      <c r="J495" s="73">
        <v>0</v>
      </c>
      <c r="K495" s="73">
        <v>0</v>
      </c>
      <c r="L495" s="73">
        <v>0</v>
      </c>
      <c r="M495" s="73">
        <v>0</v>
      </c>
      <c r="N495" s="73">
        <v>0</v>
      </c>
      <c r="O495" s="73">
        <v>0</v>
      </c>
      <c r="P495" s="73">
        <v>0</v>
      </c>
      <c r="Q495" s="73">
        <v>0</v>
      </c>
      <c r="R495" s="73">
        <v>0</v>
      </c>
      <c r="S495" s="73">
        <v>0</v>
      </c>
      <c r="T495" s="73">
        <v>0</v>
      </c>
      <c r="U495" s="73">
        <v>0</v>
      </c>
      <c r="V495" s="73">
        <v>0</v>
      </c>
      <c r="W495" s="73">
        <v>0</v>
      </c>
      <c r="X495" s="73">
        <v>0</v>
      </c>
      <c r="Y495" s="73">
        <v>0</v>
      </c>
      <c r="Z495" s="73">
        <v>0</v>
      </c>
      <c r="AA495" s="73">
        <v>0</v>
      </c>
      <c r="AB495" s="73">
        <v>0</v>
      </c>
      <c r="AC495" s="73">
        <v>0</v>
      </c>
      <c r="AD495" s="73">
        <v>0</v>
      </c>
      <c r="AE495" s="73">
        <v>0</v>
      </c>
      <c r="AF495" s="73">
        <v>0</v>
      </c>
      <c r="AG495" s="73">
        <v>0</v>
      </c>
      <c r="AH495" s="73">
        <v>0</v>
      </c>
      <c r="AI495" s="73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</row>
    <row r="496" spans="1:85">
      <c r="A496" s="14" t="s">
        <v>5</v>
      </c>
      <c r="B496" s="14" t="s">
        <v>3</v>
      </c>
      <c r="C496" s="73">
        <v>0</v>
      </c>
      <c r="D496" s="73">
        <v>0</v>
      </c>
      <c r="E496" s="73">
        <v>0</v>
      </c>
      <c r="F496" s="73">
        <v>0</v>
      </c>
      <c r="G496" s="73">
        <v>0</v>
      </c>
      <c r="H496" s="73">
        <v>0</v>
      </c>
      <c r="I496" s="73">
        <v>0</v>
      </c>
      <c r="J496" s="73">
        <v>0</v>
      </c>
      <c r="K496" s="73">
        <v>0</v>
      </c>
      <c r="L496" s="73">
        <v>0</v>
      </c>
      <c r="M496" s="73">
        <v>0</v>
      </c>
      <c r="N496" s="73">
        <v>0</v>
      </c>
      <c r="O496" s="73">
        <v>0</v>
      </c>
      <c r="P496" s="73">
        <v>0</v>
      </c>
      <c r="Q496" s="73">
        <v>0</v>
      </c>
      <c r="R496" s="73">
        <v>0</v>
      </c>
      <c r="S496" s="73">
        <v>0</v>
      </c>
      <c r="T496" s="73">
        <v>0</v>
      </c>
      <c r="U496" s="73">
        <v>0</v>
      </c>
      <c r="V496" s="73">
        <v>0</v>
      </c>
      <c r="W496" s="73">
        <v>0</v>
      </c>
      <c r="X496" s="73">
        <v>0</v>
      </c>
      <c r="Y496" s="73">
        <v>0</v>
      </c>
      <c r="Z496" s="73">
        <v>0</v>
      </c>
      <c r="AA496" s="73">
        <v>0</v>
      </c>
      <c r="AB496" s="73">
        <v>0</v>
      </c>
      <c r="AC496" s="73">
        <v>0</v>
      </c>
      <c r="AD496" s="73">
        <v>0</v>
      </c>
      <c r="AE496" s="73">
        <v>0</v>
      </c>
      <c r="AF496" s="73">
        <v>0</v>
      </c>
      <c r="AG496" s="73">
        <v>0</v>
      </c>
      <c r="AH496" s="73">
        <v>0</v>
      </c>
      <c r="AI496" s="73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</row>
    <row r="497" spans="1:85">
      <c r="A497" s="5"/>
      <c r="B497" s="5" t="s">
        <v>4</v>
      </c>
      <c r="C497" s="73">
        <v>0</v>
      </c>
      <c r="D497" s="73">
        <v>0</v>
      </c>
      <c r="E497" s="73">
        <v>0</v>
      </c>
      <c r="F497" s="73">
        <v>0</v>
      </c>
      <c r="G497" s="73">
        <v>0</v>
      </c>
      <c r="H497" s="73">
        <v>0</v>
      </c>
      <c r="I497" s="73">
        <v>0</v>
      </c>
      <c r="J497" s="73">
        <v>0</v>
      </c>
      <c r="K497" s="73">
        <v>0</v>
      </c>
      <c r="L497" s="73">
        <v>0</v>
      </c>
      <c r="M497" s="73">
        <v>0</v>
      </c>
      <c r="N497" s="73">
        <v>0</v>
      </c>
      <c r="O497" s="73">
        <v>0</v>
      </c>
      <c r="P497" s="73">
        <v>0</v>
      </c>
      <c r="Q497" s="73">
        <v>0</v>
      </c>
      <c r="R497" s="73">
        <v>0</v>
      </c>
      <c r="S497" s="73">
        <v>0</v>
      </c>
      <c r="T497" s="73">
        <v>0</v>
      </c>
      <c r="U497" s="73">
        <v>0</v>
      </c>
      <c r="V497" s="73">
        <v>0</v>
      </c>
      <c r="W497" s="73">
        <v>0</v>
      </c>
      <c r="X497" s="73">
        <v>0</v>
      </c>
      <c r="Y497" s="73">
        <v>0</v>
      </c>
      <c r="Z497" s="73">
        <v>0</v>
      </c>
      <c r="AA497" s="73">
        <v>0</v>
      </c>
      <c r="AB497" s="73">
        <v>0</v>
      </c>
      <c r="AC497" s="73">
        <v>0</v>
      </c>
      <c r="AD497" s="73">
        <v>0</v>
      </c>
      <c r="AE497" s="73">
        <v>0</v>
      </c>
      <c r="AF497" s="73">
        <v>0</v>
      </c>
      <c r="AG497" s="73">
        <v>0</v>
      </c>
      <c r="AH497" s="73">
        <v>0</v>
      </c>
      <c r="AI497" s="73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</row>
    <row r="498" spans="1:85">
      <c r="A498" s="5" t="s">
        <v>2</v>
      </c>
      <c r="B498" s="5" t="s">
        <v>3</v>
      </c>
      <c r="C498" s="73">
        <v>0</v>
      </c>
      <c r="D498" s="73">
        <v>0</v>
      </c>
      <c r="E498" s="73">
        <v>0</v>
      </c>
      <c r="F498" s="73">
        <v>0</v>
      </c>
      <c r="G498" s="73">
        <v>0</v>
      </c>
      <c r="H498" s="73">
        <v>0</v>
      </c>
      <c r="I498" s="73">
        <v>0</v>
      </c>
      <c r="J498" s="73">
        <v>0</v>
      </c>
      <c r="K498" s="73">
        <v>0</v>
      </c>
      <c r="L498" s="73">
        <v>0</v>
      </c>
      <c r="M498" s="73">
        <v>0</v>
      </c>
      <c r="N498" s="73">
        <v>0</v>
      </c>
      <c r="O498" s="73">
        <v>0</v>
      </c>
      <c r="P498" s="73">
        <v>0</v>
      </c>
      <c r="Q498" s="73">
        <v>0</v>
      </c>
      <c r="R498" s="73">
        <v>0</v>
      </c>
      <c r="S498" s="73">
        <v>0</v>
      </c>
      <c r="T498" s="73">
        <v>0</v>
      </c>
      <c r="U498" s="73">
        <v>0</v>
      </c>
      <c r="V498" s="73">
        <v>0</v>
      </c>
      <c r="W498" s="73">
        <v>0</v>
      </c>
      <c r="X498" s="73">
        <v>0</v>
      </c>
      <c r="Y498" s="73">
        <v>0</v>
      </c>
      <c r="Z498" s="73">
        <v>0</v>
      </c>
      <c r="AA498" s="73">
        <v>0</v>
      </c>
      <c r="AB498" s="73">
        <v>0</v>
      </c>
      <c r="AC498" s="73">
        <v>0</v>
      </c>
      <c r="AD498" s="73">
        <v>0</v>
      </c>
      <c r="AE498" s="73">
        <v>0</v>
      </c>
      <c r="AF498" s="73">
        <v>0</v>
      </c>
      <c r="AG498" s="73">
        <v>0</v>
      </c>
      <c r="AH498" s="73">
        <v>0</v>
      </c>
      <c r="AI498" s="73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>
      <c r="A499" s="4"/>
      <c r="B499" s="4" t="s">
        <v>4</v>
      </c>
      <c r="C499" s="73">
        <v>0</v>
      </c>
      <c r="D499" s="73">
        <v>0</v>
      </c>
      <c r="E499" s="73">
        <v>0</v>
      </c>
      <c r="F499" s="73">
        <v>0</v>
      </c>
      <c r="G499" s="73">
        <v>0</v>
      </c>
      <c r="H499" s="73">
        <v>0</v>
      </c>
      <c r="I499" s="73">
        <v>0</v>
      </c>
      <c r="J499" s="73">
        <v>0</v>
      </c>
      <c r="K499" s="73">
        <v>0</v>
      </c>
      <c r="L499" s="73">
        <v>0</v>
      </c>
      <c r="M499" s="73">
        <v>0</v>
      </c>
      <c r="N499" s="73">
        <v>0</v>
      </c>
      <c r="O499" s="73">
        <v>0</v>
      </c>
      <c r="P499" s="73">
        <v>0</v>
      </c>
      <c r="Q499" s="73">
        <v>0</v>
      </c>
      <c r="R499" s="73">
        <v>0</v>
      </c>
      <c r="S499" s="73">
        <v>0</v>
      </c>
      <c r="T499" s="73">
        <v>0</v>
      </c>
      <c r="U499" s="73">
        <v>0</v>
      </c>
      <c r="V499" s="73">
        <v>0</v>
      </c>
      <c r="W499" s="73">
        <v>0</v>
      </c>
      <c r="X499" s="73">
        <v>0</v>
      </c>
      <c r="Y499" s="73">
        <v>0</v>
      </c>
      <c r="Z499" s="73">
        <v>0</v>
      </c>
      <c r="AA499" s="73">
        <v>0</v>
      </c>
      <c r="AB499" s="73">
        <v>0</v>
      </c>
      <c r="AC499" s="73">
        <v>0</v>
      </c>
      <c r="AD499" s="73">
        <v>0</v>
      </c>
      <c r="AE499" s="73">
        <v>0</v>
      </c>
      <c r="AF499" s="73">
        <v>0</v>
      </c>
      <c r="AG499" s="73">
        <v>0</v>
      </c>
      <c r="AH499" s="73">
        <v>0</v>
      </c>
      <c r="AI499" s="73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</row>
    <row r="500" spans="1:85">
      <c r="A500" s="14" t="s">
        <v>7</v>
      </c>
      <c r="B500" s="14" t="s">
        <v>3</v>
      </c>
      <c r="C500" s="73">
        <v>0</v>
      </c>
      <c r="D500" s="73">
        <v>0</v>
      </c>
      <c r="E500" s="73">
        <v>0</v>
      </c>
      <c r="F500" s="73">
        <v>0</v>
      </c>
      <c r="G500" s="73">
        <v>0</v>
      </c>
      <c r="H500" s="73">
        <v>0</v>
      </c>
      <c r="I500" s="73">
        <v>0</v>
      </c>
      <c r="J500" s="73">
        <v>0</v>
      </c>
      <c r="K500" s="73">
        <v>0</v>
      </c>
      <c r="L500" s="73">
        <v>0</v>
      </c>
      <c r="M500" s="73">
        <v>0</v>
      </c>
      <c r="N500" s="73">
        <v>0</v>
      </c>
      <c r="O500" s="73">
        <v>0</v>
      </c>
      <c r="P500" s="73">
        <v>0</v>
      </c>
      <c r="Q500" s="73">
        <v>0</v>
      </c>
      <c r="R500" s="73">
        <v>0</v>
      </c>
      <c r="S500" s="73">
        <v>0</v>
      </c>
      <c r="T500" s="73">
        <v>0</v>
      </c>
      <c r="U500" s="73">
        <v>0</v>
      </c>
      <c r="V500" s="73">
        <v>0</v>
      </c>
      <c r="W500" s="73">
        <v>0</v>
      </c>
      <c r="X500" s="73">
        <v>0</v>
      </c>
      <c r="Y500" s="73">
        <v>0</v>
      </c>
      <c r="Z500" s="73">
        <v>0</v>
      </c>
      <c r="AA500" s="73">
        <v>0</v>
      </c>
      <c r="AB500" s="73">
        <v>0</v>
      </c>
      <c r="AC500" s="73">
        <v>0</v>
      </c>
      <c r="AD500" s="73">
        <v>0</v>
      </c>
      <c r="AE500" s="73">
        <v>0</v>
      </c>
      <c r="AF500" s="73">
        <v>0</v>
      </c>
      <c r="AG500" s="73">
        <v>0</v>
      </c>
      <c r="AH500" s="73">
        <v>0</v>
      </c>
      <c r="AI500" s="73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</row>
    <row r="501" spans="1:85">
      <c r="A501" s="4"/>
      <c r="B501" s="4" t="s">
        <v>4</v>
      </c>
      <c r="C501" s="73">
        <v>0</v>
      </c>
      <c r="D501" s="73">
        <v>0</v>
      </c>
      <c r="E501" s="73">
        <v>0</v>
      </c>
      <c r="F501" s="73">
        <v>0</v>
      </c>
      <c r="G501" s="73">
        <v>0</v>
      </c>
      <c r="H501" s="73">
        <v>0</v>
      </c>
      <c r="I501" s="73">
        <v>0</v>
      </c>
      <c r="J501" s="73">
        <v>0</v>
      </c>
      <c r="K501" s="73">
        <v>0</v>
      </c>
      <c r="L501" s="73">
        <v>0</v>
      </c>
      <c r="M501" s="73">
        <v>0</v>
      </c>
      <c r="N501" s="73">
        <v>0</v>
      </c>
      <c r="O501" s="73">
        <v>0</v>
      </c>
      <c r="P501" s="73">
        <v>0</v>
      </c>
      <c r="Q501" s="73">
        <v>0</v>
      </c>
      <c r="R501" s="73">
        <v>0</v>
      </c>
      <c r="S501" s="73">
        <v>0</v>
      </c>
      <c r="T501" s="73">
        <v>0</v>
      </c>
      <c r="U501" s="73">
        <v>0</v>
      </c>
      <c r="V501" s="73">
        <v>0</v>
      </c>
      <c r="W501" s="73">
        <v>0</v>
      </c>
      <c r="X501" s="73">
        <v>0</v>
      </c>
      <c r="Y501" s="73">
        <v>0</v>
      </c>
      <c r="Z501" s="73">
        <v>0</v>
      </c>
      <c r="AA501" s="73">
        <v>0</v>
      </c>
      <c r="AB501" s="73">
        <v>0</v>
      </c>
      <c r="AC501" s="73">
        <v>0</v>
      </c>
      <c r="AD501" s="73">
        <v>0</v>
      </c>
      <c r="AE501" s="73">
        <v>0</v>
      </c>
      <c r="AF501" s="73">
        <v>0</v>
      </c>
      <c r="AG501" s="73">
        <v>0</v>
      </c>
      <c r="AH501" s="73">
        <v>0</v>
      </c>
      <c r="AI501" s="73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</row>
    <row r="502" spans="1:85">
      <c r="A502" s="14" t="s">
        <v>6</v>
      </c>
      <c r="B502" s="14" t="s">
        <v>3</v>
      </c>
      <c r="C502" s="73">
        <v>0</v>
      </c>
      <c r="D502" s="73">
        <v>0</v>
      </c>
      <c r="E502" s="73">
        <v>0</v>
      </c>
      <c r="F502" s="73">
        <v>0</v>
      </c>
      <c r="G502" s="73">
        <v>0</v>
      </c>
      <c r="H502" s="73">
        <v>0</v>
      </c>
      <c r="I502" s="73">
        <v>0</v>
      </c>
      <c r="J502" s="73">
        <v>0</v>
      </c>
      <c r="K502" s="73">
        <v>0</v>
      </c>
      <c r="L502" s="73">
        <v>0</v>
      </c>
      <c r="M502" s="73">
        <v>0</v>
      </c>
      <c r="N502" s="73">
        <v>0</v>
      </c>
      <c r="O502" s="73">
        <v>0</v>
      </c>
      <c r="P502" s="73">
        <v>0</v>
      </c>
      <c r="Q502" s="73">
        <v>0</v>
      </c>
      <c r="R502" s="73">
        <v>0</v>
      </c>
      <c r="S502" s="73">
        <v>0</v>
      </c>
      <c r="T502" s="73">
        <v>0</v>
      </c>
      <c r="U502" s="73">
        <v>0</v>
      </c>
      <c r="V502" s="73">
        <v>0</v>
      </c>
      <c r="W502" s="73">
        <v>0</v>
      </c>
      <c r="X502" s="73">
        <v>0</v>
      </c>
      <c r="Y502" s="73">
        <v>0</v>
      </c>
      <c r="Z502" s="73">
        <v>0</v>
      </c>
      <c r="AA502" s="73">
        <v>0</v>
      </c>
      <c r="AB502" s="73">
        <v>0</v>
      </c>
      <c r="AC502" s="73">
        <v>0</v>
      </c>
      <c r="AD502" s="73">
        <v>0</v>
      </c>
      <c r="AE502" s="73">
        <v>0</v>
      </c>
      <c r="AF502" s="73">
        <v>0</v>
      </c>
      <c r="AG502" s="73">
        <v>0</v>
      </c>
      <c r="AH502" s="73">
        <v>0</v>
      </c>
      <c r="AI502" s="73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</row>
    <row r="503" spans="1:85">
      <c r="A503" s="5"/>
      <c r="B503" s="5" t="s">
        <v>4</v>
      </c>
      <c r="C503" s="73">
        <v>0</v>
      </c>
      <c r="D503" s="73">
        <v>0</v>
      </c>
      <c r="E503" s="73">
        <v>0</v>
      </c>
      <c r="F503" s="73">
        <v>0</v>
      </c>
      <c r="G503" s="73">
        <v>0</v>
      </c>
      <c r="H503" s="73">
        <v>0</v>
      </c>
      <c r="I503" s="73">
        <v>0</v>
      </c>
      <c r="J503" s="73">
        <v>0</v>
      </c>
      <c r="K503" s="73">
        <v>0</v>
      </c>
      <c r="L503" s="73">
        <v>0</v>
      </c>
      <c r="M503" s="73">
        <v>0</v>
      </c>
      <c r="N503" s="73">
        <v>0</v>
      </c>
      <c r="O503" s="73">
        <v>0</v>
      </c>
      <c r="P503" s="73">
        <v>0</v>
      </c>
      <c r="Q503" s="73">
        <v>0</v>
      </c>
      <c r="R503" s="73">
        <v>0</v>
      </c>
      <c r="S503" s="73">
        <v>0</v>
      </c>
      <c r="T503" s="73">
        <v>0</v>
      </c>
      <c r="U503" s="73">
        <v>0</v>
      </c>
      <c r="V503" s="73">
        <v>0</v>
      </c>
      <c r="W503" s="73">
        <v>0</v>
      </c>
      <c r="X503" s="73">
        <v>0</v>
      </c>
      <c r="Y503" s="73">
        <v>0</v>
      </c>
      <c r="Z503" s="73">
        <v>0</v>
      </c>
      <c r="AA503" s="73">
        <v>0</v>
      </c>
      <c r="AB503" s="73">
        <v>0</v>
      </c>
      <c r="AC503" s="73">
        <v>0</v>
      </c>
      <c r="AD503" s="73">
        <v>0</v>
      </c>
      <c r="AE503" s="73">
        <v>0</v>
      </c>
      <c r="AF503" s="73">
        <v>0</v>
      </c>
      <c r="AG503" s="73">
        <v>0</v>
      </c>
      <c r="AH503" s="73">
        <v>0</v>
      </c>
      <c r="AI503" s="7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</row>
    <row r="504" spans="1:85">
      <c r="A504" s="5" t="s">
        <v>8</v>
      </c>
      <c r="B504" s="5" t="s">
        <v>3</v>
      </c>
      <c r="C504" s="73">
        <v>0</v>
      </c>
      <c r="D504" s="73">
        <v>0</v>
      </c>
      <c r="E504" s="73">
        <v>0</v>
      </c>
      <c r="F504" s="73">
        <v>0</v>
      </c>
      <c r="G504" s="73">
        <v>0</v>
      </c>
      <c r="H504" s="73">
        <v>0</v>
      </c>
      <c r="I504" s="73">
        <v>0</v>
      </c>
      <c r="J504" s="73">
        <v>0</v>
      </c>
      <c r="K504" s="73">
        <v>0</v>
      </c>
      <c r="L504" s="73">
        <v>0</v>
      </c>
      <c r="M504" s="73">
        <v>0</v>
      </c>
      <c r="N504" s="73">
        <v>0</v>
      </c>
      <c r="O504" s="73">
        <v>0</v>
      </c>
      <c r="P504" s="73">
        <v>0</v>
      </c>
      <c r="Q504" s="73">
        <v>0</v>
      </c>
      <c r="R504" s="73">
        <v>0</v>
      </c>
      <c r="S504" s="73">
        <v>0</v>
      </c>
      <c r="T504" s="73">
        <v>0</v>
      </c>
      <c r="U504" s="73">
        <v>0</v>
      </c>
      <c r="V504" s="73">
        <v>0</v>
      </c>
      <c r="W504" s="73">
        <v>0</v>
      </c>
      <c r="X504" s="73">
        <v>0</v>
      </c>
      <c r="Y504" s="73">
        <v>0</v>
      </c>
      <c r="Z504" s="73">
        <v>0</v>
      </c>
      <c r="AA504" s="73">
        <v>0</v>
      </c>
      <c r="AB504" s="73">
        <v>0</v>
      </c>
      <c r="AC504" s="73">
        <v>0</v>
      </c>
      <c r="AD504" s="73">
        <v>0</v>
      </c>
      <c r="AE504" s="73">
        <v>0</v>
      </c>
      <c r="AF504" s="73">
        <v>0</v>
      </c>
      <c r="AG504" s="73">
        <v>0</v>
      </c>
      <c r="AH504" s="73">
        <v>0</v>
      </c>
      <c r="AI504" s="73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</row>
    <row r="505" spans="1:85">
      <c r="A505" s="4"/>
      <c r="B505" s="4" t="s">
        <v>37</v>
      </c>
      <c r="C505" s="73">
        <v>0</v>
      </c>
      <c r="D505" s="73">
        <v>0</v>
      </c>
      <c r="E505" s="73">
        <v>0</v>
      </c>
      <c r="F505" s="73">
        <v>0</v>
      </c>
      <c r="G505" s="73">
        <v>0</v>
      </c>
      <c r="H505" s="73">
        <v>0</v>
      </c>
      <c r="I505" s="73">
        <v>0</v>
      </c>
      <c r="J505" s="73">
        <v>0</v>
      </c>
      <c r="K505" s="73">
        <v>0</v>
      </c>
      <c r="L505" s="73">
        <v>0</v>
      </c>
      <c r="M505" s="73">
        <v>0</v>
      </c>
      <c r="N505" s="73">
        <v>0</v>
      </c>
      <c r="O505" s="73">
        <v>0</v>
      </c>
      <c r="P505" s="73">
        <v>0</v>
      </c>
      <c r="Q505" s="73">
        <v>0</v>
      </c>
      <c r="R505" s="73">
        <v>0</v>
      </c>
      <c r="S505" s="73">
        <v>0</v>
      </c>
      <c r="T505" s="73">
        <v>0</v>
      </c>
      <c r="U505" s="73">
        <v>0</v>
      </c>
      <c r="V505" s="73">
        <v>0</v>
      </c>
      <c r="W505" s="73">
        <v>0</v>
      </c>
      <c r="X505" s="73">
        <v>0</v>
      </c>
      <c r="Y505" s="73">
        <v>0</v>
      </c>
      <c r="Z505" s="73">
        <v>0</v>
      </c>
      <c r="AA505" s="73">
        <v>0</v>
      </c>
      <c r="AB505" s="73">
        <v>0</v>
      </c>
      <c r="AC505" s="73">
        <v>0</v>
      </c>
      <c r="AD505" s="73">
        <v>0</v>
      </c>
      <c r="AE505" s="73">
        <v>0</v>
      </c>
      <c r="AF505" s="73">
        <v>0</v>
      </c>
      <c r="AG505" s="73">
        <v>0</v>
      </c>
      <c r="AH505" s="73">
        <v>0</v>
      </c>
      <c r="AI505" s="73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</row>
    <row r="506" spans="1:85">
      <c r="A506" s="14" t="s">
        <v>36</v>
      </c>
      <c r="B506" s="14" t="s">
        <v>38</v>
      </c>
      <c r="C506" s="73">
        <v>0</v>
      </c>
      <c r="D506" s="73">
        <v>0</v>
      </c>
      <c r="E506" s="73">
        <v>0</v>
      </c>
      <c r="F506" s="73">
        <v>0</v>
      </c>
      <c r="G506" s="73">
        <v>0</v>
      </c>
      <c r="H506" s="73">
        <v>0</v>
      </c>
      <c r="I506" s="73">
        <v>0</v>
      </c>
      <c r="J506" s="73">
        <v>0</v>
      </c>
      <c r="K506" s="73">
        <v>0</v>
      </c>
      <c r="L506" s="73">
        <v>0</v>
      </c>
      <c r="M506" s="73">
        <v>0</v>
      </c>
      <c r="N506" s="73">
        <v>0</v>
      </c>
      <c r="O506" s="73">
        <v>0</v>
      </c>
      <c r="P506" s="73">
        <v>0</v>
      </c>
      <c r="Q506" s="73">
        <v>0</v>
      </c>
      <c r="R506" s="73">
        <v>0</v>
      </c>
      <c r="S506" s="73">
        <v>0</v>
      </c>
      <c r="T506" s="73">
        <v>0</v>
      </c>
      <c r="U506" s="73">
        <v>0</v>
      </c>
      <c r="V506" s="73">
        <v>0</v>
      </c>
      <c r="W506" s="73">
        <v>0</v>
      </c>
      <c r="X506" s="73">
        <v>0</v>
      </c>
      <c r="Y506" s="73">
        <v>0</v>
      </c>
      <c r="Z506" s="73">
        <v>0</v>
      </c>
      <c r="AA506" s="73">
        <v>0</v>
      </c>
      <c r="AB506" s="73">
        <v>0</v>
      </c>
      <c r="AC506" s="73">
        <v>0</v>
      </c>
      <c r="AD506" s="73">
        <v>0</v>
      </c>
      <c r="AE506" s="73">
        <v>0</v>
      </c>
      <c r="AF506" s="73">
        <v>0</v>
      </c>
      <c r="AG506" s="73">
        <v>0</v>
      </c>
      <c r="AH506" s="73">
        <v>0</v>
      </c>
      <c r="AI506" s="73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</row>
    <row r="507" spans="1:85">
      <c r="A507" s="5"/>
      <c r="B507" s="5" t="s">
        <v>213</v>
      </c>
      <c r="C507" s="73">
        <v>0</v>
      </c>
      <c r="D507" s="73">
        <v>0</v>
      </c>
      <c r="E507" s="73">
        <v>0</v>
      </c>
      <c r="F507" s="73">
        <v>0</v>
      </c>
      <c r="G507" s="73">
        <v>0</v>
      </c>
      <c r="H507" s="73">
        <v>0</v>
      </c>
      <c r="I507" s="73">
        <v>0</v>
      </c>
      <c r="J507" s="73">
        <v>0</v>
      </c>
      <c r="K507" s="73">
        <v>0</v>
      </c>
      <c r="L507" s="73">
        <v>0</v>
      </c>
      <c r="M507" s="73">
        <v>0</v>
      </c>
      <c r="N507" s="73">
        <v>0</v>
      </c>
      <c r="O507" s="73">
        <v>0</v>
      </c>
      <c r="P507" s="73">
        <v>0</v>
      </c>
      <c r="Q507" s="73">
        <v>0</v>
      </c>
      <c r="R507" s="73">
        <v>0</v>
      </c>
      <c r="S507" s="73">
        <v>0</v>
      </c>
      <c r="T507" s="73">
        <v>0</v>
      </c>
      <c r="U507" s="73">
        <v>0</v>
      </c>
      <c r="V507" s="73">
        <v>0</v>
      </c>
      <c r="W507" s="73">
        <v>0</v>
      </c>
      <c r="X507" s="73">
        <v>0</v>
      </c>
      <c r="Y507" s="73">
        <v>0</v>
      </c>
      <c r="Z507" s="73">
        <v>0</v>
      </c>
      <c r="AA507" s="73">
        <v>0</v>
      </c>
      <c r="AB507" s="73">
        <v>0</v>
      </c>
      <c r="AC507" s="73">
        <v>0</v>
      </c>
      <c r="AD507" s="73">
        <v>0</v>
      </c>
      <c r="AE507" s="73">
        <v>0</v>
      </c>
      <c r="AF507" s="73">
        <v>0</v>
      </c>
      <c r="AG507" s="73">
        <v>0</v>
      </c>
      <c r="AH507" s="73">
        <v>0</v>
      </c>
      <c r="AI507" s="73">
        <v>0</v>
      </c>
    </row>
    <row r="508" spans="1:85">
      <c r="A508" s="1" t="str">
        <f>LOOKUP(B508,[1]Regions!$A$4:$A$98,[1]Regions!$B$4:$B$98)</f>
        <v>Slovenia</v>
      </c>
      <c r="B508" s="2">
        <v>24</v>
      </c>
      <c r="C508" s="72">
        <v>2018</v>
      </c>
      <c r="D508" s="72">
        <v>2019</v>
      </c>
      <c r="E508" s="72">
        <v>2020</v>
      </c>
      <c r="F508" s="72">
        <v>2021</v>
      </c>
      <c r="G508" s="72">
        <v>2022</v>
      </c>
      <c r="H508" s="72">
        <v>2023</v>
      </c>
      <c r="I508" s="72">
        <v>2024</v>
      </c>
      <c r="J508" s="72">
        <v>2025</v>
      </c>
      <c r="K508" s="72">
        <v>2026</v>
      </c>
      <c r="L508" s="72">
        <v>2027</v>
      </c>
      <c r="M508" s="72">
        <v>2028</v>
      </c>
      <c r="N508" s="72">
        <v>2029</v>
      </c>
      <c r="O508" s="72">
        <v>2030</v>
      </c>
      <c r="P508" s="72">
        <v>2031</v>
      </c>
      <c r="Q508" s="72">
        <v>2032</v>
      </c>
      <c r="R508" s="72">
        <v>2033</v>
      </c>
      <c r="S508" s="72">
        <v>2034</v>
      </c>
      <c r="T508" s="72">
        <v>2035</v>
      </c>
      <c r="U508" s="72">
        <v>2036</v>
      </c>
      <c r="V508" s="72">
        <v>2037</v>
      </c>
      <c r="W508" s="72">
        <v>2038</v>
      </c>
      <c r="X508" s="72">
        <v>2039</v>
      </c>
      <c r="Y508" s="72">
        <v>2040</v>
      </c>
      <c r="Z508" s="72">
        <v>2041</v>
      </c>
      <c r="AA508" s="72">
        <v>2042</v>
      </c>
      <c r="AB508" s="72">
        <v>2043</v>
      </c>
      <c r="AC508" s="72">
        <v>2044</v>
      </c>
      <c r="AD508" s="72">
        <v>2045</v>
      </c>
      <c r="AE508" s="72">
        <v>2046</v>
      </c>
      <c r="AF508" s="72">
        <v>2047</v>
      </c>
      <c r="AG508" s="72">
        <v>2048</v>
      </c>
      <c r="AH508" s="72">
        <v>2049</v>
      </c>
      <c r="AI508" s="72">
        <v>2050</v>
      </c>
      <c r="AJ508">
        <v>2051</v>
      </c>
      <c r="AK508">
        <v>2052</v>
      </c>
      <c r="AL508">
        <v>2053</v>
      </c>
      <c r="AM508">
        <v>2054</v>
      </c>
      <c r="AN508">
        <v>2055</v>
      </c>
      <c r="AO508">
        <v>2056</v>
      </c>
      <c r="AP508">
        <v>2057</v>
      </c>
      <c r="AQ508">
        <v>2058</v>
      </c>
      <c r="AR508">
        <v>2059</v>
      </c>
      <c r="AS508">
        <v>2060</v>
      </c>
      <c r="AT508">
        <v>2061</v>
      </c>
      <c r="AU508">
        <v>2062</v>
      </c>
      <c r="AV508">
        <v>2063</v>
      </c>
      <c r="AW508">
        <v>2064</v>
      </c>
      <c r="AX508">
        <v>2065</v>
      </c>
      <c r="AY508">
        <v>2066</v>
      </c>
      <c r="AZ508">
        <v>2067</v>
      </c>
      <c r="BA508">
        <v>2068</v>
      </c>
      <c r="BB508">
        <v>2069</v>
      </c>
      <c r="BC508">
        <v>2070</v>
      </c>
      <c r="BD508">
        <v>2071</v>
      </c>
      <c r="BE508">
        <v>2072</v>
      </c>
      <c r="BF508">
        <v>2073</v>
      </c>
      <c r="BG508">
        <v>2074</v>
      </c>
      <c r="BH508">
        <v>2075</v>
      </c>
      <c r="BI508">
        <v>2076</v>
      </c>
      <c r="BJ508">
        <v>2077</v>
      </c>
      <c r="BK508">
        <v>2078</v>
      </c>
      <c r="BL508">
        <v>2079</v>
      </c>
      <c r="BM508">
        <v>2080</v>
      </c>
      <c r="BN508">
        <v>2081</v>
      </c>
      <c r="BO508">
        <v>2082</v>
      </c>
      <c r="BP508">
        <v>2083</v>
      </c>
      <c r="BQ508">
        <v>2084</v>
      </c>
      <c r="BR508">
        <v>2085</v>
      </c>
      <c r="BS508">
        <v>2086</v>
      </c>
      <c r="BT508">
        <v>2087</v>
      </c>
      <c r="BU508">
        <v>2088</v>
      </c>
      <c r="BV508">
        <v>2089</v>
      </c>
      <c r="BW508">
        <v>2090</v>
      </c>
      <c r="BX508">
        <v>2091</v>
      </c>
      <c r="BY508">
        <v>2092</v>
      </c>
      <c r="BZ508">
        <v>2093</v>
      </c>
      <c r="CA508">
        <v>2094</v>
      </c>
      <c r="CB508">
        <v>2095</v>
      </c>
      <c r="CC508">
        <v>2096</v>
      </c>
      <c r="CD508">
        <v>2097</v>
      </c>
      <c r="CE508">
        <v>2098</v>
      </c>
      <c r="CF508">
        <v>2099</v>
      </c>
      <c r="CG508">
        <v>2100</v>
      </c>
    </row>
    <row r="509" spans="1:85">
      <c r="A509" s="74"/>
      <c r="B509" s="74" t="s">
        <v>4</v>
      </c>
      <c r="C509" s="73">
        <v>0</v>
      </c>
      <c r="D509" s="73">
        <v>0</v>
      </c>
      <c r="E509" s="73">
        <v>0</v>
      </c>
      <c r="F509" s="73">
        <v>0</v>
      </c>
      <c r="G509" s="73">
        <v>0</v>
      </c>
      <c r="H509" s="73">
        <v>0</v>
      </c>
      <c r="I509" s="73">
        <v>0</v>
      </c>
      <c r="J509" s="73">
        <v>0</v>
      </c>
      <c r="K509" s="73">
        <v>0</v>
      </c>
      <c r="L509" s="73">
        <v>0</v>
      </c>
      <c r="M509" s="73">
        <v>0</v>
      </c>
      <c r="N509" s="73">
        <v>0</v>
      </c>
      <c r="O509" s="73">
        <v>0</v>
      </c>
      <c r="P509" s="73">
        <v>0</v>
      </c>
      <c r="Q509" s="73">
        <v>0</v>
      </c>
      <c r="R509" s="73">
        <v>0</v>
      </c>
      <c r="S509" s="73">
        <v>0</v>
      </c>
      <c r="T509" s="73">
        <v>0</v>
      </c>
      <c r="U509" s="73">
        <v>0</v>
      </c>
      <c r="V509" s="73">
        <v>0</v>
      </c>
      <c r="W509" s="73">
        <v>0</v>
      </c>
      <c r="X509" s="73">
        <v>0</v>
      </c>
      <c r="Y509" s="73">
        <v>0</v>
      </c>
      <c r="Z509" s="73">
        <v>0</v>
      </c>
      <c r="AA509" s="73">
        <v>0</v>
      </c>
      <c r="AB509" s="73">
        <v>0</v>
      </c>
      <c r="AC509" s="73">
        <v>0</v>
      </c>
      <c r="AD509" s="73">
        <v>0</v>
      </c>
      <c r="AE509" s="73">
        <v>0</v>
      </c>
      <c r="AF509" s="73">
        <v>0</v>
      </c>
      <c r="AG509" s="73">
        <v>0</v>
      </c>
      <c r="AH509" s="73">
        <v>0</v>
      </c>
      <c r="AI509" s="73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</row>
    <row r="510" spans="1:85">
      <c r="A510" s="74" t="s">
        <v>0</v>
      </c>
      <c r="B510" s="74" t="s">
        <v>3</v>
      </c>
      <c r="C510" s="73">
        <v>0</v>
      </c>
      <c r="D510" s="73">
        <v>0</v>
      </c>
      <c r="E510" s="73">
        <v>0</v>
      </c>
      <c r="F510" s="73">
        <v>0</v>
      </c>
      <c r="G510" s="73">
        <v>0</v>
      </c>
      <c r="H510" s="73">
        <v>0</v>
      </c>
      <c r="I510" s="73">
        <v>0</v>
      </c>
      <c r="J510" s="73">
        <v>0</v>
      </c>
      <c r="K510" s="73">
        <v>0</v>
      </c>
      <c r="L510" s="73">
        <v>0</v>
      </c>
      <c r="M510" s="73">
        <v>0</v>
      </c>
      <c r="N510" s="73">
        <v>0</v>
      </c>
      <c r="O510" s="73">
        <v>0</v>
      </c>
      <c r="P510" s="73">
        <v>0</v>
      </c>
      <c r="Q510" s="73">
        <v>0</v>
      </c>
      <c r="R510" s="73">
        <v>0</v>
      </c>
      <c r="S510" s="73">
        <v>0</v>
      </c>
      <c r="T510" s="73">
        <v>0</v>
      </c>
      <c r="U510" s="73">
        <v>0</v>
      </c>
      <c r="V510" s="73">
        <v>0</v>
      </c>
      <c r="W510" s="73">
        <v>0</v>
      </c>
      <c r="X510" s="73">
        <v>0</v>
      </c>
      <c r="Y510" s="73">
        <v>0</v>
      </c>
      <c r="Z510" s="73">
        <v>0</v>
      </c>
      <c r="AA510" s="73">
        <v>0</v>
      </c>
      <c r="AB510" s="73">
        <v>0</v>
      </c>
      <c r="AC510" s="73">
        <v>0</v>
      </c>
      <c r="AD510" s="73">
        <v>0</v>
      </c>
      <c r="AE510" s="73">
        <v>0</v>
      </c>
      <c r="AF510" s="73">
        <v>0</v>
      </c>
      <c r="AG510" s="73">
        <v>0</v>
      </c>
      <c r="AH510" s="73">
        <v>0</v>
      </c>
      <c r="AI510" s="73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</row>
    <row r="511" spans="1:85">
      <c r="A511" s="74"/>
      <c r="B511" s="74" t="s">
        <v>34</v>
      </c>
      <c r="C511" s="73">
        <v>0</v>
      </c>
      <c r="D511" s="73">
        <v>0</v>
      </c>
      <c r="E511" s="73">
        <v>0</v>
      </c>
      <c r="F511" s="73">
        <v>0</v>
      </c>
      <c r="G511" s="73">
        <v>0</v>
      </c>
      <c r="H511" s="73">
        <v>0</v>
      </c>
      <c r="I511" s="73">
        <v>0</v>
      </c>
      <c r="J511" s="73">
        <v>0</v>
      </c>
      <c r="K511" s="73">
        <v>0</v>
      </c>
      <c r="L511" s="73">
        <v>0</v>
      </c>
      <c r="M511" s="73">
        <v>0</v>
      </c>
      <c r="N511" s="73">
        <v>0</v>
      </c>
      <c r="O511" s="73">
        <v>0</v>
      </c>
      <c r="P511" s="73">
        <v>0</v>
      </c>
      <c r="Q511" s="73">
        <v>0</v>
      </c>
      <c r="R511" s="73">
        <v>0</v>
      </c>
      <c r="S511" s="73">
        <v>0</v>
      </c>
      <c r="T511" s="73">
        <v>0</v>
      </c>
      <c r="U511" s="73">
        <v>0</v>
      </c>
      <c r="V511" s="73">
        <v>0</v>
      </c>
      <c r="W511" s="73">
        <v>0</v>
      </c>
      <c r="X511" s="73">
        <v>0</v>
      </c>
      <c r="Y511" s="73">
        <v>0</v>
      </c>
      <c r="Z511" s="73">
        <v>0</v>
      </c>
      <c r="AA511" s="73">
        <v>0</v>
      </c>
      <c r="AB511" s="73">
        <v>0</v>
      </c>
      <c r="AC511" s="73">
        <v>0</v>
      </c>
      <c r="AD511" s="73">
        <v>0</v>
      </c>
      <c r="AE511" s="73">
        <v>0</v>
      </c>
      <c r="AF511" s="73">
        <v>0</v>
      </c>
      <c r="AG511" s="73">
        <v>0</v>
      </c>
      <c r="AH511" s="73">
        <v>0</v>
      </c>
      <c r="AI511" s="73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</row>
    <row r="512" spans="1:85">
      <c r="A512" s="14"/>
      <c r="B512" s="14" t="s">
        <v>35</v>
      </c>
      <c r="C512" s="73">
        <v>0</v>
      </c>
      <c r="D512" s="73">
        <v>0</v>
      </c>
      <c r="E512" s="73">
        <v>0</v>
      </c>
      <c r="F512" s="73">
        <v>0</v>
      </c>
      <c r="G512" s="73">
        <v>0</v>
      </c>
      <c r="H512" s="73">
        <v>0</v>
      </c>
      <c r="I512" s="73">
        <v>0</v>
      </c>
      <c r="J512" s="73">
        <v>0</v>
      </c>
      <c r="K512" s="73">
        <v>0</v>
      </c>
      <c r="L512" s="73">
        <v>0</v>
      </c>
      <c r="M512" s="73">
        <v>0</v>
      </c>
      <c r="N512" s="73">
        <v>0</v>
      </c>
      <c r="O512" s="73">
        <v>0</v>
      </c>
      <c r="P512" s="73">
        <v>0</v>
      </c>
      <c r="Q512" s="73">
        <v>0</v>
      </c>
      <c r="R512" s="73">
        <v>0</v>
      </c>
      <c r="S512" s="73">
        <v>0</v>
      </c>
      <c r="T512" s="73">
        <v>0</v>
      </c>
      <c r="U512" s="73">
        <v>0</v>
      </c>
      <c r="V512" s="73">
        <v>0</v>
      </c>
      <c r="W512" s="73">
        <v>0</v>
      </c>
      <c r="X512" s="73">
        <v>0</v>
      </c>
      <c r="Y512" s="73">
        <v>0</v>
      </c>
      <c r="Z512" s="73">
        <v>0</v>
      </c>
      <c r="AA512" s="73">
        <v>0</v>
      </c>
      <c r="AB512" s="73">
        <v>0</v>
      </c>
      <c r="AC512" s="73">
        <v>0</v>
      </c>
      <c r="AD512" s="73">
        <v>0</v>
      </c>
      <c r="AE512" s="73">
        <v>0</v>
      </c>
      <c r="AF512" s="73">
        <v>0</v>
      </c>
      <c r="AG512" s="73">
        <v>0</v>
      </c>
      <c r="AH512" s="73">
        <v>0</v>
      </c>
      <c r="AI512" s="73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</row>
    <row r="513" spans="1:85">
      <c r="A513" s="4"/>
      <c r="B513" s="4" t="s">
        <v>4</v>
      </c>
      <c r="C513" s="73">
        <v>0</v>
      </c>
      <c r="D513" s="73">
        <v>0</v>
      </c>
      <c r="E513" s="73">
        <v>0</v>
      </c>
      <c r="F513" s="73">
        <v>0</v>
      </c>
      <c r="G513" s="73">
        <v>0</v>
      </c>
      <c r="H513" s="73">
        <v>0</v>
      </c>
      <c r="I513" s="73">
        <v>0</v>
      </c>
      <c r="J513" s="73">
        <v>0</v>
      </c>
      <c r="K513" s="73">
        <v>0</v>
      </c>
      <c r="L513" s="73">
        <v>0</v>
      </c>
      <c r="M513" s="73">
        <v>0</v>
      </c>
      <c r="N513" s="73">
        <v>0</v>
      </c>
      <c r="O513" s="73">
        <v>0</v>
      </c>
      <c r="P513" s="73">
        <v>0</v>
      </c>
      <c r="Q513" s="73">
        <v>0</v>
      </c>
      <c r="R513" s="73">
        <v>0</v>
      </c>
      <c r="S513" s="73">
        <v>0</v>
      </c>
      <c r="T513" s="73">
        <v>0</v>
      </c>
      <c r="U513" s="73">
        <v>0</v>
      </c>
      <c r="V513" s="73">
        <v>0</v>
      </c>
      <c r="W513" s="73">
        <v>0</v>
      </c>
      <c r="X513" s="73">
        <v>0</v>
      </c>
      <c r="Y513" s="73">
        <v>0</v>
      </c>
      <c r="Z513" s="73">
        <v>0</v>
      </c>
      <c r="AA513" s="73">
        <v>0</v>
      </c>
      <c r="AB513" s="73">
        <v>0</v>
      </c>
      <c r="AC513" s="73">
        <v>0</v>
      </c>
      <c r="AD513" s="73">
        <v>0</v>
      </c>
      <c r="AE513" s="73">
        <v>0</v>
      </c>
      <c r="AF513" s="73">
        <v>0</v>
      </c>
      <c r="AG513" s="73">
        <v>0</v>
      </c>
      <c r="AH513" s="73">
        <v>0</v>
      </c>
      <c r="AI513" s="7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>
      <c r="A514" s="74" t="s">
        <v>1</v>
      </c>
      <c r="B514" s="74" t="s">
        <v>3</v>
      </c>
      <c r="C514" s="73">
        <v>0</v>
      </c>
      <c r="D514" s="73">
        <v>0</v>
      </c>
      <c r="E514" s="73">
        <v>0</v>
      </c>
      <c r="F514" s="73">
        <v>0</v>
      </c>
      <c r="G514" s="73">
        <v>0</v>
      </c>
      <c r="H514" s="73">
        <v>0</v>
      </c>
      <c r="I514" s="73">
        <v>0</v>
      </c>
      <c r="J514" s="73">
        <v>0</v>
      </c>
      <c r="K514" s="73">
        <v>0</v>
      </c>
      <c r="L514" s="73">
        <v>0</v>
      </c>
      <c r="M514" s="73">
        <v>0</v>
      </c>
      <c r="N514" s="73">
        <v>0</v>
      </c>
      <c r="O514" s="73">
        <v>0</v>
      </c>
      <c r="P514" s="73">
        <v>0</v>
      </c>
      <c r="Q514" s="73">
        <v>0</v>
      </c>
      <c r="R514" s="73">
        <v>0</v>
      </c>
      <c r="S514" s="73">
        <v>0</v>
      </c>
      <c r="T514" s="73">
        <v>0</v>
      </c>
      <c r="U514" s="73">
        <v>0</v>
      </c>
      <c r="V514" s="73">
        <v>0</v>
      </c>
      <c r="W514" s="73">
        <v>0</v>
      </c>
      <c r="X514" s="73">
        <v>0</v>
      </c>
      <c r="Y514" s="73">
        <v>0</v>
      </c>
      <c r="Z514" s="73">
        <v>0</v>
      </c>
      <c r="AA514" s="73">
        <v>0</v>
      </c>
      <c r="AB514" s="73">
        <v>0</v>
      </c>
      <c r="AC514" s="73">
        <v>0</v>
      </c>
      <c r="AD514" s="73">
        <v>0</v>
      </c>
      <c r="AE514" s="73">
        <v>0</v>
      </c>
      <c r="AF514" s="73">
        <v>0</v>
      </c>
      <c r="AG514" s="73">
        <v>0</v>
      </c>
      <c r="AH514" s="73">
        <v>0</v>
      </c>
      <c r="AI514" s="73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</row>
    <row r="515" spans="1:85">
      <c r="A515" s="74"/>
      <c r="B515" s="74" t="s">
        <v>34</v>
      </c>
      <c r="C515" s="73">
        <v>0</v>
      </c>
      <c r="D515" s="73">
        <v>0</v>
      </c>
      <c r="E515" s="73">
        <v>0</v>
      </c>
      <c r="F515" s="73">
        <v>0</v>
      </c>
      <c r="G515" s="73">
        <v>0</v>
      </c>
      <c r="H515" s="73">
        <v>0</v>
      </c>
      <c r="I515" s="73">
        <v>0</v>
      </c>
      <c r="J515" s="73">
        <v>0</v>
      </c>
      <c r="K515" s="73">
        <v>0</v>
      </c>
      <c r="L515" s="73">
        <v>0</v>
      </c>
      <c r="M515" s="73">
        <v>0</v>
      </c>
      <c r="N515" s="73">
        <v>0</v>
      </c>
      <c r="O515" s="73">
        <v>0</v>
      </c>
      <c r="P515" s="73">
        <v>0</v>
      </c>
      <c r="Q515" s="73">
        <v>0</v>
      </c>
      <c r="R515" s="73">
        <v>0</v>
      </c>
      <c r="S515" s="73">
        <v>0</v>
      </c>
      <c r="T515" s="73">
        <v>0</v>
      </c>
      <c r="U515" s="73">
        <v>0</v>
      </c>
      <c r="V515" s="73">
        <v>0</v>
      </c>
      <c r="W515" s="73">
        <v>0</v>
      </c>
      <c r="X515" s="73">
        <v>0</v>
      </c>
      <c r="Y515" s="73">
        <v>0</v>
      </c>
      <c r="Z515" s="73">
        <v>0</v>
      </c>
      <c r="AA515" s="73">
        <v>0</v>
      </c>
      <c r="AB515" s="73">
        <v>0</v>
      </c>
      <c r="AC515" s="73">
        <v>0</v>
      </c>
      <c r="AD515" s="73">
        <v>0</v>
      </c>
      <c r="AE515" s="73">
        <v>0</v>
      </c>
      <c r="AF515" s="73">
        <v>0</v>
      </c>
      <c r="AG515" s="73">
        <v>0</v>
      </c>
      <c r="AH515" s="73">
        <v>0</v>
      </c>
      <c r="AI515" s="73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</row>
    <row r="516" spans="1:85">
      <c r="A516" s="14"/>
      <c r="B516" s="14" t="s">
        <v>35</v>
      </c>
      <c r="C516" s="73">
        <v>0</v>
      </c>
      <c r="D516" s="73">
        <v>0</v>
      </c>
      <c r="E516" s="73">
        <v>0</v>
      </c>
      <c r="F516" s="73">
        <v>0</v>
      </c>
      <c r="G516" s="73">
        <v>0</v>
      </c>
      <c r="H516" s="73">
        <v>0</v>
      </c>
      <c r="I516" s="73">
        <v>0</v>
      </c>
      <c r="J516" s="73">
        <v>0</v>
      </c>
      <c r="K516" s="73">
        <v>0</v>
      </c>
      <c r="L516" s="73">
        <v>0</v>
      </c>
      <c r="M516" s="73">
        <v>0</v>
      </c>
      <c r="N516" s="73">
        <v>0</v>
      </c>
      <c r="O516" s="73">
        <v>0</v>
      </c>
      <c r="P516" s="73">
        <v>0</v>
      </c>
      <c r="Q516" s="73">
        <v>0</v>
      </c>
      <c r="R516" s="73">
        <v>0</v>
      </c>
      <c r="S516" s="73">
        <v>0</v>
      </c>
      <c r="T516" s="73">
        <v>0</v>
      </c>
      <c r="U516" s="73">
        <v>0</v>
      </c>
      <c r="V516" s="73">
        <v>0</v>
      </c>
      <c r="W516" s="73">
        <v>0</v>
      </c>
      <c r="X516" s="73">
        <v>0</v>
      </c>
      <c r="Y516" s="73">
        <v>0</v>
      </c>
      <c r="Z516" s="73">
        <v>0</v>
      </c>
      <c r="AA516" s="73">
        <v>0</v>
      </c>
      <c r="AB516" s="73">
        <v>0</v>
      </c>
      <c r="AC516" s="73">
        <v>0</v>
      </c>
      <c r="AD516" s="73">
        <v>0</v>
      </c>
      <c r="AE516" s="73">
        <v>0</v>
      </c>
      <c r="AF516" s="73">
        <v>0</v>
      </c>
      <c r="AG516" s="73">
        <v>0</v>
      </c>
      <c r="AH516" s="73">
        <v>0</v>
      </c>
      <c r="AI516" s="73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</row>
    <row r="517" spans="1:85">
      <c r="A517" s="4"/>
      <c r="B517" s="4" t="s">
        <v>4</v>
      </c>
      <c r="C517" s="73">
        <v>0</v>
      </c>
      <c r="D517" s="73">
        <v>0</v>
      </c>
      <c r="E517" s="73">
        <v>0</v>
      </c>
      <c r="F517" s="73">
        <v>0</v>
      </c>
      <c r="G517" s="73">
        <v>0</v>
      </c>
      <c r="H517" s="73">
        <v>0</v>
      </c>
      <c r="I517" s="73">
        <v>0</v>
      </c>
      <c r="J517" s="73">
        <v>0</v>
      </c>
      <c r="K517" s="73">
        <v>0</v>
      </c>
      <c r="L517" s="73">
        <v>0</v>
      </c>
      <c r="M517" s="73">
        <v>0</v>
      </c>
      <c r="N517" s="73">
        <v>0</v>
      </c>
      <c r="O517" s="73">
        <v>0</v>
      </c>
      <c r="P517" s="73">
        <v>0</v>
      </c>
      <c r="Q517" s="73">
        <v>0</v>
      </c>
      <c r="R517" s="73">
        <v>0</v>
      </c>
      <c r="S517" s="73">
        <v>0</v>
      </c>
      <c r="T517" s="73">
        <v>0</v>
      </c>
      <c r="U517" s="73">
        <v>0</v>
      </c>
      <c r="V517" s="73">
        <v>0</v>
      </c>
      <c r="W517" s="73">
        <v>0</v>
      </c>
      <c r="X517" s="73">
        <v>0</v>
      </c>
      <c r="Y517" s="73">
        <v>0</v>
      </c>
      <c r="Z517" s="73">
        <v>0</v>
      </c>
      <c r="AA517" s="73">
        <v>0</v>
      </c>
      <c r="AB517" s="73">
        <v>0</v>
      </c>
      <c r="AC517" s="73">
        <v>0</v>
      </c>
      <c r="AD517" s="73">
        <v>0</v>
      </c>
      <c r="AE517" s="73">
        <v>0</v>
      </c>
      <c r="AF517" s="73">
        <v>0</v>
      </c>
      <c r="AG517" s="73">
        <v>0</v>
      </c>
      <c r="AH517" s="73">
        <v>0</v>
      </c>
      <c r="AI517" s="73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</row>
    <row r="518" spans="1:85">
      <c r="A518" s="14" t="s">
        <v>5</v>
      </c>
      <c r="B518" s="14" t="s">
        <v>3</v>
      </c>
      <c r="C518" s="73">
        <v>0</v>
      </c>
      <c r="D518" s="73">
        <v>0</v>
      </c>
      <c r="E518" s="73">
        <v>0</v>
      </c>
      <c r="F518" s="73">
        <v>0</v>
      </c>
      <c r="G518" s="73">
        <v>0</v>
      </c>
      <c r="H518" s="73">
        <v>0</v>
      </c>
      <c r="I518" s="73">
        <v>0</v>
      </c>
      <c r="J518" s="73">
        <v>0</v>
      </c>
      <c r="K518" s="73">
        <v>0</v>
      </c>
      <c r="L518" s="73">
        <v>0</v>
      </c>
      <c r="M518" s="73">
        <v>0</v>
      </c>
      <c r="N518" s="73">
        <v>0</v>
      </c>
      <c r="O518" s="73">
        <v>0</v>
      </c>
      <c r="P518" s="73">
        <v>0</v>
      </c>
      <c r="Q518" s="73">
        <v>0</v>
      </c>
      <c r="R518" s="73">
        <v>0</v>
      </c>
      <c r="S518" s="73">
        <v>0</v>
      </c>
      <c r="T518" s="73">
        <v>0</v>
      </c>
      <c r="U518" s="73">
        <v>0</v>
      </c>
      <c r="V518" s="73">
        <v>0</v>
      </c>
      <c r="W518" s="73">
        <v>0</v>
      </c>
      <c r="X518" s="73">
        <v>0</v>
      </c>
      <c r="Y518" s="73">
        <v>0</v>
      </c>
      <c r="Z518" s="73">
        <v>0</v>
      </c>
      <c r="AA518" s="73">
        <v>0</v>
      </c>
      <c r="AB518" s="73">
        <v>0</v>
      </c>
      <c r="AC518" s="73">
        <v>0</v>
      </c>
      <c r="AD518" s="73">
        <v>0</v>
      </c>
      <c r="AE518" s="73">
        <v>0</v>
      </c>
      <c r="AF518" s="73">
        <v>0</v>
      </c>
      <c r="AG518" s="73">
        <v>0</v>
      </c>
      <c r="AH518" s="73">
        <v>0</v>
      </c>
      <c r="AI518" s="73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</row>
    <row r="519" spans="1:85">
      <c r="A519" s="5"/>
      <c r="B519" s="5" t="s">
        <v>4</v>
      </c>
      <c r="C519" s="73">
        <v>0</v>
      </c>
      <c r="D519" s="73">
        <v>0</v>
      </c>
      <c r="E519" s="73">
        <v>0</v>
      </c>
      <c r="F519" s="73">
        <v>0</v>
      </c>
      <c r="G519" s="73">
        <v>0</v>
      </c>
      <c r="H519" s="73">
        <v>0</v>
      </c>
      <c r="I519" s="73">
        <v>0</v>
      </c>
      <c r="J519" s="73">
        <v>0</v>
      </c>
      <c r="K519" s="73">
        <v>0</v>
      </c>
      <c r="L519" s="73">
        <v>0</v>
      </c>
      <c r="M519" s="73">
        <v>0</v>
      </c>
      <c r="N519" s="73">
        <v>0</v>
      </c>
      <c r="O519" s="73">
        <v>0</v>
      </c>
      <c r="P519" s="73">
        <v>0</v>
      </c>
      <c r="Q519" s="73">
        <v>0</v>
      </c>
      <c r="R519" s="73">
        <v>0</v>
      </c>
      <c r="S519" s="73">
        <v>0</v>
      </c>
      <c r="T519" s="73">
        <v>0</v>
      </c>
      <c r="U519" s="73">
        <v>0</v>
      </c>
      <c r="V519" s="73">
        <v>0</v>
      </c>
      <c r="W519" s="73">
        <v>0</v>
      </c>
      <c r="X519" s="73">
        <v>0</v>
      </c>
      <c r="Y519" s="73">
        <v>0</v>
      </c>
      <c r="Z519" s="73">
        <v>0</v>
      </c>
      <c r="AA519" s="73">
        <v>0</v>
      </c>
      <c r="AB519" s="73">
        <v>0</v>
      </c>
      <c r="AC519" s="73">
        <v>0</v>
      </c>
      <c r="AD519" s="73">
        <v>0</v>
      </c>
      <c r="AE519" s="73">
        <v>0</v>
      </c>
      <c r="AF519" s="73">
        <v>0</v>
      </c>
      <c r="AG519" s="73">
        <v>0</v>
      </c>
      <c r="AH519" s="73">
        <v>0</v>
      </c>
      <c r="AI519" s="73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</row>
    <row r="520" spans="1:85">
      <c r="A520" s="5" t="s">
        <v>2</v>
      </c>
      <c r="B520" s="5" t="s">
        <v>3</v>
      </c>
      <c r="C520" s="73">
        <v>0</v>
      </c>
      <c r="D520" s="73">
        <v>0</v>
      </c>
      <c r="E520" s="73">
        <v>0</v>
      </c>
      <c r="F520" s="73">
        <v>0</v>
      </c>
      <c r="G520" s="73">
        <v>0</v>
      </c>
      <c r="H520" s="73">
        <v>0</v>
      </c>
      <c r="I520" s="73">
        <v>0</v>
      </c>
      <c r="J520" s="73">
        <v>0</v>
      </c>
      <c r="K520" s="73">
        <v>0</v>
      </c>
      <c r="L520" s="73">
        <v>0</v>
      </c>
      <c r="M520" s="73">
        <v>0</v>
      </c>
      <c r="N520" s="73">
        <v>0</v>
      </c>
      <c r="O520" s="73">
        <v>0</v>
      </c>
      <c r="P520" s="73">
        <v>0</v>
      </c>
      <c r="Q520" s="73">
        <v>0</v>
      </c>
      <c r="R520" s="73">
        <v>0</v>
      </c>
      <c r="S520" s="73">
        <v>0</v>
      </c>
      <c r="T520" s="73">
        <v>0</v>
      </c>
      <c r="U520" s="73">
        <v>0</v>
      </c>
      <c r="V520" s="73">
        <v>0</v>
      </c>
      <c r="W520" s="73">
        <v>0</v>
      </c>
      <c r="X520" s="73">
        <v>0</v>
      </c>
      <c r="Y520" s="73">
        <v>0</v>
      </c>
      <c r="Z520" s="73">
        <v>0</v>
      </c>
      <c r="AA520" s="73">
        <v>0</v>
      </c>
      <c r="AB520" s="73">
        <v>0</v>
      </c>
      <c r="AC520" s="73">
        <v>0</v>
      </c>
      <c r="AD520" s="73">
        <v>0</v>
      </c>
      <c r="AE520" s="73">
        <v>0</v>
      </c>
      <c r="AF520" s="73">
        <v>0</v>
      </c>
      <c r="AG520" s="73">
        <v>0</v>
      </c>
      <c r="AH520" s="73">
        <v>0</v>
      </c>
      <c r="AI520" s="73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</row>
    <row r="521" spans="1:85">
      <c r="A521" s="4"/>
      <c r="B521" s="4" t="s">
        <v>4</v>
      </c>
      <c r="C521" s="73">
        <v>0</v>
      </c>
      <c r="D521" s="73">
        <v>0</v>
      </c>
      <c r="E521" s="73">
        <v>0</v>
      </c>
      <c r="F521" s="73">
        <v>0</v>
      </c>
      <c r="G521" s="73">
        <v>0</v>
      </c>
      <c r="H521" s="73">
        <v>0</v>
      </c>
      <c r="I521" s="73">
        <v>0</v>
      </c>
      <c r="J521" s="73">
        <v>0</v>
      </c>
      <c r="K521" s="73">
        <v>0</v>
      </c>
      <c r="L521" s="73">
        <v>0</v>
      </c>
      <c r="M521" s="73">
        <v>0</v>
      </c>
      <c r="N521" s="73">
        <v>0</v>
      </c>
      <c r="O521" s="73">
        <v>0</v>
      </c>
      <c r="P521" s="73">
        <v>0</v>
      </c>
      <c r="Q521" s="73">
        <v>0</v>
      </c>
      <c r="R521" s="73">
        <v>0</v>
      </c>
      <c r="S521" s="73">
        <v>0</v>
      </c>
      <c r="T521" s="73">
        <v>0</v>
      </c>
      <c r="U521" s="73">
        <v>0</v>
      </c>
      <c r="V521" s="73">
        <v>0</v>
      </c>
      <c r="W521" s="73">
        <v>0</v>
      </c>
      <c r="X521" s="73">
        <v>0</v>
      </c>
      <c r="Y521" s="73">
        <v>0</v>
      </c>
      <c r="Z521" s="73">
        <v>0</v>
      </c>
      <c r="AA521" s="73">
        <v>0</v>
      </c>
      <c r="AB521" s="73">
        <v>0</v>
      </c>
      <c r="AC521" s="73">
        <v>0</v>
      </c>
      <c r="AD521" s="73">
        <v>0</v>
      </c>
      <c r="AE521" s="73">
        <v>0</v>
      </c>
      <c r="AF521" s="73">
        <v>0</v>
      </c>
      <c r="AG521" s="73">
        <v>0</v>
      </c>
      <c r="AH521" s="73">
        <v>0</v>
      </c>
      <c r="AI521" s="73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</row>
    <row r="522" spans="1:85">
      <c r="A522" s="14" t="s">
        <v>7</v>
      </c>
      <c r="B522" s="14" t="s">
        <v>3</v>
      </c>
      <c r="C522" s="73">
        <v>0</v>
      </c>
      <c r="D522" s="73">
        <v>0</v>
      </c>
      <c r="E522" s="73">
        <v>0</v>
      </c>
      <c r="F522" s="73">
        <v>0</v>
      </c>
      <c r="G522" s="73">
        <v>0</v>
      </c>
      <c r="H522" s="73">
        <v>0</v>
      </c>
      <c r="I522" s="73">
        <v>0</v>
      </c>
      <c r="J522" s="73">
        <v>0</v>
      </c>
      <c r="K522" s="73">
        <v>0</v>
      </c>
      <c r="L522" s="73">
        <v>0</v>
      </c>
      <c r="M522" s="73">
        <v>0</v>
      </c>
      <c r="N522" s="73">
        <v>0</v>
      </c>
      <c r="O522" s="73">
        <v>0</v>
      </c>
      <c r="P522" s="73">
        <v>0</v>
      </c>
      <c r="Q522" s="73">
        <v>0</v>
      </c>
      <c r="R522" s="73">
        <v>0</v>
      </c>
      <c r="S522" s="73">
        <v>0</v>
      </c>
      <c r="T522" s="73">
        <v>0</v>
      </c>
      <c r="U522" s="73">
        <v>0</v>
      </c>
      <c r="V522" s="73">
        <v>0</v>
      </c>
      <c r="W522" s="73">
        <v>0</v>
      </c>
      <c r="X522" s="73">
        <v>0</v>
      </c>
      <c r="Y522" s="73">
        <v>0</v>
      </c>
      <c r="Z522" s="73">
        <v>0</v>
      </c>
      <c r="AA522" s="73">
        <v>0</v>
      </c>
      <c r="AB522" s="73">
        <v>0</v>
      </c>
      <c r="AC522" s="73">
        <v>0</v>
      </c>
      <c r="AD522" s="73">
        <v>0</v>
      </c>
      <c r="AE522" s="73">
        <v>0</v>
      </c>
      <c r="AF522" s="73">
        <v>0</v>
      </c>
      <c r="AG522" s="73">
        <v>0</v>
      </c>
      <c r="AH522" s="73">
        <v>0</v>
      </c>
      <c r="AI522" s="73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</row>
    <row r="523" spans="1:85">
      <c r="A523" s="4"/>
      <c r="B523" s="4" t="s">
        <v>4</v>
      </c>
      <c r="C523" s="73">
        <v>0</v>
      </c>
      <c r="D523" s="73">
        <v>0</v>
      </c>
      <c r="E523" s="73">
        <v>0</v>
      </c>
      <c r="F523" s="73">
        <v>0</v>
      </c>
      <c r="G523" s="73">
        <v>0</v>
      </c>
      <c r="H523" s="73">
        <v>0</v>
      </c>
      <c r="I523" s="73">
        <v>0</v>
      </c>
      <c r="J523" s="73">
        <v>0</v>
      </c>
      <c r="K523" s="73">
        <v>0</v>
      </c>
      <c r="L523" s="73">
        <v>0</v>
      </c>
      <c r="M523" s="73">
        <v>0</v>
      </c>
      <c r="N523" s="73">
        <v>0</v>
      </c>
      <c r="O523" s="73">
        <v>0</v>
      </c>
      <c r="P523" s="73">
        <v>0</v>
      </c>
      <c r="Q523" s="73">
        <v>0</v>
      </c>
      <c r="R523" s="73">
        <v>0</v>
      </c>
      <c r="S523" s="73">
        <v>0</v>
      </c>
      <c r="T523" s="73">
        <v>0</v>
      </c>
      <c r="U523" s="73">
        <v>0</v>
      </c>
      <c r="V523" s="73">
        <v>0</v>
      </c>
      <c r="W523" s="73">
        <v>0</v>
      </c>
      <c r="X523" s="73">
        <v>0</v>
      </c>
      <c r="Y523" s="73">
        <v>0</v>
      </c>
      <c r="Z523" s="73">
        <v>0</v>
      </c>
      <c r="AA523" s="73">
        <v>0</v>
      </c>
      <c r="AB523" s="73">
        <v>0</v>
      </c>
      <c r="AC523" s="73">
        <v>0</v>
      </c>
      <c r="AD523" s="73">
        <v>0</v>
      </c>
      <c r="AE523" s="73">
        <v>0</v>
      </c>
      <c r="AF523" s="73">
        <v>0</v>
      </c>
      <c r="AG523" s="73">
        <v>0</v>
      </c>
      <c r="AH523" s="73">
        <v>0</v>
      </c>
      <c r="AI523" s="7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</row>
    <row r="524" spans="1:85">
      <c r="A524" s="14" t="s">
        <v>6</v>
      </c>
      <c r="B524" s="14" t="s">
        <v>3</v>
      </c>
      <c r="C524" s="73">
        <v>0</v>
      </c>
      <c r="D524" s="73">
        <v>0</v>
      </c>
      <c r="E524" s="73">
        <v>0</v>
      </c>
      <c r="F524" s="73">
        <v>0</v>
      </c>
      <c r="G524" s="73">
        <v>0</v>
      </c>
      <c r="H524" s="73">
        <v>0</v>
      </c>
      <c r="I524" s="73">
        <v>0</v>
      </c>
      <c r="J524" s="73">
        <v>0</v>
      </c>
      <c r="K524" s="73">
        <v>0</v>
      </c>
      <c r="L524" s="73">
        <v>0</v>
      </c>
      <c r="M524" s="73">
        <v>0</v>
      </c>
      <c r="N524" s="73">
        <v>0</v>
      </c>
      <c r="O524" s="73">
        <v>0</v>
      </c>
      <c r="P524" s="73">
        <v>0</v>
      </c>
      <c r="Q524" s="73">
        <v>0</v>
      </c>
      <c r="R524" s="73">
        <v>0</v>
      </c>
      <c r="S524" s="73">
        <v>0</v>
      </c>
      <c r="T524" s="73">
        <v>0</v>
      </c>
      <c r="U524" s="73">
        <v>0</v>
      </c>
      <c r="V524" s="73">
        <v>0</v>
      </c>
      <c r="W524" s="73">
        <v>0</v>
      </c>
      <c r="X524" s="73">
        <v>0</v>
      </c>
      <c r="Y524" s="73">
        <v>0</v>
      </c>
      <c r="Z524" s="73">
        <v>0</v>
      </c>
      <c r="AA524" s="73">
        <v>0</v>
      </c>
      <c r="AB524" s="73">
        <v>0</v>
      </c>
      <c r="AC524" s="73">
        <v>0</v>
      </c>
      <c r="AD524" s="73">
        <v>0</v>
      </c>
      <c r="AE524" s="73">
        <v>0</v>
      </c>
      <c r="AF524" s="73">
        <v>0</v>
      </c>
      <c r="AG524" s="73">
        <v>0</v>
      </c>
      <c r="AH524" s="73">
        <v>0</v>
      </c>
      <c r="AI524" s="73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</row>
    <row r="525" spans="1:85">
      <c r="A525" s="5"/>
      <c r="B525" s="5" t="s">
        <v>4</v>
      </c>
      <c r="C525" s="73">
        <v>0</v>
      </c>
      <c r="D525" s="73">
        <v>0</v>
      </c>
      <c r="E525" s="73">
        <v>0</v>
      </c>
      <c r="F525" s="73">
        <v>0</v>
      </c>
      <c r="G525" s="73">
        <v>0</v>
      </c>
      <c r="H525" s="73">
        <v>0</v>
      </c>
      <c r="I525" s="73">
        <v>0</v>
      </c>
      <c r="J525" s="73">
        <v>0</v>
      </c>
      <c r="K525" s="73">
        <v>0</v>
      </c>
      <c r="L525" s="73">
        <v>0</v>
      </c>
      <c r="M525" s="73">
        <v>0</v>
      </c>
      <c r="N525" s="73">
        <v>0</v>
      </c>
      <c r="O525" s="73">
        <v>0</v>
      </c>
      <c r="P525" s="73">
        <v>0</v>
      </c>
      <c r="Q525" s="73">
        <v>0</v>
      </c>
      <c r="R525" s="73">
        <v>0</v>
      </c>
      <c r="S525" s="73">
        <v>0</v>
      </c>
      <c r="T525" s="73">
        <v>0</v>
      </c>
      <c r="U525" s="73">
        <v>0</v>
      </c>
      <c r="V525" s="73">
        <v>0</v>
      </c>
      <c r="W525" s="73">
        <v>0</v>
      </c>
      <c r="X525" s="73">
        <v>0</v>
      </c>
      <c r="Y525" s="73">
        <v>0</v>
      </c>
      <c r="Z525" s="73">
        <v>0</v>
      </c>
      <c r="AA525" s="73">
        <v>0</v>
      </c>
      <c r="AB525" s="73">
        <v>0</v>
      </c>
      <c r="AC525" s="73">
        <v>0</v>
      </c>
      <c r="AD525" s="73">
        <v>0</v>
      </c>
      <c r="AE525" s="73">
        <v>0</v>
      </c>
      <c r="AF525" s="73">
        <v>0</v>
      </c>
      <c r="AG525" s="73">
        <v>0</v>
      </c>
      <c r="AH525" s="73">
        <v>0</v>
      </c>
      <c r="AI525" s="73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</row>
    <row r="526" spans="1:85">
      <c r="A526" s="5" t="s">
        <v>8</v>
      </c>
      <c r="B526" s="5" t="s">
        <v>3</v>
      </c>
      <c r="C526" s="73">
        <v>0</v>
      </c>
      <c r="D526" s="73">
        <v>0</v>
      </c>
      <c r="E526" s="73">
        <v>0</v>
      </c>
      <c r="F526" s="73">
        <v>0</v>
      </c>
      <c r="G526" s="73">
        <v>0</v>
      </c>
      <c r="H526" s="73">
        <v>0</v>
      </c>
      <c r="I526" s="73">
        <v>0</v>
      </c>
      <c r="J526" s="73">
        <v>0</v>
      </c>
      <c r="K526" s="73">
        <v>0</v>
      </c>
      <c r="L526" s="73">
        <v>0</v>
      </c>
      <c r="M526" s="73">
        <v>0</v>
      </c>
      <c r="N526" s="73">
        <v>0</v>
      </c>
      <c r="O526" s="73">
        <v>0</v>
      </c>
      <c r="P526" s="73">
        <v>0</v>
      </c>
      <c r="Q526" s="73">
        <v>0</v>
      </c>
      <c r="R526" s="73">
        <v>0</v>
      </c>
      <c r="S526" s="73">
        <v>0</v>
      </c>
      <c r="T526" s="73">
        <v>0</v>
      </c>
      <c r="U526" s="73">
        <v>0</v>
      </c>
      <c r="V526" s="73">
        <v>0</v>
      </c>
      <c r="W526" s="73">
        <v>0</v>
      </c>
      <c r="X526" s="73">
        <v>0</v>
      </c>
      <c r="Y526" s="73">
        <v>0</v>
      </c>
      <c r="Z526" s="73">
        <v>0</v>
      </c>
      <c r="AA526" s="73">
        <v>0</v>
      </c>
      <c r="AB526" s="73">
        <v>0</v>
      </c>
      <c r="AC526" s="73">
        <v>0</v>
      </c>
      <c r="AD526" s="73">
        <v>0</v>
      </c>
      <c r="AE526" s="73">
        <v>0</v>
      </c>
      <c r="AF526" s="73">
        <v>0</v>
      </c>
      <c r="AG526" s="73">
        <v>0</v>
      </c>
      <c r="AH526" s="73">
        <v>0</v>
      </c>
      <c r="AI526" s="73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</row>
    <row r="527" spans="1:85">
      <c r="A527" s="4"/>
      <c r="B527" s="4" t="s">
        <v>37</v>
      </c>
      <c r="C527" s="73">
        <v>0</v>
      </c>
      <c r="D527" s="73">
        <v>0</v>
      </c>
      <c r="E527" s="73">
        <v>0</v>
      </c>
      <c r="F527" s="73">
        <v>0</v>
      </c>
      <c r="G527" s="73">
        <v>0</v>
      </c>
      <c r="H527" s="73">
        <v>0</v>
      </c>
      <c r="I527" s="73">
        <v>0</v>
      </c>
      <c r="J527" s="73">
        <v>0</v>
      </c>
      <c r="K527" s="73">
        <v>0</v>
      </c>
      <c r="L527" s="73">
        <v>0</v>
      </c>
      <c r="M527" s="73">
        <v>0</v>
      </c>
      <c r="N527" s="73">
        <v>0</v>
      </c>
      <c r="O527" s="73">
        <v>0</v>
      </c>
      <c r="P527" s="73">
        <v>0</v>
      </c>
      <c r="Q527" s="73">
        <v>0</v>
      </c>
      <c r="R527" s="73">
        <v>0</v>
      </c>
      <c r="S527" s="73">
        <v>0</v>
      </c>
      <c r="T527" s="73">
        <v>0</v>
      </c>
      <c r="U527" s="73">
        <v>0</v>
      </c>
      <c r="V527" s="73">
        <v>0</v>
      </c>
      <c r="W527" s="73">
        <v>0</v>
      </c>
      <c r="X527" s="73">
        <v>0</v>
      </c>
      <c r="Y527" s="73">
        <v>0</v>
      </c>
      <c r="Z527" s="73">
        <v>0</v>
      </c>
      <c r="AA527" s="73">
        <v>0</v>
      </c>
      <c r="AB527" s="73">
        <v>0</v>
      </c>
      <c r="AC527" s="73">
        <v>0</v>
      </c>
      <c r="AD527" s="73">
        <v>0</v>
      </c>
      <c r="AE527" s="73">
        <v>0</v>
      </c>
      <c r="AF527" s="73">
        <v>0</v>
      </c>
      <c r="AG527" s="73">
        <v>0</v>
      </c>
      <c r="AH527" s="73">
        <v>0</v>
      </c>
      <c r="AI527" s="73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</row>
    <row r="528" spans="1:85">
      <c r="A528" s="14" t="s">
        <v>36</v>
      </c>
      <c r="B528" s="14" t="s">
        <v>38</v>
      </c>
      <c r="C528" s="73">
        <v>0</v>
      </c>
      <c r="D528" s="73">
        <v>0</v>
      </c>
      <c r="E528" s="73">
        <v>0</v>
      </c>
      <c r="F528" s="73">
        <v>0</v>
      </c>
      <c r="G528" s="73">
        <v>0</v>
      </c>
      <c r="H528" s="73">
        <v>0</v>
      </c>
      <c r="I528" s="73">
        <v>0</v>
      </c>
      <c r="J528" s="73">
        <v>0</v>
      </c>
      <c r="K528" s="73">
        <v>0</v>
      </c>
      <c r="L528" s="73">
        <v>0</v>
      </c>
      <c r="M528" s="73">
        <v>0</v>
      </c>
      <c r="N528" s="73">
        <v>0</v>
      </c>
      <c r="O528" s="73">
        <v>0</v>
      </c>
      <c r="P528" s="73">
        <v>0</v>
      </c>
      <c r="Q528" s="73">
        <v>0</v>
      </c>
      <c r="R528" s="73">
        <v>0</v>
      </c>
      <c r="S528" s="73">
        <v>0</v>
      </c>
      <c r="T528" s="73">
        <v>0</v>
      </c>
      <c r="U528" s="73">
        <v>0</v>
      </c>
      <c r="V528" s="73">
        <v>0</v>
      </c>
      <c r="W528" s="73">
        <v>0</v>
      </c>
      <c r="X528" s="73">
        <v>0</v>
      </c>
      <c r="Y528" s="73">
        <v>0</v>
      </c>
      <c r="Z528" s="73">
        <v>0</v>
      </c>
      <c r="AA528" s="73">
        <v>0</v>
      </c>
      <c r="AB528" s="73">
        <v>0</v>
      </c>
      <c r="AC528" s="73">
        <v>0</v>
      </c>
      <c r="AD528" s="73">
        <v>0</v>
      </c>
      <c r="AE528" s="73">
        <v>0</v>
      </c>
      <c r="AF528" s="73">
        <v>0</v>
      </c>
      <c r="AG528" s="73">
        <v>0</v>
      </c>
      <c r="AH528" s="73">
        <v>0</v>
      </c>
      <c r="AI528" s="73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</row>
    <row r="529" spans="1:85">
      <c r="A529" s="5"/>
      <c r="B529" s="5" t="s">
        <v>213</v>
      </c>
      <c r="C529" s="73">
        <v>0</v>
      </c>
      <c r="D529" s="73">
        <v>0</v>
      </c>
      <c r="E529" s="73">
        <v>0</v>
      </c>
      <c r="F529" s="73">
        <v>0</v>
      </c>
      <c r="G529" s="73">
        <v>0</v>
      </c>
      <c r="H529" s="73">
        <v>0</v>
      </c>
      <c r="I529" s="73">
        <v>0</v>
      </c>
      <c r="J529" s="73">
        <v>0</v>
      </c>
      <c r="K529" s="73">
        <v>0</v>
      </c>
      <c r="L529" s="73">
        <v>0</v>
      </c>
      <c r="M529" s="73">
        <v>0</v>
      </c>
      <c r="N529" s="73">
        <v>0</v>
      </c>
      <c r="O529" s="73">
        <v>0</v>
      </c>
      <c r="P529" s="73">
        <v>0</v>
      </c>
      <c r="Q529" s="73">
        <v>0</v>
      </c>
      <c r="R529" s="73">
        <v>0</v>
      </c>
      <c r="S529" s="73">
        <v>0</v>
      </c>
      <c r="T529" s="73">
        <v>0</v>
      </c>
      <c r="U529" s="73">
        <v>0</v>
      </c>
      <c r="V529" s="73">
        <v>0</v>
      </c>
      <c r="W529" s="73">
        <v>0</v>
      </c>
      <c r="X529" s="73">
        <v>0</v>
      </c>
      <c r="Y529" s="73">
        <v>0</v>
      </c>
      <c r="Z529" s="73">
        <v>0</v>
      </c>
      <c r="AA529" s="73">
        <v>0</v>
      </c>
      <c r="AB529" s="73">
        <v>0</v>
      </c>
      <c r="AC529" s="73">
        <v>0</v>
      </c>
      <c r="AD529" s="73">
        <v>0</v>
      </c>
      <c r="AE529" s="73">
        <v>0</v>
      </c>
      <c r="AF529" s="73">
        <v>0</v>
      </c>
      <c r="AG529" s="73">
        <v>0</v>
      </c>
      <c r="AH529" s="73">
        <v>0</v>
      </c>
      <c r="AI529" s="73">
        <v>0</v>
      </c>
    </row>
    <row r="530" spans="1:85">
      <c r="A530" s="1" t="str">
        <f>LOOKUP(B530,[1]Regions!$A$4:$A$98,[1]Regions!$B$4:$B$98)</f>
        <v>Slovakia</v>
      </c>
      <c r="B530" s="2">
        <v>25</v>
      </c>
      <c r="C530" s="72">
        <v>2018</v>
      </c>
      <c r="D530" s="72">
        <v>2019</v>
      </c>
      <c r="E530" s="72">
        <v>2020</v>
      </c>
      <c r="F530" s="72">
        <v>2021</v>
      </c>
      <c r="G530" s="72">
        <v>2022</v>
      </c>
      <c r="H530" s="72">
        <v>2023</v>
      </c>
      <c r="I530" s="72">
        <v>2024</v>
      </c>
      <c r="J530" s="72">
        <v>2025</v>
      </c>
      <c r="K530" s="72">
        <v>2026</v>
      </c>
      <c r="L530" s="72">
        <v>2027</v>
      </c>
      <c r="M530" s="72">
        <v>2028</v>
      </c>
      <c r="N530" s="72">
        <v>2029</v>
      </c>
      <c r="O530" s="72">
        <v>2030</v>
      </c>
      <c r="P530" s="72">
        <v>2031</v>
      </c>
      <c r="Q530" s="72">
        <v>2032</v>
      </c>
      <c r="R530" s="72">
        <v>2033</v>
      </c>
      <c r="S530" s="72">
        <v>2034</v>
      </c>
      <c r="T530" s="72">
        <v>2035</v>
      </c>
      <c r="U530" s="72">
        <v>2036</v>
      </c>
      <c r="V530" s="72">
        <v>2037</v>
      </c>
      <c r="W530" s="72">
        <v>2038</v>
      </c>
      <c r="X530" s="72">
        <v>2039</v>
      </c>
      <c r="Y530" s="72">
        <v>2040</v>
      </c>
      <c r="Z530" s="72">
        <v>2041</v>
      </c>
      <c r="AA530" s="72">
        <v>2042</v>
      </c>
      <c r="AB530" s="72">
        <v>2043</v>
      </c>
      <c r="AC530" s="72">
        <v>2044</v>
      </c>
      <c r="AD530" s="72">
        <v>2045</v>
      </c>
      <c r="AE530" s="72">
        <v>2046</v>
      </c>
      <c r="AF530" s="72">
        <v>2047</v>
      </c>
      <c r="AG530" s="72">
        <v>2048</v>
      </c>
      <c r="AH530" s="72">
        <v>2049</v>
      </c>
      <c r="AI530" s="72">
        <v>2050</v>
      </c>
      <c r="AJ530">
        <v>2051</v>
      </c>
      <c r="AK530">
        <v>2052</v>
      </c>
      <c r="AL530">
        <v>2053</v>
      </c>
      <c r="AM530">
        <v>2054</v>
      </c>
      <c r="AN530">
        <v>2055</v>
      </c>
      <c r="AO530">
        <v>2056</v>
      </c>
      <c r="AP530">
        <v>2057</v>
      </c>
      <c r="AQ530">
        <v>2058</v>
      </c>
      <c r="AR530">
        <v>2059</v>
      </c>
      <c r="AS530">
        <v>2060</v>
      </c>
      <c r="AT530">
        <v>2061</v>
      </c>
      <c r="AU530">
        <v>2062</v>
      </c>
      <c r="AV530">
        <v>2063</v>
      </c>
      <c r="AW530">
        <v>2064</v>
      </c>
      <c r="AX530">
        <v>2065</v>
      </c>
      <c r="AY530">
        <v>2066</v>
      </c>
      <c r="AZ530">
        <v>2067</v>
      </c>
      <c r="BA530">
        <v>2068</v>
      </c>
      <c r="BB530">
        <v>2069</v>
      </c>
      <c r="BC530">
        <v>2070</v>
      </c>
      <c r="BD530">
        <v>2071</v>
      </c>
      <c r="BE530">
        <v>2072</v>
      </c>
      <c r="BF530">
        <v>2073</v>
      </c>
      <c r="BG530">
        <v>2074</v>
      </c>
      <c r="BH530">
        <v>2075</v>
      </c>
      <c r="BI530">
        <v>2076</v>
      </c>
      <c r="BJ530">
        <v>2077</v>
      </c>
      <c r="BK530">
        <v>2078</v>
      </c>
      <c r="BL530">
        <v>2079</v>
      </c>
      <c r="BM530">
        <v>2080</v>
      </c>
      <c r="BN530">
        <v>2081</v>
      </c>
      <c r="BO530">
        <v>2082</v>
      </c>
      <c r="BP530">
        <v>2083</v>
      </c>
      <c r="BQ530">
        <v>2084</v>
      </c>
      <c r="BR530">
        <v>2085</v>
      </c>
      <c r="BS530">
        <v>2086</v>
      </c>
      <c r="BT530">
        <v>2087</v>
      </c>
      <c r="BU530">
        <v>2088</v>
      </c>
      <c r="BV530">
        <v>2089</v>
      </c>
      <c r="BW530">
        <v>2090</v>
      </c>
      <c r="BX530">
        <v>2091</v>
      </c>
      <c r="BY530">
        <v>2092</v>
      </c>
      <c r="BZ530">
        <v>2093</v>
      </c>
      <c r="CA530">
        <v>2094</v>
      </c>
      <c r="CB530">
        <v>2095</v>
      </c>
      <c r="CC530">
        <v>2096</v>
      </c>
      <c r="CD530">
        <v>2097</v>
      </c>
      <c r="CE530">
        <v>2098</v>
      </c>
      <c r="CF530">
        <v>2099</v>
      </c>
      <c r="CG530">
        <v>2100</v>
      </c>
    </row>
    <row r="531" spans="1:85">
      <c r="A531" s="74"/>
      <c r="B531" s="74" t="s">
        <v>4</v>
      </c>
      <c r="C531" s="73">
        <v>0</v>
      </c>
      <c r="D531" s="73">
        <v>0</v>
      </c>
      <c r="E531" s="73">
        <v>0</v>
      </c>
      <c r="F531" s="73">
        <v>0</v>
      </c>
      <c r="G531" s="73">
        <v>0</v>
      </c>
      <c r="H531" s="73">
        <v>0</v>
      </c>
      <c r="I531" s="73">
        <v>0</v>
      </c>
      <c r="J531" s="73">
        <v>0</v>
      </c>
      <c r="K531" s="73">
        <v>0</v>
      </c>
      <c r="L531" s="73">
        <v>0</v>
      </c>
      <c r="M531" s="73">
        <v>0</v>
      </c>
      <c r="N531" s="73">
        <v>0</v>
      </c>
      <c r="O531" s="73">
        <v>0</v>
      </c>
      <c r="P531" s="73">
        <v>0</v>
      </c>
      <c r="Q531" s="73">
        <v>0</v>
      </c>
      <c r="R531" s="73">
        <v>0</v>
      </c>
      <c r="S531" s="73">
        <v>0</v>
      </c>
      <c r="T531" s="73">
        <v>0</v>
      </c>
      <c r="U531" s="73">
        <v>0</v>
      </c>
      <c r="V531" s="73">
        <v>0</v>
      </c>
      <c r="W531" s="73">
        <v>0</v>
      </c>
      <c r="X531" s="73">
        <v>0</v>
      </c>
      <c r="Y531" s="73">
        <v>0</v>
      </c>
      <c r="Z531" s="73">
        <v>0</v>
      </c>
      <c r="AA531" s="73">
        <v>0</v>
      </c>
      <c r="AB531" s="73">
        <v>0</v>
      </c>
      <c r="AC531" s="73">
        <v>0</v>
      </c>
      <c r="AD531" s="73">
        <v>0</v>
      </c>
      <c r="AE531" s="73">
        <v>0</v>
      </c>
      <c r="AF531" s="73">
        <v>0</v>
      </c>
      <c r="AG531" s="73">
        <v>0</v>
      </c>
      <c r="AH531" s="73">
        <v>0</v>
      </c>
      <c r="AI531" s="73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</row>
    <row r="532" spans="1:85">
      <c r="A532" s="74" t="s">
        <v>0</v>
      </c>
      <c r="B532" s="74" t="s">
        <v>3</v>
      </c>
      <c r="C532" s="73">
        <v>0</v>
      </c>
      <c r="D532" s="73">
        <v>0</v>
      </c>
      <c r="E532" s="73">
        <v>0</v>
      </c>
      <c r="F532" s="73">
        <v>0</v>
      </c>
      <c r="G532" s="73">
        <v>0</v>
      </c>
      <c r="H532" s="73">
        <v>0</v>
      </c>
      <c r="I532" s="73">
        <v>0</v>
      </c>
      <c r="J532" s="73">
        <v>0</v>
      </c>
      <c r="K532" s="73">
        <v>0</v>
      </c>
      <c r="L532" s="73">
        <v>0</v>
      </c>
      <c r="M532" s="73">
        <v>0</v>
      </c>
      <c r="N532" s="73">
        <v>0</v>
      </c>
      <c r="O532" s="73">
        <v>0</v>
      </c>
      <c r="P532" s="73">
        <v>0</v>
      </c>
      <c r="Q532" s="73">
        <v>0</v>
      </c>
      <c r="R532" s="73">
        <v>0</v>
      </c>
      <c r="S532" s="73">
        <v>0</v>
      </c>
      <c r="T532" s="73">
        <v>0</v>
      </c>
      <c r="U532" s="73">
        <v>0</v>
      </c>
      <c r="V532" s="73">
        <v>0</v>
      </c>
      <c r="W532" s="73">
        <v>0</v>
      </c>
      <c r="X532" s="73">
        <v>0</v>
      </c>
      <c r="Y532" s="73">
        <v>0</v>
      </c>
      <c r="Z532" s="73">
        <v>0</v>
      </c>
      <c r="AA532" s="73">
        <v>0</v>
      </c>
      <c r="AB532" s="73">
        <v>0</v>
      </c>
      <c r="AC532" s="73">
        <v>0</v>
      </c>
      <c r="AD532" s="73">
        <v>0</v>
      </c>
      <c r="AE532" s="73">
        <v>0</v>
      </c>
      <c r="AF532" s="73">
        <v>0</v>
      </c>
      <c r="AG532" s="73">
        <v>0</v>
      </c>
      <c r="AH532" s="73">
        <v>0</v>
      </c>
      <c r="AI532" s="73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</row>
    <row r="533" spans="1:85">
      <c r="A533" s="74"/>
      <c r="B533" s="74" t="s">
        <v>34</v>
      </c>
      <c r="C533" s="73">
        <v>0</v>
      </c>
      <c r="D533" s="73">
        <v>0</v>
      </c>
      <c r="E533" s="73">
        <v>0</v>
      </c>
      <c r="F533" s="73">
        <v>0</v>
      </c>
      <c r="G533" s="73">
        <v>0</v>
      </c>
      <c r="H533" s="73">
        <v>0</v>
      </c>
      <c r="I533" s="73">
        <v>0</v>
      </c>
      <c r="J533" s="73">
        <v>0</v>
      </c>
      <c r="K533" s="73">
        <v>0</v>
      </c>
      <c r="L533" s="73">
        <v>0</v>
      </c>
      <c r="M533" s="73">
        <v>0</v>
      </c>
      <c r="N533" s="73">
        <v>0</v>
      </c>
      <c r="O533" s="73">
        <v>0</v>
      </c>
      <c r="P533" s="73">
        <v>0</v>
      </c>
      <c r="Q533" s="73">
        <v>0</v>
      </c>
      <c r="R533" s="73">
        <v>0</v>
      </c>
      <c r="S533" s="73">
        <v>0</v>
      </c>
      <c r="T533" s="73">
        <v>0</v>
      </c>
      <c r="U533" s="73">
        <v>0</v>
      </c>
      <c r="V533" s="73">
        <v>0</v>
      </c>
      <c r="W533" s="73">
        <v>0</v>
      </c>
      <c r="X533" s="73">
        <v>0</v>
      </c>
      <c r="Y533" s="73">
        <v>0</v>
      </c>
      <c r="Z533" s="73">
        <v>0</v>
      </c>
      <c r="AA533" s="73">
        <v>0</v>
      </c>
      <c r="AB533" s="73">
        <v>0</v>
      </c>
      <c r="AC533" s="73">
        <v>0</v>
      </c>
      <c r="AD533" s="73">
        <v>0</v>
      </c>
      <c r="AE533" s="73">
        <v>0</v>
      </c>
      <c r="AF533" s="73">
        <v>0</v>
      </c>
      <c r="AG533" s="73">
        <v>0</v>
      </c>
      <c r="AH533" s="73">
        <v>0</v>
      </c>
      <c r="AI533" s="7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</row>
    <row r="534" spans="1:85">
      <c r="A534" s="14"/>
      <c r="B534" s="14" t="s">
        <v>35</v>
      </c>
      <c r="C534" s="73">
        <v>0</v>
      </c>
      <c r="D534" s="73">
        <v>0</v>
      </c>
      <c r="E534" s="73">
        <v>0</v>
      </c>
      <c r="F534" s="73">
        <v>0</v>
      </c>
      <c r="G534" s="73">
        <v>0</v>
      </c>
      <c r="H534" s="73">
        <v>0</v>
      </c>
      <c r="I534" s="73">
        <v>0</v>
      </c>
      <c r="J534" s="73">
        <v>0</v>
      </c>
      <c r="K534" s="73">
        <v>0</v>
      </c>
      <c r="L534" s="73">
        <v>0</v>
      </c>
      <c r="M534" s="73">
        <v>0</v>
      </c>
      <c r="N534" s="73">
        <v>0</v>
      </c>
      <c r="O534" s="73">
        <v>0</v>
      </c>
      <c r="P534" s="73">
        <v>0</v>
      </c>
      <c r="Q534" s="73">
        <v>0</v>
      </c>
      <c r="R534" s="73">
        <v>0</v>
      </c>
      <c r="S534" s="73">
        <v>0</v>
      </c>
      <c r="T534" s="73">
        <v>0</v>
      </c>
      <c r="U534" s="73">
        <v>0</v>
      </c>
      <c r="V534" s="73">
        <v>0</v>
      </c>
      <c r="W534" s="73">
        <v>0</v>
      </c>
      <c r="X534" s="73">
        <v>0</v>
      </c>
      <c r="Y534" s="73">
        <v>0</v>
      </c>
      <c r="Z534" s="73">
        <v>0</v>
      </c>
      <c r="AA534" s="73">
        <v>0</v>
      </c>
      <c r="AB534" s="73">
        <v>0</v>
      </c>
      <c r="AC534" s="73">
        <v>0</v>
      </c>
      <c r="AD534" s="73">
        <v>0</v>
      </c>
      <c r="AE534" s="73">
        <v>0</v>
      </c>
      <c r="AF534" s="73">
        <v>0</v>
      </c>
      <c r="AG534" s="73">
        <v>0</v>
      </c>
      <c r="AH534" s="73">
        <v>0</v>
      </c>
      <c r="AI534" s="73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</row>
    <row r="535" spans="1:85">
      <c r="A535" s="4"/>
      <c r="B535" s="4" t="s">
        <v>4</v>
      </c>
      <c r="C535" s="73">
        <v>0</v>
      </c>
      <c r="D535" s="73">
        <v>0</v>
      </c>
      <c r="E535" s="73">
        <v>0</v>
      </c>
      <c r="F535" s="73">
        <v>0</v>
      </c>
      <c r="G535" s="73">
        <v>0</v>
      </c>
      <c r="H535" s="73">
        <v>0</v>
      </c>
      <c r="I535" s="73">
        <v>0</v>
      </c>
      <c r="J535" s="73">
        <v>0</v>
      </c>
      <c r="K535" s="73">
        <v>0</v>
      </c>
      <c r="L535" s="73">
        <v>0</v>
      </c>
      <c r="M535" s="73">
        <v>0</v>
      </c>
      <c r="N535" s="73">
        <v>0</v>
      </c>
      <c r="O535" s="73">
        <v>0</v>
      </c>
      <c r="P535" s="73">
        <v>0</v>
      </c>
      <c r="Q535" s="73">
        <v>0</v>
      </c>
      <c r="R535" s="73">
        <v>0</v>
      </c>
      <c r="S535" s="73">
        <v>0</v>
      </c>
      <c r="T535" s="73">
        <v>0</v>
      </c>
      <c r="U535" s="73">
        <v>0</v>
      </c>
      <c r="V535" s="73">
        <v>0</v>
      </c>
      <c r="W535" s="73">
        <v>0</v>
      </c>
      <c r="X535" s="73">
        <v>0</v>
      </c>
      <c r="Y535" s="73">
        <v>0</v>
      </c>
      <c r="Z535" s="73">
        <v>0</v>
      </c>
      <c r="AA535" s="73">
        <v>0</v>
      </c>
      <c r="AB535" s="73">
        <v>0</v>
      </c>
      <c r="AC535" s="73">
        <v>0</v>
      </c>
      <c r="AD535" s="73">
        <v>0</v>
      </c>
      <c r="AE535" s="73">
        <v>0</v>
      </c>
      <c r="AF535" s="73">
        <v>0</v>
      </c>
      <c r="AG535" s="73">
        <v>0</v>
      </c>
      <c r="AH535" s="73">
        <v>0</v>
      </c>
      <c r="AI535" s="73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</row>
    <row r="536" spans="1:85">
      <c r="A536" s="74" t="s">
        <v>1</v>
      </c>
      <c r="B536" s="74" t="s">
        <v>3</v>
      </c>
      <c r="C536" s="73">
        <v>0</v>
      </c>
      <c r="D536" s="73">
        <v>0</v>
      </c>
      <c r="E536" s="73">
        <v>0</v>
      </c>
      <c r="F536" s="73">
        <v>0</v>
      </c>
      <c r="G536" s="73">
        <v>0</v>
      </c>
      <c r="H536" s="73">
        <v>0</v>
      </c>
      <c r="I536" s="73">
        <v>0</v>
      </c>
      <c r="J536" s="73">
        <v>0</v>
      </c>
      <c r="K536" s="73">
        <v>0</v>
      </c>
      <c r="L536" s="73">
        <v>0</v>
      </c>
      <c r="M536" s="73">
        <v>0</v>
      </c>
      <c r="N536" s="73">
        <v>0</v>
      </c>
      <c r="O536" s="73">
        <v>0</v>
      </c>
      <c r="P536" s="73">
        <v>0</v>
      </c>
      <c r="Q536" s="73">
        <v>0</v>
      </c>
      <c r="R536" s="73">
        <v>0</v>
      </c>
      <c r="S536" s="73">
        <v>0</v>
      </c>
      <c r="T536" s="73">
        <v>0</v>
      </c>
      <c r="U536" s="73">
        <v>0</v>
      </c>
      <c r="V536" s="73">
        <v>0</v>
      </c>
      <c r="W536" s="73">
        <v>0</v>
      </c>
      <c r="X536" s="73">
        <v>0</v>
      </c>
      <c r="Y536" s="73">
        <v>0</v>
      </c>
      <c r="Z536" s="73">
        <v>0</v>
      </c>
      <c r="AA536" s="73">
        <v>0</v>
      </c>
      <c r="AB536" s="73">
        <v>0</v>
      </c>
      <c r="AC536" s="73">
        <v>0</v>
      </c>
      <c r="AD536" s="73">
        <v>0</v>
      </c>
      <c r="AE536" s="73">
        <v>0</v>
      </c>
      <c r="AF536" s="73">
        <v>0</v>
      </c>
      <c r="AG536" s="73">
        <v>0</v>
      </c>
      <c r="AH536" s="73">
        <v>0</v>
      </c>
      <c r="AI536" s="73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</row>
    <row r="537" spans="1:85">
      <c r="A537" s="74"/>
      <c r="B537" s="74" t="s">
        <v>34</v>
      </c>
      <c r="C537" s="73">
        <v>0</v>
      </c>
      <c r="D537" s="73">
        <v>0</v>
      </c>
      <c r="E537" s="73">
        <v>0</v>
      </c>
      <c r="F537" s="73">
        <v>0</v>
      </c>
      <c r="G537" s="73">
        <v>0</v>
      </c>
      <c r="H537" s="73">
        <v>0</v>
      </c>
      <c r="I537" s="73">
        <v>0</v>
      </c>
      <c r="J537" s="73">
        <v>0</v>
      </c>
      <c r="K537" s="73">
        <v>0</v>
      </c>
      <c r="L537" s="73">
        <v>0</v>
      </c>
      <c r="M537" s="73">
        <v>0</v>
      </c>
      <c r="N537" s="73">
        <v>0</v>
      </c>
      <c r="O537" s="73">
        <v>0</v>
      </c>
      <c r="P537" s="73">
        <v>0</v>
      </c>
      <c r="Q537" s="73">
        <v>0</v>
      </c>
      <c r="R537" s="73">
        <v>0</v>
      </c>
      <c r="S537" s="73">
        <v>0</v>
      </c>
      <c r="T537" s="73">
        <v>0</v>
      </c>
      <c r="U537" s="73">
        <v>0</v>
      </c>
      <c r="V537" s="73">
        <v>0</v>
      </c>
      <c r="W537" s="73">
        <v>0</v>
      </c>
      <c r="X537" s="73">
        <v>0</v>
      </c>
      <c r="Y537" s="73">
        <v>0</v>
      </c>
      <c r="Z537" s="73">
        <v>0</v>
      </c>
      <c r="AA537" s="73">
        <v>0</v>
      </c>
      <c r="AB537" s="73">
        <v>0</v>
      </c>
      <c r="AC537" s="73">
        <v>0</v>
      </c>
      <c r="AD537" s="73">
        <v>0</v>
      </c>
      <c r="AE537" s="73">
        <v>0</v>
      </c>
      <c r="AF537" s="73">
        <v>0</v>
      </c>
      <c r="AG537" s="73">
        <v>0</v>
      </c>
      <c r="AH537" s="73">
        <v>0</v>
      </c>
      <c r="AI537" s="73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</row>
    <row r="538" spans="1:85">
      <c r="A538" s="14"/>
      <c r="B538" s="14" t="s">
        <v>35</v>
      </c>
      <c r="C538" s="73">
        <v>0</v>
      </c>
      <c r="D538" s="73">
        <v>0</v>
      </c>
      <c r="E538" s="73">
        <v>0</v>
      </c>
      <c r="F538" s="73">
        <v>0</v>
      </c>
      <c r="G538" s="73">
        <v>0</v>
      </c>
      <c r="H538" s="73">
        <v>0</v>
      </c>
      <c r="I538" s="73">
        <v>0</v>
      </c>
      <c r="J538" s="73">
        <v>0</v>
      </c>
      <c r="K538" s="73">
        <v>0</v>
      </c>
      <c r="L538" s="73">
        <v>0</v>
      </c>
      <c r="M538" s="73">
        <v>0</v>
      </c>
      <c r="N538" s="73">
        <v>0</v>
      </c>
      <c r="O538" s="73">
        <v>0</v>
      </c>
      <c r="P538" s="73">
        <v>0</v>
      </c>
      <c r="Q538" s="73">
        <v>0</v>
      </c>
      <c r="R538" s="73">
        <v>0</v>
      </c>
      <c r="S538" s="73">
        <v>0</v>
      </c>
      <c r="T538" s="73">
        <v>0</v>
      </c>
      <c r="U538" s="73">
        <v>0</v>
      </c>
      <c r="V538" s="73">
        <v>0</v>
      </c>
      <c r="W538" s="73">
        <v>0</v>
      </c>
      <c r="X538" s="73">
        <v>0</v>
      </c>
      <c r="Y538" s="73">
        <v>0</v>
      </c>
      <c r="Z538" s="73">
        <v>0</v>
      </c>
      <c r="AA538" s="73">
        <v>0</v>
      </c>
      <c r="AB538" s="73">
        <v>0</v>
      </c>
      <c r="AC538" s="73">
        <v>0</v>
      </c>
      <c r="AD538" s="73">
        <v>0</v>
      </c>
      <c r="AE538" s="73">
        <v>0</v>
      </c>
      <c r="AF538" s="73">
        <v>0</v>
      </c>
      <c r="AG538" s="73">
        <v>0</v>
      </c>
      <c r="AH538" s="73">
        <v>0</v>
      </c>
      <c r="AI538" s="73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</row>
    <row r="539" spans="1:85">
      <c r="A539" s="4"/>
      <c r="B539" s="4" t="s">
        <v>4</v>
      </c>
      <c r="C539" s="73">
        <v>0</v>
      </c>
      <c r="D539" s="73">
        <v>0</v>
      </c>
      <c r="E539" s="73">
        <v>0</v>
      </c>
      <c r="F539" s="73">
        <v>0</v>
      </c>
      <c r="G539" s="73">
        <v>0</v>
      </c>
      <c r="H539" s="73">
        <v>0</v>
      </c>
      <c r="I539" s="73">
        <v>0</v>
      </c>
      <c r="J539" s="73">
        <v>0</v>
      </c>
      <c r="K539" s="73">
        <v>0</v>
      </c>
      <c r="L539" s="73">
        <v>0</v>
      </c>
      <c r="M539" s="73">
        <v>0</v>
      </c>
      <c r="N539" s="73">
        <v>0</v>
      </c>
      <c r="O539" s="73">
        <v>0</v>
      </c>
      <c r="P539" s="73">
        <v>0</v>
      </c>
      <c r="Q539" s="73">
        <v>0</v>
      </c>
      <c r="R539" s="73">
        <v>0</v>
      </c>
      <c r="S539" s="73">
        <v>0</v>
      </c>
      <c r="T539" s="73">
        <v>0</v>
      </c>
      <c r="U539" s="73">
        <v>0</v>
      </c>
      <c r="V539" s="73">
        <v>0</v>
      </c>
      <c r="W539" s="73">
        <v>0</v>
      </c>
      <c r="X539" s="73">
        <v>0</v>
      </c>
      <c r="Y539" s="73">
        <v>0</v>
      </c>
      <c r="Z539" s="73">
        <v>0</v>
      </c>
      <c r="AA539" s="73">
        <v>0</v>
      </c>
      <c r="AB539" s="73">
        <v>0</v>
      </c>
      <c r="AC539" s="73">
        <v>0</v>
      </c>
      <c r="AD539" s="73">
        <v>0</v>
      </c>
      <c r="AE539" s="73">
        <v>0</v>
      </c>
      <c r="AF539" s="73">
        <v>0</v>
      </c>
      <c r="AG539" s="73">
        <v>0</v>
      </c>
      <c r="AH539" s="73">
        <v>0</v>
      </c>
      <c r="AI539" s="73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</row>
    <row r="540" spans="1:85">
      <c r="A540" s="14" t="s">
        <v>5</v>
      </c>
      <c r="B540" s="14" t="s">
        <v>3</v>
      </c>
      <c r="C540" s="73">
        <v>0</v>
      </c>
      <c r="D540" s="73">
        <v>0</v>
      </c>
      <c r="E540" s="73">
        <v>0</v>
      </c>
      <c r="F540" s="73">
        <v>0</v>
      </c>
      <c r="G540" s="73">
        <v>0</v>
      </c>
      <c r="H540" s="73">
        <v>0</v>
      </c>
      <c r="I540" s="73">
        <v>0</v>
      </c>
      <c r="J540" s="73">
        <v>0</v>
      </c>
      <c r="K540" s="73">
        <v>0</v>
      </c>
      <c r="L540" s="73">
        <v>0</v>
      </c>
      <c r="M540" s="73">
        <v>0</v>
      </c>
      <c r="N540" s="73">
        <v>0</v>
      </c>
      <c r="O540" s="73">
        <v>0</v>
      </c>
      <c r="P540" s="73">
        <v>0</v>
      </c>
      <c r="Q540" s="73">
        <v>0</v>
      </c>
      <c r="R540" s="73">
        <v>0</v>
      </c>
      <c r="S540" s="73">
        <v>0</v>
      </c>
      <c r="T540" s="73">
        <v>0</v>
      </c>
      <c r="U540" s="73">
        <v>0</v>
      </c>
      <c r="V540" s="73">
        <v>0</v>
      </c>
      <c r="W540" s="73">
        <v>0</v>
      </c>
      <c r="X540" s="73">
        <v>0</v>
      </c>
      <c r="Y540" s="73">
        <v>0</v>
      </c>
      <c r="Z540" s="73">
        <v>0</v>
      </c>
      <c r="AA540" s="73">
        <v>0</v>
      </c>
      <c r="AB540" s="73">
        <v>0</v>
      </c>
      <c r="AC540" s="73">
        <v>0</v>
      </c>
      <c r="AD540" s="73">
        <v>0</v>
      </c>
      <c r="AE540" s="73">
        <v>0</v>
      </c>
      <c r="AF540" s="73">
        <v>0</v>
      </c>
      <c r="AG540" s="73">
        <v>0</v>
      </c>
      <c r="AH540" s="73">
        <v>0</v>
      </c>
      <c r="AI540" s="73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</row>
    <row r="541" spans="1:85">
      <c r="A541" s="5"/>
      <c r="B541" s="5" t="s">
        <v>4</v>
      </c>
      <c r="C541" s="73">
        <v>0</v>
      </c>
      <c r="D541" s="73">
        <v>0</v>
      </c>
      <c r="E541" s="73">
        <v>0</v>
      </c>
      <c r="F541" s="73">
        <v>0</v>
      </c>
      <c r="G541" s="73">
        <v>0</v>
      </c>
      <c r="H541" s="73">
        <v>0</v>
      </c>
      <c r="I541" s="73">
        <v>0</v>
      </c>
      <c r="J541" s="73">
        <v>0</v>
      </c>
      <c r="K541" s="73">
        <v>0</v>
      </c>
      <c r="L541" s="73">
        <v>0</v>
      </c>
      <c r="M541" s="73">
        <v>0</v>
      </c>
      <c r="N541" s="73">
        <v>0</v>
      </c>
      <c r="O541" s="73">
        <v>0</v>
      </c>
      <c r="P541" s="73">
        <v>0</v>
      </c>
      <c r="Q541" s="73">
        <v>0</v>
      </c>
      <c r="R541" s="73">
        <v>0</v>
      </c>
      <c r="S541" s="73">
        <v>0</v>
      </c>
      <c r="T541" s="73">
        <v>0</v>
      </c>
      <c r="U541" s="73">
        <v>0</v>
      </c>
      <c r="V541" s="73">
        <v>0</v>
      </c>
      <c r="W541" s="73">
        <v>0</v>
      </c>
      <c r="X541" s="73">
        <v>0</v>
      </c>
      <c r="Y541" s="73">
        <v>0</v>
      </c>
      <c r="Z541" s="73">
        <v>0</v>
      </c>
      <c r="AA541" s="73">
        <v>0</v>
      </c>
      <c r="AB541" s="73">
        <v>0</v>
      </c>
      <c r="AC541" s="73">
        <v>0</v>
      </c>
      <c r="AD541" s="73">
        <v>0</v>
      </c>
      <c r="AE541" s="73">
        <v>0</v>
      </c>
      <c r="AF541" s="73">
        <v>0</v>
      </c>
      <c r="AG541" s="73">
        <v>0</v>
      </c>
      <c r="AH541" s="73">
        <v>0</v>
      </c>
      <c r="AI541" s="73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</row>
    <row r="542" spans="1:85">
      <c r="A542" s="5" t="s">
        <v>2</v>
      </c>
      <c r="B542" s="5" t="s">
        <v>3</v>
      </c>
      <c r="C542" s="73">
        <v>0</v>
      </c>
      <c r="D542" s="73">
        <v>0</v>
      </c>
      <c r="E542" s="73">
        <v>0</v>
      </c>
      <c r="F542" s="73">
        <v>0</v>
      </c>
      <c r="G542" s="73">
        <v>0</v>
      </c>
      <c r="H542" s="73">
        <v>0</v>
      </c>
      <c r="I542" s="73">
        <v>0</v>
      </c>
      <c r="J542" s="73">
        <v>0</v>
      </c>
      <c r="K542" s="73">
        <v>0</v>
      </c>
      <c r="L542" s="73">
        <v>0</v>
      </c>
      <c r="M542" s="73">
        <v>0</v>
      </c>
      <c r="N542" s="73">
        <v>0</v>
      </c>
      <c r="O542" s="73">
        <v>0</v>
      </c>
      <c r="P542" s="73">
        <v>0</v>
      </c>
      <c r="Q542" s="73">
        <v>0</v>
      </c>
      <c r="R542" s="73">
        <v>0</v>
      </c>
      <c r="S542" s="73">
        <v>0</v>
      </c>
      <c r="T542" s="73">
        <v>0</v>
      </c>
      <c r="U542" s="73">
        <v>0</v>
      </c>
      <c r="V542" s="73">
        <v>0</v>
      </c>
      <c r="W542" s="73">
        <v>0</v>
      </c>
      <c r="X542" s="73">
        <v>0</v>
      </c>
      <c r="Y542" s="73">
        <v>0</v>
      </c>
      <c r="Z542" s="73">
        <v>0</v>
      </c>
      <c r="AA542" s="73">
        <v>0</v>
      </c>
      <c r="AB542" s="73">
        <v>0</v>
      </c>
      <c r="AC542" s="73">
        <v>0</v>
      </c>
      <c r="AD542" s="73">
        <v>0</v>
      </c>
      <c r="AE542" s="73">
        <v>0</v>
      </c>
      <c r="AF542" s="73">
        <v>0</v>
      </c>
      <c r="AG542" s="73">
        <v>0</v>
      </c>
      <c r="AH542" s="73">
        <v>0</v>
      </c>
      <c r="AI542" s="73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</row>
    <row r="543" spans="1:85">
      <c r="A543" s="4"/>
      <c r="B543" s="4" t="s">
        <v>4</v>
      </c>
      <c r="C543" s="73">
        <v>0</v>
      </c>
      <c r="D543" s="73">
        <v>0</v>
      </c>
      <c r="E543" s="73">
        <v>0</v>
      </c>
      <c r="F543" s="73">
        <v>0</v>
      </c>
      <c r="G543" s="73">
        <v>0</v>
      </c>
      <c r="H543" s="73">
        <v>0</v>
      </c>
      <c r="I543" s="73">
        <v>0</v>
      </c>
      <c r="J543" s="73">
        <v>0</v>
      </c>
      <c r="K543" s="73">
        <v>0</v>
      </c>
      <c r="L543" s="73">
        <v>0</v>
      </c>
      <c r="M543" s="73">
        <v>0</v>
      </c>
      <c r="N543" s="73">
        <v>0</v>
      </c>
      <c r="O543" s="73">
        <v>0</v>
      </c>
      <c r="P543" s="73">
        <v>0</v>
      </c>
      <c r="Q543" s="73">
        <v>0</v>
      </c>
      <c r="R543" s="73">
        <v>0</v>
      </c>
      <c r="S543" s="73">
        <v>0</v>
      </c>
      <c r="T543" s="73">
        <v>0</v>
      </c>
      <c r="U543" s="73">
        <v>0</v>
      </c>
      <c r="V543" s="73">
        <v>0</v>
      </c>
      <c r="W543" s="73">
        <v>0</v>
      </c>
      <c r="X543" s="73">
        <v>0</v>
      </c>
      <c r="Y543" s="73">
        <v>0</v>
      </c>
      <c r="Z543" s="73">
        <v>0</v>
      </c>
      <c r="AA543" s="73">
        <v>0</v>
      </c>
      <c r="AB543" s="73">
        <v>0</v>
      </c>
      <c r="AC543" s="73">
        <v>0</v>
      </c>
      <c r="AD543" s="73">
        <v>0</v>
      </c>
      <c r="AE543" s="73">
        <v>0</v>
      </c>
      <c r="AF543" s="73">
        <v>0</v>
      </c>
      <c r="AG543" s="73">
        <v>0</v>
      </c>
      <c r="AH543" s="73">
        <v>0</v>
      </c>
      <c r="AI543" s="7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</row>
    <row r="544" spans="1:85">
      <c r="A544" s="14" t="s">
        <v>7</v>
      </c>
      <c r="B544" s="14" t="s">
        <v>3</v>
      </c>
      <c r="C544" s="73">
        <v>0</v>
      </c>
      <c r="D544" s="73">
        <v>0</v>
      </c>
      <c r="E544" s="73">
        <v>0</v>
      </c>
      <c r="F544" s="73">
        <v>0</v>
      </c>
      <c r="G544" s="73">
        <v>0</v>
      </c>
      <c r="H544" s="73">
        <v>0</v>
      </c>
      <c r="I544" s="73">
        <v>0</v>
      </c>
      <c r="J544" s="73">
        <v>0</v>
      </c>
      <c r="K544" s="73">
        <v>0</v>
      </c>
      <c r="L544" s="73">
        <v>0</v>
      </c>
      <c r="M544" s="73">
        <v>0</v>
      </c>
      <c r="N544" s="73">
        <v>0</v>
      </c>
      <c r="O544" s="73">
        <v>0</v>
      </c>
      <c r="P544" s="73">
        <v>0</v>
      </c>
      <c r="Q544" s="73">
        <v>0</v>
      </c>
      <c r="R544" s="73">
        <v>0</v>
      </c>
      <c r="S544" s="73">
        <v>0</v>
      </c>
      <c r="T544" s="73">
        <v>0</v>
      </c>
      <c r="U544" s="73">
        <v>0</v>
      </c>
      <c r="V544" s="73">
        <v>0</v>
      </c>
      <c r="W544" s="73">
        <v>0</v>
      </c>
      <c r="X544" s="73">
        <v>0</v>
      </c>
      <c r="Y544" s="73">
        <v>0</v>
      </c>
      <c r="Z544" s="73">
        <v>0</v>
      </c>
      <c r="AA544" s="73">
        <v>0</v>
      </c>
      <c r="AB544" s="73">
        <v>0</v>
      </c>
      <c r="AC544" s="73">
        <v>0</v>
      </c>
      <c r="AD544" s="73">
        <v>0</v>
      </c>
      <c r="AE544" s="73">
        <v>0</v>
      </c>
      <c r="AF544" s="73">
        <v>0</v>
      </c>
      <c r="AG544" s="73">
        <v>0</v>
      </c>
      <c r="AH544" s="73">
        <v>0</v>
      </c>
      <c r="AI544" s="73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</row>
    <row r="545" spans="1:85">
      <c r="A545" s="4"/>
      <c r="B545" s="4" t="s">
        <v>4</v>
      </c>
      <c r="C545" s="73">
        <v>0</v>
      </c>
      <c r="D545" s="73">
        <v>0</v>
      </c>
      <c r="E545" s="73">
        <v>0</v>
      </c>
      <c r="F545" s="73">
        <v>0</v>
      </c>
      <c r="G545" s="73">
        <v>0</v>
      </c>
      <c r="H545" s="73">
        <v>0</v>
      </c>
      <c r="I545" s="73">
        <v>0</v>
      </c>
      <c r="J545" s="73">
        <v>0</v>
      </c>
      <c r="K545" s="73">
        <v>0</v>
      </c>
      <c r="L545" s="73">
        <v>0</v>
      </c>
      <c r="M545" s="73">
        <v>0</v>
      </c>
      <c r="N545" s="73">
        <v>0</v>
      </c>
      <c r="O545" s="73">
        <v>0</v>
      </c>
      <c r="P545" s="73">
        <v>0</v>
      </c>
      <c r="Q545" s="73">
        <v>0</v>
      </c>
      <c r="R545" s="73">
        <v>0</v>
      </c>
      <c r="S545" s="73">
        <v>0</v>
      </c>
      <c r="T545" s="73">
        <v>0</v>
      </c>
      <c r="U545" s="73">
        <v>0</v>
      </c>
      <c r="V545" s="73">
        <v>0</v>
      </c>
      <c r="W545" s="73">
        <v>0</v>
      </c>
      <c r="X545" s="73">
        <v>0</v>
      </c>
      <c r="Y545" s="73">
        <v>0</v>
      </c>
      <c r="Z545" s="73">
        <v>0</v>
      </c>
      <c r="AA545" s="73">
        <v>0</v>
      </c>
      <c r="AB545" s="73">
        <v>0</v>
      </c>
      <c r="AC545" s="73">
        <v>0</v>
      </c>
      <c r="AD545" s="73">
        <v>0</v>
      </c>
      <c r="AE545" s="73">
        <v>0</v>
      </c>
      <c r="AF545" s="73">
        <v>0</v>
      </c>
      <c r="AG545" s="73">
        <v>0</v>
      </c>
      <c r="AH545" s="73">
        <v>0</v>
      </c>
      <c r="AI545" s="73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</row>
    <row r="546" spans="1:85">
      <c r="A546" s="14" t="s">
        <v>6</v>
      </c>
      <c r="B546" s="14" t="s">
        <v>3</v>
      </c>
      <c r="C546" s="73">
        <v>0</v>
      </c>
      <c r="D546" s="73">
        <v>0</v>
      </c>
      <c r="E546" s="73">
        <v>0</v>
      </c>
      <c r="F546" s="73">
        <v>0</v>
      </c>
      <c r="G546" s="73">
        <v>0</v>
      </c>
      <c r="H546" s="73">
        <v>0</v>
      </c>
      <c r="I546" s="73">
        <v>0</v>
      </c>
      <c r="J546" s="73">
        <v>0</v>
      </c>
      <c r="K546" s="73">
        <v>0</v>
      </c>
      <c r="L546" s="73">
        <v>0</v>
      </c>
      <c r="M546" s="73">
        <v>0</v>
      </c>
      <c r="N546" s="73">
        <v>0</v>
      </c>
      <c r="O546" s="73">
        <v>0</v>
      </c>
      <c r="P546" s="73">
        <v>0</v>
      </c>
      <c r="Q546" s="73">
        <v>0</v>
      </c>
      <c r="R546" s="73">
        <v>0</v>
      </c>
      <c r="S546" s="73">
        <v>0</v>
      </c>
      <c r="T546" s="73">
        <v>0</v>
      </c>
      <c r="U546" s="73">
        <v>0</v>
      </c>
      <c r="V546" s="73">
        <v>0</v>
      </c>
      <c r="W546" s="73">
        <v>0</v>
      </c>
      <c r="X546" s="73">
        <v>0</v>
      </c>
      <c r="Y546" s="73">
        <v>0</v>
      </c>
      <c r="Z546" s="73">
        <v>0</v>
      </c>
      <c r="AA546" s="73">
        <v>0</v>
      </c>
      <c r="AB546" s="73">
        <v>0</v>
      </c>
      <c r="AC546" s="73">
        <v>0</v>
      </c>
      <c r="AD546" s="73">
        <v>0</v>
      </c>
      <c r="AE546" s="73">
        <v>0</v>
      </c>
      <c r="AF546" s="73">
        <v>0</v>
      </c>
      <c r="AG546" s="73">
        <v>0</v>
      </c>
      <c r="AH546" s="73">
        <v>0</v>
      </c>
      <c r="AI546" s="73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</row>
    <row r="547" spans="1:85">
      <c r="A547" s="5"/>
      <c r="B547" s="5" t="s">
        <v>4</v>
      </c>
      <c r="C547" s="73">
        <v>0</v>
      </c>
      <c r="D547" s="73">
        <v>0</v>
      </c>
      <c r="E547" s="73">
        <v>0</v>
      </c>
      <c r="F547" s="73">
        <v>0</v>
      </c>
      <c r="G547" s="73">
        <v>0</v>
      </c>
      <c r="H547" s="73">
        <v>0</v>
      </c>
      <c r="I547" s="73">
        <v>0</v>
      </c>
      <c r="J547" s="73">
        <v>0</v>
      </c>
      <c r="K547" s="73">
        <v>0</v>
      </c>
      <c r="L547" s="73">
        <v>0</v>
      </c>
      <c r="M547" s="73">
        <v>0</v>
      </c>
      <c r="N547" s="73">
        <v>0</v>
      </c>
      <c r="O547" s="73">
        <v>0</v>
      </c>
      <c r="P547" s="73">
        <v>0</v>
      </c>
      <c r="Q547" s="73">
        <v>0</v>
      </c>
      <c r="R547" s="73">
        <v>0</v>
      </c>
      <c r="S547" s="73">
        <v>0</v>
      </c>
      <c r="T547" s="73">
        <v>0</v>
      </c>
      <c r="U547" s="73">
        <v>0</v>
      </c>
      <c r="V547" s="73">
        <v>0</v>
      </c>
      <c r="W547" s="73">
        <v>0</v>
      </c>
      <c r="X547" s="73">
        <v>0</v>
      </c>
      <c r="Y547" s="73">
        <v>0</v>
      </c>
      <c r="Z547" s="73">
        <v>0</v>
      </c>
      <c r="AA547" s="73">
        <v>0</v>
      </c>
      <c r="AB547" s="73">
        <v>0</v>
      </c>
      <c r="AC547" s="73">
        <v>0</v>
      </c>
      <c r="AD547" s="73">
        <v>0</v>
      </c>
      <c r="AE547" s="73">
        <v>0</v>
      </c>
      <c r="AF547" s="73">
        <v>0</v>
      </c>
      <c r="AG547" s="73">
        <v>0</v>
      </c>
      <c r="AH547" s="73">
        <v>0</v>
      </c>
      <c r="AI547" s="73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</row>
    <row r="548" spans="1:85">
      <c r="A548" s="5" t="s">
        <v>8</v>
      </c>
      <c r="B548" s="5" t="s">
        <v>3</v>
      </c>
      <c r="C548" s="73">
        <v>0</v>
      </c>
      <c r="D548" s="73">
        <v>0</v>
      </c>
      <c r="E548" s="73">
        <v>0</v>
      </c>
      <c r="F548" s="73">
        <v>0</v>
      </c>
      <c r="G548" s="73">
        <v>0</v>
      </c>
      <c r="H548" s="73">
        <v>0</v>
      </c>
      <c r="I548" s="73">
        <v>0</v>
      </c>
      <c r="J548" s="73">
        <v>0</v>
      </c>
      <c r="K548" s="73">
        <v>0</v>
      </c>
      <c r="L548" s="73">
        <v>0</v>
      </c>
      <c r="M548" s="73">
        <v>0</v>
      </c>
      <c r="N548" s="73">
        <v>0</v>
      </c>
      <c r="O548" s="73">
        <v>0</v>
      </c>
      <c r="P548" s="73">
        <v>0</v>
      </c>
      <c r="Q548" s="73">
        <v>0</v>
      </c>
      <c r="R548" s="73">
        <v>0</v>
      </c>
      <c r="S548" s="73">
        <v>0</v>
      </c>
      <c r="T548" s="73">
        <v>0</v>
      </c>
      <c r="U548" s="73">
        <v>0</v>
      </c>
      <c r="V548" s="73">
        <v>0</v>
      </c>
      <c r="W548" s="73">
        <v>0</v>
      </c>
      <c r="X548" s="73">
        <v>0</v>
      </c>
      <c r="Y548" s="73">
        <v>0</v>
      </c>
      <c r="Z548" s="73">
        <v>0</v>
      </c>
      <c r="AA548" s="73">
        <v>0</v>
      </c>
      <c r="AB548" s="73">
        <v>0</v>
      </c>
      <c r="AC548" s="73">
        <v>0</v>
      </c>
      <c r="AD548" s="73">
        <v>0</v>
      </c>
      <c r="AE548" s="73">
        <v>0</v>
      </c>
      <c r="AF548" s="73">
        <v>0</v>
      </c>
      <c r="AG548" s="73">
        <v>0</v>
      </c>
      <c r="AH548" s="73">
        <v>0</v>
      </c>
      <c r="AI548" s="73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</row>
    <row r="549" spans="1:85">
      <c r="A549" s="4"/>
      <c r="B549" s="4" t="s">
        <v>37</v>
      </c>
      <c r="C549" s="73">
        <v>0</v>
      </c>
      <c r="D549" s="73">
        <v>0</v>
      </c>
      <c r="E549" s="73">
        <v>0</v>
      </c>
      <c r="F549" s="73">
        <v>0</v>
      </c>
      <c r="G549" s="73">
        <v>0</v>
      </c>
      <c r="H549" s="73">
        <v>0</v>
      </c>
      <c r="I549" s="73">
        <v>0</v>
      </c>
      <c r="J549" s="73">
        <v>0</v>
      </c>
      <c r="K549" s="73">
        <v>0</v>
      </c>
      <c r="L549" s="73">
        <v>0</v>
      </c>
      <c r="M549" s="73">
        <v>0</v>
      </c>
      <c r="N549" s="73">
        <v>0</v>
      </c>
      <c r="O549" s="73">
        <v>0</v>
      </c>
      <c r="P549" s="73">
        <v>0</v>
      </c>
      <c r="Q549" s="73">
        <v>0</v>
      </c>
      <c r="R549" s="73">
        <v>0</v>
      </c>
      <c r="S549" s="73">
        <v>0</v>
      </c>
      <c r="T549" s="73">
        <v>0</v>
      </c>
      <c r="U549" s="73">
        <v>0</v>
      </c>
      <c r="V549" s="73">
        <v>0</v>
      </c>
      <c r="W549" s="73">
        <v>0</v>
      </c>
      <c r="X549" s="73">
        <v>0</v>
      </c>
      <c r="Y549" s="73">
        <v>0</v>
      </c>
      <c r="Z549" s="73">
        <v>0</v>
      </c>
      <c r="AA549" s="73">
        <v>0</v>
      </c>
      <c r="AB549" s="73">
        <v>0</v>
      </c>
      <c r="AC549" s="73">
        <v>0</v>
      </c>
      <c r="AD549" s="73">
        <v>0</v>
      </c>
      <c r="AE549" s="73">
        <v>0</v>
      </c>
      <c r="AF549" s="73">
        <v>0</v>
      </c>
      <c r="AG549" s="73">
        <v>0</v>
      </c>
      <c r="AH549" s="73">
        <v>0</v>
      </c>
      <c r="AI549" s="73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</row>
    <row r="550" spans="1:85">
      <c r="A550" s="14" t="s">
        <v>36</v>
      </c>
      <c r="B550" s="14" t="s">
        <v>38</v>
      </c>
      <c r="C550" s="73">
        <v>0</v>
      </c>
      <c r="D550" s="73">
        <v>0</v>
      </c>
      <c r="E550" s="73">
        <v>0</v>
      </c>
      <c r="F550" s="73">
        <v>0</v>
      </c>
      <c r="G550" s="73">
        <v>0</v>
      </c>
      <c r="H550" s="73">
        <v>0</v>
      </c>
      <c r="I550" s="73">
        <v>0</v>
      </c>
      <c r="J550" s="73">
        <v>0</v>
      </c>
      <c r="K550" s="73">
        <v>0</v>
      </c>
      <c r="L550" s="73">
        <v>0</v>
      </c>
      <c r="M550" s="73">
        <v>0</v>
      </c>
      <c r="N550" s="73">
        <v>0</v>
      </c>
      <c r="O550" s="73">
        <v>0</v>
      </c>
      <c r="P550" s="73">
        <v>0</v>
      </c>
      <c r="Q550" s="73">
        <v>0</v>
      </c>
      <c r="R550" s="73">
        <v>0</v>
      </c>
      <c r="S550" s="73">
        <v>0</v>
      </c>
      <c r="T550" s="73">
        <v>0</v>
      </c>
      <c r="U550" s="73">
        <v>0</v>
      </c>
      <c r="V550" s="73">
        <v>0</v>
      </c>
      <c r="W550" s="73">
        <v>0</v>
      </c>
      <c r="X550" s="73">
        <v>0</v>
      </c>
      <c r="Y550" s="73">
        <v>0</v>
      </c>
      <c r="Z550" s="73">
        <v>0</v>
      </c>
      <c r="AA550" s="73">
        <v>0</v>
      </c>
      <c r="AB550" s="73">
        <v>0</v>
      </c>
      <c r="AC550" s="73">
        <v>0</v>
      </c>
      <c r="AD550" s="73">
        <v>0</v>
      </c>
      <c r="AE550" s="73">
        <v>0</v>
      </c>
      <c r="AF550" s="73">
        <v>0</v>
      </c>
      <c r="AG550" s="73">
        <v>0</v>
      </c>
      <c r="AH550" s="73">
        <v>0</v>
      </c>
      <c r="AI550" s="73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</row>
    <row r="551" spans="1:85">
      <c r="A551" s="5"/>
      <c r="B551" s="5" t="s">
        <v>213</v>
      </c>
      <c r="C551" s="73">
        <v>0</v>
      </c>
      <c r="D551" s="73">
        <v>0</v>
      </c>
      <c r="E551" s="73">
        <v>0</v>
      </c>
      <c r="F551" s="73">
        <v>0</v>
      </c>
      <c r="G551" s="73">
        <v>0</v>
      </c>
      <c r="H551" s="73">
        <v>0</v>
      </c>
      <c r="I551" s="73">
        <v>0</v>
      </c>
      <c r="J551" s="73">
        <v>0</v>
      </c>
      <c r="K551" s="73">
        <v>0</v>
      </c>
      <c r="L551" s="73">
        <v>0</v>
      </c>
      <c r="M551" s="73">
        <v>0</v>
      </c>
      <c r="N551" s="73">
        <v>0</v>
      </c>
      <c r="O551" s="73">
        <v>0</v>
      </c>
      <c r="P551" s="73">
        <v>0</v>
      </c>
      <c r="Q551" s="73">
        <v>0</v>
      </c>
      <c r="R551" s="73">
        <v>0</v>
      </c>
      <c r="S551" s="73">
        <v>0</v>
      </c>
      <c r="T551" s="73">
        <v>0</v>
      </c>
      <c r="U551" s="73">
        <v>0</v>
      </c>
      <c r="V551" s="73">
        <v>0</v>
      </c>
      <c r="W551" s="73">
        <v>0</v>
      </c>
      <c r="X551" s="73">
        <v>0</v>
      </c>
      <c r="Y551" s="73">
        <v>0</v>
      </c>
      <c r="Z551" s="73">
        <v>0</v>
      </c>
      <c r="AA551" s="73">
        <v>0</v>
      </c>
      <c r="AB551" s="73">
        <v>0</v>
      </c>
      <c r="AC551" s="73">
        <v>0</v>
      </c>
      <c r="AD551" s="73">
        <v>0</v>
      </c>
      <c r="AE551" s="73">
        <v>0</v>
      </c>
      <c r="AF551" s="73">
        <v>0</v>
      </c>
      <c r="AG551" s="73">
        <v>0</v>
      </c>
      <c r="AH551" s="73">
        <v>0</v>
      </c>
      <c r="AI551" s="73">
        <v>0</v>
      </c>
    </row>
    <row r="552" spans="1:85">
      <c r="A552" s="1" t="str">
        <f>LOOKUP(B552,[1]Regions!$A$4:$A$98,[1]Regions!$B$4:$B$98)</f>
        <v>Bulgaria</v>
      </c>
      <c r="B552" s="2">
        <v>26</v>
      </c>
      <c r="C552" s="72">
        <v>2018</v>
      </c>
      <c r="D552" s="72">
        <v>2019</v>
      </c>
      <c r="E552" s="72">
        <v>2020</v>
      </c>
      <c r="F552" s="72">
        <v>2021</v>
      </c>
      <c r="G552" s="72">
        <v>2022</v>
      </c>
      <c r="H552" s="72">
        <v>2023</v>
      </c>
      <c r="I552" s="72">
        <v>2024</v>
      </c>
      <c r="J552" s="72">
        <v>2025</v>
      </c>
      <c r="K552" s="72">
        <v>2026</v>
      </c>
      <c r="L552" s="72">
        <v>2027</v>
      </c>
      <c r="M552" s="72">
        <v>2028</v>
      </c>
      <c r="N552" s="72">
        <v>2029</v>
      </c>
      <c r="O552" s="72">
        <v>2030</v>
      </c>
      <c r="P552" s="72">
        <v>2031</v>
      </c>
      <c r="Q552" s="72">
        <v>2032</v>
      </c>
      <c r="R552" s="72">
        <v>2033</v>
      </c>
      <c r="S552" s="72">
        <v>2034</v>
      </c>
      <c r="T552" s="72">
        <v>2035</v>
      </c>
      <c r="U552" s="72">
        <v>2036</v>
      </c>
      <c r="V552" s="72">
        <v>2037</v>
      </c>
      <c r="W552" s="72">
        <v>2038</v>
      </c>
      <c r="X552" s="72">
        <v>2039</v>
      </c>
      <c r="Y552" s="72">
        <v>2040</v>
      </c>
      <c r="Z552" s="72">
        <v>2041</v>
      </c>
      <c r="AA552" s="72">
        <v>2042</v>
      </c>
      <c r="AB552" s="72">
        <v>2043</v>
      </c>
      <c r="AC552" s="72">
        <v>2044</v>
      </c>
      <c r="AD552" s="72">
        <v>2045</v>
      </c>
      <c r="AE552" s="72">
        <v>2046</v>
      </c>
      <c r="AF552" s="72">
        <v>2047</v>
      </c>
      <c r="AG552" s="72">
        <v>2048</v>
      </c>
      <c r="AH552" s="72">
        <v>2049</v>
      </c>
      <c r="AI552" s="72">
        <v>2050</v>
      </c>
      <c r="AJ552">
        <v>2051</v>
      </c>
      <c r="AK552">
        <v>2052</v>
      </c>
      <c r="AL552">
        <v>2053</v>
      </c>
      <c r="AM552">
        <v>2054</v>
      </c>
      <c r="AN552">
        <v>2055</v>
      </c>
      <c r="AO552">
        <v>2056</v>
      </c>
      <c r="AP552">
        <v>2057</v>
      </c>
      <c r="AQ552">
        <v>2058</v>
      </c>
      <c r="AR552">
        <v>2059</v>
      </c>
      <c r="AS552">
        <v>2060</v>
      </c>
      <c r="AT552">
        <v>2061</v>
      </c>
      <c r="AU552">
        <v>2062</v>
      </c>
      <c r="AV552">
        <v>2063</v>
      </c>
      <c r="AW552">
        <v>2064</v>
      </c>
      <c r="AX552">
        <v>2065</v>
      </c>
      <c r="AY552">
        <v>2066</v>
      </c>
      <c r="AZ552">
        <v>2067</v>
      </c>
      <c r="BA552">
        <v>2068</v>
      </c>
      <c r="BB552">
        <v>2069</v>
      </c>
      <c r="BC552">
        <v>2070</v>
      </c>
      <c r="BD552">
        <v>2071</v>
      </c>
      <c r="BE552">
        <v>2072</v>
      </c>
      <c r="BF552">
        <v>2073</v>
      </c>
      <c r="BG552">
        <v>2074</v>
      </c>
      <c r="BH552">
        <v>2075</v>
      </c>
      <c r="BI552">
        <v>2076</v>
      </c>
      <c r="BJ552">
        <v>2077</v>
      </c>
      <c r="BK552">
        <v>2078</v>
      </c>
      <c r="BL552">
        <v>2079</v>
      </c>
      <c r="BM552">
        <v>2080</v>
      </c>
      <c r="BN552">
        <v>2081</v>
      </c>
      <c r="BO552">
        <v>2082</v>
      </c>
      <c r="BP552">
        <v>2083</v>
      </c>
      <c r="BQ552">
        <v>2084</v>
      </c>
      <c r="BR552">
        <v>2085</v>
      </c>
      <c r="BS552">
        <v>2086</v>
      </c>
      <c r="BT552">
        <v>2087</v>
      </c>
      <c r="BU552">
        <v>2088</v>
      </c>
      <c r="BV552">
        <v>2089</v>
      </c>
      <c r="BW552">
        <v>2090</v>
      </c>
      <c r="BX552">
        <v>2091</v>
      </c>
      <c r="BY552">
        <v>2092</v>
      </c>
      <c r="BZ552">
        <v>2093</v>
      </c>
      <c r="CA552">
        <v>2094</v>
      </c>
      <c r="CB552">
        <v>2095</v>
      </c>
      <c r="CC552">
        <v>2096</v>
      </c>
      <c r="CD552">
        <v>2097</v>
      </c>
      <c r="CE552">
        <v>2098</v>
      </c>
      <c r="CF552">
        <v>2099</v>
      </c>
      <c r="CG552">
        <v>2100</v>
      </c>
    </row>
    <row r="553" spans="1:85">
      <c r="A553" s="74"/>
      <c r="B553" s="74" t="s">
        <v>4</v>
      </c>
      <c r="C553" s="73">
        <v>0</v>
      </c>
      <c r="D553" s="73">
        <v>0</v>
      </c>
      <c r="E553" s="73">
        <v>0</v>
      </c>
      <c r="F553" s="73">
        <v>0</v>
      </c>
      <c r="G553" s="73">
        <v>0</v>
      </c>
      <c r="H553" s="73">
        <v>0</v>
      </c>
      <c r="I553" s="73">
        <v>0</v>
      </c>
      <c r="J553" s="73">
        <v>0</v>
      </c>
      <c r="K553" s="73">
        <v>0</v>
      </c>
      <c r="L553" s="73">
        <v>0</v>
      </c>
      <c r="M553" s="73">
        <v>0</v>
      </c>
      <c r="N553" s="73">
        <v>0</v>
      </c>
      <c r="O553" s="73">
        <v>0</v>
      </c>
      <c r="P553" s="73">
        <v>0</v>
      </c>
      <c r="Q553" s="73">
        <v>0</v>
      </c>
      <c r="R553" s="73">
        <v>0</v>
      </c>
      <c r="S553" s="73">
        <v>0</v>
      </c>
      <c r="T553" s="73">
        <v>0</v>
      </c>
      <c r="U553" s="73">
        <v>0</v>
      </c>
      <c r="V553" s="73">
        <v>0</v>
      </c>
      <c r="W553" s="73">
        <v>0</v>
      </c>
      <c r="X553" s="73">
        <v>0</v>
      </c>
      <c r="Y553" s="73">
        <v>0</v>
      </c>
      <c r="Z553" s="73">
        <v>0</v>
      </c>
      <c r="AA553" s="73">
        <v>0</v>
      </c>
      <c r="AB553" s="73">
        <v>0</v>
      </c>
      <c r="AC553" s="73">
        <v>0</v>
      </c>
      <c r="AD553" s="73">
        <v>0</v>
      </c>
      <c r="AE553" s="73">
        <v>0</v>
      </c>
      <c r="AF553" s="73">
        <v>0</v>
      </c>
      <c r="AG553" s="73">
        <v>0</v>
      </c>
      <c r="AH553" s="73">
        <v>0</v>
      </c>
      <c r="AI553" s="7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>
      <c r="A554" s="74" t="s">
        <v>0</v>
      </c>
      <c r="B554" s="74" t="s">
        <v>3</v>
      </c>
      <c r="C554" s="73">
        <v>0</v>
      </c>
      <c r="D554" s="73">
        <v>0</v>
      </c>
      <c r="E554" s="73">
        <v>0</v>
      </c>
      <c r="F554" s="73">
        <v>0</v>
      </c>
      <c r="G554" s="73">
        <v>0</v>
      </c>
      <c r="H554" s="73">
        <v>0</v>
      </c>
      <c r="I554" s="73">
        <v>0</v>
      </c>
      <c r="J554" s="73">
        <v>0</v>
      </c>
      <c r="K554" s="73">
        <v>0</v>
      </c>
      <c r="L554" s="73">
        <v>0</v>
      </c>
      <c r="M554" s="73">
        <v>0</v>
      </c>
      <c r="N554" s="73">
        <v>0</v>
      </c>
      <c r="O554" s="73">
        <v>0</v>
      </c>
      <c r="P554" s="73">
        <v>0</v>
      </c>
      <c r="Q554" s="73">
        <v>0</v>
      </c>
      <c r="R554" s="73">
        <v>0</v>
      </c>
      <c r="S554" s="73">
        <v>0</v>
      </c>
      <c r="T554" s="73">
        <v>0</v>
      </c>
      <c r="U554" s="73">
        <v>0</v>
      </c>
      <c r="V554" s="73">
        <v>0</v>
      </c>
      <c r="W554" s="73">
        <v>0</v>
      </c>
      <c r="X554" s="73">
        <v>0</v>
      </c>
      <c r="Y554" s="73">
        <v>0</v>
      </c>
      <c r="Z554" s="73">
        <v>0</v>
      </c>
      <c r="AA554" s="73">
        <v>0</v>
      </c>
      <c r="AB554" s="73">
        <v>0</v>
      </c>
      <c r="AC554" s="73">
        <v>0</v>
      </c>
      <c r="AD554" s="73">
        <v>0</v>
      </c>
      <c r="AE554" s="73">
        <v>0</v>
      </c>
      <c r="AF554" s="73">
        <v>0</v>
      </c>
      <c r="AG554" s="73">
        <v>0</v>
      </c>
      <c r="AH554" s="73">
        <v>0</v>
      </c>
      <c r="AI554" s="73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>
      <c r="A555" s="74"/>
      <c r="B555" s="74" t="s">
        <v>34</v>
      </c>
      <c r="C555" s="73">
        <v>0</v>
      </c>
      <c r="D555" s="73">
        <v>0</v>
      </c>
      <c r="E555" s="73">
        <v>0</v>
      </c>
      <c r="F555" s="73">
        <v>0</v>
      </c>
      <c r="G555" s="73">
        <v>0</v>
      </c>
      <c r="H555" s="73">
        <v>0</v>
      </c>
      <c r="I555" s="73">
        <v>0</v>
      </c>
      <c r="J555" s="73">
        <v>0</v>
      </c>
      <c r="K555" s="73">
        <v>0</v>
      </c>
      <c r="L555" s="73">
        <v>0</v>
      </c>
      <c r="M555" s="73">
        <v>0</v>
      </c>
      <c r="N555" s="73">
        <v>0</v>
      </c>
      <c r="O555" s="73">
        <v>0</v>
      </c>
      <c r="P555" s="73">
        <v>0</v>
      </c>
      <c r="Q555" s="73">
        <v>0</v>
      </c>
      <c r="R555" s="73">
        <v>0</v>
      </c>
      <c r="S555" s="73">
        <v>0</v>
      </c>
      <c r="T555" s="73">
        <v>0</v>
      </c>
      <c r="U555" s="73">
        <v>0</v>
      </c>
      <c r="V555" s="73">
        <v>0</v>
      </c>
      <c r="W555" s="73">
        <v>0</v>
      </c>
      <c r="X555" s="73">
        <v>0</v>
      </c>
      <c r="Y555" s="73">
        <v>0</v>
      </c>
      <c r="Z555" s="73">
        <v>0</v>
      </c>
      <c r="AA555" s="73">
        <v>0</v>
      </c>
      <c r="AB555" s="73">
        <v>0</v>
      </c>
      <c r="AC555" s="73">
        <v>0</v>
      </c>
      <c r="AD555" s="73">
        <v>0</v>
      </c>
      <c r="AE555" s="73">
        <v>0</v>
      </c>
      <c r="AF555" s="73">
        <v>0</v>
      </c>
      <c r="AG555" s="73">
        <v>0</v>
      </c>
      <c r="AH555" s="73">
        <v>0</v>
      </c>
      <c r="AI555" s="73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</row>
    <row r="556" spans="1:85">
      <c r="A556" s="14"/>
      <c r="B556" s="14" t="s">
        <v>35</v>
      </c>
      <c r="C556" s="73">
        <v>0</v>
      </c>
      <c r="D556" s="73">
        <v>0</v>
      </c>
      <c r="E556" s="73">
        <v>0</v>
      </c>
      <c r="F556" s="73">
        <v>0</v>
      </c>
      <c r="G556" s="73">
        <v>0</v>
      </c>
      <c r="H556" s="73">
        <v>0</v>
      </c>
      <c r="I556" s="73">
        <v>0</v>
      </c>
      <c r="J556" s="73">
        <v>0</v>
      </c>
      <c r="K556" s="73">
        <v>0</v>
      </c>
      <c r="L556" s="73">
        <v>0</v>
      </c>
      <c r="M556" s="73">
        <v>0</v>
      </c>
      <c r="N556" s="73">
        <v>0</v>
      </c>
      <c r="O556" s="73">
        <v>0</v>
      </c>
      <c r="P556" s="73">
        <v>0</v>
      </c>
      <c r="Q556" s="73">
        <v>0</v>
      </c>
      <c r="R556" s="73">
        <v>0</v>
      </c>
      <c r="S556" s="73">
        <v>0</v>
      </c>
      <c r="T556" s="73">
        <v>0</v>
      </c>
      <c r="U556" s="73">
        <v>0</v>
      </c>
      <c r="V556" s="73">
        <v>0</v>
      </c>
      <c r="W556" s="73">
        <v>0</v>
      </c>
      <c r="X556" s="73">
        <v>0</v>
      </c>
      <c r="Y556" s="73">
        <v>0</v>
      </c>
      <c r="Z556" s="73">
        <v>0</v>
      </c>
      <c r="AA556" s="73">
        <v>0</v>
      </c>
      <c r="AB556" s="73">
        <v>0</v>
      </c>
      <c r="AC556" s="73">
        <v>0</v>
      </c>
      <c r="AD556" s="73">
        <v>0</v>
      </c>
      <c r="AE556" s="73">
        <v>0</v>
      </c>
      <c r="AF556" s="73">
        <v>0</v>
      </c>
      <c r="AG556" s="73">
        <v>0</v>
      </c>
      <c r="AH556" s="73">
        <v>0</v>
      </c>
      <c r="AI556" s="73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</row>
    <row r="557" spans="1:85">
      <c r="A557" s="4"/>
      <c r="B557" s="4" t="s">
        <v>4</v>
      </c>
      <c r="C557" s="73">
        <v>0</v>
      </c>
      <c r="D557" s="73">
        <v>0</v>
      </c>
      <c r="E557" s="73">
        <v>0</v>
      </c>
      <c r="F557" s="73">
        <v>0</v>
      </c>
      <c r="G557" s="73">
        <v>0</v>
      </c>
      <c r="H557" s="73">
        <v>0</v>
      </c>
      <c r="I557" s="73">
        <v>0</v>
      </c>
      <c r="J557" s="73">
        <v>0</v>
      </c>
      <c r="K557" s="73">
        <v>0</v>
      </c>
      <c r="L557" s="73">
        <v>0</v>
      </c>
      <c r="M557" s="73">
        <v>0</v>
      </c>
      <c r="N557" s="73">
        <v>0</v>
      </c>
      <c r="O557" s="73">
        <v>0</v>
      </c>
      <c r="P557" s="73">
        <v>0</v>
      </c>
      <c r="Q557" s="73">
        <v>0</v>
      </c>
      <c r="R557" s="73">
        <v>0</v>
      </c>
      <c r="S557" s="73">
        <v>0</v>
      </c>
      <c r="T557" s="73">
        <v>0</v>
      </c>
      <c r="U557" s="73">
        <v>0</v>
      </c>
      <c r="V557" s="73">
        <v>0</v>
      </c>
      <c r="W557" s="73">
        <v>0</v>
      </c>
      <c r="X557" s="73">
        <v>0</v>
      </c>
      <c r="Y557" s="73">
        <v>0</v>
      </c>
      <c r="Z557" s="73">
        <v>0</v>
      </c>
      <c r="AA557" s="73">
        <v>0</v>
      </c>
      <c r="AB557" s="73">
        <v>0</v>
      </c>
      <c r="AC557" s="73">
        <v>0</v>
      </c>
      <c r="AD557" s="73">
        <v>0</v>
      </c>
      <c r="AE557" s="73">
        <v>0</v>
      </c>
      <c r="AF557" s="73">
        <v>0</v>
      </c>
      <c r="AG557" s="73">
        <v>0</v>
      </c>
      <c r="AH557" s="73">
        <v>0</v>
      </c>
      <c r="AI557" s="73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</row>
    <row r="558" spans="1:85">
      <c r="A558" s="74" t="s">
        <v>1</v>
      </c>
      <c r="B558" s="74" t="s">
        <v>3</v>
      </c>
      <c r="C558" s="73">
        <v>0</v>
      </c>
      <c r="D558" s="73">
        <v>0</v>
      </c>
      <c r="E558" s="73">
        <v>0</v>
      </c>
      <c r="F558" s="73">
        <v>0</v>
      </c>
      <c r="G558" s="73">
        <v>0</v>
      </c>
      <c r="H558" s="73">
        <v>0</v>
      </c>
      <c r="I558" s="73">
        <v>0</v>
      </c>
      <c r="J558" s="73">
        <v>0</v>
      </c>
      <c r="K558" s="73">
        <v>0</v>
      </c>
      <c r="L558" s="73">
        <v>0</v>
      </c>
      <c r="M558" s="73">
        <v>0</v>
      </c>
      <c r="N558" s="73">
        <v>0</v>
      </c>
      <c r="O558" s="73">
        <v>0</v>
      </c>
      <c r="P558" s="73">
        <v>0</v>
      </c>
      <c r="Q558" s="73">
        <v>0</v>
      </c>
      <c r="R558" s="73">
        <v>0</v>
      </c>
      <c r="S558" s="73">
        <v>0</v>
      </c>
      <c r="T558" s="73">
        <v>0</v>
      </c>
      <c r="U558" s="73">
        <v>0</v>
      </c>
      <c r="V558" s="73">
        <v>0</v>
      </c>
      <c r="W558" s="73">
        <v>0</v>
      </c>
      <c r="X558" s="73">
        <v>0</v>
      </c>
      <c r="Y558" s="73">
        <v>0</v>
      </c>
      <c r="Z558" s="73">
        <v>0</v>
      </c>
      <c r="AA558" s="73">
        <v>0</v>
      </c>
      <c r="AB558" s="73">
        <v>0</v>
      </c>
      <c r="AC558" s="73">
        <v>0</v>
      </c>
      <c r="AD558" s="73">
        <v>0</v>
      </c>
      <c r="AE558" s="73">
        <v>0</v>
      </c>
      <c r="AF558" s="73">
        <v>0</v>
      </c>
      <c r="AG558" s="73">
        <v>0</v>
      </c>
      <c r="AH558" s="73">
        <v>0</v>
      </c>
      <c r="AI558" s="73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</row>
    <row r="559" spans="1:85">
      <c r="A559" s="74"/>
      <c r="B559" s="74" t="s">
        <v>34</v>
      </c>
      <c r="C559" s="73">
        <v>0</v>
      </c>
      <c r="D559" s="73">
        <v>0</v>
      </c>
      <c r="E559" s="73">
        <v>0</v>
      </c>
      <c r="F559" s="73">
        <v>0</v>
      </c>
      <c r="G559" s="73">
        <v>0</v>
      </c>
      <c r="H559" s="73">
        <v>0</v>
      </c>
      <c r="I559" s="73">
        <v>0</v>
      </c>
      <c r="J559" s="73">
        <v>0</v>
      </c>
      <c r="K559" s="73">
        <v>0</v>
      </c>
      <c r="L559" s="73">
        <v>0</v>
      </c>
      <c r="M559" s="73">
        <v>0</v>
      </c>
      <c r="N559" s="73">
        <v>0</v>
      </c>
      <c r="O559" s="73">
        <v>0</v>
      </c>
      <c r="P559" s="73">
        <v>0</v>
      </c>
      <c r="Q559" s="73">
        <v>0</v>
      </c>
      <c r="R559" s="73">
        <v>0</v>
      </c>
      <c r="S559" s="73">
        <v>0</v>
      </c>
      <c r="T559" s="73">
        <v>0</v>
      </c>
      <c r="U559" s="73">
        <v>0</v>
      </c>
      <c r="V559" s="73">
        <v>0</v>
      </c>
      <c r="W559" s="73">
        <v>0</v>
      </c>
      <c r="X559" s="73">
        <v>0</v>
      </c>
      <c r="Y559" s="73">
        <v>0</v>
      </c>
      <c r="Z559" s="73">
        <v>0</v>
      </c>
      <c r="AA559" s="73">
        <v>0</v>
      </c>
      <c r="AB559" s="73">
        <v>0</v>
      </c>
      <c r="AC559" s="73">
        <v>0</v>
      </c>
      <c r="AD559" s="73">
        <v>0</v>
      </c>
      <c r="AE559" s="73">
        <v>0</v>
      </c>
      <c r="AF559" s="73">
        <v>0</v>
      </c>
      <c r="AG559" s="73">
        <v>0</v>
      </c>
      <c r="AH559" s="73">
        <v>0</v>
      </c>
      <c r="AI559" s="73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</row>
    <row r="560" spans="1:85">
      <c r="A560" s="14"/>
      <c r="B560" s="14" t="s">
        <v>35</v>
      </c>
      <c r="C560" s="73">
        <v>0</v>
      </c>
      <c r="D560" s="73">
        <v>0</v>
      </c>
      <c r="E560" s="73">
        <v>0</v>
      </c>
      <c r="F560" s="73">
        <v>0</v>
      </c>
      <c r="G560" s="73">
        <v>0</v>
      </c>
      <c r="H560" s="73">
        <v>0</v>
      </c>
      <c r="I560" s="73">
        <v>0</v>
      </c>
      <c r="J560" s="73">
        <v>0</v>
      </c>
      <c r="K560" s="73">
        <v>0</v>
      </c>
      <c r="L560" s="73">
        <v>0</v>
      </c>
      <c r="M560" s="73">
        <v>0</v>
      </c>
      <c r="N560" s="73">
        <v>0</v>
      </c>
      <c r="O560" s="73">
        <v>0</v>
      </c>
      <c r="P560" s="73">
        <v>0</v>
      </c>
      <c r="Q560" s="73">
        <v>0</v>
      </c>
      <c r="R560" s="73">
        <v>0</v>
      </c>
      <c r="S560" s="73">
        <v>0</v>
      </c>
      <c r="T560" s="73">
        <v>0</v>
      </c>
      <c r="U560" s="73">
        <v>0</v>
      </c>
      <c r="V560" s="73">
        <v>0</v>
      </c>
      <c r="W560" s="73">
        <v>0</v>
      </c>
      <c r="X560" s="73">
        <v>0</v>
      </c>
      <c r="Y560" s="73">
        <v>0</v>
      </c>
      <c r="Z560" s="73">
        <v>0</v>
      </c>
      <c r="AA560" s="73">
        <v>0</v>
      </c>
      <c r="AB560" s="73">
        <v>0</v>
      </c>
      <c r="AC560" s="73">
        <v>0</v>
      </c>
      <c r="AD560" s="73">
        <v>0</v>
      </c>
      <c r="AE560" s="73">
        <v>0</v>
      </c>
      <c r="AF560" s="73">
        <v>0</v>
      </c>
      <c r="AG560" s="73">
        <v>0</v>
      </c>
      <c r="AH560" s="73">
        <v>0</v>
      </c>
      <c r="AI560" s="73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</row>
    <row r="561" spans="1:85">
      <c r="A561" s="4"/>
      <c r="B561" s="4" t="s">
        <v>4</v>
      </c>
      <c r="C561" s="73">
        <v>0</v>
      </c>
      <c r="D561" s="73">
        <v>0</v>
      </c>
      <c r="E561" s="73">
        <v>0</v>
      </c>
      <c r="F561" s="73">
        <v>0</v>
      </c>
      <c r="G561" s="73">
        <v>0</v>
      </c>
      <c r="H561" s="73">
        <v>0</v>
      </c>
      <c r="I561" s="73">
        <v>0</v>
      </c>
      <c r="J561" s="73">
        <v>0</v>
      </c>
      <c r="K561" s="73">
        <v>0</v>
      </c>
      <c r="L561" s="73">
        <v>0</v>
      </c>
      <c r="M561" s="73">
        <v>0</v>
      </c>
      <c r="N561" s="73">
        <v>0</v>
      </c>
      <c r="O561" s="73">
        <v>0</v>
      </c>
      <c r="P561" s="73">
        <v>0</v>
      </c>
      <c r="Q561" s="73">
        <v>0</v>
      </c>
      <c r="R561" s="73">
        <v>0</v>
      </c>
      <c r="S561" s="73">
        <v>0</v>
      </c>
      <c r="T561" s="73">
        <v>0</v>
      </c>
      <c r="U561" s="73">
        <v>0</v>
      </c>
      <c r="V561" s="73">
        <v>0</v>
      </c>
      <c r="W561" s="73">
        <v>0</v>
      </c>
      <c r="X561" s="73">
        <v>0</v>
      </c>
      <c r="Y561" s="73">
        <v>0</v>
      </c>
      <c r="Z561" s="73">
        <v>0</v>
      </c>
      <c r="AA561" s="73">
        <v>0</v>
      </c>
      <c r="AB561" s="73">
        <v>0</v>
      </c>
      <c r="AC561" s="73">
        <v>0</v>
      </c>
      <c r="AD561" s="73">
        <v>0</v>
      </c>
      <c r="AE561" s="73">
        <v>0</v>
      </c>
      <c r="AF561" s="73">
        <v>0</v>
      </c>
      <c r="AG561" s="73">
        <v>0</v>
      </c>
      <c r="AH561" s="73">
        <v>0</v>
      </c>
      <c r="AI561" s="73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</row>
    <row r="562" spans="1:85">
      <c r="A562" s="14" t="s">
        <v>5</v>
      </c>
      <c r="B562" s="14" t="s">
        <v>3</v>
      </c>
      <c r="C562" s="73">
        <v>0</v>
      </c>
      <c r="D562" s="73">
        <v>0</v>
      </c>
      <c r="E562" s="73">
        <v>0</v>
      </c>
      <c r="F562" s="73">
        <v>0</v>
      </c>
      <c r="G562" s="73">
        <v>0</v>
      </c>
      <c r="H562" s="73">
        <v>0</v>
      </c>
      <c r="I562" s="73">
        <v>0</v>
      </c>
      <c r="J562" s="73">
        <v>0</v>
      </c>
      <c r="K562" s="73">
        <v>0</v>
      </c>
      <c r="L562" s="73">
        <v>0</v>
      </c>
      <c r="M562" s="73">
        <v>0</v>
      </c>
      <c r="N562" s="73">
        <v>0</v>
      </c>
      <c r="O562" s="73">
        <v>0</v>
      </c>
      <c r="P562" s="73">
        <v>0</v>
      </c>
      <c r="Q562" s="73">
        <v>0</v>
      </c>
      <c r="R562" s="73">
        <v>0</v>
      </c>
      <c r="S562" s="73">
        <v>0</v>
      </c>
      <c r="T562" s="73">
        <v>0</v>
      </c>
      <c r="U562" s="73">
        <v>0</v>
      </c>
      <c r="V562" s="73">
        <v>0</v>
      </c>
      <c r="W562" s="73">
        <v>0</v>
      </c>
      <c r="X562" s="73">
        <v>0</v>
      </c>
      <c r="Y562" s="73">
        <v>0</v>
      </c>
      <c r="Z562" s="73">
        <v>0</v>
      </c>
      <c r="AA562" s="73">
        <v>0</v>
      </c>
      <c r="AB562" s="73">
        <v>0</v>
      </c>
      <c r="AC562" s="73">
        <v>0</v>
      </c>
      <c r="AD562" s="73">
        <v>0</v>
      </c>
      <c r="AE562" s="73">
        <v>0</v>
      </c>
      <c r="AF562" s="73">
        <v>0</v>
      </c>
      <c r="AG562" s="73">
        <v>0</v>
      </c>
      <c r="AH562" s="73">
        <v>0</v>
      </c>
      <c r="AI562" s="73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</row>
    <row r="563" spans="1:85">
      <c r="A563" s="5"/>
      <c r="B563" s="5" t="s">
        <v>4</v>
      </c>
      <c r="C563" s="73">
        <v>0</v>
      </c>
      <c r="D563" s="73">
        <v>0</v>
      </c>
      <c r="E563" s="73">
        <v>0</v>
      </c>
      <c r="F563" s="73">
        <v>0</v>
      </c>
      <c r="G563" s="73">
        <v>0</v>
      </c>
      <c r="H563" s="73">
        <v>0</v>
      </c>
      <c r="I563" s="73">
        <v>0</v>
      </c>
      <c r="J563" s="73">
        <v>0</v>
      </c>
      <c r="K563" s="73">
        <v>0</v>
      </c>
      <c r="L563" s="73">
        <v>0</v>
      </c>
      <c r="M563" s="73">
        <v>0</v>
      </c>
      <c r="N563" s="73">
        <v>0</v>
      </c>
      <c r="O563" s="73">
        <v>0</v>
      </c>
      <c r="P563" s="73">
        <v>0</v>
      </c>
      <c r="Q563" s="73">
        <v>0</v>
      </c>
      <c r="R563" s="73">
        <v>0</v>
      </c>
      <c r="S563" s="73">
        <v>0</v>
      </c>
      <c r="T563" s="73">
        <v>0</v>
      </c>
      <c r="U563" s="73">
        <v>0</v>
      </c>
      <c r="V563" s="73">
        <v>0</v>
      </c>
      <c r="W563" s="73">
        <v>0</v>
      </c>
      <c r="X563" s="73">
        <v>0</v>
      </c>
      <c r="Y563" s="73">
        <v>0</v>
      </c>
      <c r="Z563" s="73">
        <v>0</v>
      </c>
      <c r="AA563" s="73">
        <v>0</v>
      </c>
      <c r="AB563" s="73">
        <v>0</v>
      </c>
      <c r="AC563" s="73">
        <v>0</v>
      </c>
      <c r="AD563" s="73">
        <v>0</v>
      </c>
      <c r="AE563" s="73">
        <v>0</v>
      </c>
      <c r="AF563" s="73">
        <v>0</v>
      </c>
      <c r="AG563" s="73">
        <v>0</v>
      </c>
      <c r="AH563" s="73">
        <v>0</v>
      </c>
      <c r="AI563" s="7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</row>
    <row r="564" spans="1:85">
      <c r="A564" s="5" t="s">
        <v>2</v>
      </c>
      <c r="B564" s="5" t="s">
        <v>3</v>
      </c>
      <c r="C564" s="73">
        <v>0</v>
      </c>
      <c r="D564" s="73">
        <v>0</v>
      </c>
      <c r="E564" s="73">
        <v>0</v>
      </c>
      <c r="F564" s="73">
        <v>0</v>
      </c>
      <c r="G564" s="73">
        <v>0</v>
      </c>
      <c r="H564" s="73">
        <v>0</v>
      </c>
      <c r="I564" s="73">
        <v>0</v>
      </c>
      <c r="J564" s="73">
        <v>0</v>
      </c>
      <c r="K564" s="73">
        <v>0</v>
      </c>
      <c r="L564" s="73">
        <v>0</v>
      </c>
      <c r="M564" s="73">
        <v>0</v>
      </c>
      <c r="N564" s="73">
        <v>0</v>
      </c>
      <c r="O564" s="73">
        <v>0</v>
      </c>
      <c r="P564" s="73">
        <v>0</v>
      </c>
      <c r="Q564" s="73">
        <v>0</v>
      </c>
      <c r="R564" s="73">
        <v>0</v>
      </c>
      <c r="S564" s="73">
        <v>0</v>
      </c>
      <c r="T564" s="73">
        <v>0</v>
      </c>
      <c r="U564" s="73">
        <v>0</v>
      </c>
      <c r="V564" s="73">
        <v>0</v>
      </c>
      <c r="W564" s="73">
        <v>0</v>
      </c>
      <c r="X564" s="73">
        <v>0</v>
      </c>
      <c r="Y564" s="73">
        <v>0</v>
      </c>
      <c r="Z564" s="73">
        <v>0</v>
      </c>
      <c r="AA564" s="73">
        <v>0</v>
      </c>
      <c r="AB564" s="73">
        <v>0</v>
      </c>
      <c r="AC564" s="73">
        <v>0</v>
      </c>
      <c r="AD564" s="73">
        <v>0</v>
      </c>
      <c r="AE564" s="73">
        <v>0</v>
      </c>
      <c r="AF564" s="73">
        <v>0</v>
      </c>
      <c r="AG564" s="73">
        <v>0</v>
      </c>
      <c r="AH564" s="73">
        <v>0</v>
      </c>
      <c r="AI564" s="73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</row>
    <row r="565" spans="1:85">
      <c r="A565" s="4"/>
      <c r="B565" s="4" t="s">
        <v>4</v>
      </c>
      <c r="C565" s="73">
        <v>0</v>
      </c>
      <c r="D565" s="73">
        <v>0</v>
      </c>
      <c r="E565" s="73">
        <v>0</v>
      </c>
      <c r="F565" s="73">
        <v>0</v>
      </c>
      <c r="G565" s="73">
        <v>0</v>
      </c>
      <c r="H565" s="73">
        <v>0</v>
      </c>
      <c r="I565" s="73">
        <v>0</v>
      </c>
      <c r="J565" s="73">
        <v>0</v>
      </c>
      <c r="K565" s="73">
        <v>0</v>
      </c>
      <c r="L565" s="73">
        <v>0</v>
      </c>
      <c r="M565" s="73">
        <v>0</v>
      </c>
      <c r="N565" s="73">
        <v>0</v>
      </c>
      <c r="O565" s="73">
        <v>0</v>
      </c>
      <c r="P565" s="73">
        <v>0</v>
      </c>
      <c r="Q565" s="73">
        <v>0</v>
      </c>
      <c r="R565" s="73">
        <v>0</v>
      </c>
      <c r="S565" s="73">
        <v>0</v>
      </c>
      <c r="T565" s="73">
        <v>0</v>
      </c>
      <c r="U565" s="73">
        <v>0</v>
      </c>
      <c r="V565" s="73">
        <v>0</v>
      </c>
      <c r="W565" s="73">
        <v>0</v>
      </c>
      <c r="X565" s="73">
        <v>0</v>
      </c>
      <c r="Y565" s="73">
        <v>0</v>
      </c>
      <c r="Z565" s="73">
        <v>0</v>
      </c>
      <c r="AA565" s="73">
        <v>0</v>
      </c>
      <c r="AB565" s="73">
        <v>0</v>
      </c>
      <c r="AC565" s="73">
        <v>0</v>
      </c>
      <c r="AD565" s="73">
        <v>0</v>
      </c>
      <c r="AE565" s="73">
        <v>0</v>
      </c>
      <c r="AF565" s="73">
        <v>0</v>
      </c>
      <c r="AG565" s="73">
        <v>0</v>
      </c>
      <c r="AH565" s="73">
        <v>0</v>
      </c>
      <c r="AI565" s="73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</row>
    <row r="566" spans="1:85">
      <c r="A566" s="14" t="s">
        <v>7</v>
      </c>
      <c r="B566" s="14" t="s">
        <v>3</v>
      </c>
      <c r="C566" s="73">
        <v>0</v>
      </c>
      <c r="D566" s="73">
        <v>0</v>
      </c>
      <c r="E566" s="73">
        <v>0</v>
      </c>
      <c r="F566" s="73">
        <v>0</v>
      </c>
      <c r="G566" s="73">
        <v>0</v>
      </c>
      <c r="H566" s="73">
        <v>0</v>
      </c>
      <c r="I566" s="73">
        <v>0</v>
      </c>
      <c r="J566" s="73">
        <v>0</v>
      </c>
      <c r="K566" s="73">
        <v>0</v>
      </c>
      <c r="L566" s="73">
        <v>0</v>
      </c>
      <c r="M566" s="73">
        <v>0</v>
      </c>
      <c r="N566" s="73">
        <v>0</v>
      </c>
      <c r="O566" s="73">
        <v>0</v>
      </c>
      <c r="P566" s="73">
        <v>0</v>
      </c>
      <c r="Q566" s="73">
        <v>0</v>
      </c>
      <c r="R566" s="73">
        <v>0</v>
      </c>
      <c r="S566" s="73">
        <v>0</v>
      </c>
      <c r="T566" s="73">
        <v>0</v>
      </c>
      <c r="U566" s="73">
        <v>0</v>
      </c>
      <c r="V566" s="73">
        <v>0</v>
      </c>
      <c r="W566" s="73">
        <v>0</v>
      </c>
      <c r="X566" s="73">
        <v>0</v>
      </c>
      <c r="Y566" s="73">
        <v>0</v>
      </c>
      <c r="Z566" s="73">
        <v>0</v>
      </c>
      <c r="AA566" s="73">
        <v>0</v>
      </c>
      <c r="AB566" s="73">
        <v>0</v>
      </c>
      <c r="AC566" s="73">
        <v>0</v>
      </c>
      <c r="AD566" s="73">
        <v>0</v>
      </c>
      <c r="AE566" s="73">
        <v>0</v>
      </c>
      <c r="AF566" s="73">
        <v>0</v>
      </c>
      <c r="AG566" s="73">
        <v>0</v>
      </c>
      <c r="AH566" s="73">
        <v>0</v>
      </c>
      <c r="AI566" s="73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</row>
    <row r="567" spans="1:85">
      <c r="A567" s="4"/>
      <c r="B567" s="4" t="s">
        <v>4</v>
      </c>
      <c r="C567" s="73">
        <v>0</v>
      </c>
      <c r="D567" s="73">
        <v>0</v>
      </c>
      <c r="E567" s="73">
        <v>0</v>
      </c>
      <c r="F567" s="73">
        <v>0</v>
      </c>
      <c r="G567" s="73">
        <v>0</v>
      </c>
      <c r="H567" s="73">
        <v>0</v>
      </c>
      <c r="I567" s="73">
        <v>0</v>
      </c>
      <c r="J567" s="73">
        <v>0</v>
      </c>
      <c r="K567" s="73">
        <v>0</v>
      </c>
      <c r="L567" s="73">
        <v>0</v>
      </c>
      <c r="M567" s="73">
        <v>0</v>
      </c>
      <c r="N567" s="73">
        <v>0</v>
      </c>
      <c r="O567" s="73">
        <v>0</v>
      </c>
      <c r="P567" s="73">
        <v>0</v>
      </c>
      <c r="Q567" s="73">
        <v>0</v>
      </c>
      <c r="R567" s="73">
        <v>0</v>
      </c>
      <c r="S567" s="73">
        <v>0</v>
      </c>
      <c r="T567" s="73">
        <v>0</v>
      </c>
      <c r="U567" s="73">
        <v>0</v>
      </c>
      <c r="V567" s="73">
        <v>0</v>
      </c>
      <c r="W567" s="73">
        <v>0</v>
      </c>
      <c r="X567" s="73">
        <v>0</v>
      </c>
      <c r="Y567" s="73">
        <v>0</v>
      </c>
      <c r="Z567" s="73">
        <v>0</v>
      </c>
      <c r="AA567" s="73">
        <v>0</v>
      </c>
      <c r="AB567" s="73">
        <v>0</v>
      </c>
      <c r="AC567" s="73">
        <v>0</v>
      </c>
      <c r="AD567" s="73">
        <v>0</v>
      </c>
      <c r="AE567" s="73">
        <v>0</v>
      </c>
      <c r="AF567" s="73">
        <v>0</v>
      </c>
      <c r="AG567" s="73">
        <v>0</v>
      </c>
      <c r="AH567" s="73">
        <v>0</v>
      </c>
      <c r="AI567" s="73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</row>
    <row r="568" spans="1:85">
      <c r="A568" s="14" t="s">
        <v>6</v>
      </c>
      <c r="B568" s="14" t="s">
        <v>3</v>
      </c>
      <c r="C568" s="73">
        <v>0</v>
      </c>
      <c r="D568" s="73">
        <v>0</v>
      </c>
      <c r="E568" s="73">
        <v>0</v>
      </c>
      <c r="F568" s="73">
        <v>0</v>
      </c>
      <c r="G568" s="73">
        <v>0</v>
      </c>
      <c r="H568" s="73">
        <v>0</v>
      </c>
      <c r="I568" s="73">
        <v>0</v>
      </c>
      <c r="J568" s="73">
        <v>0</v>
      </c>
      <c r="K568" s="73">
        <v>0</v>
      </c>
      <c r="L568" s="73">
        <v>0</v>
      </c>
      <c r="M568" s="73">
        <v>0</v>
      </c>
      <c r="N568" s="73">
        <v>0</v>
      </c>
      <c r="O568" s="73">
        <v>0</v>
      </c>
      <c r="P568" s="73">
        <v>0</v>
      </c>
      <c r="Q568" s="73">
        <v>0</v>
      </c>
      <c r="R568" s="73">
        <v>0</v>
      </c>
      <c r="S568" s="73">
        <v>0</v>
      </c>
      <c r="T568" s="73">
        <v>0</v>
      </c>
      <c r="U568" s="73">
        <v>0</v>
      </c>
      <c r="V568" s="73">
        <v>0</v>
      </c>
      <c r="W568" s="73">
        <v>0</v>
      </c>
      <c r="X568" s="73">
        <v>0</v>
      </c>
      <c r="Y568" s="73">
        <v>0</v>
      </c>
      <c r="Z568" s="73">
        <v>0</v>
      </c>
      <c r="AA568" s="73">
        <v>0</v>
      </c>
      <c r="AB568" s="73">
        <v>0</v>
      </c>
      <c r="AC568" s="73">
        <v>0</v>
      </c>
      <c r="AD568" s="73">
        <v>0</v>
      </c>
      <c r="AE568" s="73">
        <v>0</v>
      </c>
      <c r="AF568" s="73">
        <v>0</v>
      </c>
      <c r="AG568" s="73">
        <v>0</v>
      </c>
      <c r="AH568" s="73">
        <v>0</v>
      </c>
      <c r="AI568" s="73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</row>
    <row r="569" spans="1:85">
      <c r="A569" s="5"/>
      <c r="B569" s="5" t="s">
        <v>4</v>
      </c>
      <c r="C569" s="73">
        <v>0</v>
      </c>
      <c r="D569" s="73">
        <v>0</v>
      </c>
      <c r="E569" s="73">
        <v>0</v>
      </c>
      <c r="F569" s="73">
        <v>0</v>
      </c>
      <c r="G569" s="73">
        <v>0</v>
      </c>
      <c r="H569" s="73">
        <v>0</v>
      </c>
      <c r="I569" s="73">
        <v>0</v>
      </c>
      <c r="J569" s="73">
        <v>0</v>
      </c>
      <c r="K569" s="73">
        <v>0</v>
      </c>
      <c r="L569" s="73">
        <v>0</v>
      </c>
      <c r="M569" s="73">
        <v>0</v>
      </c>
      <c r="N569" s="73">
        <v>0</v>
      </c>
      <c r="O569" s="73">
        <v>0</v>
      </c>
      <c r="P569" s="73">
        <v>0</v>
      </c>
      <c r="Q569" s="73">
        <v>0</v>
      </c>
      <c r="R569" s="73">
        <v>0</v>
      </c>
      <c r="S569" s="73">
        <v>0</v>
      </c>
      <c r="T569" s="73">
        <v>0</v>
      </c>
      <c r="U569" s="73">
        <v>0</v>
      </c>
      <c r="V569" s="73">
        <v>0</v>
      </c>
      <c r="W569" s="73">
        <v>0</v>
      </c>
      <c r="X569" s="73">
        <v>0</v>
      </c>
      <c r="Y569" s="73">
        <v>0</v>
      </c>
      <c r="Z569" s="73">
        <v>0</v>
      </c>
      <c r="AA569" s="73">
        <v>0</v>
      </c>
      <c r="AB569" s="73">
        <v>0</v>
      </c>
      <c r="AC569" s="73">
        <v>0</v>
      </c>
      <c r="AD569" s="73">
        <v>0</v>
      </c>
      <c r="AE569" s="73">
        <v>0</v>
      </c>
      <c r="AF569" s="73">
        <v>0</v>
      </c>
      <c r="AG569" s="73">
        <v>0</v>
      </c>
      <c r="AH569" s="73">
        <v>0</v>
      </c>
      <c r="AI569" s="73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</row>
    <row r="570" spans="1:85">
      <c r="A570" s="5" t="s">
        <v>8</v>
      </c>
      <c r="B570" s="5" t="s">
        <v>3</v>
      </c>
      <c r="C570" s="73">
        <v>0</v>
      </c>
      <c r="D570" s="73">
        <v>0</v>
      </c>
      <c r="E570" s="73">
        <v>0</v>
      </c>
      <c r="F570" s="73">
        <v>0</v>
      </c>
      <c r="G570" s="73">
        <v>0</v>
      </c>
      <c r="H570" s="73">
        <v>0</v>
      </c>
      <c r="I570" s="73">
        <v>0</v>
      </c>
      <c r="J570" s="73">
        <v>0</v>
      </c>
      <c r="K570" s="73">
        <v>0</v>
      </c>
      <c r="L570" s="73">
        <v>0</v>
      </c>
      <c r="M570" s="73">
        <v>0</v>
      </c>
      <c r="N570" s="73">
        <v>0</v>
      </c>
      <c r="O570" s="73">
        <v>0</v>
      </c>
      <c r="P570" s="73">
        <v>0</v>
      </c>
      <c r="Q570" s="73">
        <v>0</v>
      </c>
      <c r="R570" s="73">
        <v>0</v>
      </c>
      <c r="S570" s="73">
        <v>0</v>
      </c>
      <c r="T570" s="73">
        <v>0</v>
      </c>
      <c r="U570" s="73">
        <v>0</v>
      </c>
      <c r="V570" s="73">
        <v>0</v>
      </c>
      <c r="W570" s="73">
        <v>0</v>
      </c>
      <c r="X570" s="73">
        <v>0</v>
      </c>
      <c r="Y570" s="73">
        <v>0</v>
      </c>
      <c r="Z570" s="73">
        <v>0</v>
      </c>
      <c r="AA570" s="73">
        <v>0</v>
      </c>
      <c r="AB570" s="73">
        <v>0</v>
      </c>
      <c r="AC570" s="73">
        <v>0</v>
      </c>
      <c r="AD570" s="73">
        <v>0</v>
      </c>
      <c r="AE570" s="73">
        <v>0</v>
      </c>
      <c r="AF570" s="73">
        <v>0</v>
      </c>
      <c r="AG570" s="73">
        <v>0</v>
      </c>
      <c r="AH570" s="73">
        <v>0</v>
      </c>
      <c r="AI570" s="73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</row>
    <row r="571" spans="1:85">
      <c r="A571" s="4"/>
      <c r="B571" s="4" t="s">
        <v>37</v>
      </c>
      <c r="C571" s="73">
        <v>0</v>
      </c>
      <c r="D571" s="73">
        <v>0</v>
      </c>
      <c r="E571" s="73">
        <v>0</v>
      </c>
      <c r="F571" s="73">
        <v>0</v>
      </c>
      <c r="G571" s="73">
        <v>0</v>
      </c>
      <c r="H571" s="73">
        <v>0</v>
      </c>
      <c r="I571" s="73">
        <v>0</v>
      </c>
      <c r="J571" s="73">
        <v>0</v>
      </c>
      <c r="K571" s="73">
        <v>0</v>
      </c>
      <c r="L571" s="73">
        <v>0</v>
      </c>
      <c r="M571" s="73">
        <v>0</v>
      </c>
      <c r="N571" s="73">
        <v>0</v>
      </c>
      <c r="O571" s="73">
        <v>0</v>
      </c>
      <c r="P571" s="73">
        <v>0</v>
      </c>
      <c r="Q571" s="73">
        <v>0</v>
      </c>
      <c r="R571" s="73">
        <v>0</v>
      </c>
      <c r="S571" s="73">
        <v>0</v>
      </c>
      <c r="T571" s="73">
        <v>0</v>
      </c>
      <c r="U571" s="73">
        <v>0</v>
      </c>
      <c r="V571" s="73">
        <v>0</v>
      </c>
      <c r="W571" s="73">
        <v>0</v>
      </c>
      <c r="X571" s="73">
        <v>0</v>
      </c>
      <c r="Y571" s="73">
        <v>0</v>
      </c>
      <c r="Z571" s="73">
        <v>0</v>
      </c>
      <c r="AA571" s="73">
        <v>0</v>
      </c>
      <c r="AB571" s="73">
        <v>0</v>
      </c>
      <c r="AC571" s="73">
        <v>0</v>
      </c>
      <c r="AD571" s="73">
        <v>0</v>
      </c>
      <c r="AE571" s="73">
        <v>0</v>
      </c>
      <c r="AF571" s="73">
        <v>0</v>
      </c>
      <c r="AG571" s="73">
        <v>0</v>
      </c>
      <c r="AH571" s="73">
        <v>0</v>
      </c>
      <c r="AI571" s="73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</row>
    <row r="572" spans="1:85">
      <c r="A572" s="14" t="s">
        <v>36</v>
      </c>
      <c r="B572" s="14" t="s">
        <v>38</v>
      </c>
      <c r="C572" s="73">
        <v>0</v>
      </c>
      <c r="D572" s="73">
        <v>0</v>
      </c>
      <c r="E572" s="73">
        <v>0</v>
      </c>
      <c r="F572" s="73">
        <v>0</v>
      </c>
      <c r="G572" s="73">
        <v>0</v>
      </c>
      <c r="H572" s="73">
        <v>0</v>
      </c>
      <c r="I572" s="73">
        <v>0</v>
      </c>
      <c r="J572" s="73">
        <v>0</v>
      </c>
      <c r="K572" s="73">
        <v>0</v>
      </c>
      <c r="L572" s="73">
        <v>0</v>
      </c>
      <c r="M572" s="73">
        <v>0</v>
      </c>
      <c r="N572" s="73">
        <v>0</v>
      </c>
      <c r="O572" s="73">
        <v>0</v>
      </c>
      <c r="P572" s="73">
        <v>0</v>
      </c>
      <c r="Q572" s="73">
        <v>0</v>
      </c>
      <c r="R572" s="73">
        <v>0</v>
      </c>
      <c r="S572" s="73">
        <v>0</v>
      </c>
      <c r="T572" s="73">
        <v>0</v>
      </c>
      <c r="U572" s="73">
        <v>0</v>
      </c>
      <c r="V572" s="73">
        <v>0</v>
      </c>
      <c r="W572" s="73">
        <v>0</v>
      </c>
      <c r="X572" s="73">
        <v>0</v>
      </c>
      <c r="Y572" s="73">
        <v>0</v>
      </c>
      <c r="Z572" s="73">
        <v>0</v>
      </c>
      <c r="AA572" s="73">
        <v>0</v>
      </c>
      <c r="AB572" s="73">
        <v>0</v>
      </c>
      <c r="AC572" s="73">
        <v>0</v>
      </c>
      <c r="AD572" s="73">
        <v>0</v>
      </c>
      <c r="AE572" s="73">
        <v>0</v>
      </c>
      <c r="AF572" s="73">
        <v>0</v>
      </c>
      <c r="AG572" s="73">
        <v>0</v>
      </c>
      <c r="AH572" s="73">
        <v>0</v>
      </c>
      <c r="AI572" s="73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</row>
    <row r="573" spans="1:85">
      <c r="A573" s="5"/>
      <c r="B573" s="5" t="s">
        <v>213</v>
      </c>
      <c r="C573" s="73">
        <v>0</v>
      </c>
      <c r="D573" s="73">
        <v>0</v>
      </c>
      <c r="E573" s="73">
        <v>0</v>
      </c>
      <c r="F573" s="73">
        <v>0</v>
      </c>
      <c r="G573" s="73">
        <v>0</v>
      </c>
      <c r="H573" s="73">
        <v>0</v>
      </c>
      <c r="I573" s="73">
        <v>0</v>
      </c>
      <c r="J573" s="73">
        <v>0</v>
      </c>
      <c r="K573" s="73">
        <v>0</v>
      </c>
      <c r="L573" s="73">
        <v>0</v>
      </c>
      <c r="M573" s="73">
        <v>0</v>
      </c>
      <c r="N573" s="73">
        <v>0</v>
      </c>
      <c r="O573" s="73">
        <v>0</v>
      </c>
      <c r="P573" s="73">
        <v>0</v>
      </c>
      <c r="Q573" s="73">
        <v>0</v>
      </c>
      <c r="R573" s="73">
        <v>0</v>
      </c>
      <c r="S573" s="73">
        <v>0</v>
      </c>
      <c r="T573" s="73">
        <v>0</v>
      </c>
      <c r="U573" s="73">
        <v>0</v>
      </c>
      <c r="V573" s="73">
        <v>0</v>
      </c>
      <c r="W573" s="73">
        <v>0</v>
      </c>
      <c r="X573" s="73">
        <v>0</v>
      </c>
      <c r="Y573" s="73">
        <v>0</v>
      </c>
      <c r="Z573" s="73">
        <v>0</v>
      </c>
      <c r="AA573" s="73">
        <v>0</v>
      </c>
      <c r="AB573" s="73">
        <v>0</v>
      </c>
      <c r="AC573" s="73">
        <v>0</v>
      </c>
      <c r="AD573" s="73">
        <v>0</v>
      </c>
      <c r="AE573" s="73">
        <v>0</v>
      </c>
      <c r="AF573" s="73">
        <v>0</v>
      </c>
      <c r="AG573" s="73">
        <v>0</v>
      </c>
      <c r="AH573" s="73">
        <v>0</v>
      </c>
      <c r="AI573" s="73">
        <v>0</v>
      </c>
    </row>
    <row r="574" spans="1:85">
      <c r="A574" s="1" t="str">
        <f>LOOKUP(B574,[1]Regions!$A$4:$A$98,[1]Regions!$B$4:$B$98)</f>
        <v>Romania</v>
      </c>
      <c r="B574" s="2">
        <v>27</v>
      </c>
      <c r="C574" s="72">
        <v>2018</v>
      </c>
      <c r="D574" s="72">
        <v>2019</v>
      </c>
      <c r="E574" s="72">
        <v>2020</v>
      </c>
      <c r="F574" s="72">
        <v>2021</v>
      </c>
      <c r="G574" s="72">
        <v>2022</v>
      </c>
      <c r="H574" s="72">
        <v>2023</v>
      </c>
      <c r="I574" s="72">
        <v>2024</v>
      </c>
      <c r="J574" s="72">
        <v>2025</v>
      </c>
      <c r="K574" s="72">
        <v>2026</v>
      </c>
      <c r="L574" s="72">
        <v>2027</v>
      </c>
      <c r="M574" s="72">
        <v>2028</v>
      </c>
      <c r="N574" s="72">
        <v>2029</v>
      </c>
      <c r="O574" s="72">
        <v>2030</v>
      </c>
      <c r="P574" s="72">
        <v>2031</v>
      </c>
      <c r="Q574" s="72">
        <v>2032</v>
      </c>
      <c r="R574" s="72">
        <v>2033</v>
      </c>
      <c r="S574" s="72">
        <v>2034</v>
      </c>
      <c r="T574" s="72">
        <v>2035</v>
      </c>
      <c r="U574" s="72">
        <v>2036</v>
      </c>
      <c r="V574" s="72">
        <v>2037</v>
      </c>
      <c r="W574" s="72">
        <v>2038</v>
      </c>
      <c r="X574" s="72">
        <v>2039</v>
      </c>
      <c r="Y574" s="72">
        <v>2040</v>
      </c>
      <c r="Z574" s="72">
        <v>2041</v>
      </c>
      <c r="AA574" s="72">
        <v>2042</v>
      </c>
      <c r="AB574" s="72">
        <v>2043</v>
      </c>
      <c r="AC574" s="72">
        <v>2044</v>
      </c>
      <c r="AD574" s="72">
        <v>2045</v>
      </c>
      <c r="AE574" s="72">
        <v>2046</v>
      </c>
      <c r="AF574" s="72">
        <v>2047</v>
      </c>
      <c r="AG574" s="72">
        <v>2048</v>
      </c>
      <c r="AH574" s="72">
        <v>2049</v>
      </c>
      <c r="AI574" s="72">
        <v>2050</v>
      </c>
      <c r="AJ574">
        <v>2051</v>
      </c>
      <c r="AK574">
        <v>2052</v>
      </c>
      <c r="AL574">
        <v>2053</v>
      </c>
      <c r="AM574">
        <v>2054</v>
      </c>
      <c r="AN574">
        <v>2055</v>
      </c>
      <c r="AO574">
        <v>2056</v>
      </c>
      <c r="AP574">
        <v>2057</v>
      </c>
      <c r="AQ574">
        <v>2058</v>
      </c>
      <c r="AR574">
        <v>2059</v>
      </c>
      <c r="AS574">
        <v>2060</v>
      </c>
      <c r="AT574">
        <v>2061</v>
      </c>
      <c r="AU574">
        <v>2062</v>
      </c>
      <c r="AV574">
        <v>2063</v>
      </c>
      <c r="AW574">
        <v>2064</v>
      </c>
      <c r="AX574">
        <v>2065</v>
      </c>
      <c r="AY574">
        <v>2066</v>
      </c>
      <c r="AZ574">
        <v>2067</v>
      </c>
      <c r="BA574">
        <v>2068</v>
      </c>
      <c r="BB574">
        <v>2069</v>
      </c>
      <c r="BC574">
        <v>2070</v>
      </c>
      <c r="BD574">
        <v>2071</v>
      </c>
      <c r="BE574">
        <v>2072</v>
      </c>
      <c r="BF574">
        <v>2073</v>
      </c>
      <c r="BG574">
        <v>2074</v>
      </c>
      <c r="BH574">
        <v>2075</v>
      </c>
      <c r="BI574">
        <v>2076</v>
      </c>
      <c r="BJ574">
        <v>2077</v>
      </c>
      <c r="BK574">
        <v>2078</v>
      </c>
      <c r="BL574">
        <v>2079</v>
      </c>
      <c r="BM574">
        <v>2080</v>
      </c>
      <c r="BN574">
        <v>2081</v>
      </c>
      <c r="BO574">
        <v>2082</v>
      </c>
      <c r="BP574">
        <v>2083</v>
      </c>
      <c r="BQ574">
        <v>2084</v>
      </c>
      <c r="BR574">
        <v>2085</v>
      </c>
      <c r="BS574">
        <v>2086</v>
      </c>
      <c r="BT574">
        <v>2087</v>
      </c>
      <c r="BU574">
        <v>2088</v>
      </c>
      <c r="BV574">
        <v>2089</v>
      </c>
      <c r="BW574">
        <v>2090</v>
      </c>
      <c r="BX574">
        <v>2091</v>
      </c>
      <c r="BY574">
        <v>2092</v>
      </c>
      <c r="BZ574">
        <v>2093</v>
      </c>
      <c r="CA574">
        <v>2094</v>
      </c>
      <c r="CB574">
        <v>2095</v>
      </c>
      <c r="CC574">
        <v>2096</v>
      </c>
      <c r="CD574">
        <v>2097</v>
      </c>
      <c r="CE574">
        <v>2098</v>
      </c>
      <c r="CF574">
        <v>2099</v>
      </c>
      <c r="CG574">
        <v>2100</v>
      </c>
    </row>
    <row r="575" spans="1:85">
      <c r="A575" s="74"/>
      <c r="B575" s="74" t="s">
        <v>4</v>
      </c>
      <c r="C575" s="73">
        <v>0</v>
      </c>
      <c r="D575" s="73">
        <v>0</v>
      </c>
      <c r="E575" s="73">
        <v>0</v>
      </c>
      <c r="F575" s="73">
        <v>0</v>
      </c>
      <c r="G575" s="73">
        <v>0</v>
      </c>
      <c r="H575" s="73">
        <v>0</v>
      </c>
      <c r="I575" s="73">
        <v>0</v>
      </c>
      <c r="J575" s="73">
        <v>0</v>
      </c>
      <c r="K575" s="73">
        <v>0</v>
      </c>
      <c r="L575" s="73">
        <v>0</v>
      </c>
      <c r="M575" s="73">
        <v>0</v>
      </c>
      <c r="N575" s="73">
        <v>0</v>
      </c>
      <c r="O575" s="73">
        <v>0</v>
      </c>
      <c r="P575" s="73">
        <v>0</v>
      </c>
      <c r="Q575" s="73">
        <v>0</v>
      </c>
      <c r="R575" s="73">
        <v>0</v>
      </c>
      <c r="S575" s="73">
        <v>0</v>
      </c>
      <c r="T575" s="73">
        <v>0</v>
      </c>
      <c r="U575" s="73">
        <v>0</v>
      </c>
      <c r="V575" s="73">
        <v>0</v>
      </c>
      <c r="W575" s="73">
        <v>0</v>
      </c>
      <c r="X575" s="73">
        <v>0</v>
      </c>
      <c r="Y575" s="73">
        <v>0</v>
      </c>
      <c r="Z575" s="73">
        <v>0</v>
      </c>
      <c r="AA575" s="73">
        <v>0</v>
      </c>
      <c r="AB575" s="73">
        <v>0</v>
      </c>
      <c r="AC575" s="73">
        <v>0</v>
      </c>
      <c r="AD575" s="73">
        <v>0</v>
      </c>
      <c r="AE575" s="73">
        <v>0</v>
      </c>
      <c r="AF575" s="73">
        <v>0</v>
      </c>
      <c r="AG575" s="73">
        <v>0</v>
      </c>
      <c r="AH575" s="73">
        <v>0</v>
      </c>
      <c r="AI575" s="73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</row>
    <row r="576" spans="1:85">
      <c r="A576" s="74" t="s">
        <v>0</v>
      </c>
      <c r="B576" s="74" t="s">
        <v>3</v>
      </c>
      <c r="C576" s="73">
        <v>0</v>
      </c>
      <c r="D576" s="73">
        <v>0</v>
      </c>
      <c r="E576" s="73">
        <v>0</v>
      </c>
      <c r="F576" s="73">
        <v>0</v>
      </c>
      <c r="G576" s="73">
        <v>0</v>
      </c>
      <c r="H576" s="73">
        <v>0</v>
      </c>
      <c r="I576" s="73">
        <v>0</v>
      </c>
      <c r="J576" s="73">
        <v>0</v>
      </c>
      <c r="K576" s="73">
        <v>0</v>
      </c>
      <c r="L576" s="73">
        <v>0</v>
      </c>
      <c r="M576" s="73">
        <v>0</v>
      </c>
      <c r="N576" s="73">
        <v>0</v>
      </c>
      <c r="O576" s="73">
        <v>0</v>
      </c>
      <c r="P576" s="73">
        <v>0</v>
      </c>
      <c r="Q576" s="73">
        <v>0</v>
      </c>
      <c r="R576" s="73">
        <v>0</v>
      </c>
      <c r="S576" s="73">
        <v>0</v>
      </c>
      <c r="T576" s="73">
        <v>0</v>
      </c>
      <c r="U576" s="73">
        <v>0</v>
      </c>
      <c r="V576" s="73">
        <v>0</v>
      </c>
      <c r="W576" s="73">
        <v>0</v>
      </c>
      <c r="X576" s="73">
        <v>0</v>
      </c>
      <c r="Y576" s="73">
        <v>0</v>
      </c>
      <c r="Z576" s="73">
        <v>0</v>
      </c>
      <c r="AA576" s="73">
        <v>0</v>
      </c>
      <c r="AB576" s="73">
        <v>0</v>
      </c>
      <c r="AC576" s="73">
        <v>0</v>
      </c>
      <c r="AD576" s="73">
        <v>0</v>
      </c>
      <c r="AE576" s="73">
        <v>0</v>
      </c>
      <c r="AF576" s="73">
        <v>0</v>
      </c>
      <c r="AG576" s="73">
        <v>0</v>
      </c>
      <c r="AH576" s="73">
        <v>0</v>
      </c>
      <c r="AI576" s="73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</row>
    <row r="577" spans="1:85">
      <c r="A577" s="74"/>
      <c r="B577" s="74" t="s">
        <v>34</v>
      </c>
      <c r="C577" s="73">
        <v>0</v>
      </c>
      <c r="D577" s="73">
        <v>0</v>
      </c>
      <c r="E577" s="73">
        <v>0</v>
      </c>
      <c r="F577" s="73">
        <v>0</v>
      </c>
      <c r="G577" s="73">
        <v>0</v>
      </c>
      <c r="H577" s="73">
        <v>0</v>
      </c>
      <c r="I577" s="73">
        <v>0</v>
      </c>
      <c r="J577" s="73">
        <v>0</v>
      </c>
      <c r="K577" s="73">
        <v>0</v>
      </c>
      <c r="L577" s="73">
        <v>0</v>
      </c>
      <c r="M577" s="73">
        <v>0</v>
      </c>
      <c r="N577" s="73">
        <v>0</v>
      </c>
      <c r="O577" s="73">
        <v>0</v>
      </c>
      <c r="P577" s="73">
        <v>0</v>
      </c>
      <c r="Q577" s="73">
        <v>0</v>
      </c>
      <c r="R577" s="73">
        <v>0</v>
      </c>
      <c r="S577" s="73">
        <v>0</v>
      </c>
      <c r="T577" s="73">
        <v>0</v>
      </c>
      <c r="U577" s="73">
        <v>0</v>
      </c>
      <c r="V577" s="73">
        <v>0</v>
      </c>
      <c r="W577" s="73">
        <v>0</v>
      </c>
      <c r="X577" s="73">
        <v>0</v>
      </c>
      <c r="Y577" s="73">
        <v>0</v>
      </c>
      <c r="Z577" s="73">
        <v>0</v>
      </c>
      <c r="AA577" s="73">
        <v>0</v>
      </c>
      <c r="AB577" s="73">
        <v>0</v>
      </c>
      <c r="AC577" s="73">
        <v>0</v>
      </c>
      <c r="AD577" s="73">
        <v>0</v>
      </c>
      <c r="AE577" s="73">
        <v>0</v>
      </c>
      <c r="AF577" s="73">
        <v>0</v>
      </c>
      <c r="AG577" s="73">
        <v>0</v>
      </c>
      <c r="AH577" s="73">
        <v>0</v>
      </c>
      <c r="AI577" s="73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</row>
    <row r="578" spans="1:85">
      <c r="A578" s="14"/>
      <c r="B578" s="14" t="s">
        <v>35</v>
      </c>
      <c r="C578" s="73">
        <v>0</v>
      </c>
      <c r="D578" s="73">
        <v>0</v>
      </c>
      <c r="E578" s="73">
        <v>0</v>
      </c>
      <c r="F578" s="73">
        <v>0</v>
      </c>
      <c r="G578" s="73">
        <v>0</v>
      </c>
      <c r="H578" s="73">
        <v>0</v>
      </c>
      <c r="I578" s="73">
        <v>0</v>
      </c>
      <c r="J578" s="73">
        <v>0</v>
      </c>
      <c r="K578" s="73">
        <v>0</v>
      </c>
      <c r="L578" s="73">
        <v>0</v>
      </c>
      <c r="M578" s="73">
        <v>0</v>
      </c>
      <c r="N578" s="73">
        <v>0</v>
      </c>
      <c r="O578" s="73">
        <v>0</v>
      </c>
      <c r="P578" s="73">
        <v>0</v>
      </c>
      <c r="Q578" s="73">
        <v>0</v>
      </c>
      <c r="R578" s="73">
        <v>0</v>
      </c>
      <c r="S578" s="73">
        <v>0</v>
      </c>
      <c r="T578" s="73">
        <v>0</v>
      </c>
      <c r="U578" s="73">
        <v>0</v>
      </c>
      <c r="V578" s="73">
        <v>0</v>
      </c>
      <c r="W578" s="73">
        <v>0</v>
      </c>
      <c r="X578" s="73">
        <v>0</v>
      </c>
      <c r="Y578" s="73">
        <v>0</v>
      </c>
      <c r="Z578" s="73">
        <v>0</v>
      </c>
      <c r="AA578" s="73">
        <v>0</v>
      </c>
      <c r="AB578" s="73">
        <v>0</v>
      </c>
      <c r="AC578" s="73">
        <v>0</v>
      </c>
      <c r="AD578" s="73">
        <v>0</v>
      </c>
      <c r="AE578" s="73">
        <v>0</v>
      </c>
      <c r="AF578" s="73">
        <v>0</v>
      </c>
      <c r="AG578" s="73">
        <v>0</v>
      </c>
      <c r="AH578" s="73">
        <v>0</v>
      </c>
      <c r="AI578" s="73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</row>
    <row r="579" spans="1:85">
      <c r="A579" s="4"/>
      <c r="B579" s="4" t="s">
        <v>4</v>
      </c>
      <c r="C579" s="73">
        <v>0</v>
      </c>
      <c r="D579" s="73">
        <v>0</v>
      </c>
      <c r="E579" s="73">
        <v>0</v>
      </c>
      <c r="F579" s="73">
        <v>0</v>
      </c>
      <c r="G579" s="73">
        <v>0</v>
      </c>
      <c r="H579" s="73">
        <v>0</v>
      </c>
      <c r="I579" s="73">
        <v>0</v>
      </c>
      <c r="J579" s="73">
        <v>0</v>
      </c>
      <c r="K579" s="73">
        <v>0</v>
      </c>
      <c r="L579" s="73">
        <v>0</v>
      </c>
      <c r="M579" s="73">
        <v>0</v>
      </c>
      <c r="N579" s="73">
        <v>0</v>
      </c>
      <c r="O579" s="73">
        <v>0</v>
      </c>
      <c r="P579" s="73">
        <v>0</v>
      </c>
      <c r="Q579" s="73">
        <v>0</v>
      </c>
      <c r="R579" s="73">
        <v>0</v>
      </c>
      <c r="S579" s="73">
        <v>0</v>
      </c>
      <c r="T579" s="73">
        <v>0</v>
      </c>
      <c r="U579" s="73">
        <v>0</v>
      </c>
      <c r="V579" s="73">
        <v>0</v>
      </c>
      <c r="W579" s="73">
        <v>0</v>
      </c>
      <c r="X579" s="73">
        <v>0</v>
      </c>
      <c r="Y579" s="73">
        <v>0</v>
      </c>
      <c r="Z579" s="73">
        <v>0</v>
      </c>
      <c r="AA579" s="73">
        <v>0</v>
      </c>
      <c r="AB579" s="73">
        <v>0</v>
      </c>
      <c r="AC579" s="73">
        <v>0</v>
      </c>
      <c r="AD579" s="73">
        <v>0</v>
      </c>
      <c r="AE579" s="73">
        <v>0</v>
      </c>
      <c r="AF579" s="73">
        <v>0</v>
      </c>
      <c r="AG579" s="73">
        <v>0</v>
      </c>
      <c r="AH579" s="73">
        <v>0</v>
      </c>
      <c r="AI579" s="73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</row>
    <row r="580" spans="1:85">
      <c r="A580" s="74" t="s">
        <v>1</v>
      </c>
      <c r="B580" s="74" t="s">
        <v>3</v>
      </c>
      <c r="C580" s="73">
        <v>0</v>
      </c>
      <c r="D580" s="73">
        <v>0</v>
      </c>
      <c r="E580" s="73">
        <v>0</v>
      </c>
      <c r="F580" s="73">
        <v>0</v>
      </c>
      <c r="G580" s="73">
        <v>0</v>
      </c>
      <c r="H580" s="73">
        <v>0</v>
      </c>
      <c r="I580" s="73">
        <v>0</v>
      </c>
      <c r="J580" s="73">
        <v>0</v>
      </c>
      <c r="K580" s="73">
        <v>0</v>
      </c>
      <c r="L580" s="73">
        <v>0</v>
      </c>
      <c r="M580" s="73">
        <v>0</v>
      </c>
      <c r="N580" s="73">
        <v>0</v>
      </c>
      <c r="O580" s="73">
        <v>0</v>
      </c>
      <c r="P580" s="73">
        <v>0</v>
      </c>
      <c r="Q580" s="73">
        <v>0</v>
      </c>
      <c r="R580" s="73">
        <v>0</v>
      </c>
      <c r="S580" s="73">
        <v>0</v>
      </c>
      <c r="T580" s="73">
        <v>0</v>
      </c>
      <c r="U580" s="73">
        <v>0</v>
      </c>
      <c r="V580" s="73">
        <v>0</v>
      </c>
      <c r="W580" s="73">
        <v>0</v>
      </c>
      <c r="X580" s="73">
        <v>0</v>
      </c>
      <c r="Y580" s="73">
        <v>0</v>
      </c>
      <c r="Z580" s="73">
        <v>0</v>
      </c>
      <c r="AA580" s="73">
        <v>0</v>
      </c>
      <c r="AB580" s="73">
        <v>0</v>
      </c>
      <c r="AC580" s="73">
        <v>0</v>
      </c>
      <c r="AD580" s="73">
        <v>0</v>
      </c>
      <c r="AE580" s="73">
        <v>0</v>
      </c>
      <c r="AF580" s="73">
        <v>0</v>
      </c>
      <c r="AG580" s="73">
        <v>0</v>
      </c>
      <c r="AH580" s="73">
        <v>0</v>
      </c>
      <c r="AI580" s="73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</row>
    <row r="581" spans="1:85">
      <c r="A581" s="74"/>
      <c r="B581" s="74" t="s">
        <v>34</v>
      </c>
      <c r="C581" s="73">
        <v>0</v>
      </c>
      <c r="D581" s="73">
        <v>0</v>
      </c>
      <c r="E581" s="73">
        <v>0</v>
      </c>
      <c r="F581" s="73">
        <v>0</v>
      </c>
      <c r="G581" s="73">
        <v>0</v>
      </c>
      <c r="H581" s="73">
        <v>0</v>
      </c>
      <c r="I581" s="73">
        <v>0</v>
      </c>
      <c r="J581" s="73">
        <v>0</v>
      </c>
      <c r="K581" s="73">
        <v>0</v>
      </c>
      <c r="L581" s="73">
        <v>0</v>
      </c>
      <c r="M581" s="73">
        <v>0</v>
      </c>
      <c r="N581" s="73">
        <v>0</v>
      </c>
      <c r="O581" s="73">
        <v>0</v>
      </c>
      <c r="P581" s="73">
        <v>0</v>
      </c>
      <c r="Q581" s="73">
        <v>0</v>
      </c>
      <c r="R581" s="73">
        <v>0</v>
      </c>
      <c r="S581" s="73">
        <v>0</v>
      </c>
      <c r="T581" s="73">
        <v>0</v>
      </c>
      <c r="U581" s="73">
        <v>0</v>
      </c>
      <c r="V581" s="73">
        <v>0</v>
      </c>
      <c r="W581" s="73">
        <v>0</v>
      </c>
      <c r="X581" s="73">
        <v>0</v>
      </c>
      <c r="Y581" s="73">
        <v>0</v>
      </c>
      <c r="Z581" s="73">
        <v>0</v>
      </c>
      <c r="AA581" s="73">
        <v>0</v>
      </c>
      <c r="AB581" s="73">
        <v>0</v>
      </c>
      <c r="AC581" s="73">
        <v>0</v>
      </c>
      <c r="AD581" s="73">
        <v>0</v>
      </c>
      <c r="AE581" s="73">
        <v>0</v>
      </c>
      <c r="AF581" s="73">
        <v>0</v>
      </c>
      <c r="AG581" s="73">
        <v>0</v>
      </c>
      <c r="AH581" s="73">
        <v>0</v>
      </c>
      <c r="AI581" s="73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</row>
    <row r="582" spans="1:85">
      <c r="A582" s="14"/>
      <c r="B582" s="14" t="s">
        <v>35</v>
      </c>
      <c r="C582" s="73">
        <v>0</v>
      </c>
      <c r="D582" s="73">
        <v>0</v>
      </c>
      <c r="E582" s="73">
        <v>0</v>
      </c>
      <c r="F582" s="73">
        <v>0</v>
      </c>
      <c r="G582" s="73">
        <v>0</v>
      </c>
      <c r="H582" s="73">
        <v>0</v>
      </c>
      <c r="I582" s="73">
        <v>0</v>
      </c>
      <c r="J582" s="73">
        <v>0</v>
      </c>
      <c r="K582" s="73">
        <v>0</v>
      </c>
      <c r="L582" s="73">
        <v>0</v>
      </c>
      <c r="M582" s="73">
        <v>0</v>
      </c>
      <c r="N582" s="73">
        <v>0</v>
      </c>
      <c r="O582" s="73">
        <v>0</v>
      </c>
      <c r="P582" s="73">
        <v>0</v>
      </c>
      <c r="Q582" s="73">
        <v>0</v>
      </c>
      <c r="R582" s="73">
        <v>0</v>
      </c>
      <c r="S582" s="73">
        <v>0</v>
      </c>
      <c r="T582" s="73">
        <v>0</v>
      </c>
      <c r="U582" s="73">
        <v>0</v>
      </c>
      <c r="V582" s="73">
        <v>0</v>
      </c>
      <c r="W582" s="73">
        <v>0</v>
      </c>
      <c r="X582" s="73">
        <v>0</v>
      </c>
      <c r="Y582" s="73">
        <v>0</v>
      </c>
      <c r="Z582" s="73">
        <v>0</v>
      </c>
      <c r="AA582" s="73">
        <v>0</v>
      </c>
      <c r="AB582" s="73">
        <v>0</v>
      </c>
      <c r="AC582" s="73">
        <v>0</v>
      </c>
      <c r="AD582" s="73">
        <v>0</v>
      </c>
      <c r="AE582" s="73">
        <v>0</v>
      </c>
      <c r="AF582" s="73">
        <v>0</v>
      </c>
      <c r="AG582" s="73">
        <v>0</v>
      </c>
      <c r="AH582" s="73">
        <v>0</v>
      </c>
      <c r="AI582" s="73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</row>
    <row r="583" spans="1:85">
      <c r="A583" s="4"/>
      <c r="B583" s="4" t="s">
        <v>4</v>
      </c>
      <c r="C583" s="73">
        <v>0</v>
      </c>
      <c r="D583" s="73">
        <v>0</v>
      </c>
      <c r="E583" s="73">
        <v>0</v>
      </c>
      <c r="F583" s="73">
        <v>0</v>
      </c>
      <c r="G583" s="73">
        <v>0</v>
      </c>
      <c r="H583" s="73">
        <v>0</v>
      </c>
      <c r="I583" s="73">
        <v>0</v>
      </c>
      <c r="J583" s="73">
        <v>0</v>
      </c>
      <c r="K583" s="73">
        <v>0</v>
      </c>
      <c r="L583" s="73">
        <v>0</v>
      </c>
      <c r="M583" s="73">
        <v>0</v>
      </c>
      <c r="N583" s="73">
        <v>0</v>
      </c>
      <c r="O583" s="73">
        <v>0</v>
      </c>
      <c r="P583" s="73">
        <v>0</v>
      </c>
      <c r="Q583" s="73">
        <v>0</v>
      </c>
      <c r="R583" s="73">
        <v>0</v>
      </c>
      <c r="S583" s="73">
        <v>0</v>
      </c>
      <c r="T583" s="73">
        <v>0</v>
      </c>
      <c r="U583" s="73">
        <v>0</v>
      </c>
      <c r="V583" s="73">
        <v>0</v>
      </c>
      <c r="W583" s="73">
        <v>0</v>
      </c>
      <c r="X583" s="73">
        <v>0</v>
      </c>
      <c r="Y583" s="73">
        <v>0</v>
      </c>
      <c r="Z583" s="73">
        <v>0</v>
      </c>
      <c r="AA583" s="73">
        <v>0</v>
      </c>
      <c r="AB583" s="73">
        <v>0</v>
      </c>
      <c r="AC583" s="73">
        <v>0</v>
      </c>
      <c r="AD583" s="73">
        <v>0</v>
      </c>
      <c r="AE583" s="73">
        <v>0</v>
      </c>
      <c r="AF583" s="73">
        <v>0</v>
      </c>
      <c r="AG583" s="73">
        <v>0</v>
      </c>
      <c r="AH583" s="73">
        <v>0</v>
      </c>
      <c r="AI583" s="7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</row>
    <row r="584" spans="1:85">
      <c r="A584" s="14" t="s">
        <v>5</v>
      </c>
      <c r="B584" s="14" t="s">
        <v>3</v>
      </c>
      <c r="C584" s="73">
        <v>0</v>
      </c>
      <c r="D584" s="73">
        <v>0</v>
      </c>
      <c r="E584" s="73">
        <v>0</v>
      </c>
      <c r="F584" s="73">
        <v>0</v>
      </c>
      <c r="G584" s="73">
        <v>0</v>
      </c>
      <c r="H584" s="73">
        <v>0</v>
      </c>
      <c r="I584" s="73">
        <v>0</v>
      </c>
      <c r="J584" s="73">
        <v>0</v>
      </c>
      <c r="K584" s="73">
        <v>0</v>
      </c>
      <c r="L584" s="73">
        <v>0</v>
      </c>
      <c r="M584" s="73">
        <v>0</v>
      </c>
      <c r="N584" s="73">
        <v>0</v>
      </c>
      <c r="O584" s="73">
        <v>0</v>
      </c>
      <c r="P584" s="73">
        <v>0</v>
      </c>
      <c r="Q584" s="73">
        <v>0</v>
      </c>
      <c r="R584" s="73">
        <v>0</v>
      </c>
      <c r="S584" s="73">
        <v>0</v>
      </c>
      <c r="T584" s="73">
        <v>0</v>
      </c>
      <c r="U584" s="73">
        <v>0</v>
      </c>
      <c r="V584" s="73">
        <v>0</v>
      </c>
      <c r="W584" s="73">
        <v>0</v>
      </c>
      <c r="X584" s="73">
        <v>0</v>
      </c>
      <c r="Y584" s="73">
        <v>0</v>
      </c>
      <c r="Z584" s="73">
        <v>0</v>
      </c>
      <c r="AA584" s="73">
        <v>0</v>
      </c>
      <c r="AB584" s="73">
        <v>0</v>
      </c>
      <c r="AC584" s="73">
        <v>0</v>
      </c>
      <c r="AD584" s="73">
        <v>0</v>
      </c>
      <c r="AE584" s="73">
        <v>0</v>
      </c>
      <c r="AF584" s="73">
        <v>0</v>
      </c>
      <c r="AG584" s="73">
        <v>0</v>
      </c>
      <c r="AH584" s="73">
        <v>0</v>
      </c>
      <c r="AI584" s="73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</row>
    <row r="585" spans="1:85">
      <c r="A585" s="5"/>
      <c r="B585" s="5" t="s">
        <v>4</v>
      </c>
      <c r="C585" s="73">
        <v>0</v>
      </c>
      <c r="D585" s="73">
        <v>0</v>
      </c>
      <c r="E585" s="73">
        <v>0</v>
      </c>
      <c r="F585" s="73">
        <v>0</v>
      </c>
      <c r="G585" s="73">
        <v>0</v>
      </c>
      <c r="H585" s="73">
        <v>0</v>
      </c>
      <c r="I585" s="73">
        <v>0</v>
      </c>
      <c r="J585" s="73">
        <v>0</v>
      </c>
      <c r="K585" s="73">
        <v>0</v>
      </c>
      <c r="L585" s="73">
        <v>0</v>
      </c>
      <c r="M585" s="73">
        <v>0</v>
      </c>
      <c r="N585" s="73">
        <v>0</v>
      </c>
      <c r="O585" s="73">
        <v>0</v>
      </c>
      <c r="P585" s="73">
        <v>0</v>
      </c>
      <c r="Q585" s="73">
        <v>0</v>
      </c>
      <c r="R585" s="73">
        <v>0</v>
      </c>
      <c r="S585" s="73">
        <v>0</v>
      </c>
      <c r="T585" s="73">
        <v>0</v>
      </c>
      <c r="U585" s="73">
        <v>0</v>
      </c>
      <c r="V585" s="73">
        <v>0</v>
      </c>
      <c r="W585" s="73">
        <v>0</v>
      </c>
      <c r="X585" s="73">
        <v>0</v>
      </c>
      <c r="Y585" s="73">
        <v>0</v>
      </c>
      <c r="Z585" s="73">
        <v>0</v>
      </c>
      <c r="AA585" s="73">
        <v>0</v>
      </c>
      <c r="AB585" s="73">
        <v>0</v>
      </c>
      <c r="AC585" s="73">
        <v>0</v>
      </c>
      <c r="AD585" s="73">
        <v>0</v>
      </c>
      <c r="AE585" s="73">
        <v>0</v>
      </c>
      <c r="AF585" s="73">
        <v>0</v>
      </c>
      <c r="AG585" s="73">
        <v>0</v>
      </c>
      <c r="AH585" s="73">
        <v>0</v>
      </c>
      <c r="AI585" s="73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</row>
    <row r="586" spans="1:85">
      <c r="A586" s="5" t="s">
        <v>2</v>
      </c>
      <c r="B586" s="5" t="s">
        <v>3</v>
      </c>
      <c r="C586" s="73">
        <v>0</v>
      </c>
      <c r="D586" s="73">
        <v>0</v>
      </c>
      <c r="E586" s="73">
        <v>0</v>
      </c>
      <c r="F586" s="73">
        <v>0</v>
      </c>
      <c r="G586" s="73">
        <v>0</v>
      </c>
      <c r="H586" s="73">
        <v>0</v>
      </c>
      <c r="I586" s="73">
        <v>0</v>
      </c>
      <c r="J586" s="73">
        <v>0</v>
      </c>
      <c r="K586" s="73">
        <v>0</v>
      </c>
      <c r="L586" s="73">
        <v>0</v>
      </c>
      <c r="M586" s="73">
        <v>0</v>
      </c>
      <c r="N586" s="73">
        <v>0</v>
      </c>
      <c r="O586" s="73">
        <v>0</v>
      </c>
      <c r="P586" s="73">
        <v>0</v>
      </c>
      <c r="Q586" s="73">
        <v>0</v>
      </c>
      <c r="R586" s="73">
        <v>0</v>
      </c>
      <c r="S586" s="73">
        <v>0</v>
      </c>
      <c r="T586" s="73">
        <v>0</v>
      </c>
      <c r="U586" s="73">
        <v>0</v>
      </c>
      <c r="V586" s="73">
        <v>0</v>
      </c>
      <c r="W586" s="73">
        <v>0</v>
      </c>
      <c r="X586" s="73">
        <v>0</v>
      </c>
      <c r="Y586" s="73">
        <v>0</v>
      </c>
      <c r="Z586" s="73">
        <v>0</v>
      </c>
      <c r="AA586" s="73">
        <v>0</v>
      </c>
      <c r="AB586" s="73">
        <v>0</v>
      </c>
      <c r="AC586" s="73">
        <v>0</v>
      </c>
      <c r="AD586" s="73">
        <v>0</v>
      </c>
      <c r="AE586" s="73">
        <v>0</v>
      </c>
      <c r="AF586" s="73">
        <v>0</v>
      </c>
      <c r="AG586" s="73">
        <v>0</v>
      </c>
      <c r="AH586" s="73">
        <v>0</v>
      </c>
      <c r="AI586" s="73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</row>
    <row r="587" spans="1:85">
      <c r="A587" s="4"/>
      <c r="B587" s="4" t="s">
        <v>4</v>
      </c>
      <c r="C587" s="73">
        <v>0</v>
      </c>
      <c r="D587" s="73">
        <v>0</v>
      </c>
      <c r="E587" s="73">
        <v>0</v>
      </c>
      <c r="F587" s="73">
        <v>0</v>
      </c>
      <c r="G587" s="73">
        <v>0</v>
      </c>
      <c r="H587" s="73">
        <v>0</v>
      </c>
      <c r="I587" s="73">
        <v>0</v>
      </c>
      <c r="J587" s="73">
        <v>0</v>
      </c>
      <c r="K587" s="73">
        <v>0</v>
      </c>
      <c r="L587" s="73">
        <v>0</v>
      </c>
      <c r="M587" s="73">
        <v>0</v>
      </c>
      <c r="N587" s="73">
        <v>0</v>
      </c>
      <c r="O587" s="73">
        <v>0</v>
      </c>
      <c r="P587" s="73">
        <v>0</v>
      </c>
      <c r="Q587" s="73">
        <v>0</v>
      </c>
      <c r="R587" s="73">
        <v>0</v>
      </c>
      <c r="S587" s="73">
        <v>0</v>
      </c>
      <c r="T587" s="73">
        <v>0</v>
      </c>
      <c r="U587" s="73">
        <v>0</v>
      </c>
      <c r="V587" s="73">
        <v>0</v>
      </c>
      <c r="W587" s="73">
        <v>0</v>
      </c>
      <c r="X587" s="73">
        <v>0</v>
      </c>
      <c r="Y587" s="73">
        <v>0</v>
      </c>
      <c r="Z587" s="73">
        <v>0</v>
      </c>
      <c r="AA587" s="73">
        <v>0</v>
      </c>
      <c r="AB587" s="73">
        <v>0</v>
      </c>
      <c r="AC587" s="73">
        <v>0</v>
      </c>
      <c r="AD587" s="73">
        <v>0</v>
      </c>
      <c r="AE587" s="73">
        <v>0</v>
      </c>
      <c r="AF587" s="73">
        <v>0</v>
      </c>
      <c r="AG587" s="73">
        <v>0</v>
      </c>
      <c r="AH587" s="73">
        <v>0</v>
      </c>
      <c r="AI587" s="73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</row>
    <row r="588" spans="1:85">
      <c r="A588" s="14" t="s">
        <v>7</v>
      </c>
      <c r="B588" s="14" t="s">
        <v>3</v>
      </c>
      <c r="C588" s="73">
        <v>0</v>
      </c>
      <c r="D588" s="73">
        <v>0</v>
      </c>
      <c r="E588" s="73">
        <v>0</v>
      </c>
      <c r="F588" s="73">
        <v>0</v>
      </c>
      <c r="G588" s="73">
        <v>0</v>
      </c>
      <c r="H588" s="73">
        <v>0</v>
      </c>
      <c r="I588" s="73">
        <v>0</v>
      </c>
      <c r="J588" s="73">
        <v>0</v>
      </c>
      <c r="K588" s="73">
        <v>0</v>
      </c>
      <c r="L588" s="73">
        <v>0</v>
      </c>
      <c r="M588" s="73">
        <v>0</v>
      </c>
      <c r="N588" s="73">
        <v>0</v>
      </c>
      <c r="O588" s="73">
        <v>0</v>
      </c>
      <c r="P588" s="73">
        <v>0</v>
      </c>
      <c r="Q588" s="73">
        <v>0</v>
      </c>
      <c r="R588" s="73">
        <v>0</v>
      </c>
      <c r="S588" s="73">
        <v>0</v>
      </c>
      <c r="T588" s="73">
        <v>0</v>
      </c>
      <c r="U588" s="73">
        <v>0</v>
      </c>
      <c r="V588" s="73">
        <v>0</v>
      </c>
      <c r="W588" s="73">
        <v>0</v>
      </c>
      <c r="X588" s="73">
        <v>0</v>
      </c>
      <c r="Y588" s="73">
        <v>0</v>
      </c>
      <c r="Z588" s="73">
        <v>0</v>
      </c>
      <c r="AA588" s="73">
        <v>0</v>
      </c>
      <c r="AB588" s="73">
        <v>0</v>
      </c>
      <c r="AC588" s="73">
        <v>0</v>
      </c>
      <c r="AD588" s="73">
        <v>0</v>
      </c>
      <c r="AE588" s="73">
        <v>0</v>
      </c>
      <c r="AF588" s="73">
        <v>0</v>
      </c>
      <c r="AG588" s="73">
        <v>0</v>
      </c>
      <c r="AH588" s="73">
        <v>0</v>
      </c>
      <c r="AI588" s="73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</row>
    <row r="589" spans="1:85">
      <c r="A589" s="4"/>
      <c r="B589" s="4" t="s">
        <v>4</v>
      </c>
      <c r="C589" s="73">
        <v>0</v>
      </c>
      <c r="D589" s="73">
        <v>0</v>
      </c>
      <c r="E589" s="73">
        <v>0</v>
      </c>
      <c r="F589" s="73">
        <v>0</v>
      </c>
      <c r="G589" s="73">
        <v>0</v>
      </c>
      <c r="H589" s="73">
        <v>0</v>
      </c>
      <c r="I589" s="73">
        <v>0</v>
      </c>
      <c r="J589" s="73">
        <v>0</v>
      </c>
      <c r="K589" s="73">
        <v>0</v>
      </c>
      <c r="L589" s="73">
        <v>0</v>
      </c>
      <c r="M589" s="73">
        <v>0</v>
      </c>
      <c r="N589" s="73">
        <v>0</v>
      </c>
      <c r="O589" s="73">
        <v>0</v>
      </c>
      <c r="P589" s="73">
        <v>0</v>
      </c>
      <c r="Q589" s="73">
        <v>0</v>
      </c>
      <c r="R589" s="73">
        <v>0</v>
      </c>
      <c r="S589" s="73">
        <v>0</v>
      </c>
      <c r="T589" s="73">
        <v>0</v>
      </c>
      <c r="U589" s="73">
        <v>0</v>
      </c>
      <c r="V589" s="73">
        <v>0</v>
      </c>
      <c r="W589" s="73">
        <v>0</v>
      </c>
      <c r="X589" s="73">
        <v>0</v>
      </c>
      <c r="Y589" s="73">
        <v>0</v>
      </c>
      <c r="Z589" s="73">
        <v>0</v>
      </c>
      <c r="AA589" s="73">
        <v>0</v>
      </c>
      <c r="AB589" s="73">
        <v>0</v>
      </c>
      <c r="AC589" s="73">
        <v>0</v>
      </c>
      <c r="AD589" s="73">
        <v>0</v>
      </c>
      <c r="AE589" s="73">
        <v>0</v>
      </c>
      <c r="AF589" s="73">
        <v>0</v>
      </c>
      <c r="AG589" s="73">
        <v>0</v>
      </c>
      <c r="AH589" s="73">
        <v>0</v>
      </c>
      <c r="AI589" s="73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>
      <c r="A590" s="14" t="s">
        <v>6</v>
      </c>
      <c r="B590" s="14" t="s">
        <v>3</v>
      </c>
      <c r="C590" s="73">
        <v>0</v>
      </c>
      <c r="D590" s="73">
        <v>0</v>
      </c>
      <c r="E590" s="73">
        <v>0</v>
      </c>
      <c r="F590" s="73">
        <v>0</v>
      </c>
      <c r="G590" s="73">
        <v>0</v>
      </c>
      <c r="H590" s="73">
        <v>0</v>
      </c>
      <c r="I590" s="73">
        <v>0</v>
      </c>
      <c r="J590" s="73">
        <v>0</v>
      </c>
      <c r="K590" s="73">
        <v>0</v>
      </c>
      <c r="L590" s="73">
        <v>0</v>
      </c>
      <c r="M590" s="73">
        <v>0</v>
      </c>
      <c r="N590" s="73">
        <v>0</v>
      </c>
      <c r="O590" s="73">
        <v>0</v>
      </c>
      <c r="P590" s="73">
        <v>0</v>
      </c>
      <c r="Q590" s="73">
        <v>0</v>
      </c>
      <c r="R590" s="73">
        <v>0</v>
      </c>
      <c r="S590" s="73">
        <v>0</v>
      </c>
      <c r="T590" s="73">
        <v>0</v>
      </c>
      <c r="U590" s="73">
        <v>0</v>
      </c>
      <c r="V590" s="73">
        <v>0</v>
      </c>
      <c r="W590" s="73">
        <v>0</v>
      </c>
      <c r="X590" s="73">
        <v>0</v>
      </c>
      <c r="Y590" s="73">
        <v>0</v>
      </c>
      <c r="Z590" s="73">
        <v>0</v>
      </c>
      <c r="AA590" s="73">
        <v>0</v>
      </c>
      <c r="AB590" s="73">
        <v>0</v>
      </c>
      <c r="AC590" s="73">
        <v>0</v>
      </c>
      <c r="AD590" s="73">
        <v>0</v>
      </c>
      <c r="AE590" s="73">
        <v>0</v>
      </c>
      <c r="AF590" s="73">
        <v>0</v>
      </c>
      <c r="AG590" s="73">
        <v>0</v>
      </c>
      <c r="AH590" s="73">
        <v>0</v>
      </c>
      <c r="AI590" s="73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</row>
    <row r="591" spans="1:85">
      <c r="A591" s="5"/>
      <c r="B591" s="5" t="s">
        <v>4</v>
      </c>
      <c r="C591" s="73">
        <v>0</v>
      </c>
      <c r="D591" s="73">
        <v>0</v>
      </c>
      <c r="E591" s="73">
        <v>0</v>
      </c>
      <c r="F591" s="73">
        <v>0</v>
      </c>
      <c r="G591" s="73">
        <v>0</v>
      </c>
      <c r="H591" s="73">
        <v>0</v>
      </c>
      <c r="I591" s="73">
        <v>0</v>
      </c>
      <c r="J591" s="73">
        <v>0</v>
      </c>
      <c r="K591" s="73">
        <v>0</v>
      </c>
      <c r="L591" s="73">
        <v>0</v>
      </c>
      <c r="M591" s="73">
        <v>0</v>
      </c>
      <c r="N591" s="73">
        <v>0</v>
      </c>
      <c r="O591" s="73">
        <v>0</v>
      </c>
      <c r="P591" s="73">
        <v>0</v>
      </c>
      <c r="Q591" s="73">
        <v>0</v>
      </c>
      <c r="R591" s="73">
        <v>0</v>
      </c>
      <c r="S591" s="73">
        <v>0</v>
      </c>
      <c r="T591" s="73">
        <v>0</v>
      </c>
      <c r="U591" s="73">
        <v>0</v>
      </c>
      <c r="V591" s="73">
        <v>0</v>
      </c>
      <c r="W591" s="73">
        <v>0</v>
      </c>
      <c r="X591" s="73">
        <v>0</v>
      </c>
      <c r="Y591" s="73">
        <v>0</v>
      </c>
      <c r="Z591" s="73">
        <v>0</v>
      </c>
      <c r="AA591" s="73">
        <v>0</v>
      </c>
      <c r="AB591" s="73">
        <v>0</v>
      </c>
      <c r="AC591" s="73">
        <v>0</v>
      </c>
      <c r="AD591" s="73">
        <v>0</v>
      </c>
      <c r="AE591" s="73">
        <v>0</v>
      </c>
      <c r="AF591" s="73">
        <v>0</v>
      </c>
      <c r="AG591" s="73">
        <v>0</v>
      </c>
      <c r="AH591" s="73">
        <v>0</v>
      </c>
      <c r="AI591" s="73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</row>
    <row r="592" spans="1:85">
      <c r="A592" s="5" t="s">
        <v>8</v>
      </c>
      <c r="B592" s="5" t="s">
        <v>3</v>
      </c>
      <c r="C592" s="73">
        <v>0</v>
      </c>
      <c r="D592" s="73">
        <v>0</v>
      </c>
      <c r="E592" s="73">
        <v>0</v>
      </c>
      <c r="F592" s="73">
        <v>0</v>
      </c>
      <c r="G592" s="73">
        <v>0</v>
      </c>
      <c r="H592" s="73">
        <v>0</v>
      </c>
      <c r="I592" s="73">
        <v>0</v>
      </c>
      <c r="J592" s="73">
        <v>0</v>
      </c>
      <c r="K592" s="73">
        <v>0</v>
      </c>
      <c r="L592" s="73">
        <v>0</v>
      </c>
      <c r="M592" s="73">
        <v>0</v>
      </c>
      <c r="N592" s="73">
        <v>0</v>
      </c>
      <c r="O592" s="73">
        <v>0</v>
      </c>
      <c r="P592" s="73">
        <v>0</v>
      </c>
      <c r="Q592" s="73">
        <v>0</v>
      </c>
      <c r="R592" s="73">
        <v>0</v>
      </c>
      <c r="S592" s="73">
        <v>0</v>
      </c>
      <c r="T592" s="73">
        <v>0</v>
      </c>
      <c r="U592" s="73">
        <v>0</v>
      </c>
      <c r="V592" s="73">
        <v>0</v>
      </c>
      <c r="W592" s="73">
        <v>0</v>
      </c>
      <c r="X592" s="73">
        <v>0</v>
      </c>
      <c r="Y592" s="73">
        <v>0</v>
      </c>
      <c r="Z592" s="73">
        <v>0</v>
      </c>
      <c r="AA592" s="73">
        <v>0</v>
      </c>
      <c r="AB592" s="73">
        <v>0</v>
      </c>
      <c r="AC592" s="73">
        <v>0</v>
      </c>
      <c r="AD592" s="73">
        <v>0</v>
      </c>
      <c r="AE592" s="73">
        <v>0</v>
      </c>
      <c r="AF592" s="73">
        <v>0</v>
      </c>
      <c r="AG592" s="73">
        <v>0</v>
      </c>
      <c r="AH592" s="73">
        <v>0</v>
      </c>
      <c r="AI592" s="73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>
      <c r="A593" s="4"/>
      <c r="B593" s="4" t="s">
        <v>37</v>
      </c>
      <c r="C593" s="73">
        <v>0</v>
      </c>
      <c r="D593" s="73">
        <v>0</v>
      </c>
      <c r="E593" s="73">
        <v>0</v>
      </c>
      <c r="F593" s="73">
        <v>0</v>
      </c>
      <c r="G593" s="73">
        <v>0</v>
      </c>
      <c r="H593" s="73">
        <v>0</v>
      </c>
      <c r="I593" s="73">
        <v>0</v>
      </c>
      <c r="J593" s="73">
        <v>0</v>
      </c>
      <c r="K593" s="73">
        <v>0</v>
      </c>
      <c r="L593" s="73">
        <v>0</v>
      </c>
      <c r="M593" s="73">
        <v>0</v>
      </c>
      <c r="N593" s="73">
        <v>0</v>
      </c>
      <c r="O593" s="73">
        <v>0</v>
      </c>
      <c r="P593" s="73">
        <v>0</v>
      </c>
      <c r="Q593" s="73">
        <v>0</v>
      </c>
      <c r="R593" s="73">
        <v>0</v>
      </c>
      <c r="S593" s="73">
        <v>0</v>
      </c>
      <c r="T593" s="73">
        <v>0</v>
      </c>
      <c r="U593" s="73">
        <v>0</v>
      </c>
      <c r="V593" s="73">
        <v>0</v>
      </c>
      <c r="W593" s="73">
        <v>0</v>
      </c>
      <c r="X593" s="73">
        <v>0</v>
      </c>
      <c r="Y593" s="73">
        <v>0</v>
      </c>
      <c r="Z593" s="73">
        <v>0</v>
      </c>
      <c r="AA593" s="73">
        <v>0</v>
      </c>
      <c r="AB593" s="73">
        <v>0</v>
      </c>
      <c r="AC593" s="73">
        <v>0</v>
      </c>
      <c r="AD593" s="73">
        <v>0</v>
      </c>
      <c r="AE593" s="73">
        <v>0</v>
      </c>
      <c r="AF593" s="73">
        <v>0</v>
      </c>
      <c r="AG593" s="73">
        <v>0</v>
      </c>
      <c r="AH593" s="73">
        <v>0</v>
      </c>
      <c r="AI593" s="7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</row>
    <row r="594" spans="1:85">
      <c r="A594" s="14" t="s">
        <v>36</v>
      </c>
      <c r="B594" s="14" t="s">
        <v>38</v>
      </c>
      <c r="C594" s="73">
        <v>0</v>
      </c>
      <c r="D594" s="73">
        <v>0</v>
      </c>
      <c r="E594" s="73">
        <v>0</v>
      </c>
      <c r="F594" s="73">
        <v>0</v>
      </c>
      <c r="G594" s="73">
        <v>0</v>
      </c>
      <c r="H594" s="73">
        <v>0</v>
      </c>
      <c r="I594" s="73">
        <v>0</v>
      </c>
      <c r="J594" s="73">
        <v>0</v>
      </c>
      <c r="K594" s="73">
        <v>0</v>
      </c>
      <c r="L594" s="73">
        <v>0</v>
      </c>
      <c r="M594" s="73">
        <v>0</v>
      </c>
      <c r="N594" s="73">
        <v>0</v>
      </c>
      <c r="O594" s="73">
        <v>0</v>
      </c>
      <c r="P594" s="73">
        <v>0</v>
      </c>
      <c r="Q594" s="73">
        <v>0</v>
      </c>
      <c r="R594" s="73">
        <v>0</v>
      </c>
      <c r="S594" s="73">
        <v>0</v>
      </c>
      <c r="T594" s="73">
        <v>0</v>
      </c>
      <c r="U594" s="73">
        <v>0</v>
      </c>
      <c r="V594" s="73">
        <v>0</v>
      </c>
      <c r="W594" s="73">
        <v>0</v>
      </c>
      <c r="X594" s="73">
        <v>0</v>
      </c>
      <c r="Y594" s="73">
        <v>0</v>
      </c>
      <c r="Z594" s="73">
        <v>0</v>
      </c>
      <c r="AA594" s="73">
        <v>0</v>
      </c>
      <c r="AB594" s="73">
        <v>0</v>
      </c>
      <c r="AC594" s="73">
        <v>0</v>
      </c>
      <c r="AD594" s="73">
        <v>0</v>
      </c>
      <c r="AE594" s="73">
        <v>0</v>
      </c>
      <c r="AF594" s="73">
        <v>0</v>
      </c>
      <c r="AG594" s="73">
        <v>0</v>
      </c>
      <c r="AH594" s="73">
        <v>0</v>
      </c>
      <c r="AI594" s="73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</row>
    <row r="595" spans="1:85">
      <c r="A595" s="5"/>
      <c r="B595" s="5" t="s">
        <v>213</v>
      </c>
      <c r="C595" s="73">
        <v>0</v>
      </c>
      <c r="D595" s="73">
        <v>0</v>
      </c>
      <c r="E595" s="73">
        <v>0</v>
      </c>
      <c r="F595" s="73">
        <v>0</v>
      </c>
      <c r="G595" s="73">
        <v>0</v>
      </c>
      <c r="H595" s="73">
        <v>0</v>
      </c>
      <c r="I595" s="73">
        <v>0</v>
      </c>
      <c r="J595" s="73">
        <v>0</v>
      </c>
      <c r="K595" s="73">
        <v>0</v>
      </c>
      <c r="L595" s="73">
        <v>0</v>
      </c>
      <c r="M595" s="73">
        <v>0</v>
      </c>
      <c r="N595" s="73">
        <v>0</v>
      </c>
      <c r="O595" s="73">
        <v>0</v>
      </c>
      <c r="P595" s="73">
        <v>0</v>
      </c>
      <c r="Q595" s="73">
        <v>0</v>
      </c>
      <c r="R595" s="73">
        <v>0</v>
      </c>
      <c r="S595" s="73">
        <v>0</v>
      </c>
      <c r="T595" s="73">
        <v>0</v>
      </c>
      <c r="U595" s="73">
        <v>0</v>
      </c>
      <c r="V595" s="73">
        <v>0</v>
      </c>
      <c r="W595" s="73">
        <v>0</v>
      </c>
      <c r="X595" s="73">
        <v>0</v>
      </c>
      <c r="Y595" s="73">
        <v>0</v>
      </c>
      <c r="Z595" s="73">
        <v>0</v>
      </c>
      <c r="AA595" s="73">
        <v>0</v>
      </c>
      <c r="AB595" s="73">
        <v>0</v>
      </c>
      <c r="AC595" s="73">
        <v>0</v>
      </c>
      <c r="AD595" s="73">
        <v>0</v>
      </c>
      <c r="AE595" s="73">
        <v>0</v>
      </c>
      <c r="AF595" s="73">
        <v>0</v>
      </c>
      <c r="AG595" s="73">
        <v>0</v>
      </c>
      <c r="AH595" s="73">
        <v>0</v>
      </c>
      <c r="AI595" s="73">
        <v>0</v>
      </c>
    </row>
    <row r="596" spans="1:85">
      <c r="A596" s="1" t="str">
        <f>LOOKUP(B596,[1]Regions!$A$4:$A$98,[1]Regions!$B$4:$B$98)</f>
        <v>Norway</v>
      </c>
      <c r="B596" s="2">
        <v>28</v>
      </c>
      <c r="C596" s="72">
        <v>2018</v>
      </c>
      <c r="D596" s="72">
        <v>2019</v>
      </c>
      <c r="E596" s="72">
        <v>2020</v>
      </c>
      <c r="F596" s="72">
        <v>2021</v>
      </c>
      <c r="G596" s="72">
        <v>2022</v>
      </c>
      <c r="H596" s="72">
        <v>2023</v>
      </c>
      <c r="I596" s="72">
        <v>2024</v>
      </c>
      <c r="J596" s="72">
        <v>2025</v>
      </c>
      <c r="K596" s="72">
        <v>2026</v>
      </c>
      <c r="L596" s="72">
        <v>2027</v>
      </c>
      <c r="M596" s="72">
        <v>2028</v>
      </c>
      <c r="N596" s="72">
        <v>2029</v>
      </c>
      <c r="O596" s="72">
        <v>2030</v>
      </c>
      <c r="P596" s="72">
        <v>2031</v>
      </c>
      <c r="Q596" s="72">
        <v>2032</v>
      </c>
      <c r="R596" s="72">
        <v>2033</v>
      </c>
      <c r="S596" s="72">
        <v>2034</v>
      </c>
      <c r="T596" s="72">
        <v>2035</v>
      </c>
      <c r="U596" s="72">
        <v>2036</v>
      </c>
      <c r="V596" s="72">
        <v>2037</v>
      </c>
      <c r="W596" s="72">
        <v>2038</v>
      </c>
      <c r="X596" s="72">
        <v>2039</v>
      </c>
      <c r="Y596" s="72">
        <v>2040</v>
      </c>
      <c r="Z596" s="72">
        <v>2041</v>
      </c>
      <c r="AA596" s="72">
        <v>2042</v>
      </c>
      <c r="AB596" s="72">
        <v>2043</v>
      </c>
      <c r="AC596" s="72">
        <v>2044</v>
      </c>
      <c r="AD596" s="72">
        <v>2045</v>
      </c>
      <c r="AE596" s="72">
        <v>2046</v>
      </c>
      <c r="AF596" s="72">
        <v>2047</v>
      </c>
      <c r="AG596" s="72">
        <v>2048</v>
      </c>
      <c r="AH596" s="72">
        <v>2049</v>
      </c>
      <c r="AI596" s="72">
        <v>2050</v>
      </c>
      <c r="AJ596">
        <v>2051</v>
      </c>
      <c r="AK596">
        <v>2052</v>
      </c>
      <c r="AL596">
        <v>2053</v>
      </c>
      <c r="AM596">
        <v>2054</v>
      </c>
      <c r="AN596">
        <v>2055</v>
      </c>
      <c r="AO596">
        <v>2056</v>
      </c>
      <c r="AP596">
        <v>2057</v>
      </c>
      <c r="AQ596">
        <v>2058</v>
      </c>
      <c r="AR596">
        <v>2059</v>
      </c>
      <c r="AS596">
        <v>2060</v>
      </c>
      <c r="AT596">
        <v>2061</v>
      </c>
      <c r="AU596">
        <v>2062</v>
      </c>
      <c r="AV596">
        <v>2063</v>
      </c>
      <c r="AW596">
        <v>2064</v>
      </c>
      <c r="AX596">
        <v>2065</v>
      </c>
      <c r="AY596">
        <v>2066</v>
      </c>
      <c r="AZ596">
        <v>2067</v>
      </c>
      <c r="BA596">
        <v>2068</v>
      </c>
      <c r="BB596">
        <v>2069</v>
      </c>
      <c r="BC596">
        <v>2070</v>
      </c>
      <c r="BD596">
        <v>2071</v>
      </c>
      <c r="BE596">
        <v>2072</v>
      </c>
      <c r="BF596">
        <v>2073</v>
      </c>
      <c r="BG596">
        <v>2074</v>
      </c>
      <c r="BH596">
        <v>2075</v>
      </c>
      <c r="BI596">
        <v>2076</v>
      </c>
      <c r="BJ596">
        <v>2077</v>
      </c>
      <c r="BK596">
        <v>2078</v>
      </c>
      <c r="BL596">
        <v>2079</v>
      </c>
      <c r="BM596">
        <v>2080</v>
      </c>
      <c r="BN596">
        <v>2081</v>
      </c>
      <c r="BO596">
        <v>2082</v>
      </c>
      <c r="BP596">
        <v>2083</v>
      </c>
      <c r="BQ596">
        <v>2084</v>
      </c>
      <c r="BR596">
        <v>2085</v>
      </c>
      <c r="BS596">
        <v>2086</v>
      </c>
      <c r="BT596">
        <v>2087</v>
      </c>
      <c r="BU596">
        <v>2088</v>
      </c>
      <c r="BV596">
        <v>2089</v>
      </c>
      <c r="BW596">
        <v>2090</v>
      </c>
      <c r="BX596">
        <v>2091</v>
      </c>
      <c r="BY596">
        <v>2092</v>
      </c>
      <c r="BZ596">
        <v>2093</v>
      </c>
      <c r="CA596">
        <v>2094</v>
      </c>
      <c r="CB596">
        <v>2095</v>
      </c>
      <c r="CC596">
        <v>2096</v>
      </c>
      <c r="CD596">
        <v>2097</v>
      </c>
      <c r="CE596">
        <v>2098</v>
      </c>
      <c r="CF596">
        <v>2099</v>
      </c>
      <c r="CG596">
        <v>2100</v>
      </c>
    </row>
    <row r="597" spans="1:85">
      <c r="A597" s="74"/>
      <c r="B597" s="74" t="s">
        <v>4</v>
      </c>
      <c r="C597" s="73">
        <v>0</v>
      </c>
      <c r="D597" s="73">
        <v>0</v>
      </c>
      <c r="E597" s="73">
        <v>0</v>
      </c>
      <c r="F597" s="73">
        <v>0</v>
      </c>
      <c r="G597" s="73">
        <v>0</v>
      </c>
      <c r="H597" s="73">
        <v>0</v>
      </c>
      <c r="I597" s="73">
        <v>0</v>
      </c>
      <c r="J597" s="73">
        <v>0</v>
      </c>
      <c r="K597" s="73">
        <v>0</v>
      </c>
      <c r="L597" s="73">
        <v>0</v>
      </c>
      <c r="M597" s="73">
        <v>0</v>
      </c>
      <c r="N597" s="73">
        <v>0</v>
      </c>
      <c r="O597" s="73">
        <v>0</v>
      </c>
      <c r="P597" s="73">
        <v>0</v>
      </c>
      <c r="Q597" s="73">
        <v>0</v>
      </c>
      <c r="R597" s="73">
        <v>0</v>
      </c>
      <c r="S597" s="73">
        <v>0</v>
      </c>
      <c r="T597" s="73">
        <v>0</v>
      </c>
      <c r="U597" s="73">
        <v>0</v>
      </c>
      <c r="V597" s="73">
        <v>0</v>
      </c>
      <c r="W597" s="73">
        <v>0</v>
      </c>
      <c r="X597" s="73">
        <v>0</v>
      </c>
      <c r="Y597" s="73">
        <v>0</v>
      </c>
      <c r="Z597" s="73">
        <v>0</v>
      </c>
      <c r="AA597" s="73">
        <v>0</v>
      </c>
      <c r="AB597" s="73">
        <v>0</v>
      </c>
      <c r="AC597" s="73">
        <v>0</v>
      </c>
      <c r="AD597" s="73">
        <v>0</v>
      </c>
      <c r="AE597" s="73">
        <v>0</v>
      </c>
      <c r="AF597" s="73">
        <v>0</v>
      </c>
      <c r="AG597" s="73">
        <v>0</v>
      </c>
      <c r="AH597" s="73">
        <v>0</v>
      </c>
      <c r="AI597" s="73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</row>
    <row r="598" spans="1:85">
      <c r="A598" s="74" t="s">
        <v>0</v>
      </c>
      <c r="B598" s="74" t="s">
        <v>3</v>
      </c>
      <c r="C598" s="73">
        <v>0</v>
      </c>
      <c r="D598" s="73">
        <v>0</v>
      </c>
      <c r="E598" s="73">
        <v>0</v>
      </c>
      <c r="F598" s="73">
        <v>0</v>
      </c>
      <c r="G598" s="73">
        <v>0</v>
      </c>
      <c r="H598" s="73">
        <v>0</v>
      </c>
      <c r="I598" s="73">
        <v>0</v>
      </c>
      <c r="J598" s="73">
        <v>0</v>
      </c>
      <c r="K598" s="73">
        <v>0</v>
      </c>
      <c r="L598" s="73">
        <v>0</v>
      </c>
      <c r="M598" s="73">
        <v>0</v>
      </c>
      <c r="N598" s="73">
        <v>0</v>
      </c>
      <c r="O598" s="73">
        <v>0</v>
      </c>
      <c r="P598" s="73">
        <v>0</v>
      </c>
      <c r="Q598" s="73">
        <v>0</v>
      </c>
      <c r="R598" s="73">
        <v>0</v>
      </c>
      <c r="S598" s="73">
        <v>0</v>
      </c>
      <c r="T598" s="73">
        <v>0</v>
      </c>
      <c r="U598" s="73">
        <v>0</v>
      </c>
      <c r="V598" s="73">
        <v>0</v>
      </c>
      <c r="W598" s="73">
        <v>0</v>
      </c>
      <c r="X598" s="73">
        <v>0</v>
      </c>
      <c r="Y598" s="73">
        <v>0</v>
      </c>
      <c r="Z598" s="73">
        <v>0</v>
      </c>
      <c r="AA598" s="73">
        <v>0</v>
      </c>
      <c r="AB598" s="73">
        <v>0</v>
      </c>
      <c r="AC598" s="73">
        <v>0</v>
      </c>
      <c r="AD598" s="73">
        <v>0</v>
      </c>
      <c r="AE598" s="73">
        <v>0</v>
      </c>
      <c r="AF598" s="73">
        <v>0</v>
      </c>
      <c r="AG598" s="73">
        <v>0</v>
      </c>
      <c r="AH598" s="73">
        <v>0</v>
      </c>
      <c r="AI598" s="73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</row>
    <row r="599" spans="1:85">
      <c r="A599" s="74"/>
      <c r="B599" s="74" t="s">
        <v>34</v>
      </c>
      <c r="C599" s="73">
        <v>0</v>
      </c>
      <c r="D599" s="73">
        <v>0</v>
      </c>
      <c r="E599" s="73">
        <v>0</v>
      </c>
      <c r="F599" s="73">
        <v>0</v>
      </c>
      <c r="G599" s="73">
        <v>0</v>
      </c>
      <c r="H599" s="73">
        <v>0</v>
      </c>
      <c r="I599" s="73">
        <v>0</v>
      </c>
      <c r="J599" s="73">
        <v>0</v>
      </c>
      <c r="K599" s="73">
        <v>0</v>
      </c>
      <c r="L599" s="73">
        <v>0</v>
      </c>
      <c r="M599" s="73">
        <v>0</v>
      </c>
      <c r="N599" s="73">
        <v>0</v>
      </c>
      <c r="O599" s="73">
        <v>0</v>
      </c>
      <c r="P599" s="73">
        <v>0</v>
      </c>
      <c r="Q599" s="73">
        <v>0</v>
      </c>
      <c r="R599" s="73">
        <v>0</v>
      </c>
      <c r="S599" s="73">
        <v>0</v>
      </c>
      <c r="T599" s="73">
        <v>0</v>
      </c>
      <c r="U599" s="73">
        <v>0</v>
      </c>
      <c r="V599" s="73">
        <v>0</v>
      </c>
      <c r="W599" s="73">
        <v>0</v>
      </c>
      <c r="X599" s="73">
        <v>0</v>
      </c>
      <c r="Y599" s="73">
        <v>0</v>
      </c>
      <c r="Z599" s="73">
        <v>0</v>
      </c>
      <c r="AA599" s="73">
        <v>0</v>
      </c>
      <c r="AB599" s="73">
        <v>0</v>
      </c>
      <c r="AC599" s="73">
        <v>0</v>
      </c>
      <c r="AD599" s="73">
        <v>0</v>
      </c>
      <c r="AE599" s="73">
        <v>0</v>
      </c>
      <c r="AF599" s="73">
        <v>0</v>
      </c>
      <c r="AG599" s="73">
        <v>0</v>
      </c>
      <c r="AH599" s="73">
        <v>0</v>
      </c>
      <c r="AI599" s="73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</row>
    <row r="600" spans="1:85">
      <c r="A600" s="14"/>
      <c r="B600" s="14" t="s">
        <v>35</v>
      </c>
      <c r="C600" s="73">
        <v>0</v>
      </c>
      <c r="D600" s="73">
        <v>0</v>
      </c>
      <c r="E600" s="73">
        <v>0</v>
      </c>
      <c r="F600" s="73">
        <v>0</v>
      </c>
      <c r="G600" s="73">
        <v>0</v>
      </c>
      <c r="H600" s="73">
        <v>0</v>
      </c>
      <c r="I600" s="73">
        <v>0</v>
      </c>
      <c r="J600" s="73">
        <v>0</v>
      </c>
      <c r="K600" s="73">
        <v>0</v>
      </c>
      <c r="L600" s="73">
        <v>0</v>
      </c>
      <c r="M600" s="73">
        <v>0</v>
      </c>
      <c r="N600" s="73">
        <v>0</v>
      </c>
      <c r="O600" s="73">
        <v>0</v>
      </c>
      <c r="P600" s="73">
        <v>0</v>
      </c>
      <c r="Q600" s="73">
        <v>0</v>
      </c>
      <c r="R600" s="73">
        <v>0</v>
      </c>
      <c r="S600" s="73">
        <v>0</v>
      </c>
      <c r="T600" s="73">
        <v>0</v>
      </c>
      <c r="U600" s="73">
        <v>0</v>
      </c>
      <c r="V600" s="73">
        <v>0</v>
      </c>
      <c r="W600" s="73">
        <v>0</v>
      </c>
      <c r="X600" s="73">
        <v>0</v>
      </c>
      <c r="Y600" s="73">
        <v>0</v>
      </c>
      <c r="Z600" s="73">
        <v>0</v>
      </c>
      <c r="AA600" s="73">
        <v>0</v>
      </c>
      <c r="AB600" s="73">
        <v>0</v>
      </c>
      <c r="AC600" s="73">
        <v>0</v>
      </c>
      <c r="AD600" s="73">
        <v>0</v>
      </c>
      <c r="AE600" s="73">
        <v>0</v>
      </c>
      <c r="AF600" s="73">
        <v>0</v>
      </c>
      <c r="AG600" s="73">
        <v>0</v>
      </c>
      <c r="AH600" s="73">
        <v>0</v>
      </c>
      <c r="AI600" s="73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</row>
    <row r="601" spans="1:85">
      <c r="A601" s="4"/>
      <c r="B601" s="4" t="s">
        <v>4</v>
      </c>
      <c r="C601" s="73">
        <v>0</v>
      </c>
      <c r="D601" s="73">
        <v>0</v>
      </c>
      <c r="E601" s="73">
        <v>0</v>
      </c>
      <c r="F601" s="73">
        <v>0</v>
      </c>
      <c r="G601" s="73">
        <v>0</v>
      </c>
      <c r="H601" s="73">
        <v>0</v>
      </c>
      <c r="I601" s="73">
        <v>0</v>
      </c>
      <c r="J601" s="73">
        <v>0</v>
      </c>
      <c r="K601" s="73">
        <v>0</v>
      </c>
      <c r="L601" s="73">
        <v>0</v>
      </c>
      <c r="M601" s="73">
        <v>0</v>
      </c>
      <c r="N601" s="73">
        <v>0</v>
      </c>
      <c r="O601" s="73">
        <v>0</v>
      </c>
      <c r="P601" s="73">
        <v>0</v>
      </c>
      <c r="Q601" s="73">
        <v>0</v>
      </c>
      <c r="R601" s="73">
        <v>0</v>
      </c>
      <c r="S601" s="73">
        <v>0</v>
      </c>
      <c r="T601" s="73">
        <v>0</v>
      </c>
      <c r="U601" s="73">
        <v>0</v>
      </c>
      <c r="V601" s="73">
        <v>0</v>
      </c>
      <c r="W601" s="73">
        <v>0</v>
      </c>
      <c r="X601" s="73">
        <v>0</v>
      </c>
      <c r="Y601" s="73">
        <v>0</v>
      </c>
      <c r="Z601" s="73">
        <v>0</v>
      </c>
      <c r="AA601" s="73">
        <v>0</v>
      </c>
      <c r="AB601" s="73">
        <v>0</v>
      </c>
      <c r="AC601" s="73">
        <v>0</v>
      </c>
      <c r="AD601" s="73">
        <v>0</v>
      </c>
      <c r="AE601" s="73">
        <v>0</v>
      </c>
      <c r="AF601" s="73">
        <v>0</v>
      </c>
      <c r="AG601" s="73">
        <v>0</v>
      </c>
      <c r="AH601" s="73">
        <v>0</v>
      </c>
      <c r="AI601" s="73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</row>
    <row r="602" spans="1:85">
      <c r="A602" s="74" t="s">
        <v>1</v>
      </c>
      <c r="B602" s="74" t="s">
        <v>3</v>
      </c>
      <c r="C602" s="73">
        <v>0</v>
      </c>
      <c r="D602" s="73">
        <v>0</v>
      </c>
      <c r="E602" s="73">
        <v>0</v>
      </c>
      <c r="F602" s="73">
        <v>0</v>
      </c>
      <c r="G602" s="73">
        <v>0</v>
      </c>
      <c r="H602" s="73">
        <v>0</v>
      </c>
      <c r="I602" s="73">
        <v>0</v>
      </c>
      <c r="J602" s="73">
        <v>0</v>
      </c>
      <c r="K602" s="73">
        <v>0</v>
      </c>
      <c r="L602" s="73">
        <v>0</v>
      </c>
      <c r="M602" s="73">
        <v>0</v>
      </c>
      <c r="N602" s="73">
        <v>0</v>
      </c>
      <c r="O602" s="73">
        <v>0</v>
      </c>
      <c r="P602" s="73">
        <v>0</v>
      </c>
      <c r="Q602" s="73">
        <v>0</v>
      </c>
      <c r="R602" s="73">
        <v>0</v>
      </c>
      <c r="S602" s="73">
        <v>0</v>
      </c>
      <c r="T602" s="73">
        <v>0</v>
      </c>
      <c r="U602" s="73">
        <v>0</v>
      </c>
      <c r="V602" s="73">
        <v>0</v>
      </c>
      <c r="W602" s="73">
        <v>0</v>
      </c>
      <c r="X602" s="73">
        <v>0</v>
      </c>
      <c r="Y602" s="73">
        <v>0</v>
      </c>
      <c r="Z602" s="73">
        <v>0</v>
      </c>
      <c r="AA602" s="73">
        <v>0</v>
      </c>
      <c r="AB602" s="73">
        <v>0</v>
      </c>
      <c r="AC602" s="73">
        <v>0</v>
      </c>
      <c r="AD602" s="73">
        <v>0</v>
      </c>
      <c r="AE602" s="73">
        <v>0</v>
      </c>
      <c r="AF602" s="73">
        <v>0</v>
      </c>
      <c r="AG602" s="73">
        <v>0</v>
      </c>
      <c r="AH602" s="73">
        <v>0</v>
      </c>
      <c r="AI602" s="73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</row>
    <row r="603" spans="1:85">
      <c r="A603" s="74"/>
      <c r="B603" s="74" t="s">
        <v>34</v>
      </c>
      <c r="C603" s="73">
        <v>0</v>
      </c>
      <c r="D603" s="73">
        <v>0</v>
      </c>
      <c r="E603" s="73">
        <v>0</v>
      </c>
      <c r="F603" s="73">
        <v>0</v>
      </c>
      <c r="G603" s="73">
        <v>0</v>
      </c>
      <c r="H603" s="73">
        <v>0</v>
      </c>
      <c r="I603" s="73">
        <v>0</v>
      </c>
      <c r="J603" s="73">
        <v>0</v>
      </c>
      <c r="K603" s="73">
        <v>0</v>
      </c>
      <c r="L603" s="73">
        <v>0</v>
      </c>
      <c r="M603" s="73">
        <v>0</v>
      </c>
      <c r="N603" s="73">
        <v>0</v>
      </c>
      <c r="O603" s="73">
        <v>0</v>
      </c>
      <c r="P603" s="73">
        <v>0</v>
      </c>
      <c r="Q603" s="73">
        <v>0</v>
      </c>
      <c r="R603" s="73">
        <v>0</v>
      </c>
      <c r="S603" s="73">
        <v>0</v>
      </c>
      <c r="T603" s="73">
        <v>0</v>
      </c>
      <c r="U603" s="73">
        <v>0</v>
      </c>
      <c r="V603" s="73">
        <v>0</v>
      </c>
      <c r="W603" s="73">
        <v>0</v>
      </c>
      <c r="X603" s="73">
        <v>0</v>
      </c>
      <c r="Y603" s="73">
        <v>0</v>
      </c>
      <c r="Z603" s="73">
        <v>0</v>
      </c>
      <c r="AA603" s="73">
        <v>0</v>
      </c>
      <c r="AB603" s="73">
        <v>0</v>
      </c>
      <c r="AC603" s="73">
        <v>0</v>
      </c>
      <c r="AD603" s="73">
        <v>0</v>
      </c>
      <c r="AE603" s="73">
        <v>0</v>
      </c>
      <c r="AF603" s="73">
        <v>0</v>
      </c>
      <c r="AG603" s="73">
        <v>0</v>
      </c>
      <c r="AH603" s="73">
        <v>0</v>
      </c>
      <c r="AI603" s="7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</row>
    <row r="604" spans="1:85">
      <c r="A604" s="14"/>
      <c r="B604" s="14" t="s">
        <v>35</v>
      </c>
      <c r="C604" s="73">
        <v>0</v>
      </c>
      <c r="D604" s="73">
        <v>0</v>
      </c>
      <c r="E604" s="73">
        <v>0</v>
      </c>
      <c r="F604" s="73">
        <v>0</v>
      </c>
      <c r="G604" s="73">
        <v>0</v>
      </c>
      <c r="H604" s="73">
        <v>0</v>
      </c>
      <c r="I604" s="73">
        <v>0</v>
      </c>
      <c r="J604" s="73">
        <v>0</v>
      </c>
      <c r="K604" s="73">
        <v>0</v>
      </c>
      <c r="L604" s="73">
        <v>0</v>
      </c>
      <c r="M604" s="73">
        <v>0</v>
      </c>
      <c r="N604" s="73">
        <v>0</v>
      </c>
      <c r="O604" s="73">
        <v>0</v>
      </c>
      <c r="P604" s="73">
        <v>0</v>
      </c>
      <c r="Q604" s="73">
        <v>0</v>
      </c>
      <c r="R604" s="73">
        <v>0</v>
      </c>
      <c r="S604" s="73">
        <v>0</v>
      </c>
      <c r="T604" s="73">
        <v>0</v>
      </c>
      <c r="U604" s="73">
        <v>0</v>
      </c>
      <c r="V604" s="73">
        <v>0</v>
      </c>
      <c r="W604" s="73">
        <v>0</v>
      </c>
      <c r="X604" s="73">
        <v>0</v>
      </c>
      <c r="Y604" s="73">
        <v>0</v>
      </c>
      <c r="Z604" s="73">
        <v>0</v>
      </c>
      <c r="AA604" s="73">
        <v>0</v>
      </c>
      <c r="AB604" s="73">
        <v>0</v>
      </c>
      <c r="AC604" s="73">
        <v>0</v>
      </c>
      <c r="AD604" s="73">
        <v>0</v>
      </c>
      <c r="AE604" s="73">
        <v>0</v>
      </c>
      <c r="AF604" s="73">
        <v>0</v>
      </c>
      <c r="AG604" s="73">
        <v>0</v>
      </c>
      <c r="AH604" s="73">
        <v>0</v>
      </c>
      <c r="AI604" s="73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>
      <c r="A605" s="4"/>
      <c r="B605" s="4" t="s">
        <v>4</v>
      </c>
      <c r="C605" s="73">
        <v>0</v>
      </c>
      <c r="D605" s="73">
        <v>0</v>
      </c>
      <c r="E605" s="73">
        <v>0</v>
      </c>
      <c r="F605" s="73">
        <v>0</v>
      </c>
      <c r="G605" s="73">
        <v>0</v>
      </c>
      <c r="H605" s="73">
        <v>0</v>
      </c>
      <c r="I605" s="73">
        <v>0</v>
      </c>
      <c r="J605" s="73">
        <v>0</v>
      </c>
      <c r="K605" s="73">
        <v>0</v>
      </c>
      <c r="L605" s="73">
        <v>0</v>
      </c>
      <c r="M605" s="73">
        <v>0</v>
      </c>
      <c r="N605" s="73">
        <v>0</v>
      </c>
      <c r="O605" s="73">
        <v>0</v>
      </c>
      <c r="P605" s="73">
        <v>0</v>
      </c>
      <c r="Q605" s="73">
        <v>0</v>
      </c>
      <c r="R605" s="73">
        <v>0</v>
      </c>
      <c r="S605" s="73">
        <v>0</v>
      </c>
      <c r="T605" s="73">
        <v>0</v>
      </c>
      <c r="U605" s="73">
        <v>0</v>
      </c>
      <c r="V605" s="73">
        <v>0</v>
      </c>
      <c r="W605" s="73">
        <v>0</v>
      </c>
      <c r="X605" s="73">
        <v>0</v>
      </c>
      <c r="Y605" s="73">
        <v>0</v>
      </c>
      <c r="Z605" s="73">
        <v>0</v>
      </c>
      <c r="AA605" s="73">
        <v>0</v>
      </c>
      <c r="AB605" s="73">
        <v>0</v>
      </c>
      <c r="AC605" s="73">
        <v>0</v>
      </c>
      <c r="AD605" s="73">
        <v>0</v>
      </c>
      <c r="AE605" s="73">
        <v>0</v>
      </c>
      <c r="AF605" s="73">
        <v>0</v>
      </c>
      <c r="AG605" s="73">
        <v>0</v>
      </c>
      <c r="AH605" s="73">
        <v>0</v>
      </c>
      <c r="AI605" s="73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>
      <c r="A606" s="14" t="s">
        <v>5</v>
      </c>
      <c r="B606" s="14" t="s">
        <v>3</v>
      </c>
      <c r="C606" s="73">
        <v>0</v>
      </c>
      <c r="D606" s="73">
        <v>0</v>
      </c>
      <c r="E606" s="73">
        <v>0</v>
      </c>
      <c r="F606" s="73">
        <v>0</v>
      </c>
      <c r="G606" s="73">
        <v>0</v>
      </c>
      <c r="H606" s="73">
        <v>0</v>
      </c>
      <c r="I606" s="73">
        <v>0</v>
      </c>
      <c r="J606" s="73">
        <v>0</v>
      </c>
      <c r="K606" s="73">
        <v>0</v>
      </c>
      <c r="L606" s="73">
        <v>0</v>
      </c>
      <c r="M606" s="73">
        <v>0</v>
      </c>
      <c r="N606" s="73">
        <v>0</v>
      </c>
      <c r="O606" s="73">
        <v>0</v>
      </c>
      <c r="P606" s="73">
        <v>0</v>
      </c>
      <c r="Q606" s="73">
        <v>0</v>
      </c>
      <c r="R606" s="73">
        <v>0</v>
      </c>
      <c r="S606" s="73">
        <v>0</v>
      </c>
      <c r="T606" s="73">
        <v>0</v>
      </c>
      <c r="U606" s="73">
        <v>0</v>
      </c>
      <c r="V606" s="73">
        <v>0</v>
      </c>
      <c r="W606" s="73">
        <v>0</v>
      </c>
      <c r="X606" s="73">
        <v>0</v>
      </c>
      <c r="Y606" s="73">
        <v>0</v>
      </c>
      <c r="Z606" s="73">
        <v>0</v>
      </c>
      <c r="AA606" s="73">
        <v>0</v>
      </c>
      <c r="AB606" s="73">
        <v>0</v>
      </c>
      <c r="AC606" s="73">
        <v>0</v>
      </c>
      <c r="AD606" s="73">
        <v>0</v>
      </c>
      <c r="AE606" s="73">
        <v>0</v>
      </c>
      <c r="AF606" s="73">
        <v>0</v>
      </c>
      <c r="AG606" s="73">
        <v>0</v>
      </c>
      <c r="AH606" s="73">
        <v>0</v>
      </c>
      <c r="AI606" s="73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>
      <c r="A607" s="5"/>
      <c r="B607" s="5" t="s">
        <v>4</v>
      </c>
      <c r="C607" s="73">
        <v>0</v>
      </c>
      <c r="D607" s="73">
        <v>0</v>
      </c>
      <c r="E607" s="73">
        <v>0</v>
      </c>
      <c r="F607" s="73">
        <v>0</v>
      </c>
      <c r="G607" s="73">
        <v>0</v>
      </c>
      <c r="H607" s="73">
        <v>0</v>
      </c>
      <c r="I607" s="73">
        <v>0</v>
      </c>
      <c r="J607" s="73">
        <v>0</v>
      </c>
      <c r="K607" s="73">
        <v>0</v>
      </c>
      <c r="L607" s="73">
        <v>0</v>
      </c>
      <c r="M607" s="73">
        <v>0</v>
      </c>
      <c r="N607" s="73">
        <v>0</v>
      </c>
      <c r="O607" s="73">
        <v>0</v>
      </c>
      <c r="P607" s="73">
        <v>0</v>
      </c>
      <c r="Q607" s="73">
        <v>0</v>
      </c>
      <c r="R607" s="73">
        <v>0</v>
      </c>
      <c r="S607" s="73">
        <v>0</v>
      </c>
      <c r="T607" s="73">
        <v>0</v>
      </c>
      <c r="U607" s="73">
        <v>0</v>
      </c>
      <c r="V607" s="73">
        <v>0</v>
      </c>
      <c r="W607" s="73">
        <v>0</v>
      </c>
      <c r="X607" s="73">
        <v>0</v>
      </c>
      <c r="Y607" s="73">
        <v>0</v>
      </c>
      <c r="Z607" s="73">
        <v>0</v>
      </c>
      <c r="AA607" s="73">
        <v>0</v>
      </c>
      <c r="AB607" s="73">
        <v>0</v>
      </c>
      <c r="AC607" s="73">
        <v>0</v>
      </c>
      <c r="AD607" s="73">
        <v>0</v>
      </c>
      <c r="AE607" s="73">
        <v>0</v>
      </c>
      <c r="AF607" s="73">
        <v>0</v>
      </c>
      <c r="AG607" s="73">
        <v>0</v>
      </c>
      <c r="AH607" s="73">
        <v>0</v>
      </c>
      <c r="AI607" s="73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>
      <c r="A608" s="5" t="s">
        <v>2</v>
      </c>
      <c r="B608" s="5" t="s">
        <v>3</v>
      </c>
      <c r="C608" s="73">
        <v>0</v>
      </c>
      <c r="D608" s="73">
        <v>0</v>
      </c>
      <c r="E608" s="73">
        <v>0</v>
      </c>
      <c r="F608" s="73">
        <v>0</v>
      </c>
      <c r="G608" s="73">
        <v>0</v>
      </c>
      <c r="H608" s="73">
        <v>0</v>
      </c>
      <c r="I608" s="73">
        <v>0</v>
      </c>
      <c r="J608" s="73">
        <v>0</v>
      </c>
      <c r="K608" s="73">
        <v>0</v>
      </c>
      <c r="L608" s="73">
        <v>0</v>
      </c>
      <c r="M608" s="73">
        <v>0</v>
      </c>
      <c r="N608" s="73">
        <v>0</v>
      </c>
      <c r="O608" s="73">
        <v>0</v>
      </c>
      <c r="P608" s="73">
        <v>0</v>
      </c>
      <c r="Q608" s="73">
        <v>0</v>
      </c>
      <c r="R608" s="73">
        <v>0</v>
      </c>
      <c r="S608" s="73">
        <v>0</v>
      </c>
      <c r="T608" s="73">
        <v>0</v>
      </c>
      <c r="U608" s="73">
        <v>0</v>
      </c>
      <c r="V608" s="73">
        <v>0</v>
      </c>
      <c r="W608" s="73">
        <v>0</v>
      </c>
      <c r="X608" s="73">
        <v>0</v>
      </c>
      <c r="Y608" s="73">
        <v>0</v>
      </c>
      <c r="Z608" s="73">
        <v>0</v>
      </c>
      <c r="AA608" s="73">
        <v>0</v>
      </c>
      <c r="AB608" s="73">
        <v>0</v>
      </c>
      <c r="AC608" s="73">
        <v>0</v>
      </c>
      <c r="AD608" s="73">
        <v>0</v>
      </c>
      <c r="AE608" s="73">
        <v>0</v>
      </c>
      <c r="AF608" s="73">
        <v>0</v>
      </c>
      <c r="AG608" s="73">
        <v>0</v>
      </c>
      <c r="AH608" s="73">
        <v>0</v>
      </c>
      <c r="AI608" s="73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>
      <c r="A609" s="4"/>
      <c r="B609" s="4" t="s">
        <v>4</v>
      </c>
      <c r="C609" s="73">
        <v>0</v>
      </c>
      <c r="D609" s="73">
        <v>0</v>
      </c>
      <c r="E609" s="73">
        <v>0</v>
      </c>
      <c r="F609" s="73">
        <v>0</v>
      </c>
      <c r="G609" s="73">
        <v>0</v>
      </c>
      <c r="H609" s="73">
        <v>0</v>
      </c>
      <c r="I609" s="73">
        <v>0</v>
      </c>
      <c r="J609" s="73">
        <v>0</v>
      </c>
      <c r="K609" s="73">
        <v>0</v>
      </c>
      <c r="L609" s="73">
        <v>0</v>
      </c>
      <c r="M609" s="73">
        <v>0</v>
      </c>
      <c r="N609" s="73">
        <v>0</v>
      </c>
      <c r="O609" s="73">
        <v>0</v>
      </c>
      <c r="P609" s="73">
        <v>0</v>
      </c>
      <c r="Q609" s="73">
        <v>0</v>
      </c>
      <c r="R609" s="73">
        <v>0</v>
      </c>
      <c r="S609" s="73">
        <v>0</v>
      </c>
      <c r="T609" s="73">
        <v>0</v>
      </c>
      <c r="U609" s="73">
        <v>0</v>
      </c>
      <c r="V609" s="73">
        <v>0</v>
      </c>
      <c r="W609" s="73">
        <v>0</v>
      </c>
      <c r="X609" s="73">
        <v>0</v>
      </c>
      <c r="Y609" s="73">
        <v>0</v>
      </c>
      <c r="Z609" s="73">
        <v>0</v>
      </c>
      <c r="AA609" s="73">
        <v>0</v>
      </c>
      <c r="AB609" s="73">
        <v>0</v>
      </c>
      <c r="AC609" s="73">
        <v>0</v>
      </c>
      <c r="AD609" s="73">
        <v>0</v>
      </c>
      <c r="AE609" s="73">
        <v>0</v>
      </c>
      <c r="AF609" s="73">
        <v>0</v>
      </c>
      <c r="AG609" s="73">
        <v>0</v>
      </c>
      <c r="AH609" s="73">
        <v>0</v>
      </c>
      <c r="AI609" s="73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</row>
    <row r="610" spans="1:85">
      <c r="A610" s="14" t="s">
        <v>7</v>
      </c>
      <c r="B610" s="14" t="s">
        <v>3</v>
      </c>
      <c r="C610" s="73">
        <v>0</v>
      </c>
      <c r="D610" s="73">
        <v>0</v>
      </c>
      <c r="E610" s="73">
        <v>0</v>
      </c>
      <c r="F610" s="73">
        <v>0</v>
      </c>
      <c r="G610" s="73">
        <v>0</v>
      </c>
      <c r="H610" s="73">
        <v>0</v>
      </c>
      <c r="I610" s="73">
        <v>0</v>
      </c>
      <c r="J610" s="73">
        <v>0</v>
      </c>
      <c r="K610" s="73">
        <v>0</v>
      </c>
      <c r="L610" s="73">
        <v>0</v>
      </c>
      <c r="M610" s="73">
        <v>0</v>
      </c>
      <c r="N610" s="73">
        <v>0</v>
      </c>
      <c r="O610" s="73">
        <v>0</v>
      </c>
      <c r="P610" s="73">
        <v>0</v>
      </c>
      <c r="Q610" s="73">
        <v>0</v>
      </c>
      <c r="R610" s="73">
        <v>0</v>
      </c>
      <c r="S610" s="73">
        <v>0</v>
      </c>
      <c r="T610" s="73">
        <v>0</v>
      </c>
      <c r="U610" s="73">
        <v>0</v>
      </c>
      <c r="V610" s="73">
        <v>0</v>
      </c>
      <c r="W610" s="73">
        <v>0</v>
      </c>
      <c r="X610" s="73">
        <v>0</v>
      </c>
      <c r="Y610" s="73">
        <v>0</v>
      </c>
      <c r="Z610" s="73">
        <v>0</v>
      </c>
      <c r="AA610" s="73">
        <v>0</v>
      </c>
      <c r="AB610" s="73">
        <v>0</v>
      </c>
      <c r="AC610" s="73">
        <v>0</v>
      </c>
      <c r="AD610" s="73">
        <v>0</v>
      </c>
      <c r="AE610" s="73">
        <v>0</v>
      </c>
      <c r="AF610" s="73">
        <v>0</v>
      </c>
      <c r="AG610" s="73">
        <v>0</v>
      </c>
      <c r="AH610" s="73">
        <v>0</v>
      </c>
      <c r="AI610" s="73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</row>
    <row r="611" spans="1:85">
      <c r="A611" s="4"/>
      <c r="B611" s="4" t="s">
        <v>4</v>
      </c>
      <c r="C611" s="73">
        <v>0</v>
      </c>
      <c r="D611" s="73">
        <v>0</v>
      </c>
      <c r="E611" s="73">
        <v>0</v>
      </c>
      <c r="F611" s="73">
        <v>0</v>
      </c>
      <c r="G611" s="73">
        <v>0</v>
      </c>
      <c r="H611" s="73">
        <v>0</v>
      </c>
      <c r="I611" s="73">
        <v>0</v>
      </c>
      <c r="J611" s="73">
        <v>0</v>
      </c>
      <c r="K611" s="73">
        <v>0</v>
      </c>
      <c r="L611" s="73">
        <v>0</v>
      </c>
      <c r="M611" s="73">
        <v>0</v>
      </c>
      <c r="N611" s="73">
        <v>0</v>
      </c>
      <c r="O611" s="73">
        <v>0</v>
      </c>
      <c r="P611" s="73">
        <v>0</v>
      </c>
      <c r="Q611" s="73">
        <v>0</v>
      </c>
      <c r="R611" s="73">
        <v>0</v>
      </c>
      <c r="S611" s="73">
        <v>0</v>
      </c>
      <c r="T611" s="73">
        <v>0</v>
      </c>
      <c r="U611" s="73">
        <v>0</v>
      </c>
      <c r="V611" s="73">
        <v>0</v>
      </c>
      <c r="W611" s="73">
        <v>0</v>
      </c>
      <c r="X611" s="73">
        <v>0</v>
      </c>
      <c r="Y611" s="73">
        <v>0</v>
      </c>
      <c r="Z611" s="73">
        <v>0</v>
      </c>
      <c r="AA611" s="73">
        <v>0</v>
      </c>
      <c r="AB611" s="73">
        <v>0</v>
      </c>
      <c r="AC611" s="73">
        <v>0</v>
      </c>
      <c r="AD611" s="73">
        <v>0</v>
      </c>
      <c r="AE611" s="73">
        <v>0</v>
      </c>
      <c r="AF611" s="73">
        <v>0</v>
      </c>
      <c r="AG611" s="73">
        <v>0</v>
      </c>
      <c r="AH611" s="73">
        <v>0</v>
      </c>
      <c r="AI611" s="73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</row>
    <row r="612" spans="1:85">
      <c r="A612" s="14" t="s">
        <v>6</v>
      </c>
      <c r="B612" s="14" t="s">
        <v>3</v>
      </c>
      <c r="C612" s="73">
        <v>0</v>
      </c>
      <c r="D612" s="73">
        <v>0</v>
      </c>
      <c r="E612" s="73">
        <v>0</v>
      </c>
      <c r="F612" s="73">
        <v>0</v>
      </c>
      <c r="G612" s="73">
        <v>0</v>
      </c>
      <c r="H612" s="73">
        <v>0</v>
      </c>
      <c r="I612" s="73">
        <v>0</v>
      </c>
      <c r="J612" s="73">
        <v>0</v>
      </c>
      <c r="K612" s="73">
        <v>0</v>
      </c>
      <c r="L612" s="73">
        <v>0</v>
      </c>
      <c r="M612" s="73">
        <v>0</v>
      </c>
      <c r="N612" s="73">
        <v>0</v>
      </c>
      <c r="O612" s="73">
        <v>0</v>
      </c>
      <c r="P612" s="73">
        <v>0</v>
      </c>
      <c r="Q612" s="73">
        <v>0</v>
      </c>
      <c r="R612" s="73">
        <v>0</v>
      </c>
      <c r="S612" s="73">
        <v>0</v>
      </c>
      <c r="T612" s="73">
        <v>0</v>
      </c>
      <c r="U612" s="73">
        <v>0</v>
      </c>
      <c r="V612" s="73">
        <v>0</v>
      </c>
      <c r="W612" s="73">
        <v>0</v>
      </c>
      <c r="X612" s="73">
        <v>0</v>
      </c>
      <c r="Y612" s="73">
        <v>0</v>
      </c>
      <c r="Z612" s="73">
        <v>0</v>
      </c>
      <c r="AA612" s="73">
        <v>0</v>
      </c>
      <c r="AB612" s="73">
        <v>0</v>
      </c>
      <c r="AC612" s="73">
        <v>0</v>
      </c>
      <c r="AD612" s="73">
        <v>0</v>
      </c>
      <c r="AE612" s="73">
        <v>0</v>
      </c>
      <c r="AF612" s="73">
        <v>0</v>
      </c>
      <c r="AG612" s="73">
        <v>0</v>
      </c>
      <c r="AH612" s="73">
        <v>0</v>
      </c>
      <c r="AI612" s="73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</row>
    <row r="613" spans="1:85">
      <c r="A613" s="5"/>
      <c r="B613" s="5" t="s">
        <v>4</v>
      </c>
      <c r="C613" s="73">
        <v>0</v>
      </c>
      <c r="D613" s="73">
        <v>0</v>
      </c>
      <c r="E613" s="73">
        <v>0</v>
      </c>
      <c r="F613" s="73">
        <v>0</v>
      </c>
      <c r="G613" s="73">
        <v>0</v>
      </c>
      <c r="H613" s="73">
        <v>0</v>
      </c>
      <c r="I613" s="73">
        <v>0</v>
      </c>
      <c r="J613" s="73">
        <v>0</v>
      </c>
      <c r="K613" s="73">
        <v>0</v>
      </c>
      <c r="L613" s="73">
        <v>0</v>
      </c>
      <c r="M613" s="73">
        <v>0</v>
      </c>
      <c r="N613" s="73">
        <v>0</v>
      </c>
      <c r="O613" s="73">
        <v>0</v>
      </c>
      <c r="P613" s="73">
        <v>0</v>
      </c>
      <c r="Q613" s="73">
        <v>0</v>
      </c>
      <c r="R613" s="73">
        <v>0</v>
      </c>
      <c r="S613" s="73">
        <v>0</v>
      </c>
      <c r="T613" s="73">
        <v>0</v>
      </c>
      <c r="U613" s="73">
        <v>0</v>
      </c>
      <c r="V613" s="73">
        <v>0</v>
      </c>
      <c r="W613" s="73">
        <v>0</v>
      </c>
      <c r="X613" s="73">
        <v>0</v>
      </c>
      <c r="Y613" s="73">
        <v>0</v>
      </c>
      <c r="Z613" s="73">
        <v>0</v>
      </c>
      <c r="AA613" s="73">
        <v>0</v>
      </c>
      <c r="AB613" s="73">
        <v>0</v>
      </c>
      <c r="AC613" s="73">
        <v>0</v>
      </c>
      <c r="AD613" s="73">
        <v>0</v>
      </c>
      <c r="AE613" s="73">
        <v>0</v>
      </c>
      <c r="AF613" s="73">
        <v>0</v>
      </c>
      <c r="AG613" s="73">
        <v>0</v>
      </c>
      <c r="AH613" s="73">
        <v>0</v>
      </c>
      <c r="AI613" s="7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</row>
    <row r="614" spans="1:85">
      <c r="A614" s="5" t="s">
        <v>8</v>
      </c>
      <c r="B614" s="5" t="s">
        <v>3</v>
      </c>
      <c r="C614" s="73">
        <v>0</v>
      </c>
      <c r="D614" s="73">
        <v>0</v>
      </c>
      <c r="E614" s="73">
        <v>0</v>
      </c>
      <c r="F614" s="73">
        <v>0</v>
      </c>
      <c r="G614" s="73">
        <v>0</v>
      </c>
      <c r="H614" s="73">
        <v>0</v>
      </c>
      <c r="I614" s="73">
        <v>0</v>
      </c>
      <c r="J614" s="73">
        <v>0</v>
      </c>
      <c r="K614" s="73">
        <v>0</v>
      </c>
      <c r="L614" s="73">
        <v>0</v>
      </c>
      <c r="M614" s="73">
        <v>0</v>
      </c>
      <c r="N614" s="73">
        <v>0</v>
      </c>
      <c r="O614" s="73">
        <v>0</v>
      </c>
      <c r="P614" s="73">
        <v>0</v>
      </c>
      <c r="Q614" s="73">
        <v>0</v>
      </c>
      <c r="R614" s="73">
        <v>0</v>
      </c>
      <c r="S614" s="73">
        <v>0</v>
      </c>
      <c r="T614" s="73">
        <v>0</v>
      </c>
      <c r="U614" s="73">
        <v>0</v>
      </c>
      <c r="V614" s="73">
        <v>0</v>
      </c>
      <c r="W614" s="73">
        <v>0</v>
      </c>
      <c r="X614" s="73">
        <v>0</v>
      </c>
      <c r="Y614" s="73">
        <v>0</v>
      </c>
      <c r="Z614" s="73">
        <v>0</v>
      </c>
      <c r="AA614" s="73">
        <v>0</v>
      </c>
      <c r="AB614" s="73">
        <v>0</v>
      </c>
      <c r="AC614" s="73">
        <v>0</v>
      </c>
      <c r="AD614" s="73">
        <v>0</v>
      </c>
      <c r="AE614" s="73">
        <v>0</v>
      </c>
      <c r="AF614" s="73">
        <v>0</v>
      </c>
      <c r="AG614" s="73">
        <v>0</v>
      </c>
      <c r="AH614" s="73">
        <v>0</v>
      </c>
      <c r="AI614" s="73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</row>
    <row r="615" spans="1:85">
      <c r="A615" s="4"/>
      <c r="B615" s="4" t="s">
        <v>37</v>
      </c>
      <c r="C615" s="73">
        <v>0</v>
      </c>
      <c r="D615" s="73">
        <v>0</v>
      </c>
      <c r="E615" s="73">
        <v>0</v>
      </c>
      <c r="F615" s="73">
        <v>0</v>
      </c>
      <c r="G615" s="73">
        <v>0</v>
      </c>
      <c r="H615" s="73">
        <v>0</v>
      </c>
      <c r="I615" s="73">
        <v>0</v>
      </c>
      <c r="J615" s="73">
        <v>0</v>
      </c>
      <c r="K615" s="73">
        <v>0</v>
      </c>
      <c r="L615" s="73">
        <v>0</v>
      </c>
      <c r="M615" s="73">
        <v>0</v>
      </c>
      <c r="N615" s="73">
        <v>0</v>
      </c>
      <c r="O615" s="73">
        <v>0</v>
      </c>
      <c r="P615" s="73">
        <v>0</v>
      </c>
      <c r="Q615" s="73">
        <v>0</v>
      </c>
      <c r="R615" s="73">
        <v>0</v>
      </c>
      <c r="S615" s="73">
        <v>0</v>
      </c>
      <c r="T615" s="73">
        <v>0</v>
      </c>
      <c r="U615" s="73">
        <v>0</v>
      </c>
      <c r="V615" s="73">
        <v>0</v>
      </c>
      <c r="W615" s="73">
        <v>0</v>
      </c>
      <c r="X615" s="73">
        <v>0</v>
      </c>
      <c r="Y615" s="73">
        <v>0</v>
      </c>
      <c r="Z615" s="73">
        <v>0</v>
      </c>
      <c r="AA615" s="73">
        <v>0</v>
      </c>
      <c r="AB615" s="73">
        <v>0</v>
      </c>
      <c r="AC615" s="73">
        <v>0</v>
      </c>
      <c r="AD615" s="73">
        <v>0</v>
      </c>
      <c r="AE615" s="73">
        <v>0</v>
      </c>
      <c r="AF615" s="73">
        <v>0</v>
      </c>
      <c r="AG615" s="73">
        <v>0</v>
      </c>
      <c r="AH615" s="73">
        <v>0</v>
      </c>
      <c r="AI615" s="73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</row>
    <row r="616" spans="1:85">
      <c r="A616" s="14" t="s">
        <v>36</v>
      </c>
      <c r="B616" s="14" t="s">
        <v>38</v>
      </c>
      <c r="C616" s="73">
        <v>0</v>
      </c>
      <c r="D616" s="73">
        <v>0</v>
      </c>
      <c r="E616" s="73">
        <v>0</v>
      </c>
      <c r="F616" s="73">
        <v>0</v>
      </c>
      <c r="G616" s="73">
        <v>0</v>
      </c>
      <c r="H616" s="73">
        <v>0</v>
      </c>
      <c r="I616" s="73">
        <v>0</v>
      </c>
      <c r="J616" s="73">
        <v>0</v>
      </c>
      <c r="K616" s="73">
        <v>0</v>
      </c>
      <c r="L616" s="73">
        <v>0</v>
      </c>
      <c r="M616" s="73">
        <v>0</v>
      </c>
      <c r="N616" s="73">
        <v>0</v>
      </c>
      <c r="O616" s="73">
        <v>0</v>
      </c>
      <c r="P616" s="73">
        <v>0</v>
      </c>
      <c r="Q616" s="73">
        <v>0</v>
      </c>
      <c r="R616" s="73">
        <v>0</v>
      </c>
      <c r="S616" s="73">
        <v>0</v>
      </c>
      <c r="T616" s="73">
        <v>0</v>
      </c>
      <c r="U616" s="73">
        <v>0</v>
      </c>
      <c r="V616" s="73">
        <v>0</v>
      </c>
      <c r="W616" s="73">
        <v>0</v>
      </c>
      <c r="X616" s="73">
        <v>0</v>
      </c>
      <c r="Y616" s="73">
        <v>0</v>
      </c>
      <c r="Z616" s="73">
        <v>0</v>
      </c>
      <c r="AA616" s="73">
        <v>0</v>
      </c>
      <c r="AB616" s="73">
        <v>0</v>
      </c>
      <c r="AC616" s="73">
        <v>0</v>
      </c>
      <c r="AD616" s="73">
        <v>0</v>
      </c>
      <c r="AE616" s="73">
        <v>0</v>
      </c>
      <c r="AF616" s="73">
        <v>0</v>
      </c>
      <c r="AG616" s="73">
        <v>0</v>
      </c>
      <c r="AH616" s="73">
        <v>0</v>
      </c>
      <c r="AI616" s="73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</row>
    <row r="617" spans="1:85">
      <c r="A617" s="5"/>
      <c r="B617" s="5" t="s">
        <v>213</v>
      </c>
      <c r="C617" s="73">
        <v>0</v>
      </c>
      <c r="D617" s="73">
        <v>0</v>
      </c>
      <c r="E617" s="73">
        <v>0</v>
      </c>
      <c r="F617" s="73">
        <v>0</v>
      </c>
      <c r="G617" s="73">
        <v>0</v>
      </c>
      <c r="H617" s="73">
        <v>0</v>
      </c>
      <c r="I617" s="73">
        <v>0</v>
      </c>
      <c r="J617" s="73">
        <v>0</v>
      </c>
      <c r="K617" s="73">
        <v>0</v>
      </c>
      <c r="L617" s="73">
        <v>0</v>
      </c>
      <c r="M617" s="73">
        <v>0</v>
      </c>
      <c r="N617" s="73">
        <v>0</v>
      </c>
      <c r="O617" s="73">
        <v>0</v>
      </c>
      <c r="P617" s="73">
        <v>0</v>
      </c>
      <c r="Q617" s="73">
        <v>0</v>
      </c>
      <c r="R617" s="73">
        <v>0</v>
      </c>
      <c r="S617" s="73">
        <v>0</v>
      </c>
      <c r="T617" s="73">
        <v>0</v>
      </c>
      <c r="U617" s="73">
        <v>0</v>
      </c>
      <c r="V617" s="73">
        <v>0</v>
      </c>
      <c r="W617" s="73">
        <v>0</v>
      </c>
      <c r="X617" s="73">
        <v>0</v>
      </c>
      <c r="Y617" s="73">
        <v>0</v>
      </c>
      <c r="Z617" s="73">
        <v>0</v>
      </c>
      <c r="AA617" s="73">
        <v>0</v>
      </c>
      <c r="AB617" s="73">
        <v>0</v>
      </c>
      <c r="AC617" s="73">
        <v>0</v>
      </c>
      <c r="AD617" s="73">
        <v>0</v>
      </c>
      <c r="AE617" s="73">
        <v>0</v>
      </c>
      <c r="AF617" s="73">
        <v>0</v>
      </c>
      <c r="AG617" s="73">
        <v>0</v>
      </c>
      <c r="AH617" s="73">
        <v>0</v>
      </c>
      <c r="AI617" s="73">
        <v>0</v>
      </c>
    </row>
    <row r="618" spans="1:85">
      <c r="A618" s="1" t="str">
        <f>LOOKUP(B618,[1]Regions!$A$4:$A$98,[1]Regions!$B$4:$B$98)</f>
        <v>Switzerland</v>
      </c>
      <c r="B618" s="2">
        <v>29</v>
      </c>
      <c r="C618" s="72">
        <v>2018</v>
      </c>
      <c r="D618" s="72">
        <v>2019</v>
      </c>
      <c r="E618" s="72">
        <v>2020</v>
      </c>
      <c r="F618" s="72">
        <v>2021</v>
      </c>
      <c r="G618" s="72">
        <v>2022</v>
      </c>
      <c r="H618" s="72">
        <v>2023</v>
      </c>
      <c r="I618" s="72">
        <v>2024</v>
      </c>
      <c r="J618" s="72">
        <v>2025</v>
      </c>
      <c r="K618" s="72">
        <v>2026</v>
      </c>
      <c r="L618" s="72">
        <v>2027</v>
      </c>
      <c r="M618" s="72">
        <v>2028</v>
      </c>
      <c r="N618" s="72">
        <v>2029</v>
      </c>
      <c r="O618" s="72">
        <v>2030</v>
      </c>
      <c r="P618" s="72">
        <v>2031</v>
      </c>
      <c r="Q618" s="72">
        <v>2032</v>
      </c>
      <c r="R618" s="72">
        <v>2033</v>
      </c>
      <c r="S618" s="72">
        <v>2034</v>
      </c>
      <c r="T618" s="72">
        <v>2035</v>
      </c>
      <c r="U618" s="72">
        <v>2036</v>
      </c>
      <c r="V618" s="72">
        <v>2037</v>
      </c>
      <c r="W618" s="72">
        <v>2038</v>
      </c>
      <c r="X618" s="72">
        <v>2039</v>
      </c>
      <c r="Y618" s="72">
        <v>2040</v>
      </c>
      <c r="Z618" s="72">
        <v>2041</v>
      </c>
      <c r="AA618" s="72">
        <v>2042</v>
      </c>
      <c r="AB618" s="72">
        <v>2043</v>
      </c>
      <c r="AC618" s="72">
        <v>2044</v>
      </c>
      <c r="AD618" s="72">
        <v>2045</v>
      </c>
      <c r="AE618" s="72">
        <v>2046</v>
      </c>
      <c r="AF618" s="72">
        <v>2047</v>
      </c>
      <c r="AG618" s="72">
        <v>2048</v>
      </c>
      <c r="AH618" s="72">
        <v>2049</v>
      </c>
      <c r="AI618" s="72">
        <v>2050</v>
      </c>
      <c r="AJ618">
        <v>2051</v>
      </c>
      <c r="AK618">
        <v>2052</v>
      </c>
      <c r="AL618">
        <v>2053</v>
      </c>
      <c r="AM618">
        <v>2054</v>
      </c>
      <c r="AN618">
        <v>2055</v>
      </c>
      <c r="AO618">
        <v>2056</v>
      </c>
      <c r="AP618">
        <v>2057</v>
      </c>
      <c r="AQ618">
        <v>2058</v>
      </c>
      <c r="AR618">
        <v>2059</v>
      </c>
      <c r="AS618">
        <v>2060</v>
      </c>
      <c r="AT618">
        <v>2061</v>
      </c>
      <c r="AU618">
        <v>2062</v>
      </c>
      <c r="AV618">
        <v>2063</v>
      </c>
      <c r="AW618">
        <v>2064</v>
      </c>
      <c r="AX618">
        <v>2065</v>
      </c>
      <c r="AY618">
        <v>2066</v>
      </c>
      <c r="AZ618">
        <v>2067</v>
      </c>
      <c r="BA618">
        <v>2068</v>
      </c>
      <c r="BB618">
        <v>2069</v>
      </c>
      <c r="BC618">
        <v>2070</v>
      </c>
      <c r="BD618">
        <v>2071</v>
      </c>
      <c r="BE618">
        <v>2072</v>
      </c>
      <c r="BF618">
        <v>2073</v>
      </c>
      <c r="BG618">
        <v>2074</v>
      </c>
      <c r="BH618">
        <v>2075</v>
      </c>
      <c r="BI618">
        <v>2076</v>
      </c>
      <c r="BJ618">
        <v>2077</v>
      </c>
      <c r="BK618">
        <v>2078</v>
      </c>
      <c r="BL618">
        <v>2079</v>
      </c>
      <c r="BM618">
        <v>2080</v>
      </c>
      <c r="BN618">
        <v>2081</v>
      </c>
      <c r="BO618">
        <v>2082</v>
      </c>
      <c r="BP618">
        <v>2083</v>
      </c>
      <c r="BQ618">
        <v>2084</v>
      </c>
      <c r="BR618">
        <v>2085</v>
      </c>
      <c r="BS618">
        <v>2086</v>
      </c>
      <c r="BT618">
        <v>2087</v>
      </c>
      <c r="BU618">
        <v>2088</v>
      </c>
      <c r="BV618">
        <v>2089</v>
      </c>
      <c r="BW618">
        <v>2090</v>
      </c>
      <c r="BX618">
        <v>2091</v>
      </c>
      <c r="BY618">
        <v>2092</v>
      </c>
      <c r="BZ618">
        <v>2093</v>
      </c>
      <c r="CA618">
        <v>2094</v>
      </c>
      <c r="CB618">
        <v>2095</v>
      </c>
      <c r="CC618">
        <v>2096</v>
      </c>
      <c r="CD618">
        <v>2097</v>
      </c>
      <c r="CE618">
        <v>2098</v>
      </c>
      <c r="CF618">
        <v>2099</v>
      </c>
      <c r="CG618">
        <v>2100</v>
      </c>
    </row>
    <row r="619" spans="1:85">
      <c r="A619" s="74"/>
      <c r="B619" s="74" t="s">
        <v>4</v>
      </c>
      <c r="C619" s="73">
        <v>0</v>
      </c>
      <c r="D619" s="73">
        <v>0</v>
      </c>
      <c r="E619" s="73">
        <v>0</v>
      </c>
      <c r="F619" s="73">
        <v>0</v>
      </c>
      <c r="G619" s="73">
        <v>0</v>
      </c>
      <c r="H619" s="73">
        <v>0</v>
      </c>
      <c r="I619" s="73">
        <v>0</v>
      </c>
      <c r="J619" s="73">
        <v>0</v>
      </c>
      <c r="K619" s="73">
        <v>0</v>
      </c>
      <c r="L619" s="73">
        <v>0</v>
      </c>
      <c r="M619" s="73">
        <v>0</v>
      </c>
      <c r="N619" s="73">
        <v>0</v>
      </c>
      <c r="O619" s="73">
        <v>0</v>
      </c>
      <c r="P619" s="73">
        <v>0</v>
      </c>
      <c r="Q619" s="73">
        <v>0</v>
      </c>
      <c r="R619" s="73">
        <v>0</v>
      </c>
      <c r="S619" s="73">
        <v>0</v>
      </c>
      <c r="T619" s="73">
        <v>0</v>
      </c>
      <c r="U619" s="73">
        <v>0</v>
      </c>
      <c r="V619" s="73">
        <v>0</v>
      </c>
      <c r="W619" s="73">
        <v>0</v>
      </c>
      <c r="X619" s="73">
        <v>0</v>
      </c>
      <c r="Y619" s="73">
        <v>0</v>
      </c>
      <c r="Z619" s="73">
        <v>0</v>
      </c>
      <c r="AA619" s="73">
        <v>0</v>
      </c>
      <c r="AB619" s="73">
        <v>0</v>
      </c>
      <c r="AC619" s="73">
        <v>0</v>
      </c>
      <c r="AD619" s="73">
        <v>0</v>
      </c>
      <c r="AE619" s="73">
        <v>0</v>
      </c>
      <c r="AF619" s="73">
        <v>0</v>
      </c>
      <c r="AG619" s="73">
        <v>0</v>
      </c>
      <c r="AH619" s="73">
        <v>0</v>
      </c>
      <c r="AI619" s="73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</row>
    <row r="620" spans="1:85">
      <c r="A620" s="74" t="s">
        <v>0</v>
      </c>
      <c r="B620" s="74" t="s">
        <v>3</v>
      </c>
      <c r="C620" s="73">
        <v>0</v>
      </c>
      <c r="D620" s="73">
        <v>0</v>
      </c>
      <c r="E620" s="73">
        <v>0</v>
      </c>
      <c r="F620" s="73">
        <v>0</v>
      </c>
      <c r="G620" s="73">
        <v>0</v>
      </c>
      <c r="H620" s="73">
        <v>0</v>
      </c>
      <c r="I620" s="73">
        <v>0</v>
      </c>
      <c r="J620" s="73">
        <v>0</v>
      </c>
      <c r="K620" s="73">
        <v>0</v>
      </c>
      <c r="L620" s="73">
        <v>0</v>
      </c>
      <c r="M620" s="73">
        <v>0</v>
      </c>
      <c r="N620" s="73">
        <v>0</v>
      </c>
      <c r="O620" s="73">
        <v>0</v>
      </c>
      <c r="P620" s="73">
        <v>0</v>
      </c>
      <c r="Q620" s="73">
        <v>0</v>
      </c>
      <c r="R620" s="73">
        <v>0</v>
      </c>
      <c r="S620" s="73">
        <v>0</v>
      </c>
      <c r="T620" s="73">
        <v>0</v>
      </c>
      <c r="U620" s="73">
        <v>0</v>
      </c>
      <c r="V620" s="73">
        <v>0</v>
      </c>
      <c r="W620" s="73">
        <v>0</v>
      </c>
      <c r="X620" s="73">
        <v>0</v>
      </c>
      <c r="Y620" s="73">
        <v>0</v>
      </c>
      <c r="Z620" s="73">
        <v>0</v>
      </c>
      <c r="AA620" s="73">
        <v>0</v>
      </c>
      <c r="AB620" s="73">
        <v>0</v>
      </c>
      <c r="AC620" s="73">
        <v>0</v>
      </c>
      <c r="AD620" s="73">
        <v>0</v>
      </c>
      <c r="AE620" s="73">
        <v>0</v>
      </c>
      <c r="AF620" s="73">
        <v>0</v>
      </c>
      <c r="AG620" s="73">
        <v>0</v>
      </c>
      <c r="AH620" s="73">
        <v>0</v>
      </c>
      <c r="AI620" s="73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</row>
    <row r="621" spans="1:85">
      <c r="A621" s="74"/>
      <c r="B621" s="74" t="s">
        <v>34</v>
      </c>
      <c r="C621" s="73">
        <v>0</v>
      </c>
      <c r="D621" s="73">
        <v>0</v>
      </c>
      <c r="E621" s="73">
        <v>0</v>
      </c>
      <c r="F621" s="73">
        <v>0</v>
      </c>
      <c r="G621" s="73">
        <v>0</v>
      </c>
      <c r="H621" s="73">
        <v>0</v>
      </c>
      <c r="I621" s="73">
        <v>0</v>
      </c>
      <c r="J621" s="73">
        <v>0</v>
      </c>
      <c r="K621" s="73">
        <v>0</v>
      </c>
      <c r="L621" s="73">
        <v>0</v>
      </c>
      <c r="M621" s="73">
        <v>0</v>
      </c>
      <c r="N621" s="73">
        <v>0</v>
      </c>
      <c r="O621" s="73">
        <v>0</v>
      </c>
      <c r="P621" s="73">
        <v>0</v>
      </c>
      <c r="Q621" s="73">
        <v>0</v>
      </c>
      <c r="R621" s="73">
        <v>0</v>
      </c>
      <c r="S621" s="73">
        <v>0</v>
      </c>
      <c r="T621" s="73">
        <v>0</v>
      </c>
      <c r="U621" s="73">
        <v>0</v>
      </c>
      <c r="V621" s="73">
        <v>0</v>
      </c>
      <c r="W621" s="73">
        <v>0</v>
      </c>
      <c r="X621" s="73">
        <v>0</v>
      </c>
      <c r="Y621" s="73">
        <v>0</v>
      </c>
      <c r="Z621" s="73">
        <v>0</v>
      </c>
      <c r="AA621" s="73">
        <v>0</v>
      </c>
      <c r="AB621" s="73">
        <v>0</v>
      </c>
      <c r="AC621" s="73">
        <v>0</v>
      </c>
      <c r="AD621" s="73">
        <v>0</v>
      </c>
      <c r="AE621" s="73">
        <v>0</v>
      </c>
      <c r="AF621" s="73">
        <v>0</v>
      </c>
      <c r="AG621" s="73">
        <v>0</v>
      </c>
      <c r="AH621" s="73">
        <v>0</v>
      </c>
      <c r="AI621" s="73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</row>
    <row r="622" spans="1:85">
      <c r="A622" s="14"/>
      <c r="B622" s="14" t="s">
        <v>35</v>
      </c>
      <c r="C622" s="73">
        <v>0</v>
      </c>
      <c r="D622" s="73">
        <v>0</v>
      </c>
      <c r="E622" s="73">
        <v>0</v>
      </c>
      <c r="F622" s="73">
        <v>0</v>
      </c>
      <c r="G622" s="73">
        <v>0</v>
      </c>
      <c r="H622" s="73">
        <v>0</v>
      </c>
      <c r="I622" s="73">
        <v>0</v>
      </c>
      <c r="J622" s="73">
        <v>0</v>
      </c>
      <c r="K622" s="73">
        <v>0</v>
      </c>
      <c r="L622" s="73">
        <v>0</v>
      </c>
      <c r="M622" s="73">
        <v>0</v>
      </c>
      <c r="N622" s="73">
        <v>0</v>
      </c>
      <c r="O622" s="73">
        <v>0</v>
      </c>
      <c r="P622" s="73">
        <v>0</v>
      </c>
      <c r="Q622" s="73">
        <v>0</v>
      </c>
      <c r="R622" s="73">
        <v>0</v>
      </c>
      <c r="S622" s="73">
        <v>0</v>
      </c>
      <c r="T622" s="73">
        <v>0</v>
      </c>
      <c r="U622" s="73">
        <v>0</v>
      </c>
      <c r="V622" s="73">
        <v>0</v>
      </c>
      <c r="W622" s="73">
        <v>0</v>
      </c>
      <c r="X622" s="73">
        <v>0</v>
      </c>
      <c r="Y622" s="73">
        <v>0</v>
      </c>
      <c r="Z622" s="73">
        <v>0</v>
      </c>
      <c r="AA622" s="73">
        <v>0</v>
      </c>
      <c r="AB622" s="73">
        <v>0</v>
      </c>
      <c r="AC622" s="73">
        <v>0</v>
      </c>
      <c r="AD622" s="73">
        <v>0</v>
      </c>
      <c r="AE622" s="73">
        <v>0</v>
      </c>
      <c r="AF622" s="73">
        <v>0</v>
      </c>
      <c r="AG622" s="73">
        <v>0</v>
      </c>
      <c r="AH622" s="73">
        <v>0</v>
      </c>
      <c r="AI622" s="73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</row>
    <row r="623" spans="1:85">
      <c r="A623" s="4"/>
      <c r="B623" s="4" t="s">
        <v>4</v>
      </c>
      <c r="C623" s="73">
        <v>0</v>
      </c>
      <c r="D623" s="73">
        <v>0</v>
      </c>
      <c r="E623" s="73">
        <v>0</v>
      </c>
      <c r="F623" s="73">
        <v>0</v>
      </c>
      <c r="G623" s="73">
        <v>0</v>
      </c>
      <c r="H623" s="73">
        <v>0</v>
      </c>
      <c r="I623" s="73">
        <v>0</v>
      </c>
      <c r="J623" s="73">
        <v>0</v>
      </c>
      <c r="K623" s="73">
        <v>0</v>
      </c>
      <c r="L623" s="73">
        <v>0</v>
      </c>
      <c r="M623" s="73">
        <v>0</v>
      </c>
      <c r="N623" s="73">
        <v>0</v>
      </c>
      <c r="O623" s="73">
        <v>0</v>
      </c>
      <c r="P623" s="73">
        <v>0</v>
      </c>
      <c r="Q623" s="73">
        <v>0</v>
      </c>
      <c r="R623" s="73">
        <v>0</v>
      </c>
      <c r="S623" s="73">
        <v>0</v>
      </c>
      <c r="T623" s="73">
        <v>0</v>
      </c>
      <c r="U623" s="73">
        <v>0</v>
      </c>
      <c r="V623" s="73">
        <v>0</v>
      </c>
      <c r="W623" s="73">
        <v>0</v>
      </c>
      <c r="X623" s="73">
        <v>0</v>
      </c>
      <c r="Y623" s="73">
        <v>0</v>
      </c>
      <c r="Z623" s="73">
        <v>0</v>
      </c>
      <c r="AA623" s="73">
        <v>0</v>
      </c>
      <c r="AB623" s="73">
        <v>0</v>
      </c>
      <c r="AC623" s="73">
        <v>0</v>
      </c>
      <c r="AD623" s="73">
        <v>0</v>
      </c>
      <c r="AE623" s="73">
        <v>0</v>
      </c>
      <c r="AF623" s="73">
        <v>0</v>
      </c>
      <c r="AG623" s="73">
        <v>0</v>
      </c>
      <c r="AH623" s="73">
        <v>0</v>
      </c>
      <c r="AI623" s="7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</row>
    <row r="624" spans="1:85">
      <c r="A624" s="74" t="s">
        <v>1</v>
      </c>
      <c r="B624" s="74" t="s">
        <v>3</v>
      </c>
      <c r="C624" s="73">
        <v>0</v>
      </c>
      <c r="D624" s="73">
        <v>0</v>
      </c>
      <c r="E624" s="73">
        <v>0</v>
      </c>
      <c r="F624" s="73">
        <v>0</v>
      </c>
      <c r="G624" s="73">
        <v>0</v>
      </c>
      <c r="H624" s="73">
        <v>0</v>
      </c>
      <c r="I624" s="73">
        <v>0</v>
      </c>
      <c r="J624" s="73">
        <v>0</v>
      </c>
      <c r="K624" s="73">
        <v>0</v>
      </c>
      <c r="L624" s="73">
        <v>0</v>
      </c>
      <c r="M624" s="73">
        <v>0</v>
      </c>
      <c r="N624" s="73">
        <v>0</v>
      </c>
      <c r="O624" s="73">
        <v>0</v>
      </c>
      <c r="P624" s="73">
        <v>0</v>
      </c>
      <c r="Q624" s="73">
        <v>0</v>
      </c>
      <c r="R624" s="73">
        <v>0</v>
      </c>
      <c r="S624" s="73">
        <v>0</v>
      </c>
      <c r="T624" s="73">
        <v>0</v>
      </c>
      <c r="U624" s="73">
        <v>0</v>
      </c>
      <c r="V624" s="73">
        <v>0</v>
      </c>
      <c r="W624" s="73">
        <v>0</v>
      </c>
      <c r="X624" s="73">
        <v>0</v>
      </c>
      <c r="Y624" s="73">
        <v>0</v>
      </c>
      <c r="Z624" s="73">
        <v>0</v>
      </c>
      <c r="AA624" s="73">
        <v>0</v>
      </c>
      <c r="AB624" s="73">
        <v>0</v>
      </c>
      <c r="AC624" s="73">
        <v>0</v>
      </c>
      <c r="AD624" s="73">
        <v>0</v>
      </c>
      <c r="AE624" s="73">
        <v>0</v>
      </c>
      <c r="AF624" s="73">
        <v>0</v>
      </c>
      <c r="AG624" s="73">
        <v>0</v>
      </c>
      <c r="AH624" s="73">
        <v>0</v>
      </c>
      <c r="AI624" s="73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</row>
    <row r="625" spans="1:85">
      <c r="A625" s="74"/>
      <c r="B625" s="74" t="s">
        <v>34</v>
      </c>
      <c r="C625" s="73">
        <v>0</v>
      </c>
      <c r="D625" s="73">
        <v>0</v>
      </c>
      <c r="E625" s="73">
        <v>0</v>
      </c>
      <c r="F625" s="73">
        <v>0</v>
      </c>
      <c r="G625" s="73">
        <v>0</v>
      </c>
      <c r="H625" s="73">
        <v>0</v>
      </c>
      <c r="I625" s="73">
        <v>0</v>
      </c>
      <c r="J625" s="73">
        <v>0</v>
      </c>
      <c r="K625" s="73">
        <v>0</v>
      </c>
      <c r="L625" s="73">
        <v>0</v>
      </c>
      <c r="M625" s="73">
        <v>0</v>
      </c>
      <c r="N625" s="73">
        <v>0</v>
      </c>
      <c r="O625" s="73">
        <v>0</v>
      </c>
      <c r="P625" s="73">
        <v>0</v>
      </c>
      <c r="Q625" s="73">
        <v>0</v>
      </c>
      <c r="R625" s="73">
        <v>0</v>
      </c>
      <c r="S625" s="73">
        <v>0</v>
      </c>
      <c r="T625" s="73">
        <v>0</v>
      </c>
      <c r="U625" s="73">
        <v>0</v>
      </c>
      <c r="V625" s="73">
        <v>0</v>
      </c>
      <c r="W625" s="73">
        <v>0</v>
      </c>
      <c r="X625" s="73">
        <v>0</v>
      </c>
      <c r="Y625" s="73">
        <v>0</v>
      </c>
      <c r="Z625" s="73">
        <v>0</v>
      </c>
      <c r="AA625" s="73">
        <v>0</v>
      </c>
      <c r="AB625" s="73">
        <v>0</v>
      </c>
      <c r="AC625" s="73">
        <v>0</v>
      </c>
      <c r="AD625" s="73">
        <v>0</v>
      </c>
      <c r="AE625" s="73">
        <v>0</v>
      </c>
      <c r="AF625" s="73">
        <v>0</v>
      </c>
      <c r="AG625" s="73">
        <v>0</v>
      </c>
      <c r="AH625" s="73">
        <v>0</v>
      </c>
      <c r="AI625" s="73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</row>
    <row r="626" spans="1:85">
      <c r="A626" s="14"/>
      <c r="B626" s="14" t="s">
        <v>35</v>
      </c>
      <c r="C626" s="73">
        <v>0</v>
      </c>
      <c r="D626" s="73">
        <v>0</v>
      </c>
      <c r="E626" s="73">
        <v>0</v>
      </c>
      <c r="F626" s="73">
        <v>0</v>
      </c>
      <c r="G626" s="73">
        <v>0</v>
      </c>
      <c r="H626" s="73">
        <v>0</v>
      </c>
      <c r="I626" s="73">
        <v>0</v>
      </c>
      <c r="J626" s="73">
        <v>0</v>
      </c>
      <c r="K626" s="73">
        <v>0</v>
      </c>
      <c r="L626" s="73">
        <v>0</v>
      </c>
      <c r="M626" s="73">
        <v>0</v>
      </c>
      <c r="N626" s="73">
        <v>0</v>
      </c>
      <c r="O626" s="73">
        <v>0</v>
      </c>
      <c r="P626" s="73">
        <v>0</v>
      </c>
      <c r="Q626" s="73">
        <v>0</v>
      </c>
      <c r="R626" s="73">
        <v>0</v>
      </c>
      <c r="S626" s="73">
        <v>0</v>
      </c>
      <c r="T626" s="73">
        <v>0</v>
      </c>
      <c r="U626" s="73">
        <v>0</v>
      </c>
      <c r="V626" s="73">
        <v>0</v>
      </c>
      <c r="W626" s="73">
        <v>0</v>
      </c>
      <c r="X626" s="73">
        <v>0</v>
      </c>
      <c r="Y626" s="73">
        <v>0</v>
      </c>
      <c r="Z626" s="73">
        <v>0</v>
      </c>
      <c r="AA626" s="73">
        <v>0</v>
      </c>
      <c r="AB626" s="73">
        <v>0</v>
      </c>
      <c r="AC626" s="73">
        <v>0</v>
      </c>
      <c r="AD626" s="73">
        <v>0</v>
      </c>
      <c r="AE626" s="73">
        <v>0</v>
      </c>
      <c r="AF626" s="73">
        <v>0</v>
      </c>
      <c r="AG626" s="73">
        <v>0</v>
      </c>
      <c r="AH626" s="73">
        <v>0</v>
      </c>
      <c r="AI626" s="73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</row>
    <row r="627" spans="1:85">
      <c r="A627" s="4"/>
      <c r="B627" s="4" t="s">
        <v>4</v>
      </c>
      <c r="C627" s="73">
        <v>0</v>
      </c>
      <c r="D627" s="73">
        <v>0</v>
      </c>
      <c r="E627" s="73">
        <v>0</v>
      </c>
      <c r="F627" s="73">
        <v>0</v>
      </c>
      <c r="G627" s="73">
        <v>0</v>
      </c>
      <c r="H627" s="73">
        <v>0</v>
      </c>
      <c r="I627" s="73">
        <v>0</v>
      </c>
      <c r="J627" s="73">
        <v>0</v>
      </c>
      <c r="K627" s="73">
        <v>0</v>
      </c>
      <c r="L627" s="73">
        <v>0</v>
      </c>
      <c r="M627" s="73">
        <v>0</v>
      </c>
      <c r="N627" s="73">
        <v>0</v>
      </c>
      <c r="O627" s="73">
        <v>0</v>
      </c>
      <c r="P627" s="73">
        <v>0</v>
      </c>
      <c r="Q627" s="73">
        <v>0</v>
      </c>
      <c r="R627" s="73">
        <v>0</v>
      </c>
      <c r="S627" s="73">
        <v>0</v>
      </c>
      <c r="T627" s="73">
        <v>0</v>
      </c>
      <c r="U627" s="73">
        <v>0</v>
      </c>
      <c r="V627" s="73">
        <v>0</v>
      </c>
      <c r="W627" s="73">
        <v>0</v>
      </c>
      <c r="X627" s="73">
        <v>0</v>
      </c>
      <c r="Y627" s="73">
        <v>0</v>
      </c>
      <c r="Z627" s="73">
        <v>0</v>
      </c>
      <c r="AA627" s="73">
        <v>0</v>
      </c>
      <c r="AB627" s="73">
        <v>0</v>
      </c>
      <c r="AC627" s="73">
        <v>0</v>
      </c>
      <c r="AD627" s="73">
        <v>0</v>
      </c>
      <c r="AE627" s="73">
        <v>0</v>
      </c>
      <c r="AF627" s="73">
        <v>0</v>
      </c>
      <c r="AG627" s="73">
        <v>0</v>
      </c>
      <c r="AH627" s="73">
        <v>0</v>
      </c>
      <c r="AI627" s="73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</row>
    <row r="628" spans="1:85">
      <c r="A628" s="14" t="s">
        <v>5</v>
      </c>
      <c r="B628" s="14" t="s">
        <v>3</v>
      </c>
      <c r="C628" s="73">
        <v>0</v>
      </c>
      <c r="D628" s="73">
        <v>0</v>
      </c>
      <c r="E628" s="73">
        <v>0</v>
      </c>
      <c r="F628" s="73">
        <v>0</v>
      </c>
      <c r="G628" s="73">
        <v>0</v>
      </c>
      <c r="H628" s="73">
        <v>0</v>
      </c>
      <c r="I628" s="73">
        <v>0</v>
      </c>
      <c r="J628" s="73">
        <v>0</v>
      </c>
      <c r="K628" s="73">
        <v>0</v>
      </c>
      <c r="L628" s="73">
        <v>0</v>
      </c>
      <c r="M628" s="73">
        <v>0</v>
      </c>
      <c r="N628" s="73">
        <v>0</v>
      </c>
      <c r="O628" s="73">
        <v>0</v>
      </c>
      <c r="P628" s="73">
        <v>0</v>
      </c>
      <c r="Q628" s="73">
        <v>0</v>
      </c>
      <c r="R628" s="73">
        <v>0</v>
      </c>
      <c r="S628" s="73">
        <v>0</v>
      </c>
      <c r="T628" s="73">
        <v>0</v>
      </c>
      <c r="U628" s="73">
        <v>0</v>
      </c>
      <c r="V628" s="73">
        <v>0</v>
      </c>
      <c r="W628" s="73">
        <v>0</v>
      </c>
      <c r="X628" s="73">
        <v>0</v>
      </c>
      <c r="Y628" s="73">
        <v>0</v>
      </c>
      <c r="Z628" s="73">
        <v>0</v>
      </c>
      <c r="AA628" s="73">
        <v>0</v>
      </c>
      <c r="AB628" s="73">
        <v>0</v>
      </c>
      <c r="AC628" s="73">
        <v>0</v>
      </c>
      <c r="AD628" s="73">
        <v>0</v>
      </c>
      <c r="AE628" s="73">
        <v>0</v>
      </c>
      <c r="AF628" s="73">
        <v>0</v>
      </c>
      <c r="AG628" s="73">
        <v>0</v>
      </c>
      <c r="AH628" s="73">
        <v>0</v>
      </c>
      <c r="AI628" s="73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>
      <c r="A629" s="5"/>
      <c r="B629" s="5" t="s">
        <v>4</v>
      </c>
      <c r="C629" s="73">
        <v>0</v>
      </c>
      <c r="D629" s="73">
        <v>0</v>
      </c>
      <c r="E629" s="73">
        <v>0</v>
      </c>
      <c r="F629" s="73">
        <v>0</v>
      </c>
      <c r="G629" s="73">
        <v>0</v>
      </c>
      <c r="H629" s="73">
        <v>0</v>
      </c>
      <c r="I629" s="73">
        <v>0</v>
      </c>
      <c r="J629" s="73">
        <v>0</v>
      </c>
      <c r="K629" s="73">
        <v>0</v>
      </c>
      <c r="L629" s="73">
        <v>0</v>
      </c>
      <c r="M629" s="73">
        <v>0</v>
      </c>
      <c r="N629" s="73">
        <v>0</v>
      </c>
      <c r="O629" s="73">
        <v>0</v>
      </c>
      <c r="P629" s="73">
        <v>0</v>
      </c>
      <c r="Q629" s="73">
        <v>0</v>
      </c>
      <c r="R629" s="73">
        <v>0</v>
      </c>
      <c r="S629" s="73">
        <v>0</v>
      </c>
      <c r="T629" s="73">
        <v>0</v>
      </c>
      <c r="U629" s="73">
        <v>0</v>
      </c>
      <c r="V629" s="73">
        <v>0</v>
      </c>
      <c r="W629" s="73">
        <v>0</v>
      </c>
      <c r="X629" s="73">
        <v>0</v>
      </c>
      <c r="Y629" s="73">
        <v>0</v>
      </c>
      <c r="Z629" s="73">
        <v>0</v>
      </c>
      <c r="AA629" s="73">
        <v>0</v>
      </c>
      <c r="AB629" s="73">
        <v>0</v>
      </c>
      <c r="AC629" s="73">
        <v>0</v>
      </c>
      <c r="AD629" s="73">
        <v>0</v>
      </c>
      <c r="AE629" s="73">
        <v>0</v>
      </c>
      <c r="AF629" s="73">
        <v>0</v>
      </c>
      <c r="AG629" s="73">
        <v>0</v>
      </c>
      <c r="AH629" s="73">
        <v>0</v>
      </c>
      <c r="AI629" s="73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</row>
    <row r="630" spans="1:85">
      <c r="A630" s="5" t="s">
        <v>2</v>
      </c>
      <c r="B630" s="5" t="s">
        <v>3</v>
      </c>
      <c r="C630" s="73">
        <v>0</v>
      </c>
      <c r="D630" s="73">
        <v>0</v>
      </c>
      <c r="E630" s="73">
        <v>0</v>
      </c>
      <c r="F630" s="73">
        <v>0</v>
      </c>
      <c r="G630" s="73">
        <v>0</v>
      </c>
      <c r="H630" s="73">
        <v>0</v>
      </c>
      <c r="I630" s="73">
        <v>0</v>
      </c>
      <c r="J630" s="73">
        <v>0</v>
      </c>
      <c r="K630" s="73">
        <v>0</v>
      </c>
      <c r="L630" s="73">
        <v>0</v>
      </c>
      <c r="M630" s="73">
        <v>0</v>
      </c>
      <c r="N630" s="73">
        <v>0</v>
      </c>
      <c r="O630" s="73">
        <v>0</v>
      </c>
      <c r="P630" s="73">
        <v>0</v>
      </c>
      <c r="Q630" s="73">
        <v>0</v>
      </c>
      <c r="R630" s="73">
        <v>0</v>
      </c>
      <c r="S630" s="73">
        <v>0</v>
      </c>
      <c r="T630" s="73">
        <v>0</v>
      </c>
      <c r="U630" s="73">
        <v>0</v>
      </c>
      <c r="V630" s="73">
        <v>0</v>
      </c>
      <c r="W630" s="73">
        <v>0</v>
      </c>
      <c r="X630" s="73">
        <v>0</v>
      </c>
      <c r="Y630" s="73">
        <v>0</v>
      </c>
      <c r="Z630" s="73">
        <v>0</v>
      </c>
      <c r="AA630" s="73">
        <v>0</v>
      </c>
      <c r="AB630" s="73">
        <v>0</v>
      </c>
      <c r="AC630" s="73">
        <v>0</v>
      </c>
      <c r="AD630" s="73">
        <v>0</v>
      </c>
      <c r="AE630" s="73">
        <v>0</v>
      </c>
      <c r="AF630" s="73">
        <v>0</v>
      </c>
      <c r="AG630" s="73">
        <v>0</v>
      </c>
      <c r="AH630" s="73">
        <v>0</v>
      </c>
      <c r="AI630" s="73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</row>
    <row r="631" spans="1:85">
      <c r="A631" s="4"/>
      <c r="B631" s="4" t="s">
        <v>4</v>
      </c>
      <c r="C631" s="73">
        <v>0</v>
      </c>
      <c r="D631" s="73">
        <v>0</v>
      </c>
      <c r="E631" s="73">
        <v>0</v>
      </c>
      <c r="F631" s="73">
        <v>0</v>
      </c>
      <c r="G631" s="73">
        <v>0</v>
      </c>
      <c r="H631" s="73">
        <v>0</v>
      </c>
      <c r="I631" s="73">
        <v>0</v>
      </c>
      <c r="J631" s="73">
        <v>0</v>
      </c>
      <c r="K631" s="73">
        <v>0</v>
      </c>
      <c r="L631" s="73">
        <v>0</v>
      </c>
      <c r="M631" s="73">
        <v>0</v>
      </c>
      <c r="N631" s="73">
        <v>0</v>
      </c>
      <c r="O631" s="73">
        <v>0</v>
      </c>
      <c r="P631" s="73">
        <v>0</v>
      </c>
      <c r="Q631" s="73">
        <v>0</v>
      </c>
      <c r="R631" s="73">
        <v>0</v>
      </c>
      <c r="S631" s="73">
        <v>0</v>
      </c>
      <c r="T631" s="73">
        <v>0</v>
      </c>
      <c r="U631" s="73">
        <v>0</v>
      </c>
      <c r="V631" s="73">
        <v>0</v>
      </c>
      <c r="W631" s="73">
        <v>0</v>
      </c>
      <c r="X631" s="73">
        <v>0</v>
      </c>
      <c r="Y631" s="73">
        <v>0</v>
      </c>
      <c r="Z631" s="73">
        <v>0</v>
      </c>
      <c r="AA631" s="73">
        <v>0</v>
      </c>
      <c r="AB631" s="73">
        <v>0</v>
      </c>
      <c r="AC631" s="73">
        <v>0</v>
      </c>
      <c r="AD631" s="73">
        <v>0</v>
      </c>
      <c r="AE631" s="73">
        <v>0</v>
      </c>
      <c r="AF631" s="73">
        <v>0</v>
      </c>
      <c r="AG631" s="73">
        <v>0</v>
      </c>
      <c r="AH631" s="73">
        <v>0</v>
      </c>
      <c r="AI631" s="73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</row>
    <row r="632" spans="1:85">
      <c r="A632" s="14" t="s">
        <v>7</v>
      </c>
      <c r="B632" s="14" t="s">
        <v>3</v>
      </c>
      <c r="C632" s="73">
        <v>0</v>
      </c>
      <c r="D632" s="73">
        <v>0</v>
      </c>
      <c r="E632" s="73">
        <v>0</v>
      </c>
      <c r="F632" s="73">
        <v>0</v>
      </c>
      <c r="G632" s="73">
        <v>0</v>
      </c>
      <c r="H632" s="73">
        <v>0</v>
      </c>
      <c r="I632" s="73">
        <v>0</v>
      </c>
      <c r="J632" s="73">
        <v>0</v>
      </c>
      <c r="K632" s="73">
        <v>0</v>
      </c>
      <c r="L632" s="73">
        <v>0</v>
      </c>
      <c r="M632" s="73">
        <v>0</v>
      </c>
      <c r="N632" s="73">
        <v>0</v>
      </c>
      <c r="O632" s="73">
        <v>0</v>
      </c>
      <c r="P632" s="73">
        <v>0</v>
      </c>
      <c r="Q632" s="73">
        <v>0</v>
      </c>
      <c r="R632" s="73">
        <v>0</v>
      </c>
      <c r="S632" s="73">
        <v>0</v>
      </c>
      <c r="T632" s="73">
        <v>0</v>
      </c>
      <c r="U632" s="73">
        <v>0</v>
      </c>
      <c r="V632" s="73">
        <v>0</v>
      </c>
      <c r="W632" s="73">
        <v>0</v>
      </c>
      <c r="X632" s="73">
        <v>0</v>
      </c>
      <c r="Y632" s="73">
        <v>0</v>
      </c>
      <c r="Z632" s="73">
        <v>0</v>
      </c>
      <c r="AA632" s="73">
        <v>0</v>
      </c>
      <c r="AB632" s="73">
        <v>0</v>
      </c>
      <c r="AC632" s="73">
        <v>0</v>
      </c>
      <c r="AD632" s="73">
        <v>0</v>
      </c>
      <c r="AE632" s="73">
        <v>0</v>
      </c>
      <c r="AF632" s="73">
        <v>0</v>
      </c>
      <c r="AG632" s="73">
        <v>0</v>
      </c>
      <c r="AH632" s="73">
        <v>0</v>
      </c>
      <c r="AI632" s="73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</row>
    <row r="633" spans="1:85">
      <c r="A633" s="4"/>
      <c r="B633" s="4" t="s">
        <v>4</v>
      </c>
      <c r="C633" s="73">
        <v>0</v>
      </c>
      <c r="D633" s="73">
        <v>0</v>
      </c>
      <c r="E633" s="73">
        <v>0</v>
      </c>
      <c r="F633" s="73">
        <v>0</v>
      </c>
      <c r="G633" s="73">
        <v>0</v>
      </c>
      <c r="H633" s="73">
        <v>0</v>
      </c>
      <c r="I633" s="73">
        <v>0</v>
      </c>
      <c r="J633" s="73">
        <v>0</v>
      </c>
      <c r="K633" s="73">
        <v>0</v>
      </c>
      <c r="L633" s="73">
        <v>0</v>
      </c>
      <c r="M633" s="73">
        <v>0</v>
      </c>
      <c r="N633" s="73">
        <v>0</v>
      </c>
      <c r="O633" s="73">
        <v>0</v>
      </c>
      <c r="P633" s="73">
        <v>0</v>
      </c>
      <c r="Q633" s="73">
        <v>0</v>
      </c>
      <c r="R633" s="73">
        <v>0</v>
      </c>
      <c r="S633" s="73">
        <v>0</v>
      </c>
      <c r="T633" s="73">
        <v>0</v>
      </c>
      <c r="U633" s="73">
        <v>0</v>
      </c>
      <c r="V633" s="73">
        <v>0</v>
      </c>
      <c r="W633" s="73">
        <v>0</v>
      </c>
      <c r="X633" s="73">
        <v>0</v>
      </c>
      <c r="Y633" s="73">
        <v>0</v>
      </c>
      <c r="Z633" s="73">
        <v>0</v>
      </c>
      <c r="AA633" s="73">
        <v>0</v>
      </c>
      <c r="AB633" s="73">
        <v>0</v>
      </c>
      <c r="AC633" s="73">
        <v>0</v>
      </c>
      <c r="AD633" s="73">
        <v>0</v>
      </c>
      <c r="AE633" s="73">
        <v>0</v>
      </c>
      <c r="AF633" s="73">
        <v>0</v>
      </c>
      <c r="AG633" s="73">
        <v>0</v>
      </c>
      <c r="AH633" s="73">
        <v>0</v>
      </c>
      <c r="AI633" s="7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</row>
    <row r="634" spans="1:85">
      <c r="A634" s="14" t="s">
        <v>6</v>
      </c>
      <c r="B634" s="14" t="s">
        <v>3</v>
      </c>
      <c r="C634" s="73">
        <v>0</v>
      </c>
      <c r="D634" s="73">
        <v>0</v>
      </c>
      <c r="E634" s="73">
        <v>0</v>
      </c>
      <c r="F634" s="73">
        <v>0</v>
      </c>
      <c r="G634" s="73">
        <v>0</v>
      </c>
      <c r="H634" s="73">
        <v>0</v>
      </c>
      <c r="I634" s="73">
        <v>0</v>
      </c>
      <c r="J634" s="73">
        <v>0</v>
      </c>
      <c r="K634" s="73">
        <v>0</v>
      </c>
      <c r="L634" s="73">
        <v>0</v>
      </c>
      <c r="M634" s="73">
        <v>0</v>
      </c>
      <c r="N634" s="73">
        <v>0</v>
      </c>
      <c r="O634" s="73">
        <v>0</v>
      </c>
      <c r="P634" s="73">
        <v>0</v>
      </c>
      <c r="Q634" s="73">
        <v>0</v>
      </c>
      <c r="R634" s="73">
        <v>0</v>
      </c>
      <c r="S634" s="73">
        <v>0</v>
      </c>
      <c r="T634" s="73">
        <v>0</v>
      </c>
      <c r="U634" s="73">
        <v>0</v>
      </c>
      <c r="V634" s="73">
        <v>0</v>
      </c>
      <c r="W634" s="73">
        <v>0</v>
      </c>
      <c r="X634" s="73">
        <v>0</v>
      </c>
      <c r="Y634" s="73">
        <v>0</v>
      </c>
      <c r="Z634" s="73">
        <v>0</v>
      </c>
      <c r="AA634" s="73">
        <v>0</v>
      </c>
      <c r="AB634" s="73">
        <v>0</v>
      </c>
      <c r="AC634" s="73">
        <v>0</v>
      </c>
      <c r="AD634" s="73">
        <v>0</v>
      </c>
      <c r="AE634" s="73">
        <v>0</v>
      </c>
      <c r="AF634" s="73">
        <v>0</v>
      </c>
      <c r="AG634" s="73">
        <v>0</v>
      </c>
      <c r="AH634" s="73">
        <v>0</v>
      </c>
      <c r="AI634" s="73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>
      <c r="A635" s="5"/>
      <c r="B635" s="5" t="s">
        <v>4</v>
      </c>
      <c r="C635" s="73">
        <v>0</v>
      </c>
      <c r="D635" s="73">
        <v>0</v>
      </c>
      <c r="E635" s="73">
        <v>0</v>
      </c>
      <c r="F635" s="73">
        <v>0</v>
      </c>
      <c r="G635" s="73">
        <v>0</v>
      </c>
      <c r="H635" s="73">
        <v>0</v>
      </c>
      <c r="I635" s="73">
        <v>0</v>
      </c>
      <c r="J635" s="73">
        <v>0</v>
      </c>
      <c r="K635" s="73">
        <v>0</v>
      </c>
      <c r="L635" s="73">
        <v>0</v>
      </c>
      <c r="M635" s="73">
        <v>0</v>
      </c>
      <c r="N635" s="73">
        <v>0</v>
      </c>
      <c r="O635" s="73">
        <v>0</v>
      </c>
      <c r="P635" s="73">
        <v>0</v>
      </c>
      <c r="Q635" s="73">
        <v>0</v>
      </c>
      <c r="R635" s="73">
        <v>0</v>
      </c>
      <c r="S635" s="73">
        <v>0</v>
      </c>
      <c r="T635" s="73">
        <v>0</v>
      </c>
      <c r="U635" s="73">
        <v>0</v>
      </c>
      <c r="V635" s="73">
        <v>0</v>
      </c>
      <c r="W635" s="73">
        <v>0</v>
      </c>
      <c r="X635" s="73">
        <v>0</v>
      </c>
      <c r="Y635" s="73">
        <v>0</v>
      </c>
      <c r="Z635" s="73">
        <v>0</v>
      </c>
      <c r="AA635" s="73">
        <v>0</v>
      </c>
      <c r="AB635" s="73">
        <v>0</v>
      </c>
      <c r="AC635" s="73">
        <v>0</v>
      </c>
      <c r="AD635" s="73">
        <v>0</v>
      </c>
      <c r="AE635" s="73">
        <v>0</v>
      </c>
      <c r="AF635" s="73">
        <v>0</v>
      </c>
      <c r="AG635" s="73">
        <v>0</v>
      </c>
      <c r="AH635" s="73">
        <v>0</v>
      </c>
      <c r="AI635" s="73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</row>
    <row r="636" spans="1:85">
      <c r="A636" s="5" t="s">
        <v>8</v>
      </c>
      <c r="B636" s="5" t="s">
        <v>3</v>
      </c>
      <c r="C636" s="73">
        <v>0</v>
      </c>
      <c r="D636" s="73">
        <v>0</v>
      </c>
      <c r="E636" s="73">
        <v>0</v>
      </c>
      <c r="F636" s="73">
        <v>0</v>
      </c>
      <c r="G636" s="73">
        <v>0</v>
      </c>
      <c r="H636" s="73">
        <v>0</v>
      </c>
      <c r="I636" s="73">
        <v>0</v>
      </c>
      <c r="J636" s="73">
        <v>0</v>
      </c>
      <c r="K636" s="73">
        <v>0</v>
      </c>
      <c r="L636" s="73">
        <v>0</v>
      </c>
      <c r="M636" s="73">
        <v>0</v>
      </c>
      <c r="N636" s="73">
        <v>0</v>
      </c>
      <c r="O636" s="73">
        <v>0</v>
      </c>
      <c r="P636" s="73">
        <v>0</v>
      </c>
      <c r="Q636" s="73">
        <v>0</v>
      </c>
      <c r="R636" s="73">
        <v>0</v>
      </c>
      <c r="S636" s="73">
        <v>0</v>
      </c>
      <c r="T636" s="73">
        <v>0</v>
      </c>
      <c r="U636" s="73">
        <v>0</v>
      </c>
      <c r="V636" s="73">
        <v>0</v>
      </c>
      <c r="W636" s="73">
        <v>0</v>
      </c>
      <c r="X636" s="73">
        <v>0</v>
      </c>
      <c r="Y636" s="73">
        <v>0</v>
      </c>
      <c r="Z636" s="73">
        <v>0</v>
      </c>
      <c r="AA636" s="73">
        <v>0</v>
      </c>
      <c r="AB636" s="73">
        <v>0</v>
      </c>
      <c r="AC636" s="73">
        <v>0</v>
      </c>
      <c r="AD636" s="73">
        <v>0</v>
      </c>
      <c r="AE636" s="73">
        <v>0</v>
      </c>
      <c r="AF636" s="73">
        <v>0</v>
      </c>
      <c r="AG636" s="73">
        <v>0</v>
      </c>
      <c r="AH636" s="73">
        <v>0</v>
      </c>
      <c r="AI636" s="73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</row>
    <row r="637" spans="1:85">
      <c r="A637" s="4"/>
      <c r="B637" s="4" t="s">
        <v>37</v>
      </c>
      <c r="C637" s="73">
        <v>0</v>
      </c>
      <c r="D637" s="73">
        <v>0</v>
      </c>
      <c r="E637" s="73">
        <v>0</v>
      </c>
      <c r="F637" s="73">
        <v>0</v>
      </c>
      <c r="G637" s="73">
        <v>0</v>
      </c>
      <c r="H637" s="73">
        <v>0</v>
      </c>
      <c r="I637" s="73">
        <v>0</v>
      </c>
      <c r="J637" s="73">
        <v>0</v>
      </c>
      <c r="K637" s="73">
        <v>0</v>
      </c>
      <c r="L637" s="73">
        <v>0</v>
      </c>
      <c r="M637" s="73">
        <v>0</v>
      </c>
      <c r="N637" s="73">
        <v>0</v>
      </c>
      <c r="O637" s="73">
        <v>0</v>
      </c>
      <c r="P637" s="73">
        <v>0</v>
      </c>
      <c r="Q637" s="73">
        <v>0</v>
      </c>
      <c r="R637" s="73">
        <v>0</v>
      </c>
      <c r="S637" s="73">
        <v>0</v>
      </c>
      <c r="T637" s="73">
        <v>0</v>
      </c>
      <c r="U637" s="73">
        <v>0</v>
      </c>
      <c r="V637" s="73">
        <v>0</v>
      </c>
      <c r="W637" s="73">
        <v>0</v>
      </c>
      <c r="X637" s="73">
        <v>0</v>
      </c>
      <c r="Y637" s="73">
        <v>0</v>
      </c>
      <c r="Z637" s="73">
        <v>0</v>
      </c>
      <c r="AA637" s="73">
        <v>0</v>
      </c>
      <c r="AB637" s="73">
        <v>0</v>
      </c>
      <c r="AC637" s="73">
        <v>0</v>
      </c>
      <c r="AD637" s="73">
        <v>0</v>
      </c>
      <c r="AE637" s="73">
        <v>0</v>
      </c>
      <c r="AF637" s="73">
        <v>0</v>
      </c>
      <c r="AG637" s="73">
        <v>0</v>
      </c>
      <c r="AH637" s="73">
        <v>0</v>
      </c>
      <c r="AI637" s="73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</row>
    <row r="638" spans="1:85">
      <c r="A638" s="14" t="s">
        <v>36</v>
      </c>
      <c r="B638" s="14" t="s">
        <v>38</v>
      </c>
      <c r="C638" s="73">
        <v>0</v>
      </c>
      <c r="D638" s="73">
        <v>0</v>
      </c>
      <c r="E638" s="73">
        <v>0</v>
      </c>
      <c r="F638" s="73">
        <v>0</v>
      </c>
      <c r="G638" s="73">
        <v>0</v>
      </c>
      <c r="H638" s="73">
        <v>0</v>
      </c>
      <c r="I638" s="73">
        <v>0</v>
      </c>
      <c r="J638" s="73">
        <v>0</v>
      </c>
      <c r="K638" s="73">
        <v>0</v>
      </c>
      <c r="L638" s="73">
        <v>0</v>
      </c>
      <c r="M638" s="73">
        <v>0</v>
      </c>
      <c r="N638" s="73">
        <v>0</v>
      </c>
      <c r="O638" s="73">
        <v>0</v>
      </c>
      <c r="P638" s="73">
        <v>0</v>
      </c>
      <c r="Q638" s="73">
        <v>0</v>
      </c>
      <c r="R638" s="73">
        <v>0</v>
      </c>
      <c r="S638" s="73">
        <v>0</v>
      </c>
      <c r="T638" s="73">
        <v>0</v>
      </c>
      <c r="U638" s="73">
        <v>0</v>
      </c>
      <c r="V638" s="73">
        <v>0</v>
      </c>
      <c r="W638" s="73">
        <v>0</v>
      </c>
      <c r="X638" s="73">
        <v>0</v>
      </c>
      <c r="Y638" s="73">
        <v>0</v>
      </c>
      <c r="Z638" s="73">
        <v>0</v>
      </c>
      <c r="AA638" s="73">
        <v>0</v>
      </c>
      <c r="AB638" s="73">
        <v>0</v>
      </c>
      <c r="AC638" s="73">
        <v>0</v>
      </c>
      <c r="AD638" s="73">
        <v>0</v>
      </c>
      <c r="AE638" s="73">
        <v>0</v>
      </c>
      <c r="AF638" s="73">
        <v>0</v>
      </c>
      <c r="AG638" s="73">
        <v>0</v>
      </c>
      <c r="AH638" s="73">
        <v>0</v>
      </c>
      <c r="AI638" s="73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</row>
    <row r="639" spans="1:85">
      <c r="A639" s="5"/>
      <c r="B639" s="5" t="s">
        <v>213</v>
      </c>
      <c r="C639" s="73">
        <v>0</v>
      </c>
      <c r="D639" s="73">
        <v>0</v>
      </c>
      <c r="E639" s="73">
        <v>0</v>
      </c>
      <c r="F639" s="73">
        <v>0</v>
      </c>
      <c r="G639" s="73">
        <v>0</v>
      </c>
      <c r="H639" s="73">
        <v>0</v>
      </c>
      <c r="I639" s="73">
        <v>0</v>
      </c>
      <c r="J639" s="73">
        <v>0</v>
      </c>
      <c r="K639" s="73">
        <v>0</v>
      </c>
      <c r="L639" s="73">
        <v>0</v>
      </c>
      <c r="M639" s="73">
        <v>0</v>
      </c>
      <c r="N639" s="73">
        <v>0</v>
      </c>
      <c r="O639" s="73">
        <v>0</v>
      </c>
      <c r="P639" s="73">
        <v>0</v>
      </c>
      <c r="Q639" s="73">
        <v>0</v>
      </c>
      <c r="R639" s="73">
        <v>0</v>
      </c>
      <c r="S639" s="73">
        <v>0</v>
      </c>
      <c r="T639" s="73">
        <v>0</v>
      </c>
      <c r="U639" s="73">
        <v>0</v>
      </c>
      <c r="V639" s="73">
        <v>0</v>
      </c>
      <c r="W639" s="73">
        <v>0</v>
      </c>
      <c r="X639" s="73">
        <v>0</v>
      </c>
      <c r="Y639" s="73">
        <v>0</v>
      </c>
      <c r="Z639" s="73">
        <v>0</v>
      </c>
      <c r="AA639" s="73">
        <v>0</v>
      </c>
      <c r="AB639" s="73">
        <v>0</v>
      </c>
      <c r="AC639" s="73">
        <v>0</v>
      </c>
      <c r="AD639" s="73">
        <v>0</v>
      </c>
      <c r="AE639" s="73">
        <v>0</v>
      </c>
      <c r="AF639" s="73">
        <v>0</v>
      </c>
      <c r="AG639" s="73">
        <v>0</v>
      </c>
      <c r="AH639" s="73">
        <v>0</v>
      </c>
      <c r="AI639" s="73">
        <v>0</v>
      </c>
    </row>
    <row r="640" spans="1:85">
      <c r="A640" s="1" t="str">
        <f>LOOKUP(B640,[1]Regions!$A$4:$A$98,[1]Regions!$B$4:$B$98)</f>
        <v>Iceland</v>
      </c>
      <c r="B640" s="2">
        <v>30</v>
      </c>
      <c r="C640" s="72">
        <v>2018</v>
      </c>
      <c r="D640" s="72">
        <v>2019</v>
      </c>
      <c r="E640" s="72">
        <v>2020</v>
      </c>
      <c r="F640" s="72">
        <v>2021</v>
      </c>
      <c r="G640" s="72">
        <v>2022</v>
      </c>
      <c r="H640" s="72">
        <v>2023</v>
      </c>
      <c r="I640" s="72">
        <v>2024</v>
      </c>
      <c r="J640" s="72">
        <v>2025</v>
      </c>
      <c r="K640" s="72">
        <v>2026</v>
      </c>
      <c r="L640" s="72">
        <v>2027</v>
      </c>
      <c r="M640" s="72">
        <v>2028</v>
      </c>
      <c r="N640" s="72">
        <v>2029</v>
      </c>
      <c r="O640" s="72">
        <v>2030</v>
      </c>
      <c r="P640" s="72">
        <v>2031</v>
      </c>
      <c r="Q640" s="72">
        <v>2032</v>
      </c>
      <c r="R640" s="72">
        <v>2033</v>
      </c>
      <c r="S640" s="72">
        <v>2034</v>
      </c>
      <c r="T640" s="72">
        <v>2035</v>
      </c>
      <c r="U640" s="72">
        <v>2036</v>
      </c>
      <c r="V640" s="72">
        <v>2037</v>
      </c>
      <c r="W640" s="72">
        <v>2038</v>
      </c>
      <c r="X640" s="72">
        <v>2039</v>
      </c>
      <c r="Y640" s="72">
        <v>2040</v>
      </c>
      <c r="Z640" s="72">
        <v>2041</v>
      </c>
      <c r="AA640" s="72">
        <v>2042</v>
      </c>
      <c r="AB640" s="72">
        <v>2043</v>
      </c>
      <c r="AC640" s="72">
        <v>2044</v>
      </c>
      <c r="AD640" s="72">
        <v>2045</v>
      </c>
      <c r="AE640" s="72">
        <v>2046</v>
      </c>
      <c r="AF640" s="72">
        <v>2047</v>
      </c>
      <c r="AG640" s="72">
        <v>2048</v>
      </c>
      <c r="AH640" s="72">
        <v>2049</v>
      </c>
      <c r="AI640" s="72">
        <v>2050</v>
      </c>
      <c r="AJ640">
        <v>2051</v>
      </c>
      <c r="AK640">
        <v>2052</v>
      </c>
      <c r="AL640">
        <v>2053</v>
      </c>
      <c r="AM640">
        <v>2054</v>
      </c>
      <c r="AN640">
        <v>2055</v>
      </c>
      <c r="AO640">
        <v>2056</v>
      </c>
      <c r="AP640">
        <v>2057</v>
      </c>
      <c r="AQ640">
        <v>2058</v>
      </c>
      <c r="AR640">
        <v>2059</v>
      </c>
      <c r="AS640">
        <v>2060</v>
      </c>
      <c r="AT640">
        <v>2061</v>
      </c>
      <c r="AU640">
        <v>2062</v>
      </c>
      <c r="AV640">
        <v>2063</v>
      </c>
      <c r="AW640">
        <v>2064</v>
      </c>
      <c r="AX640">
        <v>2065</v>
      </c>
      <c r="AY640">
        <v>2066</v>
      </c>
      <c r="AZ640">
        <v>2067</v>
      </c>
      <c r="BA640">
        <v>2068</v>
      </c>
      <c r="BB640">
        <v>2069</v>
      </c>
      <c r="BC640">
        <v>2070</v>
      </c>
      <c r="BD640">
        <v>2071</v>
      </c>
      <c r="BE640">
        <v>2072</v>
      </c>
      <c r="BF640">
        <v>2073</v>
      </c>
      <c r="BG640">
        <v>2074</v>
      </c>
      <c r="BH640">
        <v>2075</v>
      </c>
      <c r="BI640">
        <v>2076</v>
      </c>
      <c r="BJ640">
        <v>2077</v>
      </c>
      <c r="BK640">
        <v>2078</v>
      </c>
      <c r="BL640">
        <v>2079</v>
      </c>
      <c r="BM640">
        <v>2080</v>
      </c>
      <c r="BN640">
        <v>2081</v>
      </c>
      <c r="BO640">
        <v>2082</v>
      </c>
      <c r="BP640">
        <v>2083</v>
      </c>
      <c r="BQ640">
        <v>2084</v>
      </c>
      <c r="BR640">
        <v>2085</v>
      </c>
      <c r="BS640">
        <v>2086</v>
      </c>
      <c r="BT640">
        <v>2087</v>
      </c>
      <c r="BU640">
        <v>2088</v>
      </c>
      <c r="BV640">
        <v>2089</v>
      </c>
      <c r="BW640">
        <v>2090</v>
      </c>
      <c r="BX640">
        <v>2091</v>
      </c>
      <c r="BY640">
        <v>2092</v>
      </c>
      <c r="BZ640">
        <v>2093</v>
      </c>
      <c r="CA640">
        <v>2094</v>
      </c>
      <c r="CB640">
        <v>2095</v>
      </c>
      <c r="CC640">
        <v>2096</v>
      </c>
      <c r="CD640">
        <v>2097</v>
      </c>
      <c r="CE640">
        <v>2098</v>
      </c>
      <c r="CF640">
        <v>2099</v>
      </c>
      <c r="CG640">
        <v>2100</v>
      </c>
    </row>
    <row r="641" spans="1:85">
      <c r="A641" s="74"/>
      <c r="B641" s="74" t="s">
        <v>4</v>
      </c>
      <c r="C641" s="73">
        <v>0</v>
      </c>
      <c r="D641" s="73">
        <v>0</v>
      </c>
      <c r="E641" s="73">
        <v>0</v>
      </c>
      <c r="F641" s="73">
        <v>0</v>
      </c>
      <c r="G641" s="73">
        <v>0</v>
      </c>
      <c r="H641" s="73">
        <v>0</v>
      </c>
      <c r="I641" s="73">
        <v>0</v>
      </c>
      <c r="J641" s="73">
        <v>0</v>
      </c>
      <c r="K641" s="73">
        <v>0</v>
      </c>
      <c r="L641" s="73">
        <v>0</v>
      </c>
      <c r="M641" s="73">
        <v>0</v>
      </c>
      <c r="N641" s="73">
        <v>0</v>
      </c>
      <c r="O641" s="73">
        <v>0</v>
      </c>
      <c r="P641" s="73">
        <v>0</v>
      </c>
      <c r="Q641" s="73">
        <v>0</v>
      </c>
      <c r="R641" s="73">
        <v>0</v>
      </c>
      <c r="S641" s="73">
        <v>0</v>
      </c>
      <c r="T641" s="73">
        <v>0</v>
      </c>
      <c r="U641" s="73">
        <v>0</v>
      </c>
      <c r="V641" s="73">
        <v>0</v>
      </c>
      <c r="W641" s="73">
        <v>0</v>
      </c>
      <c r="X641" s="73">
        <v>0</v>
      </c>
      <c r="Y641" s="73">
        <v>0</v>
      </c>
      <c r="Z641" s="73">
        <v>0</v>
      </c>
      <c r="AA641" s="73">
        <v>0</v>
      </c>
      <c r="AB641" s="73">
        <v>0</v>
      </c>
      <c r="AC641" s="73">
        <v>0</v>
      </c>
      <c r="AD641" s="73">
        <v>0</v>
      </c>
      <c r="AE641" s="73">
        <v>0</v>
      </c>
      <c r="AF641" s="73">
        <v>0</v>
      </c>
      <c r="AG641" s="73">
        <v>0</v>
      </c>
      <c r="AH641" s="73">
        <v>0</v>
      </c>
      <c r="AI641" s="73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</row>
    <row r="642" spans="1:85">
      <c r="A642" s="74" t="s">
        <v>0</v>
      </c>
      <c r="B642" s="74" t="s">
        <v>3</v>
      </c>
      <c r="C642" s="73">
        <v>0</v>
      </c>
      <c r="D642" s="73">
        <v>0</v>
      </c>
      <c r="E642" s="73">
        <v>0</v>
      </c>
      <c r="F642" s="73">
        <v>0</v>
      </c>
      <c r="G642" s="73">
        <v>0</v>
      </c>
      <c r="H642" s="73">
        <v>0</v>
      </c>
      <c r="I642" s="73">
        <v>0</v>
      </c>
      <c r="J642" s="73">
        <v>0</v>
      </c>
      <c r="K642" s="73">
        <v>0</v>
      </c>
      <c r="L642" s="73">
        <v>0</v>
      </c>
      <c r="M642" s="73">
        <v>0</v>
      </c>
      <c r="N642" s="73">
        <v>0</v>
      </c>
      <c r="O642" s="73">
        <v>0</v>
      </c>
      <c r="P642" s="73">
        <v>0</v>
      </c>
      <c r="Q642" s="73">
        <v>0</v>
      </c>
      <c r="R642" s="73">
        <v>0</v>
      </c>
      <c r="S642" s="73">
        <v>0</v>
      </c>
      <c r="T642" s="73">
        <v>0</v>
      </c>
      <c r="U642" s="73">
        <v>0</v>
      </c>
      <c r="V642" s="73">
        <v>0</v>
      </c>
      <c r="W642" s="73">
        <v>0</v>
      </c>
      <c r="X642" s="73">
        <v>0</v>
      </c>
      <c r="Y642" s="73">
        <v>0</v>
      </c>
      <c r="Z642" s="73">
        <v>0</v>
      </c>
      <c r="AA642" s="73">
        <v>0</v>
      </c>
      <c r="AB642" s="73">
        <v>0</v>
      </c>
      <c r="AC642" s="73">
        <v>0</v>
      </c>
      <c r="AD642" s="73">
        <v>0</v>
      </c>
      <c r="AE642" s="73">
        <v>0</v>
      </c>
      <c r="AF642" s="73">
        <v>0</v>
      </c>
      <c r="AG642" s="73">
        <v>0</v>
      </c>
      <c r="AH642" s="73">
        <v>0</v>
      </c>
      <c r="AI642" s="73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</row>
    <row r="643" spans="1:85">
      <c r="A643" s="74"/>
      <c r="B643" s="74" t="s">
        <v>34</v>
      </c>
      <c r="C643" s="73">
        <v>0</v>
      </c>
      <c r="D643" s="73">
        <v>0</v>
      </c>
      <c r="E643" s="73">
        <v>0</v>
      </c>
      <c r="F643" s="73">
        <v>0</v>
      </c>
      <c r="G643" s="73">
        <v>0</v>
      </c>
      <c r="H643" s="73">
        <v>0</v>
      </c>
      <c r="I643" s="73">
        <v>0</v>
      </c>
      <c r="J643" s="73">
        <v>0</v>
      </c>
      <c r="K643" s="73">
        <v>0</v>
      </c>
      <c r="L643" s="73">
        <v>0</v>
      </c>
      <c r="M643" s="73">
        <v>0</v>
      </c>
      <c r="N643" s="73">
        <v>0</v>
      </c>
      <c r="O643" s="73">
        <v>0</v>
      </c>
      <c r="P643" s="73">
        <v>0</v>
      </c>
      <c r="Q643" s="73">
        <v>0</v>
      </c>
      <c r="R643" s="73">
        <v>0</v>
      </c>
      <c r="S643" s="73">
        <v>0</v>
      </c>
      <c r="T643" s="73">
        <v>0</v>
      </c>
      <c r="U643" s="73">
        <v>0</v>
      </c>
      <c r="V643" s="73">
        <v>0</v>
      </c>
      <c r="W643" s="73">
        <v>0</v>
      </c>
      <c r="X643" s="73">
        <v>0</v>
      </c>
      <c r="Y643" s="73">
        <v>0</v>
      </c>
      <c r="Z643" s="73">
        <v>0</v>
      </c>
      <c r="AA643" s="73">
        <v>0</v>
      </c>
      <c r="AB643" s="73">
        <v>0</v>
      </c>
      <c r="AC643" s="73">
        <v>0</v>
      </c>
      <c r="AD643" s="73">
        <v>0</v>
      </c>
      <c r="AE643" s="73">
        <v>0</v>
      </c>
      <c r="AF643" s="73">
        <v>0</v>
      </c>
      <c r="AG643" s="73">
        <v>0</v>
      </c>
      <c r="AH643" s="73">
        <v>0</v>
      </c>
      <c r="AI643" s="7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</row>
    <row r="644" spans="1:85">
      <c r="A644" s="14"/>
      <c r="B644" s="14" t="s">
        <v>35</v>
      </c>
      <c r="C644" s="73">
        <v>0</v>
      </c>
      <c r="D644" s="73">
        <v>0</v>
      </c>
      <c r="E644" s="73">
        <v>0</v>
      </c>
      <c r="F644" s="73">
        <v>0</v>
      </c>
      <c r="G644" s="73">
        <v>0</v>
      </c>
      <c r="H644" s="73">
        <v>0</v>
      </c>
      <c r="I644" s="73">
        <v>0</v>
      </c>
      <c r="J644" s="73">
        <v>0</v>
      </c>
      <c r="K644" s="73">
        <v>0</v>
      </c>
      <c r="L644" s="73">
        <v>0</v>
      </c>
      <c r="M644" s="73">
        <v>0</v>
      </c>
      <c r="N644" s="73">
        <v>0</v>
      </c>
      <c r="O644" s="73">
        <v>0</v>
      </c>
      <c r="P644" s="73">
        <v>0</v>
      </c>
      <c r="Q644" s="73">
        <v>0</v>
      </c>
      <c r="R644" s="73">
        <v>0</v>
      </c>
      <c r="S644" s="73">
        <v>0</v>
      </c>
      <c r="T644" s="73">
        <v>0</v>
      </c>
      <c r="U644" s="73">
        <v>0</v>
      </c>
      <c r="V644" s="73">
        <v>0</v>
      </c>
      <c r="W644" s="73">
        <v>0</v>
      </c>
      <c r="X644" s="73">
        <v>0</v>
      </c>
      <c r="Y644" s="73">
        <v>0</v>
      </c>
      <c r="Z644" s="73">
        <v>0</v>
      </c>
      <c r="AA644" s="73">
        <v>0</v>
      </c>
      <c r="AB644" s="73">
        <v>0</v>
      </c>
      <c r="AC644" s="73">
        <v>0</v>
      </c>
      <c r="AD644" s="73">
        <v>0</v>
      </c>
      <c r="AE644" s="73">
        <v>0</v>
      </c>
      <c r="AF644" s="73">
        <v>0</v>
      </c>
      <c r="AG644" s="73">
        <v>0</v>
      </c>
      <c r="AH644" s="73">
        <v>0</v>
      </c>
      <c r="AI644" s="73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</row>
    <row r="645" spans="1:85">
      <c r="A645" s="4"/>
      <c r="B645" s="4" t="s">
        <v>4</v>
      </c>
      <c r="C645" s="73">
        <v>0</v>
      </c>
      <c r="D645" s="73">
        <v>0</v>
      </c>
      <c r="E645" s="73">
        <v>0</v>
      </c>
      <c r="F645" s="73">
        <v>0</v>
      </c>
      <c r="G645" s="73">
        <v>0</v>
      </c>
      <c r="H645" s="73">
        <v>0</v>
      </c>
      <c r="I645" s="73">
        <v>0</v>
      </c>
      <c r="J645" s="73">
        <v>0</v>
      </c>
      <c r="K645" s="73">
        <v>0</v>
      </c>
      <c r="L645" s="73">
        <v>0</v>
      </c>
      <c r="M645" s="73">
        <v>0</v>
      </c>
      <c r="N645" s="73">
        <v>0</v>
      </c>
      <c r="O645" s="73">
        <v>0</v>
      </c>
      <c r="P645" s="73">
        <v>0</v>
      </c>
      <c r="Q645" s="73">
        <v>0</v>
      </c>
      <c r="R645" s="73">
        <v>0</v>
      </c>
      <c r="S645" s="73">
        <v>0</v>
      </c>
      <c r="T645" s="73">
        <v>0</v>
      </c>
      <c r="U645" s="73">
        <v>0</v>
      </c>
      <c r="V645" s="73">
        <v>0</v>
      </c>
      <c r="W645" s="73">
        <v>0</v>
      </c>
      <c r="X645" s="73">
        <v>0</v>
      </c>
      <c r="Y645" s="73">
        <v>0</v>
      </c>
      <c r="Z645" s="73">
        <v>0</v>
      </c>
      <c r="AA645" s="73">
        <v>0</v>
      </c>
      <c r="AB645" s="73">
        <v>0</v>
      </c>
      <c r="AC645" s="73">
        <v>0</v>
      </c>
      <c r="AD645" s="73">
        <v>0</v>
      </c>
      <c r="AE645" s="73">
        <v>0</v>
      </c>
      <c r="AF645" s="73">
        <v>0</v>
      </c>
      <c r="AG645" s="73">
        <v>0</v>
      </c>
      <c r="AH645" s="73">
        <v>0</v>
      </c>
      <c r="AI645" s="73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</row>
    <row r="646" spans="1:85">
      <c r="A646" s="74" t="s">
        <v>1</v>
      </c>
      <c r="B646" s="74" t="s">
        <v>3</v>
      </c>
      <c r="C646" s="73">
        <v>0</v>
      </c>
      <c r="D646" s="73">
        <v>0</v>
      </c>
      <c r="E646" s="73">
        <v>0</v>
      </c>
      <c r="F646" s="73">
        <v>0</v>
      </c>
      <c r="G646" s="73">
        <v>0</v>
      </c>
      <c r="H646" s="73">
        <v>0</v>
      </c>
      <c r="I646" s="73">
        <v>0</v>
      </c>
      <c r="J646" s="73">
        <v>0</v>
      </c>
      <c r="K646" s="73">
        <v>0</v>
      </c>
      <c r="L646" s="73">
        <v>0</v>
      </c>
      <c r="M646" s="73">
        <v>0</v>
      </c>
      <c r="N646" s="73">
        <v>0</v>
      </c>
      <c r="O646" s="73">
        <v>0</v>
      </c>
      <c r="P646" s="73">
        <v>0</v>
      </c>
      <c r="Q646" s="73">
        <v>0</v>
      </c>
      <c r="R646" s="73">
        <v>0</v>
      </c>
      <c r="S646" s="73">
        <v>0</v>
      </c>
      <c r="T646" s="73">
        <v>0</v>
      </c>
      <c r="U646" s="73">
        <v>0</v>
      </c>
      <c r="V646" s="73">
        <v>0</v>
      </c>
      <c r="W646" s="73">
        <v>0</v>
      </c>
      <c r="X646" s="73">
        <v>0</v>
      </c>
      <c r="Y646" s="73">
        <v>0</v>
      </c>
      <c r="Z646" s="73">
        <v>0</v>
      </c>
      <c r="AA646" s="73">
        <v>0</v>
      </c>
      <c r="AB646" s="73">
        <v>0</v>
      </c>
      <c r="AC646" s="73">
        <v>0</v>
      </c>
      <c r="AD646" s="73">
        <v>0</v>
      </c>
      <c r="AE646" s="73">
        <v>0</v>
      </c>
      <c r="AF646" s="73">
        <v>0</v>
      </c>
      <c r="AG646" s="73">
        <v>0</v>
      </c>
      <c r="AH646" s="73">
        <v>0</v>
      </c>
      <c r="AI646" s="73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</row>
    <row r="647" spans="1:85">
      <c r="A647" s="74"/>
      <c r="B647" s="74" t="s">
        <v>34</v>
      </c>
      <c r="C647" s="73">
        <v>0</v>
      </c>
      <c r="D647" s="73">
        <v>0</v>
      </c>
      <c r="E647" s="73">
        <v>0</v>
      </c>
      <c r="F647" s="73">
        <v>0</v>
      </c>
      <c r="G647" s="73">
        <v>0</v>
      </c>
      <c r="H647" s="73">
        <v>0</v>
      </c>
      <c r="I647" s="73">
        <v>0</v>
      </c>
      <c r="J647" s="73">
        <v>0</v>
      </c>
      <c r="K647" s="73">
        <v>0</v>
      </c>
      <c r="L647" s="73">
        <v>0</v>
      </c>
      <c r="M647" s="73">
        <v>0</v>
      </c>
      <c r="N647" s="73">
        <v>0</v>
      </c>
      <c r="O647" s="73">
        <v>0</v>
      </c>
      <c r="P647" s="73">
        <v>0</v>
      </c>
      <c r="Q647" s="73">
        <v>0</v>
      </c>
      <c r="R647" s="73">
        <v>0</v>
      </c>
      <c r="S647" s="73">
        <v>0</v>
      </c>
      <c r="T647" s="73">
        <v>0</v>
      </c>
      <c r="U647" s="73">
        <v>0</v>
      </c>
      <c r="V647" s="73">
        <v>0</v>
      </c>
      <c r="W647" s="73">
        <v>0</v>
      </c>
      <c r="X647" s="73">
        <v>0</v>
      </c>
      <c r="Y647" s="73">
        <v>0</v>
      </c>
      <c r="Z647" s="73">
        <v>0</v>
      </c>
      <c r="AA647" s="73">
        <v>0</v>
      </c>
      <c r="AB647" s="73">
        <v>0</v>
      </c>
      <c r="AC647" s="73">
        <v>0</v>
      </c>
      <c r="AD647" s="73">
        <v>0</v>
      </c>
      <c r="AE647" s="73">
        <v>0</v>
      </c>
      <c r="AF647" s="73">
        <v>0</v>
      </c>
      <c r="AG647" s="73">
        <v>0</v>
      </c>
      <c r="AH647" s="73">
        <v>0</v>
      </c>
      <c r="AI647" s="73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</row>
    <row r="648" spans="1:85">
      <c r="A648" s="14"/>
      <c r="B648" s="14" t="s">
        <v>35</v>
      </c>
      <c r="C648" s="73">
        <v>0</v>
      </c>
      <c r="D648" s="73">
        <v>0</v>
      </c>
      <c r="E648" s="73">
        <v>0</v>
      </c>
      <c r="F648" s="73">
        <v>0</v>
      </c>
      <c r="G648" s="73">
        <v>0</v>
      </c>
      <c r="H648" s="73">
        <v>0</v>
      </c>
      <c r="I648" s="73">
        <v>0</v>
      </c>
      <c r="J648" s="73">
        <v>0</v>
      </c>
      <c r="K648" s="73">
        <v>0</v>
      </c>
      <c r="L648" s="73">
        <v>0</v>
      </c>
      <c r="M648" s="73">
        <v>0</v>
      </c>
      <c r="N648" s="73">
        <v>0</v>
      </c>
      <c r="O648" s="73">
        <v>0</v>
      </c>
      <c r="P648" s="73">
        <v>0</v>
      </c>
      <c r="Q648" s="73">
        <v>0</v>
      </c>
      <c r="R648" s="73">
        <v>0</v>
      </c>
      <c r="S648" s="73">
        <v>0</v>
      </c>
      <c r="T648" s="73">
        <v>0</v>
      </c>
      <c r="U648" s="73">
        <v>0</v>
      </c>
      <c r="V648" s="73">
        <v>0</v>
      </c>
      <c r="W648" s="73">
        <v>0</v>
      </c>
      <c r="X648" s="73">
        <v>0</v>
      </c>
      <c r="Y648" s="73">
        <v>0</v>
      </c>
      <c r="Z648" s="73">
        <v>0</v>
      </c>
      <c r="AA648" s="73">
        <v>0</v>
      </c>
      <c r="AB648" s="73">
        <v>0</v>
      </c>
      <c r="AC648" s="73">
        <v>0</v>
      </c>
      <c r="AD648" s="73">
        <v>0</v>
      </c>
      <c r="AE648" s="73">
        <v>0</v>
      </c>
      <c r="AF648" s="73">
        <v>0</v>
      </c>
      <c r="AG648" s="73">
        <v>0</v>
      </c>
      <c r="AH648" s="73">
        <v>0</v>
      </c>
      <c r="AI648" s="73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</row>
    <row r="649" spans="1:85">
      <c r="A649" s="4"/>
      <c r="B649" s="4" t="s">
        <v>4</v>
      </c>
      <c r="C649" s="73">
        <v>0</v>
      </c>
      <c r="D649" s="73">
        <v>0</v>
      </c>
      <c r="E649" s="73">
        <v>0</v>
      </c>
      <c r="F649" s="73">
        <v>0</v>
      </c>
      <c r="G649" s="73">
        <v>0</v>
      </c>
      <c r="H649" s="73">
        <v>0</v>
      </c>
      <c r="I649" s="73">
        <v>0</v>
      </c>
      <c r="J649" s="73">
        <v>0</v>
      </c>
      <c r="K649" s="73">
        <v>0</v>
      </c>
      <c r="L649" s="73">
        <v>0</v>
      </c>
      <c r="M649" s="73">
        <v>0</v>
      </c>
      <c r="N649" s="73">
        <v>0</v>
      </c>
      <c r="O649" s="73">
        <v>0</v>
      </c>
      <c r="P649" s="73">
        <v>0</v>
      </c>
      <c r="Q649" s="73">
        <v>0</v>
      </c>
      <c r="R649" s="73">
        <v>0</v>
      </c>
      <c r="S649" s="73">
        <v>0</v>
      </c>
      <c r="T649" s="73">
        <v>0</v>
      </c>
      <c r="U649" s="73">
        <v>0</v>
      </c>
      <c r="V649" s="73">
        <v>0</v>
      </c>
      <c r="W649" s="73">
        <v>0</v>
      </c>
      <c r="X649" s="73">
        <v>0</v>
      </c>
      <c r="Y649" s="73">
        <v>0</v>
      </c>
      <c r="Z649" s="73">
        <v>0</v>
      </c>
      <c r="AA649" s="73">
        <v>0</v>
      </c>
      <c r="AB649" s="73">
        <v>0</v>
      </c>
      <c r="AC649" s="73">
        <v>0</v>
      </c>
      <c r="AD649" s="73">
        <v>0</v>
      </c>
      <c r="AE649" s="73">
        <v>0</v>
      </c>
      <c r="AF649" s="73">
        <v>0</v>
      </c>
      <c r="AG649" s="73">
        <v>0</v>
      </c>
      <c r="AH649" s="73">
        <v>0</v>
      </c>
      <c r="AI649" s="73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</row>
    <row r="650" spans="1:85">
      <c r="A650" s="14" t="s">
        <v>5</v>
      </c>
      <c r="B650" s="14" t="s">
        <v>3</v>
      </c>
      <c r="C650" s="73">
        <v>0</v>
      </c>
      <c r="D650" s="73">
        <v>0</v>
      </c>
      <c r="E650" s="73">
        <v>0</v>
      </c>
      <c r="F650" s="73">
        <v>0</v>
      </c>
      <c r="G650" s="73">
        <v>0</v>
      </c>
      <c r="H650" s="73">
        <v>0</v>
      </c>
      <c r="I650" s="73">
        <v>0</v>
      </c>
      <c r="J650" s="73">
        <v>0</v>
      </c>
      <c r="K650" s="73">
        <v>0</v>
      </c>
      <c r="L650" s="73">
        <v>0</v>
      </c>
      <c r="M650" s="73">
        <v>0</v>
      </c>
      <c r="N650" s="73">
        <v>0</v>
      </c>
      <c r="O650" s="73">
        <v>0</v>
      </c>
      <c r="P650" s="73">
        <v>0</v>
      </c>
      <c r="Q650" s="73">
        <v>0</v>
      </c>
      <c r="R650" s="73">
        <v>0</v>
      </c>
      <c r="S650" s="73">
        <v>0</v>
      </c>
      <c r="T650" s="73">
        <v>0</v>
      </c>
      <c r="U650" s="73">
        <v>0</v>
      </c>
      <c r="V650" s="73">
        <v>0</v>
      </c>
      <c r="W650" s="73">
        <v>0</v>
      </c>
      <c r="X650" s="73">
        <v>0</v>
      </c>
      <c r="Y650" s="73">
        <v>0</v>
      </c>
      <c r="Z650" s="73">
        <v>0</v>
      </c>
      <c r="AA650" s="73">
        <v>0</v>
      </c>
      <c r="AB650" s="73">
        <v>0</v>
      </c>
      <c r="AC650" s="73">
        <v>0</v>
      </c>
      <c r="AD650" s="73">
        <v>0</v>
      </c>
      <c r="AE650" s="73">
        <v>0</v>
      </c>
      <c r="AF650" s="73">
        <v>0</v>
      </c>
      <c r="AG650" s="73">
        <v>0</v>
      </c>
      <c r="AH650" s="73">
        <v>0</v>
      </c>
      <c r="AI650" s="73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</row>
    <row r="651" spans="1:85">
      <c r="A651" s="5"/>
      <c r="B651" s="5" t="s">
        <v>4</v>
      </c>
      <c r="C651" s="73">
        <v>0</v>
      </c>
      <c r="D651" s="73">
        <v>0</v>
      </c>
      <c r="E651" s="73">
        <v>0</v>
      </c>
      <c r="F651" s="73">
        <v>0</v>
      </c>
      <c r="G651" s="73">
        <v>0</v>
      </c>
      <c r="H651" s="73">
        <v>0</v>
      </c>
      <c r="I651" s="73">
        <v>0</v>
      </c>
      <c r="J651" s="73">
        <v>0</v>
      </c>
      <c r="K651" s="73">
        <v>0</v>
      </c>
      <c r="L651" s="73">
        <v>0</v>
      </c>
      <c r="M651" s="73">
        <v>0</v>
      </c>
      <c r="N651" s="73">
        <v>0</v>
      </c>
      <c r="O651" s="73">
        <v>0</v>
      </c>
      <c r="P651" s="73">
        <v>0</v>
      </c>
      <c r="Q651" s="73">
        <v>0</v>
      </c>
      <c r="R651" s="73">
        <v>0</v>
      </c>
      <c r="S651" s="73">
        <v>0</v>
      </c>
      <c r="T651" s="73">
        <v>0</v>
      </c>
      <c r="U651" s="73">
        <v>0</v>
      </c>
      <c r="V651" s="73">
        <v>0</v>
      </c>
      <c r="W651" s="73">
        <v>0</v>
      </c>
      <c r="X651" s="73">
        <v>0</v>
      </c>
      <c r="Y651" s="73">
        <v>0</v>
      </c>
      <c r="Z651" s="73">
        <v>0</v>
      </c>
      <c r="AA651" s="73">
        <v>0</v>
      </c>
      <c r="AB651" s="73">
        <v>0</v>
      </c>
      <c r="AC651" s="73">
        <v>0</v>
      </c>
      <c r="AD651" s="73">
        <v>0</v>
      </c>
      <c r="AE651" s="73">
        <v>0</v>
      </c>
      <c r="AF651" s="73">
        <v>0</v>
      </c>
      <c r="AG651" s="73">
        <v>0</v>
      </c>
      <c r="AH651" s="73">
        <v>0</v>
      </c>
      <c r="AI651" s="73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</row>
    <row r="652" spans="1:85">
      <c r="A652" s="5" t="s">
        <v>2</v>
      </c>
      <c r="B652" s="5" t="s">
        <v>3</v>
      </c>
      <c r="C652" s="73">
        <v>0</v>
      </c>
      <c r="D652" s="73">
        <v>0</v>
      </c>
      <c r="E652" s="73">
        <v>0</v>
      </c>
      <c r="F652" s="73">
        <v>0</v>
      </c>
      <c r="G652" s="73">
        <v>0</v>
      </c>
      <c r="H652" s="73">
        <v>0</v>
      </c>
      <c r="I652" s="73">
        <v>0</v>
      </c>
      <c r="J652" s="73">
        <v>0</v>
      </c>
      <c r="K652" s="73">
        <v>0</v>
      </c>
      <c r="L652" s="73">
        <v>0</v>
      </c>
      <c r="M652" s="73">
        <v>0</v>
      </c>
      <c r="N652" s="73">
        <v>0</v>
      </c>
      <c r="O652" s="73">
        <v>0</v>
      </c>
      <c r="P652" s="73">
        <v>0</v>
      </c>
      <c r="Q652" s="73">
        <v>0</v>
      </c>
      <c r="R652" s="73">
        <v>0</v>
      </c>
      <c r="S652" s="73">
        <v>0</v>
      </c>
      <c r="T652" s="73">
        <v>0</v>
      </c>
      <c r="U652" s="73">
        <v>0</v>
      </c>
      <c r="V652" s="73">
        <v>0</v>
      </c>
      <c r="W652" s="73">
        <v>0</v>
      </c>
      <c r="X652" s="73">
        <v>0</v>
      </c>
      <c r="Y652" s="73">
        <v>0</v>
      </c>
      <c r="Z652" s="73">
        <v>0</v>
      </c>
      <c r="AA652" s="73">
        <v>0</v>
      </c>
      <c r="AB652" s="73">
        <v>0</v>
      </c>
      <c r="AC652" s="73">
        <v>0</v>
      </c>
      <c r="AD652" s="73">
        <v>0</v>
      </c>
      <c r="AE652" s="73">
        <v>0</v>
      </c>
      <c r="AF652" s="73">
        <v>0</v>
      </c>
      <c r="AG652" s="73">
        <v>0</v>
      </c>
      <c r="AH652" s="73">
        <v>0</v>
      </c>
      <c r="AI652" s="73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</row>
    <row r="653" spans="1:85">
      <c r="A653" s="4"/>
      <c r="B653" s="4" t="s">
        <v>4</v>
      </c>
      <c r="C653" s="73">
        <v>0</v>
      </c>
      <c r="D653" s="73">
        <v>0</v>
      </c>
      <c r="E653" s="73">
        <v>0</v>
      </c>
      <c r="F653" s="73">
        <v>0</v>
      </c>
      <c r="G653" s="73">
        <v>0</v>
      </c>
      <c r="H653" s="73">
        <v>0</v>
      </c>
      <c r="I653" s="73">
        <v>0</v>
      </c>
      <c r="J653" s="73">
        <v>0</v>
      </c>
      <c r="K653" s="73">
        <v>0</v>
      </c>
      <c r="L653" s="73">
        <v>0</v>
      </c>
      <c r="M653" s="73">
        <v>0</v>
      </c>
      <c r="N653" s="73">
        <v>0</v>
      </c>
      <c r="O653" s="73">
        <v>0</v>
      </c>
      <c r="P653" s="73">
        <v>0</v>
      </c>
      <c r="Q653" s="73">
        <v>0</v>
      </c>
      <c r="R653" s="73">
        <v>0</v>
      </c>
      <c r="S653" s="73">
        <v>0</v>
      </c>
      <c r="T653" s="73">
        <v>0</v>
      </c>
      <c r="U653" s="73">
        <v>0</v>
      </c>
      <c r="V653" s="73">
        <v>0</v>
      </c>
      <c r="W653" s="73">
        <v>0</v>
      </c>
      <c r="X653" s="73">
        <v>0</v>
      </c>
      <c r="Y653" s="73">
        <v>0</v>
      </c>
      <c r="Z653" s="73">
        <v>0</v>
      </c>
      <c r="AA653" s="73">
        <v>0</v>
      </c>
      <c r="AB653" s="73">
        <v>0</v>
      </c>
      <c r="AC653" s="73">
        <v>0</v>
      </c>
      <c r="AD653" s="73">
        <v>0</v>
      </c>
      <c r="AE653" s="73">
        <v>0</v>
      </c>
      <c r="AF653" s="73">
        <v>0</v>
      </c>
      <c r="AG653" s="73">
        <v>0</v>
      </c>
      <c r="AH653" s="73">
        <v>0</v>
      </c>
      <c r="AI653" s="7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</row>
    <row r="654" spans="1:85">
      <c r="A654" s="14" t="s">
        <v>7</v>
      </c>
      <c r="B654" s="14" t="s">
        <v>3</v>
      </c>
      <c r="C654" s="73">
        <v>0</v>
      </c>
      <c r="D654" s="73">
        <v>0</v>
      </c>
      <c r="E654" s="73">
        <v>0</v>
      </c>
      <c r="F654" s="73">
        <v>0</v>
      </c>
      <c r="G654" s="73">
        <v>0</v>
      </c>
      <c r="H654" s="73">
        <v>0</v>
      </c>
      <c r="I654" s="73">
        <v>0</v>
      </c>
      <c r="J654" s="73">
        <v>0</v>
      </c>
      <c r="K654" s="73">
        <v>0</v>
      </c>
      <c r="L654" s="73">
        <v>0</v>
      </c>
      <c r="M654" s="73">
        <v>0</v>
      </c>
      <c r="N654" s="73">
        <v>0</v>
      </c>
      <c r="O654" s="73">
        <v>0</v>
      </c>
      <c r="P654" s="73">
        <v>0</v>
      </c>
      <c r="Q654" s="73">
        <v>0</v>
      </c>
      <c r="R654" s="73">
        <v>0</v>
      </c>
      <c r="S654" s="73">
        <v>0</v>
      </c>
      <c r="T654" s="73">
        <v>0</v>
      </c>
      <c r="U654" s="73">
        <v>0</v>
      </c>
      <c r="V654" s="73">
        <v>0</v>
      </c>
      <c r="W654" s="73">
        <v>0</v>
      </c>
      <c r="X654" s="73">
        <v>0</v>
      </c>
      <c r="Y654" s="73">
        <v>0</v>
      </c>
      <c r="Z654" s="73">
        <v>0</v>
      </c>
      <c r="AA654" s="73">
        <v>0</v>
      </c>
      <c r="AB654" s="73">
        <v>0</v>
      </c>
      <c r="AC654" s="73">
        <v>0</v>
      </c>
      <c r="AD654" s="73">
        <v>0</v>
      </c>
      <c r="AE654" s="73">
        <v>0</v>
      </c>
      <c r="AF654" s="73">
        <v>0</v>
      </c>
      <c r="AG654" s="73">
        <v>0</v>
      </c>
      <c r="AH654" s="73">
        <v>0</v>
      </c>
      <c r="AI654" s="73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</row>
    <row r="655" spans="1:85">
      <c r="A655" s="4"/>
      <c r="B655" s="4" t="s">
        <v>4</v>
      </c>
      <c r="C655" s="73">
        <v>0</v>
      </c>
      <c r="D655" s="73">
        <v>0</v>
      </c>
      <c r="E655" s="73">
        <v>0</v>
      </c>
      <c r="F655" s="73">
        <v>0</v>
      </c>
      <c r="G655" s="73">
        <v>0</v>
      </c>
      <c r="H655" s="73">
        <v>0</v>
      </c>
      <c r="I655" s="73">
        <v>0</v>
      </c>
      <c r="J655" s="73">
        <v>0</v>
      </c>
      <c r="K655" s="73">
        <v>0</v>
      </c>
      <c r="L655" s="73">
        <v>0</v>
      </c>
      <c r="M655" s="73">
        <v>0</v>
      </c>
      <c r="N655" s="73">
        <v>0</v>
      </c>
      <c r="O655" s="73">
        <v>0</v>
      </c>
      <c r="P655" s="73">
        <v>0</v>
      </c>
      <c r="Q655" s="73">
        <v>0</v>
      </c>
      <c r="R655" s="73">
        <v>0</v>
      </c>
      <c r="S655" s="73">
        <v>0</v>
      </c>
      <c r="T655" s="73">
        <v>0</v>
      </c>
      <c r="U655" s="73">
        <v>0</v>
      </c>
      <c r="V655" s="73">
        <v>0</v>
      </c>
      <c r="W655" s="73">
        <v>0</v>
      </c>
      <c r="X655" s="73">
        <v>0</v>
      </c>
      <c r="Y655" s="73">
        <v>0</v>
      </c>
      <c r="Z655" s="73">
        <v>0</v>
      </c>
      <c r="AA655" s="73">
        <v>0</v>
      </c>
      <c r="AB655" s="73">
        <v>0</v>
      </c>
      <c r="AC655" s="73">
        <v>0</v>
      </c>
      <c r="AD655" s="73">
        <v>0</v>
      </c>
      <c r="AE655" s="73">
        <v>0</v>
      </c>
      <c r="AF655" s="73">
        <v>0</v>
      </c>
      <c r="AG655" s="73">
        <v>0</v>
      </c>
      <c r="AH655" s="73">
        <v>0</v>
      </c>
      <c r="AI655" s="73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</row>
    <row r="656" spans="1:85">
      <c r="A656" s="14" t="s">
        <v>6</v>
      </c>
      <c r="B656" s="14" t="s">
        <v>3</v>
      </c>
      <c r="C656" s="73">
        <v>0</v>
      </c>
      <c r="D656" s="73">
        <v>0</v>
      </c>
      <c r="E656" s="73">
        <v>0</v>
      </c>
      <c r="F656" s="73">
        <v>0</v>
      </c>
      <c r="G656" s="73">
        <v>0</v>
      </c>
      <c r="H656" s="73">
        <v>0</v>
      </c>
      <c r="I656" s="73">
        <v>0</v>
      </c>
      <c r="J656" s="73">
        <v>0</v>
      </c>
      <c r="K656" s="73">
        <v>0</v>
      </c>
      <c r="L656" s="73">
        <v>0</v>
      </c>
      <c r="M656" s="73">
        <v>0</v>
      </c>
      <c r="N656" s="73">
        <v>0</v>
      </c>
      <c r="O656" s="73">
        <v>0</v>
      </c>
      <c r="P656" s="73">
        <v>0</v>
      </c>
      <c r="Q656" s="73">
        <v>0</v>
      </c>
      <c r="R656" s="73">
        <v>0</v>
      </c>
      <c r="S656" s="73">
        <v>0</v>
      </c>
      <c r="T656" s="73">
        <v>0</v>
      </c>
      <c r="U656" s="73">
        <v>0</v>
      </c>
      <c r="V656" s="73">
        <v>0</v>
      </c>
      <c r="W656" s="73">
        <v>0</v>
      </c>
      <c r="X656" s="73">
        <v>0</v>
      </c>
      <c r="Y656" s="73">
        <v>0</v>
      </c>
      <c r="Z656" s="73">
        <v>0</v>
      </c>
      <c r="AA656" s="73">
        <v>0</v>
      </c>
      <c r="AB656" s="73">
        <v>0</v>
      </c>
      <c r="AC656" s="73">
        <v>0</v>
      </c>
      <c r="AD656" s="73">
        <v>0</v>
      </c>
      <c r="AE656" s="73">
        <v>0</v>
      </c>
      <c r="AF656" s="73">
        <v>0</v>
      </c>
      <c r="AG656" s="73">
        <v>0</v>
      </c>
      <c r="AH656" s="73">
        <v>0</v>
      </c>
      <c r="AI656" s="73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</row>
    <row r="657" spans="1:85">
      <c r="A657" s="5"/>
      <c r="B657" s="5" t="s">
        <v>4</v>
      </c>
      <c r="C657" s="73">
        <v>0</v>
      </c>
      <c r="D657" s="73">
        <v>0</v>
      </c>
      <c r="E657" s="73">
        <v>0</v>
      </c>
      <c r="F657" s="73">
        <v>0</v>
      </c>
      <c r="G657" s="73">
        <v>0</v>
      </c>
      <c r="H657" s="73">
        <v>0</v>
      </c>
      <c r="I657" s="73">
        <v>0</v>
      </c>
      <c r="J657" s="73">
        <v>0</v>
      </c>
      <c r="K657" s="73">
        <v>0</v>
      </c>
      <c r="L657" s="73">
        <v>0</v>
      </c>
      <c r="M657" s="73">
        <v>0</v>
      </c>
      <c r="N657" s="73">
        <v>0</v>
      </c>
      <c r="O657" s="73">
        <v>0</v>
      </c>
      <c r="P657" s="73">
        <v>0</v>
      </c>
      <c r="Q657" s="73">
        <v>0</v>
      </c>
      <c r="R657" s="73">
        <v>0</v>
      </c>
      <c r="S657" s="73">
        <v>0</v>
      </c>
      <c r="T657" s="73">
        <v>0</v>
      </c>
      <c r="U657" s="73">
        <v>0</v>
      </c>
      <c r="V657" s="73">
        <v>0</v>
      </c>
      <c r="W657" s="73">
        <v>0</v>
      </c>
      <c r="X657" s="73">
        <v>0</v>
      </c>
      <c r="Y657" s="73">
        <v>0</v>
      </c>
      <c r="Z657" s="73">
        <v>0</v>
      </c>
      <c r="AA657" s="73">
        <v>0</v>
      </c>
      <c r="AB657" s="73">
        <v>0</v>
      </c>
      <c r="AC657" s="73">
        <v>0</v>
      </c>
      <c r="AD657" s="73">
        <v>0</v>
      </c>
      <c r="AE657" s="73">
        <v>0</v>
      </c>
      <c r="AF657" s="73">
        <v>0</v>
      </c>
      <c r="AG657" s="73">
        <v>0</v>
      </c>
      <c r="AH657" s="73">
        <v>0</v>
      </c>
      <c r="AI657" s="73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</row>
    <row r="658" spans="1:85">
      <c r="A658" s="5" t="s">
        <v>8</v>
      </c>
      <c r="B658" s="5" t="s">
        <v>3</v>
      </c>
      <c r="C658" s="73">
        <v>0</v>
      </c>
      <c r="D658" s="73">
        <v>0</v>
      </c>
      <c r="E658" s="73">
        <v>0</v>
      </c>
      <c r="F658" s="73">
        <v>0</v>
      </c>
      <c r="G658" s="73">
        <v>0</v>
      </c>
      <c r="H658" s="73">
        <v>0</v>
      </c>
      <c r="I658" s="73">
        <v>0</v>
      </c>
      <c r="J658" s="73">
        <v>0</v>
      </c>
      <c r="K658" s="73">
        <v>0</v>
      </c>
      <c r="L658" s="73">
        <v>0</v>
      </c>
      <c r="M658" s="73">
        <v>0</v>
      </c>
      <c r="N658" s="73">
        <v>0</v>
      </c>
      <c r="O658" s="73">
        <v>0</v>
      </c>
      <c r="P658" s="73">
        <v>0</v>
      </c>
      <c r="Q658" s="73">
        <v>0</v>
      </c>
      <c r="R658" s="73">
        <v>0</v>
      </c>
      <c r="S658" s="73">
        <v>0</v>
      </c>
      <c r="T658" s="73">
        <v>0</v>
      </c>
      <c r="U658" s="73">
        <v>0</v>
      </c>
      <c r="V658" s="73">
        <v>0</v>
      </c>
      <c r="W658" s="73">
        <v>0</v>
      </c>
      <c r="X658" s="73">
        <v>0</v>
      </c>
      <c r="Y658" s="73">
        <v>0</v>
      </c>
      <c r="Z658" s="73">
        <v>0</v>
      </c>
      <c r="AA658" s="73">
        <v>0</v>
      </c>
      <c r="AB658" s="73">
        <v>0</v>
      </c>
      <c r="AC658" s="73">
        <v>0</v>
      </c>
      <c r="AD658" s="73">
        <v>0</v>
      </c>
      <c r="AE658" s="73">
        <v>0</v>
      </c>
      <c r="AF658" s="73">
        <v>0</v>
      </c>
      <c r="AG658" s="73">
        <v>0</v>
      </c>
      <c r="AH658" s="73">
        <v>0</v>
      </c>
      <c r="AI658" s="73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</row>
    <row r="659" spans="1:85">
      <c r="A659" s="4"/>
      <c r="B659" s="4" t="s">
        <v>37</v>
      </c>
      <c r="C659" s="73">
        <v>0</v>
      </c>
      <c r="D659" s="73">
        <v>0</v>
      </c>
      <c r="E659" s="73">
        <v>0</v>
      </c>
      <c r="F659" s="73">
        <v>0</v>
      </c>
      <c r="G659" s="73">
        <v>0</v>
      </c>
      <c r="H659" s="73">
        <v>0</v>
      </c>
      <c r="I659" s="73">
        <v>0</v>
      </c>
      <c r="J659" s="73">
        <v>0</v>
      </c>
      <c r="K659" s="73">
        <v>0</v>
      </c>
      <c r="L659" s="73">
        <v>0</v>
      </c>
      <c r="M659" s="73">
        <v>0</v>
      </c>
      <c r="N659" s="73">
        <v>0</v>
      </c>
      <c r="O659" s="73">
        <v>0</v>
      </c>
      <c r="P659" s="73">
        <v>0</v>
      </c>
      <c r="Q659" s="73">
        <v>0</v>
      </c>
      <c r="R659" s="73">
        <v>0</v>
      </c>
      <c r="S659" s="73">
        <v>0</v>
      </c>
      <c r="T659" s="73">
        <v>0</v>
      </c>
      <c r="U659" s="73">
        <v>0</v>
      </c>
      <c r="V659" s="73">
        <v>0</v>
      </c>
      <c r="W659" s="73">
        <v>0</v>
      </c>
      <c r="X659" s="73">
        <v>0</v>
      </c>
      <c r="Y659" s="73">
        <v>0</v>
      </c>
      <c r="Z659" s="73">
        <v>0</v>
      </c>
      <c r="AA659" s="73">
        <v>0</v>
      </c>
      <c r="AB659" s="73">
        <v>0</v>
      </c>
      <c r="AC659" s="73">
        <v>0</v>
      </c>
      <c r="AD659" s="73">
        <v>0</v>
      </c>
      <c r="AE659" s="73">
        <v>0</v>
      </c>
      <c r="AF659" s="73">
        <v>0</v>
      </c>
      <c r="AG659" s="73">
        <v>0</v>
      </c>
      <c r="AH659" s="73">
        <v>0</v>
      </c>
      <c r="AI659" s="73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</row>
    <row r="660" spans="1:85">
      <c r="A660" s="14" t="s">
        <v>36</v>
      </c>
      <c r="B660" s="14" t="s">
        <v>38</v>
      </c>
      <c r="C660" s="73">
        <v>0</v>
      </c>
      <c r="D660" s="73">
        <v>0</v>
      </c>
      <c r="E660" s="73">
        <v>0</v>
      </c>
      <c r="F660" s="73">
        <v>0</v>
      </c>
      <c r="G660" s="73">
        <v>0</v>
      </c>
      <c r="H660" s="73">
        <v>0</v>
      </c>
      <c r="I660" s="73">
        <v>0</v>
      </c>
      <c r="J660" s="73">
        <v>0</v>
      </c>
      <c r="K660" s="73">
        <v>0</v>
      </c>
      <c r="L660" s="73">
        <v>0</v>
      </c>
      <c r="M660" s="73">
        <v>0</v>
      </c>
      <c r="N660" s="73">
        <v>0</v>
      </c>
      <c r="O660" s="73">
        <v>0</v>
      </c>
      <c r="P660" s="73">
        <v>0</v>
      </c>
      <c r="Q660" s="73">
        <v>0</v>
      </c>
      <c r="R660" s="73">
        <v>0</v>
      </c>
      <c r="S660" s="73">
        <v>0</v>
      </c>
      <c r="T660" s="73">
        <v>0</v>
      </c>
      <c r="U660" s="73">
        <v>0</v>
      </c>
      <c r="V660" s="73">
        <v>0</v>
      </c>
      <c r="W660" s="73">
        <v>0</v>
      </c>
      <c r="X660" s="73">
        <v>0</v>
      </c>
      <c r="Y660" s="73">
        <v>0</v>
      </c>
      <c r="Z660" s="73">
        <v>0</v>
      </c>
      <c r="AA660" s="73">
        <v>0</v>
      </c>
      <c r="AB660" s="73">
        <v>0</v>
      </c>
      <c r="AC660" s="73">
        <v>0</v>
      </c>
      <c r="AD660" s="73">
        <v>0</v>
      </c>
      <c r="AE660" s="73">
        <v>0</v>
      </c>
      <c r="AF660" s="73">
        <v>0</v>
      </c>
      <c r="AG660" s="73">
        <v>0</v>
      </c>
      <c r="AH660" s="73">
        <v>0</v>
      </c>
      <c r="AI660" s="73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</row>
    <row r="661" spans="1:85">
      <c r="A661" s="5"/>
      <c r="B661" s="5" t="s">
        <v>213</v>
      </c>
      <c r="C661" s="73">
        <v>0</v>
      </c>
      <c r="D661" s="73">
        <v>0</v>
      </c>
      <c r="E661" s="73">
        <v>0</v>
      </c>
      <c r="F661" s="73">
        <v>0</v>
      </c>
      <c r="G661" s="73">
        <v>0</v>
      </c>
      <c r="H661" s="73">
        <v>0</v>
      </c>
      <c r="I661" s="73">
        <v>0</v>
      </c>
      <c r="J661" s="73">
        <v>0</v>
      </c>
      <c r="K661" s="73">
        <v>0</v>
      </c>
      <c r="L661" s="73">
        <v>0</v>
      </c>
      <c r="M661" s="73">
        <v>0</v>
      </c>
      <c r="N661" s="73">
        <v>0</v>
      </c>
      <c r="O661" s="73">
        <v>0</v>
      </c>
      <c r="P661" s="73">
        <v>0</v>
      </c>
      <c r="Q661" s="73">
        <v>0</v>
      </c>
      <c r="R661" s="73">
        <v>0</v>
      </c>
      <c r="S661" s="73">
        <v>0</v>
      </c>
      <c r="T661" s="73">
        <v>0</v>
      </c>
      <c r="U661" s="73">
        <v>0</v>
      </c>
      <c r="V661" s="73">
        <v>0</v>
      </c>
      <c r="W661" s="73">
        <v>0</v>
      </c>
      <c r="X661" s="73">
        <v>0</v>
      </c>
      <c r="Y661" s="73">
        <v>0</v>
      </c>
      <c r="Z661" s="73">
        <v>0</v>
      </c>
      <c r="AA661" s="73">
        <v>0</v>
      </c>
      <c r="AB661" s="73">
        <v>0</v>
      </c>
      <c r="AC661" s="73">
        <v>0</v>
      </c>
      <c r="AD661" s="73">
        <v>0</v>
      </c>
      <c r="AE661" s="73">
        <v>0</v>
      </c>
      <c r="AF661" s="73">
        <v>0</v>
      </c>
      <c r="AG661" s="73">
        <v>0</v>
      </c>
      <c r="AH661" s="73">
        <v>0</v>
      </c>
      <c r="AI661" s="73">
        <v>0</v>
      </c>
    </row>
    <row r="662" spans="1:85">
      <c r="A662" s="1" t="str">
        <f>LOOKUP(B662,[1]Regions!$A$4:$A$98,[1]Regions!$B$4:$B$98)</f>
        <v>Croatia</v>
      </c>
      <c r="B662" s="2">
        <v>31</v>
      </c>
      <c r="C662" s="72">
        <v>2018</v>
      </c>
      <c r="D662" s="72">
        <v>2019</v>
      </c>
      <c r="E662" s="72">
        <v>2020</v>
      </c>
      <c r="F662" s="72">
        <v>2021</v>
      </c>
      <c r="G662" s="72">
        <v>2022</v>
      </c>
      <c r="H662" s="72">
        <v>2023</v>
      </c>
      <c r="I662" s="72">
        <v>2024</v>
      </c>
      <c r="J662" s="72">
        <v>2025</v>
      </c>
      <c r="K662" s="72">
        <v>2026</v>
      </c>
      <c r="L662" s="72">
        <v>2027</v>
      </c>
      <c r="M662" s="72">
        <v>2028</v>
      </c>
      <c r="N662" s="72">
        <v>2029</v>
      </c>
      <c r="O662" s="72">
        <v>2030</v>
      </c>
      <c r="P662" s="72">
        <v>2031</v>
      </c>
      <c r="Q662" s="72">
        <v>2032</v>
      </c>
      <c r="R662" s="72">
        <v>2033</v>
      </c>
      <c r="S662" s="72">
        <v>2034</v>
      </c>
      <c r="T662" s="72">
        <v>2035</v>
      </c>
      <c r="U662" s="72">
        <v>2036</v>
      </c>
      <c r="V662" s="72">
        <v>2037</v>
      </c>
      <c r="W662" s="72">
        <v>2038</v>
      </c>
      <c r="X662" s="72">
        <v>2039</v>
      </c>
      <c r="Y662" s="72">
        <v>2040</v>
      </c>
      <c r="Z662" s="72">
        <v>2041</v>
      </c>
      <c r="AA662" s="72">
        <v>2042</v>
      </c>
      <c r="AB662" s="72">
        <v>2043</v>
      </c>
      <c r="AC662" s="72">
        <v>2044</v>
      </c>
      <c r="AD662" s="72">
        <v>2045</v>
      </c>
      <c r="AE662" s="72">
        <v>2046</v>
      </c>
      <c r="AF662" s="72">
        <v>2047</v>
      </c>
      <c r="AG662" s="72">
        <v>2048</v>
      </c>
      <c r="AH662" s="72">
        <v>2049</v>
      </c>
      <c r="AI662" s="72">
        <v>2050</v>
      </c>
      <c r="AJ662">
        <v>2051</v>
      </c>
      <c r="AK662">
        <v>2052</v>
      </c>
      <c r="AL662">
        <v>2053</v>
      </c>
      <c r="AM662">
        <v>2054</v>
      </c>
      <c r="AN662">
        <v>2055</v>
      </c>
      <c r="AO662">
        <v>2056</v>
      </c>
      <c r="AP662">
        <v>2057</v>
      </c>
      <c r="AQ662">
        <v>2058</v>
      </c>
      <c r="AR662">
        <v>2059</v>
      </c>
      <c r="AS662">
        <v>2060</v>
      </c>
      <c r="AT662">
        <v>2061</v>
      </c>
      <c r="AU662">
        <v>2062</v>
      </c>
      <c r="AV662">
        <v>2063</v>
      </c>
      <c r="AW662">
        <v>2064</v>
      </c>
      <c r="AX662">
        <v>2065</v>
      </c>
      <c r="AY662">
        <v>2066</v>
      </c>
      <c r="AZ662">
        <v>2067</v>
      </c>
      <c r="BA662">
        <v>2068</v>
      </c>
      <c r="BB662">
        <v>2069</v>
      </c>
      <c r="BC662">
        <v>2070</v>
      </c>
      <c r="BD662">
        <v>2071</v>
      </c>
      <c r="BE662">
        <v>2072</v>
      </c>
      <c r="BF662">
        <v>2073</v>
      </c>
      <c r="BG662">
        <v>2074</v>
      </c>
      <c r="BH662">
        <v>2075</v>
      </c>
      <c r="BI662">
        <v>2076</v>
      </c>
      <c r="BJ662">
        <v>2077</v>
      </c>
      <c r="BK662">
        <v>2078</v>
      </c>
      <c r="BL662">
        <v>2079</v>
      </c>
      <c r="BM662">
        <v>2080</v>
      </c>
      <c r="BN662">
        <v>2081</v>
      </c>
      <c r="BO662">
        <v>2082</v>
      </c>
      <c r="BP662">
        <v>2083</v>
      </c>
      <c r="BQ662">
        <v>2084</v>
      </c>
      <c r="BR662">
        <v>2085</v>
      </c>
      <c r="BS662">
        <v>2086</v>
      </c>
      <c r="BT662">
        <v>2087</v>
      </c>
      <c r="BU662">
        <v>2088</v>
      </c>
      <c r="BV662">
        <v>2089</v>
      </c>
      <c r="BW662">
        <v>2090</v>
      </c>
      <c r="BX662">
        <v>2091</v>
      </c>
      <c r="BY662">
        <v>2092</v>
      </c>
      <c r="BZ662">
        <v>2093</v>
      </c>
      <c r="CA662">
        <v>2094</v>
      </c>
      <c r="CB662">
        <v>2095</v>
      </c>
      <c r="CC662">
        <v>2096</v>
      </c>
      <c r="CD662">
        <v>2097</v>
      </c>
      <c r="CE662">
        <v>2098</v>
      </c>
      <c r="CF662">
        <v>2099</v>
      </c>
      <c r="CG662">
        <v>2100</v>
      </c>
    </row>
    <row r="663" spans="1:85">
      <c r="A663" s="74"/>
      <c r="B663" s="74" t="s">
        <v>4</v>
      </c>
      <c r="C663" s="73">
        <v>0</v>
      </c>
      <c r="D663" s="73">
        <v>0</v>
      </c>
      <c r="E663" s="73">
        <v>0</v>
      </c>
      <c r="F663" s="73">
        <v>0</v>
      </c>
      <c r="G663" s="73">
        <v>0</v>
      </c>
      <c r="H663" s="73">
        <v>0</v>
      </c>
      <c r="I663" s="73">
        <v>0</v>
      </c>
      <c r="J663" s="73">
        <v>0</v>
      </c>
      <c r="K663" s="73">
        <v>0</v>
      </c>
      <c r="L663" s="73">
        <v>0</v>
      </c>
      <c r="M663" s="73">
        <v>0</v>
      </c>
      <c r="N663" s="73">
        <v>0</v>
      </c>
      <c r="O663" s="73">
        <v>0</v>
      </c>
      <c r="P663" s="73">
        <v>0</v>
      </c>
      <c r="Q663" s="73">
        <v>0</v>
      </c>
      <c r="R663" s="73">
        <v>0</v>
      </c>
      <c r="S663" s="73">
        <v>0</v>
      </c>
      <c r="T663" s="73">
        <v>0</v>
      </c>
      <c r="U663" s="73">
        <v>0</v>
      </c>
      <c r="V663" s="73">
        <v>0</v>
      </c>
      <c r="W663" s="73">
        <v>0</v>
      </c>
      <c r="X663" s="73">
        <v>0</v>
      </c>
      <c r="Y663" s="73">
        <v>0</v>
      </c>
      <c r="Z663" s="73">
        <v>0</v>
      </c>
      <c r="AA663" s="73">
        <v>0</v>
      </c>
      <c r="AB663" s="73">
        <v>0</v>
      </c>
      <c r="AC663" s="73">
        <v>0</v>
      </c>
      <c r="AD663" s="73">
        <v>0</v>
      </c>
      <c r="AE663" s="73">
        <v>0</v>
      </c>
      <c r="AF663" s="73">
        <v>0</v>
      </c>
      <c r="AG663" s="73">
        <v>0</v>
      </c>
      <c r="AH663" s="73">
        <v>0</v>
      </c>
      <c r="AI663" s="7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</row>
    <row r="664" spans="1:85">
      <c r="A664" s="74" t="s">
        <v>0</v>
      </c>
      <c r="B664" s="74" t="s">
        <v>3</v>
      </c>
      <c r="C664" s="73">
        <v>0</v>
      </c>
      <c r="D664" s="73">
        <v>0</v>
      </c>
      <c r="E664" s="73">
        <v>0</v>
      </c>
      <c r="F664" s="73">
        <v>0</v>
      </c>
      <c r="G664" s="73">
        <v>0</v>
      </c>
      <c r="H664" s="73">
        <v>0</v>
      </c>
      <c r="I664" s="73">
        <v>0</v>
      </c>
      <c r="J664" s="73">
        <v>0</v>
      </c>
      <c r="K664" s="73">
        <v>0</v>
      </c>
      <c r="L664" s="73">
        <v>0</v>
      </c>
      <c r="M664" s="73">
        <v>0</v>
      </c>
      <c r="N664" s="73">
        <v>0</v>
      </c>
      <c r="O664" s="73">
        <v>0</v>
      </c>
      <c r="P664" s="73">
        <v>0</v>
      </c>
      <c r="Q664" s="73">
        <v>0</v>
      </c>
      <c r="R664" s="73">
        <v>0</v>
      </c>
      <c r="S664" s="73">
        <v>0</v>
      </c>
      <c r="T664" s="73">
        <v>0</v>
      </c>
      <c r="U664" s="73">
        <v>0</v>
      </c>
      <c r="V664" s="73">
        <v>0</v>
      </c>
      <c r="W664" s="73">
        <v>0</v>
      </c>
      <c r="X664" s="73">
        <v>0</v>
      </c>
      <c r="Y664" s="73">
        <v>0</v>
      </c>
      <c r="Z664" s="73">
        <v>0</v>
      </c>
      <c r="AA664" s="73">
        <v>0</v>
      </c>
      <c r="AB664" s="73">
        <v>0</v>
      </c>
      <c r="AC664" s="73">
        <v>0</v>
      </c>
      <c r="AD664" s="73">
        <v>0</v>
      </c>
      <c r="AE664" s="73">
        <v>0</v>
      </c>
      <c r="AF664" s="73">
        <v>0</v>
      </c>
      <c r="AG664" s="73">
        <v>0</v>
      </c>
      <c r="AH664" s="73">
        <v>0</v>
      </c>
      <c r="AI664" s="73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</row>
    <row r="665" spans="1:85">
      <c r="A665" s="74"/>
      <c r="B665" s="74" t="s">
        <v>34</v>
      </c>
      <c r="C665" s="73">
        <v>0</v>
      </c>
      <c r="D665" s="73">
        <v>0</v>
      </c>
      <c r="E665" s="73">
        <v>0</v>
      </c>
      <c r="F665" s="73">
        <v>0</v>
      </c>
      <c r="G665" s="73">
        <v>0</v>
      </c>
      <c r="H665" s="73">
        <v>0</v>
      </c>
      <c r="I665" s="73">
        <v>0</v>
      </c>
      <c r="J665" s="73">
        <v>0</v>
      </c>
      <c r="K665" s="73">
        <v>0</v>
      </c>
      <c r="L665" s="73">
        <v>0</v>
      </c>
      <c r="M665" s="73">
        <v>0</v>
      </c>
      <c r="N665" s="73">
        <v>0</v>
      </c>
      <c r="O665" s="73">
        <v>0</v>
      </c>
      <c r="P665" s="73">
        <v>0</v>
      </c>
      <c r="Q665" s="73">
        <v>0</v>
      </c>
      <c r="R665" s="73">
        <v>0</v>
      </c>
      <c r="S665" s="73">
        <v>0</v>
      </c>
      <c r="T665" s="73">
        <v>0</v>
      </c>
      <c r="U665" s="73">
        <v>0</v>
      </c>
      <c r="V665" s="73">
        <v>0</v>
      </c>
      <c r="W665" s="73">
        <v>0</v>
      </c>
      <c r="X665" s="73">
        <v>0</v>
      </c>
      <c r="Y665" s="73">
        <v>0</v>
      </c>
      <c r="Z665" s="73">
        <v>0</v>
      </c>
      <c r="AA665" s="73">
        <v>0</v>
      </c>
      <c r="AB665" s="73">
        <v>0</v>
      </c>
      <c r="AC665" s="73">
        <v>0</v>
      </c>
      <c r="AD665" s="73">
        <v>0</v>
      </c>
      <c r="AE665" s="73">
        <v>0</v>
      </c>
      <c r="AF665" s="73">
        <v>0</v>
      </c>
      <c r="AG665" s="73">
        <v>0</v>
      </c>
      <c r="AH665" s="73">
        <v>0</v>
      </c>
      <c r="AI665" s="73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</row>
    <row r="666" spans="1:85">
      <c r="A666" s="14"/>
      <c r="B666" s="14" t="s">
        <v>35</v>
      </c>
      <c r="C666" s="73">
        <v>0</v>
      </c>
      <c r="D666" s="73">
        <v>0</v>
      </c>
      <c r="E666" s="73">
        <v>0</v>
      </c>
      <c r="F666" s="73">
        <v>0</v>
      </c>
      <c r="G666" s="73">
        <v>0</v>
      </c>
      <c r="H666" s="73">
        <v>0</v>
      </c>
      <c r="I666" s="73">
        <v>0</v>
      </c>
      <c r="J666" s="73">
        <v>0</v>
      </c>
      <c r="K666" s="73">
        <v>0</v>
      </c>
      <c r="L666" s="73">
        <v>0</v>
      </c>
      <c r="M666" s="73">
        <v>0</v>
      </c>
      <c r="N666" s="73">
        <v>0</v>
      </c>
      <c r="O666" s="73">
        <v>0</v>
      </c>
      <c r="P666" s="73">
        <v>0</v>
      </c>
      <c r="Q666" s="73">
        <v>0</v>
      </c>
      <c r="R666" s="73">
        <v>0</v>
      </c>
      <c r="S666" s="73">
        <v>0</v>
      </c>
      <c r="T666" s="73">
        <v>0</v>
      </c>
      <c r="U666" s="73">
        <v>0</v>
      </c>
      <c r="V666" s="73">
        <v>0</v>
      </c>
      <c r="W666" s="73">
        <v>0</v>
      </c>
      <c r="X666" s="73">
        <v>0</v>
      </c>
      <c r="Y666" s="73">
        <v>0</v>
      </c>
      <c r="Z666" s="73">
        <v>0</v>
      </c>
      <c r="AA666" s="73">
        <v>0</v>
      </c>
      <c r="AB666" s="73">
        <v>0</v>
      </c>
      <c r="AC666" s="73">
        <v>0</v>
      </c>
      <c r="AD666" s="73">
        <v>0</v>
      </c>
      <c r="AE666" s="73">
        <v>0</v>
      </c>
      <c r="AF666" s="73">
        <v>0</v>
      </c>
      <c r="AG666" s="73">
        <v>0</v>
      </c>
      <c r="AH666" s="73">
        <v>0</v>
      </c>
      <c r="AI666" s="73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</row>
    <row r="667" spans="1:85">
      <c r="A667" s="4"/>
      <c r="B667" s="4" t="s">
        <v>4</v>
      </c>
      <c r="C667" s="73">
        <v>0</v>
      </c>
      <c r="D667" s="73">
        <v>0</v>
      </c>
      <c r="E667" s="73">
        <v>0</v>
      </c>
      <c r="F667" s="73">
        <v>0</v>
      </c>
      <c r="G667" s="73">
        <v>0</v>
      </c>
      <c r="H667" s="73">
        <v>0</v>
      </c>
      <c r="I667" s="73">
        <v>0</v>
      </c>
      <c r="J667" s="73">
        <v>0</v>
      </c>
      <c r="K667" s="73">
        <v>0</v>
      </c>
      <c r="L667" s="73">
        <v>0</v>
      </c>
      <c r="M667" s="73">
        <v>0</v>
      </c>
      <c r="N667" s="73">
        <v>0</v>
      </c>
      <c r="O667" s="73">
        <v>0</v>
      </c>
      <c r="P667" s="73">
        <v>0</v>
      </c>
      <c r="Q667" s="73">
        <v>0</v>
      </c>
      <c r="R667" s="73">
        <v>0</v>
      </c>
      <c r="S667" s="73">
        <v>0</v>
      </c>
      <c r="T667" s="73">
        <v>0</v>
      </c>
      <c r="U667" s="73">
        <v>0</v>
      </c>
      <c r="V667" s="73">
        <v>0</v>
      </c>
      <c r="W667" s="73">
        <v>0</v>
      </c>
      <c r="X667" s="73">
        <v>0</v>
      </c>
      <c r="Y667" s="73">
        <v>0</v>
      </c>
      <c r="Z667" s="73">
        <v>0</v>
      </c>
      <c r="AA667" s="73">
        <v>0</v>
      </c>
      <c r="AB667" s="73">
        <v>0</v>
      </c>
      <c r="AC667" s="73">
        <v>0</v>
      </c>
      <c r="AD667" s="73">
        <v>0</v>
      </c>
      <c r="AE667" s="73">
        <v>0</v>
      </c>
      <c r="AF667" s="73">
        <v>0</v>
      </c>
      <c r="AG667" s="73">
        <v>0</v>
      </c>
      <c r="AH667" s="73">
        <v>0</v>
      </c>
      <c r="AI667" s="73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</row>
    <row r="668" spans="1:85">
      <c r="A668" s="74" t="s">
        <v>1</v>
      </c>
      <c r="B668" s="74" t="s">
        <v>3</v>
      </c>
      <c r="C668" s="73">
        <v>0</v>
      </c>
      <c r="D668" s="73">
        <v>0</v>
      </c>
      <c r="E668" s="73">
        <v>0</v>
      </c>
      <c r="F668" s="73">
        <v>0</v>
      </c>
      <c r="G668" s="73">
        <v>0</v>
      </c>
      <c r="H668" s="73">
        <v>0</v>
      </c>
      <c r="I668" s="73">
        <v>0</v>
      </c>
      <c r="J668" s="73">
        <v>0</v>
      </c>
      <c r="K668" s="73">
        <v>0</v>
      </c>
      <c r="L668" s="73">
        <v>0</v>
      </c>
      <c r="M668" s="73">
        <v>0</v>
      </c>
      <c r="N668" s="73">
        <v>0</v>
      </c>
      <c r="O668" s="73">
        <v>0</v>
      </c>
      <c r="P668" s="73">
        <v>0</v>
      </c>
      <c r="Q668" s="73">
        <v>0</v>
      </c>
      <c r="R668" s="73">
        <v>0</v>
      </c>
      <c r="S668" s="73">
        <v>0</v>
      </c>
      <c r="T668" s="73">
        <v>0</v>
      </c>
      <c r="U668" s="73">
        <v>0</v>
      </c>
      <c r="V668" s="73">
        <v>0</v>
      </c>
      <c r="W668" s="73">
        <v>0</v>
      </c>
      <c r="X668" s="73">
        <v>0</v>
      </c>
      <c r="Y668" s="73">
        <v>0</v>
      </c>
      <c r="Z668" s="73">
        <v>0</v>
      </c>
      <c r="AA668" s="73">
        <v>0</v>
      </c>
      <c r="AB668" s="73">
        <v>0</v>
      </c>
      <c r="AC668" s="73">
        <v>0</v>
      </c>
      <c r="AD668" s="73">
        <v>0</v>
      </c>
      <c r="AE668" s="73">
        <v>0</v>
      </c>
      <c r="AF668" s="73">
        <v>0</v>
      </c>
      <c r="AG668" s="73">
        <v>0</v>
      </c>
      <c r="AH668" s="73">
        <v>0</v>
      </c>
      <c r="AI668" s="73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</row>
    <row r="669" spans="1:85">
      <c r="A669" s="74"/>
      <c r="B669" s="74" t="s">
        <v>34</v>
      </c>
      <c r="C669" s="73">
        <v>0</v>
      </c>
      <c r="D669" s="73">
        <v>0</v>
      </c>
      <c r="E669" s="73">
        <v>0</v>
      </c>
      <c r="F669" s="73">
        <v>0</v>
      </c>
      <c r="G669" s="73">
        <v>0</v>
      </c>
      <c r="H669" s="73">
        <v>0</v>
      </c>
      <c r="I669" s="73">
        <v>0</v>
      </c>
      <c r="J669" s="73">
        <v>0</v>
      </c>
      <c r="K669" s="73">
        <v>0</v>
      </c>
      <c r="L669" s="73">
        <v>0</v>
      </c>
      <c r="M669" s="73">
        <v>0</v>
      </c>
      <c r="N669" s="73">
        <v>0</v>
      </c>
      <c r="O669" s="73">
        <v>0</v>
      </c>
      <c r="P669" s="73">
        <v>0</v>
      </c>
      <c r="Q669" s="73">
        <v>0</v>
      </c>
      <c r="R669" s="73">
        <v>0</v>
      </c>
      <c r="S669" s="73">
        <v>0</v>
      </c>
      <c r="T669" s="73">
        <v>0</v>
      </c>
      <c r="U669" s="73">
        <v>0</v>
      </c>
      <c r="V669" s="73">
        <v>0</v>
      </c>
      <c r="W669" s="73">
        <v>0</v>
      </c>
      <c r="X669" s="73">
        <v>0</v>
      </c>
      <c r="Y669" s="73">
        <v>0</v>
      </c>
      <c r="Z669" s="73">
        <v>0</v>
      </c>
      <c r="AA669" s="73">
        <v>0</v>
      </c>
      <c r="AB669" s="73">
        <v>0</v>
      </c>
      <c r="AC669" s="73">
        <v>0</v>
      </c>
      <c r="AD669" s="73">
        <v>0</v>
      </c>
      <c r="AE669" s="73">
        <v>0</v>
      </c>
      <c r="AF669" s="73">
        <v>0</v>
      </c>
      <c r="AG669" s="73">
        <v>0</v>
      </c>
      <c r="AH669" s="73">
        <v>0</v>
      </c>
      <c r="AI669" s="73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</row>
    <row r="670" spans="1:85">
      <c r="A670" s="14"/>
      <c r="B670" s="14" t="s">
        <v>35</v>
      </c>
      <c r="C670" s="73">
        <v>0</v>
      </c>
      <c r="D670" s="73">
        <v>0</v>
      </c>
      <c r="E670" s="73">
        <v>0</v>
      </c>
      <c r="F670" s="73">
        <v>0</v>
      </c>
      <c r="G670" s="73">
        <v>0</v>
      </c>
      <c r="H670" s="73">
        <v>0</v>
      </c>
      <c r="I670" s="73">
        <v>0</v>
      </c>
      <c r="J670" s="73">
        <v>0</v>
      </c>
      <c r="K670" s="73">
        <v>0</v>
      </c>
      <c r="L670" s="73">
        <v>0</v>
      </c>
      <c r="M670" s="73">
        <v>0</v>
      </c>
      <c r="N670" s="73">
        <v>0</v>
      </c>
      <c r="O670" s="73">
        <v>0</v>
      </c>
      <c r="P670" s="73">
        <v>0</v>
      </c>
      <c r="Q670" s="73">
        <v>0</v>
      </c>
      <c r="R670" s="73">
        <v>0</v>
      </c>
      <c r="S670" s="73">
        <v>0</v>
      </c>
      <c r="T670" s="73">
        <v>0</v>
      </c>
      <c r="U670" s="73">
        <v>0</v>
      </c>
      <c r="V670" s="73">
        <v>0</v>
      </c>
      <c r="W670" s="73">
        <v>0</v>
      </c>
      <c r="X670" s="73">
        <v>0</v>
      </c>
      <c r="Y670" s="73">
        <v>0</v>
      </c>
      <c r="Z670" s="73">
        <v>0</v>
      </c>
      <c r="AA670" s="73">
        <v>0</v>
      </c>
      <c r="AB670" s="73">
        <v>0</v>
      </c>
      <c r="AC670" s="73">
        <v>0</v>
      </c>
      <c r="AD670" s="73">
        <v>0</v>
      </c>
      <c r="AE670" s="73">
        <v>0</v>
      </c>
      <c r="AF670" s="73">
        <v>0</v>
      </c>
      <c r="AG670" s="73">
        <v>0</v>
      </c>
      <c r="AH670" s="73">
        <v>0</v>
      </c>
      <c r="AI670" s="73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</row>
    <row r="671" spans="1:85">
      <c r="A671" s="4"/>
      <c r="B671" s="4" t="s">
        <v>4</v>
      </c>
      <c r="C671" s="73">
        <v>0</v>
      </c>
      <c r="D671" s="73">
        <v>0</v>
      </c>
      <c r="E671" s="73">
        <v>0</v>
      </c>
      <c r="F671" s="73">
        <v>0</v>
      </c>
      <c r="G671" s="73">
        <v>0</v>
      </c>
      <c r="H671" s="73">
        <v>0</v>
      </c>
      <c r="I671" s="73">
        <v>0</v>
      </c>
      <c r="J671" s="73">
        <v>0</v>
      </c>
      <c r="K671" s="73">
        <v>0</v>
      </c>
      <c r="L671" s="73">
        <v>0</v>
      </c>
      <c r="M671" s="73">
        <v>0</v>
      </c>
      <c r="N671" s="73">
        <v>0</v>
      </c>
      <c r="O671" s="73">
        <v>0</v>
      </c>
      <c r="P671" s="73">
        <v>0</v>
      </c>
      <c r="Q671" s="73">
        <v>0</v>
      </c>
      <c r="R671" s="73">
        <v>0</v>
      </c>
      <c r="S671" s="73">
        <v>0</v>
      </c>
      <c r="T671" s="73">
        <v>0</v>
      </c>
      <c r="U671" s="73">
        <v>0</v>
      </c>
      <c r="V671" s="73">
        <v>0</v>
      </c>
      <c r="W671" s="73">
        <v>0</v>
      </c>
      <c r="X671" s="73">
        <v>0</v>
      </c>
      <c r="Y671" s="73">
        <v>0</v>
      </c>
      <c r="Z671" s="73">
        <v>0</v>
      </c>
      <c r="AA671" s="73">
        <v>0</v>
      </c>
      <c r="AB671" s="73">
        <v>0</v>
      </c>
      <c r="AC671" s="73">
        <v>0</v>
      </c>
      <c r="AD671" s="73">
        <v>0</v>
      </c>
      <c r="AE671" s="73">
        <v>0</v>
      </c>
      <c r="AF671" s="73">
        <v>0</v>
      </c>
      <c r="AG671" s="73">
        <v>0</v>
      </c>
      <c r="AH671" s="73">
        <v>0</v>
      </c>
      <c r="AI671" s="73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</row>
    <row r="672" spans="1:85">
      <c r="A672" s="14" t="s">
        <v>5</v>
      </c>
      <c r="B672" s="14" t="s">
        <v>3</v>
      </c>
      <c r="C672" s="73">
        <v>0</v>
      </c>
      <c r="D672" s="73">
        <v>0</v>
      </c>
      <c r="E672" s="73">
        <v>0</v>
      </c>
      <c r="F672" s="73">
        <v>0</v>
      </c>
      <c r="G672" s="73">
        <v>0</v>
      </c>
      <c r="H672" s="73">
        <v>0</v>
      </c>
      <c r="I672" s="73">
        <v>0</v>
      </c>
      <c r="J672" s="73">
        <v>0</v>
      </c>
      <c r="K672" s="73">
        <v>0</v>
      </c>
      <c r="L672" s="73">
        <v>0</v>
      </c>
      <c r="M672" s="73">
        <v>0</v>
      </c>
      <c r="N672" s="73">
        <v>0</v>
      </c>
      <c r="O672" s="73">
        <v>0</v>
      </c>
      <c r="P672" s="73">
        <v>0</v>
      </c>
      <c r="Q672" s="73">
        <v>0</v>
      </c>
      <c r="R672" s="73">
        <v>0</v>
      </c>
      <c r="S672" s="73">
        <v>0</v>
      </c>
      <c r="T672" s="73">
        <v>0</v>
      </c>
      <c r="U672" s="73">
        <v>0</v>
      </c>
      <c r="V672" s="73">
        <v>0</v>
      </c>
      <c r="W672" s="73">
        <v>0</v>
      </c>
      <c r="X672" s="73">
        <v>0</v>
      </c>
      <c r="Y672" s="73">
        <v>0</v>
      </c>
      <c r="Z672" s="73">
        <v>0</v>
      </c>
      <c r="AA672" s="73">
        <v>0</v>
      </c>
      <c r="AB672" s="73">
        <v>0</v>
      </c>
      <c r="AC672" s="73">
        <v>0</v>
      </c>
      <c r="AD672" s="73">
        <v>0</v>
      </c>
      <c r="AE672" s="73">
        <v>0</v>
      </c>
      <c r="AF672" s="73">
        <v>0</v>
      </c>
      <c r="AG672" s="73">
        <v>0</v>
      </c>
      <c r="AH672" s="73">
        <v>0</v>
      </c>
      <c r="AI672" s="73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</row>
    <row r="673" spans="1:85">
      <c r="A673" s="5"/>
      <c r="B673" s="5" t="s">
        <v>4</v>
      </c>
      <c r="C673" s="73">
        <v>0</v>
      </c>
      <c r="D673" s="73">
        <v>0</v>
      </c>
      <c r="E673" s="73">
        <v>0</v>
      </c>
      <c r="F673" s="73">
        <v>0</v>
      </c>
      <c r="G673" s="73">
        <v>0</v>
      </c>
      <c r="H673" s="73">
        <v>0</v>
      </c>
      <c r="I673" s="73">
        <v>0</v>
      </c>
      <c r="J673" s="73">
        <v>0</v>
      </c>
      <c r="K673" s="73">
        <v>0</v>
      </c>
      <c r="L673" s="73">
        <v>0</v>
      </c>
      <c r="M673" s="73">
        <v>0</v>
      </c>
      <c r="N673" s="73">
        <v>0</v>
      </c>
      <c r="O673" s="73">
        <v>0</v>
      </c>
      <c r="P673" s="73">
        <v>0</v>
      </c>
      <c r="Q673" s="73">
        <v>0</v>
      </c>
      <c r="R673" s="73">
        <v>0</v>
      </c>
      <c r="S673" s="73">
        <v>0</v>
      </c>
      <c r="T673" s="73">
        <v>0</v>
      </c>
      <c r="U673" s="73">
        <v>0</v>
      </c>
      <c r="V673" s="73">
        <v>0</v>
      </c>
      <c r="W673" s="73">
        <v>0</v>
      </c>
      <c r="X673" s="73">
        <v>0</v>
      </c>
      <c r="Y673" s="73">
        <v>0</v>
      </c>
      <c r="Z673" s="73">
        <v>0</v>
      </c>
      <c r="AA673" s="73">
        <v>0</v>
      </c>
      <c r="AB673" s="73">
        <v>0</v>
      </c>
      <c r="AC673" s="73">
        <v>0</v>
      </c>
      <c r="AD673" s="73">
        <v>0</v>
      </c>
      <c r="AE673" s="73">
        <v>0</v>
      </c>
      <c r="AF673" s="73">
        <v>0</v>
      </c>
      <c r="AG673" s="73">
        <v>0</v>
      </c>
      <c r="AH673" s="73">
        <v>0</v>
      </c>
      <c r="AI673" s="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</row>
    <row r="674" spans="1:85">
      <c r="A674" s="5" t="s">
        <v>2</v>
      </c>
      <c r="B674" s="5" t="s">
        <v>3</v>
      </c>
      <c r="C674" s="73">
        <v>0</v>
      </c>
      <c r="D674" s="73">
        <v>0</v>
      </c>
      <c r="E674" s="73">
        <v>0</v>
      </c>
      <c r="F674" s="73">
        <v>0</v>
      </c>
      <c r="G674" s="73">
        <v>0</v>
      </c>
      <c r="H674" s="73">
        <v>0</v>
      </c>
      <c r="I674" s="73">
        <v>0</v>
      </c>
      <c r="J674" s="73">
        <v>0</v>
      </c>
      <c r="K674" s="73">
        <v>0</v>
      </c>
      <c r="L674" s="73">
        <v>0</v>
      </c>
      <c r="M674" s="73">
        <v>0</v>
      </c>
      <c r="N674" s="73">
        <v>0</v>
      </c>
      <c r="O674" s="73">
        <v>0</v>
      </c>
      <c r="P674" s="73">
        <v>0</v>
      </c>
      <c r="Q674" s="73">
        <v>0</v>
      </c>
      <c r="R674" s="73">
        <v>0</v>
      </c>
      <c r="S674" s="73">
        <v>0</v>
      </c>
      <c r="T674" s="73">
        <v>0</v>
      </c>
      <c r="U674" s="73">
        <v>0</v>
      </c>
      <c r="V674" s="73">
        <v>0</v>
      </c>
      <c r="W674" s="73">
        <v>0</v>
      </c>
      <c r="X674" s="73">
        <v>0</v>
      </c>
      <c r="Y674" s="73">
        <v>0</v>
      </c>
      <c r="Z674" s="73">
        <v>0</v>
      </c>
      <c r="AA674" s="73">
        <v>0</v>
      </c>
      <c r="AB674" s="73">
        <v>0</v>
      </c>
      <c r="AC674" s="73">
        <v>0</v>
      </c>
      <c r="AD674" s="73">
        <v>0</v>
      </c>
      <c r="AE674" s="73">
        <v>0</v>
      </c>
      <c r="AF674" s="73">
        <v>0</v>
      </c>
      <c r="AG674" s="73">
        <v>0</v>
      </c>
      <c r="AH674" s="73">
        <v>0</v>
      </c>
      <c r="AI674" s="73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</row>
    <row r="675" spans="1:85">
      <c r="A675" s="4"/>
      <c r="B675" s="4" t="s">
        <v>4</v>
      </c>
      <c r="C675" s="73">
        <v>0</v>
      </c>
      <c r="D675" s="73">
        <v>0</v>
      </c>
      <c r="E675" s="73">
        <v>0</v>
      </c>
      <c r="F675" s="73">
        <v>0</v>
      </c>
      <c r="G675" s="73">
        <v>0</v>
      </c>
      <c r="H675" s="73">
        <v>0</v>
      </c>
      <c r="I675" s="73">
        <v>0</v>
      </c>
      <c r="J675" s="73">
        <v>0</v>
      </c>
      <c r="K675" s="73">
        <v>0</v>
      </c>
      <c r="L675" s="73">
        <v>0</v>
      </c>
      <c r="M675" s="73">
        <v>0</v>
      </c>
      <c r="N675" s="73">
        <v>0</v>
      </c>
      <c r="O675" s="73">
        <v>0</v>
      </c>
      <c r="P675" s="73">
        <v>0</v>
      </c>
      <c r="Q675" s="73">
        <v>0</v>
      </c>
      <c r="R675" s="73">
        <v>0</v>
      </c>
      <c r="S675" s="73">
        <v>0</v>
      </c>
      <c r="T675" s="73">
        <v>0</v>
      </c>
      <c r="U675" s="73">
        <v>0</v>
      </c>
      <c r="V675" s="73">
        <v>0</v>
      </c>
      <c r="W675" s="73">
        <v>0</v>
      </c>
      <c r="X675" s="73">
        <v>0</v>
      </c>
      <c r="Y675" s="73">
        <v>0</v>
      </c>
      <c r="Z675" s="73">
        <v>0</v>
      </c>
      <c r="AA675" s="73">
        <v>0</v>
      </c>
      <c r="AB675" s="73">
        <v>0</v>
      </c>
      <c r="AC675" s="73">
        <v>0</v>
      </c>
      <c r="AD675" s="73">
        <v>0</v>
      </c>
      <c r="AE675" s="73">
        <v>0</v>
      </c>
      <c r="AF675" s="73">
        <v>0</v>
      </c>
      <c r="AG675" s="73">
        <v>0</v>
      </c>
      <c r="AH675" s="73">
        <v>0</v>
      </c>
      <c r="AI675" s="73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</row>
    <row r="676" spans="1:85">
      <c r="A676" s="14" t="s">
        <v>7</v>
      </c>
      <c r="B676" s="14" t="s">
        <v>3</v>
      </c>
      <c r="C676" s="73">
        <v>0</v>
      </c>
      <c r="D676" s="73">
        <v>0</v>
      </c>
      <c r="E676" s="73">
        <v>0</v>
      </c>
      <c r="F676" s="73">
        <v>0</v>
      </c>
      <c r="G676" s="73">
        <v>0</v>
      </c>
      <c r="H676" s="73">
        <v>0</v>
      </c>
      <c r="I676" s="73">
        <v>0</v>
      </c>
      <c r="J676" s="73">
        <v>0</v>
      </c>
      <c r="K676" s="73">
        <v>0</v>
      </c>
      <c r="L676" s="73">
        <v>0</v>
      </c>
      <c r="M676" s="73">
        <v>0</v>
      </c>
      <c r="N676" s="73">
        <v>0</v>
      </c>
      <c r="O676" s="73">
        <v>0</v>
      </c>
      <c r="P676" s="73">
        <v>0</v>
      </c>
      <c r="Q676" s="73">
        <v>0</v>
      </c>
      <c r="R676" s="73">
        <v>0</v>
      </c>
      <c r="S676" s="73">
        <v>0</v>
      </c>
      <c r="T676" s="73">
        <v>0</v>
      </c>
      <c r="U676" s="73">
        <v>0</v>
      </c>
      <c r="V676" s="73">
        <v>0</v>
      </c>
      <c r="W676" s="73">
        <v>0</v>
      </c>
      <c r="X676" s="73">
        <v>0</v>
      </c>
      <c r="Y676" s="73">
        <v>0</v>
      </c>
      <c r="Z676" s="73">
        <v>0</v>
      </c>
      <c r="AA676" s="73">
        <v>0</v>
      </c>
      <c r="AB676" s="73">
        <v>0</v>
      </c>
      <c r="AC676" s="73">
        <v>0</v>
      </c>
      <c r="AD676" s="73">
        <v>0</v>
      </c>
      <c r="AE676" s="73">
        <v>0</v>
      </c>
      <c r="AF676" s="73">
        <v>0</v>
      </c>
      <c r="AG676" s="73">
        <v>0</v>
      </c>
      <c r="AH676" s="73">
        <v>0</v>
      </c>
      <c r="AI676" s="73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</row>
    <row r="677" spans="1:85">
      <c r="A677" s="4"/>
      <c r="B677" s="4" t="s">
        <v>4</v>
      </c>
      <c r="C677" s="73">
        <v>0</v>
      </c>
      <c r="D677" s="73">
        <v>0</v>
      </c>
      <c r="E677" s="73">
        <v>0</v>
      </c>
      <c r="F677" s="73">
        <v>0</v>
      </c>
      <c r="G677" s="73">
        <v>0</v>
      </c>
      <c r="H677" s="73">
        <v>0</v>
      </c>
      <c r="I677" s="73">
        <v>0</v>
      </c>
      <c r="J677" s="73">
        <v>0</v>
      </c>
      <c r="K677" s="73">
        <v>0</v>
      </c>
      <c r="L677" s="73">
        <v>0</v>
      </c>
      <c r="M677" s="73">
        <v>0</v>
      </c>
      <c r="N677" s="73">
        <v>0</v>
      </c>
      <c r="O677" s="73">
        <v>0</v>
      </c>
      <c r="P677" s="73">
        <v>0</v>
      </c>
      <c r="Q677" s="73">
        <v>0</v>
      </c>
      <c r="R677" s="73">
        <v>0</v>
      </c>
      <c r="S677" s="73">
        <v>0</v>
      </c>
      <c r="T677" s="73">
        <v>0</v>
      </c>
      <c r="U677" s="73">
        <v>0</v>
      </c>
      <c r="V677" s="73">
        <v>0</v>
      </c>
      <c r="W677" s="73">
        <v>0</v>
      </c>
      <c r="X677" s="73">
        <v>0</v>
      </c>
      <c r="Y677" s="73">
        <v>0</v>
      </c>
      <c r="Z677" s="73">
        <v>0</v>
      </c>
      <c r="AA677" s="73">
        <v>0</v>
      </c>
      <c r="AB677" s="73">
        <v>0</v>
      </c>
      <c r="AC677" s="73">
        <v>0</v>
      </c>
      <c r="AD677" s="73">
        <v>0</v>
      </c>
      <c r="AE677" s="73">
        <v>0</v>
      </c>
      <c r="AF677" s="73">
        <v>0</v>
      </c>
      <c r="AG677" s="73">
        <v>0</v>
      </c>
      <c r="AH677" s="73">
        <v>0</v>
      </c>
      <c r="AI677" s="73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</row>
    <row r="678" spans="1:85">
      <c r="A678" s="14" t="s">
        <v>6</v>
      </c>
      <c r="B678" s="14" t="s">
        <v>3</v>
      </c>
      <c r="C678" s="73">
        <v>0</v>
      </c>
      <c r="D678" s="73">
        <v>0</v>
      </c>
      <c r="E678" s="73">
        <v>0</v>
      </c>
      <c r="F678" s="73">
        <v>0</v>
      </c>
      <c r="G678" s="73">
        <v>0</v>
      </c>
      <c r="H678" s="73">
        <v>0</v>
      </c>
      <c r="I678" s="73">
        <v>0</v>
      </c>
      <c r="J678" s="73">
        <v>0</v>
      </c>
      <c r="K678" s="73">
        <v>0</v>
      </c>
      <c r="L678" s="73">
        <v>0</v>
      </c>
      <c r="M678" s="73">
        <v>0</v>
      </c>
      <c r="N678" s="73">
        <v>0</v>
      </c>
      <c r="O678" s="73">
        <v>0</v>
      </c>
      <c r="P678" s="73">
        <v>0</v>
      </c>
      <c r="Q678" s="73">
        <v>0</v>
      </c>
      <c r="R678" s="73">
        <v>0</v>
      </c>
      <c r="S678" s="73">
        <v>0</v>
      </c>
      <c r="T678" s="73">
        <v>0</v>
      </c>
      <c r="U678" s="73">
        <v>0</v>
      </c>
      <c r="V678" s="73">
        <v>0</v>
      </c>
      <c r="W678" s="73">
        <v>0</v>
      </c>
      <c r="X678" s="73">
        <v>0</v>
      </c>
      <c r="Y678" s="73">
        <v>0</v>
      </c>
      <c r="Z678" s="73">
        <v>0</v>
      </c>
      <c r="AA678" s="73">
        <v>0</v>
      </c>
      <c r="AB678" s="73">
        <v>0</v>
      </c>
      <c r="AC678" s="73">
        <v>0</v>
      </c>
      <c r="AD678" s="73">
        <v>0</v>
      </c>
      <c r="AE678" s="73">
        <v>0</v>
      </c>
      <c r="AF678" s="73">
        <v>0</v>
      </c>
      <c r="AG678" s="73">
        <v>0</v>
      </c>
      <c r="AH678" s="73">
        <v>0</v>
      </c>
      <c r="AI678" s="73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</row>
    <row r="679" spans="1:85">
      <c r="A679" s="5"/>
      <c r="B679" s="5" t="s">
        <v>4</v>
      </c>
      <c r="C679" s="73">
        <v>0</v>
      </c>
      <c r="D679" s="73">
        <v>0</v>
      </c>
      <c r="E679" s="73">
        <v>0</v>
      </c>
      <c r="F679" s="73">
        <v>0</v>
      </c>
      <c r="G679" s="73">
        <v>0</v>
      </c>
      <c r="H679" s="73">
        <v>0</v>
      </c>
      <c r="I679" s="73">
        <v>0</v>
      </c>
      <c r="J679" s="73">
        <v>0</v>
      </c>
      <c r="K679" s="73">
        <v>0</v>
      </c>
      <c r="L679" s="73">
        <v>0</v>
      </c>
      <c r="M679" s="73">
        <v>0</v>
      </c>
      <c r="N679" s="73">
        <v>0</v>
      </c>
      <c r="O679" s="73">
        <v>0</v>
      </c>
      <c r="P679" s="73">
        <v>0</v>
      </c>
      <c r="Q679" s="73">
        <v>0</v>
      </c>
      <c r="R679" s="73">
        <v>0</v>
      </c>
      <c r="S679" s="73">
        <v>0</v>
      </c>
      <c r="T679" s="73">
        <v>0</v>
      </c>
      <c r="U679" s="73">
        <v>0</v>
      </c>
      <c r="V679" s="73">
        <v>0</v>
      </c>
      <c r="W679" s="73">
        <v>0</v>
      </c>
      <c r="X679" s="73">
        <v>0</v>
      </c>
      <c r="Y679" s="73">
        <v>0</v>
      </c>
      <c r="Z679" s="73">
        <v>0</v>
      </c>
      <c r="AA679" s="73">
        <v>0</v>
      </c>
      <c r="AB679" s="73">
        <v>0</v>
      </c>
      <c r="AC679" s="73">
        <v>0</v>
      </c>
      <c r="AD679" s="73">
        <v>0</v>
      </c>
      <c r="AE679" s="73">
        <v>0</v>
      </c>
      <c r="AF679" s="73">
        <v>0</v>
      </c>
      <c r="AG679" s="73">
        <v>0</v>
      </c>
      <c r="AH679" s="73">
        <v>0</v>
      </c>
      <c r="AI679" s="73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</row>
    <row r="680" spans="1:85">
      <c r="A680" s="5" t="s">
        <v>8</v>
      </c>
      <c r="B680" s="5" t="s">
        <v>3</v>
      </c>
      <c r="C680" s="73">
        <v>0</v>
      </c>
      <c r="D680" s="73">
        <v>0</v>
      </c>
      <c r="E680" s="73">
        <v>0</v>
      </c>
      <c r="F680" s="73">
        <v>0</v>
      </c>
      <c r="G680" s="73">
        <v>0</v>
      </c>
      <c r="H680" s="73">
        <v>0</v>
      </c>
      <c r="I680" s="73">
        <v>0</v>
      </c>
      <c r="J680" s="73">
        <v>0</v>
      </c>
      <c r="K680" s="73">
        <v>0</v>
      </c>
      <c r="L680" s="73">
        <v>0</v>
      </c>
      <c r="M680" s="73">
        <v>0</v>
      </c>
      <c r="N680" s="73">
        <v>0</v>
      </c>
      <c r="O680" s="73">
        <v>0</v>
      </c>
      <c r="P680" s="73">
        <v>0</v>
      </c>
      <c r="Q680" s="73">
        <v>0</v>
      </c>
      <c r="R680" s="73">
        <v>0</v>
      </c>
      <c r="S680" s="73">
        <v>0</v>
      </c>
      <c r="T680" s="73">
        <v>0</v>
      </c>
      <c r="U680" s="73">
        <v>0</v>
      </c>
      <c r="V680" s="73">
        <v>0</v>
      </c>
      <c r="W680" s="73">
        <v>0</v>
      </c>
      <c r="X680" s="73">
        <v>0</v>
      </c>
      <c r="Y680" s="73">
        <v>0</v>
      </c>
      <c r="Z680" s="73">
        <v>0</v>
      </c>
      <c r="AA680" s="73">
        <v>0</v>
      </c>
      <c r="AB680" s="73">
        <v>0</v>
      </c>
      <c r="AC680" s="73">
        <v>0</v>
      </c>
      <c r="AD680" s="73">
        <v>0</v>
      </c>
      <c r="AE680" s="73">
        <v>0</v>
      </c>
      <c r="AF680" s="73">
        <v>0</v>
      </c>
      <c r="AG680" s="73">
        <v>0</v>
      </c>
      <c r="AH680" s="73">
        <v>0</v>
      </c>
      <c r="AI680" s="73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</row>
    <row r="681" spans="1:85">
      <c r="A681" s="4"/>
      <c r="B681" s="4" t="s">
        <v>37</v>
      </c>
      <c r="C681" s="73">
        <v>0</v>
      </c>
      <c r="D681" s="73">
        <v>0</v>
      </c>
      <c r="E681" s="73">
        <v>0</v>
      </c>
      <c r="F681" s="73">
        <v>0</v>
      </c>
      <c r="G681" s="73">
        <v>0</v>
      </c>
      <c r="H681" s="73">
        <v>0</v>
      </c>
      <c r="I681" s="73">
        <v>0</v>
      </c>
      <c r="J681" s="73">
        <v>0</v>
      </c>
      <c r="K681" s="73">
        <v>0</v>
      </c>
      <c r="L681" s="73">
        <v>0</v>
      </c>
      <c r="M681" s="73">
        <v>0</v>
      </c>
      <c r="N681" s="73">
        <v>0</v>
      </c>
      <c r="O681" s="73">
        <v>0</v>
      </c>
      <c r="P681" s="73">
        <v>0</v>
      </c>
      <c r="Q681" s="73">
        <v>0</v>
      </c>
      <c r="R681" s="73">
        <v>0</v>
      </c>
      <c r="S681" s="73">
        <v>0</v>
      </c>
      <c r="T681" s="73">
        <v>0</v>
      </c>
      <c r="U681" s="73">
        <v>0</v>
      </c>
      <c r="V681" s="73">
        <v>0</v>
      </c>
      <c r="W681" s="73">
        <v>0</v>
      </c>
      <c r="X681" s="73">
        <v>0</v>
      </c>
      <c r="Y681" s="73">
        <v>0</v>
      </c>
      <c r="Z681" s="73">
        <v>0</v>
      </c>
      <c r="AA681" s="73">
        <v>0</v>
      </c>
      <c r="AB681" s="73">
        <v>0</v>
      </c>
      <c r="AC681" s="73">
        <v>0</v>
      </c>
      <c r="AD681" s="73">
        <v>0</v>
      </c>
      <c r="AE681" s="73">
        <v>0</v>
      </c>
      <c r="AF681" s="73">
        <v>0</v>
      </c>
      <c r="AG681" s="73">
        <v>0</v>
      </c>
      <c r="AH681" s="73">
        <v>0</v>
      </c>
      <c r="AI681" s="73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</row>
    <row r="682" spans="1:85">
      <c r="A682" s="14" t="s">
        <v>36</v>
      </c>
      <c r="B682" s="14" t="s">
        <v>38</v>
      </c>
      <c r="C682" s="73">
        <v>0</v>
      </c>
      <c r="D682" s="73">
        <v>0</v>
      </c>
      <c r="E682" s="73">
        <v>0</v>
      </c>
      <c r="F682" s="73">
        <v>0</v>
      </c>
      <c r="G682" s="73">
        <v>0</v>
      </c>
      <c r="H682" s="73">
        <v>0</v>
      </c>
      <c r="I682" s="73">
        <v>0</v>
      </c>
      <c r="J682" s="73">
        <v>0</v>
      </c>
      <c r="K682" s="73">
        <v>0</v>
      </c>
      <c r="L682" s="73">
        <v>0</v>
      </c>
      <c r="M682" s="73">
        <v>0</v>
      </c>
      <c r="N682" s="73">
        <v>0</v>
      </c>
      <c r="O682" s="73">
        <v>0</v>
      </c>
      <c r="P682" s="73">
        <v>0</v>
      </c>
      <c r="Q682" s="73">
        <v>0</v>
      </c>
      <c r="R682" s="73">
        <v>0</v>
      </c>
      <c r="S682" s="73">
        <v>0</v>
      </c>
      <c r="T682" s="73">
        <v>0</v>
      </c>
      <c r="U682" s="73">
        <v>0</v>
      </c>
      <c r="V682" s="73">
        <v>0</v>
      </c>
      <c r="W682" s="73">
        <v>0</v>
      </c>
      <c r="X682" s="73">
        <v>0</v>
      </c>
      <c r="Y682" s="73">
        <v>0</v>
      </c>
      <c r="Z682" s="73">
        <v>0</v>
      </c>
      <c r="AA682" s="73">
        <v>0</v>
      </c>
      <c r="AB682" s="73">
        <v>0</v>
      </c>
      <c r="AC682" s="73">
        <v>0</v>
      </c>
      <c r="AD682" s="73">
        <v>0</v>
      </c>
      <c r="AE682" s="73">
        <v>0</v>
      </c>
      <c r="AF682" s="73">
        <v>0</v>
      </c>
      <c r="AG682" s="73">
        <v>0</v>
      </c>
      <c r="AH682" s="73">
        <v>0</v>
      </c>
      <c r="AI682" s="73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</row>
    <row r="683" spans="1:85">
      <c r="A683" s="5"/>
      <c r="B683" s="5" t="s">
        <v>213</v>
      </c>
      <c r="C683" s="73">
        <v>0</v>
      </c>
      <c r="D683" s="73">
        <v>0</v>
      </c>
      <c r="E683" s="73">
        <v>0</v>
      </c>
      <c r="F683" s="73">
        <v>0</v>
      </c>
      <c r="G683" s="73">
        <v>0</v>
      </c>
      <c r="H683" s="73">
        <v>0</v>
      </c>
      <c r="I683" s="73">
        <v>0</v>
      </c>
      <c r="J683" s="73">
        <v>0</v>
      </c>
      <c r="K683" s="73">
        <v>0</v>
      </c>
      <c r="L683" s="73">
        <v>0</v>
      </c>
      <c r="M683" s="73">
        <v>0</v>
      </c>
      <c r="N683" s="73">
        <v>0</v>
      </c>
      <c r="O683" s="73">
        <v>0</v>
      </c>
      <c r="P683" s="73">
        <v>0</v>
      </c>
      <c r="Q683" s="73">
        <v>0</v>
      </c>
      <c r="R683" s="73">
        <v>0</v>
      </c>
      <c r="S683" s="73">
        <v>0</v>
      </c>
      <c r="T683" s="73">
        <v>0</v>
      </c>
      <c r="U683" s="73">
        <v>0</v>
      </c>
      <c r="V683" s="73">
        <v>0</v>
      </c>
      <c r="W683" s="73">
        <v>0</v>
      </c>
      <c r="X683" s="73">
        <v>0</v>
      </c>
      <c r="Y683" s="73">
        <v>0</v>
      </c>
      <c r="Z683" s="73">
        <v>0</v>
      </c>
      <c r="AA683" s="73">
        <v>0</v>
      </c>
      <c r="AB683" s="73">
        <v>0</v>
      </c>
      <c r="AC683" s="73">
        <v>0</v>
      </c>
      <c r="AD683" s="73">
        <v>0</v>
      </c>
      <c r="AE683" s="73">
        <v>0</v>
      </c>
      <c r="AF683" s="73">
        <v>0</v>
      </c>
      <c r="AG683" s="73">
        <v>0</v>
      </c>
      <c r="AH683" s="73">
        <v>0</v>
      </c>
      <c r="AI683" s="73">
        <v>0</v>
      </c>
    </row>
    <row r="684" spans="1:85">
      <c r="A684" s="1" t="str">
        <f>LOOKUP(B684,[1]Regions!$A$4:$A$98,[1]Regions!$B$4:$B$98)</f>
        <v>Turkey</v>
      </c>
      <c r="B684" s="2">
        <v>32</v>
      </c>
      <c r="C684" s="72">
        <v>2018</v>
      </c>
      <c r="D684" s="72">
        <v>2019</v>
      </c>
      <c r="E684" s="72">
        <v>2020</v>
      </c>
      <c r="F684" s="72">
        <v>2021</v>
      </c>
      <c r="G684" s="72">
        <v>2022</v>
      </c>
      <c r="H684" s="72">
        <v>2023</v>
      </c>
      <c r="I684" s="72">
        <v>2024</v>
      </c>
      <c r="J684" s="72">
        <v>2025</v>
      </c>
      <c r="K684" s="72">
        <v>2026</v>
      </c>
      <c r="L684" s="72">
        <v>2027</v>
      </c>
      <c r="M684" s="72">
        <v>2028</v>
      </c>
      <c r="N684" s="72">
        <v>2029</v>
      </c>
      <c r="O684" s="72">
        <v>2030</v>
      </c>
      <c r="P684" s="72">
        <v>2031</v>
      </c>
      <c r="Q684" s="72">
        <v>2032</v>
      </c>
      <c r="R684" s="72">
        <v>2033</v>
      </c>
      <c r="S684" s="72">
        <v>2034</v>
      </c>
      <c r="T684" s="72">
        <v>2035</v>
      </c>
      <c r="U684" s="72">
        <v>2036</v>
      </c>
      <c r="V684" s="72">
        <v>2037</v>
      </c>
      <c r="W684" s="72">
        <v>2038</v>
      </c>
      <c r="X684" s="72">
        <v>2039</v>
      </c>
      <c r="Y684" s="72">
        <v>2040</v>
      </c>
      <c r="Z684" s="72">
        <v>2041</v>
      </c>
      <c r="AA684" s="72">
        <v>2042</v>
      </c>
      <c r="AB684" s="72">
        <v>2043</v>
      </c>
      <c r="AC684" s="72">
        <v>2044</v>
      </c>
      <c r="AD684" s="72">
        <v>2045</v>
      </c>
      <c r="AE684" s="72">
        <v>2046</v>
      </c>
      <c r="AF684" s="72">
        <v>2047</v>
      </c>
      <c r="AG684" s="72">
        <v>2048</v>
      </c>
      <c r="AH684" s="72">
        <v>2049</v>
      </c>
      <c r="AI684" s="72">
        <v>2050</v>
      </c>
      <c r="AJ684">
        <v>2051</v>
      </c>
      <c r="AK684">
        <v>2052</v>
      </c>
      <c r="AL684">
        <v>2053</v>
      </c>
      <c r="AM684">
        <v>2054</v>
      </c>
      <c r="AN684">
        <v>2055</v>
      </c>
      <c r="AO684">
        <v>2056</v>
      </c>
      <c r="AP684">
        <v>2057</v>
      </c>
      <c r="AQ684">
        <v>2058</v>
      </c>
      <c r="AR684">
        <v>2059</v>
      </c>
      <c r="AS684">
        <v>2060</v>
      </c>
      <c r="AT684">
        <v>2061</v>
      </c>
      <c r="AU684">
        <v>2062</v>
      </c>
      <c r="AV684">
        <v>2063</v>
      </c>
      <c r="AW684">
        <v>2064</v>
      </c>
      <c r="AX684">
        <v>2065</v>
      </c>
      <c r="AY684">
        <v>2066</v>
      </c>
      <c r="AZ684">
        <v>2067</v>
      </c>
      <c r="BA684">
        <v>2068</v>
      </c>
      <c r="BB684">
        <v>2069</v>
      </c>
      <c r="BC684">
        <v>2070</v>
      </c>
      <c r="BD684">
        <v>2071</v>
      </c>
      <c r="BE684">
        <v>2072</v>
      </c>
      <c r="BF684">
        <v>2073</v>
      </c>
      <c r="BG684">
        <v>2074</v>
      </c>
      <c r="BH684">
        <v>2075</v>
      </c>
      <c r="BI684">
        <v>2076</v>
      </c>
      <c r="BJ684">
        <v>2077</v>
      </c>
      <c r="BK684">
        <v>2078</v>
      </c>
      <c r="BL684">
        <v>2079</v>
      </c>
      <c r="BM684">
        <v>2080</v>
      </c>
      <c r="BN684">
        <v>2081</v>
      </c>
      <c r="BO684">
        <v>2082</v>
      </c>
      <c r="BP684">
        <v>2083</v>
      </c>
      <c r="BQ684">
        <v>2084</v>
      </c>
      <c r="BR684">
        <v>2085</v>
      </c>
      <c r="BS684">
        <v>2086</v>
      </c>
      <c r="BT684">
        <v>2087</v>
      </c>
      <c r="BU684">
        <v>2088</v>
      </c>
      <c r="BV684">
        <v>2089</v>
      </c>
      <c r="BW684">
        <v>2090</v>
      </c>
      <c r="BX684">
        <v>2091</v>
      </c>
      <c r="BY684">
        <v>2092</v>
      </c>
      <c r="BZ684">
        <v>2093</v>
      </c>
      <c r="CA684">
        <v>2094</v>
      </c>
      <c r="CB684">
        <v>2095</v>
      </c>
      <c r="CC684">
        <v>2096</v>
      </c>
      <c r="CD684">
        <v>2097</v>
      </c>
      <c r="CE684">
        <v>2098</v>
      </c>
      <c r="CF684">
        <v>2099</v>
      </c>
      <c r="CG684">
        <v>2100</v>
      </c>
    </row>
    <row r="685" spans="1:85">
      <c r="A685" s="74"/>
      <c r="B685" s="74" t="s">
        <v>4</v>
      </c>
      <c r="C685" s="73">
        <v>0</v>
      </c>
      <c r="D685" s="73">
        <v>0</v>
      </c>
      <c r="E685" s="73">
        <v>0</v>
      </c>
      <c r="F685" s="73">
        <v>0</v>
      </c>
      <c r="G685" s="73">
        <v>0</v>
      </c>
      <c r="H685" s="73">
        <v>0</v>
      </c>
      <c r="I685" s="73">
        <v>0</v>
      </c>
      <c r="J685" s="73">
        <v>0</v>
      </c>
      <c r="K685" s="73">
        <v>0</v>
      </c>
      <c r="L685" s="73">
        <v>0</v>
      </c>
      <c r="M685" s="73">
        <v>0</v>
      </c>
      <c r="N685" s="73">
        <v>0</v>
      </c>
      <c r="O685" s="73">
        <v>0</v>
      </c>
      <c r="P685" s="73">
        <v>0</v>
      </c>
      <c r="Q685" s="73">
        <v>0</v>
      </c>
      <c r="R685" s="73">
        <v>0</v>
      </c>
      <c r="S685" s="73">
        <v>0</v>
      </c>
      <c r="T685" s="73">
        <v>0</v>
      </c>
      <c r="U685" s="73">
        <v>0</v>
      </c>
      <c r="V685" s="73">
        <v>0</v>
      </c>
      <c r="W685" s="73">
        <v>0</v>
      </c>
      <c r="X685" s="73">
        <v>0</v>
      </c>
      <c r="Y685" s="73">
        <v>0</v>
      </c>
      <c r="Z685" s="73">
        <v>0</v>
      </c>
      <c r="AA685" s="73">
        <v>0</v>
      </c>
      <c r="AB685" s="73">
        <v>0</v>
      </c>
      <c r="AC685" s="73">
        <v>0</v>
      </c>
      <c r="AD685" s="73">
        <v>0</v>
      </c>
      <c r="AE685" s="73">
        <v>0</v>
      </c>
      <c r="AF685" s="73">
        <v>0</v>
      </c>
      <c r="AG685" s="73">
        <v>0</v>
      </c>
      <c r="AH685" s="73">
        <v>0</v>
      </c>
      <c r="AI685" s="73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</row>
    <row r="686" spans="1:85">
      <c r="A686" s="74" t="s">
        <v>0</v>
      </c>
      <c r="B686" s="74" t="s">
        <v>3</v>
      </c>
      <c r="C686" s="73">
        <v>0</v>
      </c>
      <c r="D686" s="73">
        <v>0</v>
      </c>
      <c r="E686" s="73">
        <v>0</v>
      </c>
      <c r="F686" s="73">
        <v>0</v>
      </c>
      <c r="G686" s="73">
        <v>0</v>
      </c>
      <c r="H686" s="73">
        <v>0</v>
      </c>
      <c r="I686" s="73">
        <v>0</v>
      </c>
      <c r="J686" s="73">
        <v>0</v>
      </c>
      <c r="K686" s="73">
        <v>0</v>
      </c>
      <c r="L686" s="73">
        <v>0</v>
      </c>
      <c r="M686" s="73">
        <v>0</v>
      </c>
      <c r="N686" s="73">
        <v>0</v>
      </c>
      <c r="O686" s="73">
        <v>0</v>
      </c>
      <c r="P686" s="73">
        <v>0</v>
      </c>
      <c r="Q686" s="73">
        <v>0</v>
      </c>
      <c r="R686" s="73">
        <v>0</v>
      </c>
      <c r="S686" s="73">
        <v>0</v>
      </c>
      <c r="T686" s="73">
        <v>0</v>
      </c>
      <c r="U686" s="73">
        <v>0</v>
      </c>
      <c r="V686" s="73">
        <v>0</v>
      </c>
      <c r="W686" s="73">
        <v>0</v>
      </c>
      <c r="X686" s="73">
        <v>0</v>
      </c>
      <c r="Y686" s="73">
        <v>0</v>
      </c>
      <c r="Z686" s="73">
        <v>0</v>
      </c>
      <c r="AA686" s="73">
        <v>0</v>
      </c>
      <c r="AB686" s="73">
        <v>0</v>
      </c>
      <c r="AC686" s="73">
        <v>0</v>
      </c>
      <c r="AD686" s="73">
        <v>0</v>
      </c>
      <c r="AE686" s="73">
        <v>0</v>
      </c>
      <c r="AF686" s="73">
        <v>0</v>
      </c>
      <c r="AG686" s="73">
        <v>0</v>
      </c>
      <c r="AH686" s="73">
        <v>0</v>
      </c>
      <c r="AI686" s="73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</row>
    <row r="687" spans="1:85">
      <c r="A687" s="74"/>
      <c r="B687" s="74" t="s">
        <v>34</v>
      </c>
      <c r="C687" s="73">
        <v>0</v>
      </c>
      <c r="D687" s="73">
        <v>0</v>
      </c>
      <c r="E687" s="73">
        <v>0</v>
      </c>
      <c r="F687" s="73">
        <v>0</v>
      </c>
      <c r="G687" s="73">
        <v>0</v>
      </c>
      <c r="H687" s="73">
        <v>0</v>
      </c>
      <c r="I687" s="73">
        <v>0</v>
      </c>
      <c r="J687" s="73">
        <v>0</v>
      </c>
      <c r="K687" s="73">
        <v>0</v>
      </c>
      <c r="L687" s="73">
        <v>0</v>
      </c>
      <c r="M687" s="73">
        <v>0</v>
      </c>
      <c r="N687" s="73">
        <v>0</v>
      </c>
      <c r="O687" s="73">
        <v>0</v>
      </c>
      <c r="P687" s="73">
        <v>0</v>
      </c>
      <c r="Q687" s="73">
        <v>0</v>
      </c>
      <c r="R687" s="73">
        <v>0</v>
      </c>
      <c r="S687" s="73">
        <v>0</v>
      </c>
      <c r="T687" s="73">
        <v>0</v>
      </c>
      <c r="U687" s="73">
        <v>0</v>
      </c>
      <c r="V687" s="73">
        <v>0</v>
      </c>
      <c r="W687" s="73">
        <v>0</v>
      </c>
      <c r="X687" s="73">
        <v>0</v>
      </c>
      <c r="Y687" s="73">
        <v>0</v>
      </c>
      <c r="Z687" s="73">
        <v>0</v>
      </c>
      <c r="AA687" s="73">
        <v>0</v>
      </c>
      <c r="AB687" s="73">
        <v>0</v>
      </c>
      <c r="AC687" s="73">
        <v>0</v>
      </c>
      <c r="AD687" s="73">
        <v>0</v>
      </c>
      <c r="AE687" s="73">
        <v>0</v>
      </c>
      <c r="AF687" s="73">
        <v>0</v>
      </c>
      <c r="AG687" s="73">
        <v>0</v>
      </c>
      <c r="AH687" s="73">
        <v>0</v>
      </c>
      <c r="AI687" s="73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</row>
    <row r="688" spans="1:85">
      <c r="A688" s="14"/>
      <c r="B688" s="14" t="s">
        <v>35</v>
      </c>
      <c r="C688" s="73">
        <v>0</v>
      </c>
      <c r="D688" s="73">
        <v>0</v>
      </c>
      <c r="E688" s="73">
        <v>0</v>
      </c>
      <c r="F688" s="73">
        <v>0</v>
      </c>
      <c r="G688" s="73">
        <v>0</v>
      </c>
      <c r="H688" s="73">
        <v>0</v>
      </c>
      <c r="I688" s="73">
        <v>0</v>
      </c>
      <c r="J688" s="73">
        <v>0</v>
      </c>
      <c r="K688" s="73">
        <v>0</v>
      </c>
      <c r="L688" s="73">
        <v>0</v>
      </c>
      <c r="M688" s="73">
        <v>0</v>
      </c>
      <c r="N688" s="73">
        <v>0</v>
      </c>
      <c r="O688" s="73">
        <v>0</v>
      </c>
      <c r="P688" s="73">
        <v>0</v>
      </c>
      <c r="Q688" s="73">
        <v>0</v>
      </c>
      <c r="R688" s="73">
        <v>0</v>
      </c>
      <c r="S688" s="73">
        <v>0</v>
      </c>
      <c r="T688" s="73">
        <v>0</v>
      </c>
      <c r="U688" s="73">
        <v>0</v>
      </c>
      <c r="V688" s="73">
        <v>0</v>
      </c>
      <c r="W688" s="73">
        <v>0</v>
      </c>
      <c r="X688" s="73">
        <v>0</v>
      </c>
      <c r="Y688" s="73">
        <v>0</v>
      </c>
      <c r="Z688" s="73">
        <v>0</v>
      </c>
      <c r="AA688" s="73">
        <v>0</v>
      </c>
      <c r="AB688" s="73">
        <v>0</v>
      </c>
      <c r="AC688" s="73">
        <v>0</v>
      </c>
      <c r="AD688" s="73">
        <v>0</v>
      </c>
      <c r="AE688" s="73">
        <v>0</v>
      </c>
      <c r="AF688" s="73">
        <v>0</v>
      </c>
      <c r="AG688" s="73">
        <v>0</v>
      </c>
      <c r="AH688" s="73">
        <v>0</v>
      </c>
      <c r="AI688" s="73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</row>
    <row r="689" spans="1:85">
      <c r="A689" s="4"/>
      <c r="B689" s="4" t="s">
        <v>4</v>
      </c>
      <c r="C689" s="73">
        <v>0</v>
      </c>
      <c r="D689" s="73">
        <v>0</v>
      </c>
      <c r="E689" s="73">
        <v>0</v>
      </c>
      <c r="F689" s="73">
        <v>0</v>
      </c>
      <c r="G689" s="73">
        <v>0</v>
      </c>
      <c r="H689" s="73">
        <v>0</v>
      </c>
      <c r="I689" s="73">
        <v>0</v>
      </c>
      <c r="J689" s="73">
        <v>0</v>
      </c>
      <c r="K689" s="73">
        <v>0</v>
      </c>
      <c r="L689" s="73">
        <v>0</v>
      </c>
      <c r="M689" s="73">
        <v>0</v>
      </c>
      <c r="N689" s="73">
        <v>0</v>
      </c>
      <c r="O689" s="73">
        <v>0</v>
      </c>
      <c r="P689" s="73">
        <v>0</v>
      </c>
      <c r="Q689" s="73">
        <v>0</v>
      </c>
      <c r="R689" s="73">
        <v>0</v>
      </c>
      <c r="S689" s="73">
        <v>0</v>
      </c>
      <c r="T689" s="73">
        <v>0</v>
      </c>
      <c r="U689" s="73">
        <v>0</v>
      </c>
      <c r="V689" s="73">
        <v>0</v>
      </c>
      <c r="W689" s="73">
        <v>0</v>
      </c>
      <c r="X689" s="73">
        <v>0</v>
      </c>
      <c r="Y689" s="73">
        <v>0</v>
      </c>
      <c r="Z689" s="73">
        <v>0</v>
      </c>
      <c r="AA689" s="73">
        <v>0</v>
      </c>
      <c r="AB689" s="73">
        <v>0</v>
      </c>
      <c r="AC689" s="73">
        <v>0</v>
      </c>
      <c r="AD689" s="73">
        <v>0</v>
      </c>
      <c r="AE689" s="73">
        <v>0</v>
      </c>
      <c r="AF689" s="73">
        <v>0</v>
      </c>
      <c r="AG689" s="73">
        <v>0</v>
      </c>
      <c r="AH689" s="73">
        <v>0</v>
      </c>
      <c r="AI689" s="73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</row>
    <row r="690" spans="1:85">
      <c r="A690" s="74" t="s">
        <v>1</v>
      </c>
      <c r="B690" s="74" t="s">
        <v>3</v>
      </c>
      <c r="C690" s="73">
        <v>0</v>
      </c>
      <c r="D690" s="73">
        <v>0</v>
      </c>
      <c r="E690" s="73">
        <v>0</v>
      </c>
      <c r="F690" s="73">
        <v>0</v>
      </c>
      <c r="G690" s="73">
        <v>0</v>
      </c>
      <c r="H690" s="73">
        <v>0</v>
      </c>
      <c r="I690" s="73">
        <v>0</v>
      </c>
      <c r="J690" s="73">
        <v>0</v>
      </c>
      <c r="K690" s="73">
        <v>0</v>
      </c>
      <c r="L690" s="73">
        <v>0</v>
      </c>
      <c r="M690" s="73">
        <v>0</v>
      </c>
      <c r="N690" s="73">
        <v>0</v>
      </c>
      <c r="O690" s="73">
        <v>0</v>
      </c>
      <c r="P690" s="73">
        <v>0</v>
      </c>
      <c r="Q690" s="73">
        <v>0</v>
      </c>
      <c r="R690" s="73">
        <v>0</v>
      </c>
      <c r="S690" s="73">
        <v>0</v>
      </c>
      <c r="T690" s="73">
        <v>0</v>
      </c>
      <c r="U690" s="73">
        <v>0</v>
      </c>
      <c r="V690" s="73">
        <v>0</v>
      </c>
      <c r="W690" s="73">
        <v>0</v>
      </c>
      <c r="X690" s="73">
        <v>0</v>
      </c>
      <c r="Y690" s="73">
        <v>0</v>
      </c>
      <c r="Z690" s="73">
        <v>0</v>
      </c>
      <c r="AA690" s="73">
        <v>0</v>
      </c>
      <c r="AB690" s="73">
        <v>0</v>
      </c>
      <c r="AC690" s="73">
        <v>0</v>
      </c>
      <c r="AD690" s="73">
        <v>0</v>
      </c>
      <c r="AE690" s="73">
        <v>0</v>
      </c>
      <c r="AF690" s="73">
        <v>0</v>
      </c>
      <c r="AG690" s="73">
        <v>0</v>
      </c>
      <c r="AH690" s="73">
        <v>0</v>
      </c>
      <c r="AI690" s="73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</row>
    <row r="691" spans="1:85">
      <c r="A691" s="74"/>
      <c r="B691" s="74" t="s">
        <v>34</v>
      </c>
      <c r="C691" s="73">
        <v>0</v>
      </c>
      <c r="D691" s="73">
        <v>0</v>
      </c>
      <c r="E691" s="73">
        <v>0</v>
      </c>
      <c r="F691" s="73">
        <v>0</v>
      </c>
      <c r="G691" s="73">
        <v>0</v>
      </c>
      <c r="H691" s="73">
        <v>0</v>
      </c>
      <c r="I691" s="73">
        <v>0</v>
      </c>
      <c r="J691" s="73">
        <v>0</v>
      </c>
      <c r="K691" s="73">
        <v>0</v>
      </c>
      <c r="L691" s="73">
        <v>0</v>
      </c>
      <c r="M691" s="73">
        <v>0</v>
      </c>
      <c r="N691" s="73">
        <v>0</v>
      </c>
      <c r="O691" s="73">
        <v>0</v>
      </c>
      <c r="P691" s="73">
        <v>0</v>
      </c>
      <c r="Q691" s="73">
        <v>0</v>
      </c>
      <c r="R691" s="73">
        <v>0</v>
      </c>
      <c r="S691" s="73">
        <v>0</v>
      </c>
      <c r="T691" s="73">
        <v>0</v>
      </c>
      <c r="U691" s="73">
        <v>0</v>
      </c>
      <c r="V691" s="73">
        <v>0</v>
      </c>
      <c r="W691" s="73">
        <v>0</v>
      </c>
      <c r="X691" s="73">
        <v>0</v>
      </c>
      <c r="Y691" s="73">
        <v>0</v>
      </c>
      <c r="Z691" s="73">
        <v>0</v>
      </c>
      <c r="AA691" s="73">
        <v>0</v>
      </c>
      <c r="AB691" s="73">
        <v>0</v>
      </c>
      <c r="AC691" s="73">
        <v>0</v>
      </c>
      <c r="AD691" s="73">
        <v>0</v>
      </c>
      <c r="AE691" s="73">
        <v>0</v>
      </c>
      <c r="AF691" s="73">
        <v>0</v>
      </c>
      <c r="AG691" s="73">
        <v>0</v>
      </c>
      <c r="AH691" s="73">
        <v>0</v>
      </c>
      <c r="AI691" s="73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</row>
    <row r="692" spans="1:85">
      <c r="A692" s="14"/>
      <c r="B692" s="14" t="s">
        <v>35</v>
      </c>
      <c r="C692" s="73">
        <v>0</v>
      </c>
      <c r="D692" s="73">
        <v>0</v>
      </c>
      <c r="E692" s="73">
        <v>0</v>
      </c>
      <c r="F692" s="73">
        <v>0</v>
      </c>
      <c r="G692" s="73">
        <v>0</v>
      </c>
      <c r="H692" s="73">
        <v>0</v>
      </c>
      <c r="I692" s="73">
        <v>0</v>
      </c>
      <c r="J692" s="73">
        <v>0</v>
      </c>
      <c r="K692" s="73">
        <v>0</v>
      </c>
      <c r="L692" s="73">
        <v>0</v>
      </c>
      <c r="M692" s="73">
        <v>0</v>
      </c>
      <c r="N692" s="73">
        <v>0</v>
      </c>
      <c r="O692" s="73">
        <v>0</v>
      </c>
      <c r="P692" s="73">
        <v>0</v>
      </c>
      <c r="Q692" s="73">
        <v>0</v>
      </c>
      <c r="R692" s="73">
        <v>0</v>
      </c>
      <c r="S692" s="73">
        <v>0</v>
      </c>
      <c r="T692" s="73">
        <v>0</v>
      </c>
      <c r="U692" s="73">
        <v>0</v>
      </c>
      <c r="V692" s="73">
        <v>0</v>
      </c>
      <c r="W692" s="73">
        <v>0</v>
      </c>
      <c r="X692" s="73">
        <v>0</v>
      </c>
      <c r="Y692" s="73">
        <v>0</v>
      </c>
      <c r="Z692" s="73">
        <v>0</v>
      </c>
      <c r="AA692" s="73">
        <v>0</v>
      </c>
      <c r="AB692" s="73">
        <v>0</v>
      </c>
      <c r="AC692" s="73">
        <v>0</v>
      </c>
      <c r="AD692" s="73">
        <v>0</v>
      </c>
      <c r="AE692" s="73">
        <v>0</v>
      </c>
      <c r="AF692" s="73">
        <v>0</v>
      </c>
      <c r="AG692" s="73">
        <v>0</v>
      </c>
      <c r="AH692" s="73">
        <v>0</v>
      </c>
      <c r="AI692" s="73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</row>
    <row r="693" spans="1:85">
      <c r="A693" s="4"/>
      <c r="B693" s="4" t="s">
        <v>4</v>
      </c>
      <c r="C693" s="73">
        <v>0</v>
      </c>
      <c r="D693" s="73">
        <v>0</v>
      </c>
      <c r="E693" s="73">
        <v>0</v>
      </c>
      <c r="F693" s="73">
        <v>0</v>
      </c>
      <c r="G693" s="73">
        <v>0</v>
      </c>
      <c r="H693" s="73">
        <v>0</v>
      </c>
      <c r="I693" s="73">
        <v>0</v>
      </c>
      <c r="J693" s="73">
        <v>0</v>
      </c>
      <c r="K693" s="73">
        <v>0</v>
      </c>
      <c r="L693" s="73">
        <v>0</v>
      </c>
      <c r="M693" s="73">
        <v>0</v>
      </c>
      <c r="N693" s="73">
        <v>0</v>
      </c>
      <c r="O693" s="73">
        <v>0</v>
      </c>
      <c r="P693" s="73">
        <v>0</v>
      </c>
      <c r="Q693" s="73">
        <v>0</v>
      </c>
      <c r="R693" s="73">
        <v>0</v>
      </c>
      <c r="S693" s="73">
        <v>0</v>
      </c>
      <c r="T693" s="73">
        <v>0</v>
      </c>
      <c r="U693" s="73">
        <v>0</v>
      </c>
      <c r="V693" s="73">
        <v>0</v>
      </c>
      <c r="W693" s="73">
        <v>0</v>
      </c>
      <c r="X693" s="73">
        <v>0</v>
      </c>
      <c r="Y693" s="73">
        <v>0</v>
      </c>
      <c r="Z693" s="73">
        <v>0</v>
      </c>
      <c r="AA693" s="73">
        <v>0</v>
      </c>
      <c r="AB693" s="73">
        <v>0</v>
      </c>
      <c r="AC693" s="73">
        <v>0</v>
      </c>
      <c r="AD693" s="73">
        <v>0</v>
      </c>
      <c r="AE693" s="73">
        <v>0</v>
      </c>
      <c r="AF693" s="73">
        <v>0</v>
      </c>
      <c r="AG693" s="73">
        <v>0</v>
      </c>
      <c r="AH693" s="73">
        <v>0</v>
      </c>
      <c r="AI693" s="7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</row>
    <row r="694" spans="1:85">
      <c r="A694" s="14" t="s">
        <v>5</v>
      </c>
      <c r="B694" s="14" t="s">
        <v>3</v>
      </c>
      <c r="C694" s="73">
        <v>0</v>
      </c>
      <c r="D694" s="73">
        <v>0</v>
      </c>
      <c r="E694" s="73">
        <v>0</v>
      </c>
      <c r="F694" s="73">
        <v>0</v>
      </c>
      <c r="G694" s="73">
        <v>0</v>
      </c>
      <c r="H694" s="73">
        <v>0</v>
      </c>
      <c r="I694" s="73">
        <v>0</v>
      </c>
      <c r="J694" s="73">
        <v>0</v>
      </c>
      <c r="K694" s="73">
        <v>0</v>
      </c>
      <c r="L694" s="73">
        <v>0</v>
      </c>
      <c r="M694" s="73">
        <v>0</v>
      </c>
      <c r="N694" s="73">
        <v>0</v>
      </c>
      <c r="O694" s="73">
        <v>0</v>
      </c>
      <c r="P694" s="73">
        <v>0</v>
      </c>
      <c r="Q694" s="73">
        <v>0</v>
      </c>
      <c r="R694" s="73">
        <v>0</v>
      </c>
      <c r="S694" s="73">
        <v>0</v>
      </c>
      <c r="T694" s="73">
        <v>0</v>
      </c>
      <c r="U694" s="73">
        <v>0</v>
      </c>
      <c r="V694" s="73">
        <v>0</v>
      </c>
      <c r="W694" s="73">
        <v>0</v>
      </c>
      <c r="X694" s="73">
        <v>0</v>
      </c>
      <c r="Y694" s="73">
        <v>0</v>
      </c>
      <c r="Z694" s="73">
        <v>0</v>
      </c>
      <c r="AA694" s="73">
        <v>0</v>
      </c>
      <c r="AB694" s="73">
        <v>0</v>
      </c>
      <c r="AC694" s="73">
        <v>0</v>
      </c>
      <c r="AD694" s="73">
        <v>0</v>
      </c>
      <c r="AE694" s="73">
        <v>0</v>
      </c>
      <c r="AF694" s="73">
        <v>0</v>
      </c>
      <c r="AG694" s="73">
        <v>0</v>
      </c>
      <c r="AH694" s="73">
        <v>0</v>
      </c>
      <c r="AI694" s="73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</row>
    <row r="695" spans="1:85">
      <c r="A695" s="5"/>
      <c r="B695" s="5" t="s">
        <v>4</v>
      </c>
      <c r="C695" s="73">
        <v>0</v>
      </c>
      <c r="D695" s="73">
        <v>0</v>
      </c>
      <c r="E695" s="73">
        <v>0</v>
      </c>
      <c r="F695" s="73">
        <v>0</v>
      </c>
      <c r="G695" s="73">
        <v>0</v>
      </c>
      <c r="H695" s="73">
        <v>0</v>
      </c>
      <c r="I695" s="73">
        <v>0</v>
      </c>
      <c r="J695" s="73">
        <v>0</v>
      </c>
      <c r="K695" s="73">
        <v>0</v>
      </c>
      <c r="L695" s="73">
        <v>0</v>
      </c>
      <c r="M695" s="73">
        <v>0</v>
      </c>
      <c r="N695" s="73">
        <v>0</v>
      </c>
      <c r="O695" s="73">
        <v>0</v>
      </c>
      <c r="P695" s="73">
        <v>0</v>
      </c>
      <c r="Q695" s="73">
        <v>0</v>
      </c>
      <c r="R695" s="73">
        <v>0</v>
      </c>
      <c r="S695" s="73">
        <v>0</v>
      </c>
      <c r="T695" s="73">
        <v>0</v>
      </c>
      <c r="U695" s="73">
        <v>0</v>
      </c>
      <c r="V695" s="73">
        <v>0</v>
      </c>
      <c r="W695" s="73">
        <v>0</v>
      </c>
      <c r="X695" s="73">
        <v>0</v>
      </c>
      <c r="Y695" s="73">
        <v>0</v>
      </c>
      <c r="Z695" s="73">
        <v>0</v>
      </c>
      <c r="AA695" s="73">
        <v>0</v>
      </c>
      <c r="AB695" s="73">
        <v>0</v>
      </c>
      <c r="AC695" s="73">
        <v>0</v>
      </c>
      <c r="AD695" s="73">
        <v>0</v>
      </c>
      <c r="AE695" s="73">
        <v>0</v>
      </c>
      <c r="AF695" s="73">
        <v>0</v>
      </c>
      <c r="AG695" s="73">
        <v>0</v>
      </c>
      <c r="AH695" s="73">
        <v>0</v>
      </c>
      <c r="AI695" s="73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</row>
    <row r="696" spans="1:85">
      <c r="A696" s="5" t="s">
        <v>2</v>
      </c>
      <c r="B696" s="5" t="s">
        <v>3</v>
      </c>
      <c r="C696" s="73">
        <v>0</v>
      </c>
      <c r="D696" s="73">
        <v>0</v>
      </c>
      <c r="E696" s="73">
        <v>0</v>
      </c>
      <c r="F696" s="73">
        <v>0</v>
      </c>
      <c r="G696" s="73">
        <v>0</v>
      </c>
      <c r="H696" s="73">
        <v>0</v>
      </c>
      <c r="I696" s="73">
        <v>0</v>
      </c>
      <c r="J696" s="73">
        <v>0</v>
      </c>
      <c r="K696" s="73">
        <v>0</v>
      </c>
      <c r="L696" s="73">
        <v>0</v>
      </c>
      <c r="M696" s="73">
        <v>0</v>
      </c>
      <c r="N696" s="73">
        <v>0</v>
      </c>
      <c r="O696" s="73">
        <v>0</v>
      </c>
      <c r="P696" s="73">
        <v>0</v>
      </c>
      <c r="Q696" s="73">
        <v>0</v>
      </c>
      <c r="R696" s="73">
        <v>0</v>
      </c>
      <c r="S696" s="73">
        <v>0</v>
      </c>
      <c r="T696" s="73">
        <v>0</v>
      </c>
      <c r="U696" s="73">
        <v>0</v>
      </c>
      <c r="V696" s="73">
        <v>0</v>
      </c>
      <c r="W696" s="73">
        <v>0</v>
      </c>
      <c r="X696" s="73">
        <v>0</v>
      </c>
      <c r="Y696" s="73">
        <v>0</v>
      </c>
      <c r="Z696" s="73">
        <v>0</v>
      </c>
      <c r="AA696" s="73">
        <v>0</v>
      </c>
      <c r="AB696" s="73">
        <v>0</v>
      </c>
      <c r="AC696" s="73">
        <v>0</v>
      </c>
      <c r="AD696" s="73">
        <v>0</v>
      </c>
      <c r="AE696" s="73">
        <v>0</v>
      </c>
      <c r="AF696" s="73">
        <v>0</v>
      </c>
      <c r="AG696" s="73">
        <v>0</v>
      </c>
      <c r="AH696" s="73">
        <v>0</v>
      </c>
      <c r="AI696" s="73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</row>
    <row r="697" spans="1:85">
      <c r="A697" s="4"/>
      <c r="B697" s="4" t="s">
        <v>4</v>
      </c>
      <c r="C697" s="73">
        <v>0</v>
      </c>
      <c r="D697" s="73">
        <v>0</v>
      </c>
      <c r="E697" s="73">
        <v>0</v>
      </c>
      <c r="F697" s="73">
        <v>0</v>
      </c>
      <c r="G697" s="73">
        <v>0</v>
      </c>
      <c r="H697" s="73">
        <v>0</v>
      </c>
      <c r="I697" s="73">
        <v>0</v>
      </c>
      <c r="J697" s="73">
        <v>0</v>
      </c>
      <c r="K697" s="73">
        <v>0</v>
      </c>
      <c r="L697" s="73">
        <v>0</v>
      </c>
      <c r="M697" s="73">
        <v>0</v>
      </c>
      <c r="N697" s="73">
        <v>0</v>
      </c>
      <c r="O697" s="73">
        <v>0</v>
      </c>
      <c r="P697" s="73">
        <v>0</v>
      </c>
      <c r="Q697" s="73">
        <v>0</v>
      </c>
      <c r="R697" s="73">
        <v>0</v>
      </c>
      <c r="S697" s="73">
        <v>0</v>
      </c>
      <c r="T697" s="73">
        <v>0</v>
      </c>
      <c r="U697" s="73">
        <v>0</v>
      </c>
      <c r="V697" s="73">
        <v>0</v>
      </c>
      <c r="W697" s="73">
        <v>0</v>
      </c>
      <c r="X697" s="73">
        <v>0</v>
      </c>
      <c r="Y697" s="73">
        <v>0</v>
      </c>
      <c r="Z697" s="73">
        <v>0</v>
      </c>
      <c r="AA697" s="73">
        <v>0</v>
      </c>
      <c r="AB697" s="73">
        <v>0</v>
      </c>
      <c r="AC697" s="73">
        <v>0</v>
      </c>
      <c r="AD697" s="73">
        <v>0</v>
      </c>
      <c r="AE697" s="73">
        <v>0</v>
      </c>
      <c r="AF697" s="73">
        <v>0</v>
      </c>
      <c r="AG697" s="73">
        <v>0</v>
      </c>
      <c r="AH697" s="73">
        <v>0</v>
      </c>
      <c r="AI697" s="73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</row>
    <row r="698" spans="1:85">
      <c r="A698" s="14" t="s">
        <v>7</v>
      </c>
      <c r="B698" s="14" t="s">
        <v>3</v>
      </c>
      <c r="C698" s="73">
        <v>0</v>
      </c>
      <c r="D698" s="73">
        <v>0</v>
      </c>
      <c r="E698" s="73">
        <v>0</v>
      </c>
      <c r="F698" s="73">
        <v>0</v>
      </c>
      <c r="G698" s="73">
        <v>0</v>
      </c>
      <c r="H698" s="73">
        <v>0</v>
      </c>
      <c r="I698" s="73">
        <v>0</v>
      </c>
      <c r="J698" s="73">
        <v>0</v>
      </c>
      <c r="K698" s="73">
        <v>0</v>
      </c>
      <c r="L698" s="73">
        <v>0</v>
      </c>
      <c r="M698" s="73">
        <v>0</v>
      </c>
      <c r="N698" s="73">
        <v>0</v>
      </c>
      <c r="O698" s="73">
        <v>0</v>
      </c>
      <c r="P698" s="73">
        <v>0</v>
      </c>
      <c r="Q698" s="73">
        <v>0</v>
      </c>
      <c r="R698" s="73">
        <v>0</v>
      </c>
      <c r="S698" s="73">
        <v>0</v>
      </c>
      <c r="T698" s="73">
        <v>0</v>
      </c>
      <c r="U698" s="73">
        <v>0</v>
      </c>
      <c r="V698" s="73">
        <v>0</v>
      </c>
      <c r="W698" s="73">
        <v>0</v>
      </c>
      <c r="X698" s="73">
        <v>0</v>
      </c>
      <c r="Y698" s="73">
        <v>0</v>
      </c>
      <c r="Z698" s="73">
        <v>0</v>
      </c>
      <c r="AA698" s="73">
        <v>0</v>
      </c>
      <c r="AB698" s="73">
        <v>0</v>
      </c>
      <c r="AC698" s="73">
        <v>0</v>
      </c>
      <c r="AD698" s="73">
        <v>0</v>
      </c>
      <c r="AE698" s="73">
        <v>0</v>
      </c>
      <c r="AF698" s="73">
        <v>0</v>
      </c>
      <c r="AG698" s="73">
        <v>0</v>
      </c>
      <c r="AH698" s="73">
        <v>0</v>
      </c>
      <c r="AI698" s="73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</row>
    <row r="699" spans="1:85">
      <c r="A699" s="4"/>
      <c r="B699" s="4" t="s">
        <v>4</v>
      </c>
      <c r="C699" s="73">
        <v>0</v>
      </c>
      <c r="D699" s="73">
        <v>0</v>
      </c>
      <c r="E699" s="73">
        <v>0</v>
      </c>
      <c r="F699" s="73">
        <v>0</v>
      </c>
      <c r="G699" s="73">
        <v>0</v>
      </c>
      <c r="H699" s="73">
        <v>0</v>
      </c>
      <c r="I699" s="73">
        <v>0</v>
      </c>
      <c r="J699" s="73">
        <v>0</v>
      </c>
      <c r="K699" s="73">
        <v>0</v>
      </c>
      <c r="L699" s="73">
        <v>0</v>
      </c>
      <c r="M699" s="73">
        <v>0</v>
      </c>
      <c r="N699" s="73">
        <v>0</v>
      </c>
      <c r="O699" s="73">
        <v>0</v>
      </c>
      <c r="P699" s="73">
        <v>0</v>
      </c>
      <c r="Q699" s="73">
        <v>0</v>
      </c>
      <c r="R699" s="73">
        <v>0</v>
      </c>
      <c r="S699" s="73">
        <v>0</v>
      </c>
      <c r="T699" s="73">
        <v>0</v>
      </c>
      <c r="U699" s="73">
        <v>0</v>
      </c>
      <c r="V699" s="73">
        <v>0</v>
      </c>
      <c r="W699" s="73">
        <v>0</v>
      </c>
      <c r="X699" s="73">
        <v>0</v>
      </c>
      <c r="Y699" s="73">
        <v>0</v>
      </c>
      <c r="Z699" s="73">
        <v>0</v>
      </c>
      <c r="AA699" s="73">
        <v>0</v>
      </c>
      <c r="AB699" s="73">
        <v>0</v>
      </c>
      <c r="AC699" s="73">
        <v>0</v>
      </c>
      <c r="AD699" s="73">
        <v>0</v>
      </c>
      <c r="AE699" s="73">
        <v>0</v>
      </c>
      <c r="AF699" s="73">
        <v>0</v>
      </c>
      <c r="AG699" s="73">
        <v>0</v>
      </c>
      <c r="AH699" s="73">
        <v>0</v>
      </c>
      <c r="AI699" s="73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</row>
    <row r="700" spans="1:85">
      <c r="A700" s="14" t="s">
        <v>6</v>
      </c>
      <c r="B700" s="14" t="s">
        <v>3</v>
      </c>
      <c r="C700" s="73">
        <v>0</v>
      </c>
      <c r="D700" s="73">
        <v>0</v>
      </c>
      <c r="E700" s="73">
        <v>0</v>
      </c>
      <c r="F700" s="73">
        <v>0</v>
      </c>
      <c r="G700" s="73">
        <v>0</v>
      </c>
      <c r="H700" s="73">
        <v>0</v>
      </c>
      <c r="I700" s="73">
        <v>0</v>
      </c>
      <c r="J700" s="73">
        <v>0</v>
      </c>
      <c r="K700" s="73">
        <v>0</v>
      </c>
      <c r="L700" s="73">
        <v>0</v>
      </c>
      <c r="M700" s="73">
        <v>0</v>
      </c>
      <c r="N700" s="73">
        <v>0</v>
      </c>
      <c r="O700" s="73">
        <v>0</v>
      </c>
      <c r="P700" s="73">
        <v>0</v>
      </c>
      <c r="Q700" s="73">
        <v>0</v>
      </c>
      <c r="R700" s="73">
        <v>0</v>
      </c>
      <c r="S700" s="73">
        <v>0</v>
      </c>
      <c r="T700" s="73">
        <v>0</v>
      </c>
      <c r="U700" s="73">
        <v>0</v>
      </c>
      <c r="V700" s="73">
        <v>0</v>
      </c>
      <c r="W700" s="73">
        <v>0</v>
      </c>
      <c r="X700" s="73">
        <v>0</v>
      </c>
      <c r="Y700" s="73">
        <v>0</v>
      </c>
      <c r="Z700" s="73">
        <v>0</v>
      </c>
      <c r="AA700" s="73">
        <v>0</v>
      </c>
      <c r="AB700" s="73">
        <v>0</v>
      </c>
      <c r="AC700" s="73">
        <v>0</v>
      </c>
      <c r="AD700" s="73">
        <v>0</v>
      </c>
      <c r="AE700" s="73">
        <v>0</v>
      </c>
      <c r="AF700" s="73">
        <v>0</v>
      </c>
      <c r="AG700" s="73">
        <v>0</v>
      </c>
      <c r="AH700" s="73">
        <v>0</v>
      </c>
      <c r="AI700" s="73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</row>
    <row r="701" spans="1:85">
      <c r="A701" s="5"/>
      <c r="B701" s="5" t="s">
        <v>4</v>
      </c>
      <c r="C701" s="73">
        <v>0</v>
      </c>
      <c r="D701" s="73">
        <v>0</v>
      </c>
      <c r="E701" s="73">
        <v>0</v>
      </c>
      <c r="F701" s="73">
        <v>0</v>
      </c>
      <c r="G701" s="73">
        <v>0</v>
      </c>
      <c r="H701" s="73">
        <v>0</v>
      </c>
      <c r="I701" s="73">
        <v>0</v>
      </c>
      <c r="J701" s="73">
        <v>0</v>
      </c>
      <c r="K701" s="73">
        <v>0</v>
      </c>
      <c r="L701" s="73">
        <v>0</v>
      </c>
      <c r="M701" s="73">
        <v>0</v>
      </c>
      <c r="N701" s="73">
        <v>0</v>
      </c>
      <c r="O701" s="73">
        <v>0</v>
      </c>
      <c r="P701" s="73">
        <v>0</v>
      </c>
      <c r="Q701" s="73">
        <v>0</v>
      </c>
      <c r="R701" s="73">
        <v>0</v>
      </c>
      <c r="S701" s="73">
        <v>0</v>
      </c>
      <c r="T701" s="73">
        <v>0</v>
      </c>
      <c r="U701" s="73">
        <v>0</v>
      </c>
      <c r="V701" s="73">
        <v>0</v>
      </c>
      <c r="W701" s="73">
        <v>0</v>
      </c>
      <c r="X701" s="73">
        <v>0</v>
      </c>
      <c r="Y701" s="73">
        <v>0</v>
      </c>
      <c r="Z701" s="73">
        <v>0</v>
      </c>
      <c r="AA701" s="73">
        <v>0</v>
      </c>
      <c r="AB701" s="73">
        <v>0</v>
      </c>
      <c r="AC701" s="73">
        <v>0</v>
      </c>
      <c r="AD701" s="73">
        <v>0</v>
      </c>
      <c r="AE701" s="73">
        <v>0</v>
      </c>
      <c r="AF701" s="73">
        <v>0</v>
      </c>
      <c r="AG701" s="73">
        <v>0</v>
      </c>
      <c r="AH701" s="73">
        <v>0</v>
      </c>
      <c r="AI701" s="73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</row>
    <row r="702" spans="1:85">
      <c r="A702" s="5" t="s">
        <v>8</v>
      </c>
      <c r="B702" s="5" t="s">
        <v>3</v>
      </c>
      <c r="C702" s="73">
        <v>0</v>
      </c>
      <c r="D702" s="73">
        <v>0</v>
      </c>
      <c r="E702" s="73">
        <v>0</v>
      </c>
      <c r="F702" s="73">
        <v>0</v>
      </c>
      <c r="G702" s="73">
        <v>0</v>
      </c>
      <c r="H702" s="73">
        <v>0</v>
      </c>
      <c r="I702" s="73">
        <v>0</v>
      </c>
      <c r="J702" s="73">
        <v>0</v>
      </c>
      <c r="K702" s="73">
        <v>0</v>
      </c>
      <c r="L702" s="73">
        <v>0</v>
      </c>
      <c r="M702" s="73">
        <v>0</v>
      </c>
      <c r="N702" s="73">
        <v>0</v>
      </c>
      <c r="O702" s="73">
        <v>0</v>
      </c>
      <c r="P702" s="73">
        <v>0</v>
      </c>
      <c r="Q702" s="73">
        <v>0</v>
      </c>
      <c r="R702" s="73">
        <v>0</v>
      </c>
      <c r="S702" s="73">
        <v>0</v>
      </c>
      <c r="T702" s="73">
        <v>0</v>
      </c>
      <c r="U702" s="73">
        <v>0</v>
      </c>
      <c r="V702" s="73">
        <v>0</v>
      </c>
      <c r="W702" s="73">
        <v>0</v>
      </c>
      <c r="X702" s="73">
        <v>0</v>
      </c>
      <c r="Y702" s="73">
        <v>0</v>
      </c>
      <c r="Z702" s="73">
        <v>0</v>
      </c>
      <c r="AA702" s="73">
        <v>0</v>
      </c>
      <c r="AB702" s="73">
        <v>0</v>
      </c>
      <c r="AC702" s="73">
        <v>0</v>
      </c>
      <c r="AD702" s="73">
        <v>0</v>
      </c>
      <c r="AE702" s="73">
        <v>0</v>
      </c>
      <c r="AF702" s="73">
        <v>0</v>
      </c>
      <c r="AG702" s="73">
        <v>0</v>
      </c>
      <c r="AH702" s="73">
        <v>0</v>
      </c>
      <c r="AI702" s="73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</row>
    <row r="703" spans="1:85">
      <c r="A703" s="4"/>
      <c r="B703" s="4" t="s">
        <v>37</v>
      </c>
      <c r="C703" s="73">
        <v>0</v>
      </c>
      <c r="D703" s="73">
        <v>0</v>
      </c>
      <c r="E703" s="73">
        <v>0</v>
      </c>
      <c r="F703" s="73">
        <v>0</v>
      </c>
      <c r="G703" s="73">
        <v>0</v>
      </c>
      <c r="H703" s="73">
        <v>0</v>
      </c>
      <c r="I703" s="73">
        <v>0</v>
      </c>
      <c r="J703" s="73">
        <v>0</v>
      </c>
      <c r="K703" s="73">
        <v>0</v>
      </c>
      <c r="L703" s="73">
        <v>0</v>
      </c>
      <c r="M703" s="73">
        <v>0</v>
      </c>
      <c r="N703" s="73">
        <v>0</v>
      </c>
      <c r="O703" s="73">
        <v>0</v>
      </c>
      <c r="P703" s="73">
        <v>0</v>
      </c>
      <c r="Q703" s="73">
        <v>0</v>
      </c>
      <c r="R703" s="73">
        <v>0</v>
      </c>
      <c r="S703" s="73">
        <v>0</v>
      </c>
      <c r="T703" s="73">
        <v>0</v>
      </c>
      <c r="U703" s="73">
        <v>0</v>
      </c>
      <c r="V703" s="73">
        <v>0</v>
      </c>
      <c r="W703" s="73">
        <v>0</v>
      </c>
      <c r="X703" s="73">
        <v>0</v>
      </c>
      <c r="Y703" s="73">
        <v>0</v>
      </c>
      <c r="Z703" s="73">
        <v>0</v>
      </c>
      <c r="AA703" s="73">
        <v>0</v>
      </c>
      <c r="AB703" s="73">
        <v>0</v>
      </c>
      <c r="AC703" s="73">
        <v>0</v>
      </c>
      <c r="AD703" s="73">
        <v>0</v>
      </c>
      <c r="AE703" s="73">
        <v>0</v>
      </c>
      <c r="AF703" s="73">
        <v>0</v>
      </c>
      <c r="AG703" s="73">
        <v>0</v>
      </c>
      <c r="AH703" s="73">
        <v>0</v>
      </c>
      <c r="AI703" s="7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</row>
    <row r="704" spans="1:85">
      <c r="A704" s="14" t="s">
        <v>36</v>
      </c>
      <c r="B704" s="14" t="s">
        <v>38</v>
      </c>
      <c r="C704" s="73">
        <v>0</v>
      </c>
      <c r="D704" s="73">
        <v>0</v>
      </c>
      <c r="E704" s="73">
        <v>0</v>
      </c>
      <c r="F704" s="73">
        <v>0</v>
      </c>
      <c r="G704" s="73">
        <v>0</v>
      </c>
      <c r="H704" s="73">
        <v>0</v>
      </c>
      <c r="I704" s="73">
        <v>0</v>
      </c>
      <c r="J704" s="73">
        <v>0</v>
      </c>
      <c r="K704" s="73">
        <v>0</v>
      </c>
      <c r="L704" s="73">
        <v>0</v>
      </c>
      <c r="M704" s="73">
        <v>0</v>
      </c>
      <c r="N704" s="73">
        <v>0</v>
      </c>
      <c r="O704" s="73">
        <v>0</v>
      </c>
      <c r="P704" s="73">
        <v>0</v>
      </c>
      <c r="Q704" s="73">
        <v>0</v>
      </c>
      <c r="R704" s="73">
        <v>0</v>
      </c>
      <c r="S704" s="73">
        <v>0</v>
      </c>
      <c r="T704" s="73">
        <v>0</v>
      </c>
      <c r="U704" s="73">
        <v>0</v>
      </c>
      <c r="V704" s="73">
        <v>0</v>
      </c>
      <c r="W704" s="73">
        <v>0</v>
      </c>
      <c r="X704" s="73">
        <v>0</v>
      </c>
      <c r="Y704" s="73">
        <v>0</v>
      </c>
      <c r="Z704" s="73">
        <v>0</v>
      </c>
      <c r="AA704" s="73">
        <v>0</v>
      </c>
      <c r="AB704" s="73">
        <v>0</v>
      </c>
      <c r="AC704" s="73">
        <v>0</v>
      </c>
      <c r="AD704" s="73">
        <v>0</v>
      </c>
      <c r="AE704" s="73">
        <v>0</v>
      </c>
      <c r="AF704" s="73">
        <v>0</v>
      </c>
      <c r="AG704" s="73">
        <v>0</v>
      </c>
      <c r="AH704" s="73">
        <v>0</v>
      </c>
      <c r="AI704" s="73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</row>
    <row r="705" spans="1:85">
      <c r="A705" s="5"/>
      <c r="B705" s="5" t="s">
        <v>213</v>
      </c>
      <c r="C705" s="73">
        <v>0</v>
      </c>
      <c r="D705" s="73">
        <v>0</v>
      </c>
      <c r="E705" s="73">
        <v>0</v>
      </c>
      <c r="F705" s="73">
        <v>0</v>
      </c>
      <c r="G705" s="73">
        <v>0</v>
      </c>
      <c r="H705" s="73">
        <v>0</v>
      </c>
      <c r="I705" s="73">
        <v>0</v>
      </c>
      <c r="J705" s="73">
        <v>0</v>
      </c>
      <c r="K705" s="73">
        <v>0</v>
      </c>
      <c r="L705" s="73">
        <v>0</v>
      </c>
      <c r="M705" s="73">
        <v>0</v>
      </c>
      <c r="N705" s="73">
        <v>0</v>
      </c>
      <c r="O705" s="73">
        <v>0</v>
      </c>
      <c r="P705" s="73">
        <v>0</v>
      </c>
      <c r="Q705" s="73">
        <v>0</v>
      </c>
      <c r="R705" s="73">
        <v>0</v>
      </c>
      <c r="S705" s="73">
        <v>0</v>
      </c>
      <c r="T705" s="73">
        <v>0</v>
      </c>
      <c r="U705" s="73">
        <v>0</v>
      </c>
      <c r="V705" s="73">
        <v>0</v>
      </c>
      <c r="W705" s="73">
        <v>0</v>
      </c>
      <c r="X705" s="73">
        <v>0</v>
      </c>
      <c r="Y705" s="73">
        <v>0</v>
      </c>
      <c r="Z705" s="73">
        <v>0</v>
      </c>
      <c r="AA705" s="73">
        <v>0</v>
      </c>
      <c r="AB705" s="73">
        <v>0</v>
      </c>
      <c r="AC705" s="73">
        <v>0</v>
      </c>
      <c r="AD705" s="73">
        <v>0</v>
      </c>
      <c r="AE705" s="73">
        <v>0</v>
      </c>
      <c r="AF705" s="73">
        <v>0</v>
      </c>
      <c r="AG705" s="73">
        <v>0</v>
      </c>
      <c r="AH705" s="73">
        <v>0</v>
      </c>
      <c r="AI705" s="73">
        <v>0</v>
      </c>
    </row>
    <row r="706" spans="1:85">
      <c r="A706" s="1" t="str">
        <f>LOOKUP(B706,[1]Regions!$A$4:$A$98,[1]Regions!$B$4:$B$98)</f>
        <v>Macedonia</v>
      </c>
      <c r="B706" s="2">
        <v>33</v>
      </c>
      <c r="C706" s="72">
        <v>2018</v>
      </c>
      <c r="D706" s="72">
        <v>2019</v>
      </c>
      <c r="E706" s="72">
        <v>2020</v>
      </c>
      <c r="F706" s="72">
        <v>2021</v>
      </c>
      <c r="G706" s="72">
        <v>2022</v>
      </c>
      <c r="H706" s="72">
        <v>2023</v>
      </c>
      <c r="I706" s="72">
        <v>2024</v>
      </c>
      <c r="J706" s="72">
        <v>2025</v>
      </c>
      <c r="K706" s="72">
        <v>2026</v>
      </c>
      <c r="L706" s="72">
        <v>2027</v>
      </c>
      <c r="M706" s="72">
        <v>2028</v>
      </c>
      <c r="N706" s="72">
        <v>2029</v>
      </c>
      <c r="O706" s="72">
        <v>2030</v>
      </c>
      <c r="P706" s="72">
        <v>2031</v>
      </c>
      <c r="Q706" s="72">
        <v>2032</v>
      </c>
      <c r="R706" s="72">
        <v>2033</v>
      </c>
      <c r="S706" s="72">
        <v>2034</v>
      </c>
      <c r="T706" s="72">
        <v>2035</v>
      </c>
      <c r="U706" s="72">
        <v>2036</v>
      </c>
      <c r="V706" s="72">
        <v>2037</v>
      </c>
      <c r="W706" s="72">
        <v>2038</v>
      </c>
      <c r="X706" s="72">
        <v>2039</v>
      </c>
      <c r="Y706" s="72">
        <v>2040</v>
      </c>
      <c r="Z706" s="72">
        <v>2041</v>
      </c>
      <c r="AA706" s="72">
        <v>2042</v>
      </c>
      <c r="AB706" s="72">
        <v>2043</v>
      </c>
      <c r="AC706" s="72">
        <v>2044</v>
      </c>
      <c r="AD706" s="72">
        <v>2045</v>
      </c>
      <c r="AE706" s="72">
        <v>2046</v>
      </c>
      <c r="AF706" s="72">
        <v>2047</v>
      </c>
      <c r="AG706" s="72">
        <v>2048</v>
      </c>
      <c r="AH706" s="72">
        <v>2049</v>
      </c>
      <c r="AI706" s="72">
        <v>2050</v>
      </c>
      <c r="AJ706">
        <v>2051</v>
      </c>
      <c r="AK706">
        <v>2052</v>
      </c>
      <c r="AL706">
        <v>2053</v>
      </c>
      <c r="AM706">
        <v>2054</v>
      </c>
      <c r="AN706">
        <v>2055</v>
      </c>
      <c r="AO706">
        <v>2056</v>
      </c>
      <c r="AP706">
        <v>2057</v>
      </c>
      <c r="AQ706">
        <v>2058</v>
      </c>
      <c r="AR706">
        <v>2059</v>
      </c>
      <c r="AS706">
        <v>2060</v>
      </c>
      <c r="AT706">
        <v>2061</v>
      </c>
      <c r="AU706">
        <v>2062</v>
      </c>
      <c r="AV706">
        <v>2063</v>
      </c>
      <c r="AW706">
        <v>2064</v>
      </c>
      <c r="AX706">
        <v>2065</v>
      </c>
      <c r="AY706">
        <v>2066</v>
      </c>
      <c r="AZ706">
        <v>2067</v>
      </c>
      <c r="BA706">
        <v>2068</v>
      </c>
      <c r="BB706">
        <v>2069</v>
      </c>
      <c r="BC706">
        <v>2070</v>
      </c>
      <c r="BD706">
        <v>2071</v>
      </c>
      <c r="BE706">
        <v>2072</v>
      </c>
      <c r="BF706">
        <v>2073</v>
      </c>
      <c r="BG706">
        <v>2074</v>
      </c>
      <c r="BH706">
        <v>2075</v>
      </c>
      <c r="BI706">
        <v>2076</v>
      </c>
      <c r="BJ706">
        <v>2077</v>
      </c>
      <c r="BK706">
        <v>2078</v>
      </c>
      <c r="BL706">
        <v>2079</v>
      </c>
      <c r="BM706">
        <v>2080</v>
      </c>
      <c r="BN706">
        <v>2081</v>
      </c>
      <c r="BO706">
        <v>2082</v>
      </c>
      <c r="BP706">
        <v>2083</v>
      </c>
      <c r="BQ706">
        <v>2084</v>
      </c>
      <c r="BR706">
        <v>2085</v>
      </c>
      <c r="BS706">
        <v>2086</v>
      </c>
      <c r="BT706">
        <v>2087</v>
      </c>
      <c r="BU706">
        <v>2088</v>
      </c>
      <c r="BV706">
        <v>2089</v>
      </c>
      <c r="BW706">
        <v>2090</v>
      </c>
      <c r="BX706">
        <v>2091</v>
      </c>
      <c r="BY706">
        <v>2092</v>
      </c>
      <c r="BZ706">
        <v>2093</v>
      </c>
      <c r="CA706">
        <v>2094</v>
      </c>
      <c r="CB706">
        <v>2095</v>
      </c>
      <c r="CC706">
        <v>2096</v>
      </c>
      <c r="CD706">
        <v>2097</v>
      </c>
      <c r="CE706">
        <v>2098</v>
      </c>
      <c r="CF706">
        <v>2099</v>
      </c>
      <c r="CG706">
        <v>2100</v>
      </c>
    </row>
    <row r="707" spans="1:85">
      <c r="A707" s="74"/>
      <c r="B707" s="74" t="s">
        <v>4</v>
      </c>
      <c r="C707" s="73">
        <v>0</v>
      </c>
      <c r="D707" s="73">
        <v>0</v>
      </c>
      <c r="E707" s="73">
        <v>0</v>
      </c>
      <c r="F707" s="73">
        <v>0</v>
      </c>
      <c r="G707" s="73">
        <v>0</v>
      </c>
      <c r="H707" s="73">
        <v>0</v>
      </c>
      <c r="I707" s="73">
        <v>0</v>
      </c>
      <c r="J707" s="73">
        <v>0</v>
      </c>
      <c r="K707" s="73">
        <v>0</v>
      </c>
      <c r="L707" s="73">
        <v>0</v>
      </c>
      <c r="M707" s="73">
        <v>0</v>
      </c>
      <c r="N707" s="73">
        <v>0</v>
      </c>
      <c r="O707" s="73">
        <v>0</v>
      </c>
      <c r="P707" s="73">
        <v>0</v>
      </c>
      <c r="Q707" s="73">
        <v>0</v>
      </c>
      <c r="R707" s="73">
        <v>0</v>
      </c>
      <c r="S707" s="73">
        <v>0</v>
      </c>
      <c r="T707" s="73">
        <v>0</v>
      </c>
      <c r="U707" s="73">
        <v>0</v>
      </c>
      <c r="V707" s="73">
        <v>0</v>
      </c>
      <c r="W707" s="73">
        <v>0</v>
      </c>
      <c r="X707" s="73">
        <v>0</v>
      </c>
      <c r="Y707" s="73">
        <v>0</v>
      </c>
      <c r="Z707" s="73">
        <v>0</v>
      </c>
      <c r="AA707" s="73">
        <v>0</v>
      </c>
      <c r="AB707" s="73">
        <v>0</v>
      </c>
      <c r="AC707" s="73">
        <v>0</v>
      </c>
      <c r="AD707" s="73">
        <v>0</v>
      </c>
      <c r="AE707" s="73">
        <v>0</v>
      </c>
      <c r="AF707" s="73">
        <v>0</v>
      </c>
      <c r="AG707" s="73">
        <v>0</v>
      </c>
      <c r="AH707" s="73">
        <v>0</v>
      </c>
      <c r="AI707" s="73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</row>
    <row r="708" spans="1:85">
      <c r="A708" s="74" t="s">
        <v>0</v>
      </c>
      <c r="B708" s="74" t="s">
        <v>3</v>
      </c>
      <c r="C708" s="73">
        <v>0</v>
      </c>
      <c r="D708" s="73">
        <v>0</v>
      </c>
      <c r="E708" s="73">
        <v>0</v>
      </c>
      <c r="F708" s="73">
        <v>0</v>
      </c>
      <c r="G708" s="73">
        <v>0</v>
      </c>
      <c r="H708" s="73">
        <v>0</v>
      </c>
      <c r="I708" s="73">
        <v>0</v>
      </c>
      <c r="J708" s="73">
        <v>0</v>
      </c>
      <c r="K708" s="73">
        <v>0</v>
      </c>
      <c r="L708" s="73">
        <v>0</v>
      </c>
      <c r="M708" s="73">
        <v>0</v>
      </c>
      <c r="N708" s="73">
        <v>0</v>
      </c>
      <c r="O708" s="73">
        <v>0</v>
      </c>
      <c r="P708" s="73">
        <v>0</v>
      </c>
      <c r="Q708" s="73">
        <v>0</v>
      </c>
      <c r="R708" s="73">
        <v>0</v>
      </c>
      <c r="S708" s="73">
        <v>0</v>
      </c>
      <c r="T708" s="73">
        <v>0</v>
      </c>
      <c r="U708" s="73">
        <v>0</v>
      </c>
      <c r="V708" s="73">
        <v>0</v>
      </c>
      <c r="W708" s="73">
        <v>0</v>
      </c>
      <c r="X708" s="73">
        <v>0</v>
      </c>
      <c r="Y708" s="73">
        <v>0</v>
      </c>
      <c r="Z708" s="73">
        <v>0</v>
      </c>
      <c r="AA708" s="73">
        <v>0</v>
      </c>
      <c r="AB708" s="73">
        <v>0</v>
      </c>
      <c r="AC708" s="73">
        <v>0</v>
      </c>
      <c r="AD708" s="73">
        <v>0</v>
      </c>
      <c r="AE708" s="73">
        <v>0</v>
      </c>
      <c r="AF708" s="73">
        <v>0</v>
      </c>
      <c r="AG708" s="73">
        <v>0</v>
      </c>
      <c r="AH708" s="73">
        <v>0</v>
      </c>
      <c r="AI708" s="73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</row>
    <row r="709" spans="1:85">
      <c r="A709" s="74"/>
      <c r="B709" s="74" t="s">
        <v>34</v>
      </c>
      <c r="C709" s="73">
        <v>0</v>
      </c>
      <c r="D709" s="73">
        <v>0</v>
      </c>
      <c r="E709" s="73">
        <v>0</v>
      </c>
      <c r="F709" s="73">
        <v>0</v>
      </c>
      <c r="G709" s="73">
        <v>0</v>
      </c>
      <c r="H709" s="73">
        <v>0</v>
      </c>
      <c r="I709" s="73">
        <v>0</v>
      </c>
      <c r="J709" s="73">
        <v>0</v>
      </c>
      <c r="K709" s="73">
        <v>0</v>
      </c>
      <c r="L709" s="73">
        <v>0</v>
      </c>
      <c r="M709" s="73">
        <v>0</v>
      </c>
      <c r="N709" s="73">
        <v>0</v>
      </c>
      <c r="O709" s="73">
        <v>0</v>
      </c>
      <c r="P709" s="73">
        <v>0</v>
      </c>
      <c r="Q709" s="73">
        <v>0</v>
      </c>
      <c r="R709" s="73">
        <v>0</v>
      </c>
      <c r="S709" s="73">
        <v>0</v>
      </c>
      <c r="T709" s="73">
        <v>0</v>
      </c>
      <c r="U709" s="73">
        <v>0</v>
      </c>
      <c r="V709" s="73">
        <v>0</v>
      </c>
      <c r="W709" s="73">
        <v>0</v>
      </c>
      <c r="X709" s="73">
        <v>0</v>
      </c>
      <c r="Y709" s="73">
        <v>0</v>
      </c>
      <c r="Z709" s="73">
        <v>0</v>
      </c>
      <c r="AA709" s="73">
        <v>0</v>
      </c>
      <c r="AB709" s="73">
        <v>0</v>
      </c>
      <c r="AC709" s="73">
        <v>0</v>
      </c>
      <c r="AD709" s="73">
        <v>0</v>
      </c>
      <c r="AE709" s="73">
        <v>0</v>
      </c>
      <c r="AF709" s="73">
        <v>0</v>
      </c>
      <c r="AG709" s="73">
        <v>0</v>
      </c>
      <c r="AH709" s="73">
        <v>0</v>
      </c>
      <c r="AI709" s="73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</row>
    <row r="710" spans="1:85">
      <c r="A710" s="14"/>
      <c r="B710" s="14" t="s">
        <v>35</v>
      </c>
      <c r="C710" s="73">
        <v>0</v>
      </c>
      <c r="D710" s="73">
        <v>0</v>
      </c>
      <c r="E710" s="73">
        <v>0</v>
      </c>
      <c r="F710" s="73">
        <v>0</v>
      </c>
      <c r="G710" s="73">
        <v>0</v>
      </c>
      <c r="H710" s="73">
        <v>0</v>
      </c>
      <c r="I710" s="73">
        <v>0</v>
      </c>
      <c r="J710" s="73">
        <v>0</v>
      </c>
      <c r="K710" s="73">
        <v>0</v>
      </c>
      <c r="L710" s="73">
        <v>0</v>
      </c>
      <c r="M710" s="73">
        <v>0</v>
      </c>
      <c r="N710" s="73">
        <v>0</v>
      </c>
      <c r="O710" s="73">
        <v>0</v>
      </c>
      <c r="P710" s="73">
        <v>0</v>
      </c>
      <c r="Q710" s="73">
        <v>0</v>
      </c>
      <c r="R710" s="73">
        <v>0</v>
      </c>
      <c r="S710" s="73">
        <v>0</v>
      </c>
      <c r="T710" s="73">
        <v>0</v>
      </c>
      <c r="U710" s="73">
        <v>0</v>
      </c>
      <c r="V710" s="73">
        <v>0</v>
      </c>
      <c r="W710" s="73">
        <v>0</v>
      </c>
      <c r="X710" s="73">
        <v>0</v>
      </c>
      <c r="Y710" s="73">
        <v>0</v>
      </c>
      <c r="Z710" s="73">
        <v>0</v>
      </c>
      <c r="AA710" s="73">
        <v>0</v>
      </c>
      <c r="AB710" s="73">
        <v>0</v>
      </c>
      <c r="AC710" s="73">
        <v>0</v>
      </c>
      <c r="AD710" s="73">
        <v>0</v>
      </c>
      <c r="AE710" s="73">
        <v>0</v>
      </c>
      <c r="AF710" s="73">
        <v>0</v>
      </c>
      <c r="AG710" s="73">
        <v>0</v>
      </c>
      <c r="AH710" s="73">
        <v>0</v>
      </c>
      <c r="AI710" s="73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</row>
    <row r="711" spans="1:85">
      <c r="A711" s="4"/>
      <c r="B711" s="4" t="s">
        <v>4</v>
      </c>
      <c r="C711" s="73">
        <v>0</v>
      </c>
      <c r="D711" s="73">
        <v>0</v>
      </c>
      <c r="E711" s="73">
        <v>0</v>
      </c>
      <c r="F711" s="73">
        <v>0</v>
      </c>
      <c r="G711" s="73">
        <v>0</v>
      </c>
      <c r="H711" s="73">
        <v>0</v>
      </c>
      <c r="I711" s="73">
        <v>0</v>
      </c>
      <c r="J711" s="73">
        <v>0</v>
      </c>
      <c r="K711" s="73">
        <v>0</v>
      </c>
      <c r="L711" s="73">
        <v>0</v>
      </c>
      <c r="M711" s="73">
        <v>0</v>
      </c>
      <c r="N711" s="73">
        <v>0</v>
      </c>
      <c r="O711" s="73">
        <v>0</v>
      </c>
      <c r="P711" s="73">
        <v>0</v>
      </c>
      <c r="Q711" s="73">
        <v>0</v>
      </c>
      <c r="R711" s="73">
        <v>0</v>
      </c>
      <c r="S711" s="73">
        <v>0</v>
      </c>
      <c r="T711" s="73">
        <v>0</v>
      </c>
      <c r="U711" s="73">
        <v>0</v>
      </c>
      <c r="V711" s="73">
        <v>0</v>
      </c>
      <c r="W711" s="73">
        <v>0</v>
      </c>
      <c r="X711" s="73">
        <v>0</v>
      </c>
      <c r="Y711" s="73">
        <v>0</v>
      </c>
      <c r="Z711" s="73">
        <v>0</v>
      </c>
      <c r="AA711" s="73">
        <v>0</v>
      </c>
      <c r="AB711" s="73">
        <v>0</v>
      </c>
      <c r="AC711" s="73">
        <v>0</v>
      </c>
      <c r="AD711" s="73">
        <v>0</v>
      </c>
      <c r="AE711" s="73">
        <v>0</v>
      </c>
      <c r="AF711" s="73">
        <v>0</v>
      </c>
      <c r="AG711" s="73">
        <v>0</v>
      </c>
      <c r="AH711" s="73">
        <v>0</v>
      </c>
      <c r="AI711" s="73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</row>
    <row r="712" spans="1:85">
      <c r="A712" s="74" t="s">
        <v>1</v>
      </c>
      <c r="B712" s="74" t="s">
        <v>3</v>
      </c>
      <c r="C712" s="73">
        <v>0</v>
      </c>
      <c r="D712" s="73">
        <v>0</v>
      </c>
      <c r="E712" s="73">
        <v>0</v>
      </c>
      <c r="F712" s="73">
        <v>0</v>
      </c>
      <c r="G712" s="73">
        <v>0</v>
      </c>
      <c r="H712" s="73">
        <v>0</v>
      </c>
      <c r="I712" s="73">
        <v>0</v>
      </c>
      <c r="J712" s="73">
        <v>0</v>
      </c>
      <c r="K712" s="73">
        <v>0</v>
      </c>
      <c r="L712" s="73">
        <v>0</v>
      </c>
      <c r="M712" s="73">
        <v>0</v>
      </c>
      <c r="N712" s="73">
        <v>0</v>
      </c>
      <c r="O712" s="73">
        <v>0</v>
      </c>
      <c r="P712" s="73">
        <v>0</v>
      </c>
      <c r="Q712" s="73">
        <v>0</v>
      </c>
      <c r="R712" s="73">
        <v>0</v>
      </c>
      <c r="S712" s="73">
        <v>0</v>
      </c>
      <c r="T712" s="73">
        <v>0</v>
      </c>
      <c r="U712" s="73">
        <v>0</v>
      </c>
      <c r="V712" s="73">
        <v>0</v>
      </c>
      <c r="W712" s="73">
        <v>0</v>
      </c>
      <c r="X712" s="73">
        <v>0</v>
      </c>
      <c r="Y712" s="73">
        <v>0</v>
      </c>
      <c r="Z712" s="73">
        <v>0</v>
      </c>
      <c r="AA712" s="73">
        <v>0</v>
      </c>
      <c r="AB712" s="73">
        <v>0</v>
      </c>
      <c r="AC712" s="73">
        <v>0</v>
      </c>
      <c r="AD712" s="73">
        <v>0</v>
      </c>
      <c r="AE712" s="73">
        <v>0</v>
      </c>
      <c r="AF712" s="73">
        <v>0</v>
      </c>
      <c r="AG712" s="73">
        <v>0</v>
      </c>
      <c r="AH712" s="73">
        <v>0</v>
      </c>
      <c r="AI712" s="73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</row>
    <row r="713" spans="1:85">
      <c r="A713" s="74"/>
      <c r="B713" s="74" t="s">
        <v>34</v>
      </c>
      <c r="C713" s="73">
        <v>0</v>
      </c>
      <c r="D713" s="73">
        <v>0</v>
      </c>
      <c r="E713" s="73">
        <v>0</v>
      </c>
      <c r="F713" s="73">
        <v>0</v>
      </c>
      <c r="G713" s="73">
        <v>0</v>
      </c>
      <c r="H713" s="73">
        <v>0</v>
      </c>
      <c r="I713" s="73">
        <v>0</v>
      </c>
      <c r="J713" s="73">
        <v>0</v>
      </c>
      <c r="K713" s="73">
        <v>0</v>
      </c>
      <c r="L713" s="73">
        <v>0</v>
      </c>
      <c r="M713" s="73">
        <v>0</v>
      </c>
      <c r="N713" s="73">
        <v>0</v>
      </c>
      <c r="O713" s="73">
        <v>0</v>
      </c>
      <c r="P713" s="73">
        <v>0</v>
      </c>
      <c r="Q713" s="73">
        <v>0</v>
      </c>
      <c r="R713" s="73">
        <v>0</v>
      </c>
      <c r="S713" s="73">
        <v>0</v>
      </c>
      <c r="T713" s="73">
        <v>0</v>
      </c>
      <c r="U713" s="73">
        <v>0</v>
      </c>
      <c r="V713" s="73">
        <v>0</v>
      </c>
      <c r="W713" s="73">
        <v>0</v>
      </c>
      <c r="X713" s="73">
        <v>0</v>
      </c>
      <c r="Y713" s="73">
        <v>0</v>
      </c>
      <c r="Z713" s="73">
        <v>0</v>
      </c>
      <c r="AA713" s="73">
        <v>0</v>
      </c>
      <c r="AB713" s="73">
        <v>0</v>
      </c>
      <c r="AC713" s="73">
        <v>0</v>
      </c>
      <c r="AD713" s="73">
        <v>0</v>
      </c>
      <c r="AE713" s="73">
        <v>0</v>
      </c>
      <c r="AF713" s="73">
        <v>0</v>
      </c>
      <c r="AG713" s="73">
        <v>0</v>
      </c>
      <c r="AH713" s="73">
        <v>0</v>
      </c>
      <c r="AI713" s="7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</row>
    <row r="714" spans="1:85">
      <c r="A714" s="14"/>
      <c r="B714" s="14" t="s">
        <v>35</v>
      </c>
      <c r="C714" s="73">
        <v>0</v>
      </c>
      <c r="D714" s="73">
        <v>0</v>
      </c>
      <c r="E714" s="73">
        <v>0</v>
      </c>
      <c r="F714" s="73">
        <v>0</v>
      </c>
      <c r="G714" s="73">
        <v>0</v>
      </c>
      <c r="H714" s="73">
        <v>0</v>
      </c>
      <c r="I714" s="73">
        <v>0</v>
      </c>
      <c r="J714" s="73">
        <v>0</v>
      </c>
      <c r="K714" s="73">
        <v>0</v>
      </c>
      <c r="L714" s="73">
        <v>0</v>
      </c>
      <c r="M714" s="73">
        <v>0</v>
      </c>
      <c r="N714" s="73">
        <v>0</v>
      </c>
      <c r="O714" s="73">
        <v>0</v>
      </c>
      <c r="P714" s="73">
        <v>0</v>
      </c>
      <c r="Q714" s="73">
        <v>0</v>
      </c>
      <c r="R714" s="73">
        <v>0</v>
      </c>
      <c r="S714" s="73">
        <v>0</v>
      </c>
      <c r="T714" s="73">
        <v>0</v>
      </c>
      <c r="U714" s="73">
        <v>0</v>
      </c>
      <c r="V714" s="73">
        <v>0</v>
      </c>
      <c r="W714" s="73">
        <v>0</v>
      </c>
      <c r="X714" s="73">
        <v>0</v>
      </c>
      <c r="Y714" s="73">
        <v>0</v>
      </c>
      <c r="Z714" s="73">
        <v>0</v>
      </c>
      <c r="AA714" s="73">
        <v>0</v>
      </c>
      <c r="AB714" s="73">
        <v>0</v>
      </c>
      <c r="AC714" s="73">
        <v>0</v>
      </c>
      <c r="AD714" s="73">
        <v>0</v>
      </c>
      <c r="AE714" s="73">
        <v>0</v>
      </c>
      <c r="AF714" s="73">
        <v>0</v>
      </c>
      <c r="AG714" s="73">
        <v>0</v>
      </c>
      <c r="AH714" s="73">
        <v>0</v>
      </c>
      <c r="AI714" s="73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</row>
    <row r="715" spans="1:85">
      <c r="A715" s="4"/>
      <c r="B715" s="4" t="s">
        <v>4</v>
      </c>
      <c r="C715" s="73">
        <v>0</v>
      </c>
      <c r="D715" s="73">
        <v>0</v>
      </c>
      <c r="E715" s="73">
        <v>0</v>
      </c>
      <c r="F715" s="73">
        <v>0</v>
      </c>
      <c r="G715" s="73">
        <v>0</v>
      </c>
      <c r="H715" s="73">
        <v>0</v>
      </c>
      <c r="I715" s="73">
        <v>0</v>
      </c>
      <c r="J715" s="73">
        <v>0</v>
      </c>
      <c r="K715" s="73">
        <v>0</v>
      </c>
      <c r="L715" s="73">
        <v>0</v>
      </c>
      <c r="M715" s="73">
        <v>0</v>
      </c>
      <c r="N715" s="73">
        <v>0</v>
      </c>
      <c r="O715" s="73">
        <v>0</v>
      </c>
      <c r="P715" s="73">
        <v>0</v>
      </c>
      <c r="Q715" s="73">
        <v>0</v>
      </c>
      <c r="R715" s="73">
        <v>0</v>
      </c>
      <c r="S715" s="73">
        <v>0</v>
      </c>
      <c r="T715" s="73">
        <v>0</v>
      </c>
      <c r="U715" s="73">
        <v>0</v>
      </c>
      <c r="V715" s="73">
        <v>0</v>
      </c>
      <c r="W715" s="73">
        <v>0</v>
      </c>
      <c r="X715" s="73">
        <v>0</v>
      </c>
      <c r="Y715" s="73">
        <v>0</v>
      </c>
      <c r="Z715" s="73">
        <v>0</v>
      </c>
      <c r="AA715" s="73">
        <v>0</v>
      </c>
      <c r="AB715" s="73">
        <v>0</v>
      </c>
      <c r="AC715" s="73">
        <v>0</v>
      </c>
      <c r="AD715" s="73">
        <v>0</v>
      </c>
      <c r="AE715" s="73">
        <v>0</v>
      </c>
      <c r="AF715" s="73">
        <v>0</v>
      </c>
      <c r="AG715" s="73">
        <v>0</v>
      </c>
      <c r="AH715" s="73">
        <v>0</v>
      </c>
      <c r="AI715" s="73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</row>
    <row r="716" spans="1:85">
      <c r="A716" s="14" t="s">
        <v>5</v>
      </c>
      <c r="B716" s="14" t="s">
        <v>3</v>
      </c>
      <c r="C716" s="73">
        <v>0</v>
      </c>
      <c r="D716" s="73">
        <v>0</v>
      </c>
      <c r="E716" s="73">
        <v>0</v>
      </c>
      <c r="F716" s="73">
        <v>0</v>
      </c>
      <c r="G716" s="73">
        <v>0</v>
      </c>
      <c r="H716" s="73">
        <v>0</v>
      </c>
      <c r="I716" s="73">
        <v>0</v>
      </c>
      <c r="J716" s="73">
        <v>0</v>
      </c>
      <c r="K716" s="73">
        <v>0</v>
      </c>
      <c r="L716" s="73">
        <v>0</v>
      </c>
      <c r="M716" s="73">
        <v>0</v>
      </c>
      <c r="N716" s="73">
        <v>0</v>
      </c>
      <c r="O716" s="73">
        <v>0</v>
      </c>
      <c r="P716" s="73">
        <v>0</v>
      </c>
      <c r="Q716" s="73">
        <v>0</v>
      </c>
      <c r="R716" s="73">
        <v>0</v>
      </c>
      <c r="S716" s="73">
        <v>0</v>
      </c>
      <c r="T716" s="73">
        <v>0</v>
      </c>
      <c r="U716" s="73">
        <v>0</v>
      </c>
      <c r="V716" s="73">
        <v>0</v>
      </c>
      <c r="W716" s="73">
        <v>0</v>
      </c>
      <c r="X716" s="73">
        <v>0</v>
      </c>
      <c r="Y716" s="73">
        <v>0</v>
      </c>
      <c r="Z716" s="73">
        <v>0</v>
      </c>
      <c r="AA716" s="73">
        <v>0</v>
      </c>
      <c r="AB716" s="73">
        <v>0</v>
      </c>
      <c r="AC716" s="73">
        <v>0</v>
      </c>
      <c r="AD716" s="73">
        <v>0</v>
      </c>
      <c r="AE716" s="73">
        <v>0</v>
      </c>
      <c r="AF716" s="73">
        <v>0</v>
      </c>
      <c r="AG716" s="73">
        <v>0</v>
      </c>
      <c r="AH716" s="73">
        <v>0</v>
      </c>
      <c r="AI716" s="73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</row>
    <row r="717" spans="1:85">
      <c r="A717" s="5"/>
      <c r="B717" s="5" t="s">
        <v>4</v>
      </c>
      <c r="C717" s="73">
        <v>0</v>
      </c>
      <c r="D717" s="73">
        <v>0</v>
      </c>
      <c r="E717" s="73">
        <v>0</v>
      </c>
      <c r="F717" s="73">
        <v>0</v>
      </c>
      <c r="G717" s="73">
        <v>0</v>
      </c>
      <c r="H717" s="73">
        <v>0</v>
      </c>
      <c r="I717" s="73">
        <v>0</v>
      </c>
      <c r="J717" s="73">
        <v>0</v>
      </c>
      <c r="K717" s="73">
        <v>0</v>
      </c>
      <c r="L717" s="73">
        <v>0</v>
      </c>
      <c r="M717" s="73">
        <v>0</v>
      </c>
      <c r="N717" s="73">
        <v>0</v>
      </c>
      <c r="O717" s="73">
        <v>0</v>
      </c>
      <c r="P717" s="73">
        <v>0</v>
      </c>
      <c r="Q717" s="73">
        <v>0</v>
      </c>
      <c r="R717" s="73">
        <v>0</v>
      </c>
      <c r="S717" s="73">
        <v>0</v>
      </c>
      <c r="T717" s="73">
        <v>0</v>
      </c>
      <c r="U717" s="73">
        <v>0</v>
      </c>
      <c r="V717" s="73">
        <v>0</v>
      </c>
      <c r="W717" s="73">
        <v>0</v>
      </c>
      <c r="X717" s="73">
        <v>0</v>
      </c>
      <c r="Y717" s="73">
        <v>0</v>
      </c>
      <c r="Z717" s="73">
        <v>0</v>
      </c>
      <c r="AA717" s="73">
        <v>0</v>
      </c>
      <c r="AB717" s="73">
        <v>0</v>
      </c>
      <c r="AC717" s="73">
        <v>0</v>
      </c>
      <c r="AD717" s="73">
        <v>0</v>
      </c>
      <c r="AE717" s="73">
        <v>0</v>
      </c>
      <c r="AF717" s="73">
        <v>0</v>
      </c>
      <c r="AG717" s="73">
        <v>0</v>
      </c>
      <c r="AH717" s="73">
        <v>0</v>
      </c>
      <c r="AI717" s="73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</row>
    <row r="718" spans="1:85">
      <c r="A718" s="5" t="s">
        <v>2</v>
      </c>
      <c r="B718" s="5" t="s">
        <v>3</v>
      </c>
      <c r="C718" s="73">
        <v>0</v>
      </c>
      <c r="D718" s="73">
        <v>0</v>
      </c>
      <c r="E718" s="73">
        <v>0</v>
      </c>
      <c r="F718" s="73">
        <v>0</v>
      </c>
      <c r="G718" s="73">
        <v>0</v>
      </c>
      <c r="H718" s="73">
        <v>0</v>
      </c>
      <c r="I718" s="73">
        <v>0</v>
      </c>
      <c r="J718" s="73">
        <v>0</v>
      </c>
      <c r="K718" s="73">
        <v>0</v>
      </c>
      <c r="L718" s="73">
        <v>0</v>
      </c>
      <c r="M718" s="73">
        <v>0</v>
      </c>
      <c r="N718" s="73">
        <v>0</v>
      </c>
      <c r="O718" s="73">
        <v>0</v>
      </c>
      <c r="P718" s="73">
        <v>0</v>
      </c>
      <c r="Q718" s="73">
        <v>0</v>
      </c>
      <c r="R718" s="73">
        <v>0</v>
      </c>
      <c r="S718" s="73">
        <v>0</v>
      </c>
      <c r="T718" s="73">
        <v>0</v>
      </c>
      <c r="U718" s="73">
        <v>0</v>
      </c>
      <c r="V718" s="73">
        <v>0</v>
      </c>
      <c r="W718" s="73">
        <v>0</v>
      </c>
      <c r="X718" s="73">
        <v>0</v>
      </c>
      <c r="Y718" s="73">
        <v>0</v>
      </c>
      <c r="Z718" s="73">
        <v>0</v>
      </c>
      <c r="AA718" s="73">
        <v>0</v>
      </c>
      <c r="AB718" s="73">
        <v>0</v>
      </c>
      <c r="AC718" s="73">
        <v>0</v>
      </c>
      <c r="AD718" s="73">
        <v>0</v>
      </c>
      <c r="AE718" s="73">
        <v>0</v>
      </c>
      <c r="AF718" s="73">
        <v>0</v>
      </c>
      <c r="AG718" s="73">
        <v>0</v>
      </c>
      <c r="AH718" s="73">
        <v>0</v>
      </c>
      <c r="AI718" s="73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</row>
    <row r="719" spans="1:85">
      <c r="A719" s="4"/>
      <c r="B719" s="4" t="s">
        <v>4</v>
      </c>
      <c r="C719" s="73">
        <v>0</v>
      </c>
      <c r="D719" s="73">
        <v>0</v>
      </c>
      <c r="E719" s="73">
        <v>0</v>
      </c>
      <c r="F719" s="73">
        <v>0</v>
      </c>
      <c r="G719" s="73">
        <v>0</v>
      </c>
      <c r="H719" s="73">
        <v>0</v>
      </c>
      <c r="I719" s="73">
        <v>0</v>
      </c>
      <c r="J719" s="73">
        <v>0</v>
      </c>
      <c r="K719" s="73">
        <v>0</v>
      </c>
      <c r="L719" s="73">
        <v>0</v>
      </c>
      <c r="M719" s="73">
        <v>0</v>
      </c>
      <c r="N719" s="73">
        <v>0</v>
      </c>
      <c r="O719" s="73">
        <v>0</v>
      </c>
      <c r="P719" s="73">
        <v>0</v>
      </c>
      <c r="Q719" s="73">
        <v>0</v>
      </c>
      <c r="R719" s="73">
        <v>0</v>
      </c>
      <c r="S719" s="73">
        <v>0</v>
      </c>
      <c r="T719" s="73">
        <v>0</v>
      </c>
      <c r="U719" s="73">
        <v>0</v>
      </c>
      <c r="V719" s="73">
        <v>0</v>
      </c>
      <c r="W719" s="73">
        <v>0</v>
      </c>
      <c r="X719" s="73">
        <v>0</v>
      </c>
      <c r="Y719" s="73">
        <v>0</v>
      </c>
      <c r="Z719" s="73">
        <v>0</v>
      </c>
      <c r="AA719" s="73">
        <v>0</v>
      </c>
      <c r="AB719" s="73">
        <v>0</v>
      </c>
      <c r="AC719" s="73">
        <v>0</v>
      </c>
      <c r="AD719" s="73">
        <v>0</v>
      </c>
      <c r="AE719" s="73">
        <v>0</v>
      </c>
      <c r="AF719" s="73">
        <v>0</v>
      </c>
      <c r="AG719" s="73">
        <v>0</v>
      </c>
      <c r="AH719" s="73">
        <v>0</v>
      </c>
      <c r="AI719" s="73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</row>
    <row r="720" spans="1:85">
      <c r="A720" s="14" t="s">
        <v>7</v>
      </c>
      <c r="B720" s="14" t="s">
        <v>3</v>
      </c>
      <c r="C720" s="73">
        <v>0</v>
      </c>
      <c r="D720" s="73">
        <v>0</v>
      </c>
      <c r="E720" s="73">
        <v>0</v>
      </c>
      <c r="F720" s="73">
        <v>0</v>
      </c>
      <c r="G720" s="73">
        <v>0</v>
      </c>
      <c r="H720" s="73">
        <v>0</v>
      </c>
      <c r="I720" s="73">
        <v>0</v>
      </c>
      <c r="J720" s="73">
        <v>0</v>
      </c>
      <c r="K720" s="73">
        <v>0</v>
      </c>
      <c r="L720" s="73">
        <v>0</v>
      </c>
      <c r="M720" s="73">
        <v>0</v>
      </c>
      <c r="N720" s="73">
        <v>0</v>
      </c>
      <c r="O720" s="73">
        <v>0</v>
      </c>
      <c r="P720" s="73">
        <v>0</v>
      </c>
      <c r="Q720" s="73">
        <v>0</v>
      </c>
      <c r="R720" s="73">
        <v>0</v>
      </c>
      <c r="S720" s="73">
        <v>0</v>
      </c>
      <c r="T720" s="73">
        <v>0</v>
      </c>
      <c r="U720" s="73">
        <v>0</v>
      </c>
      <c r="V720" s="73">
        <v>0</v>
      </c>
      <c r="W720" s="73">
        <v>0</v>
      </c>
      <c r="X720" s="73">
        <v>0</v>
      </c>
      <c r="Y720" s="73">
        <v>0</v>
      </c>
      <c r="Z720" s="73">
        <v>0</v>
      </c>
      <c r="AA720" s="73">
        <v>0</v>
      </c>
      <c r="AB720" s="73">
        <v>0</v>
      </c>
      <c r="AC720" s="73">
        <v>0</v>
      </c>
      <c r="AD720" s="73">
        <v>0</v>
      </c>
      <c r="AE720" s="73">
        <v>0</v>
      </c>
      <c r="AF720" s="73">
        <v>0</v>
      </c>
      <c r="AG720" s="73">
        <v>0</v>
      </c>
      <c r="AH720" s="73">
        <v>0</v>
      </c>
      <c r="AI720" s="73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</row>
    <row r="721" spans="1:85">
      <c r="A721" s="4"/>
      <c r="B721" s="4" t="s">
        <v>4</v>
      </c>
      <c r="C721" s="73">
        <v>0</v>
      </c>
      <c r="D721" s="73">
        <v>0</v>
      </c>
      <c r="E721" s="73">
        <v>0</v>
      </c>
      <c r="F721" s="73">
        <v>0</v>
      </c>
      <c r="G721" s="73">
        <v>0</v>
      </c>
      <c r="H721" s="73">
        <v>0</v>
      </c>
      <c r="I721" s="73">
        <v>0</v>
      </c>
      <c r="J721" s="73">
        <v>0</v>
      </c>
      <c r="K721" s="73">
        <v>0</v>
      </c>
      <c r="L721" s="73">
        <v>0</v>
      </c>
      <c r="M721" s="73">
        <v>0</v>
      </c>
      <c r="N721" s="73">
        <v>0</v>
      </c>
      <c r="O721" s="73">
        <v>0</v>
      </c>
      <c r="P721" s="73">
        <v>0</v>
      </c>
      <c r="Q721" s="73">
        <v>0</v>
      </c>
      <c r="R721" s="73">
        <v>0</v>
      </c>
      <c r="S721" s="73">
        <v>0</v>
      </c>
      <c r="T721" s="73">
        <v>0</v>
      </c>
      <c r="U721" s="73">
        <v>0</v>
      </c>
      <c r="V721" s="73">
        <v>0</v>
      </c>
      <c r="W721" s="73">
        <v>0</v>
      </c>
      <c r="X721" s="73">
        <v>0</v>
      </c>
      <c r="Y721" s="73">
        <v>0</v>
      </c>
      <c r="Z721" s="73">
        <v>0</v>
      </c>
      <c r="AA721" s="73">
        <v>0</v>
      </c>
      <c r="AB721" s="73">
        <v>0</v>
      </c>
      <c r="AC721" s="73">
        <v>0</v>
      </c>
      <c r="AD721" s="73">
        <v>0</v>
      </c>
      <c r="AE721" s="73">
        <v>0</v>
      </c>
      <c r="AF721" s="73">
        <v>0</v>
      </c>
      <c r="AG721" s="73">
        <v>0</v>
      </c>
      <c r="AH721" s="73">
        <v>0</v>
      </c>
      <c r="AI721" s="73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</row>
    <row r="722" spans="1:85">
      <c r="A722" s="14" t="s">
        <v>6</v>
      </c>
      <c r="B722" s="14" t="s">
        <v>3</v>
      </c>
      <c r="C722" s="73">
        <v>0</v>
      </c>
      <c r="D722" s="73">
        <v>0</v>
      </c>
      <c r="E722" s="73">
        <v>0</v>
      </c>
      <c r="F722" s="73">
        <v>0</v>
      </c>
      <c r="G722" s="73">
        <v>0</v>
      </c>
      <c r="H722" s="73">
        <v>0</v>
      </c>
      <c r="I722" s="73">
        <v>0</v>
      </c>
      <c r="J722" s="73">
        <v>0</v>
      </c>
      <c r="K722" s="73">
        <v>0</v>
      </c>
      <c r="L722" s="73">
        <v>0</v>
      </c>
      <c r="M722" s="73">
        <v>0</v>
      </c>
      <c r="N722" s="73">
        <v>0</v>
      </c>
      <c r="O722" s="73">
        <v>0</v>
      </c>
      <c r="P722" s="73">
        <v>0</v>
      </c>
      <c r="Q722" s="73">
        <v>0</v>
      </c>
      <c r="R722" s="73">
        <v>0</v>
      </c>
      <c r="S722" s="73">
        <v>0</v>
      </c>
      <c r="T722" s="73">
        <v>0</v>
      </c>
      <c r="U722" s="73">
        <v>0</v>
      </c>
      <c r="V722" s="73">
        <v>0</v>
      </c>
      <c r="W722" s="73">
        <v>0</v>
      </c>
      <c r="X722" s="73">
        <v>0</v>
      </c>
      <c r="Y722" s="73">
        <v>0</v>
      </c>
      <c r="Z722" s="73">
        <v>0</v>
      </c>
      <c r="AA722" s="73">
        <v>0</v>
      </c>
      <c r="AB722" s="73">
        <v>0</v>
      </c>
      <c r="AC722" s="73">
        <v>0</v>
      </c>
      <c r="AD722" s="73">
        <v>0</v>
      </c>
      <c r="AE722" s="73">
        <v>0</v>
      </c>
      <c r="AF722" s="73">
        <v>0</v>
      </c>
      <c r="AG722" s="73">
        <v>0</v>
      </c>
      <c r="AH722" s="73">
        <v>0</v>
      </c>
      <c r="AI722" s="73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</row>
    <row r="723" spans="1:85">
      <c r="A723" s="5"/>
      <c r="B723" s="5" t="s">
        <v>4</v>
      </c>
      <c r="C723" s="73">
        <v>0</v>
      </c>
      <c r="D723" s="73">
        <v>0</v>
      </c>
      <c r="E723" s="73">
        <v>0</v>
      </c>
      <c r="F723" s="73">
        <v>0</v>
      </c>
      <c r="G723" s="73">
        <v>0</v>
      </c>
      <c r="H723" s="73">
        <v>0</v>
      </c>
      <c r="I723" s="73">
        <v>0</v>
      </c>
      <c r="J723" s="73">
        <v>0</v>
      </c>
      <c r="K723" s="73">
        <v>0</v>
      </c>
      <c r="L723" s="73">
        <v>0</v>
      </c>
      <c r="M723" s="73">
        <v>0</v>
      </c>
      <c r="N723" s="73">
        <v>0</v>
      </c>
      <c r="O723" s="73">
        <v>0</v>
      </c>
      <c r="P723" s="73">
        <v>0</v>
      </c>
      <c r="Q723" s="73">
        <v>0</v>
      </c>
      <c r="R723" s="73">
        <v>0</v>
      </c>
      <c r="S723" s="73">
        <v>0</v>
      </c>
      <c r="T723" s="73">
        <v>0</v>
      </c>
      <c r="U723" s="73">
        <v>0</v>
      </c>
      <c r="V723" s="73">
        <v>0</v>
      </c>
      <c r="W723" s="73">
        <v>0</v>
      </c>
      <c r="X723" s="73">
        <v>0</v>
      </c>
      <c r="Y723" s="73">
        <v>0</v>
      </c>
      <c r="Z723" s="73">
        <v>0</v>
      </c>
      <c r="AA723" s="73">
        <v>0</v>
      </c>
      <c r="AB723" s="73">
        <v>0</v>
      </c>
      <c r="AC723" s="73">
        <v>0</v>
      </c>
      <c r="AD723" s="73">
        <v>0</v>
      </c>
      <c r="AE723" s="73">
        <v>0</v>
      </c>
      <c r="AF723" s="73">
        <v>0</v>
      </c>
      <c r="AG723" s="73">
        <v>0</v>
      </c>
      <c r="AH723" s="73">
        <v>0</v>
      </c>
      <c r="AI723" s="7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</row>
    <row r="724" spans="1:85">
      <c r="A724" s="5" t="s">
        <v>8</v>
      </c>
      <c r="B724" s="5" t="s">
        <v>3</v>
      </c>
      <c r="C724" s="73">
        <v>0</v>
      </c>
      <c r="D724" s="73">
        <v>0</v>
      </c>
      <c r="E724" s="73">
        <v>0</v>
      </c>
      <c r="F724" s="73">
        <v>0</v>
      </c>
      <c r="G724" s="73">
        <v>0</v>
      </c>
      <c r="H724" s="73">
        <v>0</v>
      </c>
      <c r="I724" s="73">
        <v>0</v>
      </c>
      <c r="J724" s="73">
        <v>0</v>
      </c>
      <c r="K724" s="73">
        <v>0</v>
      </c>
      <c r="L724" s="73">
        <v>0</v>
      </c>
      <c r="M724" s="73">
        <v>0</v>
      </c>
      <c r="N724" s="73">
        <v>0</v>
      </c>
      <c r="O724" s="73">
        <v>0</v>
      </c>
      <c r="P724" s="73">
        <v>0</v>
      </c>
      <c r="Q724" s="73">
        <v>0</v>
      </c>
      <c r="R724" s="73">
        <v>0</v>
      </c>
      <c r="S724" s="73">
        <v>0</v>
      </c>
      <c r="T724" s="73">
        <v>0</v>
      </c>
      <c r="U724" s="73">
        <v>0</v>
      </c>
      <c r="V724" s="73">
        <v>0</v>
      </c>
      <c r="W724" s="73">
        <v>0</v>
      </c>
      <c r="X724" s="73">
        <v>0</v>
      </c>
      <c r="Y724" s="73">
        <v>0</v>
      </c>
      <c r="Z724" s="73">
        <v>0</v>
      </c>
      <c r="AA724" s="73">
        <v>0</v>
      </c>
      <c r="AB724" s="73">
        <v>0</v>
      </c>
      <c r="AC724" s="73">
        <v>0</v>
      </c>
      <c r="AD724" s="73">
        <v>0</v>
      </c>
      <c r="AE724" s="73">
        <v>0</v>
      </c>
      <c r="AF724" s="73">
        <v>0</v>
      </c>
      <c r="AG724" s="73">
        <v>0</v>
      </c>
      <c r="AH724" s="73">
        <v>0</v>
      </c>
      <c r="AI724" s="73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</row>
    <row r="725" spans="1:85">
      <c r="A725" s="4"/>
      <c r="B725" s="4" t="s">
        <v>37</v>
      </c>
      <c r="C725" s="73">
        <v>0</v>
      </c>
      <c r="D725" s="73">
        <v>0</v>
      </c>
      <c r="E725" s="73">
        <v>0</v>
      </c>
      <c r="F725" s="73">
        <v>0</v>
      </c>
      <c r="G725" s="73">
        <v>0</v>
      </c>
      <c r="H725" s="73">
        <v>0</v>
      </c>
      <c r="I725" s="73">
        <v>0</v>
      </c>
      <c r="J725" s="73">
        <v>0</v>
      </c>
      <c r="K725" s="73">
        <v>0</v>
      </c>
      <c r="L725" s="73">
        <v>0</v>
      </c>
      <c r="M725" s="73">
        <v>0</v>
      </c>
      <c r="N725" s="73">
        <v>0</v>
      </c>
      <c r="O725" s="73">
        <v>0</v>
      </c>
      <c r="P725" s="73">
        <v>0</v>
      </c>
      <c r="Q725" s="73">
        <v>0</v>
      </c>
      <c r="R725" s="73">
        <v>0</v>
      </c>
      <c r="S725" s="73">
        <v>0</v>
      </c>
      <c r="T725" s="73">
        <v>0</v>
      </c>
      <c r="U725" s="73">
        <v>0</v>
      </c>
      <c r="V725" s="73">
        <v>0</v>
      </c>
      <c r="W725" s="73">
        <v>0</v>
      </c>
      <c r="X725" s="73">
        <v>0</v>
      </c>
      <c r="Y725" s="73">
        <v>0</v>
      </c>
      <c r="Z725" s="73">
        <v>0</v>
      </c>
      <c r="AA725" s="73">
        <v>0</v>
      </c>
      <c r="AB725" s="73">
        <v>0</v>
      </c>
      <c r="AC725" s="73">
        <v>0</v>
      </c>
      <c r="AD725" s="73">
        <v>0</v>
      </c>
      <c r="AE725" s="73">
        <v>0</v>
      </c>
      <c r="AF725" s="73">
        <v>0</v>
      </c>
      <c r="AG725" s="73">
        <v>0</v>
      </c>
      <c r="AH725" s="73">
        <v>0</v>
      </c>
      <c r="AI725" s="73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</row>
    <row r="726" spans="1:85">
      <c r="A726" s="14" t="s">
        <v>36</v>
      </c>
      <c r="B726" s="14" t="s">
        <v>38</v>
      </c>
      <c r="C726" s="73">
        <v>0</v>
      </c>
      <c r="D726" s="73">
        <v>0</v>
      </c>
      <c r="E726" s="73">
        <v>0</v>
      </c>
      <c r="F726" s="73">
        <v>0</v>
      </c>
      <c r="G726" s="73">
        <v>0</v>
      </c>
      <c r="H726" s="73">
        <v>0</v>
      </c>
      <c r="I726" s="73">
        <v>0</v>
      </c>
      <c r="J726" s="73">
        <v>0</v>
      </c>
      <c r="K726" s="73">
        <v>0</v>
      </c>
      <c r="L726" s="73">
        <v>0</v>
      </c>
      <c r="M726" s="73">
        <v>0</v>
      </c>
      <c r="N726" s="73">
        <v>0</v>
      </c>
      <c r="O726" s="73">
        <v>0</v>
      </c>
      <c r="P726" s="73">
        <v>0</v>
      </c>
      <c r="Q726" s="73">
        <v>0</v>
      </c>
      <c r="R726" s="73">
        <v>0</v>
      </c>
      <c r="S726" s="73">
        <v>0</v>
      </c>
      <c r="T726" s="73">
        <v>0</v>
      </c>
      <c r="U726" s="73">
        <v>0</v>
      </c>
      <c r="V726" s="73">
        <v>0</v>
      </c>
      <c r="W726" s="73">
        <v>0</v>
      </c>
      <c r="X726" s="73">
        <v>0</v>
      </c>
      <c r="Y726" s="73">
        <v>0</v>
      </c>
      <c r="Z726" s="73">
        <v>0</v>
      </c>
      <c r="AA726" s="73">
        <v>0</v>
      </c>
      <c r="AB726" s="73">
        <v>0</v>
      </c>
      <c r="AC726" s="73">
        <v>0</v>
      </c>
      <c r="AD726" s="73">
        <v>0</v>
      </c>
      <c r="AE726" s="73">
        <v>0</v>
      </c>
      <c r="AF726" s="73">
        <v>0</v>
      </c>
      <c r="AG726" s="73">
        <v>0</v>
      </c>
      <c r="AH726" s="73">
        <v>0</v>
      </c>
      <c r="AI726" s="73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</row>
    <row r="727" spans="1:85">
      <c r="A727" s="5"/>
      <c r="B727" s="5" t="s">
        <v>213</v>
      </c>
      <c r="C727" s="73">
        <v>0</v>
      </c>
      <c r="D727" s="73">
        <v>0</v>
      </c>
      <c r="E727" s="73">
        <v>0</v>
      </c>
      <c r="F727" s="73">
        <v>0</v>
      </c>
      <c r="G727" s="73">
        <v>0</v>
      </c>
      <c r="H727" s="73">
        <v>0</v>
      </c>
      <c r="I727" s="73">
        <v>0</v>
      </c>
      <c r="J727" s="73">
        <v>0</v>
      </c>
      <c r="K727" s="73">
        <v>0</v>
      </c>
      <c r="L727" s="73">
        <v>0</v>
      </c>
      <c r="M727" s="73">
        <v>0</v>
      </c>
      <c r="N727" s="73">
        <v>0</v>
      </c>
      <c r="O727" s="73">
        <v>0</v>
      </c>
      <c r="P727" s="73">
        <v>0</v>
      </c>
      <c r="Q727" s="73">
        <v>0</v>
      </c>
      <c r="R727" s="73">
        <v>0</v>
      </c>
      <c r="S727" s="73">
        <v>0</v>
      </c>
      <c r="T727" s="73">
        <v>0</v>
      </c>
      <c r="U727" s="73">
        <v>0</v>
      </c>
      <c r="V727" s="73">
        <v>0</v>
      </c>
      <c r="W727" s="73">
        <v>0</v>
      </c>
      <c r="X727" s="73">
        <v>0</v>
      </c>
      <c r="Y727" s="73">
        <v>0</v>
      </c>
      <c r="Z727" s="73">
        <v>0</v>
      </c>
      <c r="AA727" s="73">
        <v>0</v>
      </c>
      <c r="AB727" s="73">
        <v>0</v>
      </c>
      <c r="AC727" s="73">
        <v>0</v>
      </c>
      <c r="AD727" s="73">
        <v>0</v>
      </c>
      <c r="AE727" s="73">
        <v>0</v>
      </c>
      <c r="AF727" s="73">
        <v>0</v>
      </c>
      <c r="AG727" s="73">
        <v>0</v>
      </c>
      <c r="AH727" s="73">
        <v>0</v>
      </c>
      <c r="AI727" s="73">
        <v>0</v>
      </c>
    </row>
    <row r="728" spans="1:85">
      <c r="A728" s="1" t="str">
        <f>LOOKUP(B728,[1]Regions!$A$4:$A$98,[1]Regions!$B$4:$B$98)</f>
        <v>USA</v>
      </c>
      <c r="B728" s="2">
        <v>34</v>
      </c>
      <c r="C728" s="72">
        <v>2018</v>
      </c>
      <c r="D728" s="72">
        <v>2019</v>
      </c>
      <c r="E728" s="72">
        <v>2020</v>
      </c>
      <c r="F728" s="72">
        <v>2021</v>
      </c>
      <c r="G728" s="72">
        <v>2022</v>
      </c>
      <c r="H728" s="72">
        <v>2023</v>
      </c>
      <c r="I728" s="72">
        <v>2024</v>
      </c>
      <c r="J728" s="72">
        <v>2025</v>
      </c>
      <c r="K728" s="72">
        <v>2026</v>
      </c>
      <c r="L728" s="72">
        <v>2027</v>
      </c>
      <c r="M728" s="72">
        <v>2028</v>
      </c>
      <c r="N728" s="72">
        <v>2029</v>
      </c>
      <c r="O728" s="72">
        <v>2030</v>
      </c>
      <c r="P728" s="72">
        <v>2031</v>
      </c>
      <c r="Q728" s="72">
        <v>2032</v>
      </c>
      <c r="R728" s="72">
        <v>2033</v>
      </c>
      <c r="S728" s="72">
        <v>2034</v>
      </c>
      <c r="T728" s="72">
        <v>2035</v>
      </c>
      <c r="U728" s="72">
        <v>2036</v>
      </c>
      <c r="V728" s="72">
        <v>2037</v>
      </c>
      <c r="W728" s="72">
        <v>2038</v>
      </c>
      <c r="X728" s="72">
        <v>2039</v>
      </c>
      <c r="Y728" s="72">
        <v>2040</v>
      </c>
      <c r="Z728" s="72">
        <v>2041</v>
      </c>
      <c r="AA728" s="72">
        <v>2042</v>
      </c>
      <c r="AB728" s="72">
        <v>2043</v>
      </c>
      <c r="AC728" s="72">
        <v>2044</v>
      </c>
      <c r="AD728" s="72">
        <v>2045</v>
      </c>
      <c r="AE728" s="72">
        <v>2046</v>
      </c>
      <c r="AF728" s="72">
        <v>2047</v>
      </c>
      <c r="AG728" s="72">
        <v>2048</v>
      </c>
      <c r="AH728" s="72">
        <v>2049</v>
      </c>
      <c r="AI728" s="72">
        <v>2050</v>
      </c>
      <c r="AJ728">
        <v>2051</v>
      </c>
      <c r="AK728">
        <v>2052</v>
      </c>
      <c r="AL728">
        <v>2053</v>
      </c>
      <c r="AM728">
        <v>2054</v>
      </c>
      <c r="AN728">
        <v>2055</v>
      </c>
      <c r="AO728">
        <v>2056</v>
      </c>
      <c r="AP728">
        <v>2057</v>
      </c>
      <c r="AQ728">
        <v>2058</v>
      </c>
      <c r="AR728">
        <v>2059</v>
      </c>
      <c r="AS728">
        <v>2060</v>
      </c>
      <c r="AT728">
        <v>2061</v>
      </c>
      <c r="AU728">
        <v>2062</v>
      </c>
      <c r="AV728">
        <v>2063</v>
      </c>
      <c r="AW728">
        <v>2064</v>
      </c>
      <c r="AX728">
        <v>2065</v>
      </c>
      <c r="AY728">
        <v>2066</v>
      </c>
      <c r="AZ728">
        <v>2067</v>
      </c>
      <c r="BA728">
        <v>2068</v>
      </c>
      <c r="BB728">
        <v>2069</v>
      </c>
      <c r="BC728">
        <v>2070</v>
      </c>
      <c r="BD728">
        <v>2071</v>
      </c>
      <c r="BE728">
        <v>2072</v>
      </c>
      <c r="BF728">
        <v>2073</v>
      </c>
      <c r="BG728">
        <v>2074</v>
      </c>
      <c r="BH728">
        <v>2075</v>
      </c>
      <c r="BI728">
        <v>2076</v>
      </c>
      <c r="BJ728">
        <v>2077</v>
      </c>
      <c r="BK728">
        <v>2078</v>
      </c>
      <c r="BL728">
        <v>2079</v>
      </c>
      <c r="BM728">
        <v>2080</v>
      </c>
      <c r="BN728">
        <v>2081</v>
      </c>
      <c r="BO728">
        <v>2082</v>
      </c>
      <c r="BP728">
        <v>2083</v>
      </c>
      <c r="BQ728">
        <v>2084</v>
      </c>
      <c r="BR728">
        <v>2085</v>
      </c>
      <c r="BS728">
        <v>2086</v>
      </c>
      <c r="BT728">
        <v>2087</v>
      </c>
      <c r="BU728">
        <v>2088</v>
      </c>
      <c r="BV728">
        <v>2089</v>
      </c>
      <c r="BW728">
        <v>2090</v>
      </c>
      <c r="BX728">
        <v>2091</v>
      </c>
      <c r="BY728">
        <v>2092</v>
      </c>
      <c r="BZ728">
        <v>2093</v>
      </c>
      <c r="CA728">
        <v>2094</v>
      </c>
      <c r="CB728">
        <v>2095</v>
      </c>
      <c r="CC728">
        <v>2096</v>
      </c>
      <c r="CD728">
        <v>2097</v>
      </c>
      <c r="CE728">
        <v>2098</v>
      </c>
      <c r="CF728">
        <v>2099</v>
      </c>
      <c r="CG728">
        <v>2100</v>
      </c>
    </row>
    <row r="729" spans="1:85">
      <c r="A729" s="74"/>
      <c r="B729" s="74" t="s">
        <v>4</v>
      </c>
      <c r="C729" s="73">
        <v>0</v>
      </c>
      <c r="D729" s="73">
        <v>0</v>
      </c>
      <c r="E729" s="73">
        <v>0</v>
      </c>
      <c r="F729" s="73">
        <v>0</v>
      </c>
      <c r="G729" s="73">
        <v>0</v>
      </c>
      <c r="H729" s="73">
        <v>0</v>
      </c>
      <c r="I729" s="73">
        <v>0</v>
      </c>
      <c r="J729" s="73">
        <v>0</v>
      </c>
      <c r="K729" s="73">
        <v>0</v>
      </c>
      <c r="L729" s="73">
        <v>0</v>
      </c>
      <c r="M729" s="73">
        <v>0</v>
      </c>
      <c r="N729" s="73">
        <v>0</v>
      </c>
      <c r="O729" s="73">
        <v>0</v>
      </c>
      <c r="P729" s="73">
        <v>0</v>
      </c>
      <c r="Q729" s="73">
        <v>0</v>
      </c>
      <c r="R729" s="73">
        <v>0</v>
      </c>
      <c r="S729" s="73">
        <v>0</v>
      </c>
      <c r="T729" s="73">
        <v>0</v>
      </c>
      <c r="U729" s="73">
        <v>0</v>
      </c>
      <c r="V729" s="73">
        <v>0</v>
      </c>
      <c r="W729" s="73">
        <v>0</v>
      </c>
      <c r="X729" s="73">
        <v>0</v>
      </c>
      <c r="Y729" s="73">
        <v>0</v>
      </c>
      <c r="Z729" s="73">
        <v>0</v>
      </c>
      <c r="AA729" s="73">
        <v>0</v>
      </c>
      <c r="AB729" s="73">
        <v>0</v>
      </c>
      <c r="AC729" s="73">
        <v>0</v>
      </c>
      <c r="AD729" s="73">
        <v>0</v>
      </c>
      <c r="AE729" s="73">
        <v>0</v>
      </c>
      <c r="AF729" s="73">
        <v>0</v>
      </c>
      <c r="AG729" s="73">
        <v>0</v>
      </c>
      <c r="AH729" s="73">
        <v>0</v>
      </c>
      <c r="AI729" s="73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</row>
    <row r="730" spans="1:85">
      <c r="A730" s="74" t="s">
        <v>0</v>
      </c>
      <c r="B730" s="74" t="s">
        <v>3</v>
      </c>
      <c r="C730" s="73">
        <v>0</v>
      </c>
      <c r="D730" s="73">
        <v>0</v>
      </c>
      <c r="E730" s="73">
        <v>0</v>
      </c>
      <c r="F730" s="73">
        <v>0</v>
      </c>
      <c r="G730" s="73">
        <v>0</v>
      </c>
      <c r="H730" s="73">
        <v>0</v>
      </c>
      <c r="I730" s="73">
        <v>0</v>
      </c>
      <c r="J730" s="73">
        <v>0</v>
      </c>
      <c r="K730" s="73">
        <v>0</v>
      </c>
      <c r="L730" s="73">
        <v>0</v>
      </c>
      <c r="M730" s="73">
        <v>0</v>
      </c>
      <c r="N730" s="73">
        <v>0</v>
      </c>
      <c r="O730" s="73">
        <v>0</v>
      </c>
      <c r="P730" s="73">
        <v>0</v>
      </c>
      <c r="Q730" s="73">
        <v>0</v>
      </c>
      <c r="R730" s="73">
        <v>0</v>
      </c>
      <c r="S730" s="73">
        <v>0</v>
      </c>
      <c r="T730" s="73">
        <v>0</v>
      </c>
      <c r="U730" s="73">
        <v>0</v>
      </c>
      <c r="V730" s="73">
        <v>0</v>
      </c>
      <c r="W730" s="73">
        <v>0</v>
      </c>
      <c r="X730" s="73">
        <v>0</v>
      </c>
      <c r="Y730" s="73">
        <v>0</v>
      </c>
      <c r="Z730" s="73">
        <v>0</v>
      </c>
      <c r="AA730" s="73">
        <v>0</v>
      </c>
      <c r="AB730" s="73">
        <v>0</v>
      </c>
      <c r="AC730" s="73">
        <v>0</v>
      </c>
      <c r="AD730" s="73">
        <v>0</v>
      </c>
      <c r="AE730" s="73">
        <v>0</v>
      </c>
      <c r="AF730" s="73">
        <v>0</v>
      </c>
      <c r="AG730" s="73">
        <v>0</v>
      </c>
      <c r="AH730" s="73">
        <v>0</v>
      </c>
      <c r="AI730" s="73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</row>
    <row r="731" spans="1:85">
      <c r="A731" s="74"/>
      <c r="B731" s="74" t="s">
        <v>34</v>
      </c>
      <c r="C731" s="73">
        <v>0</v>
      </c>
      <c r="D731" s="73">
        <v>0</v>
      </c>
      <c r="E731" s="73">
        <v>0</v>
      </c>
      <c r="F731" s="73">
        <v>0</v>
      </c>
      <c r="G731" s="73">
        <v>0</v>
      </c>
      <c r="H731" s="73">
        <v>0</v>
      </c>
      <c r="I731" s="73">
        <v>0</v>
      </c>
      <c r="J731" s="73">
        <v>0</v>
      </c>
      <c r="K731" s="73">
        <v>0</v>
      </c>
      <c r="L731" s="73">
        <v>0</v>
      </c>
      <c r="M731" s="73">
        <v>0</v>
      </c>
      <c r="N731" s="73">
        <v>0</v>
      </c>
      <c r="O731" s="73">
        <v>0</v>
      </c>
      <c r="P731" s="73">
        <v>0</v>
      </c>
      <c r="Q731" s="73">
        <v>0</v>
      </c>
      <c r="R731" s="73">
        <v>0</v>
      </c>
      <c r="S731" s="73">
        <v>0</v>
      </c>
      <c r="T731" s="73">
        <v>0</v>
      </c>
      <c r="U731" s="73">
        <v>0</v>
      </c>
      <c r="V731" s="73">
        <v>0</v>
      </c>
      <c r="W731" s="73">
        <v>0</v>
      </c>
      <c r="X731" s="73">
        <v>0</v>
      </c>
      <c r="Y731" s="73">
        <v>0</v>
      </c>
      <c r="Z731" s="73">
        <v>0</v>
      </c>
      <c r="AA731" s="73">
        <v>0</v>
      </c>
      <c r="AB731" s="73">
        <v>0</v>
      </c>
      <c r="AC731" s="73">
        <v>0</v>
      </c>
      <c r="AD731" s="73">
        <v>0</v>
      </c>
      <c r="AE731" s="73">
        <v>0</v>
      </c>
      <c r="AF731" s="73">
        <v>0</v>
      </c>
      <c r="AG731" s="73">
        <v>0</v>
      </c>
      <c r="AH731" s="73">
        <v>0</v>
      </c>
      <c r="AI731" s="73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</row>
    <row r="732" spans="1:85">
      <c r="A732" s="14"/>
      <c r="B732" s="14" t="s">
        <v>35</v>
      </c>
      <c r="C732" s="73">
        <v>0</v>
      </c>
      <c r="D732" s="73">
        <v>0</v>
      </c>
      <c r="E732" s="73">
        <v>0</v>
      </c>
      <c r="F732" s="73">
        <v>0</v>
      </c>
      <c r="G732" s="73">
        <v>0</v>
      </c>
      <c r="H732" s="73">
        <v>0</v>
      </c>
      <c r="I732" s="73">
        <v>0</v>
      </c>
      <c r="J732" s="73">
        <v>0</v>
      </c>
      <c r="K732" s="73">
        <v>0</v>
      </c>
      <c r="L732" s="73">
        <v>0</v>
      </c>
      <c r="M732" s="73">
        <v>0</v>
      </c>
      <c r="N732" s="73">
        <v>0</v>
      </c>
      <c r="O732" s="73">
        <v>0</v>
      </c>
      <c r="P732" s="73">
        <v>0</v>
      </c>
      <c r="Q732" s="73">
        <v>0</v>
      </c>
      <c r="R732" s="73">
        <v>0</v>
      </c>
      <c r="S732" s="73">
        <v>0</v>
      </c>
      <c r="T732" s="73">
        <v>0</v>
      </c>
      <c r="U732" s="73">
        <v>0</v>
      </c>
      <c r="V732" s="73">
        <v>0</v>
      </c>
      <c r="W732" s="73">
        <v>0</v>
      </c>
      <c r="X732" s="73">
        <v>0</v>
      </c>
      <c r="Y732" s="73">
        <v>0</v>
      </c>
      <c r="Z732" s="73">
        <v>0</v>
      </c>
      <c r="AA732" s="73">
        <v>0</v>
      </c>
      <c r="AB732" s="73">
        <v>0</v>
      </c>
      <c r="AC732" s="73">
        <v>0</v>
      </c>
      <c r="AD732" s="73">
        <v>0</v>
      </c>
      <c r="AE732" s="73">
        <v>0</v>
      </c>
      <c r="AF732" s="73">
        <v>0</v>
      </c>
      <c r="AG732" s="73">
        <v>0</v>
      </c>
      <c r="AH732" s="73">
        <v>0</v>
      </c>
      <c r="AI732" s="73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</row>
    <row r="733" spans="1:85">
      <c r="A733" s="4"/>
      <c r="B733" s="4" t="s">
        <v>4</v>
      </c>
      <c r="C733" s="73">
        <v>0</v>
      </c>
      <c r="D733" s="73">
        <v>0</v>
      </c>
      <c r="E733" s="73">
        <v>0</v>
      </c>
      <c r="F733" s="73">
        <v>0</v>
      </c>
      <c r="G733" s="73">
        <v>0</v>
      </c>
      <c r="H733" s="73">
        <v>0</v>
      </c>
      <c r="I733" s="73">
        <v>0</v>
      </c>
      <c r="J733" s="73">
        <v>0</v>
      </c>
      <c r="K733" s="73">
        <v>0</v>
      </c>
      <c r="L733" s="73">
        <v>0</v>
      </c>
      <c r="M733" s="73">
        <v>0</v>
      </c>
      <c r="N733" s="73">
        <v>0</v>
      </c>
      <c r="O733" s="73">
        <v>0</v>
      </c>
      <c r="P733" s="73">
        <v>0</v>
      </c>
      <c r="Q733" s="73">
        <v>0</v>
      </c>
      <c r="R733" s="73">
        <v>0</v>
      </c>
      <c r="S733" s="73">
        <v>0</v>
      </c>
      <c r="T733" s="73">
        <v>0</v>
      </c>
      <c r="U733" s="73">
        <v>0</v>
      </c>
      <c r="V733" s="73">
        <v>0</v>
      </c>
      <c r="W733" s="73">
        <v>0</v>
      </c>
      <c r="X733" s="73">
        <v>0</v>
      </c>
      <c r="Y733" s="73">
        <v>0</v>
      </c>
      <c r="Z733" s="73">
        <v>0</v>
      </c>
      <c r="AA733" s="73">
        <v>0</v>
      </c>
      <c r="AB733" s="73">
        <v>0</v>
      </c>
      <c r="AC733" s="73">
        <v>0</v>
      </c>
      <c r="AD733" s="73">
        <v>0</v>
      </c>
      <c r="AE733" s="73">
        <v>0</v>
      </c>
      <c r="AF733" s="73">
        <v>0</v>
      </c>
      <c r="AG733" s="73">
        <v>0</v>
      </c>
      <c r="AH733" s="73">
        <v>0</v>
      </c>
      <c r="AI733" s="7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</row>
    <row r="734" spans="1:85">
      <c r="A734" s="74" t="s">
        <v>1</v>
      </c>
      <c r="B734" s="74" t="s">
        <v>3</v>
      </c>
      <c r="C734" s="73">
        <v>0</v>
      </c>
      <c r="D734" s="73">
        <v>0</v>
      </c>
      <c r="E734" s="73">
        <v>0</v>
      </c>
      <c r="F734" s="73">
        <v>0</v>
      </c>
      <c r="G734" s="73">
        <v>0</v>
      </c>
      <c r="H734" s="73">
        <v>0</v>
      </c>
      <c r="I734" s="73">
        <v>0</v>
      </c>
      <c r="J734" s="73">
        <v>0</v>
      </c>
      <c r="K734" s="73">
        <v>0</v>
      </c>
      <c r="L734" s="73">
        <v>0</v>
      </c>
      <c r="M734" s="73">
        <v>0</v>
      </c>
      <c r="N734" s="73">
        <v>0</v>
      </c>
      <c r="O734" s="73">
        <v>0</v>
      </c>
      <c r="P734" s="73">
        <v>0</v>
      </c>
      <c r="Q734" s="73">
        <v>0</v>
      </c>
      <c r="R734" s="73">
        <v>0</v>
      </c>
      <c r="S734" s="73">
        <v>0</v>
      </c>
      <c r="T734" s="73">
        <v>0</v>
      </c>
      <c r="U734" s="73">
        <v>0</v>
      </c>
      <c r="V734" s="73">
        <v>0</v>
      </c>
      <c r="W734" s="73">
        <v>0</v>
      </c>
      <c r="X734" s="73">
        <v>0</v>
      </c>
      <c r="Y734" s="73">
        <v>0</v>
      </c>
      <c r="Z734" s="73">
        <v>0</v>
      </c>
      <c r="AA734" s="73">
        <v>0</v>
      </c>
      <c r="AB734" s="73">
        <v>0</v>
      </c>
      <c r="AC734" s="73">
        <v>0</v>
      </c>
      <c r="AD734" s="73">
        <v>0</v>
      </c>
      <c r="AE734" s="73">
        <v>0</v>
      </c>
      <c r="AF734" s="73">
        <v>0</v>
      </c>
      <c r="AG734" s="73">
        <v>0</v>
      </c>
      <c r="AH734" s="73">
        <v>0</v>
      </c>
      <c r="AI734" s="73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</row>
    <row r="735" spans="1:85">
      <c r="A735" s="74"/>
      <c r="B735" s="74" t="s">
        <v>34</v>
      </c>
      <c r="C735" s="73">
        <v>0</v>
      </c>
      <c r="D735" s="73">
        <v>0</v>
      </c>
      <c r="E735" s="73">
        <v>0</v>
      </c>
      <c r="F735" s="73">
        <v>0</v>
      </c>
      <c r="G735" s="73">
        <v>0</v>
      </c>
      <c r="H735" s="73">
        <v>0</v>
      </c>
      <c r="I735" s="73">
        <v>0</v>
      </c>
      <c r="J735" s="73">
        <v>0</v>
      </c>
      <c r="K735" s="73">
        <v>0</v>
      </c>
      <c r="L735" s="73">
        <v>0</v>
      </c>
      <c r="M735" s="73">
        <v>0</v>
      </c>
      <c r="N735" s="73">
        <v>0</v>
      </c>
      <c r="O735" s="73">
        <v>0</v>
      </c>
      <c r="P735" s="73">
        <v>0</v>
      </c>
      <c r="Q735" s="73">
        <v>0</v>
      </c>
      <c r="R735" s="73">
        <v>0</v>
      </c>
      <c r="S735" s="73">
        <v>0</v>
      </c>
      <c r="T735" s="73">
        <v>0</v>
      </c>
      <c r="U735" s="73">
        <v>0</v>
      </c>
      <c r="V735" s="73">
        <v>0</v>
      </c>
      <c r="W735" s="73">
        <v>0</v>
      </c>
      <c r="X735" s="73">
        <v>0</v>
      </c>
      <c r="Y735" s="73">
        <v>0</v>
      </c>
      <c r="Z735" s="73">
        <v>0</v>
      </c>
      <c r="AA735" s="73">
        <v>0</v>
      </c>
      <c r="AB735" s="73">
        <v>0</v>
      </c>
      <c r="AC735" s="73">
        <v>0</v>
      </c>
      <c r="AD735" s="73">
        <v>0</v>
      </c>
      <c r="AE735" s="73">
        <v>0</v>
      </c>
      <c r="AF735" s="73">
        <v>0</v>
      </c>
      <c r="AG735" s="73">
        <v>0</v>
      </c>
      <c r="AH735" s="73">
        <v>0</v>
      </c>
      <c r="AI735" s="73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</row>
    <row r="736" spans="1:85">
      <c r="A736" s="14"/>
      <c r="B736" s="14" t="s">
        <v>35</v>
      </c>
      <c r="C736" s="73">
        <v>0</v>
      </c>
      <c r="D736" s="73">
        <v>0</v>
      </c>
      <c r="E736" s="73">
        <v>0</v>
      </c>
      <c r="F736" s="73">
        <v>0</v>
      </c>
      <c r="G736" s="73">
        <v>0</v>
      </c>
      <c r="H736" s="73">
        <v>0</v>
      </c>
      <c r="I736" s="73">
        <v>0</v>
      </c>
      <c r="J736" s="73">
        <v>0</v>
      </c>
      <c r="K736" s="73">
        <v>0</v>
      </c>
      <c r="L736" s="73">
        <v>0</v>
      </c>
      <c r="M736" s="73">
        <v>0</v>
      </c>
      <c r="N736" s="73">
        <v>0</v>
      </c>
      <c r="O736" s="73">
        <v>0</v>
      </c>
      <c r="P736" s="73">
        <v>0</v>
      </c>
      <c r="Q736" s="73">
        <v>0</v>
      </c>
      <c r="R736" s="73">
        <v>0</v>
      </c>
      <c r="S736" s="73">
        <v>0</v>
      </c>
      <c r="T736" s="73">
        <v>0</v>
      </c>
      <c r="U736" s="73">
        <v>0</v>
      </c>
      <c r="V736" s="73">
        <v>0</v>
      </c>
      <c r="W736" s="73">
        <v>0</v>
      </c>
      <c r="X736" s="73">
        <v>0</v>
      </c>
      <c r="Y736" s="73">
        <v>0</v>
      </c>
      <c r="Z736" s="73">
        <v>0</v>
      </c>
      <c r="AA736" s="73">
        <v>0</v>
      </c>
      <c r="AB736" s="73">
        <v>0</v>
      </c>
      <c r="AC736" s="73">
        <v>0</v>
      </c>
      <c r="AD736" s="73">
        <v>0</v>
      </c>
      <c r="AE736" s="73">
        <v>0</v>
      </c>
      <c r="AF736" s="73">
        <v>0</v>
      </c>
      <c r="AG736" s="73">
        <v>0</v>
      </c>
      <c r="AH736" s="73">
        <v>0</v>
      </c>
      <c r="AI736" s="73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</row>
    <row r="737" spans="1:85">
      <c r="A737" s="4"/>
      <c r="B737" s="4" t="s">
        <v>4</v>
      </c>
      <c r="C737" s="73">
        <v>0</v>
      </c>
      <c r="D737" s="73">
        <v>0</v>
      </c>
      <c r="E737" s="73">
        <v>0</v>
      </c>
      <c r="F737" s="73">
        <v>0</v>
      </c>
      <c r="G737" s="73">
        <v>0</v>
      </c>
      <c r="H737" s="73">
        <v>0</v>
      </c>
      <c r="I737" s="73">
        <v>0</v>
      </c>
      <c r="J737" s="73">
        <v>0</v>
      </c>
      <c r="K737" s="73">
        <v>0</v>
      </c>
      <c r="L737" s="73">
        <v>0</v>
      </c>
      <c r="M737" s="73">
        <v>0</v>
      </c>
      <c r="N737" s="73">
        <v>0</v>
      </c>
      <c r="O737" s="73">
        <v>0</v>
      </c>
      <c r="P737" s="73">
        <v>0</v>
      </c>
      <c r="Q737" s="73">
        <v>0</v>
      </c>
      <c r="R737" s="73">
        <v>0</v>
      </c>
      <c r="S737" s="73">
        <v>0</v>
      </c>
      <c r="T737" s="73">
        <v>0</v>
      </c>
      <c r="U737" s="73">
        <v>0</v>
      </c>
      <c r="V737" s="73">
        <v>0</v>
      </c>
      <c r="W737" s="73">
        <v>0</v>
      </c>
      <c r="X737" s="73">
        <v>0</v>
      </c>
      <c r="Y737" s="73">
        <v>0</v>
      </c>
      <c r="Z737" s="73">
        <v>0</v>
      </c>
      <c r="AA737" s="73">
        <v>0</v>
      </c>
      <c r="AB737" s="73">
        <v>0</v>
      </c>
      <c r="AC737" s="73">
        <v>0</v>
      </c>
      <c r="AD737" s="73">
        <v>0</v>
      </c>
      <c r="AE737" s="73">
        <v>0</v>
      </c>
      <c r="AF737" s="73">
        <v>0</v>
      </c>
      <c r="AG737" s="73">
        <v>0</v>
      </c>
      <c r="AH737" s="73">
        <v>0</v>
      </c>
      <c r="AI737" s="73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</row>
    <row r="738" spans="1:85">
      <c r="A738" s="14" t="s">
        <v>5</v>
      </c>
      <c r="B738" s="14" t="s">
        <v>3</v>
      </c>
      <c r="C738" s="73">
        <v>0</v>
      </c>
      <c r="D738" s="73">
        <v>0</v>
      </c>
      <c r="E738" s="73">
        <v>0</v>
      </c>
      <c r="F738" s="73">
        <v>0</v>
      </c>
      <c r="G738" s="73">
        <v>0</v>
      </c>
      <c r="H738" s="73">
        <v>0</v>
      </c>
      <c r="I738" s="73">
        <v>0</v>
      </c>
      <c r="J738" s="73">
        <v>0</v>
      </c>
      <c r="K738" s="73">
        <v>0</v>
      </c>
      <c r="L738" s="73">
        <v>0</v>
      </c>
      <c r="M738" s="73">
        <v>0</v>
      </c>
      <c r="N738" s="73">
        <v>0</v>
      </c>
      <c r="O738" s="73">
        <v>0</v>
      </c>
      <c r="P738" s="73">
        <v>0</v>
      </c>
      <c r="Q738" s="73">
        <v>0</v>
      </c>
      <c r="R738" s="73">
        <v>0</v>
      </c>
      <c r="S738" s="73">
        <v>0</v>
      </c>
      <c r="T738" s="73">
        <v>0</v>
      </c>
      <c r="U738" s="73">
        <v>0</v>
      </c>
      <c r="V738" s="73">
        <v>0</v>
      </c>
      <c r="W738" s="73">
        <v>0</v>
      </c>
      <c r="X738" s="73">
        <v>0</v>
      </c>
      <c r="Y738" s="73">
        <v>0</v>
      </c>
      <c r="Z738" s="73">
        <v>0</v>
      </c>
      <c r="AA738" s="73">
        <v>0</v>
      </c>
      <c r="AB738" s="73">
        <v>0</v>
      </c>
      <c r="AC738" s="73">
        <v>0</v>
      </c>
      <c r="AD738" s="73">
        <v>0</v>
      </c>
      <c r="AE738" s="73">
        <v>0</v>
      </c>
      <c r="AF738" s="73">
        <v>0</v>
      </c>
      <c r="AG738" s="73">
        <v>0</v>
      </c>
      <c r="AH738" s="73">
        <v>0</v>
      </c>
      <c r="AI738" s="73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</row>
    <row r="739" spans="1:85">
      <c r="A739" s="5"/>
      <c r="B739" s="5" t="s">
        <v>4</v>
      </c>
      <c r="C739" s="73">
        <v>0</v>
      </c>
      <c r="D739" s="73">
        <v>0</v>
      </c>
      <c r="E739" s="73">
        <v>0</v>
      </c>
      <c r="F739" s="73">
        <v>0</v>
      </c>
      <c r="G739" s="73">
        <v>0</v>
      </c>
      <c r="H739" s="73">
        <v>0</v>
      </c>
      <c r="I739" s="73">
        <v>0</v>
      </c>
      <c r="J739" s="73">
        <v>0</v>
      </c>
      <c r="K739" s="73">
        <v>0</v>
      </c>
      <c r="L739" s="73">
        <v>0</v>
      </c>
      <c r="M739" s="73">
        <v>0</v>
      </c>
      <c r="N739" s="73">
        <v>0</v>
      </c>
      <c r="O739" s="73">
        <v>0</v>
      </c>
      <c r="P739" s="73">
        <v>0</v>
      </c>
      <c r="Q739" s="73">
        <v>0</v>
      </c>
      <c r="R739" s="73">
        <v>0</v>
      </c>
      <c r="S739" s="73">
        <v>0</v>
      </c>
      <c r="T739" s="73">
        <v>0</v>
      </c>
      <c r="U739" s="73">
        <v>0</v>
      </c>
      <c r="V739" s="73">
        <v>0</v>
      </c>
      <c r="W739" s="73">
        <v>0</v>
      </c>
      <c r="X739" s="73">
        <v>0</v>
      </c>
      <c r="Y739" s="73">
        <v>0</v>
      </c>
      <c r="Z739" s="73">
        <v>0</v>
      </c>
      <c r="AA739" s="73">
        <v>0</v>
      </c>
      <c r="AB739" s="73">
        <v>0</v>
      </c>
      <c r="AC739" s="73">
        <v>0</v>
      </c>
      <c r="AD739" s="73">
        <v>0</v>
      </c>
      <c r="AE739" s="73">
        <v>0</v>
      </c>
      <c r="AF739" s="73">
        <v>0</v>
      </c>
      <c r="AG739" s="73">
        <v>0</v>
      </c>
      <c r="AH739" s="73">
        <v>0</v>
      </c>
      <c r="AI739" s="73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</row>
    <row r="740" spans="1:85">
      <c r="A740" s="5" t="s">
        <v>2</v>
      </c>
      <c r="B740" s="5" t="s">
        <v>3</v>
      </c>
      <c r="C740" s="73">
        <v>0</v>
      </c>
      <c r="D740" s="73">
        <v>0</v>
      </c>
      <c r="E740" s="73">
        <v>0</v>
      </c>
      <c r="F740" s="73">
        <v>0</v>
      </c>
      <c r="G740" s="73">
        <v>0</v>
      </c>
      <c r="H740" s="73">
        <v>0</v>
      </c>
      <c r="I740" s="73">
        <v>0</v>
      </c>
      <c r="J740" s="73">
        <v>0</v>
      </c>
      <c r="K740" s="73">
        <v>0</v>
      </c>
      <c r="L740" s="73">
        <v>0</v>
      </c>
      <c r="M740" s="73">
        <v>0</v>
      </c>
      <c r="N740" s="73">
        <v>0</v>
      </c>
      <c r="O740" s="73">
        <v>0</v>
      </c>
      <c r="P740" s="73">
        <v>0</v>
      </c>
      <c r="Q740" s="73">
        <v>0</v>
      </c>
      <c r="R740" s="73">
        <v>0</v>
      </c>
      <c r="S740" s="73">
        <v>0</v>
      </c>
      <c r="T740" s="73">
        <v>0</v>
      </c>
      <c r="U740" s="73">
        <v>0</v>
      </c>
      <c r="V740" s="73">
        <v>0</v>
      </c>
      <c r="W740" s="73">
        <v>0</v>
      </c>
      <c r="X740" s="73">
        <v>0</v>
      </c>
      <c r="Y740" s="73">
        <v>0</v>
      </c>
      <c r="Z740" s="73">
        <v>0</v>
      </c>
      <c r="AA740" s="73">
        <v>0</v>
      </c>
      <c r="AB740" s="73">
        <v>0</v>
      </c>
      <c r="AC740" s="73">
        <v>0</v>
      </c>
      <c r="AD740" s="73">
        <v>0</v>
      </c>
      <c r="AE740" s="73">
        <v>0</v>
      </c>
      <c r="AF740" s="73">
        <v>0</v>
      </c>
      <c r="AG740" s="73">
        <v>0</v>
      </c>
      <c r="AH740" s="73">
        <v>0</v>
      </c>
      <c r="AI740" s="73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</row>
    <row r="741" spans="1:85">
      <c r="A741" s="4"/>
      <c r="B741" s="4" t="s">
        <v>4</v>
      </c>
      <c r="C741" s="73">
        <v>0</v>
      </c>
      <c r="D741" s="73">
        <v>0</v>
      </c>
      <c r="E741" s="73">
        <v>0</v>
      </c>
      <c r="F741" s="73">
        <v>0</v>
      </c>
      <c r="G741" s="73">
        <v>0</v>
      </c>
      <c r="H741" s="73">
        <v>0</v>
      </c>
      <c r="I741" s="73">
        <v>0</v>
      </c>
      <c r="J741" s="73">
        <v>0</v>
      </c>
      <c r="K741" s="73">
        <v>0</v>
      </c>
      <c r="L741" s="73">
        <v>0</v>
      </c>
      <c r="M741" s="73">
        <v>0</v>
      </c>
      <c r="N741" s="73">
        <v>0</v>
      </c>
      <c r="O741" s="73">
        <v>0</v>
      </c>
      <c r="P741" s="73">
        <v>0</v>
      </c>
      <c r="Q741" s="73">
        <v>0</v>
      </c>
      <c r="R741" s="73">
        <v>0</v>
      </c>
      <c r="S741" s="73">
        <v>0</v>
      </c>
      <c r="T741" s="73">
        <v>0</v>
      </c>
      <c r="U741" s="73">
        <v>0</v>
      </c>
      <c r="V741" s="73">
        <v>0</v>
      </c>
      <c r="W741" s="73">
        <v>0</v>
      </c>
      <c r="X741" s="73">
        <v>0</v>
      </c>
      <c r="Y741" s="73">
        <v>0</v>
      </c>
      <c r="Z741" s="73">
        <v>0</v>
      </c>
      <c r="AA741" s="73">
        <v>0</v>
      </c>
      <c r="AB741" s="73">
        <v>0</v>
      </c>
      <c r="AC741" s="73">
        <v>0</v>
      </c>
      <c r="AD741" s="73">
        <v>0</v>
      </c>
      <c r="AE741" s="73">
        <v>0</v>
      </c>
      <c r="AF741" s="73">
        <v>0</v>
      </c>
      <c r="AG741" s="73">
        <v>0</v>
      </c>
      <c r="AH741" s="73">
        <v>0</v>
      </c>
      <c r="AI741" s="73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</row>
    <row r="742" spans="1:85">
      <c r="A742" s="14" t="s">
        <v>7</v>
      </c>
      <c r="B742" s="14" t="s">
        <v>3</v>
      </c>
      <c r="C742" s="73">
        <v>0</v>
      </c>
      <c r="D742" s="73">
        <v>0</v>
      </c>
      <c r="E742" s="73">
        <v>0</v>
      </c>
      <c r="F742" s="73">
        <v>0</v>
      </c>
      <c r="G742" s="73">
        <v>0</v>
      </c>
      <c r="H742" s="73">
        <v>0</v>
      </c>
      <c r="I742" s="73">
        <v>0</v>
      </c>
      <c r="J742" s="73">
        <v>0</v>
      </c>
      <c r="K742" s="73">
        <v>0</v>
      </c>
      <c r="L742" s="73">
        <v>0</v>
      </c>
      <c r="M742" s="73">
        <v>0</v>
      </c>
      <c r="N742" s="73">
        <v>0</v>
      </c>
      <c r="O742" s="73">
        <v>0</v>
      </c>
      <c r="P742" s="73">
        <v>0</v>
      </c>
      <c r="Q742" s="73">
        <v>0</v>
      </c>
      <c r="R742" s="73">
        <v>0</v>
      </c>
      <c r="S742" s="73">
        <v>0</v>
      </c>
      <c r="T742" s="73">
        <v>0</v>
      </c>
      <c r="U742" s="73">
        <v>0</v>
      </c>
      <c r="V742" s="73">
        <v>0</v>
      </c>
      <c r="W742" s="73">
        <v>0</v>
      </c>
      <c r="X742" s="73">
        <v>0</v>
      </c>
      <c r="Y742" s="73">
        <v>0</v>
      </c>
      <c r="Z742" s="73">
        <v>0</v>
      </c>
      <c r="AA742" s="73">
        <v>0</v>
      </c>
      <c r="AB742" s="73">
        <v>0</v>
      </c>
      <c r="AC742" s="73">
        <v>0</v>
      </c>
      <c r="AD742" s="73">
        <v>0</v>
      </c>
      <c r="AE742" s="73">
        <v>0</v>
      </c>
      <c r="AF742" s="73">
        <v>0</v>
      </c>
      <c r="AG742" s="73">
        <v>0</v>
      </c>
      <c r="AH742" s="73">
        <v>0</v>
      </c>
      <c r="AI742" s="73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</row>
    <row r="743" spans="1:85">
      <c r="A743" s="4"/>
      <c r="B743" s="4" t="s">
        <v>4</v>
      </c>
      <c r="C743" s="73">
        <v>0</v>
      </c>
      <c r="D743" s="73">
        <v>0</v>
      </c>
      <c r="E743" s="73">
        <v>0</v>
      </c>
      <c r="F743" s="73">
        <v>0</v>
      </c>
      <c r="G743" s="73">
        <v>0</v>
      </c>
      <c r="H743" s="73">
        <v>0</v>
      </c>
      <c r="I743" s="73">
        <v>0</v>
      </c>
      <c r="J743" s="73">
        <v>0</v>
      </c>
      <c r="K743" s="73">
        <v>0</v>
      </c>
      <c r="L743" s="73">
        <v>0</v>
      </c>
      <c r="M743" s="73">
        <v>0</v>
      </c>
      <c r="N743" s="73">
        <v>0</v>
      </c>
      <c r="O743" s="73">
        <v>0</v>
      </c>
      <c r="P743" s="73">
        <v>0</v>
      </c>
      <c r="Q743" s="73">
        <v>0</v>
      </c>
      <c r="R743" s="73">
        <v>0</v>
      </c>
      <c r="S743" s="73">
        <v>0</v>
      </c>
      <c r="T743" s="73">
        <v>0</v>
      </c>
      <c r="U743" s="73">
        <v>0</v>
      </c>
      <c r="V743" s="73">
        <v>0</v>
      </c>
      <c r="W743" s="73">
        <v>0</v>
      </c>
      <c r="X743" s="73">
        <v>0</v>
      </c>
      <c r="Y743" s="73">
        <v>0</v>
      </c>
      <c r="Z743" s="73">
        <v>0</v>
      </c>
      <c r="AA743" s="73">
        <v>0</v>
      </c>
      <c r="AB743" s="73">
        <v>0</v>
      </c>
      <c r="AC743" s="73">
        <v>0</v>
      </c>
      <c r="AD743" s="73">
        <v>0</v>
      </c>
      <c r="AE743" s="73">
        <v>0</v>
      </c>
      <c r="AF743" s="73">
        <v>0</v>
      </c>
      <c r="AG743" s="73">
        <v>0</v>
      </c>
      <c r="AH743" s="73">
        <v>0</v>
      </c>
      <c r="AI743" s="7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</row>
    <row r="744" spans="1:85">
      <c r="A744" s="14" t="s">
        <v>6</v>
      </c>
      <c r="B744" s="14" t="s">
        <v>3</v>
      </c>
      <c r="C744" s="73">
        <v>0</v>
      </c>
      <c r="D744" s="73">
        <v>0</v>
      </c>
      <c r="E744" s="73">
        <v>0</v>
      </c>
      <c r="F744" s="73">
        <v>0</v>
      </c>
      <c r="G744" s="73">
        <v>0</v>
      </c>
      <c r="H744" s="73">
        <v>0</v>
      </c>
      <c r="I744" s="73">
        <v>0</v>
      </c>
      <c r="J744" s="73">
        <v>0</v>
      </c>
      <c r="K744" s="73">
        <v>0</v>
      </c>
      <c r="L744" s="73">
        <v>0</v>
      </c>
      <c r="M744" s="73">
        <v>0</v>
      </c>
      <c r="N744" s="73">
        <v>0</v>
      </c>
      <c r="O744" s="73">
        <v>0</v>
      </c>
      <c r="P744" s="73">
        <v>0</v>
      </c>
      <c r="Q744" s="73">
        <v>0</v>
      </c>
      <c r="R744" s="73">
        <v>0</v>
      </c>
      <c r="S744" s="73">
        <v>0</v>
      </c>
      <c r="T744" s="73">
        <v>0</v>
      </c>
      <c r="U744" s="73">
        <v>0</v>
      </c>
      <c r="V744" s="73">
        <v>0</v>
      </c>
      <c r="W744" s="73">
        <v>0</v>
      </c>
      <c r="X744" s="73">
        <v>0</v>
      </c>
      <c r="Y744" s="73">
        <v>0</v>
      </c>
      <c r="Z744" s="73">
        <v>0</v>
      </c>
      <c r="AA744" s="73">
        <v>0</v>
      </c>
      <c r="AB744" s="73">
        <v>0</v>
      </c>
      <c r="AC744" s="73">
        <v>0</v>
      </c>
      <c r="AD744" s="73">
        <v>0</v>
      </c>
      <c r="AE744" s="73">
        <v>0</v>
      </c>
      <c r="AF744" s="73">
        <v>0</v>
      </c>
      <c r="AG744" s="73">
        <v>0</v>
      </c>
      <c r="AH744" s="73">
        <v>0</v>
      </c>
      <c r="AI744" s="73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</row>
    <row r="745" spans="1:85">
      <c r="A745" s="5"/>
      <c r="B745" s="5" t="s">
        <v>4</v>
      </c>
      <c r="C745" s="73">
        <v>0</v>
      </c>
      <c r="D745" s="73">
        <v>0</v>
      </c>
      <c r="E745" s="73">
        <v>0</v>
      </c>
      <c r="F745" s="73">
        <v>0</v>
      </c>
      <c r="G745" s="73">
        <v>0</v>
      </c>
      <c r="H745" s="73">
        <v>0</v>
      </c>
      <c r="I745" s="73">
        <v>0</v>
      </c>
      <c r="J745" s="73">
        <v>0</v>
      </c>
      <c r="K745" s="73">
        <v>0</v>
      </c>
      <c r="L745" s="73">
        <v>0</v>
      </c>
      <c r="M745" s="73">
        <v>0</v>
      </c>
      <c r="N745" s="73">
        <v>0</v>
      </c>
      <c r="O745" s="73">
        <v>0</v>
      </c>
      <c r="P745" s="73">
        <v>0</v>
      </c>
      <c r="Q745" s="73">
        <v>0</v>
      </c>
      <c r="R745" s="73">
        <v>0</v>
      </c>
      <c r="S745" s="73">
        <v>0</v>
      </c>
      <c r="T745" s="73">
        <v>0</v>
      </c>
      <c r="U745" s="73">
        <v>0</v>
      </c>
      <c r="V745" s="73">
        <v>0</v>
      </c>
      <c r="W745" s="73">
        <v>0</v>
      </c>
      <c r="X745" s="73">
        <v>0</v>
      </c>
      <c r="Y745" s="73">
        <v>0</v>
      </c>
      <c r="Z745" s="73">
        <v>0</v>
      </c>
      <c r="AA745" s="73">
        <v>0</v>
      </c>
      <c r="AB745" s="73">
        <v>0</v>
      </c>
      <c r="AC745" s="73">
        <v>0</v>
      </c>
      <c r="AD745" s="73">
        <v>0</v>
      </c>
      <c r="AE745" s="73">
        <v>0</v>
      </c>
      <c r="AF745" s="73">
        <v>0</v>
      </c>
      <c r="AG745" s="73">
        <v>0</v>
      </c>
      <c r="AH745" s="73">
        <v>0</v>
      </c>
      <c r="AI745" s="73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</row>
    <row r="746" spans="1:85">
      <c r="A746" s="5" t="s">
        <v>8</v>
      </c>
      <c r="B746" s="5" t="s">
        <v>3</v>
      </c>
      <c r="C746" s="73">
        <v>0</v>
      </c>
      <c r="D746" s="73">
        <v>0</v>
      </c>
      <c r="E746" s="73">
        <v>0</v>
      </c>
      <c r="F746" s="73">
        <v>0</v>
      </c>
      <c r="G746" s="73">
        <v>0</v>
      </c>
      <c r="H746" s="73">
        <v>0</v>
      </c>
      <c r="I746" s="73">
        <v>0</v>
      </c>
      <c r="J746" s="73">
        <v>0</v>
      </c>
      <c r="K746" s="73">
        <v>0</v>
      </c>
      <c r="L746" s="73">
        <v>0</v>
      </c>
      <c r="M746" s="73">
        <v>0</v>
      </c>
      <c r="N746" s="73">
        <v>0</v>
      </c>
      <c r="O746" s="73">
        <v>0</v>
      </c>
      <c r="P746" s="73">
        <v>0</v>
      </c>
      <c r="Q746" s="73">
        <v>0</v>
      </c>
      <c r="R746" s="73">
        <v>0</v>
      </c>
      <c r="S746" s="73">
        <v>0</v>
      </c>
      <c r="T746" s="73">
        <v>0</v>
      </c>
      <c r="U746" s="73">
        <v>0</v>
      </c>
      <c r="V746" s="73">
        <v>0</v>
      </c>
      <c r="W746" s="73">
        <v>0</v>
      </c>
      <c r="X746" s="73">
        <v>0</v>
      </c>
      <c r="Y746" s="73">
        <v>0</v>
      </c>
      <c r="Z746" s="73">
        <v>0</v>
      </c>
      <c r="AA746" s="73">
        <v>0</v>
      </c>
      <c r="AB746" s="73">
        <v>0</v>
      </c>
      <c r="AC746" s="73">
        <v>0</v>
      </c>
      <c r="AD746" s="73">
        <v>0</v>
      </c>
      <c r="AE746" s="73">
        <v>0</v>
      </c>
      <c r="AF746" s="73">
        <v>0</v>
      </c>
      <c r="AG746" s="73">
        <v>0</v>
      </c>
      <c r="AH746" s="73">
        <v>0</v>
      </c>
      <c r="AI746" s="73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</row>
    <row r="747" spans="1:85">
      <c r="A747" s="4"/>
      <c r="B747" s="4" t="s">
        <v>37</v>
      </c>
      <c r="C747" s="73">
        <v>0</v>
      </c>
      <c r="D747" s="73">
        <v>0</v>
      </c>
      <c r="E747" s="73">
        <v>0</v>
      </c>
      <c r="F747" s="73">
        <v>0</v>
      </c>
      <c r="G747" s="73">
        <v>0</v>
      </c>
      <c r="H747" s="73">
        <v>0</v>
      </c>
      <c r="I747" s="73">
        <v>0</v>
      </c>
      <c r="J747" s="73">
        <v>0</v>
      </c>
      <c r="K747" s="73">
        <v>0</v>
      </c>
      <c r="L747" s="73">
        <v>0</v>
      </c>
      <c r="M747" s="73">
        <v>0</v>
      </c>
      <c r="N747" s="73">
        <v>0</v>
      </c>
      <c r="O747" s="73">
        <v>0</v>
      </c>
      <c r="P747" s="73">
        <f t="shared" ref="P747:AC747" si="0">O747*1.2</f>
        <v>0</v>
      </c>
      <c r="Q747" s="73">
        <f t="shared" si="0"/>
        <v>0</v>
      </c>
      <c r="R747" s="73">
        <f t="shared" si="0"/>
        <v>0</v>
      </c>
      <c r="S747" s="73">
        <f t="shared" si="0"/>
        <v>0</v>
      </c>
      <c r="T747" s="73">
        <f t="shared" si="0"/>
        <v>0</v>
      </c>
      <c r="U747" s="73">
        <f t="shared" si="0"/>
        <v>0</v>
      </c>
      <c r="V747" s="73">
        <f t="shared" si="0"/>
        <v>0</v>
      </c>
      <c r="W747" s="73">
        <f t="shared" si="0"/>
        <v>0</v>
      </c>
      <c r="X747" s="73">
        <f t="shared" si="0"/>
        <v>0</v>
      </c>
      <c r="Y747" s="73">
        <f t="shared" si="0"/>
        <v>0</v>
      </c>
      <c r="Z747" s="73">
        <f t="shared" si="0"/>
        <v>0</v>
      </c>
      <c r="AA747" s="73">
        <f t="shared" si="0"/>
        <v>0</v>
      </c>
      <c r="AB747" s="73">
        <f t="shared" si="0"/>
        <v>0</v>
      </c>
      <c r="AC747" s="73">
        <f t="shared" si="0"/>
        <v>0</v>
      </c>
      <c r="AD747" s="73">
        <v>0</v>
      </c>
      <c r="AE747" s="73">
        <v>0</v>
      </c>
      <c r="AF747" s="73">
        <v>0</v>
      </c>
      <c r="AG747" s="73">
        <v>0</v>
      </c>
      <c r="AH747" s="73">
        <v>0</v>
      </c>
      <c r="AI747" s="73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</row>
    <row r="748" spans="1:85">
      <c r="A748" s="14" t="s">
        <v>36</v>
      </c>
      <c r="B748" s="14" t="s">
        <v>38</v>
      </c>
      <c r="C748" s="73">
        <v>0</v>
      </c>
      <c r="D748" s="73">
        <v>0</v>
      </c>
      <c r="E748" s="73">
        <v>0</v>
      </c>
      <c r="F748" s="73">
        <v>0</v>
      </c>
      <c r="G748" s="73">
        <v>0</v>
      </c>
      <c r="H748" s="73">
        <v>0</v>
      </c>
      <c r="I748" s="73">
        <v>0</v>
      </c>
      <c r="J748" s="73">
        <v>0</v>
      </c>
      <c r="K748" s="73">
        <v>0</v>
      </c>
      <c r="L748" s="73">
        <v>0</v>
      </c>
      <c r="M748" s="73">
        <v>0</v>
      </c>
      <c r="N748" s="73">
        <v>0</v>
      </c>
      <c r="O748" s="73">
        <v>0</v>
      </c>
      <c r="P748" s="73">
        <f t="shared" ref="P748:AC748" si="1">O748*1.2</f>
        <v>0</v>
      </c>
      <c r="Q748" s="73">
        <f t="shared" si="1"/>
        <v>0</v>
      </c>
      <c r="R748" s="73">
        <f t="shared" si="1"/>
        <v>0</v>
      </c>
      <c r="S748" s="73">
        <f t="shared" si="1"/>
        <v>0</v>
      </c>
      <c r="T748" s="73">
        <f t="shared" si="1"/>
        <v>0</v>
      </c>
      <c r="U748" s="73">
        <f t="shared" si="1"/>
        <v>0</v>
      </c>
      <c r="V748" s="73">
        <f t="shared" si="1"/>
        <v>0</v>
      </c>
      <c r="W748" s="73">
        <f t="shared" si="1"/>
        <v>0</v>
      </c>
      <c r="X748" s="73">
        <f t="shared" si="1"/>
        <v>0</v>
      </c>
      <c r="Y748" s="73">
        <f t="shared" si="1"/>
        <v>0</v>
      </c>
      <c r="Z748" s="73">
        <f t="shared" si="1"/>
        <v>0</v>
      </c>
      <c r="AA748" s="73">
        <f t="shared" si="1"/>
        <v>0</v>
      </c>
      <c r="AB748" s="73">
        <f t="shared" si="1"/>
        <v>0</v>
      </c>
      <c r="AC748" s="73">
        <f t="shared" si="1"/>
        <v>0</v>
      </c>
      <c r="AD748" s="73">
        <v>0</v>
      </c>
      <c r="AE748" s="73">
        <v>0</v>
      </c>
      <c r="AF748" s="73">
        <v>0</v>
      </c>
      <c r="AG748" s="73">
        <v>0</v>
      </c>
      <c r="AH748" s="73">
        <v>0</v>
      </c>
      <c r="AI748" s="73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</row>
    <row r="749" spans="1:85">
      <c r="A749" s="5"/>
      <c r="B749" s="5" t="s">
        <v>213</v>
      </c>
      <c r="C749" s="73">
        <v>0</v>
      </c>
      <c r="D749" s="73">
        <v>0</v>
      </c>
      <c r="E749" s="73">
        <v>0</v>
      </c>
      <c r="F749" s="73">
        <v>0</v>
      </c>
      <c r="G749" s="73">
        <v>0</v>
      </c>
      <c r="H749" s="73">
        <v>0</v>
      </c>
      <c r="I749" s="73">
        <v>0</v>
      </c>
      <c r="J749" s="73">
        <v>0</v>
      </c>
      <c r="K749" s="73">
        <v>0</v>
      </c>
      <c r="L749" s="73">
        <v>0</v>
      </c>
      <c r="M749" s="73">
        <v>0</v>
      </c>
      <c r="N749" s="73">
        <v>0</v>
      </c>
      <c r="O749" s="73">
        <v>0</v>
      </c>
      <c r="P749" s="73">
        <f t="shared" ref="P749:AE749" si="2">O749*1.2</f>
        <v>0</v>
      </c>
      <c r="Q749" s="73">
        <f t="shared" si="2"/>
        <v>0</v>
      </c>
      <c r="R749" s="73">
        <f t="shared" si="2"/>
        <v>0</v>
      </c>
      <c r="S749" s="73">
        <f t="shared" si="2"/>
        <v>0</v>
      </c>
      <c r="T749" s="73">
        <f t="shared" si="2"/>
        <v>0</v>
      </c>
      <c r="U749" s="73">
        <f t="shared" si="2"/>
        <v>0</v>
      </c>
      <c r="V749" s="73">
        <f t="shared" si="2"/>
        <v>0</v>
      </c>
      <c r="W749" s="73">
        <f t="shared" si="2"/>
        <v>0</v>
      </c>
      <c r="X749" s="73">
        <f t="shared" si="2"/>
        <v>0</v>
      </c>
      <c r="Y749" s="73">
        <f t="shared" si="2"/>
        <v>0</v>
      </c>
      <c r="Z749" s="73">
        <f t="shared" si="2"/>
        <v>0</v>
      </c>
      <c r="AA749" s="73">
        <f t="shared" si="2"/>
        <v>0</v>
      </c>
      <c r="AB749" s="73">
        <f t="shared" si="2"/>
        <v>0</v>
      </c>
      <c r="AC749" s="73">
        <f t="shared" si="2"/>
        <v>0</v>
      </c>
      <c r="AD749" s="73">
        <f t="shared" si="2"/>
        <v>0</v>
      </c>
      <c r="AE749" s="73">
        <f t="shared" si="2"/>
        <v>0</v>
      </c>
      <c r="AF749" s="73">
        <f t="shared" ref="AF749:AI749" si="3">AE749*1.2</f>
        <v>0</v>
      </c>
      <c r="AG749" s="73">
        <f t="shared" si="3"/>
        <v>0</v>
      </c>
      <c r="AH749" s="73">
        <f t="shared" si="3"/>
        <v>0</v>
      </c>
      <c r="AI749" s="73">
        <f t="shared" si="3"/>
        <v>0</v>
      </c>
    </row>
    <row r="750" spans="1:85">
      <c r="A750" s="1" t="str">
        <f>LOOKUP(B750,[1]Regions!$A$4:$A$98,[1]Regions!$B$4:$B$98)</f>
        <v>Japan</v>
      </c>
      <c r="B750" s="2">
        <v>35</v>
      </c>
      <c r="C750" s="72">
        <v>2018</v>
      </c>
      <c r="D750" s="72">
        <v>2019</v>
      </c>
      <c r="E750" s="72">
        <v>2020</v>
      </c>
      <c r="F750" s="72">
        <v>2021</v>
      </c>
      <c r="G750" s="72">
        <v>2022</v>
      </c>
      <c r="H750" s="72">
        <v>2023</v>
      </c>
      <c r="I750" s="72">
        <v>2024</v>
      </c>
      <c r="J750" s="72">
        <v>2025</v>
      </c>
      <c r="K750" s="72">
        <v>2026</v>
      </c>
      <c r="L750" s="72">
        <v>2027</v>
      </c>
      <c r="M750" s="72">
        <v>2028</v>
      </c>
      <c r="N750" s="72">
        <v>2029</v>
      </c>
      <c r="O750" s="72">
        <v>2030</v>
      </c>
      <c r="P750" s="72">
        <v>2031</v>
      </c>
      <c r="Q750" s="72">
        <v>2032</v>
      </c>
      <c r="R750" s="72">
        <v>2033</v>
      </c>
      <c r="S750" s="72">
        <v>2034</v>
      </c>
      <c r="T750" s="72">
        <v>2035</v>
      </c>
      <c r="U750" s="72">
        <v>2036</v>
      </c>
      <c r="V750" s="72">
        <v>2037</v>
      </c>
      <c r="W750" s="72">
        <v>2038</v>
      </c>
      <c r="X750" s="72">
        <v>2039</v>
      </c>
      <c r="Y750" s="72">
        <v>2040</v>
      </c>
      <c r="Z750" s="72">
        <v>2041</v>
      </c>
      <c r="AA750" s="72">
        <v>2042</v>
      </c>
      <c r="AB750" s="72">
        <v>2043</v>
      </c>
      <c r="AC750" s="72">
        <v>2044</v>
      </c>
      <c r="AD750" s="72">
        <v>2045</v>
      </c>
      <c r="AE750" s="72">
        <v>2046</v>
      </c>
      <c r="AF750" s="72">
        <v>2047</v>
      </c>
      <c r="AG750" s="72">
        <v>2048</v>
      </c>
      <c r="AH750" s="72">
        <v>2049</v>
      </c>
      <c r="AI750" s="72">
        <v>2050</v>
      </c>
      <c r="AJ750">
        <v>2051</v>
      </c>
      <c r="AK750">
        <v>2052</v>
      </c>
      <c r="AL750">
        <v>2053</v>
      </c>
      <c r="AM750">
        <v>2054</v>
      </c>
      <c r="AN750">
        <v>2055</v>
      </c>
      <c r="AO750">
        <v>2056</v>
      </c>
      <c r="AP750">
        <v>2057</v>
      </c>
      <c r="AQ750">
        <v>2058</v>
      </c>
      <c r="AR750">
        <v>2059</v>
      </c>
      <c r="AS750">
        <v>2060</v>
      </c>
      <c r="AT750">
        <v>2061</v>
      </c>
      <c r="AU750">
        <v>2062</v>
      </c>
      <c r="AV750">
        <v>2063</v>
      </c>
      <c r="AW750">
        <v>2064</v>
      </c>
      <c r="AX750">
        <v>2065</v>
      </c>
      <c r="AY750">
        <v>2066</v>
      </c>
      <c r="AZ750">
        <v>2067</v>
      </c>
      <c r="BA750">
        <v>2068</v>
      </c>
      <c r="BB750">
        <v>2069</v>
      </c>
      <c r="BC750">
        <v>2070</v>
      </c>
      <c r="BD750">
        <v>2071</v>
      </c>
      <c r="BE750">
        <v>2072</v>
      </c>
      <c r="BF750">
        <v>2073</v>
      </c>
      <c r="BG750">
        <v>2074</v>
      </c>
      <c r="BH750">
        <v>2075</v>
      </c>
      <c r="BI750">
        <v>2076</v>
      </c>
      <c r="BJ750">
        <v>2077</v>
      </c>
      <c r="BK750">
        <v>2078</v>
      </c>
      <c r="BL750">
        <v>2079</v>
      </c>
      <c r="BM750">
        <v>2080</v>
      </c>
      <c r="BN750">
        <v>2081</v>
      </c>
      <c r="BO750">
        <v>2082</v>
      </c>
      <c r="BP750">
        <v>2083</v>
      </c>
      <c r="BQ750">
        <v>2084</v>
      </c>
      <c r="BR750">
        <v>2085</v>
      </c>
      <c r="BS750">
        <v>2086</v>
      </c>
      <c r="BT750">
        <v>2087</v>
      </c>
      <c r="BU750">
        <v>2088</v>
      </c>
      <c r="BV750">
        <v>2089</v>
      </c>
      <c r="BW750">
        <v>2090</v>
      </c>
      <c r="BX750">
        <v>2091</v>
      </c>
      <c r="BY750">
        <v>2092</v>
      </c>
      <c r="BZ750">
        <v>2093</v>
      </c>
      <c r="CA750">
        <v>2094</v>
      </c>
      <c r="CB750">
        <v>2095</v>
      </c>
      <c r="CC750">
        <v>2096</v>
      </c>
      <c r="CD750">
        <v>2097</v>
      </c>
      <c r="CE750">
        <v>2098</v>
      </c>
      <c r="CF750">
        <v>2099</v>
      </c>
      <c r="CG750">
        <v>2100</v>
      </c>
    </row>
    <row r="751" spans="1:85">
      <c r="A751" s="74"/>
      <c r="B751" s="74" t="s">
        <v>4</v>
      </c>
      <c r="C751" s="73">
        <v>0</v>
      </c>
      <c r="D751" s="73">
        <v>325</v>
      </c>
      <c r="E751" s="73">
        <v>325</v>
      </c>
      <c r="F751" s="73">
        <v>325</v>
      </c>
      <c r="G751" s="73">
        <v>325</v>
      </c>
      <c r="H751" s="73">
        <v>325</v>
      </c>
      <c r="I751" s="73">
        <v>325</v>
      </c>
      <c r="J751" s="73">
        <v>325</v>
      </c>
      <c r="K751" s="73">
        <v>325</v>
      </c>
      <c r="L751" s="73">
        <v>325</v>
      </c>
      <c r="M751" s="73">
        <v>325</v>
      </c>
      <c r="N751" s="73">
        <v>325</v>
      </c>
      <c r="O751" s="73">
        <v>325</v>
      </c>
      <c r="P751" s="73">
        <f t="shared" ref="P751:P765" si="4">O751*1.2</f>
        <v>390</v>
      </c>
      <c r="Q751" s="73">
        <v>390</v>
      </c>
      <c r="R751" s="73">
        <v>390</v>
      </c>
      <c r="S751" s="73">
        <v>390</v>
      </c>
      <c r="T751" s="73">
        <v>390</v>
      </c>
      <c r="U751" s="73">
        <v>390</v>
      </c>
      <c r="V751" s="73">
        <v>390</v>
      </c>
      <c r="W751" s="73">
        <v>390</v>
      </c>
      <c r="X751" s="73">
        <v>390</v>
      </c>
      <c r="Y751" s="73">
        <v>390</v>
      </c>
      <c r="Z751" s="73">
        <v>390</v>
      </c>
      <c r="AA751" s="73">
        <v>390</v>
      </c>
      <c r="AB751" s="73">
        <v>390</v>
      </c>
      <c r="AC751" s="73">
        <v>390</v>
      </c>
      <c r="AD751" s="73">
        <v>0</v>
      </c>
      <c r="AE751" s="73">
        <v>0</v>
      </c>
      <c r="AF751" s="73">
        <v>0</v>
      </c>
      <c r="AG751" s="73">
        <v>0</v>
      </c>
      <c r="AH751" s="73">
        <v>0</v>
      </c>
      <c r="AI751" s="73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</row>
    <row r="752" spans="1:85">
      <c r="A752" s="74" t="s">
        <v>0</v>
      </c>
      <c r="B752" s="74" t="s">
        <v>3</v>
      </c>
      <c r="C752" s="73">
        <v>0</v>
      </c>
      <c r="D752" s="73">
        <v>372</v>
      </c>
      <c r="E752" s="73">
        <v>372</v>
      </c>
      <c r="F752" s="73">
        <v>372</v>
      </c>
      <c r="G752" s="73">
        <v>372</v>
      </c>
      <c r="H752" s="73">
        <v>372</v>
      </c>
      <c r="I752" s="73">
        <v>372</v>
      </c>
      <c r="J752" s="73">
        <v>372</v>
      </c>
      <c r="K752" s="73">
        <v>372</v>
      </c>
      <c r="L752" s="73">
        <v>372</v>
      </c>
      <c r="M752" s="73">
        <v>372</v>
      </c>
      <c r="N752" s="73">
        <v>372</v>
      </c>
      <c r="O752" s="73">
        <v>372</v>
      </c>
      <c r="P752" s="73">
        <f t="shared" si="4"/>
        <v>446.4</v>
      </c>
      <c r="Q752" s="73">
        <v>446.4</v>
      </c>
      <c r="R752" s="73">
        <v>446.4</v>
      </c>
      <c r="S752" s="73">
        <v>446.4</v>
      </c>
      <c r="T752" s="73">
        <v>446.4</v>
      </c>
      <c r="U752" s="73">
        <v>446.4</v>
      </c>
      <c r="V752" s="73">
        <v>446.4</v>
      </c>
      <c r="W752" s="73">
        <v>446.4</v>
      </c>
      <c r="X752" s="73">
        <v>446.4</v>
      </c>
      <c r="Y752" s="73">
        <v>446.4</v>
      </c>
      <c r="Z752" s="73">
        <v>446.4</v>
      </c>
      <c r="AA752" s="73">
        <v>446.4</v>
      </c>
      <c r="AB752" s="73">
        <v>446.4</v>
      </c>
      <c r="AC752" s="73">
        <v>446.4</v>
      </c>
      <c r="AD752" s="73">
        <v>0</v>
      </c>
      <c r="AE752" s="73">
        <v>0</v>
      </c>
      <c r="AF752" s="73">
        <v>0</v>
      </c>
      <c r="AG752" s="73">
        <v>0</v>
      </c>
      <c r="AH752" s="73">
        <v>0</v>
      </c>
      <c r="AI752" s="73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</row>
    <row r="753" spans="1:85">
      <c r="A753" s="74"/>
      <c r="B753" s="74" t="s">
        <v>34</v>
      </c>
      <c r="C753" s="73">
        <v>0</v>
      </c>
      <c r="D753" s="73">
        <v>480</v>
      </c>
      <c r="E753" s="73">
        <v>480</v>
      </c>
      <c r="F753" s="73">
        <v>480</v>
      </c>
      <c r="G753" s="73">
        <v>480</v>
      </c>
      <c r="H753" s="73">
        <v>480</v>
      </c>
      <c r="I753" s="73">
        <v>480</v>
      </c>
      <c r="J753" s="73">
        <v>480</v>
      </c>
      <c r="K753" s="73">
        <v>480</v>
      </c>
      <c r="L753" s="73">
        <v>480</v>
      </c>
      <c r="M753" s="73">
        <v>480</v>
      </c>
      <c r="N753" s="73">
        <v>480</v>
      </c>
      <c r="O753" s="73">
        <v>480</v>
      </c>
      <c r="P753" s="73">
        <f t="shared" si="4"/>
        <v>576</v>
      </c>
      <c r="Q753" s="73">
        <v>576</v>
      </c>
      <c r="R753" s="73">
        <v>576</v>
      </c>
      <c r="S753" s="73">
        <v>576</v>
      </c>
      <c r="T753" s="73">
        <v>576</v>
      </c>
      <c r="U753" s="73">
        <v>576</v>
      </c>
      <c r="V753" s="73">
        <v>576</v>
      </c>
      <c r="W753" s="73">
        <v>576</v>
      </c>
      <c r="X753" s="73">
        <v>576</v>
      </c>
      <c r="Y753" s="73">
        <v>576</v>
      </c>
      <c r="Z753" s="73">
        <v>576</v>
      </c>
      <c r="AA753" s="73">
        <v>576</v>
      </c>
      <c r="AB753" s="73">
        <v>576</v>
      </c>
      <c r="AC753" s="73">
        <v>576</v>
      </c>
      <c r="AD753" s="73">
        <v>0</v>
      </c>
      <c r="AE753" s="73">
        <v>0</v>
      </c>
      <c r="AF753" s="73">
        <v>0</v>
      </c>
      <c r="AG753" s="73">
        <v>0</v>
      </c>
      <c r="AH753" s="73">
        <v>0</v>
      </c>
      <c r="AI753" s="7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</row>
    <row r="754" spans="1:85">
      <c r="A754" s="14"/>
      <c r="B754" s="14" t="s">
        <v>35</v>
      </c>
      <c r="C754" s="73">
        <v>0</v>
      </c>
      <c r="D754" s="73">
        <v>325</v>
      </c>
      <c r="E754" s="73">
        <v>325</v>
      </c>
      <c r="F754" s="73">
        <v>325</v>
      </c>
      <c r="G754" s="73">
        <v>325</v>
      </c>
      <c r="H754" s="73">
        <v>325</v>
      </c>
      <c r="I754" s="73">
        <v>325</v>
      </c>
      <c r="J754" s="73">
        <v>325</v>
      </c>
      <c r="K754" s="73">
        <v>325</v>
      </c>
      <c r="L754" s="73">
        <v>325</v>
      </c>
      <c r="M754" s="73">
        <v>325</v>
      </c>
      <c r="N754" s="73">
        <v>325</v>
      </c>
      <c r="O754" s="73">
        <v>325</v>
      </c>
      <c r="P754" s="73">
        <f t="shared" si="4"/>
        <v>390</v>
      </c>
      <c r="Q754" s="73">
        <v>390</v>
      </c>
      <c r="R754" s="73">
        <v>390</v>
      </c>
      <c r="S754" s="73">
        <v>390</v>
      </c>
      <c r="T754" s="73">
        <v>390</v>
      </c>
      <c r="U754" s="73">
        <v>390</v>
      </c>
      <c r="V754" s="73">
        <v>390</v>
      </c>
      <c r="W754" s="73">
        <v>390</v>
      </c>
      <c r="X754" s="73">
        <v>390</v>
      </c>
      <c r="Y754" s="73">
        <v>390</v>
      </c>
      <c r="Z754" s="73">
        <v>390</v>
      </c>
      <c r="AA754" s="73">
        <v>390</v>
      </c>
      <c r="AB754" s="73">
        <v>390</v>
      </c>
      <c r="AC754" s="73">
        <v>390</v>
      </c>
      <c r="AD754" s="73">
        <v>0</v>
      </c>
      <c r="AE754" s="73">
        <v>0</v>
      </c>
      <c r="AF754" s="73">
        <v>0</v>
      </c>
      <c r="AG754" s="73">
        <v>0</v>
      </c>
      <c r="AH754" s="73">
        <v>0</v>
      </c>
      <c r="AI754" s="73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</row>
    <row r="755" spans="1:85">
      <c r="A755" s="4"/>
      <c r="B755" s="4" t="s">
        <v>4</v>
      </c>
      <c r="C755" s="73">
        <v>0</v>
      </c>
      <c r="D755" s="73">
        <v>372</v>
      </c>
      <c r="E755" s="73">
        <v>372</v>
      </c>
      <c r="F755" s="73">
        <v>372</v>
      </c>
      <c r="G755" s="73">
        <v>372</v>
      </c>
      <c r="H755" s="73">
        <v>372</v>
      </c>
      <c r="I755" s="73">
        <v>372</v>
      </c>
      <c r="J755" s="73">
        <v>372</v>
      </c>
      <c r="K755" s="73">
        <v>372</v>
      </c>
      <c r="L755" s="73">
        <v>372</v>
      </c>
      <c r="M755" s="73">
        <v>372</v>
      </c>
      <c r="N755" s="73">
        <v>372</v>
      </c>
      <c r="O755" s="73">
        <v>372</v>
      </c>
      <c r="P755" s="73">
        <f t="shared" si="4"/>
        <v>446.4</v>
      </c>
      <c r="Q755" s="73">
        <v>446.4</v>
      </c>
      <c r="R755" s="73">
        <v>446.4</v>
      </c>
      <c r="S755" s="73">
        <v>446.4</v>
      </c>
      <c r="T755" s="73">
        <v>446.4</v>
      </c>
      <c r="U755" s="73">
        <v>446.4</v>
      </c>
      <c r="V755" s="73">
        <v>446.4</v>
      </c>
      <c r="W755" s="73">
        <v>446.4</v>
      </c>
      <c r="X755" s="73">
        <v>446.4</v>
      </c>
      <c r="Y755" s="73">
        <v>446.4</v>
      </c>
      <c r="Z755" s="73">
        <v>446.4</v>
      </c>
      <c r="AA755" s="73">
        <v>446.4</v>
      </c>
      <c r="AB755" s="73">
        <v>446.4</v>
      </c>
      <c r="AC755" s="73">
        <v>446.4</v>
      </c>
      <c r="AD755" s="73">
        <v>0</v>
      </c>
      <c r="AE755" s="73">
        <v>0</v>
      </c>
      <c r="AF755" s="73">
        <v>0</v>
      </c>
      <c r="AG755" s="73">
        <v>0</v>
      </c>
      <c r="AH755" s="73">
        <v>0</v>
      </c>
      <c r="AI755" s="73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</row>
    <row r="756" spans="1:85">
      <c r="A756" s="74" t="s">
        <v>1</v>
      </c>
      <c r="B756" s="74" t="s">
        <v>3</v>
      </c>
      <c r="C756" s="73">
        <v>0</v>
      </c>
      <c r="D756" s="73">
        <v>480</v>
      </c>
      <c r="E756" s="73">
        <v>480</v>
      </c>
      <c r="F756" s="73">
        <v>480</v>
      </c>
      <c r="G756" s="73">
        <v>480</v>
      </c>
      <c r="H756" s="73">
        <v>480</v>
      </c>
      <c r="I756" s="73">
        <v>480</v>
      </c>
      <c r="J756" s="73">
        <v>480</v>
      </c>
      <c r="K756" s="73">
        <v>480</v>
      </c>
      <c r="L756" s="73">
        <v>480</v>
      </c>
      <c r="M756" s="73">
        <v>480</v>
      </c>
      <c r="N756" s="73">
        <v>480</v>
      </c>
      <c r="O756" s="73">
        <v>480</v>
      </c>
      <c r="P756" s="73">
        <f t="shared" si="4"/>
        <v>576</v>
      </c>
      <c r="Q756" s="73">
        <v>576</v>
      </c>
      <c r="R756" s="73">
        <v>576</v>
      </c>
      <c r="S756" s="73">
        <v>576</v>
      </c>
      <c r="T756" s="73">
        <v>576</v>
      </c>
      <c r="U756" s="73">
        <v>576</v>
      </c>
      <c r="V756" s="73">
        <v>576</v>
      </c>
      <c r="W756" s="73">
        <v>576</v>
      </c>
      <c r="X756" s="73">
        <v>576</v>
      </c>
      <c r="Y756" s="73">
        <v>576</v>
      </c>
      <c r="Z756" s="73">
        <v>576</v>
      </c>
      <c r="AA756" s="73">
        <v>576</v>
      </c>
      <c r="AB756" s="73">
        <v>576</v>
      </c>
      <c r="AC756" s="73">
        <v>576</v>
      </c>
      <c r="AD756" s="73">
        <v>0</v>
      </c>
      <c r="AE756" s="73">
        <v>0</v>
      </c>
      <c r="AF756" s="73">
        <v>0</v>
      </c>
      <c r="AG756" s="73">
        <v>0</v>
      </c>
      <c r="AH756" s="73">
        <v>0</v>
      </c>
      <c r="AI756" s="73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</row>
    <row r="757" spans="1:85">
      <c r="A757" s="74"/>
      <c r="B757" s="74" t="s">
        <v>34</v>
      </c>
      <c r="C757" s="73">
        <v>0</v>
      </c>
      <c r="D757" s="73">
        <v>325</v>
      </c>
      <c r="E757" s="73">
        <v>325</v>
      </c>
      <c r="F757" s="73">
        <v>325</v>
      </c>
      <c r="G757" s="73">
        <v>325</v>
      </c>
      <c r="H757" s="73">
        <v>325</v>
      </c>
      <c r="I757" s="73">
        <v>325</v>
      </c>
      <c r="J757" s="73">
        <v>325</v>
      </c>
      <c r="K757" s="73">
        <v>325</v>
      </c>
      <c r="L757" s="73">
        <v>325</v>
      </c>
      <c r="M757" s="73">
        <v>325</v>
      </c>
      <c r="N757" s="73">
        <v>325</v>
      </c>
      <c r="O757" s="73">
        <v>325</v>
      </c>
      <c r="P757" s="73">
        <f t="shared" si="4"/>
        <v>390</v>
      </c>
      <c r="Q757" s="73">
        <v>390</v>
      </c>
      <c r="R757" s="73">
        <v>390</v>
      </c>
      <c r="S757" s="73">
        <v>390</v>
      </c>
      <c r="T757" s="73">
        <v>390</v>
      </c>
      <c r="U757" s="73">
        <v>390</v>
      </c>
      <c r="V757" s="73">
        <v>390</v>
      </c>
      <c r="W757" s="73">
        <v>390</v>
      </c>
      <c r="X757" s="73">
        <v>390</v>
      </c>
      <c r="Y757" s="73">
        <v>390</v>
      </c>
      <c r="Z757" s="73">
        <v>390</v>
      </c>
      <c r="AA757" s="73">
        <v>390</v>
      </c>
      <c r="AB757" s="73">
        <v>390</v>
      </c>
      <c r="AC757" s="73">
        <v>390</v>
      </c>
      <c r="AD757" s="73">
        <v>0</v>
      </c>
      <c r="AE757" s="73">
        <v>0</v>
      </c>
      <c r="AF757" s="73">
        <v>0</v>
      </c>
      <c r="AG757" s="73">
        <v>0</v>
      </c>
      <c r="AH757" s="73">
        <v>0</v>
      </c>
      <c r="AI757" s="73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</row>
    <row r="758" spans="1:85">
      <c r="A758" s="14"/>
      <c r="B758" s="14" t="s">
        <v>35</v>
      </c>
      <c r="C758" s="73">
        <v>0</v>
      </c>
      <c r="D758" s="73">
        <v>372</v>
      </c>
      <c r="E758" s="73">
        <v>372</v>
      </c>
      <c r="F758" s="73">
        <v>372</v>
      </c>
      <c r="G758" s="73">
        <v>372</v>
      </c>
      <c r="H758" s="73">
        <v>372</v>
      </c>
      <c r="I758" s="73">
        <v>372</v>
      </c>
      <c r="J758" s="73">
        <v>372</v>
      </c>
      <c r="K758" s="73">
        <v>372</v>
      </c>
      <c r="L758" s="73">
        <v>372</v>
      </c>
      <c r="M758" s="73">
        <v>372</v>
      </c>
      <c r="N758" s="73">
        <v>372</v>
      </c>
      <c r="O758" s="73">
        <v>372</v>
      </c>
      <c r="P758" s="73">
        <f t="shared" si="4"/>
        <v>446.4</v>
      </c>
      <c r="Q758" s="73">
        <v>446.4</v>
      </c>
      <c r="R758" s="73">
        <v>446.4</v>
      </c>
      <c r="S758" s="73">
        <v>446.4</v>
      </c>
      <c r="T758" s="73">
        <v>446.4</v>
      </c>
      <c r="U758" s="73">
        <v>446.4</v>
      </c>
      <c r="V758" s="73">
        <v>446.4</v>
      </c>
      <c r="W758" s="73">
        <v>446.4</v>
      </c>
      <c r="X758" s="73">
        <v>446.4</v>
      </c>
      <c r="Y758" s="73">
        <v>446.4</v>
      </c>
      <c r="Z758" s="73">
        <v>446.4</v>
      </c>
      <c r="AA758" s="73">
        <v>446.4</v>
      </c>
      <c r="AB758" s="73">
        <v>446.4</v>
      </c>
      <c r="AC758" s="73">
        <v>446.4</v>
      </c>
      <c r="AD758" s="73">
        <v>0</v>
      </c>
      <c r="AE758" s="73">
        <v>0</v>
      </c>
      <c r="AF758" s="73">
        <v>0</v>
      </c>
      <c r="AG758" s="73">
        <v>0</v>
      </c>
      <c r="AH758" s="73">
        <v>0</v>
      </c>
      <c r="AI758" s="73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</row>
    <row r="759" spans="1:85">
      <c r="A759" s="4"/>
      <c r="B759" s="4" t="s">
        <v>4</v>
      </c>
      <c r="C759" s="73">
        <v>0</v>
      </c>
      <c r="D759" s="73">
        <v>480</v>
      </c>
      <c r="E759" s="73">
        <v>480</v>
      </c>
      <c r="F759" s="73">
        <v>480</v>
      </c>
      <c r="G759" s="73">
        <v>480</v>
      </c>
      <c r="H759" s="73">
        <v>480</v>
      </c>
      <c r="I759" s="73">
        <v>480</v>
      </c>
      <c r="J759" s="73">
        <v>480</v>
      </c>
      <c r="K759" s="73">
        <v>480</v>
      </c>
      <c r="L759" s="73">
        <v>480</v>
      </c>
      <c r="M759" s="73">
        <v>480</v>
      </c>
      <c r="N759" s="73">
        <v>480</v>
      </c>
      <c r="O759" s="73">
        <v>480</v>
      </c>
      <c r="P759" s="73">
        <f t="shared" si="4"/>
        <v>576</v>
      </c>
      <c r="Q759" s="73">
        <v>576</v>
      </c>
      <c r="R759" s="73">
        <v>576</v>
      </c>
      <c r="S759" s="73">
        <v>576</v>
      </c>
      <c r="T759" s="73">
        <v>576</v>
      </c>
      <c r="U759" s="73">
        <v>576</v>
      </c>
      <c r="V759" s="73">
        <v>576</v>
      </c>
      <c r="W759" s="73">
        <v>576</v>
      </c>
      <c r="X759" s="73">
        <v>576</v>
      </c>
      <c r="Y759" s="73">
        <v>576</v>
      </c>
      <c r="Z759" s="73">
        <v>576</v>
      </c>
      <c r="AA759" s="73">
        <v>576</v>
      </c>
      <c r="AB759" s="73">
        <v>576</v>
      </c>
      <c r="AC759" s="73">
        <v>576</v>
      </c>
      <c r="AD759" s="73">
        <v>0</v>
      </c>
      <c r="AE759" s="73">
        <v>0</v>
      </c>
      <c r="AF759" s="73">
        <v>0</v>
      </c>
      <c r="AG759" s="73">
        <v>0</v>
      </c>
      <c r="AH759" s="73">
        <v>0</v>
      </c>
      <c r="AI759" s="73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</row>
    <row r="760" spans="1:85">
      <c r="A760" s="14" t="s">
        <v>5</v>
      </c>
      <c r="B760" s="14" t="s">
        <v>3</v>
      </c>
      <c r="C760" s="73">
        <v>0</v>
      </c>
      <c r="D760" s="73">
        <v>325</v>
      </c>
      <c r="E760" s="73">
        <v>325</v>
      </c>
      <c r="F760" s="73">
        <v>325</v>
      </c>
      <c r="G760" s="73">
        <v>325</v>
      </c>
      <c r="H760" s="73">
        <v>325</v>
      </c>
      <c r="I760" s="73">
        <v>325</v>
      </c>
      <c r="J760" s="73">
        <v>325</v>
      </c>
      <c r="K760" s="73">
        <v>325</v>
      </c>
      <c r="L760" s="73">
        <v>325</v>
      </c>
      <c r="M760" s="73">
        <v>325</v>
      </c>
      <c r="N760" s="73">
        <v>325</v>
      </c>
      <c r="O760" s="73">
        <v>325</v>
      </c>
      <c r="P760" s="73">
        <f t="shared" si="4"/>
        <v>390</v>
      </c>
      <c r="Q760" s="73">
        <v>390</v>
      </c>
      <c r="R760" s="73">
        <v>390</v>
      </c>
      <c r="S760" s="73">
        <v>390</v>
      </c>
      <c r="T760" s="73">
        <v>390</v>
      </c>
      <c r="U760" s="73">
        <v>390</v>
      </c>
      <c r="V760" s="73">
        <v>390</v>
      </c>
      <c r="W760" s="73">
        <v>390</v>
      </c>
      <c r="X760" s="73">
        <v>390</v>
      </c>
      <c r="Y760" s="73">
        <v>390</v>
      </c>
      <c r="Z760" s="73">
        <v>390</v>
      </c>
      <c r="AA760" s="73">
        <v>390</v>
      </c>
      <c r="AB760" s="73">
        <v>390</v>
      </c>
      <c r="AC760" s="73">
        <v>390</v>
      </c>
      <c r="AD760" s="73">
        <v>0</v>
      </c>
      <c r="AE760" s="73">
        <v>0</v>
      </c>
      <c r="AF760" s="73">
        <v>0</v>
      </c>
      <c r="AG760" s="73">
        <v>0</v>
      </c>
      <c r="AH760" s="73">
        <v>0</v>
      </c>
      <c r="AI760" s="73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</row>
    <row r="761" spans="1:85">
      <c r="A761" s="5"/>
      <c r="B761" s="5" t="s">
        <v>4</v>
      </c>
      <c r="C761" s="73">
        <v>0</v>
      </c>
      <c r="D761" s="73">
        <v>372</v>
      </c>
      <c r="E761" s="73">
        <v>372</v>
      </c>
      <c r="F761" s="73">
        <v>372</v>
      </c>
      <c r="G761" s="73">
        <v>372</v>
      </c>
      <c r="H761" s="73">
        <v>372</v>
      </c>
      <c r="I761" s="73">
        <v>372</v>
      </c>
      <c r="J761" s="73">
        <v>372</v>
      </c>
      <c r="K761" s="73">
        <v>372</v>
      </c>
      <c r="L761" s="73">
        <v>372</v>
      </c>
      <c r="M761" s="73">
        <v>372</v>
      </c>
      <c r="N761" s="73">
        <v>372</v>
      </c>
      <c r="O761" s="73">
        <v>372</v>
      </c>
      <c r="P761" s="73">
        <f t="shared" si="4"/>
        <v>446.4</v>
      </c>
      <c r="Q761" s="73">
        <v>446.4</v>
      </c>
      <c r="R761" s="73">
        <v>446.4</v>
      </c>
      <c r="S761" s="73">
        <v>446.4</v>
      </c>
      <c r="T761" s="73">
        <v>446.4</v>
      </c>
      <c r="U761" s="73">
        <v>446.4</v>
      </c>
      <c r="V761" s="73">
        <v>446.4</v>
      </c>
      <c r="W761" s="73">
        <v>446.4</v>
      </c>
      <c r="X761" s="73">
        <v>446.4</v>
      </c>
      <c r="Y761" s="73">
        <v>446.4</v>
      </c>
      <c r="Z761" s="73">
        <v>446.4</v>
      </c>
      <c r="AA761" s="73">
        <v>446.4</v>
      </c>
      <c r="AB761" s="73">
        <v>446.4</v>
      </c>
      <c r="AC761" s="73">
        <v>446.4</v>
      </c>
      <c r="AD761" s="73">
        <v>0</v>
      </c>
      <c r="AE761" s="73">
        <v>0</v>
      </c>
      <c r="AF761" s="73">
        <v>0</v>
      </c>
      <c r="AG761" s="73">
        <v>0</v>
      </c>
      <c r="AH761" s="73">
        <v>0</v>
      </c>
      <c r="AI761" s="73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</row>
    <row r="762" spans="1:85">
      <c r="A762" s="5" t="s">
        <v>2</v>
      </c>
      <c r="B762" s="5" t="s">
        <v>3</v>
      </c>
      <c r="C762" s="73">
        <v>0</v>
      </c>
      <c r="D762" s="73">
        <v>480</v>
      </c>
      <c r="E762" s="73">
        <v>480</v>
      </c>
      <c r="F762" s="73">
        <v>480</v>
      </c>
      <c r="G762" s="73">
        <v>480</v>
      </c>
      <c r="H762" s="73">
        <v>480</v>
      </c>
      <c r="I762" s="73">
        <v>480</v>
      </c>
      <c r="J762" s="73">
        <v>480</v>
      </c>
      <c r="K762" s="73">
        <v>480</v>
      </c>
      <c r="L762" s="73">
        <v>480</v>
      </c>
      <c r="M762" s="73">
        <v>480</v>
      </c>
      <c r="N762" s="73">
        <v>480</v>
      </c>
      <c r="O762" s="73">
        <v>480</v>
      </c>
      <c r="P762" s="73">
        <f t="shared" si="4"/>
        <v>576</v>
      </c>
      <c r="Q762" s="73">
        <v>576</v>
      </c>
      <c r="R762" s="73">
        <v>576</v>
      </c>
      <c r="S762" s="73">
        <v>576</v>
      </c>
      <c r="T762" s="73">
        <v>576</v>
      </c>
      <c r="U762" s="73">
        <v>576</v>
      </c>
      <c r="V762" s="73">
        <v>576</v>
      </c>
      <c r="W762" s="73">
        <v>576</v>
      </c>
      <c r="X762" s="73">
        <v>576</v>
      </c>
      <c r="Y762" s="73">
        <v>576</v>
      </c>
      <c r="Z762" s="73">
        <v>576</v>
      </c>
      <c r="AA762" s="73">
        <v>576</v>
      </c>
      <c r="AB762" s="73">
        <v>576</v>
      </c>
      <c r="AC762" s="73">
        <v>576</v>
      </c>
      <c r="AD762" s="73">
        <v>0</v>
      </c>
      <c r="AE762" s="73">
        <v>0</v>
      </c>
      <c r="AF762" s="73">
        <v>0</v>
      </c>
      <c r="AG762" s="73">
        <v>0</v>
      </c>
      <c r="AH762" s="73">
        <v>0</v>
      </c>
      <c r="AI762" s="73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</row>
    <row r="763" spans="1:85">
      <c r="A763" s="4"/>
      <c r="B763" s="4" t="s">
        <v>4</v>
      </c>
      <c r="C763" s="73">
        <v>0</v>
      </c>
      <c r="D763" s="73">
        <v>325</v>
      </c>
      <c r="E763" s="73">
        <v>325</v>
      </c>
      <c r="F763" s="73">
        <v>325</v>
      </c>
      <c r="G763" s="73">
        <v>325</v>
      </c>
      <c r="H763" s="73">
        <v>325</v>
      </c>
      <c r="I763" s="73">
        <v>325</v>
      </c>
      <c r="J763" s="73">
        <v>325</v>
      </c>
      <c r="K763" s="73">
        <v>325</v>
      </c>
      <c r="L763" s="73">
        <v>325</v>
      </c>
      <c r="M763" s="73">
        <v>325</v>
      </c>
      <c r="N763" s="73">
        <v>325</v>
      </c>
      <c r="O763" s="73">
        <v>325</v>
      </c>
      <c r="P763" s="73">
        <f t="shared" si="4"/>
        <v>390</v>
      </c>
      <c r="Q763" s="73">
        <v>390</v>
      </c>
      <c r="R763" s="73">
        <v>390</v>
      </c>
      <c r="S763" s="73">
        <v>390</v>
      </c>
      <c r="T763" s="73">
        <v>390</v>
      </c>
      <c r="U763" s="73">
        <v>390</v>
      </c>
      <c r="V763" s="73">
        <v>390</v>
      </c>
      <c r="W763" s="73">
        <v>390</v>
      </c>
      <c r="X763" s="73">
        <v>390</v>
      </c>
      <c r="Y763" s="73">
        <v>390</v>
      </c>
      <c r="Z763" s="73">
        <v>390</v>
      </c>
      <c r="AA763" s="73">
        <v>390</v>
      </c>
      <c r="AB763" s="73">
        <v>390</v>
      </c>
      <c r="AC763" s="73">
        <v>390</v>
      </c>
      <c r="AD763" s="73">
        <v>0</v>
      </c>
      <c r="AE763" s="73">
        <v>0</v>
      </c>
      <c r="AF763" s="73">
        <v>0</v>
      </c>
      <c r="AG763" s="73">
        <v>0</v>
      </c>
      <c r="AH763" s="73">
        <v>0</v>
      </c>
      <c r="AI763" s="7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</row>
    <row r="764" spans="1:85">
      <c r="A764" s="14" t="s">
        <v>7</v>
      </c>
      <c r="B764" s="14" t="s">
        <v>3</v>
      </c>
      <c r="C764" s="73">
        <v>0</v>
      </c>
      <c r="D764" s="73">
        <v>372</v>
      </c>
      <c r="E764" s="73">
        <v>372</v>
      </c>
      <c r="F764" s="73">
        <v>372</v>
      </c>
      <c r="G764" s="73">
        <v>372</v>
      </c>
      <c r="H764" s="73">
        <v>372</v>
      </c>
      <c r="I764" s="73">
        <v>372</v>
      </c>
      <c r="J764" s="73">
        <v>372</v>
      </c>
      <c r="K764" s="73">
        <v>372</v>
      </c>
      <c r="L764" s="73">
        <v>372</v>
      </c>
      <c r="M764" s="73">
        <v>372</v>
      </c>
      <c r="N764" s="73">
        <v>372</v>
      </c>
      <c r="O764" s="73">
        <v>372</v>
      </c>
      <c r="P764" s="73">
        <f t="shared" si="4"/>
        <v>446.4</v>
      </c>
      <c r="Q764" s="73">
        <v>446.4</v>
      </c>
      <c r="R764" s="73">
        <v>446.4</v>
      </c>
      <c r="S764" s="73">
        <v>446.4</v>
      </c>
      <c r="T764" s="73">
        <v>446.4</v>
      </c>
      <c r="U764" s="73">
        <v>446.4</v>
      </c>
      <c r="V764" s="73">
        <v>446.4</v>
      </c>
      <c r="W764" s="73">
        <v>446.4</v>
      </c>
      <c r="X764" s="73">
        <v>446.4</v>
      </c>
      <c r="Y764" s="73">
        <v>446.4</v>
      </c>
      <c r="Z764" s="73">
        <v>446.4</v>
      </c>
      <c r="AA764" s="73">
        <v>446.4</v>
      </c>
      <c r="AB764" s="73">
        <v>446.4</v>
      </c>
      <c r="AC764" s="73">
        <v>446.4</v>
      </c>
      <c r="AD764" s="73">
        <v>0</v>
      </c>
      <c r="AE764" s="73">
        <v>0</v>
      </c>
      <c r="AF764" s="73">
        <v>0</v>
      </c>
      <c r="AG764" s="73">
        <v>0</v>
      </c>
      <c r="AH764" s="73">
        <v>0</v>
      </c>
      <c r="AI764" s="73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>
      <c r="A765" s="4"/>
      <c r="B765" s="4" t="s">
        <v>4</v>
      </c>
      <c r="C765" s="73">
        <v>0</v>
      </c>
      <c r="D765" s="73">
        <v>480</v>
      </c>
      <c r="E765" s="73">
        <v>480</v>
      </c>
      <c r="F765" s="73">
        <v>480</v>
      </c>
      <c r="G765" s="73">
        <v>480</v>
      </c>
      <c r="H765" s="73">
        <v>480</v>
      </c>
      <c r="I765" s="73">
        <v>480</v>
      </c>
      <c r="J765" s="73">
        <v>480</v>
      </c>
      <c r="K765" s="73">
        <v>480</v>
      </c>
      <c r="L765" s="73">
        <v>480</v>
      </c>
      <c r="M765" s="73">
        <v>480</v>
      </c>
      <c r="N765" s="73">
        <v>480</v>
      </c>
      <c r="O765" s="73">
        <v>480</v>
      </c>
      <c r="P765" s="73">
        <f t="shared" si="4"/>
        <v>576</v>
      </c>
      <c r="Q765" s="73">
        <v>576</v>
      </c>
      <c r="R765" s="73">
        <v>576</v>
      </c>
      <c r="S765" s="73">
        <v>576</v>
      </c>
      <c r="T765" s="73">
        <v>576</v>
      </c>
      <c r="U765" s="73">
        <v>576</v>
      </c>
      <c r="V765" s="73">
        <v>576</v>
      </c>
      <c r="W765" s="73">
        <v>576</v>
      </c>
      <c r="X765" s="73">
        <v>576</v>
      </c>
      <c r="Y765" s="73">
        <v>576</v>
      </c>
      <c r="Z765" s="73">
        <v>576</v>
      </c>
      <c r="AA765" s="73">
        <v>576</v>
      </c>
      <c r="AB765" s="73">
        <v>576</v>
      </c>
      <c r="AC765" s="73">
        <v>576</v>
      </c>
      <c r="AD765" s="73">
        <v>0</v>
      </c>
      <c r="AE765" s="73">
        <v>0</v>
      </c>
      <c r="AF765" s="73">
        <v>0</v>
      </c>
      <c r="AG765" s="73">
        <v>0</v>
      </c>
      <c r="AH765" s="73">
        <v>0</v>
      </c>
      <c r="AI765" s="73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</row>
    <row r="766" spans="1:85">
      <c r="A766" s="14" t="s">
        <v>6</v>
      </c>
      <c r="B766" s="14" t="s">
        <v>3</v>
      </c>
      <c r="C766" s="73">
        <v>0</v>
      </c>
      <c r="D766" s="73">
        <f>D763*0.8</f>
        <v>260</v>
      </c>
      <c r="E766" s="73">
        <f t="shared" ref="E766:O766" si="5">E763*0.8</f>
        <v>260</v>
      </c>
      <c r="F766" s="73">
        <f t="shared" si="5"/>
        <v>260</v>
      </c>
      <c r="G766" s="73">
        <f t="shared" si="5"/>
        <v>260</v>
      </c>
      <c r="H766" s="73">
        <f t="shared" si="5"/>
        <v>260</v>
      </c>
      <c r="I766" s="73">
        <f t="shared" si="5"/>
        <v>260</v>
      </c>
      <c r="J766" s="73">
        <f t="shared" si="5"/>
        <v>260</v>
      </c>
      <c r="K766" s="73">
        <f t="shared" si="5"/>
        <v>260</v>
      </c>
      <c r="L766" s="73">
        <f t="shared" si="5"/>
        <v>260</v>
      </c>
      <c r="M766" s="73">
        <f t="shared" si="5"/>
        <v>260</v>
      </c>
      <c r="N766" s="73">
        <f t="shared" si="5"/>
        <v>260</v>
      </c>
      <c r="O766" s="73">
        <f t="shared" si="5"/>
        <v>260</v>
      </c>
      <c r="P766" s="73">
        <f>P763*0.8</f>
        <v>312</v>
      </c>
      <c r="Q766" s="73">
        <f>Q763*0.8</f>
        <v>312</v>
      </c>
      <c r="R766" s="73">
        <f>R763*0.8</f>
        <v>312</v>
      </c>
      <c r="S766" s="73">
        <f>S763*0.8</f>
        <v>312</v>
      </c>
      <c r="T766" s="73">
        <f>T763*0.8</f>
        <v>312</v>
      </c>
      <c r="U766" s="73">
        <v>390</v>
      </c>
      <c r="V766" s="73">
        <v>390</v>
      </c>
      <c r="W766" s="73">
        <v>390</v>
      </c>
      <c r="X766" s="73">
        <v>390</v>
      </c>
      <c r="Y766" s="73">
        <v>390</v>
      </c>
      <c r="Z766" s="73">
        <v>390</v>
      </c>
      <c r="AA766" s="73">
        <v>390</v>
      </c>
      <c r="AB766" s="73">
        <v>390</v>
      </c>
      <c r="AC766" s="73">
        <v>390</v>
      </c>
      <c r="AD766" s="73">
        <v>0</v>
      </c>
      <c r="AE766" s="73">
        <v>0</v>
      </c>
      <c r="AF766" s="73">
        <v>0</v>
      </c>
      <c r="AG766" s="73">
        <v>0</v>
      </c>
      <c r="AH766" s="73">
        <v>0</v>
      </c>
      <c r="AI766" s="73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</row>
    <row r="767" spans="1:85">
      <c r="A767" s="5"/>
      <c r="B767" s="5" t="s">
        <v>4</v>
      </c>
      <c r="C767" s="73">
        <v>0</v>
      </c>
      <c r="D767" s="73">
        <f t="shared" ref="D767:T768" si="6">D764*0.8</f>
        <v>297.60000000000002</v>
      </c>
      <c r="E767" s="73">
        <f t="shared" si="6"/>
        <v>297.60000000000002</v>
      </c>
      <c r="F767" s="73">
        <f t="shared" si="6"/>
        <v>297.60000000000002</v>
      </c>
      <c r="G767" s="73">
        <f t="shared" si="6"/>
        <v>297.60000000000002</v>
      </c>
      <c r="H767" s="73">
        <f t="shared" si="6"/>
        <v>297.60000000000002</v>
      </c>
      <c r="I767" s="73">
        <f t="shared" si="6"/>
        <v>297.60000000000002</v>
      </c>
      <c r="J767" s="73">
        <f t="shared" si="6"/>
        <v>297.60000000000002</v>
      </c>
      <c r="K767" s="73">
        <f t="shared" si="6"/>
        <v>297.60000000000002</v>
      </c>
      <c r="L767" s="73">
        <f t="shared" si="6"/>
        <v>297.60000000000002</v>
      </c>
      <c r="M767" s="73">
        <f t="shared" si="6"/>
        <v>297.60000000000002</v>
      </c>
      <c r="N767" s="73">
        <f t="shared" si="6"/>
        <v>297.60000000000002</v>
      </c>
      <c r="O767" s="73">
        <f t="shared" si="6"/>
        <v>297.60000000000002</v>
      </c>
      <c r="P767" s="73">
        <f t="shared" si="6"/>
        <v>357.12</v>
      </c>
      <c r="Q767" s="73">
        <f t="shared" si="6"/>
        <v>357.12</v>
      </c>
      <c r="R767" s="73">
        <f t="shared" si="6"/>
        <v>357.12</v>
      </c>
      <c r="S767" s="73">
        <f t="shared" si="6"/>
        <v>357.12</v>
      </c>
      <c r="T767" s="73">
        <f t="shared" si="6"/>
        <v>357.12</v>
      </c>
      <c r="U767" s="73">
        <v>446.4</v>
      </c>
      <c r="V767" s="73">
        <v>446.4</v>
      </c>
      <c r="W767" s="73">
        <v>446.4</v>
      </c>
      <c r="X767" s="73">
        <v>446.4</v>
      </c>
      <c r="Y767" s="73">
        <v>446.4</v>
      </c>
      <c r="Z767" s="73">
        <v>446.4</v>
      </c>
      <c r="AA767" s="73">
        <v>446.4</v>
      </c>
      <c r="AB767" s="73">
        <v>446.4</v>
      </c>
      <c r="AC767" s="73">
        <v>446.4</v>
      </c>
      <c r="AD767" s="73">
        <v>0</v>
      </c>
      <c r="AE767" s="73">
        <v>0</v>
      </c>
      <c r="AF767" s="73">
        <v>0</v>
      </c>
      <c r="AG767" s="73">
        <v>0</v>
      </c>
      <c r="AH767" s="73">
        <v>0</v>
      </c>
      <c r="AI767" s="73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</row>
    <row r="768" spans="1:85">
      <c r="A768" s="5" t="s">
        <v>8</v>
      </c>
      <c r="B768" s="5" t="s">
        <v>3</v>
      </c>
      <c r="C768" s="73">
        <v>0</v>
      </c>
      <c r="D768" s="73">
        <f t="shared" si="6"/>
        <v>384</v>
      </c>
      <c r="E768" s="73">
        <f t="shared" si="6"/>
        <v>384</v>
      </c>
      <c r="F768" s="73">
        <f t="shared" si="6"/>
        <v>384</v>
      </c>
      <c r="G768" s="73">
        <f t="shared" si="6"/>
        <v>384</v>
      </c>
      <c r="H768" s="73">
        <f t="shared" si="6"/>
        <v>384</v>
      </c>
      <c r="I768" s="73">
        <f t="shared" si="6"/>
        <v>384</v>
      </c>
      <c r="J768" s="73">
        <f t="shared" si="6"/>
        <v>384</v>
      </c>
      <c r="K768" s="73">
        <f t="shared" si="6"/>
        <v>384</v>
      </c>
      <c r="L768" s="73">
        <f t="shared" si="6"/>
        <v>384</v>
      </c>
      <c r="M768" s="73">
        <f t="shared" si="6"/>
        <v>384</v>
      </c>
      <c r="N768" s="73">
        <f t="shared" si="6"/>
        <v>384</v>
      </c>
      <c r="O768" s="73">
        <f t="shared" si="6"/>
        <v>384</v>
      </c>
      <c r="P768" s="73">
        <f t="shared" si="6"/>
        <v>460.8</v>
      </c>
      <c r="Q768" s="73">
        <f t="shared" si="6"/>
        <v>460.8</v>
      </c>
      <c r="R768" s="73">
        <f t="shared" si="6"/>
        <v>460.8</v>
      </c>
      <c r="S768" s="73">
        <f t="shared" si="6"/>
        <v>460.8</v>
      </c>
      <c r="T768" s="73">
        <f t="shared" si="6"/>
        <v>460.8</v>
      </c>
      <c r="U768" s="73">
        <v>576</v>
      </c>
      <c r="V768" s="73">
        <v>576</v>
      </c>
      <c r="W768" s="73">
        <v>576</v>
      </c>
      <c r="X768" s="73">
        <v>576</v>
      </c>
      <c r="Y768" s="73">
        <v>576</v>
      </c>
      <c r="Z768" s="73">
        <v>576</v>
      </c>
      <c r="AA768" s="73">
        <v>576</v>
      </c>
      <c r="AB768" s="73">
        <v>576</v>
      </c>
      <c r="AC768" s="73">
        <v>576</v>
      </c>
      <c r="AD768" s="73">
        <v>0</v>
      </c>
      <c r="AE768" s="73">
        <v>0</v>
      </c>
      <c r="AF768" s="73">
        <v>0</v>
      </c>
      <c r="AG768" s="73">
        <v>0</v>
      </c>
      <c r="AH768" s="73">
        <v>0</v>
      </c>
      <c r="AI768" s="73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</row>
    <row r="769" spans="1:85">
      <c r="A769" s="4"/>
      <c r="B769" s="4" t="s">
        <v>37</v>
      </c>
      <c r="C769" s="73">
        <v>0</v>
      </c>
      <c r="D769" s="73">
        <v>0</v>
      </c>
      <c r="E769" s="73">
        <v>0</v>
      </c>
      <c r="F769" s="73">
        <v>0</v>
      </c>
      <c r="G769" s="73">
        <v>0</v>
      </c>
      <c r="H769" s="73">
        <v>0</v>
      </c>
      <c r="I769" s="73">
        <v>0</v>
      </c>
      <c r="J769" s="73">
        <v>0</v>
      </c>
      <c r="K769" s="73">
        <v>0</v>
      </c>
      <c r="L769" s="73">
        <v>0</v>
      </c>
      <c r="M769" s="73">
        <v>0</v>
      </c>
      <c r="N769" s="73">
        <v>0</v>
      </c>
      <c r="O769" s="73">
        <v>0</v>
      </c>
      <c r="P769" s="73">
        <f t="shared" ref="P769:AC769" si="7">O769*1.2</f>
        <v>0</v>
      </c>
      <c r="Q769" s="73">
        <f t="shared" si="7"/>
        <v>0</v>
      </c>
      <c r="R769" s="73">
        <f t="shared" si="7"/>
        <v>0</v>
      </c>
      <c r="S769" s="73">
        <f t="shared" si="7"/>
        <v>0</v>
      </c>
      <c r="T769" s="73">
        <f t="shared" si="7"/>
        <v>0</v>
      </c>
      <c r="U769" s="73">
        <f t="shared" si="7"/>
        <v>0</v>
      </c>
      <c r="V769" s="73">
        <f t="shared" si="7"/>
        <v>0</v>
      </c>
      <c r="W769" s="73">
        <f t="shared" si="7"/>
        <v>0</v>
      </c>
      <c r="X769" s="73">
        <f t="shared" si="7"/>
        <v>0</v>
      </c>
      <c r="Y769" s="73">
        <f t="shared" si="7"/>
        <v>0</v>
      </c>
      <c r="Z769" s="73">
        <f t="shared" si="7"/>
        <v>0</v>
      </c>
      <c r="AA769" s="73">
        <f t="shared" si="7"/>
        <v>0</v>
      </c>
      <c r="AB769" s="73">
        <f t="shared" si="7"/>
        <v>0</v>
      </c>
      <c r="AC769" s="73">
        <f t="shared" si="7"/>
        <v>0</v>
      </c>
      <c r="AD769" s="73">
        <v>0</v>
      </c>
      <c r="AE769" s="73">
        <v>0</v>
      </c>
      <c r="AF769" s="73">
        <v>0</v>
      </c>
      <c r="AG769" s="73">
        <v>0</v>
      </c>
      <c r="AH769" s="73">
        <v>0</v>
      </c>
      <c r="AI769" s="73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</row>
    <row r="770" spans="1:85">
      <c r="A770" s="14" t="s">
        <v>36</v>
      </c>
      <c r="B770" s="14" t="s">
        <v>38</v>
      </c>
      <c r="C770" s="73">
        <v>0</v>
      </c>
      <c r="D770" s="73">
        <v>0</v>
      </c>
      <c r="E770" s="73">
        <v>0</v>
      </c>
      <c r="F770" s="73">
        <v>0</v>
      </c>
      <c r="G770" s="73">
        <v>0</v>
      </c>
      <c r="H770" s="73">
        <v>0</v>
      </c>
      <c r="I770" s="73">
        <v>0</v>
      </c>
      <c r="J770" s="73">
        <v>0</v>
      </c>
      <c r="K770" s="73">
        <v>0</v>
      </c>
      <c r="L770" s="73">
        <v>0</v>
      </c>
      <c r="M770" s="73">
        <v>0</v>
      </c>
      <c r="N770" s="73">
        <v>0</v>
      </c>
      <c r="O770" s="73">
        <v>0</v>
      </c>
      <c r="P770" s="73">
        <f t="shared" ref="P770:AC770" si="8">O770*1.2</f>
        <v>0</v>
      </c>
      <c r="Q770" s="73">
        <f t="shared" si="8"/>
        <v>0</v>
      </c>
      <c r="R770" s="73">
        <f t="shared" si="8"/>
        <v>0</v>
      </c>
      <c r="S770" s="73">
        <f t="shared" si="8"/>
        <v>0</v>
      </c>
      <c r="T770" s="73">
        <f t="shared" si="8"/>
        <v>0</v>
      </c>
      <c r="U770" s="73">
        <f t="shared" si="8"/>
        <v>0</v>
      </c>
      <c r="V770" s="73">
        <f t="shared" si="8"/>
        <v>0</v>
      </c>
      <c r="W770" s="73">
        <f t="shared" si="8"/>
        <v>0</v>
      </c>
      <c r="X770" s="73">
        <f t="shared" si="8"/>
        <v>0</v>
      </c>
      <c r="Y770" s="73">
        <f t="shared" si="8"/>
        <v>0</v>
      </c>
      <c r="Z770" s="73">
        <f t="shared" si="8"/>
        <v>0</v>
      </c>
      <c r="AA770" s="73">
        <f t="shared" si="8"/>
        <v>0</v>
      </c>
      <c r="AB770" s="73">
        <f t="shared" si="8"/>
        <v>0</v>
      </c>
      <c r="AC770" s="73">
        <f t="shared" si="8"/>
        <v>0</v>
      </c>
      <c r="AD770" s="73">
        <v>0</v>
      </c>
      <c r="AE770" s="73">
        <v>0</v>
      </c>
      <c r="AF770" s="73">
        <v>0</v>
      </c>
      <c r="AG770" s="73">
        <v>0</v>
      </c>
      <c r="AH770" s="73">
        <v>0</v>
      </c>
      <c r="AI770" s="73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</row>
    <row r="771" spans="1:85">
      <c r="A771" s="5"/>
      <c r="B771" s="5" t="s">
        <v>213</v>
      </c>
      <c r="C771" s="73">
        <v>0</v>
      </c>
      <c r="D771" s="73">
        <v>0</v>
      </c>
      <c r="E771" s="73">
        <v>0</v>
      </c>
      <c r="F771" s="73">
        <v>0</v>
      </c>
      <c r="G771" s="73">
        <v>0</v>
      </c>
      <c r="H771" s="73">
        <v>0</v>
      </c>
      <c r="I771" s="73">
        <v>0</v>
      </c>
      <c r="J771" s="73">
        <v>0</v>
      </c>
      <c r="K771" s="73">
        <v>0</v>
      </c>
      <c r="L771" s="73">
        <v>0</v>
      </c>
      <c r="M771" s="73">
        <v>0</v>
      </c>
      <c r="N771" s="73">
        <v>0</v>
      </c>
      <c r="O771" s="73">
        <v>0</v>
      </c>
      <c r="P771" s="73">
        <f t="shared" ref="P771:AE771" si="9">O771*1.2</f>
        <v>0</v>
      </c>
      <c r="Q771" s="73">
        <f t="shared" si="9"/>
        <v>0</v>
      </c>
      <c r="R771" s="73">
        <f t="shared" si="9"/>
        <v>0</v>
      </c>
      <c r="S771" s="73">
        <f t="shared" si="9"/>
        <v>0</v>
      </c>
      <c r="T771" s="73">
        <f t="shared" si="9"/>
        <v>0</v>
      </c>
      <c r="U771" s="73">
        <f t="shared" si="9"/>
        <v>0</v>
      </c>
      <c r="V771" s="73">
        <f t="shared" si="9"/>
        <v>0</v>
      </c>
      <c r="W771" s="73">
        <f t="shared" si="9"/>
        <v>0</v>
      </c>
      <c r="X771" s="73">
        <f t="shared" si="9"/>
        <v>0</v>
      </c>
      <c r="Y771" s="73">
        <f t="shared" si="9"/>
        <v>0</v>
      </c>
      <c r="Z771" s="73">
        <f t="shared" si="9"/>
        <v>0</v>
      </c>
      <c r="AA771" s="73">
        <f t="shared" si="9"/>
        <v>0</v>
      </c>
      <c r="AB771" s="73">
        <f t="shared" si="9"/>
        <v>0</v>
      </c>
      <c r="AC771" s="73">
        <f t="shared" si="9"/>
        <v>0</v>
      </c>
      <c r="AD771" s="73">
        <f t="shared" si="9"/>
        <v>0</v>
      </c>
      <c r="AE771" s="73">
        <f t="shared" si="9"/>
        <v>0</v>
      </c>
      <c r="AF771" s="73">
        <f t="shared" ref="AF771:AI771" si="10">AE771*1.2</f>
        <v>0</v>
      </c>
      <c r="AG771" s="73">
        <f t="shared" si="10"/>
        <v>0</v>
      </c>
      <c r="AH771" s="73">
        <f t="shared" si="10"/>
        <v>0</v>
      </c>
      <c r="AI771" s="73">
        <f t="shared" si="10"/>
        <v>0</v>
      </c>
    </row>
    <row r="772" spans="1:85">
      <c r="A772" s="1" t="str">
        <f>LOOKUP(B772,[1]Regions!$A$4:$A$98,[1]Regions!$B$4:$B$98)</f>
        <v>Canada</v>
      </c>
      <c r="B772" s="2">
        <v>36</v>
      </c>
      <c r="C772" s="72">
        <v>2018</v>
      </c>
      <c r="D772" s="72">
        <v>2019</v>
      </c>
      <c r="E772" s="72">
        <v>2020</v>
      </c>
      <c r="F772" s="72">
        <v>2021</v>
      </c>
      <c r="G772" s="72">
        <v>2022</v>
      </c>
      <c r="H772" s="72">
        <v>2023</v>
      </c>
      <c r="I772" s="72">
        <v>2024</v>
      </c>
      <c r="J772" s="72">
        <v>2025</v>
      </c>
      <c r="K772" s="72">
        <v>2026</v>
      </c>
      <c r="L772" s="72">
        <v>2027</v>
      </c>
      <c r="M772" s="72">
        <v>2028</v>
      </c>
      <c r="N772" s="72">
        <v>2029</v>
      </c>
      <c r="O772" s="72">
        <v>2030</v>
      </c>
      <c r="P772" s="72">
        <v>2031</v>
      </c>
      <c r="Q772" s="72">
        <v>2032</v>
      </c>
      <c r="R772" s="72">
        <v>2033</v>
      </c>
      <c r="S772" s="72">
        <v>2034</v>
      </c>
      <c r="T772" s="72">
        <v>2035</v>
      </c>
      <c r="U772" s="72">
        <v>2036</v>
      </c>
      <c r="V772" s="72">
        <v>2037</v>
      </c>
      <c r="W772" s="72">
        <v>2038</v>
      </c>
      <c r="X772" s="72">
        <v>2039</v>
      </c>
      <c r="Y772" s="72">
        <v>2040</v>
      </c>
      <c r="Z772" s="72">
        <v>2041</v>
      </c>
      <c r="AA772" s="72">
        <v>2042</v>
      </c>
      <c r="AB772" s="72">
        <v>2043</v>
      </c>
      <c r="AC772" s="72">
        <v>2044</v>
      </c>
      <c r="AD772" s="72">
        <v>2045</v>
      </c>
      <c r="AE772" s="72">
        <v>2046</v>
      </c>
      <c r="AF772" s="72">
        <v>2047</v>
      </c>
      <c r="AG772" s="72">
        <v>2048</v>
      </c>
      <c r="AH772" s="72">
        <v>2049</v>
      </c>
      <c r="AI772" s="72">
        <v>2050</v>
      </c>
      <c r="AJ772">
        <v>2051</v>
      </c>
      <c r="AK772">
        <v>2052</v>
      </c>
      <c r="AL772">
        <v>2053</v>
      </c>
      <c r="AM772">
        <v>2054</v>
      </c>
      <c r="AN772">
        <v>2055</v>
      </c>
      <c r="AO772">
        <v>2056</v>
      </c>
      <c r="AP772">
        <v>2057</v>
      </c>
      <c r="AQ772">
        <v>2058</v>
      </c>
      <c r="AR772">
        <v>2059</v>
      </c>
      <c r="AS772">
        <v>2060</v>
      </c>
      <c r="AT772">
        <v>2061</v>
      </c>
      <c r="AU772">
        <v>2062</v>
      </c>
      <c r="AV772">
        <v>2063</v>
      </c>
      <c r="AW772">
        <v>2064</v>
      </c>
      <c r="AX772">
        <v>2065</v>
      </c>
      <c r="AY772">
        <v>2066</v>
      </c>
      <c r="AZ772">
        <v>2067</v>
      </c>
      <c r="BA772">
        <v>2068</v>
      </c>
      <c r="BB772">
        <v>2069</v>
      </c>
      <c r="BC772">
        <v>2070</v>
      </c>
      <c r="BD772">
        <v>2071</v>
      </c>
      <c r="BE772">
        <v>2072</v>
      </c>
      <c r="BF772">
        <v>2073</v>
      </c>
      <c r="BG772">
        <v>2074</v>
      </c>
      <c r="BH772">
        <v>2075</v>
      </c>
      <c r="BI772">
        <v>2076</v>
      </c>
      <c r="BJ772">
        <v>2077</v>
      </c>
      <c r="BK772">
        <v>2078</v>
      </c>
      <c r="BL772">
        <v>2079</v>
      </c>
      <c r="BM772">
        <v>2080</v>
      </c>
      <c r="BN772">
        <v>2081</v>
      </c>
      <c r="BO772">
        <v>2082</v>
      </c>
      <c r="BP772">
        <v>2083</v>
      </c>
      <c r="BQ772">
        <v>2084</v>
      </c>
      <c r="BR772">
        <v>2085</v>
      </c>
      <c r="BS772">
        <v>2086</v>
      </c>
      <c r="BT772">
        <v>2087</v>
      </c>
      <c r="BU772">
        <v>2088</v>
      </c>
      <c r="BV772">
        <v>2089</v>
      </c>
      <c r="BW772">
        <v>2090</v>
      </c>
      <c r="BX772">
        <v>2091</v>
      </c>
      <c r="BY772">
        <v>2092</v>
      </c>
      <c r="BZ772">
        <v>2093</v>
      </c>
      <c r="CA772">
        <v>2094</v>
      </c>
      <c r="CB772">
        <v>2095</v>
      </c>
      <c r="CC772">
        <v>2096</v>
      </c>
      <c r="CD772">
        <v>2097</v>
      </c>
      <c r="CE772">
        <v>2098</v>
      </c>
      <c r="CF772">
        <v>2099</v>
      </c>
      <c r="CG772">
        <v>2100</v>
      </c>
    </row>
    <row r="773" spans="1:85">
      <c r="A773" s="74"/>
      <c r="B773" s="74" t="s">
        <v>4</v>
      </c>
      <c r="C773" s="73">
        <v>0</v>
      </c>
      <c r="D773" s="73">
        <v>0</v>
      </c>
      <c r="E773" s="73">
        <v>0</v>
      </c>
      <c r="F773" s="73">
        <v>0</v>
      </c>
      <c r="G773" s="73">
        <v>0</v>
      </c>
      <c r="H773" s="73">
        <v>0</v>
      </c>
      <c r="I773" s="73">
        <v>0</v>
      </c>
      <c r="J773" s="73">
        <v>0</v>
      </c>
      <c r="K773" s="73">
        <v>0</v>
      </c>
      <c r="L773" s="73">
        <v>0</v>
      </c>
      <c r="M773" s="73">
        <v>0</v>
      </c>
      <c r="N773" s="73">
        <v>0</v>
      </c>
      <c r="O773" s="73">
        <v>0</v>
      </c>
      <c r="P773" s="73">
        <v>0</v>
      </c>
      <c r="Q773" s="73">
        <v>0</v>
      </c>
      <c r="R773" s="73">
        <v>0</v>
      </c>
      <c r="S773" s="73">
        <v>0</v>
      </c>
      <c r="T773" s="73">
        <v>0</v>
      </c>
      <c r="U773" s="73">
        <v>0</v>
      </c>
      <c r="V773" s="73">
        <v>0</v>
      </c>
      <c r="W773" s="73">
        <v>0</v>
      </c>
      <c r="X773" s="73">
        <v>0</v>
      </c>
      <c r="Y773" s="73">
        <v>0</v>
      </c>
      <c r="Z773" s="73">
        <v>0</v>
      </c>
      <c r="AA773" s="73">
        <v>0</v>
      </c>
      <c r="AB773" s="73">
        <v>0</v>
      </c>
      <c r="AC773" s="73">
        <v>0</v>
      </c>
      <c r="AD773" s="73">
        <v>0</v>
      </c>
      <c r="AE773" s="73">
        <v>0</v>
      </c>
      <c r="AF773" s="73">
        <v>0</v>
      </c>
      <c r="AG773" s="73">
        <v>0</v>
      </c>
      <c r="AH773" s="73">
        <v>0</v>
      </c>
      <c r="AI773" s="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</row>
    <row r="774" spans="1:85">
      <c r="A774" s="74" t="s">
        <v>0</v>
      </c>
      <c r="B774" s="74" t="s">
        <v>3</v>
      </c>
      <c r="C774" s="73">
        <v>0</v>
      </c>
      <c r="D774" s="73">
        <v>0</v>
      </c>
      <c r="E774" s="73">
        <v>0</v>
      </c>
      <c r="F774" s="73">
        <v>0</v>
      </c>
      <c r="G774" s="73">
        <v>0</v>
      </c>
      <c r="H774" s="73">
        <v>0</v>
      </c>
      <c r="I774" s="73">
        <v>0</v>
      </c>
      <c r="J774" s="73">
        <v>0</v>
      </c>
      <c r="K774" s="73">
        <v>0</v>
      </c>
      <c r="L774" s="73">
        <v>0</v>
      </c>
      <c r="M774" s="73">
        <v>0</v>
      </c>
      <c r="N774" s="73">
        <v>0</v>
      </c>
      <c r="O774" s="73">
        <v>0</v>
      </c>
      <c r="P774" s="73">
        <v>0</v>
      </c>
      <c r="Q774" s="73">
        <v>0</v>
      </c>
      <c r="R774" s="73">
        <v>0</v>
      </c>
      <c r="S774" s="73">
        <v>0</v>
      </c>
      <c r="T774" s="73">
        <v>0</v>
      </c>
      <c r="U774" s="73">
        <v>0</v>
      </c>
      <c r="V774" s="73">
        <v>0</v>
      </c>
      <c r="W774" s="73">
        <v>0</v>
      </c>
      <c r="X774" s="73">
        <v>0</v>
      </c>
      <c r="Y774" s="73">
        <v>0</v>
      </c>
      <c r="Z774" s="73">
        <v>0</v>
      </c>
      <c r="AA774" s="73">
        <v>0</v>
      </c>
      <c r="AB774" s="73">
        <v>0</v>
      </c>
      <c r="AC774" s="73">
        <v>0</v>
      </c>
      <c r="AD774" s="73">
        <v>0</v>
      </c>
      <c r="AE774" s="73">
        <v>0</v>
      </c>
      <c r="AF774" s="73">
        <v>0</v>
      </c>
      <c r="AG774" s="73">
        <v>0</v>
      </c>
      <c r="AH774" s="73">
        <v>0</v>
      </c>
      <c r="AI774" s="73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</row>
    <row r="775" spans="1:85">
      <c r="A775" s="74"/>
      <c r="B775" s="74" t="s">
        <v>34</v>
      </c>
      <c r="C775" s="73">
        <v>0</v>
      </c>
      <c r="D775" s="73">
        <v>0</v>
      </c>
      <c r="E775" s="73">
        <v>0</v>
      </c>
      <c r="F775" s="73">
        <v>0</v>
      </c>
      <c r="G775" s="73">
        <v>0</v>
      </c>
      <c r="H775" s="73">
        <v>0</v>
      </c>
      <c r="I775" s="73">
        <v>0</v>
      </c>
      <c r="J775" s="73">
        <v>0</v>
      </c>
      <c r="K775" s="73">
        <v>0</v>
      </c>
      <c r="L775" s="73">
        <v>0</v>
      </c>
      <c r="M775" s="73">
        <v>0</v>
      </c>
      <c r="N775" s="73">
        <v>0</v>
      </c>
      <c r="O775" s="73">
        <v>0</v>
      </c>
      <c r="P775" s="73">
        <v>0</v>
      </c>
      <c r="Q775" s="73">
        <v>0</v>
      </c>
      <c r="R775" s="73">
        <v>0</v>
      </c>
      <c r="S775" s="73">
        <v>0</v>
      </c>
      <c r="T775" s="73">
        <v>0</v>
      </c>
      <c r="U775" s="73">
        <v>0</v>
      </c>
      <c r="V775" s="73">
        <v>0</v>
      </c>
      <c r="W775" s="73">
        <v>0</v>
      </c>
      <c r="X775" s="73">
        <v>0</v>
      </c>
      <c r="Y775" s="73">
        <v>0</v>
      </c>
      <c r="Z775" s="73">
        <v>0</v>
      </c>
      <c r="AA775" s="73">
        <v>0</v>
      </c>
      <c r="AB775" s="73">
        <v>0</v>
      </c>
      <c r="AC775" s="73">
        <v>0</v>
      </c>
      <c r="AD775" s="73">
        <v>0</v>
      </c>
      <c r="AE775" s="73">
        <v>0</v>
      </c>
      <c r="AF775" s="73">
        <v>0</v>
      </c>
      <c r="AG775" s="73">
        <v>0</v>
      </c>
      <c r="AH775" s="73">
        <v>0</v>
      </c>
      <c r="AI775" s="73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</row>
    <row r="776" spans="1:85">
      <c r="A776" s="14"/>
      <c r="B776" s="14" t="s">
        <v>35</v>
      </c>
      <c r="C776" s="73">
        <v>0</v>
      </c>
      <c r="D776" s="73">
        <v>0</v>
      </c>
      <c r="E776" s="73">
        <v>0</v>
      </c>
      <c r="F776" s="73">
        <v>0</v>
      </c>
      <c r="G776" s="73">
        <v>0</v>
      </c>
      <c r="H776" s="73">
        <v>0</v>
      </c>
      <c r="I776" s="73">
        <v>0</v>
      </c>
      <c r="J776" s="73">
        <v>0</v>
      </c>
      <c r="K776" s="73">
        <v>0</v>
      </c>
      <c r="L776" s="73">
        <v>0</v>
      </c>
      <c r="M776" s="73">
        <v>0</v>
      </c>
      <c r="N776" s="73">
        <v>0</v>
      </c>
      <c r="O776" s="73">
        <v>0</v>
      </c>
      <c r="P776" s="73">
        <v>0</v>
      </c>
      <c r="Q776" s="73">
        <v>0</v>
      </c>
      <c r="R776" s="73">
        <v>0</v>
      </c>
      <c r="S776" s="73">
        <v>0</v>
      </c>
      <c r="T776" s="73">
        <v>0</v>
      </c>
      <c r="U776" s="73">
        <v>0</v>
      </c>
      <c r="V776" s="73">
        <v>0</v>
      </c>
      <c r="W776" s="73">
        <v>0</v>
      </c>
      <c r="X776" s="73">
        <v>0</v>
      </c>
      <c r="Y776" s="73">
        <v>0</v>
      </c>
      <c r="Z776" s="73">
        <v>0</v>
      </c>
      <c r="AA776" s="73">
        <v>0</v>
      </c>
      <c r="AB776" s="73">
        <v>0</v>
      </c>
      <c r="AC776" s="73">
        <v>0</v>
      </c>
      <c r="AD776" s="73">
        <v>0</v>
      </c>
      <c r="AE776" s="73">
        <v>0</v>
      </c>
      <c r="AF776" s="73">
        <v>0</v>
      </c>
      <c r="AG776" s="73">
        <v>0</v>
      </c>
      <c r="AH776" s="73">
        <v>0</v>
      </c>
      <c r="AI776" s="73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</row>
    <row r="777" spans="1:85">
      <c r="A777" s="4"/>
      <c r="B777" s="4" t="s">
        <v>4</v>
      </c>
      <c r="C777" s="73">
        <v>0</v>
      </c>
      <c r="D777" s="73">
        <v>0</v>
      </c>
      <c r="E777" s="73">
        <v>0</v>
      </c>
      <c r="F777" s="73">
        <v>0</v>
      </c>
      <c r="G777" s="73">
        <v>0</v>
      </c>
      <c r="H777" s="73">
        <v>0</v>
      </c>
      <c r="I777" s="73">
        <v>0</v>
      </c>
      <c r="J777" s="73">
        <v>0</v>
      </c>
      <c r="K777" s="73">
        <v>0</v>
      </c>
      <c r="L777" s="73">
        <v>0</v>
      </c>
      <c r="M777" s="73">
        <v>0</v>
      </c>
      <c r="N777" s="73">
        <v>0</v>
      </c>
      <c r="O777" s="73">
        <v>0</v>
      </c>
      <c r="P777" s="73">
        <v>0</v>
      </c>
      <c r="Q777" s="73">
        <v>0</v>
      </c>
      <c r="R777" s="73">
        <v>0</v>
      </c>
      <c r="S777" s="73">
        <v>0</v>
      </c>
      <c r="T777" s="73">
        <v>0</v>
      </c>
      <c r="U777" s="73">
        <v>0</v>
      </c>
      <c r="V777" s="73">
        <v>0</v>
      </c>
      <c r="W777" s="73">
        <v>0</v>
      </c>
      <c r="X777" s="73">
        <v>0</v>
      </c>
      <c r="Y777" s="73">
        <v>0</v>
      </c>
      <c r="Z777" s="73">
        <v>0</v>
      </c>
      <c r="AA777" s="73">
        <v>0</v>
      </c>
      <c r="AB777" s="73">
        <v>0</v>
      </c>
      <c r="AC777" s="73">
        <v>0</v>
      </c>
      <c r="AD777" s="73">
        <v>0</v>
      </c>
      <c r="AE777" s="73">
        <v>0</v>
      </c>
      <c r="AF777" s="73">
        <v>0</v>
      </c>
      <c r="AG777" s="73">
        <v>0</v>
      </c>
      <c r="AH777" s="73">
        <v>0</v>
      </c>
      <c r="AI777" s="73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</row>
    <row r="778" spans="1:85">
      <c r="A778" s="74" t="s">
        <v>1</v>
      </c>
      <c r="B778" s="74" t="s">
        <v>3</v>
      </c>
      <c r="C778" s="73">
        <v>0</v>
      </c>
      <c r="D778" s="73">
        <v>0</v>
      </c>
      <c r="E778" s="73">
        <v>0</v>
      </c>
      <c r="F778" s="73">
        <v>0</v>
      </c>
      <c r="G778" s="73">
        <v>0</v>
      </c>
      <c r="H778" s="73">
        <v>0</v>
      </c>
      <c r="I778" s="73">
        <v>0</v>
      </c>
      <c r="J778" s="73">
        <v>0</v>
      </c>
      <c r="K778" s="73">
        <v>0</v>
      </c>
      <c r="L778" s="73">
        <v>0</v>
      </c>
      <c r="M778" s="73">
        <v>0</v>
      </c>
      <c r="N778" s="73">
        <v>0</v>
      </c>
      <c r="O778" s="73">
        <v>0</v>
      </c>
      <c r="P778" s="73">
        <v>0</v>
      </c>
      <c r="Q778" s="73">
        <v>0</v>
      </c>
      <c r="R778" s="73">
        <v>0</v>
      </c>
      <c r="S778" s="73">
        <v>0</v>
      </c>
      <c r="T778" s="73">
        <v>0</v>
      </c>
      <c r="U778" s="73">
        <v>0</v>
      </c>
      <c r="V778" s="73">
        <v>0</v>
      </c>
      <c r="W778" s="73">
        <v>0</v>
      </c>
      <c r="X778" s="73">
        <v>0</v>
      </c>
      <c r="Y778" s="73">
        <v>0</v>
      </c>
      <c r="Z778" s="73">
        <v>0</v>
      </c>
      <c r="AA778" s="73">
        <v>0</v>
      </c>
      <c r="AB778" s="73">
        <v>0</v>
      </c>
      <c r="AC778" s="73">
        <v>0</v>
      </c>
      <c r="AD778" s="73">
        <v>0</v>
      </c>
      <c r="AE778" s="73">
        <v>0</v>
      </c>
      <c r="AF778" s="73">
        <v>0</v>
      </c>
      <c r="AG778" s="73">
        <v>0</v>
      </c>
      <c r="AH778" s="73">
        <v>0</v>
      </c>
      <c r="AI778" s="73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</row>
    <row r="779" spans="1:85">
      <c r="A779" s="74"/>
      <c r="B779" s="74" t="s">
        <v>34</v>
      </c>
      <c r="C779" s="73">
        <v>0</v>
      </c>
      <c r="D779" s="73">
        <v>0</v>
      </c>
      <c r="E779" s="73">
        <v>0</v>
      </c>
      <c r="F779" s="73">
        <v>0</v>
      </c>
      <c r="G779" s="73">
        <v>0</v>
      </c>
      <c r="H779" s="73">
        <v>0</v>
      </c>
      <c r="I779" s="73">
        <v>0</v>
      </c>
      <c r="J779" s="73">
        <v>0</v>
      </c>
      <c r="K779" s="73">
        <v>0</v>
      </c>
      <c r="L779" s="73">
        <v>0</v>
      </c>
      <c r="M779" s="73">
        <v>0</v>
      </c>
      <c r="N779" s="73">
        <v>0</v>
      </c>
      <c r="O779" s="73">
        <v>0</v>
      </c>
      <c r="P779" s="73">
        <v>0</v>
      </c>
      <c r="Q779" s="73">
        <v>0</v>
      </c>
      <c r="R779" s="73">
        <v>0</v>
      </c>
      <c r="S779" s="73">
        <v>0</v>
      </c>
      <c r="T779" s="73">
        <v>0</v>
      </c>
      <c r="U779" s="73">
        <v>0</v>
      </c>
      <c r="V779" s="73">
        <v>0</v>
      </c>
      <c r="W779" s="73">
        <v>0</v>
      </c>
      <c r="X779" s="73">
        <v>0</v>
      </c>
      <c r="Y779" s="73">
        <v>0</v>
      </c>
      <c r="Z779" s="73">
        <v>0</v>
      </c>
      <c r="AA779" s="73">
        <v>0</v>
      </c>
      <c r="AB779" s="73">
        <v>0</v>
      </c>
      <c r="AC779" s="73">
        <v>0</v>
      </c>
      <c r="AD779" s="73">
        <v>0</v>
      </c>
      <c r="AE779" s="73">
        <v>0</v>
      </c>
      <c r="AF779" s="73">
        <v>0</v>
      </c>
      <c r="AG779" s="73">
        <v>0</v>
      </c>
      <c r="AH779" s="73">
        <v>0</v>
      </c>
      <c r="AI779" s="73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</row>
    <row r="780" spans="1:85">
      <c r="A780" s="14"/>
      <c r="B780" s="14" t="s">
        <v>35</v>
      </c>
      <c r="C780" s="73">
        <v>0</v>
      </c>
      <c r="D780" s="73">
        <v>0</v>
      </c>
      <c r="E780" s="73">
        <v>0</v>
      </c>
      <c r="F780" s="73">
        <v>0</v>
      </c>
      <c r="G780" s="73">
        <v>0</v>
      </c>
      <c r="H780" s="73">
        <v>0</v>
      </c>
      <c r="I780" s="73">
        <v>0</v>
      </c>
      <c r="J780" s="73">
        <v>0</v>
      </c>
      <c r="K780" s="73">
        <v>0</v>
      </c>
      <c r="L780" s="73">
        <v>0</v>
      </c>
      <c r="M780" s="73">
        <v>0</v>
      </c>
      <c r="N780" s="73">
        <v>0</v>
      </c>
      <c r="O780" s="73">
        <v>0</v>
      </c>
      <c r="P780" s="73">
        <v>0</v>
      </c>
      <c r="Q780" s="73">
        <v>0</v>
      </c>
      <c r="R780" s="73">
        <v>0</v>
      </c>
      <c r="S780" s="73">
        <v>0</v>
      </c>
      <c r="T780" s="73">
        <v>0</v>
      </c>
      <c r="U780" s="73">
        <v>0</v>
      </c>
      <c r="V780" s="73">
        <v>0</v>
      </c>
      <c r="W780" s="73">
        <v>0</v>
      </c>
      <c r="X780" s="73">
        <v>0</v>
      </c>
      <c r="Y780" s="73">
        <v>0</v>
      </c>
      <c r="Z780" s="73">
        <v>0</v>
      </c>
      <c r="AA780" s="73">
        <v>0</v>
      </c>
      <c r="AB780" s="73">
        <v>0</v>
      </c>
      <c r="AC780" s="73">
        <v>0</v>
      </c>
      <c r="AD780" s="73">
        <v>0</v>
      </c>
      <c r="AE780" s="73">
        <v>0</v>
      </c>
      <c r="AF780" s="73">
        <v>0</v>
      </c>
      <c r="AG780" s="73">
        <v>0</v>
      </c>
      <c r="AH780" s="73">
        <v>0</v>
      </c>
      <c r="AI780" s="73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</row>
    <row r="781" spans="1:85">
      <c r="A781" s="4"/>
      <c r="B781" s="4" t="s">
        <v>4</v>
      </c>
      <c r="C781" s="73">
        <v>0</v>
      </c>
      <c r="D781" s="73">
        <v>0</v>
      </c>
      <c r="E781" s="73">
        <v>0</v>
      </c>
      <c r="F781" s="73">
        <v>0</v>
      </c>
      <c r="G781" s="73">
        <v>0</v>
      </c>
      <c r="H781" s="73">
        <v>0</v>
      </c>
      <c r="I781" s="73">
        <v>0</v>
      </c>
      <c r="J781" s="73">
        <v>0</v>
      </c>
      <c r="K781" s="73">
        <v>0</v>
      </c>
      <c r="L781" s="73">
        <v>0</v>
      </c>
      <c r="M781" s="73">
        <v>0</v>
      </c>
      <c r="N781" s="73">
        <v>0</v>
      </c>
      <c r="O781" s="73">
        <v>0</v>
      </c>
      <c r="P781" s="73">
        <v>0</v>
      </c>
      <c r="Q781" s="73">
        <v>0</v>
      </c>
      <c r="R781" s="73">
        <v>0</v>
      </c>
      <c r="S781" s="73">
        <v>0</v>
      </c>
      <c r="T781" s="73">
        <v>0</v>
      </c>
      <c r="U781" s="73">
        <v>0</v>
      </c>
      <c r="V781" s="73">
        <v>0</v>
      </c>
      <c r="W781" s="73">
        <v>0</v>
      </c>
      <c r="X781" s="73">
        <v>0</v>
      </c>
      <c r="Y781" s="73">
        <v>0</v>
      </c>
      <c r="Z781" s="73">
        <v>0</v>
      </c>
      <c r="AA781" s="73">
        <v>0</v>
      </c>
      <c r="AB781" s="73">
        <v>0</v>
      </c>
      <c r="AC781" s="73">
        <v>0</v>
      </c>
      <c r="AD781" s="73">
        <v>0</v>
      </c>
      <c r="AE781" s="73">
        <v>0</v>
      </c>
      <c r="AF781" s="73">
        <v>0</v>
      </c>
      <c r="AG781" s="73">
        <v>0</v>
      </c>
      <c r="AH781" s="73">
        <v>0</v>
      </c>
      <c r="AI781" s="73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</row>
    <row r="782" spans="1:85">
      <c r="A782" s="14" t="s">
        <v>5</v>
      </c>
      <c r="B782" s="14" t="s">
        <v>3</v>
      </c>
      <c r="C782" s="73">
        <v>0</v>
      </c>
      <c r="D782" s="73">
        <v>0</v>
      </c>
      <c r="E782" s="73">
        <v>0</v>
      </c>
      <c r="F782" s="73">
        <v>0</v>
      </c>
      <c r="G782" s="73">
        <v>0</v>
      </c>
      <c r="H782" s="73">
        <v>0</v>
      </c>
      <c r="I782" s="73">
        <v>0</v>
      </c>
      <c r="J782" s="73">
        <v>0</v>
      </c>
      <c r="K782" s="73">
        <v>0</v>
      </c>
      <c r="L782" s="73">
        <v>0</v>
      </c>
      <c r="M782" s="73">
        <v>0</v>
      </c>
      <c r="N782" s="73">
        <v>0</v>
      </c>
      <c r="O782" s="73">
        <v>0</v>
      </c>
      <c r="P782" s="73">
        <v>0</v>
      </c>
      <c r="Q782" s="73">
        <v>0</v>
      </c>
      <c r="R782" s="73">
        <v>0</v>
      </c>
      <c r="S782" s="73">
        <v>0</v>
      </c>
      <c r="T782" s="73">
        <v>0</v>
      </c>
      <c r="U782" s="73">
        <v>0</v>
      </c>
      <c r="V782" s="73">
        <v>0</v>
      </c>
      <c r="W782" s="73">
        <v>0</v>
      </c>
      <c r="X782" s="73">
        <v>0</v>
      </c>
      <c r="Y782" s="73">
        <v>0</v>
      </c>
      <c r="Z782" s="73">
        <v>0</v>
      </c>
      <c r="AA782" s="73">
        <v>0</v>
      </c>
      <c r="AB782" s="73">
        <v>0</v>
      </c>
      <c r="AC782" s="73">
        <v>0</v>
      </c>
      <c r="AD782" s="73">
        <v>0</v>
      </c>
      <c r="AE782" s="73">
        <v>0</v>
      </c>
      <c r="AF782" s="73">
        <v>0</v>
      </c>
      <c r="AG782" s="73">
        <v>0</v>
      </c>
      <c r="AH782" s="73">
        <v>0</v>
      </c>
      <c r="AI782" s="73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</row>
    <row r="783" spans="1:85">
      <c r="A783" s="5"/>
      <c r="B783" s="5" t="s">
        <v>4</v>
      </c>
      <c r="C783" s="73">
        <v>0</v>
      </c>
      <c r="D783" s="73">
        <v>0</v>
      </c>
      <c r="E783" s="73">
        <v>0</v>
      </c>
      <c r="F783" s="73">
        <v>0</v>
      </c>
      <c r="G783" s="73">
        <v>0</v>
      </c>
      <c r="H783" s="73">
        <v>0</v>
      </c>
      <c r="I783" s="73">
        <v>0</v>
      </c>
      <c r="J783" s="73">
        <v>0</v>
      </c>
      <c r="K783" s="73">
        <v>0</v>
      </c>
      <c r="L783" s="73">
        <v>0</v>
      </c>
      <c r="M783" s="73">
        <v>0</v>
      </c>
      <c r="N783" s="73">
        <v>0</v>
      </c>
      <c r="O783" s="73">
        <v>0</v>
      </c>
      <c r="P783" s="73">
        <v>0</v>
      </c>
      <c r="Q783" s="73">
        <v>0</v>
      </c>
      <c r="R783" s="73">
        <v>0</v>
      </c>
      <c r="S783" s="73">
        <v>0</v>
      </c>
      <c r="T783" s="73">
        <v>0</v>
      </c>
      <c r="U783" s="73">
        <v>0</v>
      </c>
      <c r="V783" s="73">
        <v>0</v>
      </c>
      <c r="W783" s="73">
        <v>0</v>
      </c>
      <c r="X783" s="73">
        <v>0</v>
      </c>
      <c r="Y783" s="73">
        <v>0</v>
      </c>
      <c r="Z783" s="73">
        <v>0</v>
      </c>
      <c r="AA783" s="73">
        <v>0</v>
      </c>
      <c r="AB783" s="73">
        <v>0</v>
      </c>
      <c r="AC783" s="73">
        <v>0</v>
      </c>
      <c r="AD783" s="73">
        <v>0</v>
      </c>
      <c r="AE783" s="73">
        <v>0</v>
      </c>
      <c r="AF783" s="73">
        <v>0</v>
      </c>
      <c r="AG783" s="73">
        <v>0</v>
      </c>
      <c r="AH783" s="73">
        <v>0</v>
      </c>
      <c r="AI783" s="7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</row>
    <row r="784" spans="1:85">
      <c r="A784" s="5" t="s">
        <v>2</v>
      </c>
      <c r="B784" s="5" t="s">
        <v>3</v>
      </c>
      <c r="C784" s="73">
        <v>0</v>
      </c>
      <c r="D784" s="73">
        <v>0</v>
      </c>
      <c r="E784" s="73">
        <v>0</v>
      </c>
      <c r="F784" s="73">
        <v>0</v>
      </c>
      <c r="G784" s="73">
        <v>0</v>
      </c>
      <c r="H784" s="73">
        <v>0</v>
      </c>
      <c r="I784" s="73">
        <v>0</v>
      </c>
      <c r="J784" s="73">
        <v>0</v>
      </c>
      <c r="K784" s="73">
        <v>0</v>
      </c>
      <c r="L784" s="73">
        <v>0</v>
      </c>
      <c r="M784" s="73">
        <v>0</v>
      </c>
      <c r="N784" s="73">
        <v>0</v>
      </c>
      <c r="O784" s="73">
        <v>0</v>
      </c>
      <c r="P784" s="73">
        <v>0</v>
      </c>
      <c r="Q784" s="73">
        <v>0</v>
      </c>
      <c r="R784" s="73">
        <v>0</v>
      </c>
      <c r="S784" s="73">
        <v>0</v>
      </c>
      <c r="T784" s="73">
        <v>0</v>
      </c>
      <c r="U784" s="73">
        <v>0</v>
      </c>
      <c r="V784" s="73">
        <v>0</v>
      </c>
      <c r="W784" s="73">
        <v>0</v>
      </c>
      <c r="X784" s="73">
        <v>0</v>
      </c>
      <c r="Y784" s="73">
        <v>0</v>
      </c>
      <c r="Z784" s="73">
        <v>0</v>
      </c>
      <c r="AA784" s="73">
        <v>0</v>
      </c>
      <c r="AB784" s="73">
        <v>0</v>
      </c>
      <c r="AC784" s="73">
        <v>0</v>
      </c>
      <c r="AD784" s="73">
        <v>0</v>
      </c>
      <c r="AE784" s="73">
        <v>0</v>
      </c>
      <c r="AF784" s="73">
        <v>0</v>
      </c>
      <c r="AG784" s="73">
        <v>0</v>
      </c>
      <c r="AH784" s="73">
        <v>0</v>
      </c>
      <c r="AI784" s="73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</row>
    <row r="785" spans="1:85">
      <c r="A785" s="4"/>
      <c r="B785" s="4" t="s">
        <v>4</v>
      </c>
      <c r="C785" s="73">
        <v>0</v>
      </c>
      <c r="D785" s="73">
        <v>0</v>
      </c>
      <c r="E785" s="73">
        <v>0</v>
      </c>
      <c r="F785" s="73">
        <v>0</v>
      </c>
      <c r="G785" s="73">
        <v>0</v>
      </c>
      <c r="H785" s="73">
        <v>0</v>
      </c>
      <c r="I785" s="73">
        <v>0</v>
      </c>
      <c r="J785" s="73">
        <v>0</v>
      </c>
      <c r="K785" s="73">
        <v>0</v>
      </c>
      <c r="L785" s="73">
        <v>0</v>
      </c>
      <c r="M785" s="73">
        <v>0</v>
      </c>
      <c r="N785" s="73">
        <v>0</v>
      </c>
      <c r="O785" s="73">
        <v>0</v>
      </c>
      <c r="P785" s="73">
        <v>0</v>
      </c>
      <c r="Q785" s="73">
        <v>0</v>
      </c>
      <c r="R785" s="73">
        <v>0</v>
      </c>
      <c r="S785" s="73">
        <v>0</v>
      </c>
      <c r="T785" s="73">
        <v>0</v>
      </c>
      <c r="U785" s="73">
        <v>0</v>
      </c>
      <c r="V785" s="73">
        <v>0</v>
      </c>
      <c r="W785" s="73">
        <v>0</v>
      </c>
      <c r="X785" s="73">
        <v>0</v>
      </c>
      <c r="Y785" s="73">
        <v>0</v>
      </c>
      <c r="Z785" s="73">
        <v>0</v>
      </c>
      <c r="AA785" s="73">
        <v>0</v>
      </c>
      <c r="AB785" s="73">
        <v>0</v>
      </c>
      <c r="AC785" s="73">
        <v>0</v>
      </c>
      <c r="AD785" s="73">
        <v>0</v>
      </c>
      <c r="AE785" s="73">
        <v>0</v>
      </c>
      <c r="AF785" s="73">
        <v>0</v>
      </c>
      <c r="AG785" s="73">
        <v>0</v>
      </c>
      <c r="AH785" s="73">
        <v>0</v>
      </c>
      <c r="AI785" s="73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</row>
    <row r="786" spans="1:85">
      <c r="A786" s="14" t="s">
        <v>7</v>
      </c>
      <c r="B786" s="14" t="s">
        <v>3</v>
      </c>
      <c r="C786" s="73">
        <v>0</v>
      </c>
      <c r="D786" s="73">
        <v>0</v>
      </c>
      <c r="E786" s="73">
        <v>0</v>
      </c>
      <c r="F786" s="73">
        <v>0</v>
      </c>
      <c r="G786" s="73">
        <v>0</v>
      </c>
      <c r="H786" s="73">
        <v>0</v>
      </c>
      <c r="I786" s="73">
        <v>0</v>
      </c>
      <c r="J786" s="73">
        <v>0</v>
      </c>
      <c r="K786" s="73">
        <v>0</v>
      </c>
      <c r="L786" s="73">
        <v>0</v>
      </c>
      <c r="M786" s="73">
        <v>0</v>
      </c>
      <c r="N786" s="73">
        <v>0</v>
      </c>
      <c r="O786" s="73">
        <v>0</v>
      </c>
      <c r="P786" s="73">
        <v>0</v>
      </c>
      <c r="Q786" s="73">
        <v>0</v>
      </c>
      <c r="R786" s="73">
        <v>0</v>
      </c>
      <c r="S786" s="73">
        <v>0</v>
      </c>
      <c r="T786" s="73">
        <v>0</v>
      </c>
      <c r="U786" s="73">
        <v>0</v>
      </c>
      <c r="V786" s="73">
        <v>0</v>
      </c>
      <c r="W786" s="73">
        <v>0</v>
      </c>
      <c r="X786" s="73">
        <v>0</v>
      </c>
      <c r="Y786" s="73">
        <v>0</v>
      </c>
      <c r="Z786" s="73">
        <v>0</v>
      </c>
      <c r="AA786" s="73">
        <v>0</v>
      </c>
      <c r="AB786" s="73">
        <v>0</v>
      </c>
      <c r="AC786" s="73">
        <v>0</v>
      </c>
      <c r="AD786" s="73">
        <v>0</v>
      </c>
      <c r="AE786" s="73">
        <v>0</v>
      </c>
      <c r="AF786" s="73">
        <v>0</v>
      </c>
      <c r="AG786" s="73">
        <v>0</v>
      </c>
      <c r="AH786" s="73">
        <v>0</v>
      </c>
      <c r="AI786" s="73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>
      <c r="A787" s="4"/>
      <c r="B787" s="4" t="s">
        <v>4</v>
      </c>
      <c r="C787" s="73">
        <v>0</v>
      </c>
      <c r="D787" s="73">
        <v>0</v>
      </c>
      <c r="E787" s="73">
        <v>0</v>
      </c>
      <c r="F787" s="73">
        <v>0</v>
      </c>
      <c r="G787" s="73">
        <v>0</v>
      </c>
      <c r="H787" s="73">
        <v>0</v>
      </c>
      <c r="I787" s="73">
        <v>0</v>
      </c>
      <c r="J787" s="73">
        <v>0</v>
      </c>
      <c r="K787" s="73">
        <v>0</v>
      </c>
      <c r="L787" s="73">
        <v>0</v>
      </c>
      <c r="M787" s="73">
        <v>0</v>
      </c>
      <c r="N787" s="73">
        <v>0</v>
      </c>
      <c r="O787" s="73">
        <v>0</v>
      </c>
      <c r="P787" s="73">
        <v>0</v>
      </c>
      <c r="Q787" s="73">
        <v>0</v>
      </c>
      <c r="R787" s="73">
        <v>0</v>
      </c>
      <c r="S787" s="73">
        <v>0</v>
      </c>
      <c r="T787" s="73">
        <v>0</v>
      </c>
      <c r="U787" s="73">
        <v>0</v>
      </c>
      <c r="V787" s="73">
        <v>0</v>
      </c>
      <c r="W787" s="73">
        <v>0</v>
      </c>
      <c r="X787" s="73">
        <v>0</v>
      </c>
      <c r="Y787" s="73">
        <v>0</v>
      </c>
      <c r="Z787" s="73">
        <v>0</v>
      </c>
      <c r="AA787" s="73">
        <v>0</v>
      </c>
      <c r="AB787" s="73">
        <v>0</v>
      </c>
      <c r="AC787" s="73">
        <v>0</v>
      </c>
      <c r="AD787" s="73">
        <v>0</v>
      </c>
      <c r="AE787" s="73">
        <v>0</v>
      </c>
      <c r="AF787" s="73">
        <v>0</v>
      </c>
      <c r="AG787" s="73">
        <v>0</v>
      </c>
      <c r="AH787" s="73">
        <v>0</v>
      </c>
      <c r="AI787" s="73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</row>
    <row r="788" spans="1:85">
      <c r="A788" s="14" t="s">
        <v>6</v>
      </c>
      <c r="B788" s="14" t="s">
        <v>3</v>
      </c>
      <c r="C788" s="73">
        <v>0</v>
      </c>
      <c r="D788" s="73">
        <v>0</v>
      </c>
      <c r="E788" s="73">
        <v>0</v>
      </c>
      <c r="F788" s="73">
        <v>0</v>
      </c>
      <c r="G788" s="73">
        <v>0</v>
      </c>
      <c r="H788" s="73">
        <v>0</v>
      </c>
      <c r="I788" s="73">
        <v>0</v>
      </c>
      <c r="J788" s="73">
        <v>0</v>
      </c>
      <c r="K788" s="73">
        <v>0</v>
      </c>
      <c r="L788" s="73">
        <v>0</v>
      </c>
      <c r="M788" s="73">
        <v>0</v>
      </c>
      <c r="N788" s="73">
        <v>0</v>
      </c>
      <c r="O788" s="73">
        <v>0</v>
      </c>
      <c r="P788" s="73">
        <v>0</v>
      </c>
      <c r="Q788" s="73">
        <v>0</v>
      </c>
      <c r="R788" s="73">
        <v>0</v>
      </c>
      <c r="S788" s="73">
        <v>0</v>
      </c>
      <c r="T788" s="73">
        <v>0</v>
      </c>
      <c r="U788" s="73">
        <v>0</v>
      </c>
      <c r="V788" s="73">
        <v>0</v>
      </c>
      <c r="W788" s="73">
        <v>0</v>
      </c>
      <c r="X788" s="73">
        <v>0</v>
      </c>
      <c r="Y788" s="73">
        <v>0</v>
      </c>
      <c r="Z788" s="73">
        <v>0</v>
      </c>
      <c r="AA788" s="73">
        <v>0</v>
      </c>
      <c r="AB788" s="73">
        <v>0</v>
      </c>
      <c r="AC788" s="73">
        <v>0</v>
      </c>
      <c r="AD788" s="73">
        <v>0</v>
      </c>
      <c r="AE788" s="73">
        <v>0</v>
      </c>
      <c r="AF788" s="73">
        <v>0</v>
      </c>
      <c r="AG788" s="73">
        <v>0</v>
      </c>
      <c r="AH788" s="73">
        <v>0</v>
      </c>
      <c r="AI788" s="73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</row>
    <row r="789" spans="1:85">
      <c r="A789" s="5"/>
      <c r="B789" s="5" t="s">
        <v>4</v>
      </c>
      <c r="C789" s="73">
        <v>0</v>
      </c>
      <c r="D789" s="73">
        <v>0</v>
      </c>
      <c r="E789" s="73">
        <v>0</v>
      </c>
      <c r="F789" s="73">
        <v>0</v>
      </c>
      <c r="G789" s="73">
        <v>0</v>
      </c>
      <c r="H789" s="73">
        <v>0</v>
      </c>
      <c r="I789" s="73">
        <v>0</v>
      </c>
      <c r="J789" s="73">
        <v>0</v>
      </c>
      <c r="K789" s="73">
        <v>0</v>
      </c>
      <c r="L789" s="73">
        <v>0</v>
      </c>
      <c r="M789" s="73">
        <v>0</v>
      </c>
      <c r="N789" s="73">
        <v>0</v>
      </c>
      <c r="O789" s="73">
        <v>0</v>
      </c>
      <c r="P789" s="73">
        <v>0</v>
      </c>
      <c r="Q789" s="73">
        <v>0</v>
      </c>
      <c r="R789" s="73">
        <v>0</v>
      </c>
      <c r="S789" s="73">
        <v>0</v>
      </c>
      <c r="T789" s="73">
        <v>0</v>
      </c>
      <c r="U789" s="73">
        <v>0</v>
      </c>
      <c r="V789" s="73">
        <v>0</v>
      </c>
      <c r="W789" s="73">
        <v>0</v>
      </c>
      <c r="X789" s="73">
        <v>0</v>
      </c>
      <c r="Y789" s="73">
        <v>0</v>
      </c>
      <c r="Z789" s="73">
        <v>0</v>
      </c>
      <c r="AA789" s="73">
        <v>0</v>
      </c>
      <c r="AB789" s="73">
        <v>0</v>
      </c>
      <c r="AC789" s="73">
        <v>0</v>
      </c>
      <c r="AD789" s="73">
        <v>0</v>
      </c>
      <c r="AE789" s="73">
        <v>0</v>
      </c>
      <c r="AF789" s="73">
        <v>0</v>
      </c>
      <c r="AG789" s="73">
        <v>0</v>
      </c>
      <c r="AH789" s="73">
        <v>0</v>
      </c>
      <c r="AI789" s="73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</row>
    <row r="790" spans="1:85">
      <c r="A790" s="5" t="s">
        <v>8</v>
      </c>
      <c r="B790" s="5" t="s">
        <v>3</v>
      </c>
      <c r="C790" s="73">
        <v>0</v>
      </c>
      <c r="D790" s="73">
        <v>0</v>
      </c>
      <c r="E790" s="73">
        <v>0</v>
      </c>
      <c r="F790" s="73">
        <v>0</v>
      </c>
      <c r="G790" s="73">
        <v>0</v>
      </c>
      <c r="H790" s="73">
        <v>0</v>
      </c>
      <c r="I790" s="73">
        <v>0</v>
      </c>
      <c r="J790" s="73">
        <v>0</v>
      </c>
      <c r="K790" s="73">
        <v>0</v>
      </c>
      <c r="L790" s="73">
        <v>0</v>
      </c>
      <c r="M790" s="73">
        <v>0</v>
      </c>
      <c r="N790" s="73">
        <v>0</v>
      </c>
      <c r="O790" s="73">
        <v>0</v>
      </c>
      <c r="P790" s="73">
        <v>0</v>
      </c>
      <c r="Q790" s="73">
        <v>0</v>
      </c>
      <c r="R790" s="73">
        <v>0</v>
      </c>
      <c r="S790" s="73">
        <v>0</v>
      </c>
      <c r="T790" s="73">
        <v>0</v>
      </c>
      <c r="U790" s="73">
        <v>0</v>
      </c>
      <c r="V790" s="73">
        <v>0</v>
      </c>
      <c r="W790" s="73">
        <v>0</v>
      </c>
      <c r="X790" s="73">
        <v>0</v>
      </c>
      <c r="Y790" s="73">
        <v>0</v>
      </c>
      <c r="Z790" s="73">
        <v>0</v>
      </c>
      <c r="AA790" s="73">
        <v>0</v>
      </c>
      <c r="AB790" s="73">
        <v>0</v>
      </c>
      <c r="AC790" s="73">
        <v>0</v>
      </c>
      <c r="AD790" s="73">
        <v>0</v>
      </c>
      <c r="AE790" s="73">
        <v>0</v>
      </c>
      <c r="AF790" s="73">
        <v>0</v>
      </c>
      <c r="AG790" s="73">
        <v>0</v>
      </c>
      <c r="AH790" s="73">
        <v>0</v>
      </c>
      <c r="AI790" s="73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</row>
    <row r="791" spans="1:85">
      <c r="A791" s="4"/>
      <c r="B791" s="4" t="s">
        <v>37</v>
      </c>
      <c r="C791" s="73">
        <v>0</v>
      </c>
      <c r="D791" s="73">
        <v>0</v>
      </c>
      <c r="E791" s="73">
        <v>0</v>
      </c>
      <c r="F791" s="73">
        <v>0</v>
      </c>
      <c r="G791" s="73">
        <v>0</v>
      </c>
      <c r="H791" s="73">
        <v>0</v>
      </c>
      <c r="I791" s="73">
        <v>0</v>
      </c>
      <c r="J791" s="73">
        <v>0</v>
      </c>
      <c r="K791" s="73">
        <v>0</v>
      </c>
      <c r="L791" s="73">
        <v>0</v>
      </c>
      <c r="M791" s="73">
        <v>0</v>
      </c>
      <c r="N791" s="73">
        <v>0</v>
      </c>
      <c r="O791" s="73">
        <v>0</v>
      </c>
      <c r="P791" s="73">
        <v>0</v>
      </c>
      <c r="Q791" s="73">
        <v>0</v>
      </c>
      <c r="R791" s="73">
        <v>0</v>
      </c>
      <c r="S791" s="73">
        <v>0</v>
      </c>
      <c r="T791" s="73">
        <v>0</v>
      </c>
      <c r="U791" s="73">
        <v>0</v>
      </c>
      <c r="V791" s="73">
        <v>0</v>
      </c>
      <c r="W791" s="73">
        <v>0</v>
      </c>
      <c r="X791" s="73">
        <v>0</v>
      </c>
      <c r="Y791" s="73">
        <v>0</v>
      </c>
      <c r="Z791" s="73">
        <v>0</v>
      </c>
      <c r="AA791" s="73">
        <v>0</v>
      </c>
      <c r="AB791" s="73">
        <v>0</v>
      </c>
      <c r="AC791" s="73">
        <v>0</v>
      </c>
      <c r="AD791" s="73">
        <v>0</v>
      </c>
      <c r="AE791" s="73">
        <v>0</v>
      </c>
      <c r="AF791" s="73">
        <v>0</v>
      </c>
      <c r="AG791" s="73">
        <v>0</v>
      </c>
      <c r="AH791" s="73">
        <v>0</v>
      </c>
      <c r="AI791" s="73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</row>
    <row r="792" spans="1:85">
      <c r="A792" s="14" t="s">
        <v>36</v>
      </c>
      <c r="B792" s="14" t="s">
        <v>38</v>
      </c>
      <c r="C792" s="73">
        <v>0</v>
      </c>
      <c r="D792" s="73">
        <v>0</v>
      </c>
      <c r="E792" s="73">
        <v>0</v>
      </c>
      <c r="F792" s="73">
        <v>0</v>
      </c>
      <c r="G792" s="73">
        <v>0</v>
      </c>
      <c r="H792" s="73">
        <v>0</v>
      </c>
      <c r="I792" s="73">
        <v>0</v>
      </c>
      <c r="J792" s="73">
        <v>0</v>
      </c>
      <c r="K792" s="73">
        <v>0</v>
      </c>
      <c r="L792" s="73">
        <v>0</v>
      </c>
      <c r="M792" s="73">
        <v>0</v>
      </c>
      <c r="N792" s="73">
        <v>0</v>
      </c>
      <c r="O792" s="73">
        <v>0</v>
      </c>
      <c r="P792" s="73">
        <v>0</v>
      </c>
      <c r="Q792" s="73">
        <v>0</v>
      </c>
      <c r="R792" s="73">
        <v>0</v>
      </c>
      <c r="S792" s="73">
        <v>0</v>
      </c>
      <c r="T792" s="73">
        <v>0</v>
      </c>
      <c r="U792" s="73">
        <v>0</v>
      </c>
      <c r="V792" s="73">
        <v>0</v>
      </c>
      <c r="W792" s="73">
        <v>0</v>
      </c>
      <c r="X792" s="73">
        <v>0</v>
      </c>
      <c r="Y792" s="73">
        <v>0</v>
      </c>
      <c r="Z792" s="73">
        <v>0</v>
      </c>
      <c r="AA792" s="73">
        <v>0</v>
      </c>
      <c r="AB792" s="73">
        <v>0</v>
      </c>
      <c r="AC792" s="73">
        <v>0</v>
      </c>
      <c r="AD792" s="73">
        <v>0</v>
      </c>
      <c r="AE792" s="73">
        <v>0</v>
      </c>
      <c r="AF792" s="73">
        <v>0</v>
      </c>
      <c r="AG792" s="73">
        <v>0</v>
      </c>
      <c r="AH792" s="73">
        <v>0</v>
      </c>
      <c r="AI792" s="73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</row>
    <row r="793" spans="1:85">
      <c r="A793" s="5"/>
      <c r="B793" s="5" t="s">
        <v>213</v>
      </c>
      <c r="C793" s="73">
        <v>0</v>
      </c>
      <c r="D793" s="73">
        <v>0</v>
      </c>
      <c r="E793" s="73">
        <v>0</v>
      </c>
      <c r="F793" s="73">
        <v>0</v>
      </c>
      <c r="G793" s="73">
        <v>0</v>
      </c>
      <c r="H793" s="73">
        <v>0</v>
      </c>
      <c r="I793" s="73">
        <v>0</v>
      </c>
      <c r="J793" s="73">
        <v>0</v>
      </c>
      <c r="K793" s="73">
        <v>0</v>
      </c>
      <c r="L793" s="73">
        <v>0</v>
      </c>
      <c r="M793" s="73">
        <v>0</v>
      </c>
      <c r="N793" s="73">
        <v>0</v>
      </c>
      <c r="O793" s="73">
        <v>0</v>
      </c>
      <c r="P793" s="73">
        <v>0</v>
      </c>
      <c r="Q793" s="73">
        <v>0</v>
      </c>
      <c r="R793" s="73">
        <v>0</v>
      </c>
      <c r="S793" s="73">
        <v>0</v>
      </c>
      <c r="T793" s="73">
        <v>0</v>
      </c>
      <c r="U793" s="73">
        <v>0</v>
      </c>
      <c r="V793" s="73">
        <v>0</v>
      </c>
      <c r="W793" s="73">
        <v>0</v>
      </c>
      <c r="X793" s="73">
        <v>0</v>
      </c>
      <c r="Y793" s="73">
        <v>0</v>
      </c>
      <c r="Z793" s="73">
        <v>0</v>
      </c>
      <c r="AA793" s="73">
        <v>0</v>
      </c>
      <c r="AB793" s="73">
        <v>0</v>
      </c>
      <c r="AC793" s="73">
        <v>0</v>
      </c>
      <c r="AD793" s="73">
        <v>0</v>
      </c>
      <c r="AE793" s="73">
        <v>0</v>
      </c>
      <c r="AF793" s="73">
        <v>0</v>
      </c>
      <c r="AG793" s="73">
        <v>0</v>
      </c>
      <c r="AH793" s="73">
        <v>0</v>
      </c>
      <c r="AI793" s="73">
        <v>0</v>
      </c>
    </row>
    <row r="794" spans="1:85">
      <c r="A794" s="1" t="str">
        <f>LOOKUP(B794,[1]Regions!$A$4:$A$98,[1]Regions!$B$4:$B$98)</f>
        <v>Australia</v>
      </c>
      <c r="B794" s="2">
        <v>37</v>
      </c>
      <c r="C794" s="72">
        <v>2018</v>
      </c>
      <c r="D794" s="72">
        <v>2019</v>
      </c>
      <c r="E794" s="72">
        <v>2020</v>
      </c>
      <c r="F794" s="72">
        <v>2021</v>
      </c>
      <c r="G794" s="72">
        <v>2022</v>
      </c>
      <c r="H794" s="72">
        <v>2023</v>
      </c>
      <c r="I794" s="72">
        <v>2024</v>
      </c>
      <c r="J794" s="72">
        <v>2025</v>
      </c>
      <c r="K794" s="72">
        <v>2026</v>
      </c>
      <c r="L794" s="72">
        <v>2027</v>
      </c>
      <c r="M794" s="72">
        <v>2028</v>
      </c>
      <c r="N794" s="72">
        <v>2029</v>
      </c>
      <c r="O794" s="72">
        <v>2030</v>
      </c>
      <c r="P794" s="72">
        <v>2031</v>
      </c>
      <c r="Q794" s="72">
        <v>2032</v>
      </c>
      <c r="R794" s="72">
        <v>2033</v>
      </c>
      <c r="S794" s="72">
        <v>2034</v>
      </c>
      <c r="T794" s="72">
        <v>2035</v>
      </c>
      <c r="U794" s="72">
        <v>2036</v>
      </c>
      <c r="V794" s="72">
        <v>2037</v>
      </c>
      <c r="W794" s="72">
        <v>2038</v>
      </c>
      <c r="X794" s="72">
        <v>2039</v>
      </c>
      <c r="Y794" s="72">
        <v>2040</v>
      </c>
      <c r="Z794" s="72">
        <v>2041</v>
      </c>
      <c r="AA794" s="72">
        <v>2042</v>
      </c>
      <c r="AB794" s="72">
        <v>2043</v>
      </c>
      <c r="AC794" s="72">
        <v>2044</v>
      </c>
      <c r="AD794" s="72">
        <v>2045</v>
      </c>
      <c r="AE794" s="72">
        <v>2046</v>
      </c>
      <c r="AF794" s="72">
        <v>2047</v>
      </c>
      <c r="AG794" s="72">
        <v>2048</v>
      </c>
      <c r="AH794" s="72">
        <v>2049</v>
      </c>
      <c r="AI794" s="72">
        <v>2050</v>
      </c>
      <c r="AJ794">
        <v>2051</v>
      </c>
      <c r="AK794">
        <v>2052</v>
      </c>
      <c r="AL794">
        <v>2053</v>
      </c>
      <c r="AM794">
        <v>2054</v>
      </c>
      <c r="AN794">
        <v>2055</v>
      </c>
      <c r="AO794">
        <v>2056</v>
      </c>
      <c r="AP794">
        <v>2057</v>
      </c>
      <c r="AQ794">
        <v>2058</v>
      </c>
      <c r="AR794">
        <v>2059</v>
      </c>
      <c r="AS794">
        <v>2060</v>
      </c>
      <c r="AT794">
        <v>2061</v>
      </c>
      <c r="AU794">
        <v>2062</v>
      </c>
      <c r="AV794">
        <v>2063</v>
      </c>
      <c r="AW794">
        <v>2064</v>
      </c>
      <c r="AX794">
        <v>2065</v>
      </c>
      <c r="AY794">
        <v>2066</v>
      </c>
      <c r="AZ794">
        <v>2067</v>
      </c>
      <c r="BA794">
        <v>2068</v>
      </c>
      <c r="BB794">
        <v>2069</v>
      </c>
      <c r="BC794">
        <v>2070</v>
      </c>
      <c r="BD794">
        <v>2071</v>
      </c>
      <c r="BE794">
        <v>2072</v>
      </c>
      <c r="BF794">
        <v>2073</v>
      </c>
      <c r="BG794">
        <v>2074</v>
      </c>
      <c r="BH794">
        <v>2075</v>
      </c>
      <c r="BI794">
        <v>2076</v>
      </c>
      <c r="BJ794">
        <v>2077</v>
      </c>
      <c r="BK794">
        <v>2078</v>
      </c>
      <c r="BL794">
        <v>2079</v>
      </c>
      <c r="BM794">
        <v>2080</v>
      </c>
      <c r="BN794">
        <v>2081</v>
      </c>
      <c r="BO794">
        <v>2082</v>
      </c>
      <c r="BP794">
        <v>2083</v>
      </c>
      <c r="BQ794">
        <v>2084</v>
      </c>
      <c r="BR794">
        <v>2085</v>
      </c>
      <c r="BS794">
        <v>2086</v>
      </c>
      <c r="BT794">
        <v>2087</v>
      </c>
      <c r="BU794">
        <v>2088</v>
      </c>
      <c r="BV794">
        <v>2089</v>
      </c>
      <c r="BW794">
        <v>2090</v>
      </c>
      <c r="BX794">
        <v>2091</v>
      </c>
      <c r="BY794">
        <v>2092</v>
      </c>
      <c r="BZ794">
        <v>2093</v>
      </c>
      <c r="CA794">
        <v>2094</v>
      </c>
      <c r="CB794">
        <v>2095</v>
      </c>
      <c r="CC794">
        <v>2096</v>
      </c>
      <c r="CD794">
        <v>2097</v>
      </c>
      <c r="CE794">
        <v>2098</v>
      </c>
      <c r="CF794">
        <v>2099</v>
      </c>
      <c r="CG794">
        <v>2100</v>
      </c>
    </row>
    <row r="795" spans="1:85">
      <c r="A795" s="74"/>
      <c r="B795" s="74" t="s">
        <v>4</v>
      </c>
      <c r="C795" s="73">
        <v>0</v>
      </c>
      <c r="D795" s="73">
        <v>0</v>
      </c>
      <c r="E795" s="73">
        <v>0</v>
      </c>
      <c r="F795" s="73">
        <v>0</v>
      </c>
      <c r="G795" s="73">
        <v>0</v>
      </c>
      <c r="H795" s="73">
        <v>0</v>
      </c>
      <c r="I795" s="73">
        <v>0</v>
      </c>
      <c r="J795" s="73">
        <v>0</v>
      </c>
      <c r="K795" s="73">
        <v>0</v>
      </c>
      <c r="L795" s="73">
        <v>0</v>
      </c>
      <c r="M795" s="73">
        <v>0</v>
      </c>
      <c r="N795" s="73">
        <v>0</v>
      </c>
      <c r="O795" s="73">
        <v>0</v>
      </c>
      <c r="P795" s="73">
        <v>0</v>
      </c>
      <c r="Q795" s="73">
        <v>0</v>
      </c>
      <c r="R795" s="73">
        <v>0</v>
      </c>
      <c r="S795" s="73">
        <v>0</v>
      </c>
      <c r="T795" s="73">
        <v>0</v>
      </c>
      <c r="U795" s="73">
        <v>0</v>
      </c>
      <c r="V795" s="73">
        <v>0</v>
      </c>
      <c r="W795" s="73">
        <v>0</v>
      </c>
      <c r="X795" s="73">
        <v>0</v>
      </c>
      <c r="Y795" s="73">
        <v>0</v>
      </c>
      <c r="Z795" s="73">
        <v>0</v>
      </c>
      <c r="AA795" s="73">
        <v>0</v>
      </c>
      <c r="AB795" s="73">
        <v>0</v>
      </c>
      <c r="AC795" s="73">
        <v>0</v>
      </c>
      <c r="AD795" s="73">
        <v>0</v>
      </c>
      <c r="AE795" s="73">
        <v>0</v>
      </c>
      <c r="AF795" s="73">
        <v>0</v>
      </c>
      <c r="AG795" s="73">
        <v>0</v>
      </c>
      <c r="AH795" s="73">
        <v>0</v>
      </c>
      <c r="AI795" s="73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</row>
    <row r="796" spans="1:85">
      <c r="A796" s="74" t="s">
        <v>0</v>
      </c>
      <c r="B796" s="74" t="s">
        <v>3</v>
      </c>
      <c r="C796" s="73">
        <v>0</v>
      </c>
      <c r="D796" s="73">
        <v>0</v>
      </c>
      <c r="E796" s="73">
        <v>0</v>
      </c>
      <c r="F796" s="73">
        <v>0</v>
      </c>
      <c r="G796" s="73">
        <v>0</v>
      </c>
      <c r="H796" s="73">
        <v>0</v>
      </c>
      <c r="I796" s="73">
        <v>0</v>
      </c>
      <c r="J796" s="73">
        <v>0</v>
      </c>
      <c r="K796" s="73">
        <v>0</v>
      </c>
      <c r="L796" s="73">
        <v>0</v>
      </c>
      <c r="M796" s="73">
        <v>0</v>
      </c>
      <c r="N796" s="73">
        <v>0</v>
      </c>
      <c r="O796" s="73">
        <v>0</v>
      </c>
      <c r="P796" s="73">
        <v>0</v>
      </c>
      <c r="Q796" s="73">
        <v>0</v>
      </c>
      <c r="R796" s="73">
        <v>0</v>
      </c>
      <c r="S796" s="73">
        <v>0</v>
      </c>
      <c r="T796" s="73">
        <v>0</v>
      </c>
      <c r="U796" s="73">
        <v>0</v>
      </c>
      <c r="V796" s="73">
        <v>0</v>
      </c>
      <c r="W796" s="73">
        <v>0</v>
      </c>
      <c r="X796" s="73">
        <v>0</v>
      </c>
      <c r="Y796" s="73">
        <v>0</v>
      </c>
      <c r="Z796" s="73">
        <v>0</v>
      </c>
      <c r="AA796" s="73">
        <v>0</v>
      </c>
      <c r="AB796" s="73">
        <v>0</v>
      </c>
      <c r="AC796" s="73">
        <v>0</v>
      </c>
      <c r="AD796" s="73">
        <v>0</v>
      </c>
      <c r="AE796" s="73">
        <v>0</v>
      </c>
      <c r="AF796" s="73">
        <v>0</v>
      </c>
      <c r="AG796" s="73">
        <v>0</v>
      </c>
      <c r="AH796" s="73">
        <v>0</v>
      </c>
      <c r="AI796" s="73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</row>
    <row r="797" spans="1:85">
      <c r="A797" s="74"/>
      <c r="B797" s="74" t="s">
        <v>34</v>
      </c>
      <c r="C797" s="73">
        <v>0</v>
      </c>
      <c r="D797" s="73">
        <v>0</v>
      </c>
      <c r="E797" s="73">
        <v>0</v>
      </c>
      <c r="F797" s="73">
        <v>0</v>
      </c>
      <c r="G797" s="73">
        <v>0</v>
      </c>
      <c r="H797" s="73">
        <v>0</v>
      </c>
      <c r="I797" s="73">
        <v>0</v>
      </c>
      <c r="J797" s="73">
        <v>0</v>
      </c>
      <c r="K797" s="73">
        <v>0</v>
      </c>
      <c r="L797" s="73">
        <v>0</v>
      </c>
      <c r="M797" s="73">
        <v>0</v>
      </c>
      <c r="N797" s="73">
        <v>0</v>
      </c>
      <c r="O797" s="73">
        <v>0</v>
      </c>
      <c r="P797" s="73">
        <v>0</v>
      </c>
      <c r="Q797" s="73">
        <v>0</v>
      </c>
      <c r="R797" s="73">
        <v>0</v>
      </c>
      <c r="S797" s="73">
        <v>0</v>
      </c>
      <c r="T797" s="73">
        <v>0</v>
      </c>
      <c r="U797" s="73">
        <v>0</v>
      </c>
      <c r="V797" s="73">
        <v>0</v>
      </c>
      <c r="W797" s="73">
        <v>0</v>
      </c>
      <c r="X797" s="73">
        <v>0</v>
      </c>
      <c r="Y797" s="73">
        <v>0</v>
      </c>
      <c r="Z797" s="73">
        <v>0</v>
      </c>
      <c r="AA797" s="73">
        <v>0</v>
      </c>
      <c r="AB797" s="73">
        <v>0</v>
      </c>
      <c r="AC797" s="73">
        <v>0</v>
      </c>
      <c r="AD797" s="73">
        <v>0</v>
      </c>
      <c r="AE797" s="73">
        <v>0</v>
      </c>
      <c r="AF797" s="73">
        <v>0</v>
      </c>
      <c r="AG797" s="73">
        <v>0</v>
      </c>
      <c r="AH797" s="73">
        <v>0</v>
      </c>
      <c r="AI797" s="73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</row>
    <row r="798" spans="1:85">
      <c r="A798" s="14"/>
      <c r="B798" s="14" t="s">
        <v>35</v>
      </c>
      <c r="C798" s="73">
        <v>0</v>
      </c>
      <c r="D798" s="73">
        <v>0</v>
      </c>
      <c r="E798" s="73">
        <v>0</v>
      </c>
      <c r="F798" s="73">
        <v>0</v>
      </c>
      <c r="G798" s="73">
        <v>0</v>
      </c>
      <c r="H798" s="73">
        <v>0</v>
      </c>
      <c r="I798" s="73">
        <v>0</v>
      </c>
      <c r="J798" s="73">
        <v>0</v>
      </c>
      <c r="K798" s="73">
        <v>0</v>
      </c>
      <c r="L798" s="73">
        <v>0</v>
      </c>
      <c r="M798" s="73">
        <v>0</v>
      </c>
      <c r="N798" s="73">
        <v>0</v>
      </c>
      <c r="O798" s="73">
        <v>0</v>
      </c>
      <c r="P798" s="73">
        <v>0</v>
      </c>
      <c r="Q798" s="73">
        <v>0</v>
      </c>
      <c r="R798" s="73">
        <v>0</v>
      </c>
      <c r="S798" s="73">
        <v>0</v>
      </c>
      <c r="T798" s="73">
        <v>0</v>
      </c>
      <c r="U798" s="73">
        <v>0</v>
      </c>
      <c r="V798" s="73">
        <v>0</v>
      </c>
      <c r="W798" s="73">
        <v>0</v>
      </c>
      <c r="X798" s="73">
        <v>0</v>
      </c>
      <c r="Y798" s="73">
        <v>0</v>
      </c>
      <c r="Z798" s="73">
        <v>0</v>
      </c>
      <c r="AA798" s="73">
        <v>0</v>
      </c>
      <c r="AB798" s="73">
        <v>0</v>
      </c>
      <c r="AC798" s="73">
        <v>0</v>
      </c>
      <c r="AD798" s="73">
        <v>0</v>
      </c>
      <c r="AE798" s="73">
        <v>0</v>
      </c>
      <c r="AF798" s="73">
        <v>0</v>
      </c>
      <c r="AG798" s="73">
        <v>0</v>
      </c>
      <c r="AH798" s="73">
        <v>0</v>
      </c>
      <c r="AI798" s="73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</row>
    <row r="799" spans="1:85">
      <c r="A799" s="4"/>
      <c r="B799" s="4" t="s">
        <v>4</v>
      </c>
      <c r="C799" s="73">
        <v>0</v>
      </c>
      <c r="D799" s="73">
        <v>0</v>
      </c>
      <c r="E799" s="73">
        <v>0</v>
      </c>
      <c r="F799" s="73">
        <v>0</v>
      </c>
      <c r="G799" s="73">
        <v>0</v>
      </c>
      <c r="H799" s="73">
        <v>0</v>
      </c>
      <c r="I799" s="73">
        <v>0</v>
      </c>
      <c r="J799" s="73">
        <v>0</v>
      </c>
      <c r="K799" s="73">
        <v>0</v>
      </c>
      <c r="L799" s="73">
        <v>0</v>
      </c>
      <c r="M799" s="73">
        <v>0</v>
      </c>
      <c r="N799" s="73">
        <v>0</v>
      </c>
      <c r="O799" s="73">
        <v>0</v>
      </c>
      <c r="P799" s="73">
        <v>0</v>
      </c>
      <c r="Q799" s="73">
        <v>0</v>
      </c>
      <c r="R799" s="73">
        <v>0</v>
      </c>
      <c r="S799" s="73">
        <v>0</v>
      </c>
      <c r="T799" s="73">
        <v>0</v>
      </c>
      <c r="U799" s="73">
        <v>0</v>
      </c>
      <c r="V799" s="73">
        <v>0</v>
      </c>
      <c r="W799" s="73">
        <v>0</v>
      </c>
      <c r="X799" s="73">
        <v>0</v>
      </c>
      <c r="Y799" s="73">
        <v>0</v>
      </c>
      <c r="Z799" s="73">
        <v>0</v>
      </c>
      <c r="AA799" s="73">
        <v>0</v>
      </c>
      <c r="AB799" s="73">
        <v>0</v>
      </c>
      <c r="AC799" s="73">
        <v>0</v>
      </c>
      <c r="AD799" s="73">
        <v>0</v>
      </c>
      <c r="AE799" s="73">
        <v>0</v>
      </c>
      <c r="AF799" s="73">
        <v>0</v>
      </c>
      <c r="AG799" s="73">
        <v>0</v>
      </c>
      <c r="AH799" s="73">
        <v>0</v>
      </c>
      <c r="AI799" s="73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</row>
    <row r="800" spans="1:85">
      <c r="A800" s="74" t="s">
        <v>1</v>
      </c>
      <c r="B800" s="74" t="s">
        <v>3</v>
      </c>
      <c r="C800" s="73">
        <v>0</v>
      </c>
      <c r="D800" s="73">
        <v>0</v>
      </c>
      <c r="E800" s="73">
        <v>0</v>
      </c>
      <c r="F800" s="73">
        <v>0</v>
      </c>
      <c r="G800" s="73">
        <v>0</v>
      </c>
      <c r="H800" s="73">
        <v>0</v>
      </c>
      <c r="I800" s="73">
        <v>0</v>
      </c>
      <c r="J800" s="73">
        <v>0</v>
      </c>
      <c r="K800" s="73">
        <v>0</v>
      </c>
      <c r="L800" s="73">
        <v>0</v>
      </c>
      <c r="M800" s="73">
        <v>0</v>
      </c>
      <c r="N800" s="73">
        <v>0</v>
      </c>
      <c r="O800" s="73">
        <v>0</v>
      </c>
      <c r="P800" s="73">
        <v>0</v>
      </c>
      <c r="Q800" s="73">
        <v>0</v>
      </c>
      <c r="R800" s="73">
        <v>0</v>
      </c>
      <c r="S800" s="73">
        <v>0</v>
      </c>
      <c r="T800" s="73">
        <v>0</v>
      </c>
      <c r="U800" s="73">
        <v>0</v>
      </c>
      <c r="V800" s="73">
        <v>0</v>
      </c>
      <c r="W800" s="73">
        <v>0</v>
      </c>
      <c r="X800" s="73">
        <v>0</v>
      </c>
      <c r="Y800" s="73">
        <v>0</v>
      </c>
      <c r="Z800" s="73">
        <v>0</v>
      </c>
      <c r="AA800" s="73">
        <v>0</v>
      </c>
      <c r="AB800" s="73">
        <v>0</v>
      </c>
      <c r="AC800" s="73">
        <v>0</v>
      </c>
      <c r="AD800" s="73">
        <v>0</v>
      </c>
      <c r="AE800" s="73">
        <v>0</v>
      </c>
      <c r="AF800" s="73">
        <v>0</v>
      </c>
      <c r="AG800" s="73">
        <v>0</v>
      </c>
      <c r="AH800" s="73">
        <v>0</v>
      </c>
      <c r="AI800" s="73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</row>
    <row r="801" spans="1:85">
      <c r="A801" s="74"/>
      <c r="B801" s="74" t="s">
        <v>34</v>
      </c>
      <c r="C801" s="73">
        <v>0</v>
      </c>
      <c r="D801" s="73">
        <v>0</v>
      </c>
      <c r="E801" s="73">
        <v>0</v>
      </c>
      <c r="F801" s="73">
        <v>0</v>
      </c>
      <c r="G801" s="73">
        <v>0</v>
      </c>
      <c r="H801" s="73">
        <v>0</v>
      </c>
      <c r="I801" s="73">
        <v>0</v>
      </c>
      <c r="J801" s="73">
        <v>0</v>
      </c>
      <c r="K801" s="73">
        <v>0</v>
      </c>
      <c r="L801" s="73">
        <v>0</v>
      </c>
      <c r="M801" s="73">
        <v>0</v>
      </c>
      <c r="N801" s="73">
        <v>0</v>
      </c>
      <c r="O801" s="73">
        <v>0</v>
      </c>
      <c r="P801" s="73">
        <v>0</v>
      </c>
      <c r="Q801" s="73">
        <v>0</v>
      </c>
      <c r="R801" s="73">
        <v>0</v>
      </c>
      <c r="S801" s="73">
        <v>0</v>
      </c>
      <c r="T801" s="73">
        <v>0</v>
      </c>
      <c r="U801" s="73">
        <v>0</v>
      </c>
      <c r="V801" s="73">
        <v>0</v>
      </c>
      <c r="W801" s="73">
        <v>0</v>
      </c>
      <c r="X801" s="73">
        <v>0</v>
      </c>
      <c r="Y801" s="73">
        <v>0</v>
      </c>
      <c r="Z801" s="73">
        <v>0</v>
      </c>
      <c r="AA801" s="73">
        <v>0</v>
      </c>
      <c r="AB801" s="73">
        <v>0</v>
      </c>
      <c r="AC801" s="73">
        <v>0</v>
      </c>
      <c r="AD801" s="73">
        <v>0</v>
      </c>
      <c r="AE801" s="73">
        <v>0</v>
      </c>
      <c r="AF801" s="73">
        <v>0</v>
      </c>
      <c r="AG801" s="73">
        <v>0</v>
      </c>
      <c r="AH801" s="73">
        <v>0</v>
      </c>
      <c r="AI801" s="73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</row>
    <row r="802" spans="1:85">
      <c r="A802" s="14"/>
      <c r="B802" s="14" t="s">
        <v>35</v>
      </c>
      <c r="C802" s="73">
        <v>0</v>
      </c>
      <c r="D802" s="73">
        <v>0</v>
      </c>
      <c r="E802" s="73">
        <v>0</v>
      </c>
      <c r="F802" s="73">
        <v>0</v>
      </c>
      <c r="G802" s="73">
        <v>0</v>
      </c>
      <c r="H802" s="73">
        <v>0</v>
      </c>
      <c r="I802" s="73">
        <v>0</v>
      </c>
      <c r="J802" s="73">
        <v>0</v>
      </c>
      <c r="K802" s="73">
        <v>0</v>
      </c>
      <c r="L802" s="73">
        <v>0</v>
      </c>
      <c r="M802" s="73">
        <v>0</v>
      </c>
      <c r="N802" s="73">
        <v>0</v>
      </c>
      <c r="O802" s="73">
        <v>0</v>
      </c>
      <c r="P802" s="73">
        <v>0</v>
      </c>
      <c r="Q802" s="73">
        <v>0</v>
      </c>
      <c r="R802" s="73">
        <v>0</v>
      </c>
      <c r="S802" s="73">
        <v>0</v>
      </c>
      <c r="T802" s="73">
        <v>0</v>
      </c>
      <c r="U802" s="73">
        <v>0</v>
      </c>
      <c r="V802" s="73">
        <v>0</v>
      </c>
      <c r="W802" s="73">
        <v>0</v>
      </c>
      <c r="X802" s="73">
        <v>0</v>
      </c>
      <c r="Y802" s="73">
        <v>0</v>
      </c>
      <c r="Z802" s="73">
        <v>0</v>
      </c>
      <c r="AA802" s="73">
        <v>0</v>
      </c>
      <c r="AB802" s="73">
        <v>0</v>
      </c>
      <c r="AC802" s="73">
        <v>0</v>
      </c>
      <c r="AD802" s="73">
        <v>0</v>
      </c>
      <c r="AE802" s="73">
        <v>0</v>
      </c>
      <c r="AF802" s="73">
        <v>0</v>
      </c>
      <c r="AG802" s="73">
        <v>0</v>
      </c>
      <c r="AH802" s="73">
        <v>0</v>
      </c>
      <c r="AI802" s="73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</row>
    <row r="803" spans="1:85">
      <c r="A803" s="4"/>
      <c r="B803" s="4" t="s">
        <v>4</v>
      </c>
      <c r="C803" s="73">
        <v>0</v>
      </c>
      <c r="D803" s="73">
        <v>0</v>
      </c>
      <c r="E803" s="73">
        <v>0</v>
      </c>
      <c r="F803" s="73">
        <v>0</v>
      </c>
      <c r="G803" s="73">
        <v>0</v>
      </c>
      <c r="H803" s="73">
        <v>0</v>
      </c>
      <c r="I803" s="73">
        <v>0</v>
      </c>
      <c r="J803" s="73">
        <v>0</v>
      </c>
      <c r="K803" s="73">
        <v>0</v>
      </c>
      <c r="L803" s="73">
        <v>0</v>
      </c>
      <c r="M803" s="73">
        <v>0</v>
      </c>
      <c r="N803" s="73">
        <v>0</v>
      </c>
      <c r="O803" s="73">
        <v>0</v>
      </c>
      <c r="P803" s="73">
        <v>0</v>
      </c>
      <c r="Q803" s="73">
        <v>0</v>
      </c>
      <c r="R803" s="73">
        <v>0</v>
      </c>
      <c r="S803" s="73">
        <v>0</v>
      </c>
      <c r="T803" s="73">
        <v>0</v>
      </c>
      <c r="U803" s="73">
        <v>0</v>
      </c>
      <c r="V803" s="73">
        <v>0</v>
      </c>
      <c r="W803" s="73">
        <v>0</v>
      </c>
      <c r="X803" s="73">
        <v>0</v>
      </c>
      <c r="Y803" s="73">
        <v>0</v>
      </c>
      <c r="Z803" s="73">
        <v>0</v>
      </c>
      <c r="AA803" s="73">
        <v>0</v>
      </c>
      <c r="AB803" s="73">
        <v>0</v>
      </c>
      <c r="AC803" s="73">
        <v>0</v>
      </c>
      <c r="AD803" s="73">
        <v>0</v>
      </c>
      <c r="AE803" s="73">
        <v>0</v>
      </c>
      <c r="AF803" s="73">
        <v>0</v>
      </c>
      <c r="AG803" s="73">
        <v>0</v>
      </c>
      <c r="AH803" s="73">
        <v>0</v>
      </c>
      <c r="AI803" s="7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</row>
    <row r="804" spans="1:85">
      <c r="A804" s="14" t="s">
        <v>5</v>
      </c>
      <c r="B804" s="14" t="s">
        <v>3</v>
      </c>
      <c r="C804" s="73">
        <v>0</v>
      </c>
      <c r="D804" s="73">
        <v>0</v>
      </c>
      <c r="E804" s="73">
        <v>0</v>
      </c>
      <c r="F804" s="73">
        <v>0</v>
      </c>
      <c r="G804" s="73">
        <v>0</v>
      </c>
      <c r="H804" s="73">
        <v>0</v>
      </c>
      <c r="I804" s="73">
        <v>0</v>
      </c>
      <c r="J804" s="73">
        <v>0</v>
      </c>
      <c r="K804" s="73">
        <v>0</v>
      </c>
      <c r="L804" s="73">
        <v>0</v>
      </c>
      <c r="M804" s="73">
        <v>0</v>
      </c>
      <c r="N804" s="73">
        <v>0</v>
      </c>
      <c r="O804" s="73">
        <v>0</v>
      </c>
      <c r="P804" s="73">
        <v>0</v>
      </c>
      <c r="Q804" s="73">
        <v>0</v>
      </c>
      <c r="R804" s="73">
        <v>0</v>
      </c>
      <c r="S804" s="73">
        <v>0</v>
      </c>
      <c r="T804" s="73">
        <v>0</v>
      </c>
      <c r="U804" s="73">
        <v>0</v>
      </c>
      <c r="V804" s="73">
        <v>0</v>
      </c>
      <c r="W804" s="73">
        <v>0</v>
      </c>
      <c r="X804" s="73">
        <v>0</v>
      </c>
      <c r="Y804" s="73">
        <v>0</v>
      </c>
      <c r="Z804" s="73">
        <v>0</v>
      </c>
      <c r="AA804" s="73">
        <v>0</v>
      </c>
      <c r="AB804" s="73">
        <v>0</v>
      </c>
      <c r="AC804" s="73">
        <v>0</v>
      </c>
      <c r="AD804" s="73">
        <v>0</v>
      </c>
      <c r="AE804" s="73">
        <v>0</v>
      </c>
      <c r="AF804" s="73">
        <v>0</v>
      </c>
      <c r="AG804" s="73">
        <v>0</v>
      </c>
      <c r="AH804" s="73">
        <v>0</v>
      </c>
      <c r="AI804" s="73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</row>
    <row r="805" spans="1:85">
      <c r="A805" s="5"/>
      <c r="B805" s="5" t="s">
        <v>4</v>
      </c>
      <c r="C805" s="73">
        <v>0</v>
      </c>
      <c r="D805" s="73">
        <v>0</v>
      </c>
      <c r="E805" s="73">
        <v>0</v>
      </c>
      <c r="F805" s="73">
        <v>0</v>
      </c>
      <c r="G805" s="73">
        <v>0</v>
      </c>
      <c r="H805" s="73">
        <v>0</v>
      </c>
      <c r="I805" s="73">
        <v>0</v>
      </c>
      <c r="J805" s="73">
        <v>0</v>
      </c>
      <c r="K805" s="73">
        <v>0</v>
      </c>
      <c r="L805" s="73">
        <v>0</v>
      </c>
      <c r="M805" s="73">
        <v>0</v>
      </c>
      <c r="N805" s="73">
        <v>0</v>
      </c>
      <c r="O805" s="73">
        <v>0</v>
      </c>
      <c r="P805" s="73">
        <v>0</v>
      </c>
      <c r="Q805" s="73">
        <v>0</v>
      </c>
      <c r="R805" s="73">
        <v>0</v>
      </c>
      <c r="S805" s="73">
        <v>0</v>
      </c>
      <c r="T805" s="73">
        <v>0</v>
      </c>
      <c r="U805" s="73">
        <v>0</v>
      </c>
      <c r="V805" s="73">
        <v>0</v>
      </c>
      <c r="W805" s="73">
        <v>0</v>
      </c>
      <c r="X805" s="73">
        <v>0</v>
      </c>
      <c r="Y805" s="73">
        <v>0</v>
      </c>
      <c r="Z805" s="73">
        <v>0</v>
      </c>
      <c r="AA805" s="73">
        <v>0</v>
      </c>
      <c r="AB805" s="73">
        <v>0</v>
      </c>
      <c r="AC805" s="73">
        <v>0</v>
      </c>
      <c r="AD805" s="73">
        <v>0</v>
      </c>
      <c r="AE805" s="73">
        <v>0</v>
      </c>
      <c r="AF805" s="73">
        <v>0</v>
      </c>
      <c r="AG805" s="73">
        <v>0</v>
      </c>
      <c r="AH805" s="73">
        <v>0</v>
      </c>
      <c r="AI805" s="73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</row>
    <row r="806" spans="1:85">
      <c r="A806" s="5" t="s">
        <v>2</v>
      </c>
      <c r="B806" s="5" t="s">
        <v>3</v>
      </c>
      <c r="C806" s="73">
        <v>0</v>
      </c>
      <c r="D806" s="73">
        <v>0</v>
      </c>
      <c r="E806" s="73">
        <v>0</v>
      </c>
      <c r="F806" s="73">
        <v>0</v>
      </c>
      <c r="G806" s="73">
        <v>0</v>
      </c>
      <c r="H806" s="73">
        <v>0</v>
      </c>
      <c r="I806" s="73">
        <v>0</v>
      </c>
      <c r="J806" s="73">
        <v>0</v>
      </c>
      <c r="K806" s="73">
        <v>0</v>
      </c>
      <c r="L806" s="73">
        <v>0</v>
      </c>
      <c r="M806" s="73">
        <v>0</v>
      </c>
      <c r="N806" s="73">
        <v>0</v>
      </c>
      <c r="O806" s="73">
        <v>0</v>
      </c>
      <c r="P806" s="73">
        <v>0</v>
      </c>
      <c r="Q806" s="73">
        <v>0</v>
      </c>
      <c r="R806" s="73">
        <v>0</v>
      </c>
      <c r="S806" s="73">
        <v>0</v>
      </c>
      <c r="T806" s="73">
        <v>0</v>
      </c>
      <c r="U806" s="73">
        <v>0</v>
      </c>
      <c r="V806" s="73">
        <v>0</v>
      </c>
      <c r="W806" s="73">
        <v>0</v>
      </c>
      <c r="X806" s="73">
        <v>0</v>
      </c>
      <c r="Y806" s="73">
        <v>0</v>
      </c>
      <c r="Z806" s="73">
        <v>0</v>
      </c>
      <c r="AA806" s="73">
        <v>0</v>
      </c>
      <c r="AB806" s="73">
        <v>0</v>
      </c>
      <c r="AC806" s="73">
        <v>0</v>
      </c>
      <c r="AD806" s="73">
        <v>0</v>
      </c>
      <c r="AE806" s="73">
        <v>0</v>
      </c>
      <c r="AF806" s="73">
        <v>0</v>
      </c>
      <c r="AG806" s="73">
        <v>0</v>
      </c>
      <c r="AH806" s="73">
        <v>0</v>
      </c>
      <c r="AI806" s="73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</row>
    <row r="807" spans="1:85">
      <c r="A807" s="4"/>
      <c r="B807" s="4" t="s">
        <v>4</v>
      </c>
      <c r="C807" s="73">
        <v>0</v>
      </c>
      <c r="D807" s="73">
        <v>0</v>
      </c>
      <c r="E807" s="73">
        <v>0</v>
      </c>
      <c r="F807" s="73">
        <v>0</v>
      </c>
      <c r="G807" s="73">
        <v>0</v>
      </c>
      <c r="H807" s="73">
        <v>0</v>
      </c>
      <c r="I807" s="73">
        <v>0</v>
      </c>
      <c r="J807" s="73">
        <v>0</v>
      </c>
      <c r="K807" s="73">
        <v>0</v>
      </c>
      <c r="L807" s="73">
        <v>0</v>
      </c>
      <c r="M807" s="73">
        <v>0</v>
      </c>
      <c r="N807" s="73">
        <v>0</v>
      </c>
      <c r="O807" s="73">
        <v>0</v>
      </c>
      <c r="P807" s="73">
        <v>0</v>
      </c>
      <c r="Q807" s="73">
        <v>0</v>
      </c>
      <c r="R807" s="73">
        <v>0</v>
      </c>
      <c r="S807" s="73">
        <v>0</v>
      </c>
      <c r="T807" s="73">
        <v>0</v>
      </c>
      <c r="U807" s="73">
        <v>0</v>
      </c>
      <c r="V807" s="73">
        <v>0</v>
      </c>
      <c r="W807" s="73">
        <v>0</v>
      </c>
      <c r="X807" s="73">
        <v>0</v>
      </c>
      <c r="Y807" s="73">
        <v>0</v>
      </c>
      <c r="Z807" s="73">
        <v>0</v>
      </c>
      <c r="AA807" s="73">
        <v>0</v>
      </c>
      <c r="AB807" s="73">
        <v>0</v>
      </c>
      <c r="AC807" s="73">
        <v>0</v>
      </c>
      <c r="AD807" s="73">
        <v>0</v>
      </c>
      <c r="AE807" s="73">
        <v>0</v>
      </c>
      <c r="AF807" s="73">
        <v>0</v>
      </c>
      <c r="AG807" s="73">
        <v>0</v>
      </c>
      <c r="AH807" s="73">
        <v>0</v>
      </c>
      <c r="AI807" s="73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</row>
    <row r="808" spans="1:85">
      <c r="A808" s="14" t="s">
        <v>7</v>
      </c>
      <c r="B808" s="14" t="s">
        <v>3</v>
      </c>
      <c r="C808" s="73">
        <v>0</v>
      </c>
      <c r="D808" s="73">
        <v>0</v>
      </c>
      <c r="E808" s="73">
        <v>0</v>
      </c>
      <c r="F808" s="73">
        <v>0</v>
      </c>
      <c r="G808" s="73">
        <v>0</v>
      </c>
      <c r="H808" s="73">
        <v>0</v>
      </c>
      <c r="I808" s="73">
        <v>0</v>
      </c>
      <c r="J808" s="73">
        <v>0</v>
      </c>
      <c r="K808" s="73">
        <v>0</v>
      </c>
      <c r="L808" s="73">
        <v>0</v>
      </c>
      <c r="M808" s="73">
        <v>0</v>
      </c>
      <c r="N808" s="73">
        <v>0</v>
      </c>
      <c r="O808" s="73">
        <v>0</v>
      </c>
      <c r="P808" s="73">
        <v>0</v>
      </c>
      <c r="Q808" s="73">
        <v>0</v>
      </c>
      <c r="R808" s="73">
        <v>0</v>
      </c>
      <c r="S808" s="73">
        <v>0</v>
      </c>
      <c r="T808" s="73">
        <v>0</v>
      </c>
      <c r="U808" s="73">
        <v>0</v>
      </c>
      <c r="V808" s="73">
        <v>0</v>
      </c>
      <c r="W808" s="73">
        <v>0</v>
      </c>
      <c r="X808" s="73">
        <v>0</v>
      </c>
      <c r="Y808" s="73">
        <v>0</v>
      </c>
      <c r="Z808" s="73">
        <v>0</v>
      </c>
      <c r="AA808" s="73">
        <v>0</v>
      </c>
      <c r="AB808" s="73">
        <v>0</v>
      </c>
      <c r="AC808" s="73">
        <v>0</v>
      </c>
      <c r="AD808" s="73">
        <v>0</v>
      </c>
      <c r="AE808" s="73">
        <v>0</v>
      </c>
      <c r="AF808" s="73">
        <v>0</v>
      </c>
      <c r="AG808" s="73">
        <v>0</v>
      </c>
      <c r="AH808" s="73">
        <v>0</v>
      </c>
      <c r="AI808" s="73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</row>
    <row r="809" spans="1:85">
      <c r="A809" s="4"/>
      <c r="B809" s="4" t="s">
        <v>4</v>
      </c>
      <c r="C809" s="73">
        <v>0</v>
      </c>
      <c r="D809" s="73">
        <v>0</v>
      </c>
      <c r="E809" s="73">
        <v>0</v>
      </c>
      <c r="F809" s="73">
        <v>0</v>
      </c>
      <c r="G809" s="73">
        <v>0</v>
      </c>
      <c r="H809" s="73">
        <v>0</v>
      </c>
      <c r="I809" s="73">
        <v>0</v>
      </c>
      <c r="J809" s="73">
        <v>0</v>
      </c>
      <c r="K809" s="73">
        <v>0</v>
      </c>
      <c r="L809" s="73">
        <v>0</v>
      </c>
      <c r="M809" s="73">
        <v>0</v>
      </c>
      <c r="N809" s="73">
        <v>0</v>
      </c>
      <c r="O809" s="73">
        <v>0</v>
      </c>
      <c r="P809" s="73">
        <v>0</v>
      </c>
      <c r="Q809" s="73">
        <v>0</v>
      </c>
      <c r="R809" s="73">
        <v>0</v>
      </c>
      <c r="S809" s="73">
        <v>0</v>
      </c>
      <c r="T809" s="73">
        <v>0</v>
      </c>
      <c r="U809" s="73">
        <v>0</v>
      </c>
      <c r="V809" s="73">
        <v>0</v>
      </c>
      <c r="W809" s="73">
        <v>0</v>
      </c>
      <c r="X809" s="73">
        <v>0</v>
      </c>
      <c r="Y809" s="73">
        <v>0</v>
      </c>
      <c r="Z809" s="73">
        <v>0</v>
      </c>
      <c r="AA809" s="73">
        <v>0</v>
      </c>
      <c r="AB809" s="73">
        <v>0</v>
      </c>
      <c r="AC809" s="73">
        <v>0</v>
      </c>
      <c r="AD809" s="73">
        <v>0</v>
      </c>
      <c r="AE809" s="73">
        <v>0</v>
      </c>
      <c r="AF809" s="73">
        <v>0</v>
      </c>
      <c r="AG809" s="73">
        <v>0</v>
      </c>
      <c r="AH809" s="73">
        <v>0</v>
      </c>
      <c r="AI809" s="73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</row>
    <row r="810" spans="1:85">
      <c r="A810" s="14" t="s">
        <v>6</v>
      </c>
      <c r="B810" s="14" t="s">
        <v>3</v>
      </c>
      <c r="C810" s="73">
        <v>0</v>
      </c>
      <c r="D810" s="73">
        <v>0</v>
      </c>
      <c r="E810" s="73">
        <v>0</v>
      </c>
      <c r="F810" s="73">
        <v>0</v>
      </c>
      <c r="G810" s="73">
        <v>0</v>
      </c>
      <c r="H810" s="73">
        <v>0</v>
      </c>
      <c r="I810" s="73">
        <v>0</v>
      </c>
      <c r="J810" s="73">
        <v>0</v>
      </c>
      <c r="K810" s="73">
        <v>0</v>
      </c>
      <c r="L810" s="73">
        <v>0</v>
      </c>
      <c r="M810" s="73">
        <v>0</v>
      </c>
      <c r="N810" s="73">
        <v>0</v>
      </c>
      <c r="O810" s="73">
        <v>0</v>
      </c>
      <c r="P810" s="73">
        <v>0</v>
      </c>
      <c r="Q810" s="73">
        <v>0</v>
      </c>
      <c r="R810" s="73">
        <v>0</v>
      </c>
      <c r="S810" s="73">
        <v>0</v>
      </c>
      <c r="T810" s="73">
        <v>0</v>
      </c>
      <c r="U810" s="73">
        <v>0</v>
      </c>
      <c r="V810" s="73">
        <v>0</v>
      </c>
      <c r="W810" s="73">
        <v>0</v>
      </c>
      <c r="X810" s="73">
        <v>0</v>
      </c>
      <c r="Y810" s="73">
        <v>0</v>
      </c>
      <c r="Z810" s="73">
        <v>0</v>
      </c>
      <c r="AA810" s="73">
        <v>0</v>
      </c>
      <c r="AB810" s="73">
        <v>0</v>
      </c>
      <c r="AC810" s="73">
        <v>0</v>
      </c>
      <c r="AD810" s="73">
        <v>0</v>
      </c>
      <c r="AE810" s="73">
        <v>0</v>
      </c>
      <c r="AF810" s="73">
        <v>0</v>
      </c>
      <c r="AG810" s="73">
        <v>0</v>
      </c>
      <c r="AH810" s="73">
        <v>0</v>
      </c>
      <c r="AI810" s="73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</row>
    <row r="811" spans="1:85">
      <c r="A811" s="5"/>
      <c r="B811" s="5" t="s">
        <v>4</v>
      </c>
      <c r="C811" s="73">
        <v>0</v>
      </c>
      <c r="D811" s="73">
        <v>0</v>
      </c>
      <c r="E811" s="73">
        <v>0</v>
      </c>
      <c r="F811" s="73">
        <v>0</v>
      </c>
      <c r="G811" s="73">
        <v>0</v>
      </c>
      <c r="H811" s="73">
        <v>0</v>
      </c>
      <c r="I811" s="73">
        <v>0</v>
      </c>
      <c r="J811" s="73">
        <v>0</v>
      </c>
      <c r="K811" s="73">
        <v>0</v>
      </c>
      <c r="L811" s="73">
        <v>0</v>
      </c>
      <c r="M811" s="73">
        <v>0</v>
      </c>
      <c r="N811" s="73">
        <v>0</v>
      </c>
      <c r="O811" s="73">
        <v>0</v>
      </c>
      <c r="P811" s="73">
        <v>0</v>
      </c>
      <c r="Q811" s="73">
        <v>0</v>
      </c>
      <c r="R811" s="73">
        <v>0</v>
      </c>
      <c r="S811" s="73">
        <v>0</v>
      </c>
      <c r="T811" s="73">
        <v>0</v>
      </c>
      <c r="U811" s="73">
        <v>0</v>
      </c>
      <c r="V811" s="73">
        <v>0</v>
      </c>
      <c r="W811" s="73">
        <v>0</v>
      </c>
      <c r="X811" s="73">
        <v>0</v>
      </c>
      <c r="Y811" s="73">
        <v>0</v>
      </c>
      <c r="Z811" s="73">
        <v>0</v>
      </c>
      <c r="AA811" s="73">
        <v>0</v>
      </c>
      <c r="AB811" s="73">
        <v>0</v>
      </c>
      <c r="AC811" s="73">
        <v>0</v>
      </c>
      <c r="AD811" s="73">
        <v>0</v>
      </c>
      <c r="AE811" s="73">
        <v>0</v>
      </c>
      <c r="AF811" s="73">
        <v>0</v>
      </c>
      <c r="AG811" s="73">
        <v>0</v>
      </c>
      <c r="AH811" s="73">
        <v>0</v>
      </c>
      <c r="AI811" s="73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</row>
    <row r="812" spans="1:85">
      <c r="A812" s="5" t="s">
        <v>8</v>
      </c>
      <c r="B812" s="5" t="s">
        <v>3</v>
      </c>
      <c r="C812" s="73">
        <v>0</v>
      </c>
      <c r="D812" s="73">
        <v>0</v>
      </c>
      <c r="E812" s="73">
        <v>0</v>
      </c>
      <c r="F812" s="73">
        <v>0</v>
      </c>
      <c r="G812" s="73">
        <v>0</v>
      </c>
      <c r="H812" s="73">
        <v>0</v>
      </c>
      <c r="I812" s="73">
        <v>0</v>
      </c>
      <c r="J812" s="73">
        <v>0</v>
      </c>
      <c r="K812" s="73">
        <v>0</v>
      </c>
      <c r="L812" s="73">
        <v>0</v>
      </c>
      <c r="M812" s="73">
        <v>0</v>
      </c>
      <c r="N812" s="73">
        <v>0</v>
      </c>
      <c r="O812" s="73">
        <v>0</v>
      </c>
      <c r="P812" s="73">
        <v>0</v>
      </c>
      <c r="Q812" s="73">
        <v>0</v>
      </c>
      <c r="R812" s="73">
        <v>0</v>
      </c>
      <c r="S812" s="73">
        <v>0</v>
      </c>
      <c r="T812" s="73">
        <v>0</v>
      </c>
      <c r="U812" s="73">
        <v>0</v>
      </c>
      <c r="V812" s="73">
        <v>0</v>
      </c>
      <c r="W812" s="73">
        <v>0</v>
      </c>
      <c r="X812" s="73">
        <v>0</v>
      </c>
      <c r="Y812" s="73">
        <v>0</v>
      </c>
      <c r="Z812" s="73">
        <v>0</v>
      </c>
      <c r="AA812" s="73">
        <v>0</v>
      </c>
      <c r="AB812" s="73">
        <v>0</v>
      </c>
      <c r="AC812" s="73">
        <v>0</v>
      </c>
      <c r="AD812" s="73">
        <v>0</v>
      </c>
      <c r="AE812" s="73">
        <v>0</v>
      </c>
      <c r="AF812" s="73">
        <v>0</v>
      </c>
      <c r="AG812" s="73">
        <v>0</v>
      </c>
      <c r="AH812" s="73">
        <v>0</v>
      </c>
      <c r="AI812" s="73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</row>
    <row r="813" spans="1:85">
      <c r="A813" s="4"/>
      <c r="B813" s="4" t="s">
        <v>37</v>
      </c>
      <c r="C813" s="73">
        <v>0</v>
      </c>
      <c r="D813" s="73">
        <v>0</v>
      </c>
      <c r="E813" s="73">
        <v>0</v>
      </c>
      <c r="F813" s="73">
        <v>0</v>
      </c>
      <c r="G813" s="73">
        <v>0</v>
      </c>
      <c r="H813" s="73">
        <v>0</v>
      </c>
      <c r="I813" s="73">
        <v>0</v>
      </c>
      <c r="J813" s="73">
        <v>0</v>
      </c>
      <c r="K813" s="73">
        <v>0</v>
      </c>
      <c r="L813" s="73">
        <v>0</v>
      </c>
      <c r="M813" s="73">
        <v>0</v>
      </c>
      <c r="N813" s="73">
        <v>0</v>
      </c>
      <c r="O813" s="73">
        <v>0</v>
      </c>
      <c r="P813" s="73">
        <v>0</v>
      </c>
      <c r="Q813" s="73">
        <v>0</v>
      </c>
      <c r="R813" s="73">
        <v>0</v>
      </c>
      <c r="S813" s="73">
        <v>0</v>
      </c>
      <c r="T813" s="73">
        <v>0</v>
      </c>
      <c r="U813" s="73">
        <v>0</v>
      </c>
      <c r="V813" s="73">
        <v>0</v>
      </c>
      <c r="W813" s="73">
        <v>0</v>
      </c>
      <c r="X813" s="73">
        <v>0</v>
      </c>
      <c r="Y813" s="73">
        <v>0</v>
      </c>
      <c r="Z813" s="73">
        <v>0</v>
      </c>
      <c r="AA813" s="73">
        <v>0</v>
      </c>
      <c r="AB813" s="73">
        <v>0</v>
      </c>
      <c r="AC813" s="73">
        <v>0</v>
      </c>
      <c r="AD813" s="73">
        <v>0</v>
      </c>
      <c r="AE813" s="73">
        <v>0</v>
      </c>
      <c r="AF813" s="73">
        <v>0</v>
      </c>
      <c r="AG813" s="73">
        <v>0</v>
      </c>
      <c r="AH813" s="73">
        <v>0</v>
      </c>
      <c r="AI813" s="7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</row>
    <row r="814" spans="1:85">
      <c r="A814" s="14" t="s">
        <v>36</v>
      </c>
      <c r="B814" s="14" t="s">
        <v>38</v>
      </c>
      <c r="C814" s="73">
        <v>0</v>
      </c>
      <c r="D814" s="73">
        <v>0</v>
      </c>
      <c r="E814" s="73">
        <v>0</v>
      </c>
      <c r="F814" s="73">
        <v>0</v>
      </c>
      <c r="G814" s="73">
        <v>0</v>
      </c>
      <c r="H814" s="73">
        <v>0</v>
      </c>
      <c r="I814" s="73">
        <v>0</v>
      </c>
      <c r="J814" s="73">
        <v>0</v>
      </c>
      <c r="K814" s="73">
        <v>0</v>
      </c>
      <c r="L814" s="73">
        <v>0</v>
      </c>
      <c r="M814" s="73">
        <v>0</v>
      </c>
      <c r="N814" s="73">
        <v>0</v>
      </c>
      <c r="O814" s="73">
        <v>0</v>
      </c>
      <c r="P814" s="73">
        <v>0</v>
      </c>
      <c r="Q814" s="73">
        <v>0</v>
      </c>
      <c r="R814" s="73">
        <v>0</v>
      </c>
      <c r="S814" s="73">
        <v>0</v>
      </c>
      <c r="T814" s="73">
        <v>0</v>
      </c>
      <c r="U814" s="73">
        <v>0</v>
      </c>
      <c r="V814" s="73">
        <v>0</v>
      </c>
      <c r="W814" s="73">
        <v>0</v>
      </c>
      <c r="X814" s="73">
        <v>0</v>
      </c>
      <c r="Y814" s="73">
        <v>0</v>
      </c>
      <c r="Z814" s="73">
        <v>0</v>
      </c>
      <c r="AA814" s="73">
        <v>0</v>
      </c>
      <c r="AB814" s="73">
        <v>0</v>
      </c>
      <c r="AC814" s="73">
        <v>0</v>
      </c>
      <c r="AD814" s="73">
        <v>0</v>
      </c>
      <c r="AE814" s="73">
        <v>0</v>
      </c>
      <c r="AF814" s="73">
        <v>0</v>
      </c>
      <c r="AG814" s="73">
        <v>0</v>
      </c>
      <c r="AH814" s="73">
        <v>0</v>
      </c>
      <c r="AI814" s="73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</row>
    <row r="815" spans="1:85">
      <c r="A815" s="5"/>
      <c r="B815" s="5" t="s">
        <v>213</v>
      </c>
      <c r="C815" s="73">
        <v>0</v>
      </c>
      <c r="D815" s="73">
        <v>0</v>
      </c>
      <c r="E815" s="73">
        <v>0</v>
      </c>
      <c r="F815" s="73">
        <v>0</v>
      </c>
      <c r="G815" s="73">
        <v>0</v>
      </c>
      <c r="H815" s="73">
        <v>0</v>
      </c>
      <c r="I815" s="73">
        <v>0</v>
      </c>
      <c r="J815" s="73">
        <v>0</v>
      </c>
      <c r="K815" s="73">
        <v>0</v>
      </c>
      <c r="L815" s="73">
        <v>0</v>
      </c>
      <c r="M815" s="73">
        <v>0</v>
      </c>
      <c r="N815" s="73">
        <v>0</v>
      </c>
      <c r="O815" s="73">
        <v>0</v>
      </c>
      <c r="P815" s="73">
        <v>0</v>
      </c>
      <c r="Q815" s="73">
        <v>0</v>
      </c>
      <c r="R815" s="73">
        <v>0</v>
      </c>
      <c r="S815" s="73">
        <v>0</v>
      </c>
      <c r="T815" s="73">
        <v>0</v>
      </c>
      <c r="U815" s="73">
        <v>0</v>
      </c>
      <c r="V815" s="73">
        <v>0</v>
      </c>
      <c r="W815" s="73">
        <v>0</v>
      </c>
      <c r="X815" s="73">
        <v>0</v>
      </c>
      <c r="Y815" s="73">
        <v>0</v>
      </c>
      <c r="Z815" s="73">
        <v>0</v>
      </c>
      <c r="AA815" s="73">
        <v>0</v>
      </c>
      <c r="AB815" s="73">
        <v>0</v>
      </c>
      <c r="AC815" s="73">
        <v>0</v>
      </c>
      <c r="AD815" s="73">
        <v>0</v>
      </c>
      <c r="AE815" s="73">
        <v>0</v>
      </c>
      <c r="AF815" s="73">
        <v>0</v>
      </c>
      <c r="AG815" s="73">
        <v>0</v>
      </c>
      <c r="AH815" s="73">
        <v>0</v>
      </c>
      <c r="AI815" s="73">
        <v>0</v>
      </c>
    </row>
    <row r="816" spans="1:85">
      <c r="A816" s="1" t="str">
        <f>LOOKUP(B816,[1]Regions!$A$4:$A$98,[1]Regions!$B$4:$B$98)</f>
        <v>New Zealand</v>
      </c>
      <c r="B816" s="2">
        <v>38</v>
      </c>
      <c r="C816" s="72">
        <v>2018</v>
      </c>
      <c r="D816" s="72">
        <v>2019</v>
      </c>
      <c r="E816" s="72">
        <v>2020</v>
      </c>
      <c r="F816" s="72">
        <v>2021</v>
      </c>
      <c r="G816" s="72">
        <v>2022</v>
      </c>
      <c r="H816" s="72">
        <v>2023</v>
      </c>
      <c r="I816" s="72">
        <v>2024</v>
      </c>
      <c r="J816" s="72">
        <v>2025</v>
      </c>
      <c r="K816" s="72">
        <v>2026</v>
      </c>
      <c r="L816" s="72">
        <v>2027</v>
      </c>
      <c r="M816" s="72">
        <v>2028</v>
      </c>
      <c r="N816" s="72">
        <v>2029</v>
      </c>
      <c r="O816" s="72">
        <v>2030</v>
      </c>
      <c r="P816" s="72">
        <v>2031</v>
      </c>
      <c r="Q816" s="72">
        <v>2032</v>
      </c>
      <c r="R816" s="72">
        <v>2033</v>
      </c>
      <c r="S816" s="72">
        <v>2034</v>
      </c>
      <c r="T816" s="72">
        <v>2035</v>
      </c>
      <c r="U816" s="72">
        <v>2036</v>
      </c>
      <c r="V816" s="72">
        <v>2037</v>
      </c>
      <c r="W816" s="72">
        <v>2038</v>
      </c>
      <c r="X816" s="72">
        <v>2039</v>
      </c>
      <c r="Y816" s="72">
        <v>2040</v>
      </c>
      <c r="Z816" s="72">
        <v>2041</v>
      </c>
      <c r="AA816" s="72">
        <v>2042</v>
      </c>
      <c r="AB816" s="72">
        <v>2043</v>
      </c>
      <c r="AC816" s="72">
        <v>2044</v>
      </c>
      <c r="AD816" s="72">
        <v>2045</v>
      </c>
      <c r="AE816" s="72">
        <v>2046</v>
      </c>
      <c r="AF816" s="72">
        <v>2047</v>
      </c>
      <c r="AG816" s="72">
        <v>2048</v>
      </c>
      <c r="AH816" s="72">
        <v>2049</v>
      </c>
      <c r="AI816" s="72">
        <v>2050</v>
      </c>
      <c r="AJ816">
        <v>2051</v>
      </c>
      <c r="AK816">
        <v>2052</v>
      </c>
      <c r="AL816">
        <v>2053</v>
      </c>
      <c r="AM816">
        <v>2054</v>
      </c>
      <c r="AN816">
        <v>2055</v>
      </c>
      <c r="AO816">
        <v>2056</v>
      </c>
      <c r="AP816">
        <v>2057</v>
      </c>
      <c r="AQ816">
        <v>2058</v>
      </c>
      <c r="AR816">
        <v>2059</v>
      </c>
      <c r="AS816">
        <v>2060</v>
      </c>
      <c r="AT816">
        <v>2061</v>
      </c>
      <c r="AU816">
        <v>2062</v>
      </c>
      <c r="AV816">
        <v>2063</v>
      </c>
      <c r="AW816">
        <v>2064</v>
      </c>
      <c r="AX816">
        <v>2065</v>
      </c>
      <c r="AY816">
        <v>2066</v>
      </c>
      <c r="AZ816">
        <v>2067</v>
      </c>
      <c r="BA816">
        <v>2068</v>
      </c>
      <c r="BB816">
        <v>2069</v>
      </c>
      <c r="BC816">
        <v>2070</v>
      </c>
      <c r="BD816">
        <v>2071</v>
      </c>
      <c r="BE816">
        <v>2072</v>
      </c>
      <c r="BF816">
        <v>2073</v>
      </c>
      <c r="BG816">
        <v>2074</v>
      </c>
      <c r="BH816">
        <v>2075</v>
      </c>
      <c r="BI816">
        <v>2076</v>
      </c>
      <c r="BJ816">
        <v>2077</v>
      </c>
      <c r="BK816">
        <v>2078</v>
      </c>
      <c r="BL816">
        <v>2079</v>
      </c>
      <c r="BM816">
        <v>2080</v>
      </c>
      <c r="BN816">
        <v>2081</v>
      </c>
      <c r="BO816">
        <v>2082</v>
      </c>
      <c r="BP816">
        <v>2083</v>
      </c>
      <c r="BQ816">
        <v>2084</v>
      </c>
      <c r="BR816">
        <v>2085</v>
      </c>
      <c r="BS816">
        <v>2086</v>
      </c>
      <c r="BT816">
        <v>2087</v>
      </c>
      <c r="BU816">
        <v>2088</v>
      </c>
      <c r="BV816">
        <v>2089</v>
      </c>
      <c r="BW816">
        <v>2090</v>
      </c>
      <c r="BX816">
        <v>2091</v>
      </c>
      <c r="BY816">
        <v>2092</v>
      </c>
      <c r="BZ816">
        <v>2093</v>
      </c>
      <c r="CA816">
        <v>2094</v>
      </c>
      <c r="CB816">
        <v>2095</v>
      </c>
      <c r="CC816">
        <v>2096</v>
      </c>
      <c r="CD816">
        <v>2097</v>
      </c>
      <c r="CE816">
        <v>2098</v>
      </c>
      <c r="CF816">
        <v>2099</v>
      </c>
      <c r="CG816">
        <v>2100</v>
      </c>
    </row>
    <row r="817" spans="1:85">
      <c r="A817" s="74"/>
      <c r="B817" s="74" t="s">
        <v>4</v>
      </c>
      <c r="C817" s="73">
        <v>0</v>
      </c>
      <c r="D817" s="73">
        <v>0</v>
      </c>
      <c r="E817" s="73">
        <v>0</v>
      </c>
      <c r="F817" s="73">
        <v>0</v>
      </c>
      <c r="G817" s="73">
        <v>0</v>
      </c>
      <c r="H817" s="73">
        <v>0</v>
      </c>
      <c r="I817" s="73">
        <v>0</v>
      </c>
      <c r="J817" s="73">
        <v>0</v>
      </c>
      <c r="K817" s="73">
        <v>0</v>
      </c>
      <c r="L817" s="73">
        <v>0</v>
      </c>
      <c r="M817" s="73">
        <v>0</v>
      </c>
      <c r="N817" s="73">
        <v>0</v>
      </c>
      <c r="O817" s="73">
        <v>0</v>
      </c>
      <c r="P817" s="73">
        <v>0</v>
      </c>
      <c r="Q817" s="73">
        <v>0</v>
      </c>
      <c r="R817" s="73">
        <v>0</v>
      </c>
      <c r="S817" s="73">
        <v>0</v>
      </c>
      <c r="T817" s="73">
        <v>0</v>
      </c>
      <c r="U817" s="73">
        <v>0</v>
      </c>
      <c r="V817" s="73">
        <v>0</v>
      </c>
      <c r="W817" s="73">
        <v>0</v>
      </c>
      <c r="X817" s="73">
        <v>0</v>
      </c>
      <c r="Y817" s="73">
        <v>0</v>
      </c>
      <c r="Z817" s="73">
        <v>0</v>
      </c>
      <c r="AA817" s="73">
        <v>0</v>
      </c>
      <c r="AB817" s="73">
        <v>0</v>
      </c>
      <c r="AC817" s="73">
        <v>0</v>
      </c>
      <c r="AD817" s="73">
        <v>0</v>
      </c>
      <c r="AE817" s="73">
        <v>0</v>
      </c>
      <c r="AF817" s="73">
        <v>0</v>
      </c>
      <c r="AG817" s="73">
        <v>0</v>
      </c>
      <c r="AH817" s="73">
        <v>0</v>
      </c>
      <c r="AI817" s="73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</row>
    <row r="818" spans="1:85">
      <c r="A818" s="74" t="s">
        <v>0</v>
      </c>
      <c r="B818" s="74" t="s">
        <v>3</v>
      </c>
      <c r="C818" s="73">
        <v>0</v>
      </c>
      <c r="D818" s="73">
        <v>0</v>
      </c>
      <c r="E818" s="73">
        <v>0</v>
      </c>
      <c r="F818" s="73">
        <v>0</v>
      </c>
      <c r="G818" s="73">
        <v>0</v>
      </c>
      <c r="H818" s="73">
        <v>0</v>
      </c>
      <c r="I818" s="73">
        <v>0</v>
      </c>
      <c r="J818" s="73">
        <v>0</v>
      </c>
      <c r="K818" s="73">
        <v>0</v>
      </c>
      <c r="L818" s="73">
        <v>0</v>
      </c>
      <c r="M818" s="73">
        <v>0</v>
      </c>
      <c r="N818" s="73">
        <v>0</v>
      </c>
      <c r="O818" s="73">
        <v>0</v>
      </c>
      <c r="P818" s="73">
        <v>0</v>
      </c>
      <c r="Q818" s="73">
        <v>0</v>
      </c>
      <c r="R818" s="73">
        <v>0</v>
      </c>
      <c r="S818" s="73">
        <v>0</v>
      </c>
      <c r="T818" s="73">
        <v>0</v>
      </c>
      <c r="U818" s="73">
        <v>0</v>
      </c>
      <c r="V818" s="73">
        <v>0</v>
      </c>
      <c r="W818" s="73">
        <v>0</v>
      </c>
      <c r="X818" s="73">
        <v>0</v>
      </c>
      <c r="Y818" s="73">
        <v>0</v>
      </c>
      <c r="Z818" s="73">
        <v>0</v>
      </c>
      <c r="AA818" s="73">
        <v>0</v>
      </c>
      <c r="AB818" s="73">
        <v>0</v>
      </c>
      <c r="AC818" s="73">
        <v>0</v>
      </c>
      <c r="AD818" s="73">
        <v>0</v>
      </c>
      <c r="AE818" s="73">
        <v>0</v>
      </c>
      <c r="AF818" s="73">
        <v>0</v>
      </c>
      <c r="AG818" s="73">
        <v>0</v>
      </c>
      <c r="AH818" s="73">
        <v>0</v>
      </c>
      <c r="AI818" s="73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</row>
    <row r="819" spans="1:85">
      <c r="A819" s="74"/>
      <c r="B819" s="74" t="s">
        <v>34</v>
      </c>
      <c r="C819" s="73">
        <v>0</v>
      </c>
      <c r="D819" s="73">
        <v>0</v>
      </c>
      <c r="E819" s="73">
        <v>0</v>
      </c>
      <c r="F819" s="73">
        <v>0</v>
      </c>
      <c r="G819" s="73">
        <v>0</v>
      </c>
      <c r="H819" s="73">
        <v>0</v>
      </c>
      <c r="I819" s="73">
        <v>0</v>
      </c>
      <c r="J819" s="73">
        <v>0</v>
      </c>
      <c r="K819" s="73">
        <v>0</v>
      </c>
      <c r="L819" s="73">
        <v>0</v>
      </c>
      <c r="M819" s="73">
        <v>0</v>
      </c>
      <c r="N819" s="73">
        <v>0</v>
      </c>
      <c r="O819" s="73">
        <v>0</v>
      </c>
      <c r="P819" s="73">
        <v>0</v>
      </c>
      <c r="Q819" s="73">
        <v>0</v>
      </c>
      <c r="R819" s="73">
        <v>0</v>
      </c>
      <c r="S819" s="73">
        <v>0</v>
      </c>
      <c r="T819" s="73">
        <v>0</v>
      </c>
      <c r="U819" s="73">
        <v>0</v>
      </c>
      <c r="V819" s="73">
        <v>0</v>
      </c>
      <c r="W819" s="73">
        <v>0</v>
      </c>
      <c r="X819" s="73">
        <v>0</v>
      </c>
      <c r="Y819" s="73">
        <v>0</v>
      </c>
      <c r="Z819" s="73">
        <v>0</v>
      </c>
      <c r="AA819" s="73">
        <v>0</v>
      </c>
      <c r="AB819" s="73">
        <v>0</v>
      </c>
      <c r="AC819" s="73">
        <v>0</v>
      </c>
      <c r="AD819" s="73">
        <v>0</v>
      </c>
      <c r="AE819" s="73">
        <v>0</v>
      </c>
      <c r="AF819" s="73">
        <v>0</v>
      </c>
      <c r="AG819" s="73">
        <v>0</v>
      </c>
      <c r="AH819" s="73">
        <v>0</v>
      </c>
      <c r="AI819" s="73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>
      <c r="A820" s="14"/>
      <c r="B820" s="14" t="s">
        <v>35</v>
      </c>
      <c r="C820" s="73">
        <v>0</v>
      </c>
      <c r="D820" s="73">
        <v>0</v>
      </c>
      <c r="E820" s="73">
        <v>0</v>
      </c>
      <c r="F820" s="73">
        <v>0</v>
      </c>
      <c r="G820" s="73">
        <v>0</v>
      </c>
      <c r="H820" s="73">
        <v>0</v>
      </c>
      <c r="I820" s="73">
        <v>0</v>
      </c>
      <c r="J820" s="73">
        <v>0</v>
      </c>
      <c r="K820" s="73">
        <v>0</v>
      </c>
      <c r="L820" s="73">
        <v>0</v>
      </c>
      <c r="M820" s="73">
        <v>0</v>
      </c>
      <c r="N820" s="73">
        <v>0</v>
      </c>
      <c r="O820" s="73">
        <v>0</v>
      </c>
      <c r="P820" s="73">
        <v>0</v>
      </c>
      <c r="Q820" s="73">
        <v>0</v>
      </c>
      <c r="R820" s="73">
        <v>0</v>
      </c>
      <c r="S820" s="73">
        <v>0</v>
      </c>
      <c r="T820" s="73">
        <v>0</v>
      </c>
      <c r="U820" s="73">
        <v>0</v>
      </c>
      <c r="V820" s="73">
        <v>0</v>
      </c>
      <c r="W820" s="73">
        <v>0</v>
      </c>
      <c r="X820" s="73">
        <v>0</v>
      </c>
      <c r="Y820" s="73">
        <v>0</v>
      </c>
      <c r="Z820" s="73">
        <v>0</v>
      </c>
      <c r="AA820" s="73">
        <v>0</v>
      </c>
      <c r="AB820" s="73">
        <v>0</v>
      </c>
      <c r="AC820" s="73">
        <v>0</v>
      </c>
      <c r="AD820" s="73">
        <v>0</v>
      </c>
      <c r="AE820" s="73">
        <v>0</v>
      </c>
      <c r="AF820" s="73">
        <v>0</v>
      </c>
      <c r="AG820" s="73">
        <v>0</v>
      </c>
      <c r="AH820" s="73">
        <v>0</v>
      </c>
      <c r="AI820" s="73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</row>
    <row r="821" spans="1:85">
      <c r="A821" s="4"/>
      <c r="B821" s="4" t="s">
        <v>4</v>
      </c>
      <c r="C821" s="73">
        <v>0</v>
      </c>
      <c r="D821" s="73">
        <v>0</v>
      </c>
      <c r="E821" s="73">
        <v>0</v>
      </c>
      <c r="F821" s="73">
        <v>0</v>
      </c>
      <c r="G821" s="73">
        <v>0</v>
      </c>
      <c r="H821" s="73">
        <v>0</v>
      </c>
      <c r="I821" s="73">
        <v>0</v>
      </c>
      <c r="J821" s="73">
        <v>0</v>
      </c>
      <c r="K821" s="73">
        <v>0</v>
      </c>
      <c r="L821" s="73">
        <v>0</v>
      </c>
      <c r="M821" s="73">
        <v>0</v>
      </c>
      <c r="N821" s="73">
        <v>0</v>
      </c>
      <c r="O821" s="73">
        <v>0</v>
      </c>
      <c r="P821" s="73">
        <v>0</v>
      </c>
      <c r="Q821" s="73">
        <v>0</v>
      </c>
      <c r="R821" s="73">
        <v>0</v>
      </c>
      <c r="S821" s="73">
        <v>0</v>
      </c>
      <c r="T821" s="73">
        <v>0</v>
      </c>
      <c r="U821" s="73">
        <v>0</v>
      </c>
      <c r="V821" s="73">
        <v>0</v>
      </c>
      <c r="W821" s="73">
        <v>0</v>
      </c>
      <c r="X821" s="73">
        <v>0</v>
      </c>
      <c r="Y821" s="73">
        <v>0</v>
      </c>
      <c r="Z821" s="73">
        <v>0</v>
      </c>
      <c r="AA821" s="73">
        <v>0</v>
      </c>
      <c r="AB821" s="73">
        <v>0</v>
      </c>
      <c r="AC821" s="73">
        <v>0</v>
      </c>
      <c r="AD821" s="73">
        <v>0</v>
      </c>
      <c r="AE821" s="73">
        <v>0</v>
      </c>
      <c r="AF821" s="73">
        <v>0</v>
      </c>
      <c r="AG821" s="73">
        <v>0</v>
      </c>
      <c r="AH821" s="73">
        <v>0</v>
      </c>
      <c r="AI821" s="73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</row>
    <row r="822" spans="1:85">
      <c r="A822" s="74" t="s">
        <v>1</v>
      </c>
      <c r="B822" s="74" t="s">
        <v>3</v>
      </c>
      <c r="C822" s="73">
        <v>0</v>
      </c>
      <c r="D822" s="73">
        <v>0</v>
      </c>
      <c r="E822" s="73">
        <v>0</v>
      </c>
      <c r="F822" s="73">
        <v>0</v>
      </c>
      <c r="G822" s="73">
        <v>0</v>
      </c>
      <c r="H822" s="73">
        <v>0</v>
      </c>
      <c r="I822" s="73">
        <v>0</v>
      </c>
      <c r="J822" s="73">
        <v>0</v>
      </c>
      <c r="K822" s="73">
        <v>0</v>
      </c>
      <c r="L822" s="73">
        <v>0</v>
      </c>
      <c r="M822" s="73">
        <v>0</v>
      </c>
      <c r="N822" s="73">
        <v>0</v>
      </c>
      <c r="O822" s="73">
        <v>0</v>
      </c>
      <c r="P822" s="73">
        <v>0</v>
      </c>
      <c r="Q822" s="73">
        <v>0</v>
      </c>
      <c r="R822" s="73">
        <v>0</v>
      </c>
      <c r="S822" s="73">
        <v>0</v>
      </c>
      <c r="T822" s="73">
        <v>0</v>
      </c>
      <c r="U822" s="73">
        <v>0</v>
      </c>
      <c r="V822" s="73">
        <v>0</v>
      </c>
      <c r="W822" s="73">
        <v>0</v>
      </c>
      <c r="X822" s="73">
        <v>0</v>
      </c>
      <c r="Y822" s="73">
        <v>0</v>
      </c>
      <c r="Z822" s="73">
        <v>0</v>
      </c>
      <c r="AA822" s="73">
        <v>0</v>
      </c>
      <c r="AB822" s="73">
        <v>0</v>
      </c>
      <c r="AC822" s="73">
        <v>0</v>
      </c>
      <c r="AD822" s="73">
        <v>0</v>
      </c>
      <c r="AE822" s="73">
        <v>0</v>
      </c>
      <c r="AF822" s="73">
        <v>0</v>
      </c>
      <c r="AG822" s="73">
        <v>0</v>
      </c>
      <c r="AH822" s="73">
        <v>0</v>
      </c>
      <c r="AI822" s="73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</row>
    <row r="823" spans="1:85">
      <c r="A823" s="74"/>
      <c r="B823" s="74" t="s">
        <v>34</v>
      </c>
      <c r="C823" s="73">
        <v>0</v>
      </c>
      <c r="D823" s="73">
        <v>0</v>
      </c>
      <c r="E823" s="73">
        <v>0</v>
      </c>
      <c r="F823" s="73">
        <v>0</v>
      </c>
      <c r="G823" s="73">
        <v>0</v>
      </c>
      <c r="H823" s="73">
        <v>0</v>
      </c>
      <c r="I823" s="73">
        <v>0</v>
      </c>
      <c r="J823" s="73">
        <v>0</v>
      </c>
      <c r="K823" s="73">
        <v>0</v>
      </c>
      <c r="L823" s="73">
        <v>0</v>
      </c>
      <c r="M823" s="73">
        <v>0</v>
      </c>
      <c r="N823" s="73">
        <v>0</v>
      </c>
      <c r="O823" s="73">
        <v>0</v>
      </c>
      <c r="P823" s="73">
        <v>0</v>
      </c>
      <c r="Q823" s="73">
        <v>0</v>
      </c>
      <c r="R823" s="73">
        <v>0</v>
      </c>
      <c r="S823" s="73">
        <v>0</v>
      </c>
      <c r="T823" s="73">
        <v>0</v>
      </c>
      <c r="U823" s="73">
        <v>0</v>
      </c>
      <c r="V823" s="73">
        <v>0</v>
      </c>
      <c r="W823" s="73">
        <v>0</v>
      </c>
      <c r="X823" s="73">
        <v>0</v>
      </c>
      <c r="Y823" s="73">
        <v>0</v>
      </c>
      <c r="Z823" s="73">
        <v>0</v>
      </c>
      <c r="AA823" s="73">
        <v>0</v>
      </c>
      <c r="AB823" s="73">
        <v>0</v>
      </c>
      <c r="AC823" s="73">
        <v>0</v>
      </c>
      <c r="AD823" s="73">
        <v>0</v>
      </c>
      <c r="AE823" s="73">
        <v>0</v>
      </c>
      <c r="AF823" s="73">
        <v>0</v>
      </c>
      <c r="AG823" s="73">
        <v>0</v>
      </c>
      <c r="AH823" s="73">
        <v>0</v>
      </c>
      <c r="AI823" s="7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</row>
    <row r="824" spans="1:85">
      <c r="A824" s="14"/>
      <c r="B824" s="14" t="s">
        <v>35</v>
      </c>
      <c r="C824" s="73">
        <v>0</v>
      </c>
      <c r="D824" s="73">
        <v>0</v>
      </c>
      <c r="E824" s="73">
        <v>0</v>
      </c>
      <c r="F824" s="73">
        <v>0</v>
      </c>
      <c r="G824" s="73">
        <v>0</v>
      </c>
      <c r="H824" s="73">
        <v>0</v>
      </c>
      <c r="I824" s="73">
        <v>0</v>
      </c>
      <c r="J824" s="73">
        <v>0</v>
      </c>
      <c r="K824" s="73">
        <v>0</v>
      </c>
      <c r="L824" s="73">
        <v>0</v>
      </c>
      <c r="M824" s="73">
        <v>0</v>
      </c>
      <c r="N824" s="73">
        <v>0</v>
      </c>
      <c r="O824" s="73">
        <v>0</v>
      </c>
      <c r="P824" s="73">
        <v>0</v>
      </c>
      <c r="Q824" s="73">
        <v>0</v>
      </c>
      <c r="R824" s="73">
        <v>0</v>
      </c>
      <c r="S824" s="73">
        <v>0</v>
      </c>
      <c r="T824" s="73">
        <v>0</v>
      </c>
      <c r="U824" s="73">
        <v>0</v>
      </c>
      <c r="V824" s="73">
        <v>0</v>
      </c>
      <c r="W824" s="73">
        <v>0</v>
      </c>
      <c r="X824" s="73">
        <v>0</v>
      </c>
      <c r="Y824" s="73">
        <v>0</v>
      </c>
      <c r="Z824" s="73">
        <v>0</v>
      </c>
      <c r="AA824" s="73">
        <v>0</v>
      </c>
      <c r="AB824" s="73">
        <v>0</v>
      </c>
      <c r="AC824" s="73">
        <v>0</v>
      </c>
      <c r="AD824" s="73">
        <v>0</v>
      </c>
      <c r="AE824" s="73">
        <v>0</v>
      </c>
      <c r="AF824" s="73">
        <v>0</v>
      </c>
      <c r="AG824" s="73">
        <v>0</v>
      </c>
      <c r="AH824" s="73">
        <v>0</v>
      </c>
      <c r="AI824" s="73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</row>
    <row r="825" spans="1:85">
      <c r="A825" s="4"/>
      <c r="B825" s="4" t="s">
        <v>4</v>
      </c>
      <c r="C825" s="73">
        <v>0</v>
      </c>
      <c r="D825" s="73">
        <v>0</v>
      </c>
      <c r="E825" s="73">
        <v>0</v>
      </c>
      <c r="F825" s="73">
        <v>0</v>
      </c>
      <c r="G825" s="73">
        <v>0</v>
      </c>
      <c r="H825" s="73">
        <v>0</v>
      </c>
      <c r="I825" s="73">
        <v>0</v>
      </c>
      <c r="J825" s="73">
        <v>0</v>
      </c>
      <c r="K825" s="73">
        <v>0</v>
      </c>
      <c r="L825" s="73">
        <v>0</v>
      </c>
      <c r="M825" s="73">
        <v>0</v>
      </c>
      <c r="N825" s="73">
        <v>0</v>
      </c>
      <c r="O825" s="73">
        <v>0</v>
      </c>
      <c r="P825" s="73">
        <v>0</v>
      </c>
      <c r="Q825" s="73">
        <v>0</v>
      </c>
      <c r="R825" s="73">
        <v>0</v>
      </c>
      <c r="S825" s="73">
        <v>0</v>
      </c>
      <c r="T825" s="73">
        <v>0</v>
      </c>
      <c r="U825" s="73">
        <v>0</v>
      </c>
      <c r="V825" s="73">
        <v>0</v>
      </c>
      <c r="W825" s="73">
        <v>0</v>
      </c>
      <c r="X825" s="73">
        <v>0</v>
      </c>
      <c r="Y825" s="73">
        <v>0</v>
      </c>
      <c r="Z825" s="73">
        <v>0</v>
      </c>
      <c r="AA825" s="73">
        <v>0</v>
      </c>
      <c r="AB825" s="73">
        <v>0</v>
      </c>
      <c r="AC825" s="73">
        <v>0</v>
      </c>
      <c r="AD825" s="73">
        <v>0</v>
      </c>
      <c r="AE825" s="73">
        <v>0</v>
      </c>
      <c r="AF825" s="73">
        <v>0</v>
      </c>
      <c r="AG825" s="73">
        <v>0</v>
      </c>
      <c r="AH825" s="73">
        <v>0</v>
      </c>
      <c r="AI825" s="73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</row>
    <row r="826" spans="1:85">
      <c r="A826" s="14" t="s">
        <v>5</v>
      </c>
      <c r="B826" s="14" t="s">
        <v>3</v>
      </c>
      <c r="C826" s="73">
        <v>0</v>
      </c>
      <c r="D826" s="73">
        <v>0</v>
      </c>
      <c r="E826" s="73">
        <v>0</v>
      </c>
      <c r="F826" s="73">
        <v>0</v>
      </c>
      <c r="G826" s="73">
        <v>0</v>
      </c>
      <c r="H826" s="73">
        <v>0</v>
      </c>
      <c r="I826" s="73">
        <v>0</v>
      </c>
      <c r="J826" s="73">
        <v>0</v>
      </c>
      <c r="K826" s="73">
        <v>0</v>
      </c>
      <c r="L826" s="73">
        <v>0</v>
      </c>
      <c r="M826" s="73">
        <v>0</v>
      </c>
      <c r="N826" s="73">
        <v>0</v>
      </c>
      <c r="O826" s="73">
        <v>0</v>
      </c>
      <c r="P826" s="73">
        <v>0</v>
      </c>
      <c r="Q826" s="73">
        <v>0</v>
      </c>
      <c r="R826" s="73">
        <v>0</v>
      </c>
      <c r="S826" s="73">
        <v>0</v>
      </c>
      <c r="T826" s="73">
        <v>0</v>
      </c>
      <c r="U826" s="73">
        <v>0</v>
      </c>
      <c r="V826" s="73">
        <v>0</v>
      </c>
      <c r="W826" s="73">
        <v>0</v>
      </c>
      <c r="X826" s="73">
        <v>0</v>
      </c>
      <c r="Y826" s="73">
        <v>0</v>
      </c>
      <c r="Z826" s="73">
        <v>0</v>
      </c>
      <c r="AA826" s="73">
        <v>0</v>
      </c>
      <c r="AB826" s="73">
        <v>0</v>
      </c>
      <c r="AC826" s="73">
        <v>0</v>
      </c>
      <c r="AD826" s="73">
        <v>0</v>
      </c>
      <c r="AE826" s="73">
        <v>0</v>
      </c>
      <c r="AF826" s="73">
        <v>0</v>
      </c>
      <c r="AG826" s="73">
        <v>0</v>
      </c>
      <c r="AH826" s="73">
        <v>0</v>
      </c>
      <c r="AI826" s="73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</row>
    <row r="827" spans="1:85">
      <c r="A827" s="5"/>
      <c r="B827" s="5" t="s">
        <v>4</v>
      </c>
      <c r="C827" s="73">
        <v>0</v>
      </c>
      <c r="D827" s="73">
        <v>0</v>
      </c>
      <c r="E827" s="73">
        <v>0</v>
      </c>
      <c r="F827" s="73">
        <v>0</v>
      </c>
      <c r="G827" s="73">
        <v>0</v>
      </c>
      <c r="H827" s="73">
        <v>0</v>
      </c>
      <c r="I827" s="73">
        <v>0</v>
      </c>
      <c r="J827" s="73">
        <v>0</v>
      </c>
      <c r="K827" s="73">
        <v>0</v>
      </c>
      <c r="L827" s="73">
        <v>0</v>
      </c>
      <c r="M827" s="73">
        <v>0</v>
      </c>
      <c r="N827" s="73">
        <v>0</v>
      </c>
      <c r="O827" s="73">
        <v>0</v>
      </c>
      <c r="P827" s="73">
        <v>0</v>
      </c>
      <c r="Q827" s="73">
        <v>0</v>
      </c>
      <c r="R827" s="73">
        <v>0</v>
      </c>
      <c r="S827" s="73">
        <v>0</v>
      </c>
      <c r="T827" s="73">
        <v>0</v>
      </c>
      <c r="U827" s="73">
        <v>0</v>
      </c>
      <c r="V827" s="73">
        <v>0</v>
      </c>
      <c r="W827" s="73">
        <v>0</v>
      </c>
      <c r="X827" s="73">
        <v>0</v>
      </c>
      <c r="Y827" s="73">
        <v>0</v>
      </c>
      <c r="Z827" s="73">
        <v>0</v>
      </c>
      <c r="AA827" s="73">
        <v>0</v>
      </c>
      <c r="AB827" s="73">
        <v>0</v>
      </c>
      <c r="AC827" s="73">
        <v>0</v>
      </c>
      <c r="AD827" s="73">
        <v>0</v>
      </c>
      <c r="AE827" s="73">
        <v>0</v>
      </c>
      <c r="AF827" s="73">
        <v>0</v>
      </c>
      <c r="AG827" s="73">
        <v>0</v>
      </c>
      <c r="AH827" s="73">
        <v>0</v>
      </c>
      <c r="AI827" s="73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</row>
    <row r="828" spans="1:85">
      <c r="A828" s="5" t="s">
        <v>2</v>
      </c>
      <c r="B828" s="5" t="s">
        <v>3</v>
      </c>
      <c r="C828" s="73">
        <v>0</v>
      </c>
      <c r="D828" s="73">
        <v>0</v>
      </c>
      <c r="E828" s="73">
        <v>0</v>
      </c>
      <c r="F828" s="73">
        <v>0</v>
      </c>
      <c r="G828" s="73">
        <v>0</v>
      </c>
      <c r="H828" s="73">
        <v>0</v>
      </c>
      <c r="I828" s="73">
        <v>0</v>
      </c>
      <c r="J828" s="73">
        <v>0</v>
      </c>
      <c r="K828" s="73">
        <v>0</v>
      </c>
      <c r="L828" s="73">
        <v>0</v>
      </c>
      <c r="M828" s="73">
        <v>0</v>
      </c>
      <c r="N828" s="73">
        <v>0</v>
      </c>
      <c r="O828" s="73">
        <v>0</v>
      </c>
      <c r="P828" s="73">
        <v>0</v>
      </c>
      <c r="Q828" s="73">
        <v>0</v>
      </c>
      <c r="R828" s="73">
        <v>0</v>
      </c>
      <c r="S828" s="73">
        <v>0</v>
      </c>
      <c r="T828" s="73">
        <v>0</v>
      </c>
      <c r="U828" s="73">
        <v>0</v>
      </c>
      <c r="V828" s="73">
        <v>0</v>
      </c>
      <c r="W828" s="73">
        <v>0</v>
      </c>
      <c r="X828" s="73">
        <v>0</v>
      </c>
      <c r="Y828" s="73">
        <v>0</v>
      </c>
      <c r="Z828" s="73">
        <v>0</v>
      </c>
      <c r="AA828" s="73">
        <v>0</v>
      </c>
      <c r="AB828" s="73">
        <v>0</v>
      </c>
      <c r="AC828" s="73">
        <v>0</v>
      </c>
      <c r="AD828" s="73">
        <v>0</v>
      </c>
      <c r="AE828" s="73">
        <v>0</v>
      </c>
      <c r="AF828" s="73">
        <v>0</v>
      </c>
      <c r="AG828" s="73">
        <v>0</v>
      </c>
      <c r="AH828" s="73">
        <v>0</v>
      </c>
      <c r="AI828" s="73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</row>
    <row r="829" spans="1:85">
      <c r="A829" s="4"/>
      <c r="B829" s="4" t="s">
        <v>4</v>
      </c>
      <c r="C829" s="73">
        <v>0</v>
      </c>
      <c r="D829" s="73">
        <v>0</v>
      </c>
      <c r="E829" s="73">
        <v>0</v>
      </c>
      <c r="F829" s="73">
        <v>0</v>
      </c>
      <c r="G829" s="73">
        <v>0</v>
      </c>
      <c r="H829" s="73">
        <v>0</v>
      </c>
      <c r="I829" s="73">
        <v>0</v>
      </c>
      <c r="J829" s="73">
        <v>0</v>
      </c>
      <c r="K829" s="73">
        <v>0</v>
      </c>
      <c r="L829" s="73">
        <v>0</v>
      </c>
      <c r="M829" s="73">
        <v>0</v>
      </c>
      <c r="N829" s="73">
        <v>0</v>
      </c>
      <c r="O829" s="73">
        <v>0</v>
      </c>
      <c r="P829" s="73">
        <v>0</v>
      </c>
      <c r="Q829" s="73">
        <v>0</v>
      </c>
      <c r="R829" s="73">
        <v>0</v>
      </c>
      <c r="S829" s="73">
        <v>0</v>
      </c>
      <c r="T829" s="73">
        <v>0</v>
      </c>
      <c r="U829" s="73">
        <v>0</v>
      </c>
      <c r="V829" s="73">
        <v>0</v>
      </c>
      <c r="W829" s="73">
        <v>0</v>
      </c>
      <c r="X829" s="73">
        <v>0</v>
      </c>
      <c r="Y829" s="73">
        <v>0</v>
      </c>
      <c r="Z829" s="73">
        <v>0</v>
      </c>
      <c r="AA829" s="73">
        <v>0</v>
      </c>
      <c r="AB829" s="73">
        <v>0</v>
      </c>
      <c r="AC829" s="73">
        <v>0</v>
      </c>
      <c r="AD829" s="73">
        <v>0</v>
      </c>
      <c r="AE829" s="73">
        <v>0</v>
      </c>
      <c r="AF829" s="73">
        <v>0</v>
      </c>
      <c r="AG829" s="73">
        <v>0</v>
      </c>
      <c r="AH829" s="73">
        <v>0</v>
      </c>
      <c r="AI829" s="73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</row>
    <row r="830" spans="1:85">
      <c r="A830" s="14" t="s">
        <v>7</v>
      </c>
      <c r="B830" s="14" t="s">
        <v>3</v>
      </c>
      <c r="C830" s="73">
        <v>0</v>
      </c>
      <c r="D830" s="73">
        <v>0</v>
      </c>
      <c r="E830" s="73">
        <v>0</v>
      </c>
      <c r="F830" s="73">
        <v>0</v>
      </c>
      <c r="G830" s="73">
        <v>0</v>
      </c>
      <c r="H830" s="73">
        <v>0</v>
      </c>
      <c r="I830" s="73">
        <v>0</v>
      </c>
      <c r="J830" s="73">
        <v>0</v>
      </c>
      <c r="K830" s="73">
        <v>0</v>
      </c>
      <c r="L830" s="73">
        <v>0</v>
      </c>
      <c r="M830" s="73">
        <v>0</v>
      </c>
      <c r="N830" s="73">
        <v>0</v>
      </c>
      <c r="O830" s="73">
        <v>0</v>
      </c>
      <c r="P830" s="73">
        <v>0</v>
      </c>
      <c r="Q830" s="73">
        <v>0</v>
      </c>
      <c r="R830" s="73">
        <v>0</v>
      </c>
      <c r="S830" s="73">
        <v>0</v>
      </c>
      <c r="T830" s="73">
        <v>0</v>
      </c>
      <c r="U830" s="73">
        <v>0</v>
      </c>
      <c r="V830" s="73">
        <v>0</v>
      </c>
      <c r="W830" s="73">
        <v>0</v>
      </c>
      <c r="X830" s="73">
        <v>0</v>
      </c>
      <c r="Y830" s="73">
        <v>0</v>
      </c>
      <c r="Z830" s="73">
        <v>0</v>
      </c>
      <c r="AA830" s="73">
        <v>0</v>
      </c>
      <c r="AB830" s="73">
        <v>0</v>
      </c>
      <c r="AC830" s="73">
        <v>0</v>
      </c>
      <c r="AD830" s="73">
        <v>0</v>
      </c>
      <c r="AE830" s="73">
        <v>0</v>
      </c>
      <c r="AF830" s="73">
        <v>0</v>
      </c>
      <c r="AG830" s="73">
        <v>0</v>
      </c>
      <c r="AH830" s="73">
        <v>0</v>
      </c>
      <c r="AI830" s="73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</row>
    <row r="831" spans="1:85">
      <c r="A831" s="4"/>
      <c r="B831" s="4" t="s">
        <v>4</v>
      </c>
      <c r="C831" s="73">
        <v>0</v>
      </c>
      <c r="D831" s="73">
        <v>0</v>
      </c>
      <c r="E831" s="73">
        <v>0</v>
      </c>
      <c r="F831" s="73">
        <v>0</v>
      </c>
      <c r="G831" s="73">
        <v>0</v>
      </c>
      <c r="H831" s="73">
        <v>0</v>
      </c>
      <c r="I831" s="73">
        <v>0</v>
      </c>
      <c r="J831" s="73">
        <v>0</v>
      </c>
      <c r="K831" s="73">
        <v>0</v>
      </c>
      <c r="L831" s="73">
        <v>0</v>
      </c>
      <c r="M831" s="73">
        <v>0</v>
      </c>
      <c r="N831" s="73">
        <v>0</v>
      </c>
      <c r="O831" s="73">
        <v>0</v>
      </c>
      <c r="P831" s="73">
        <v>0</v>
      </c>
      <c r="Q831" s="73">
        <v>0</v>
      </c>
      <c r="R831" s="73">
        <v>0</v>
      </c>
      <c r="S831" s="73">
        <v>0</v>
      </c>
      <c r="T831" s="73">
        <v>0</v>
      </c>
      <c r="U831" s="73">
        <v>0</v>
      </c>
      <c r="V831" s="73">
        <v>0</v>
      </c>
      <c r="W831" s="73">
        <v>0</v>
      </c>
      <c r="X831" s="73">
        <v>0</v>
      </c>
      <c r="Y831" s="73">
        <v>0</v>
      </c>
      <c r="Z831" s="73">
        <v>0</v>
      </c>
      <c r="AA831" s="73">
        <v>0</v>
      </c>
      <c r="AB831" s="73">
        <v>0</v>
      </c>
      <c r="AC831" s="73">
        <v>0</v>
      </c>
      <c r="AD831" s="73">
        <v>0</v>
      </c>
      <c r="AE831" s="73">
        <v>0</v>
      </c>
      <c r="AF831" s="73">
        <v>0</v>
      </c>
      <c r="AG831" s="73">
        <v>0</v>
      </c>
      <c r="AH831" s="73">
        <v>0</v>
      </c>
      <c r="AI831" s="73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</row>
    <row r="832" spans="1:85">
      <c r="A832" s="14" t="s">
        <v>6</v>
      </c>
      <c r="B832" s="14" t="s">
        <v>3</v>
      </c>
      <c r="C832" s="73">
        <v>0</v>
      </c>
      <c r="D832" s="73">
        <v>0</v>
      </c>
      <c r="E832" s="73">
        <v>0</v>
      </c>
      <c r="F832" s="73">
        <v>0</v>
      </c>
      <c r="G832" s="73">
        <v>0</v>
      </c>
      <c r="H832" s="73">
        <v>0</v>
      </c>
      <c r="I832" s="73">
        <v>0</v>
      </c>
      <c r="J832" s="73">
        <v>0</v>
      </c>
      <c r="K832" s="73">
        <v>0</v>
      </c>
      <c r="L832" s="73">
        <v>0</v>
      </c>
      <c r="M832" s="73">
        <v>0</v>
      </c>
      <c r="N832" s="73">
        <v>0</v>
      </c>
      <c r="O832" s="73">
        <v>0</v>
      </c>
      <c r="P832" s="73">
        <v>0</v>
      </c>
      <c r="Q832" s="73">
        <v>0</v>
      </c>
      <c r="R832" s="73">
        <v>0</v>
      </c>
      <c r="S832" s="73">
        <v>0</v>
      </c>
      <c r="T832" s="73">
        <v>0</v>
      </c>
      <c r="U832" s="73">
        <v>0</v>
      </c>
      <c r="V832" s="73">
        <v>0</v>
      </c>
      <c r="W832" s="73">
        <v>0</v>
      </c>
      <c r="X832" s="73">
        <v>0</v>
      </c>
      <c r="Y832" s="73">
        <v>0</v>
      </c>
      <c r="Z832" s="73">
        <v>0</v>
      </c>
      <c r="AA832" s="73">
        <v>0</v>
      </c>
      <c r="AB832" s="73">
        <v>0</v>
      </c>
      <c r="AC832" s="73">
        <v>0</v>
      </c>
      <c r="AD832" s="73">
        <v>0</v>
      </c>
      <c r="AE832" s="73">
        <v>0</v>
      </c>
      <c r="AF832" s="73">
        <v>0</v>
      </c>
      <c r="AG832" s="73">
        <v>0</v>
      </c>
      <c r="AH832" s="73">
        <v>0</v>
      </c>
      <c r="AI832" s="73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</row>
    <row r="833" spans="1:85">
      <c r="A833" s="5"/>
      <c r="B833" s="5" t="s">
        <v>4</v>
      </c>
      <c r="C833" s="73">
        <v>0</v>
      </c>
      <c r="D833" s="73">
        <v>0</v>
      </c>
      <c r="E833" s="73">
        <v>0</v>
      </c>
      <c r="F833" s="73">
        <v>0</v>
      </c>
      <c r="G833" s="73">
        <v>0</v>
      </c>
      <c r="H833" s="73">
        <v>0</v>
      </c>
      <c r="I833" s="73">
        <v>0</v>
      </c>
      <c r="J833" s="73">
        <v>0</v>
      </c>
      <c r="K833" s="73">
        <v>0</v>
      </c>
      <c r="L833" s="73">
        <v>0</v>
      </c>
      <c r="M833" s="73">
        <v>0</v>
      </c>
      <c r="N833" s="73">
        <v>0</v>
      </c>
      <c r="O833" s="73">
        <v>0</v>
      </c>
      <c r="P833" s="73">
        <v>0</v>
      </c>
      <c r="Q833" s="73">
        <v>0</v>
      </c>
      <c r="R833" s="73">
        <v>0</v>
      </c>
      <c r="S833" s="73">
        <v>0</v>
      </c>
      <c r="T833" s="73">
        <v>0</v>
      </c>
      <c r="U833" s="73">
        <v>0</v>
      </c>
      <c r="V833" s="73">
        <v>0</v>
      </c>
      <c r="W833" s="73">
        <v>0</v>
      </c>
      <c r="X833" s="73">
        <v>0</v>
      </c>
      <c r="Y833" s="73">
        <v>0</v>
      </c>
      <c r="Z833" s="73">
        <v>0</v>
      </c>
      <c r="AA833" s="73">
        <v>0</v>
      </c>
      <c r="AB833" s="73">
        <v>0</v>
      </c>
      <c r="AC833" s="73">
        <v>0</v>
      </c>
      <c r="AD833" s="73">
        <v>0</v>
      </c>
      <c r="AE833" s="73">
        <v>0</v>
      </c>
      <c r="AF833" s="73">
        <v>0</v>
      </c>
      <c r="AG833" s="73">
        <v>0</v>
      </c>
      <c r="AH833" s="73">
        <v>0</v>
      </c>
      <c r="AI833" s="7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</row>
    <row r="834" spans="1:85">
      <c r="A834" s="5" t="s">
        <v>8</v>
      </c>
      <c r="B834" s="5" t="s">
        <v>3</v>
      </c>
      <c r="C834" s="73">
        <v>0</v>
      </c>
      <c r="D834" s="73">
        <v>0</v>
      </c>
      <c r="E834" s="73">
        <v>0</v>
      </c>
      <c r="F834" s="73">
        <v>0</v>
      </c>
      <c r="G834" s="73">
        <v>0</v>
      </c>
      <c r="H834" s="73">
        <v>0</v>
      </c>
      <c r="I834" s="73">
        <v>0</v>
      </c>
      <c r="J834" s="73">
        <v>0</v>
      </c>
      <c r="K834" s="73">
        <v>0</v>
      </c>
      <c r="L834" s="73">
        <v>0</v>
      </c>
      <c r="M834" s="73">
        <v>0</v>
      </c>
      <c r="N834" s="73">
        <v>0</v>
      </c>
      <c r="O834" s="73">
        <v>0</v>
      </c>
      <c r="P834" s="73">
        <v>0</v>
      </c>
      <c r="Q834" s="73">
        <v>0</v>
      </c>
      <c r="R834" s="73">
        <v>0</v>
      </c>
      <c r="S834" s="73">
        <v>0</v>
      </c>
      <c r="T834" s="73">
        <v>0</v>
      </c>
      <c r="U834" s="73">
        <v>0</v>
      </c>
      <c r="V834" s="73">
        <v>0</v>
      </c>
      <c r="W834" s="73">
        <v>0</v>
      </c>
      <c r="X834" s="73">
        <v>0</v>
      </c>
      <c r="Y834" s="73">
        <v>0</v>
      </c>
      <c r="Z834" s="73">
        <v>0</v>
      </c>
      <c r="AA834" s="73">
        <v>0</v>
      </c>
      <c r="AB834" s="73">
        <v>0</v>
      </c>
      <c r="AC834" s="73">
        <v>0</v>
      </c>
      <c r="AD834" s="73">
        <v>0</v>
      </c>
      <c r="AE834" s="73">
        <v>0</v>
      </c>
      <c r="AF834" s="73">
        <v>0</v>
      </c>
      <c r="AG834" s="73">
        <v>0</v>
      </c>
      <c r="AH834" s="73">
        <v>0</v>
      </c>
      <c r="AI834" s="73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</row>
    <row r="835" spans="1:85">
      <c r="A835" s="4"/>
      <c r="B835" s="4" t="s">
        <v>37</v>
      </c>
      <c r="C835" s="73">
        <v>0</v>
      </c>
      <c r="D835" s="73">
        <v>0</v>
      </c>
      <c r="E835" s="73">
        <v>0</v>
      </c>
      <c r="F835" s="73">
        <v>0</v>
      </c>
      <c r="G835" s="73">
        <v>0</v>
      </c>
      <c r="H835" s="73">
        <v>0</v>
      </c>
      <c r="I835" s="73">
        <v>0</v>
      </c>
      <c r="J835" s="73">
        <v>0</v>
      </c>
      <c r="K835" s="73">
        <v>0</v>
      </c>
      <c r="L835" s="73">
        <v>0</v>
      </c>
      <c r="M835" s="73">
        <v>0</v>
      </c>
      <c r="N835" s="73">
        <v>0</v>
      </c>
      <c r="O835" s="73">
        <v>0</v>
      </c>
      <c r="P835" s="73">
        <v>0</v>
      </c>
      <c r="Q835" s="73">
        <v>0</v>
      </c>
      <c r="R835" s="73">
        <v>0</v>
      </c>
      <c r="S835" s="73">
        <v>0</v>
      </c>
      <c r="T835" s="73">
        <v>0</v>
      </c>
      <c r="U835" s="73">
        <v>0</v>
      </c>
      <c r="V835" s="73">
        <v>0</v>
      </c>
      <c r="W835" s="73">
        <v>0</v>
      </c>
      <c r="X835" s="73">
        <v>0</v>
      </c>
      <c r="Y835" s="73">
        <v>0</v>
      </c>
      <c r="Z835" s="73">
        <v>0</v>
      </c>
      <c r="AA835" s="73">
        <v>0</v>
      </c>
      <c r="AB835" s="73">
        <v>0</v>
      </c>
      <c r="AC835" s="73">
        <v>0</v>
      </c>
      <c r="AD835" s="73">
        <v>0</v>
      </c>
      <c r="AE835" s="73">
        <v>0</v>
      </c>
      <c r="AF835" s="73">
        <v>0</v>
      </c>
      <c r="AG835" s="73">
        <v>0</v>
      </c>
      <c r="AH835" s="73">
        <v>0</v>
      </c>
      <c r="AI835" s="73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</row>
    <row r="836" spans="1:85">
      <c r="A836" s="14" t="s">
        <v>36</v>
      </c>
      <c r="B836" s="14" t="s">
        <v>38</v>
      </c>
      <c r="C836" s="73">
        <v>0</v>
      </c>
      <c r="D836" s="73">
        <v>0</v>
      </c>
      <c r="E836" s="73">
        <v>0</v>
      </c>
      <c r="F836" s="73">
        <v>0</v>
      </c>
      <c r="G836" s="73">
        <v>0</v>
      </c>
      <c r="H836" s="73">
        <v>0</v>
      </c>
      <c r="I836" s="73">
        <v>0</v>
      </c>
      <c r="J836" s="73">
        <v>0</v>
      </c>
      <c r="K836" s="73">
        <v>0</v>
      </c>
      <c r="L836" s="73">
        <v>0</v>
      </c>
      <c r="M836" s="73">
        <v>0</v>
      </c>
      <c r="N836" s="73">
        <v>0</v>
      </c>
      <c r="O836" s="73">
        <v>0</v>
      </c>
      <c r="P836" s="73">
        <v>0</v>
      </c>
      <c r="Q836" s="73">
        <v>0</v>
      </c>
      <c r="R836" s="73">
        <v>0</v>
      </c>
      <c r="S836" s="73">
        <v>0</v>
      </c>
      <c r="T836" s="73">
        <v>0</v>
      </c>
      <c r="U836" s="73">
        <v>0</v>
      </c>
      <c r="V836" s="73">
        <v>0</v>
      </c>
      <c r="W836" s="73">
        <v>0</v>
      </c>
      <c r="X836" s="73">
        <v>0</v>
      </c>
      <c r="Y836" s="73">
        <v>0</v>
      </c>
      <c r="Z836" s="73">
        <v>0</v>
      </c>
      <c r="AA836" s="73">
        <v>0</v>
      </c>
      <c r="AB836" s="73">
        <v>0</v>
      </c>
      <c r="AC836" s="73">
        <v>0</v>
      </c>
      <c r="AD836" s="73">
        <v>0</v>
      </c>
      <c r="AE836" s="73">
        <v>0</v>
      </c>
      <c r="AF836" s="73">
        <v>0</v>
      </c>
      <c r="AG836" s="73">
        <v>0</v>
      </c>
      <c r="AH836" s="73">
        <v>0</v>
      </c>
      <c r="AI836" s="73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</row>
    <row r="837" spans="1:85">
      <c r="A837" s="5"/>
      <c r="B837" s="5" t="s">
        <v>213</v>
      </c>
      <c r="C837" s="73">
        <v>0</v>
      </c>
      <c r="D837" s="73">
        <v>0</v>
      </c>
      <c r="E837" s="73">
        <v>0</v>
      </c>
      <c r="F837" s="73">
        <v>0</v>
      </c>
      <c r="G837" s="73">
        <v>0</v>
      </c>
      <c r="H837" s="73">
        <v>0</v>
      </c>
      <c r="I837" s="73">
        <v>0</v>
      </c>
      <c r="J837" s="73">
        <v>0</v>
      </c>
      <c r="K837" s="73">
        <v>0</v>
      </c>
      <c r="L837" s="73">
        <v>0</v>
      </c>
      <c r="M837" s="73">
        <v>0</v>
      </c>
      <c r="N837" s="73">
        <v>0</v>
      </c>
      <c r="O837" s="73">
        <v>0</v>
      </c>
      <c r="P837" s="73">
        <v>0</v>
      </c>
      <c r="Q837" s="73">
        <v>0</v>
      </c>
      <c r="R837" s="73">
        <v>0</v>
      </c>
      <c r="S837" s="73">
        <v>0</v>
      </c>
      <c r="T837" s="73">
        <v>0</v>
      </c>
      <c r="U837" s="73">
        <v>0</v>
      </c>
      <c r="V837" s="73">
        <v>0</v>
      </c>
      <c r="W837" s="73">
        <v>0</v>
      </c>
      <c r="X837" s="73">
        <v>0</v>
      </c>
      <c r="Y837" s="73">
        <v>0</v>
      </c>
      <c r="Z837" s="73">
        <v>0</v>
      </c>
      <c r="AA837" s="73">
        <v>0</v>
      </c>
      <c r="AB837" s="73">
        <v>0</v>
      </c>
      <c r="AC837" s="73">
        <v>0</v>
      </c>
      <c r="AD837" s="73">
        <v>0</v>
      </c>
      <c r="AE837" s="73">
        <v>0</v>
      </c>
      <c r="AF837" s="73">
        <v>0</v>
      </c>
      <c r="AG837" s="73">
        <v>0</v>
      </c>
      <c r="AH837" s="73">
        <v>0</v>
      </c>
      <c r="AI837" s="73">
        <v>0</v>
      </c>
    </row>
    <row r="838" spans="1:85">
      <c r="A838" s="1" t="str">
        <f>LOOKUP(B838,[1]Regions!$A$4:$A$98,[1]Regions!$B$4:$B$98)</f>
        <v>Russian Federation</v>
      </c>
      <c r="B838" s="2">
        <v>39</v>
      </c>
      <c r="C838" s="72">
        <v>2018</v>
      </c>
      <c r="D838" s="72">
        <v>2019</v>
      </c>
      <c r="E838" s="72">
        <v>2020</v>
      </c>
      <c r="F838" s="72">
        <v>2021</v>
      </c>
      <c r="G838" s="72">
        <v>2022</v>
      </c>
      <c r="H838" s="72">
        <v>2023</v>
      </c>
      <c r="I838" s="72">
        <v>2024</v>
      </c>
      <c r="J838" s="72">
        <v>2025</v>
      </c>
      <c r="K838" s="72">
        <v>2026</v>
      </c>
      <c r="L838" s="72">
        <v>2027</v>
      </c>
      <c r="M838" s="72">
        <v>2028</v>
      </c>
      <c r="N838" s="72">
        <v>2029</v>
      </c>
      <c r="O838" s="72">
        <v>2030</v>
      </c>
      <c r="P838" s="72">
        <v>2031</v>
      </c>
      <c r="Q838" s="72">
        <v>2032</v>
      </c>
      <c r="R838" s="72">
        <v>2033</v>
      </c>
      <c r="S838" s="72">
        <v>2034</v>
      </c>
      <c r="T838" s="72">
        <v>2035</v>
      </c>
      <c r="U838" s="72">
        <v>2036</v>
      </c>
      <c r="V838" s="72">
        <v>2037</v>
      </c>
      <c r="W838" s="72">
        <v>2038</v>
      </c>
      <c r="X838" s="72">
        <v>2039</v>
      </c>
      <c r="Y838" s="72">
        <v>2040</v>
      </c>
      <c r="Z838" s="72">
        <v>2041</v>
      </c>
      <c r="AA838" s="72">
        <v>2042</v>
      </c>
      <c r="AB838" s="72">
        <v>2043</v>
      </c>
      <c r="AC838" s="72">
        <v>2044</v>
      </c>
      <c r="AD838" s="72">
        <v>2045</v>
      </c>
      <c r="AE838" s="72">
        <v>2046</v>
      </c>
      <c r="AF838" s="72">
        <v>2047</v>
      </c>
      <c r="AG838" s="72">
        <v>2048</v>
      </c>
      <c r="AH838" s="72">
        <v>2049</v>
      </c>
      <c r="AI838" s="72">
        <v>2050</v>
      </c>
      <c r="AJ838">
        <v>2051</v>
      </c>
      <c r="AK838">
        <v>2052</v>
      </c>
      <c r="AL838">
        <v>2053</v>
      </c>
      <c r="AM838">
        <v>2054</v>
      </c>
      <c r="AN838">
        <v>2055</v>
      </c>
      <c r="AO838">
        <v>2056</v>
      </c>
      <c r="AP838">
        <v>2057</v>
      </c>
      <c r="AQ838">
        <v>2058</v>
      </c>
      <c r="AR838">
        <v>2059</v>
      </c>
      <c r="AS838">
        <v>2060</v>
      </c>
      <c r="AT838">
        <v>2061</v>
      </c>
      <c r="AU838">
        <v>2062</v>
      </c>
      <c r="AV838">
        <v>2063</v>
      </c>
      <c r="AW838">
        <v>2064</v>
      </c>
      <c r="AX838">
        <v>2065</v>
      </c>
      <c r="AY838">
        <v>2066</v>
      </c>
      <c r="AZ838">
        <v>2067</v>
      </c>
      <c r="BA838">
        <v>2068</v>
      </c>
      <c r="BB838">
        <v>2069</v>
      </c>
      <c r="BC838">
        <v>2070</v>
      </c>
      <c r="BD838">
        <v>2071</v>
      </c>
      <c r="BE838">
        <v>2072</v>
      </c>
      <c r="BF838">
        <v>2073</v>
      </c>
      <c r="BG838">
        <v>2074</v>
      </c>
      <c r="BH838">
        <v>2075</v>
      </c>
      <c r="BI838">
        <v>2076</v>
      </c>
      <c r="BJ838">
        <v>2077</v>
      </c>
      <c r="BK838">
        <v>2078</v>
      </c>
      <c r="BL838">
        <v>2079</v>
      </c>
      <c r="BM838">
        <v>2080</v>
      </c>
      <c r="BN838">
        <v>2081</v>
      </c>
      <c r="BO838">
        <v>2082</v>
      </c>
      <c r="BP838">
        <v>2083</v>
      </c>
      <c r="BQ838">
        <v>2084</v>
      </c>
      <c r="BR838">
        <v>2085</v>
      </c>
      <c r="BS838">
        <v>2086</v>
      </c>
      <c r="BT838">
        <v>2087</v>
      </c>
      <c r="BU838">
        <v>2088</v>
      </c>
      <c r="BV838">
        <v>2089</v>
      </c>
      <c r="BW838">
        <v>2090</v>
      </c>
      <c r="BX838">
        <v>2091</v>
      </c>
      <c r="BY838">
        <v>2092</v>
      </c>
      <c r="BZ838">
        <v>2093</v>
      </c>
      <c r="CA838">
        <v>2094</v>
      </c>
      <c r="CB838">
        <v>2095</v>
      </c>
      <c r="CC838">
        <v>2096</v>
      </c>
      <c r="CD838">
        <v>2097</v>
      </c>
      <c r="CE838">
        <v>2098</v>
      </c>
      <c r="CF838">
        <v>2099</v>
      </c>
      <c r="CG838">
        <v>2100</v>
      </c>
    </row>
    <row r="839" spans="1:85">
      <c r="A839" s="74"/>
      <c r="B839" s="74" t="s">
        <v>4</v>
      </c>
      <c r="C839" s="73">
        <v>0</v>
      </c>
      <c r="D839" s="73">
        <v>0</v>
      </c>
      <c r="E839" s="73">
        <v>0</v>
      </c>
      <c r="F839" s="73">
        <v>0</v>
      </c>
      <c r="G839" s="73">
        <v>0</v>
      </c>
      <c r="H839" s="73">
        <v>0</v>
      </c>
      <c r="I839" s="73">
        <v>0</v>
      </c>
      <c r="J839" s="73">
        <v>0</v>
      </c>
      <c r="K839" s="73">
        <v>0</v>
      </c>
      <c r="L839" s="73">
        <v>0</v>
      </c>
      <c r="M839" s="73">
        <v>0</v>
      </c>
      <c r="N839" s="73">
        <v>0</v>
      </c>
      <c r="O839" s="73">
        <v>0</v>
      </c>
      <c r="P839" s="73">
        <v>0</v>
      </c>
      <c r="Q839" s="73">
        <v>0</v>
      </c>
      <c r="R839" s="73">
        <v>0</v>
      </c>
      <c r="S839" s="73">
        <v>0</v>
      </c>
      <c r="T839" s="73">
        <v>0</v>
      </c>
      <c r="U839" s="73">
        <v>0</v>
      </c>
      <c r="V839" s="73">
        <v>0</v>
      </c>
      <c r="W839" s="73">
        <v>0</v>
      </c>
      <c r="X839" s="73">
        <v>0</v>
      </c>
      <c r="Y839" s="73">
        <v>0</v>
      </c>
      <c r="Z839" s="73">
        <v>0</v>
      </c>
      <c r="AA839" s="73">
        <v>0</v>
      </c>
      <c r="AB839" s="73">
        <v>0</v>
      </c>
      <c r="AC839" s="73">
        <v>0</v>
      </c>
      <c r="AD839" s="73">
        <v>0</v>
      </c>
      <c r="AE839" s="73">
        <v>0</v>
      </c>
      <c r="AF839" s="73">
        <v>0</v>
      </c>
      <c r="AG839" s="73">
        <v>0</v>
      </c>
      <c r="AH839" s="73">
        <v>0</v>
      </c>
      <c r="AI839" s="73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</row>
    <row r="840" spans="1:85">
      <c r="A840" s="74" t="s">
        <v>0</v>
      </c>
      <c r="B840" s="74" t="s">
        <v>3</v>
      </c>
      <c r="C840" s="73">
        <v>0</v>
      </c>
      <c r="D840" s="73">
        <v>0</v>
      </c>
      <c r="E840" s="73">
        <v>0</v>
      </c>
      <c r="F840" s="73">
        <v>0</v>
      </c>
      <c r="G840" s="73">
        <v>0</v>
      </c>
      <c r="H840" s="73">
        <v>0</v>
      </c>
      <c r="I840" s="73">
        <v>0</v>
      </c>
      <c r="J840" s="73">
        <v>0</v>
      </c>
      <c r="K840" s="73">
        <v>0</v>
      </c>
      <c r="L840" s="73">
        <v>0</v>
      </c>
      <c r="M840" s="73">
        <v>0</v>
      </c>
      <c r="N840" s="73">
        <v>0</v>
      </c>
      <c r="O840" s="73">
        <v>0</v>
      </c>
      <c r="P840" s="73">
        <v>0</v>
      </c>
      <c r="Q840" s="73">
        <v>0</v>
      </c>
      <c r="R840" s="73">
        <v>0</v>
      </c>
      <c r="S840" s="73">
        <v>0</v>
      </c>
      <c r="T840" s="73">
        <v>0</v>
      </c>
      <c r="U840" s="73">
        <v>0</v>
      </c>
      <c r="V840" s="73">
        <v>0</v>
      </c>
      <c r="W840" s="73">
        <v>0</v>
      </c>
      <c r="X840" s="73">
        <v>0</v>
      </c>
      <c r="Y840" s="73">
        <v>0</v>
      </c>
      <c r="Z840" s="73">
        <v>0</v>
      </c>
      <c r="AA840" s="73">
        <v>0</v>
      </c>
      <c r="AB840" s="73">
        <v>0</v>
      </c>
      <c r="AC840" s="73">
        <v>0</v>
      </c>
      <c r="AD840" s="73">
        <v>0</v>
      </c>
      <c r="AE840" s="73">
        <v>0</v>
      </c>
      <c r="AF840" s="73">
        <v>0</v>
      </c>
      <c r="AG840" s="73">
        <v>0</v>
      </c>
      <c r="AH840" s="73">
        <v>0</v>
      </c>
      <c r="AI840" s="73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</row>
    <row r="841" spans="1:85">
      <c r="A841" s="74"/>
      <c r="B841" s="74" t="s">
        <v>34</v>
      </c>
      <c r="C841" s="73">
        <v>0</v>
      </c>
      <c r="D841" s="73">
        <v>0</v>
      </c>
      <c r="E841" s="73">
        <v>0</v>
      </c>
      <c r="F841" s="73">
        <v>0</v>
      </c>
      <c r="G841" s="73">
        <v>0</v>
      </c>
      <c r="H841" s="73">
        <v>0</v>
      </c>
      <c r="I841" s="73">
        <v>0</v>
      </c>
      <c r="J841" s="73">
        <v>0</v>
      </c>
      <c r="K841" s="73">
        <v>0</v>
      </c>
      <c r="L841" s="73">
        <v>0</v>
      </c>
      <c r="M841" s="73">
        <v>0</v>
      </c>
      <c r="N841" s="73">
        <v>0</v>
      </c>
      <c r="O841" s="73">
        <v>0</v>
      </c>
      <c r="P841" s="73">
        <v>0</v>
      </c>
      <c r="Q841" s="73">
        <v>0</v>
      </c>
      <c r="R841" s="73">
        <v>0</v>
      </c>
      <c r="S841" s="73">
        <v>0</v>
      </c>
      <c r="T841" s="73">
        <v>0</v>
      </c>
      <c r="U841" s="73">
        <v>0</v>
      </c>
      <c r="V841" s="73">
        <v>0</v>
      </c>
      <c r="W841" s="73">
        <v>0</v>
      </c>
      <c r="X841" s="73">
        <v>0</v>
      </c>
      <c r="Y841" s="73">
        <v>0</v>
      </c>
      <c r="Z841" s="73">
        <v>0</v>
      </c>
      <c r="AA841" s="73">
        <v>0</v>
      </c>
      <c r="AB841" s="73">
        <v>0</v>
      </c>
      <c r="AC841" s="73">
        <v>0</v>
      </c>
      <c r="AD841" s="73">
        <v>0</v>
      </c>
      <c r="AE841" s="73">
        <v>0</v>
      </c>
      <c r="AF841" s="73">
        <v>0</v>
      </c>
      <c r="AG841" s="73">
        <v>0</v>
      </c>
      <c r="AH841" s="73">
        <v>0</v>
      </c>
      <c r="AI841" s="73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</row>
    <row r="842" spans="1:85">
      <c r="A842" s="14"/>
      <c r="B842" s="14" t="s">
        <v>35</v>
      </c>
      <c r="C842" s="73">
        <v>0</v>
      </c>
      <c r="D842" s="73">
        <v>0</v>
      </c>
      <c r="E842" s="73">
        <v>0</v>
      </c>
      <c r="F842" s="73">
        <v>0</v>
      </c>
      <c r="G842" s="73">
        <v>0</v>
      </c>
      <c r="H842" s="73">
        <v>0</v>
      </c>
      <c r="I842" s="73">
        <v>0</v>
      </c>
      <c r="J842" s="73">
        <v>0</v>
      </c>
      <c r="K842" s="73">
        <v>0</v>
      </c>
      <c r="L842" s="73">
        <v>0</v>
      </c>
      <c r="M842" s="73">
        <v>0</v>
      </c>
      <c r="N842" s="73">
        <v>0</v>
      </c>
      <c r="O842" s="73">
        <v>0</v>
      </c>
      <c r="P842" s="73">
        <v>0</v>
      </c>
      <c r="Q842" s="73">
        <v>0</v>
      </c>
      <c r="R842" s="73">
        <v>0</v>
      </c>
      <c r="S842" s="73">
        <v>0</v>
      </c>
      <c r="T842" s="73">
        <v>0</v>
      </c>
      <c r="U842" s="73">
        <v>0</v>
      </c>
      <c r="V842" s="73">
        <v>0</v>
      </c>
      <c r="W842" s="73">
        <v>0</v>
      </c>
      <c r="X842" s="73">
        <v>0</v>
      </c>
      <c r="Y842" s="73">
        <v>0</v>
      </c>
      <c r="Z842" s="73">
        <v>0</v>
      </c>
      <c r="AA842" s="73">
        <v>0</v>
      </c>
      <c r="AB842" s="73">
        <v>0</v>
      </c>
      <c r="AC842" s="73">
        <v>0</v>
      </c>
      <c r="AD842" s="73">
        <v>0</v>
      </c>
      <c r="AE842" s="73">
        <v>0</v>
      </c>
      <c r="AF842" s="73">
        <v>0</v>
      </c>
      <c r="AG842" s="73">
        <v>0</v>
      </c>
      <c r="AH842" s="73">
        <v>0</v>
      </c>
      <c r="AI842" s="73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</row>
    <row r="843" spans="1:85">
      <c r="A843" s="4"/>
      <c r="B843" s="4" t="s">
        <v>4</v>
      </c>
      <c r="C843" s="73">
        <v>0</v>
      </c>
      <c r="D843" s="73">
        <v>0</v>
      </c>
      <c r="E843" s="73">
        <v>0</v>
      </c>
      <c r="F843" s="73">
        <v>0</v>
      </c>
      <c r="G843" s="73">
        <v>0</v>
      </c>
      <c r="H843" s="73">
        <v>0</v>
      </c>
      <c r="I843" s="73">
        <v>0</v>
      </c>
      <c r="J843" s="73">
        <v>0</v>
      </c>
      <c r="K843" s="73">
        <v>0</v>
      </c>
      <c r="L843" s="73">
        <v>0</v>
      </c>
      <c r="M843" s="73">
        <v>0</v>
      </c>
      <c r="N843" s="73">
        <v>0</v>
      </c>
      <c r="O843" s="73">
        <v>0</v>
      </c>
      <c r="P843" s="73">
        <v>0</v>
      </c>
      <c r="Q843" s="73">
        <v>0</v>
      </c>
      <c r="R843" s="73">
        <v>0</v>
      </c>
      <c r="S843" s="73">
        <v>0</v>
      </c>
      <c r="T843" s="73">
        <v>0</v>
      </c>
      <c r="U843" s="73">
        <v>0</v>
      </c>
      <c r="V843" s="73">
        <v>0</v>
      </c>
      <c r="W843" s="73">
        <v>0</v>
      </c>
      <c r="X843" s="73">
        <v>0</v>
      </c>
      <c r="Y843" s="73">
        <v>0</v>
      </c>
      <c r="Z843" s="73">
        <v>0</v>
      </c>
      <c r="AA843" s="73">
        <v>0</v>
      </c>
      <c r="AB843" s="73">
        <v>0</v>
      </c>
      <c r="AC843" s="73">
        <v>0</v>
      </c>
      <c r="AD843" s="73">
        <v>0</v>
      </c>
      <c r="AE843" s="73">
        <v>0</v>
      </c>
      <c r="AF843" s="73">
        <v>0</v>
      </c>
      <c r="AG843" s="73">
        <v>0</v>
      </c>
      <c r="AH843" s="73">
        <v>0</v>
      </c>
      <c r="AI843" s="7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</row>
    <row r="844" spans="1:85">
      <c r="A844" s="74" t="s">
        <v>1</v>
      </c>
      <c r="B844" s="74" t="s">
        <v>3</v>
      </c>
      <c r="C844" s="73">
        <v>0</v>
      </c>
      <c r="D844" s="73">
        <v>0</v>
      </c>
      <c r="E844" s="73">
        <v>0</v>
      </c>
      <c r="F844" s="73">
        <v>0</v>
      </c>
      <c r="G844" s="73">
        <v>0</v>
      </c>
      <c r="H844" s="73">
        <v>0</v>
      </c>
      <c r="I844" s="73">
        <v>0</v>
      </c>
      <c r="J844" s="73">
        <v>0</v>
      </c>
      <c r="K844" s="73">
        <v>0</v>
      </c>
      <c r="L844" s="73">
        <v>0</v>
      </c>
      <c r="M844" s="73">
        <v>0</v>
      </c>
      <c r="N844" s="73">
        <v>0</v>
      </c>
      <c r="O844" s="73">
        <v>0</v>
      </c>
      <c r="P844" s="73">
        <v>0</v>
      </c>
      <c r="Q844" s="73">
        <v>0</v>
      </c>
      <c r="R844" s="73">
        <v>0</v>
      </c>
      <c r="S844" s="73">
        <v>0</v>
      </c>
      <c r="T844" s="73">
        <v>0</v>
      </c>
      <c r="U844" s="73">
        <v>0</v>
      </c>
      <c r="V844" s="73">
        <v>0</v>
      </c>
      <c r="W844" s="73">
        <v>0</v>
      </c>
      <c r="X844" s="73">
        <v>0</v>
      </c>
      <c r="Y844" s="73">
        <v>0</v>
      </c>
      <c r="Z844" s="73">
        <v>0</v>
      </c>
      <c r="AA844" s="73">
        <v>0</v>
      </c>
      <c r="AB844" s="73">
        <v>0</v>
      </c>
      <c r="AC844" s="73">
        <v>0</v>
      </c>
      <c r="AD844" s="73">
        <v>0</v>
      </c>
      <c r="AE844" s="73">
        <v>0</v>
      </c>
      <c r="AF844" s="73">
        <v>0</v>
      </c>
      <c r="AG844" s="73">
        <v>0</v>
      </c>
      <c r="AH844" s="73">
        <v>0</v>
      </c>
      <c r="AI844" s="73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</row>
    <row r="845" spans="1:85">
      <c r="A845" s="74"/>
      <c r="B845" s="74" t="s">
        <v>34</v>
      </c>
      <c r="C845" s="73">
        <v>0</v>
      </c>
      <c r="D845" s="73">
        <v>0</v>
      </c>
      <c r="E845" s="73">
        <v>0</v>
      </c>
      <c r="F845" s="73">
        <v>0</v>
      </c>
      <c r="G845" s="73">
        <v>0</v>
      </c>
      <c r="H845" s="73">
        <v>0</v>
      </c>
      <c r="I845" s="73">
        <v>0</v>
      </c>
      <c r="J845" s="73">
        <v>0</v>
      </c>
      <c r="K845" s="73">
        <v>0</v>
      </c>
      <c r="L845" s="73">
        <v>0</v>
      </c>
      <c r="M845" s="73">
        <v>0</v>
      </c>
      <c r="N845" s="73">
        <v>0</v>
      </c>
      <c r="O845" s="73">
        <v>0</v>
      </c>
      <c r="P845" s="73">
        <v>0</v>
      </c>
      <c r="Q845" s="73">
        <v>0</v>
      </c>
      <c r="R845" s="73">
        <v>0</v>
      </c>
      <c r="S845" s="73">
        <v>0</v>
      </c>
      <c r="T845" s="73">
        <v>0</v>
      </c>
      <c r="U845" s="73">
        <v>0</v>
      </c>
      <c r="V845" s="73">
        <v>0</v>
      </c>
      <c r="W845" s="73">
        <v>0</v>
      </c>
      <c r="X845" s="73">
        <v>0</v>
      </c>
      <c r="Y845" s="73">
        <v>0</v>
      </c>
      <c r="Z845" s="73">
        <v>0</v>
      </c>
      <c r="AA845" s="73">
        <v>0</v>
      </c>
      <c r="AB845" s="73">
        <v>0</v>
      </c>
      <c r="AC845" s="73">
        <v>0</v>
      </c>
      <c r="AD845" s="73">
        <v>0</v>
      </c>
      <c r="AE845" s="73">
        <v>0</v>
      </c>
      <c r="AF845" s="73">
        <v>0</v>
      </c>
      <c r="AG845" s="73">
        <v>0</v>
      </c>
      <c r="AH845" s="73">
        <v>0</v>
      </c>
      <c r="AI845" s="73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</row>
    <row r="846" spans="1:85">
      <c r="A846" s="14"/>
      <c r="B846" s="14" t="s">
        <v>35</v>
      </c>
      <c r="C846" s="73">
        <v>0</v>
      </c>
      <c r="D846" s="73">
        <v>0</v>
      </c>
      <c r="E846" s="73">
        <v>0</v>
      </c>
      <c r="F846" s="73">
        <v>0</v>
      </c>
      <c r="G846" s="73">
        <v>0</v>
      </c>
      <c r="H846" s="73">
        <v>0</v>
      </c>
      <c r="I846" s="73">
        <v>0</v>
      </c>
      <c r="J846" s="73">
        <v>0</v>
      </c>
      <c r="K846" s="73">
        <v>0</v>
      </c>
      <c r="L846" s="73">
        <v>0</v>
      </c>
      <c r="M846" s="73">
        <v>0</v>
      </c>
      <c r="N846" s="73">
        <v>0</v>
      </c>
      <c r="O846" s="73">
        <v>0</v>
      </c>
      <c r="P846" s="73">
        <v>0</v>
      </c>
      <c r="Q846" s="73">
        <v>0</v>
      </c>
      <c r="R846" s="73">
        <v>0</v>
      </c>
      <c r="S846" s="73">
        <v>0</v>
      </c>
      <c r="T846" s="73">
        <v>0</v>
      </c>
      <c r="U846" s="73">
        <v>0</v>
      </c>
      <c r="V846" s="73">
        <v>0</v>
      </c>
      <c r="W846" s="73">
        <v>0</v>
      </c>
      <c r="X846" s="73">
        <v>0</v>
      </c>
      <c r="Y846" s="73">
        <v>0</v>
      </c>
      <c r="Z846" s="73">
        <v>0</v>
      </c>
      <c r="AA846" s="73">
        <v>0</v>
      </c>
      <c r="AB846" s="73">
        <v>0</v>
      </c>
      <c r="AC846" s="73">
        <v>0</v>
      </c>
      <c r="AD846" s="73">
        <v>0</v>
      </c>
      <c r="AE846" s="73">
        <v>0</v>
      </c>
      <c r="AF846" s="73">
        <v>0</v>
      </c>
      <c r="AG846" s="73">
        <v>0</v>
      </c>
      <c r="AH846" s="73">
        <v>0</v>
      </c>
      <c r="AI846" s="73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</row>
    <row r="847" spans="1:85">
      <c r="A847" s="4"/>
      <c r="B847" s="4" t="s">
        <v>4</v>
      </c>
      <c r="C847" s="73">
        <v>0</v>
      </c>
      <c r="D847" s="73">
        <v>0</v>
      </c>
      <c r="E847" s="73">
        <v>0</v>
      </c>
      <c r="F847" s="73">
        <v>0</v>
      </c>
      <c r="G847" s="73">
        <v>0</v>
      </c>
      <c r="H847" s="73">
        <v>0</v>
      </c>
      <c r="I847" s="73">
        <v>0</v>
      </c>
      <c r="J847" s="73">
        <v>0</v>
      </c>
      <c r="K847" s="73">
        <v>0</v>
      </c>
      <c r="L847" s="73">
        <v>0</v>
      </c>
      <c r="M847" s="73">
        <v>0</v>
      </c>
      <c r="N847" s="73">
        <v>0</v>
      </c>
      <c r="O847" s="73">
        <v>0</v>
      </c>
      <c r="P847" s="73">
        <v>0</v>
      </c>
      <c r="Q847" s="73">
        <v>0</v>
      </c>
      <c r="R847" s="73">
        <v>0</v>
      </c>
      <c r="S847" s="73">
        <v>0</v>
      </c>
      <c r="T847" s="73">
        <v>0</v>
      </c>
      <c r="U847" s="73">
        <v>0</v>
      </c>
      <c r="V847" s="73">
        <v>0</v>
      </c>
      <c r="W847" s="73">
        <v>0</v>
      </c>
      <c r="X847" s="73">
        <v>0</v>
      </c>
      <c r="Y847" s="73">
        <v>0</v>
      </c>
      <c r="Z847" s="73">
        <v>0</v>
      </c>
      <c r="AA847" s="73">
        <v>0</v>
      </c>
      <c r="AB847" s="73">
        <v>0</v>
      </c>
      <c r="AC847" s="73">
        <v>0</v>
      </c>
      <c r="AD847" s="73">
        <v>0</v>
      </c>
      <c r="AE847" s="73">
        <v>0</v>
      </c>
      <c r="AF847" s="73">
        <v>0</v>
      </c>
      <c r="AG847" s="73">
        <v>0</v>
      </c>
      <c r="AH847" s="73">
        <v>0</v>
      </c>
      <c r="AI847" s="73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</row>
    <row r="848" spans="1:85">
      <c r="A848" s="14" t="s">
        <v>5</v>
      </c>
      <c r="B848" s="14" t="s">
        <v>3</v>
      </c>
      <c r="C848" s="73">
        <v>0</v>
      </c>
      <c r="D848" s="73">
        <v>0</v>
      </c>
      <c r="E848" s="73">
        <v>0</v>
      </c>
      <c r="F848" s="73">
        <v>0</v>
      </c>
      <c r="G848" s="73">
        <v>0</v>
      </c>
      <c r="H848" s="73">
        <v>0</v>
      </c>
      <c r="I848" s="73">
        <v>0</v>
      </c>
      <c r="J848" s="73">
        <v>0</v>
      </c>
      <c r="K848" s="73">
        <v>0</v>
      </c>
      <c r="L848" s="73">
        <v>0</v>
      </c>
      <c r="M848" s="73">
        <v>0</v>
      </c>
      <c r="N848" s="73">
        <v>0</v>
      </c>
      <c r="O848" s="73">
        <v>0</v>
      </c>
      <c r="P848" s="73">
        <v>0</v>
      </c>
      <c r="Q848" s="73">
        <v>0</v>
      </c>
      <c r="R848" s="73">
        <v>0</v>
      </c>
      <c r="S848" s="73">
        <v>0</v>
      </c>
      <c r="T848" s="73">
        <v>0</v>
      </c>
      <c r="U848" s="73">
        <v>0</v>
      </c>
      <c r="V848" s="73">
        <v>0</v>
      </c>
      <c r="W848" s="73">
        <v>0</v>
      </c>
      <c r="X848" s="73">
        <v>0</v>
      </c>
      <c r="Y848" s="73">
        <v>0</v>
      </c>
      <c r="Z848" s="73">
        <v>0</v>
      </c>
      <c r="AA848" s="73">
        <v>0</v>
      </c>
      <c r="AB848" s="73">
        <v>0</v>
      </c>
      <c r="AC848" s="73">
        <v>0</v>
      </c>
      <c r="AD848" s="73">
        <v>0</v>
      </c>
      <c r="AE848" s="73">
        <v>0</v>
      </c>
      <c r="AF848" s="73">
        <v>0</v>
      </c>
      <c r="AG848" s="73">
        <v>0</v>
      </c>
      <c r="AH848" s="73">
        <v>0</v>
      </c>
      <c r="AI848" s="73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</row>
    <row r="849" spans="1:85">
      <c r="A849" s="5"/>
      <c r="B849" s="5" t="s">
        <v>4</v>
      </c>
      <c r="C849" s="73">
        <v>0</v>
      </c>
      <c r="D849" s="73">
        <v>0</v>
      </c>
      <c r="E849" s="73">
        <v>0</v>
      </c>
      <c r="F849" s="73">
        <v>0</v>
      </c>
      <c r="G849" s="73">
        <v>0</v>
      </c>
      <c r="H849" s="73">
        <v>0</v>
      </c>
      <c r="I849" s="73">
        <v>0</v>
      </c>
      <c r="J849" s="73">
        <v>0</v>
      </c>
      <c r="K849" s="73">
        <v>0</v>
      </c>
      <c r="L849" s="73">
        <v>0</v>
      </c>
      <c r="M849" s="73">
        <v>0</v>
      </c>
      <c r="N849" s="73">
        <v>0</v>
      </c>
      <c r="O849" s="73">
        <v>0</v>
      </c>
      <c r="P849" s="73">
        <v>0</v>
      </c>
      <c r="Q849" s="73">
        <v>0</v>
      </c>
      <c r="R849" s="73">
        <v>0</v>
      </c>
      <c r="S849" s="73">
        <v>0</v>
      </c>
      <c r="T849" s="73">
        <v>0</v>
      </c>
      <c r="U849" s="73">
        <v>0</v>
      </c>
      <c r="V849" s="73">
        <v>0</v>
      </c>
      <c r="W849" s="73">
        <v>0</v>
      </c>
      <c r="X849" s="73">
        <v>0</v>
      </c>
      <c r="Y849" s="73">
        <v>0</v>
      </c>
      <c r="Z849" s="73">
        <v>0</v>
      </c>
      <c r="AA849" s="73">
        <v>0</v>
      </c>
      <c r="AB849" s="73">
        <v>0</v>
      </c>
      <c r="AC849" s="73">
        <v>0</v>
      </c>
      <c r="AD849" s="73">
        <v>0</v>
      </c>
      <c r="AE849" s="73">
        <v>0</v>
      </c>
      <c r="AF849" s="73">
        <v>0</v>
      </c>
      <c r="AG849" s="73">
        <v>0</v>
      </c>
      <c r="AH849" s="73">
        <v>0</v>
      </c>
      <c r="AI849" s="73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</row>
    <row r="850" spans="1:85">
      <c r="A850" s="5" t="s">
        <v>2</v>
      </c>
      <c r="B850" s="5" t="s">
        <v>3</v>
      </c>
      <c r="C850" s="73">
        <v>0</v>
      </c>
      <c r="D850" s="73">
        <v>0</v>
      </c>
      <c r="E850" s="73">
        <v>0</v>
      </c>
      <c r="F850" s="73">
        <v>0</v>
      </c>
      <c r="G850" s="73">
        <v>0</v>
      </c>
      <c r="H850" s="73">
        <v>0</v>
      </c>
      <c r="I850" s="73">
        <v>0</v>
      </c>
      <c r="J850" s="73">
        <v>0</v>
      </c>
      <c r="K850" s="73">
        <v>0</v>
      </c>
      <c r="L850" s="73">
        <v>0</v>
      </c>
      <c r="M850" s="73">
        <v>0</v>
      </c>
      <c r="N850" s="73">
        <v>0</v>
      </c>
      <c r="O850" s="73">
        <v>0</v>
      </c>
      <c r="P850" s="73">
        <v>0</v>
      </c>
      <c r="Q850" s="73">
        <v>0</v>
      </c>
      <c r="R850" s="73">
        <v>0</v>
      </c>
      <c r="S850" s="73">
        <v>0</v>
      </c>
      <c r="T850" s="73">
        <v>0</v>
      </c>
      <c r="U850" s="73">
        <v>0</v>
      </c>
      <c r="V850" s="73">
        <v>0</v>
      </c>
      <c r="W850" s="73">
        <v>0</v>
      </c>
      <c r="X850" s="73">
        <v>0</v>
      </c>
      <c r="Y850" s="73">
        <v>0</v>
      </c>
      <c r="Z850" s="73">
        <v>0</v>
      </c>
      <c r="AA850" s="73">
        <v>0</v>
      </c>
      <c r="AB850" s="73">
        <v>0</v>
      </c>
      <c r="AC850" s="73">
        <v>0</v>
      </c>
      <c r="AD850" s="73">
        <v>0</v>
      </c>
      <c r="AE850" s="73">
        <v>0</v>
      </c>
      <c r="AF850" s="73">
        <v>0</v>
      </c>
      <c r="AG850" s="73">
        <v>0</v>
      </c>
      <c r="AH850" s="73">
        <v>0</v>
      </c>
      <c r="AI850" s="73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</row>
    <row r="851" spans="1:85">
      <c r="A851" s="4"/>
      <c r="B851" s="4" t="s">
        <v>4</v>
      </c>
      <c r="C851" s="73">
        <v>0</v>
      </c>
      <c r="D851" s="73">
        <v>0</v>
      </c>
      <c r="E851" s="73">
        <v>0</v>
      </c>
      <c r="F851" s="73">
        <v>0</v>
      </c>
      <c r="G851" s="73">
        <v>0</v>
      </c>
      <c r="H851" s="73">
        <v>0</v>
      </c>
      <c r="I851" s="73">
        <v>0</v>
      </c>
      <c r="J851" s="73">
        <v>0</v>
      </c>
      <c r="K851" s="73">
        <v>0</v>
      </c>
      <c r="L851" s="73">
        <v>0</v>
      </c>
      <c r="M851" s="73">
        <v>0</v>
      </c>
      <c r="N851" s="73">
        <v>0</v>
      </c>
      <c r="O851" s="73">
        <v>0</v>
      </c>
      <c r="P851" s="73">
        <v>0</v>
      </c>
      <c r="Q851" s="73">
        <v>0</v>
      </c>
      <c r="R851" s="73">
        <v>0</v>
      </c>
      <c r="S851" s="73">
        <v>0</v>
      </c>
      <c r="T851" s="73">
        <v>0</v>
      </c>
      <c r="U851" s="73">
        <v>0</v>
      </c>
      <c r="V851" s="73">
        <v>0</v>
      </c>
      <c r="W851" s="73">
        <v>0</v>
      </c>
      <c r="X851" s="73">
        <v>0</v>
      </c>
      <c r="Y851" s="73">
        <v>0</v>
      </c>
      <c r="Z851" s="73">
        <v>0</v>
      </c>
      <c r="AA851" s="73">
        <v>0</v>
      </c>
      <c r="AB851" s="73">
        <v>0</v>
      </c>
      <c r="AC851" s="73">
        <v>0</v>
      </c>
      <c r="AD851" s="73">
        <v>0</v>
      </c>
      <c r="AE851" s="73">
        <v>0</v>
      </c>
      <c r="AF851" s="73">
        <v>0</v>
      </c>
      <c r="AG851" s="73">
        <v>0</v>
      </c>
      <c r="AH851" s="73">
        <v>0</v>
      </c>
      <c r="AI851" s="73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</row>
    <row r="852" spans="1:85">
      <c r="A852" s="14" t="s">
        <v>7</v>
      </c>
      <c r="B852" s="14" t="s">
        <v>3</v>
      </c>
      <c r="C852" s="73">
        <v>0</v>
      </c>
      <c r="D852" s="73">
        <v>0</v>
      </c>
      <c r="E852" s="73">
        <v>0</v>
      </c>
      <c r="F852" s="73">
        <v>0</v>
      </c>
      <c r="G852" s="73">
        <v>0</v>
      </c>
      <c r="H852" s="73">
        <v>0</v>
      </c>
      <c r="I852" s="73">
        <v>0</v>
      </c>
      <c r="J852" s="73">
        <v>0</v>
      </c>
      <c r="K852" s="73">
        <v>0</v>
      </c>
      <c r="L852" s="73">
        <v>0</v>
      </c>
      <c r="M852" s="73">
        <v>0</v>
      </c>
      <c r="N852" s="73">
        <v>0</v>
      </c>
      <c r="O852" s="73">
        <v>0</v>
      </c>
      <c r="P852" s="73">
        <v>0</v>
      </c>
      <c r="Q852" s="73">
        <v>0</v>
      </c>
      <c r="R852" s="73">
        <v>0</v>
      </c>
      <c r="S852" s="73">
        <v>0</v>
      </c>
      <c r="T852" s="73">
        <v>0</v>
      </c>
      <c r="U852" s="73">
        <v>0</v>
      </c>
      <c r="V852" s="73">
        <v>0</v>
      </c>
      <c r="W852" s="73">
        <v>0</v>
      </c>
      <c r="X852" s="73">
        <v>0</v>
      </c>
      <c r="Y852" s="73">
        <v>0</v>
      </c>
      <c r="Z852" s="73">
        <v>0</v>
      </c>
      <c r="AA852" s="73">
        <v>0</v>
      </c>
      <c r="AB852" s="73">
        <v>0</v>
      </c>
      <c r="AC852" s="73">
        <v>0</v>
      </c>
      <c r="AD852" s="73">
        <v>0</v>
      </c>
      <c r="AE852" s="73">
        <v>0</v>
      </c>
      <c r="AF852" s="73">
        <v>0</v>
      </c>
      <c r="AG852" s="73">
        <v>0</v>
      </c>
      <c r="AH852" s="73">
        <v>0</v>
      </c>
      <c r="AI852" s="73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</row>
    <row r="853" spans="1:85">
      <c r="A853" s="4"/>
      <c r="B853" s="4" t="s">
        <v>4</v>
      </c>
      <c r="C853" s="73">
        <v>0</v>
      </c>
      <c r="D853" s="73">
        <v>0</v>
      </c>
      <c r="E853" s="73">
        <v>0</v>
      </c>
      <c r="F853" s="73">
        <v>0</v>
      </c>
      <c r="G853" s="73">
        <v>0</v>
      </c>
      <c r="H853" s="73">
        <v>0</v>
      </c>
      <c r="I853" s="73">
        <v>0</v>
      </c>
      <c r="J853" s="73">
        <v>0</v>
      </c>
      <c r="K853" s="73">
        <v>0</v>
      </c>
      <c r="L853" s="73">
        <v>0</v>
      </c>
      <c r="M853" s="73">
        <v>0</v>
      </c>
      <c r="N853" s="73">
        <v>0</v>
      </c>
      <c r="O853" s="73">
        <v>0</v>
      </c>
      <c r="P853" s="73">
        <v>0</v>
      </c>
      <c r="Q853" s="73">
        <v>0</v>
      </c>
      <c r="R853" s="73">
        <v>0</v>
      </c>
      <c r="S853" s="73">
        <v>0</v>
      </c>
      <c r="T853" s="73">
        <v>0</v>
      </c>
      <c r="U853" s="73">
        <v>0</v>
      </c>
      <c r="V853" s="73">
        <v>0</v>
      </c>
      <c r="W853" s="73">
        <v>0</v>
      </c>
      <c r="X853" s="73">
        <v>0</v>
      </c>
      <c r="Y853" s="73">
        <v>0</v>
      </c>
      <c r="Z853" s="73">
        <v>0</v>
      </c>
      <c r="AA853" s="73">
        <v>0</v>
      </c>
      <c r="AB853" s="73">
        <v>0</v>
      </c>
      <c r="AC853" s="73">
        <v>0</v>
      </c>
      <c r="AD853" s="73">
        <v>0</v>
      </c>
      <c r="AE853" s="73">
        <v>0</v>
      </c>
      <c r="AF853" s="73">
        <v>0</v>
      </c>
      <c r="AG853" s="73">
        <v>0</v>
      </c>
      <c r="AH853" s="73">
        <v>0</v>
      </c>
      <c r="AI853" s="7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</row>
    <row r="854" spans="1:85">
      <c r="A854" s="14" t="s">
        <v>6</v>
      </c>
      <c r="B854" s="14" t="s">
        <v>3</v>
      </c>
      <c r="C854" s="73">
        <v>0</v>
      </c>
      <c r="D854" s="73">
        <v>0</v>
      </c>
      <c r="E854" s="73">
        <v>0</v>
      </c>
      <c r="F854" s="73">
        <v>0</v>
      </c>
      <c r="G854" s="73">
        <v>0</v>
      </c>
      <c r="H854" s="73">
        <v>0</v>
      </c>
      <c r="I854" s="73">
        <v>0</v>
      </c>
      <c r="J854" s="73">
        <v>0</v>
      </c>
      <c r="K854" s="73">
        <v>0</v>
      </c>
      <c r="L854" s="73">
        <v>0</v>
      </c>
      <c r="M854" s="73">
        <v>0</v>
      </c>
      <c r="N854" s="73">
        <v>0</v>
      </c>
      <c r="O854" s="73">
        <v>0</v>
      </c>
      <c r="P854" s="73">
        <v>0</v>
      </c>
      <c r="Q854" s="73">
        <v>0</v>
      </c>
      <c r="R854" s="73">
        <v>0</v>
      </c>
      <c r="S854" s="73">
        <v>0</v>
      </c>
      <c r="T854" s="73">
        <v>0</v>
      </c>
      <c r="U854" s="73">
        <v>0</v>
      </c>
      <c r="V854" s="73">
        <v>0</v>
      </c>
      <c r="W854" s="73">
        <v>0</v>
      </c>
      <c r="X854" s="73">
        <v>0</v>
      </c>
      <c r="Y854" s="73">
        <v>0</v>
      </c>
      <c r="Z854" s="73">
        <v>0</v>
      </c>
      <c r="AA854" s="73">
        <v>0</v>
      </c>
      <c r="AB854" s="73">
        <v>0</v>
      </c>
      <c r="AC854" s="73">
        <v>0</v>
      </c>
      <c r="AD854" s="73">
        <v>0</v>
      </c>
      <c r="AE854" s="73">
        <v>0</v>
      </c>
      <c r="AF854" s="73">
        <v>0</v>
      </c>
      <c r="AG854" s="73">
        <v>0</v>
      </c>
      <c r="AH854" s="73">
        <v>0</v>
      </c>
      <c r="AI854" s="73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</row>
    <row r="855" spans="1:85">
      <c r="A855" s="5"/>
      <c r="B855" s="5" t="s">
        <v>4</v>
      </c>
      <c r="C855" s="73">
        <v>0</v>
      </c>
      <c r="D855" s="73">
        <v>0</v>
      </c>
      <c r="E855" s="73">
        <v>0</v>
      </c>
      <c r="F855" s="73">
        <v>0</v>
      </c>
      <c r="G855" s="73">
        <v>0</v>
      </c>
      <c r="H855" s="73">
        <v>0</v>
      </c>
      <c r="I855" s="73">
        <v>0</v>
      </c>
      <c r="J855" s="73">
        <v>0</v>
      </c>
      <c r="K855" s="73">
        <v>0</v>
      </c>
      <c r="L855" s="73">
        <v>0</v>
      </c>
      <c r="M855" s="73">
        <v>0</v>
      </c>
      <c r="N855" s="73">
        <v>0</v>
      </c>
      <c r="O855" s="73">
        <v>0</v>
      </c>
      <c r="P855" s="73">
        <v>0</v>
      </c>
      <c r="Q855" s="73">
        <v>0</v>
      </c>
      <c r="R855" s="73">
        <v>0</v>
      </c>
      <c r="S855" s="73">
        <v>0</v>
      </c>
      <c r="T855" s="73">
        <v>0</v>
      </c>
      <c r="U855" s="73">
        <v>0</v>
      </c>
      <c r="V855" s="73">
        <v>0</v>
      </c>
      <c r="W855" s="73">
        <v>0</v>
      </c>
      <c r="X855" s="73">
        <v>0</v>
      </c>
      <c r="Y855" s="73">
        <v>0</v>
      </c>
      <c r="Z855" s="73">
        <v>0</v>
      </c>
      <c r="AA855" s="73">
        <v>0</v>
      </c>
      <c r="AB855" s="73">
        <v>0</v>
      </c>
      <c r="AC855" s="73">
        <v>0</v>
      </c>
      <c r="AD855" s="73">
        <v>0</v>
      </c>
      <c r="AE855" s="73">
        <v>0</v>
      </c>
      <c r="AF855" s="73">
        <v>0</v>
      </c>
      <c r="AG855" s="73">
        <v>0</v>
      </c>
      <c r="AH855" s="73">
        <v>0</v>
      </c>
      <c r="AI855" s="73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</row>
    <row r="856" spans="1:85">
      <c r="A856" s="5" t="s">
        <v>8</v>
      </c>
      <c r="B856" s="5" t="s">
        <v>3</v>
      </c>
      <c r="C856" s="73">
        <v>0</v>
      </c>
      <c r="D856" s="73">
        <v>0</v>
      </c>
      <c r="E856" s="73">
        <v>0</v>
      </c>
      <c r="F856" s="73">
        <v>0</v>
      </c>
      <c r="G856" s="73">
        <v>0</v>
      </c>
      <c r="H856" s="73">
        <v>0</v>
      </c>
      <c r="I856" s="73">
        <v>0</v>
      </c>
      <c r="J856" s="73">
        <v>0</v>
      </c>
      <c r="K856" s="73">
        <v>0</v>
      </c>
      <c r="L856" s="73">
        <v>0</v>
      </c>
      <c r="M856" s="73">
        <v>0</v>
      </c>
      <c r="N856" s="73">
        <v>0</v>
      </c>
      <c r="O856" s="73">
        <v>0</v>
      </c>
      <c r="P856" s="73">
        <v>0</v>
      </c>
      <c r="Q856" s="73">
        <v>0</v>
      </c>
      <c r="R856" s="73">
        <v>0</v>
      </c>
      <c r="S856" s="73">
        <v>0</v>
      </c>
      <c r="T856" s="73">
        <v>0</v>
      </c>
      <c r="U856" s="73">
        <v>0</v>
      </c>
      <c r="V856" s="73">
        <v>0</v>
      </c>
      <c r="W856" s="73">
        <v>0</v>
      </c>
      <c r="X856" s="73">
        <v>0</v>
      </c>
      <c r="Y856" s="73">
        <v>0</v>
      </c>
      <c r="Z856" s="73">
        <v>0</v>
      </c>
      <c r="AA856" s="73">
        <v>0</v>
      </c>
      <c r="AB856" s="73">
        <v>0</v>
      </c>
      <c r="AC856" s="73">
        <v>0</v>
      </c>
      <c r="AD856" s="73">
        <v>0</v>
      </c>
      <c r="AE856" s="73">
        <v>0</v>
      </c>
      <c r="AF856" s="73">
        <v>0</v>
      </c>
      <c r="AG856" s="73">
        <v>0</v>
      </c>
      <c r="AH856" s="73">
        <v>0</v>
      </c>
      <c r="AI856" s="73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</row>
    <row r="857" spans="1:85">
      <c r="A857" s="4"/>
      <c r="B857" s="4" t="s">
        <v>37</v>
      </c>
      <c r="C857" s="73">
        <v>0</v>
      </c>
      <c r="D857" s="73">
        <v>0</v>
      </c>
      <c r="E857" s="73">
        <v>0</v>
      </c>
      <c r="F857" s="73">
        <v>0</v>
      </c>
      <c r="G857" s="73">
        <v>0</v>
      </c>
      <c r="H857" s="73">
        <v>0</v>
      </c>
      <c r="I857" s="73">
        <v>0</v>
      </c>
      <c r="J857" s="73">
        <v>0</v>
      </c>
      <c r="K857" s="73">
        <v>0</v>
      </c>
      <c r="L857" s="73">
        <v>0</v>
      </c>
      <c r="M857" s="73">
        <v>0</v>
      </c>
      <c r="N857" s="73">
        <v>0</v>
      </c>
      <c r="O857" s="73">
        <v>0</v>
      </c>
      <c r="P857" s="73">
        <v>0</v>
      </c>
      <c r="Q857" s="73">
        <v>0</v>
      </c>
      <c r="R857" s="73">
        <v>0</v>
      </c>
      <c r="S857" s="73">
        <v>0</v>
      </c>
      <c r="T857" s="73">
        <v>0</v>
      </c>
      <c r="U857" s="73">
        <v>0</v>
      </c>
      <c r="V857" s="73">
        <v>0</v>
      </c>
      <c r="W857" s="73">
        <v>0</v>
      </c>
      <c r="X857" s="73">
        <v>0</v>
      </c>
      <c r="Y857" s="73">
        <v>0</v>
      </c>
      <c r="Z857" s="73">
        <v>0</v>
      </c>
      <c r="AA857" s="73">
        <v>0</v>
      </c>
      <c r="AB857" s="73">
        <v>0</v>
      </c>
      <c r="AC857" s="73">
        <v>0</v>
      </c>
      <c r="AD857" s="73">
        <v>0</v>
      </c>
      <c r="AE857" s="73">
        <v>0</v>
      </c>
      <c r="AF857" s="73">
        <v>0</v>
      </c>
      <c r="AG857" s="73">
        <v>0</v>
      </c>
      <c r="AH857" s="73">
        <v>0</v>
      </c>
      <c r="AI857" s="73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</row>
    <row r="858" spans="1:85">
      <c r="A858" s="14" t="s">
        <v>36</v>
      </c>
      <c r="B858" s="14" t="s">
        <v>38</v>
      </c>
      <c r="C858" s="73">
        <v>0</v>
      </c>
      <c r="D858" s="73">
        <v>0</v>
      </c>
      <c r="E858" s="73">
        <v>0</v>
      </c>
      <c r="F858" s="73">
        <v>0</v>
      </c>
      <c r="G858" s="73">
        <v>0</v>
      </c>
      <c r="H858" s="73">
        <v>0</v>
      </c>
      <c r="I858" s="73">
        <v>0</v>
      </c>
      <c r="J858" s="73">
        <v>0</v>
      </c>
      <c r="K858" s="73">
        <v>0</v>
      </c>
      <c r="L858" s="73">
        <v>0</v>
      </c>
      <c r="M858" s="73">
        <v>0</v>
      </c>
      <c r="N858" s="73">
        <v>0</v>
      </c>
      <c r="O858" s="73">
        <v>0</v>
      </c>
      <c r="P858" s="73">
        <v>0</v>
      </c>
      <c r="Q858" s="73">
        <v>0</v>
      </c>
      <c r="R858" s="73">
        <v>0</v>
      </c>
      <c r="S858" s="73">
        <v>0</v>
      </c>
      <c r="T858" s="73">
        <v>0</v>
      </c>
      <c r="U858" s="73">
        <v>0</v>
      </c>
      <c r="V858" s="73">
        <v>0</v>
      </c>
      <c r="W858" s="73">
        <v>0</v>
      </c>
      <c r="X858" s="73">
        <v>0</v>
      </c>
      <c r="Y858" s="73">
        <v>0</v>
      </c>
      <c r="Z858" s="73">
        <v>0</v>
      </c>
      <c r="AA858" s="73">
        <v>0</v>
      </c>
      <c r="AB858" s="73">
        <v>0</v>
      </c>
      <c r="AC858" s="73">
        <v>0</v>
      </c>
      <c r="AD858" s="73">
        <v>0</v>
      </c>
      <c r="AE858" s="73">
        <v>0</v>
      </c>
      <c r="AF858" s="73">
        <v>0</v>
      </c>
      <c r="AG858" s="73">
        <v>0</v>
      </c>
      <c r="AH858" s="73">
        <v>0</v>
      </c>
      <c r="AI858" s="73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</row>
    <row r="859" spans="1:85">
      <c r="A859" s="5"/>
      <c r="B859" s="5" t="s">
        <v>213</v>
      </c>
      <c r="C859" s="73">
        <v>0</v>
      </c>
      <c r="D859" s="73">
        <v>0</v>
      </c>
      <c r="E859" s="73">
        <v>0</v>
      </c>
      <c r="F859" s="73">
        <v>0</v>
      </c>
      <c r="G859" s="73">
        <v>0</v>
      </c>
      <c r="H859" s="73">
        <v>0</v>
      </c>
      <c r="I859" s="73">
        <v>0</v>
      </c>
      <c r="J859" s="73">
        <v>0</v>
      </c>
      <c r="K859" s="73">
        <v>0</v>
      </c>
      <c r="L859" s="73">
        <v>0</v>
      </c>
      <c r="M859" s="73">
        <v>0</v>
      </c>
      <c r="N859" s="73">
        <v>0</v>
      </c>
      <c r="O859" s="73">
        <v>0</v>
      </c>
      <c r="P859" s="73">
        <v>0</v>
      </c>
      <c r="Q859" s="73">
        <v>0</v>
      </c>
      <c r="R859" s="73">
        <v>0</v>
      </c>
      <c r="S859" s="73">
        <v>0</v>
      </c>
      <c r="T859" s="73">
        <v>0</v>
      </c>
      <c r="U859" s="73">
        <v>0</v>
      </c>
      <c r="V859" s="73">
        <v>0</v>
      </c>
      <c r="W859" s="73">
        <v>0</v>
      </c>
      <c r="X859" s="73">
        <v>0</v>
      </c>
      <c r="Y859" s="73">
        <v>0</v>
      </c>
      <c r="Z859" s="73">
        <v>0</v>
      </c>
      <c r="AA859" s="73">
        <v>0</v>
      </c>
      <c r="AB859" s="73">
        <v>0</v>
      </c>
      <c r="AC859" s="73">
        <v>0</v>
      </c>
      <c r="AD859" s="73">
        <v>0</v>
      </c>
      <c r="AE859" s="73">
        <v>0</v>
      </c>
      <c r="AF859" s="73">
        <v>0</v>
      </c>
      <c r="AG859" s="73">
        <v>0</v>
      </c>
      <c r="AH859" s="73">
        <v>0</v>
      </c>
      <c r="AI859" s="73">
        <v>0</v>
      </c>
    </row>
    <row r="860" spans="1:85">
      <c r="A860" s="1" t="str">
        <f>LOOKUP(B860,[1]Regions!$A$4:$A$98,[1]Regions!$B$4:$B$98)</f>
        <v>Rest of Annex I</v>
      </c>
      <c r="B860" s="2">
        <v>40</v>
      </c>
      <c r="C860" s="72">
        <v>2018</v>
      </c>
      <c r="D860" s="72">
        <v>2019</v>
      </c>
      <c r="E860" s="72">
        <v>2020</v>
      </c>
      <c r="F860" s="72">
        <v>2021</v>
      </c>
      <c r="G860" s="72">
        <v>2022</v>
      </c>
      <c r="H860" s="72">
        <v>2023</v>
      </c>
      <c r="I860" s="72">
        <v>2024</v>
      </c>
      <c r="J860" s="72">
        <v>2025</v>
      </c>
      <c r="K860" s="72">
        <v>2026</v>
      </c>
      <c r="L860" s="72">
        <v>2027</v>
      </c>
      <c r="M860" s="72">
        <v>2028</v>
      </c>
      <c r="N860" s="72">
        <v>2029</v>
      </c>
      <c r="O860" s="72">
        <v>2030</v>
      </c>
      <c r="P860" s="72">
        <v>2031</v>
      </c>
      <c r="Q860" s="72">
        <v>2032</v>
      </c>
      <c r="R860" s="72">
        <v>2033</v>
      </c>
      <c r="S860" s="72">
        <v>2034</v>
      </c>
      <c r="T860" s="72">
        <v>2035</v>
      </c>
      <c r="U860" s="72">
        <v>2036</v>
      </c>
      <c r="V860" s="72">
        <v>2037</v>
      </c>
      <c r="W860" s="72">
        <v>2038</v>
      </c>
      <c r="X860" s="72">
        <v>2039</v>
      </c>
      <c r="Y860" s="72">
        <v>2040</v>
      </c>
      <c r="Z860" s="72">
        <v>2041</v>
      </c>
      <c r="AA860" s="72">
        <v>2042</v>
      </c>
      <c r="AB860" s="72">
        <v>2043</v>
      </c>
      <c r="AC860" s="72">
        <v>2044</v>
      </c>
      <c r="AD860" s="72">
        <v>2045</v>
      </c>
      <c r="AE860" s="72">
        <v>2046</v>
      </c>
      <c r="AF860" s="72">
        <v>2047</v>
      </c>
      <c r="AG860" s="72">
        <v>2048</v>
      </c>
      <c r="AH860" s="72">
        <v>2049</v>
      </c>
      <c r="AI860" s="72">
        <v>2050</v>
      </c>
      <c r="AJ860">
        <v>2051</v>
      </c>
      <c r="AK860">
        <v>2052</v>
      </c>
      <c r="AL860">
        <v>2053</v>
      </c>
      <c r="AM860">
        <v>2054</v>
      </c>
      <c r="AN860">
        <v>2055</v>
      </c>
      <c r="AO860">
        <v>2056</v>
      </c>
      <c r="AP860">
        <v>2057</v>
      </c>
      <c r="AQ860">
        <v>2058</v>
      </c>
      <c r="AR860">
        <v>2059</v>
      </c>
      <c r="AS860">
        <v>2060</v>
      </c>
      <c r="AT860">
        <v>2061</v>
      </c>
      <c r="AU860">
        <v>2062</v>
      </c>
      <c r="AV860">
        <v>2063</v>
      </c>
      <c r="AW860">
        <v>2064</v>
      </c>
      <c r="AX860">
        <v>2065</v>
      </c>
      <c r="AY860">
        <v>2066</v>
      </c>
      <c r="AZ860">
        <v>2067</v>
      </c>
      <c r="BA860">
        <v>2068</v>
      </c>
      <c r="BB860">
        <v>2069</v>
      </c>
      <c r="BC860">
        <v>2070</v>
      </c>
      <c r="BD860">
        <v>2071</v>
      </c>
      <c r="BE860">
        <v>2072</v>
      </c>
      <c r="BF860">
        <v>2073</v>
      </c>
      <c r="BG860">
        <v>2074</v>
      </c>
      <c r="BH860">
        <v>2075</v>
      </c>
      <c r="BI860">
        <v>2076</v>
      </c>
      <c r="BJ860">
        <v>2077</v>
      </c>
      <c r="BK860">
        <v>2078</v>
      </c>
      <c r="BL860">
        <v>2079</v>
      </c>
      <c r="BM860">
        <v>2080</v>
      </c>
      <c r="BN860">
        <v>2081</v>
      </c>
      <c r="BO860">
        <v>2082</v>
      </c>
      <c r="BP860">
        <v>2083</v>
      </c>
      <c r="BQ860">
        <v>2084</v>
      </c>
      <c r="BR860">
        <v>2085</v>
      </c>
      <c r="BS860">
        <v>2086</v>
      </c>
      <c r="BT860">
        <v>2087</v>
      </c>
      <c r="BU860">
        <v>2088</v>
      </c>
      <c r="BV860">
        <v>2089</v>
      </c>
      <c r="BW860">
        <v>2090</v>
      </c>
      <c r="BX860">
        <v>2091</v>
      </c>
      <c r="BY860">
        <v>2092</v>
      </c>
      <c r="BZ860">
        <v>2093</v>
      </c>
      <c r="CA860">
        <v>2094</v>
      </c>
      <c r="CB860">
        <v>2095</v>
      </c>
      <c r="CC860">
        <v>2096</v>
      </c>
      <c r="CD860">
        <v>2097</v>
      </c>
      <c r="CE860">
        <v>2098</v>
      </c>
      <c r="CF860">
        <v>2099</v>
      </c>
      <c r="CG860">
        <v>2100</v>
      </c>
    </row>
    <row r="861" spans="1:85">
      <c r="A861" s="74"/>
      <c r="B861" s="74" t="s">
        <v>4</v>
      </c>
      <c r="C861" s="73">
        <v>0</v>
      </c>
      <c r="D861" s="73">
        <v>0</v>
      </c>
      <c r="E861" s="73">
        <v>0</v>
      </c>
      <c r="F861" s="73">
        <v>0</v>
      </c>
      <c r="G861" s="73">
        <v>0</v>
      </c>
      <c r="H861" s="73">
        <v>0</v>
      </c>
      <c r="I861" s="73">
        <v>0</v>
      </c>
      <c r="J861" s="73">
        <v>0</v>
      </c>
      <c r="K861" s="73">
        <v>0</v>
      </c>
      <c r="L861" s="73">
        <v>0</v>
      </c>
      <c r="M861" s="73">
        <v>0</v>
      </c>
      <c r="N861" s="73">
        <v>0</v>
      </c>
      <c r="O861" s="73">
        <v>0</v>
      </c>
      <c r="P861" s="73">
        <v>0</v>
      </c>
      <c r="Q861" s="73">
        <v>0</v>
      </c>
      <c r="R861" s="73">
        <v>0</v>
      </c>
      <c r="S861" s="73">
        <v>0</v>
      </c>
      <c r="T861" s="73">
        <v>0</v>
      </c>
      <c r="U861" s="73">
        <v>0</v>
      </c>
      <c r="V861" s="73">
        <v>0</v>
      </c>
      <c r="W861" s="73">
        <v>0</v>
      </c>
      <c r="X861" s="73">
        <v>0</v>
      </c>
      <c r="Y861" s="73">
        <v>0</v>
      </c>
      <c r="Z861" s="73">
        <v>0</v>
      </c>
      <c r="AA861" s="73">
        <v>0</v>
      </c>
      <c r="AB861" s="73">
        <v>0</v>
      </c>
      <c r="AC861" s="73">
        <v>0</v>
      </c>
      <c r="AD861" s="73">
        <v>0</v>
      </c>
      <c r="AE861" s="73">
        <v>0</v>
      </c>
      <c r="AF861" s="73">
        <v>0</v>
      </c>
      <c r="AG861" s="73">
        <v>0</v>
      </c>
      <c r="AH861" s="73">
        <v>0</v>
      </c>
      <c r="AI861" s="73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</row>
    <row r="862" spans="1:85">
      <c r="A862" s="74" t="s">
        <v>0</v>
      </c>
      <c r="B862" s="74" t="s">
        <v>3</v>
      </c>
      <c r="C862" s="73">
        <v>0</v>
      </c>
      <c r="D862" s="73">
        <v>0</v>
      </c>
      <c r="E862" s="73">
        <v>0</v>
      </c>
      <c r="F862" s="73">
        <v>0</v>
      </c>
      <c r="G862" s="73">
        <v>0</v>
      </c>
      <c r="H862" s="73">
        <v>0</v>
      </c>
      <c r="I862" s="73">
        <v>0</v>
      </c>
      <c r="J862" s="73">
        <v>0</v>
      </c>
      <c r="K862" s="73">
        <v>0</v>
      </c>
      <c r="L862" s="73">
        <v>0</v>
      </c>
      <c r="M862" s="73">
        <v>0</v>
      </c>
      <c r="N862" s="73">
        <v>0</v>
      </c>
      <c r="O862" s="73">
        <v>0</v>
      </c>
      <c r="P862" s="73">
        <v>0</v>
      </c>
      <c r="Q862" s="73">
        <v>0</v>
      </c>
      <c r="R862" s="73">
        <v>0</v>
      </c>
      <c r="S862" s="73">
        <v>0</v>
      </c>
      <c r="T862" s="73">
        <v>0</v>
      </c>
      <c r="U862" s="73">
        <v>0</v>
      </c>
      <c r="V862" s="73">
        <v>0</v>
      </c>
      <c r="W862" s="73">
        <v>0</v>
      </c>
      <c r="X862" s="73">
        <v>0</v>
      </c>
      <c r="Y862" s="73">
        <v>0</v>
      </c>
      <c r="Z862" s="73">
        <v>0</v>
      </c>
      <c r="AA862" s="73">
        <v>0</v>
      </c>
      <c r="AB862" s="73">
        <v>0</v>
      </c>
      <c r="AC862" s="73">
        <v>0</v>
      </c>
      <c r="AD862" s="73">
        <v>0</v>
      </c>
      <c r="AE862" s="73">
        <v>0</v>
      </c>
      <c r="AF862" s="73">
        <v>0</v>
      </c>
      <c r="AG862" s="73">
        <v>0</v>
      </c>
      <c r="AH862" s="73">
        <v>0</v>
      </c>
      <c r="AI862" s="73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</row>
    <row r="863" spans="1:85">
      <c r="A863" s="74"/>
      <c r="B863" s="74" t="s">
        <v>34</v>
      </c>
      <c r="C863" s="73">
        <v>0</v>
      </c>
      <c r="D863" s="73">
        <v>0</v>
      </c>
      <c r="E863" s="73">
        <v>0</v>
      </c>
      <c r="F863" s="73">
        <v>0</v>
      </c>
      <c r="G863" s="73">
        <v>0</v>
      </c>
      <c r="H863" s="73">
        <v>0</v>
      </c>
      <c r="I863" s="73">
        <v>0</v>
      </c>
      <c r="J863" s="73">
        <v>0</v>
      </c>
      <c r="K863" s="73">
        <v>0</v>
      </c>
      <c r="L863" s="73">
        <v>0</v>
      </c>
      <c r="M863" s="73">
        <v>0</v>
      </c>
      <c r="N863" s="73">
        <v>0</v>
      </c>
      <c r="O863" s="73">
        <v>0</v>
      </c>
      <c r="P863" s="73">
        <v>0</v>
      </c>
      <c r="Q863" s="73">
        <v>0</v>
      </c>
      <c r="R863" s="73">
        <v>0</v>
      </c>
      <c r="S863" s="73">
        <v>0</v>
      </c>
      <c r="T863" s="73">
        <v>0</v>
      </c>
      <c r="U863" s="73">
        <v>0</v>
      </c>
      <c r="V863" s="73">
        <v>0</v>
      </c>
      <c r="W863" s="73">
        <v>0</v>
      </c>
      <c r="X863" s="73">
        <v>0</v>
      </c>
      <c r="Y863" s="73">
        <v>0</v>
      </c>
      <c r="Z863" s="73">
        <v>0</v>
      </c>
      <c r="AA863" s="73">
        <v>0</v>
      </c>
      <c r="AB863" s="73">
        <v>0</v>
      </c>
      <c r="AC863" s="73">
        <v>0</v>
      </c>
      <c r="AD863" s="73">
        <v>0</v>
      </c>
      <c r="AE863" s="73">
        <v>0</v>
      </c>
      <c r="AF863" s="73">
        <v>0</v>
      </c>
      <c r="AG863" s="73">
        <v>0</v>
      </c>
      <c r="AH863" s="73">
        <v>0</v>
      </c>
      <c r="AI863" s="7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</row>
    <row r="864" spans="1:85">
      <c r="A864" s="14"/>
      <c r="B864" s="14" t="s">
        <v>35</v>
      </c>
      <c r="C864" s="73">
        <v>0</v>
      </c>
      <c r="D864" s="73">
        <v>0</v>
      </c>
      <c r="E864" s="73">
        <v>0</v>
      </c>
      <c r="F864" s="73">
        <v>0</v>
      </c>
      <c r="G864" s="73">
        <v>0</v>
      </c>
      <c r="H864" s="73">
        <v>0</v>
      </c>
      <c r="I864" s="73">
        <v>0</v>
      </c>
      <c r="J864" s="73">
        <v>0</v>
      </c>
      <c r="K864" s="73">
        <v>0</v>
      </c>
      <c r="L864" s="73">
        <v>0</v>
      </c>
      <c r="M864" s="73">
        <v>0</v>
      </c>
      <c r="N864" s="73">
        <v>0</v>
      </c>
      <c r="O864" s="73">
        <v>0</v>
      </c>
      <c r="P864" s="73">
        <v>0</v>
      </c>
      <c r="Q864" s="73">
        <v>0</v>
      </c>
      <c r="R864" s="73">
        <v>0</v>
      </c>
      <c r="S864" s="73">
        <v>0</v>
      </c>
      <c r="T864" s="73">
        <v>0</v>
      </c>
      <c r="U864" s="73">
        <v>0</v>
      </c>
      <c r="V864" s="73">
        <v>0</v>
      </c>
      <c r="W864" s="73">
        <v>0</v>
      </c>
      <c r="X864" s="73">
        <v>0</v>
      </c>
      <c r="Y864" s="73">
        <v>0</v>
      </c>
      <c r="Z864" s="73">
        <v>0</v>
      </c>
      <c r="AA864" s="73">
        <v>0</v>
      </c>
      <c r="AB864" s="73">
        <v>0</v>
      </c>
      <c r="AC864" s="73">
        <v>0</v>
      </c>
      <c r="AD864" s="73">
        <v>0</v>
      </c>
      <c r="AE864" s="73">
        <v>0</v>
      </c>
      <c r="AF864" s="73">
        <v>0</v>
      </c>
      <c r="AG864" s="73">
        <v>0</v>
      </c>
      <c r="AH864" s="73">
        <v>0</v>
      </c>
      <c r="AI864" s="73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</row>
    <row r="865" spans="1:85">
      <c r="A865" s="4"/>
      <c r="B865" s="4" t="s">
        <v>4</v>
      </c>
      <c r="C865" s="73">
        <v>0</v>
      </c>
      <c r="D865" s="73">
        <v>0</v>
      </c>
      <c r="E865" s="73">
        <v>0</v>
      </c>
      <c r="F865" s="73">
        <v>0</v>
      </c>
      <c r="G865" s="73">
        <v>0</v>
      </c>
      <c r="H865" s="73">
        <v>0</v>
      </c>
      <c r="I865" s="73">
        <v>0</v>
      </c>
      <c r="J865" s="73">
        <v>0</v>
      </c>
      <c r="K865" s="73">
        <v>0</v>
      </c>
      <c r="L865" s="73">
        <v>0</v>
      </c>
      <c r="M865" s="73">
        <v>0</v>
      </c>
      <c r="N865" s="73">
        <v>0</v>
      </c>
      <c r="O865" s="73">
        <v>0</v>
      </c>
      <c r="P865" s="73">
        <v>0</v>
      </c>
      <c r="Q865" s="73">
        <v>0</v>
      </c>
      <c r="R865" s="73">
        <v>0</v>
      </c>
      <c r="S865" s="73">
        <v>0</v>
      </c>
      <c r="T865" s="73">
        <v>0</v>
      </c>
      <c r="U865" s="73">
        <v>0</v>
      </c>
      <c r="V865" s="73">
        <v>0</v>
      </c>
      <c r="W865" s="73">
        <v>0</v>
      </c>
      <c r="X865" s="73">
        <v>0</v>
      </c>
      <c r="Y865" s="73">
        <v>0</v>
      </c>
      <c r="Z865" s="73">
        <v>0</v>
      </c>
      <c r="AA865" s="73">
        <v>0</v>
      </c>
      <c r="AB865" s="73">
        <v>0</v>
      </c>
      <c r="AC865" s="73">
        <v>0</v>
      </c>
      <c r="AD865" s="73">
        <v>0</v>
      </c>
      <c r="AE865" s="73">
        <v>0</v>
      </c>
      <c r="AF865" s="73">
        <v>0</v>
      </c>
      <c r="AG865" s="73">
        <v>0</v>
      </c>
      <c r="AH865" s="73">
        <v>0</v>
      </c>
      <c r="AI865" s="73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</row>
    <row r="866" spans="1:85">
      <c r="A866" s="74" t="s">
        <v>1</v>
      </c>
      <c r="B866" s="74" t="s">
        <v>3</v>
      </c>
      <c r="C866" s="73">
        <v>0</v>
      </c>
      <c r="D866" s="73">
        <v>0</v>
      </c>
      <c r="E866" s="73">
        <v>0</v>
      </c>
      <c r="F866" s="73">
        <v>0</v>
      </c>
      <c r="G866" s="73">
        <v>0</v>
      </c>
      <c r="H866" s="73">
        <v>0</v>
      </c>
      <c r="I866" s="73">
        <v>0</v>
      </c>
      <c r="J866" s="73">
        <v>0</v>
      </c>
      <c r="K866" s="73">
        <v>0</v>
      </c>
      <c r="L866" s="73">
        <v>0</v>
      </c>
      <c r="M866" s="73">
        <v>0</v>
      </c>
      <c r="N866" s="73">
        <v>0</v>
      </c>
      <c r="O866" s="73">
        <v>0</v>
      </c>
      <c r="P866" s="73">
        <v>0</v>
      </c>
      <c r="Q866" s="73">
        <v>0</v>
      </c>
      <c r="R866" s="73">
        <v>0</v>
      </c>
      <c r="S866" s="73">
        <v>0</v>
      </c>
      <c r="T866" s="73">
        <v>0</v>
      </c>
      <c r="U866" s="73">
        <v>0</v>
      </c>
      <c r="V866" s="73">
        <v>0</v>
      </c>
      <c r="W866" s="73">
        <v>0</v>
      </c>
      <c r="X866" s="73">
        <v>0</v>
      </c>
      <c r="Y866" s="73">
        <v>0</v>
      </c>
      <c r="Z866" s="73">
        <v>0</v>
      </c>
      <c r="AA866" s="73">
        <v>0</v>
      </c>
      <c r="AB866" s="73">
        <v>0</v>
      </c>
      <c r="AC866" s="73">
        <v>0</v>
      </c>
      <c r="AD866" s="73">
        <v>0</v>
      </c>
      <c r="AE866" s="73">
        <v>0</v>
      </c>
      <c r="AF866" s="73">
        <v>0</v>
      </c>
      <c r="AG866" s="73">
        <v>0</v>
      </c>
      <c r="AH866" s="73">
        <v>0</v>
      </c>
      <c r="AI866" s="73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</row>
    <row r="867" spans="1:85">
      <c r="A867" s="74"/>
      <c r="B867" s="74" t="s">
        <v>34</v>
      </c>
      <c r="C867" s="73">
        <v>0</v>
      </c>
      <c r="D867" s="73">
        <v>0</v>
      </c>
      <c r="E867" s="73">
        <v>0</v>
      </c>
      <c r="F867" s="73">
        <v>0</v>
      </c>
      <c r="G867" s="73">
        <v>0</v>
      </c>
      <c r="H867" s="73">
        <v>0</v>
      </c>
      <c r="I867" s="73">
        <v>0</v>
      </c>
      <c r="J867" s="73">
        <v>0</v>
      </c>
      <c r="K867" s="73">
        <v>0</v>
      </c>
      <c r="L867" s="73">
        <v>0</v>
      </c>
      <c r="M867" s="73">
        <v>0</v>
      </c>
      <c r="N867" s="73">
        <v>0</v>
      </c>
      <c r="O867" s="73">
        <v>0</v>
      </c>
      <c r="P867" s="73">
        <v>0</v>
      </c>
      <c r="Q867" s="73">
        <v>0</v>
      </c>
      <c r="R867" s="73">
        <v>0</v>
      </c>
      <c r="S867" s="73">
        <v>0</v>
      </c>
      <c r="T867" s="73">
        <v>0</v>
      </c>
      <c r="U867" s="73">
        <v>0</v>
      </c>
      <c r="V867" s="73">
        <v>0</v>
      </c>
      <c r="W867" s="73">
        <v>0</v>
      </c>
      <c r="X867" s="73">
        <v>0</v>
      </c>
      <c r="Y867" s="73">
        <v>0</v>
      </c>
      <c r="Z867" s="73">
        <v>0</v>
      </c>
      <c r="AA867" s="73">
        <v>0</v>
      </c>
      <c r="AB867" s="73">
        <v>0</v>
      </c>
      <c r="AC867" s="73">
        <v>0</v>
      </c>
      <c r="AD867" s="73">
        <v>0</v>
      </c>
      <c r="AE867" s="73">
        <v>0</v>
      </c>
      <c r="AF867" s="73">
        <v>0</v>
      </c>
      <c r="AG867" s="73">
        <v>0</v>
      </c>
      <c r="AH867" s="73">
        <v>0</v>
      </c>
      <c r="AI867" s="73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</row>
    <row r="868" spans="1:85">
      <c r="A868" s="14"/>
      <c r="B868" s="14" t="s">
        <v>35</v>
      </c>
      <c r="C868" s="73">
        <v>0</v>
      </c>
      <c r="D868" s="73">
        <v>0</v>
      </c>
      <c r="E868" s="73">
        <v>0</v>
      </c>
      <c r="F868" s="73">
        <v>0</v>
      </c>
      <c r="G868" s="73">
        <v>0</v>
      </c>
      <c r="H868" s="73">
        <v>0</v>
      </c>
      <c r="I868" s="73">
        <v>0</v>
      </c>
      <c r="J868" s="73">
        <v>0</v>
      </c>
      <c r="K868" s="73">
        <v>0</v>
      </c>
      <c r="L868" s="73">
        <v>0</v>
      </c>
      <c r="M868" s="73">
        <v>0</v>
      </c>
      <c r="N868" s="73">
        <v>0</v>
      </c>
      <c r="O868" s="73">
        <v>0</v>
      </c>
      <c r="P868" s="73">
        <v>0</v>
      </c>
      <c r="Q868" s="73">
        <v>0</v>
      </c>
      <c r="R868" s="73">
        <v>0</v>
      </c>
      <c r="S868" s="73">
        <v>0</v>
      </c>
      <c r="T868" s="73">
        <v>0</v>
      </c>
      <c r="U868" s="73">
        <v>0</v>
      </c>
      <c r="V868" s="73">
        <v>0</v>
      </c>
      <c r="W868" s="73">
        <v>0</v>
      </c>
      <c r="X868" s="73">
        <v>0</v>
      </c>
      <c r="Y868" s="73">
        <v>0</v>
      </c>
      <c r="Z868" s="73">
        <v>0</v>
      </c>
      <c r="AA868" s="73">
        <v>0</v>
      </c>
      <c r="AB868" s="73">
        <v>0</v>
      </c>
      <c r="AC868" s="73">
        <v>0</v>
      </c>
      <c r="AD868" s="73">
        <v>0</v>
      </c>
      <c r="AE868" s="73">
        <v>0</v>
      </c>
      <c r="AF868" s="73">
        <v>0</v>
      </c>
      <c r="AG868" s="73">
        <v>0</v>
      </c>
      <c r="AH868" s="73">
        <v>0</v>
      </c>
      <c r="AI868" s="73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</row>
    <row r="869" spans="1:85">
      <c r="A869" s="4"/>
      <c r="B869" s="4" t="s">
        <v>4</v>
      </c>
      <c r="C869" s="73">
        <v>0</v>
      </c>
      <c r="D869" s="73">
        <v>0</v>
      </c>
      <c r="E869" s="73">
        <v>0</v>
      </c>
      <c r="F869" s="73">
        <v>0</v>
      </c>
      <c r="G869" s="73">
        <v>0</v>
      </c>
      <c r="H869" s="73">
        <v>0</v>
      </c>
      <c r="I869" s="73">
        <v>0</v>
      </c>
      <c r="J869" s="73">
        <v>0</v>
      </c>
      <c r="K869" s="73">
        <v>0</v>
      </c>
      <c r="L869" s="73">
        <v>0</v>
      </c>
      <c r="M869" s="73">
        <v>0</v>
      </c>
      <c r="N869" s="73">
        <v>0</v>
      </c>
      <c r="O869" s="73">
        <v>0</v>
      </c>
      <c r="P869" s="73">
        <v>0</v>
      </c>
      <c r="Q869" s="73">
        <v>0</v>
      </c>
      <c r="R869" s="73">
        <v>0</v>
      </c>
      <c r="S869" s="73">
        <v>0</v>
      </c>
      <c r="T869" s="73">
        <v>0</v>
      </c>
      <c r="U869" s="73">
        <v>0</v>
      </c>
      <c r="V869" s="73">
        <v>0</v>
      </c>
      <c r="W869" s="73">
        <v>0</v>
      </c>
      <c r="X869" s="73">
        <v>0</v>
      </c>
      <c r="Y869" s="73">
        <v>0</v>
      </c>
      <c r="Z869" s="73">
        <v>0</v>
      </c>
      <c r="AA869" s="73">
        <v>0</v>
      </c>
      <c r="AB869" s="73">
        <v>0</v>
      </c>
      <c r="AC869" s="73">
        <v>0</v>
      </c>
      <c r="AD869" s="73">
        <v>0</v>
      </c>
      <c r="AE869" s="73">
        <v>0</v>
      </c>
      <c r="AF869" s="73">
        <v>0</v>
      </c>
      <c r="AG869" s="73">
        <v>0</v>
      </c>
      <c r="AH869" s="73">
        <v>0</v>
      </c>
      <c r="AI869" s="73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</row>
    <row r="870" spans="1:85">
      <c r="A870" s="14" t="s">
        <v>5</v>
      </c>
      <c r="B870" s="14" t="s">
        <v>3</v>
      </c>
      <c r="C870" s="73">
        <v>0</v>
      </c>
      <c r="D870" s="73">
        <v>0</v>
      </c>
      <c r="E870" s="73">
        <v>0</v>
      </c>
      <c r="F870" s="73">
        <v>0</v>
      </c>
      <c r="G870" s="73">
        <v>0</v>
      </c>
      <c r="H870" s="73">
        <v>0</v>
      </c>
      <c r="I870" s="73">
        <v>0</v>
      </c>
      <c r="J870" s="73">
        <v>0</v>
      </c>
      <c r="K870" s="73">
        <v>0</v>
      </c>
      <c r="L870" s="73">
        <v>0</v>
      </c>
      <c r="M870" s="73">
        <v>0</v>
      </c>
      <c r="N870" s="73">
        <v>0</v>
      </c>
      <c r="O870" s="73">
        <v>0</v>
      </c>
      <c r="P870" s="73">
        <v>0</v>
      </c>
      <c r="Q870" s="73">
        <v>0</v>
      </c>
      <c r="R870" s="73">
        <v>0</v>
      </c>
      <c r="S870" s="73">
        <v>0</v>
      </c>
      <c r="T870" s="73">
        <v>0</v>
      </c>
      <c r="U870" s="73">
        <v>0</v>
      </c>
      <c r="V870" s="73">
        <v>0</v>
      </c>
      <c r="W870" s="73">
        <v>0</v>
      </c>
      <c r="X870" s="73">
        <v>0</v>
      </c>
      <c r="Y870" s="73">
        <v>0</v>
      </c>
      <c r="Z870" s="73">
        <v>0</v>
      </c>
      <c r="AA870" s="73">
        <v>0</v>
      </c>
      <c r="AB870" s="73">
        <v>0</v>
      </c>
      <c r="AC870" s="73">
        <v>0</v>
      </c>
      <c r="AD870" s="73">
        <v>0</v>
      </c>
      <c r="AE870" s="73">
        <v>0</v>
      </c>
      <c r="AF870" s="73">
        <v>0</v>
      </c>
      <c r="AG870" s="73">
        <v>0</v>
      </c>
      <c r="AH870" s="73">
        <v>0</v>
      </c>
      <c r="AI870" s="73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</row>
    <row r="871" spans="1:85">
      <c r="A871" s="5"/>
      <c r="B871" s="5" t="s">
        <v>4</v>
      </c>
      <c r="C871" s="73">
        <v>0</v>
      </c>
      <c r="D871" s="73">
        <v>0</v>
      </c>
      <c r="E871" s="73">
        <v>0</v>
      </c>
      <c r="F871" s="73">
        <v>0</v>
      </c>
      <c r="G871" s="73">
        <v>0</v>
      </c>
      <c r="H871" s="73">
        <v>0</v>
      </c>
      <c r="I871" s="73">
        <v>0</v>
      </c>
      <c r="J871" s="73">
        <v>0</v>
      </c>
      <c r="K871" s="73">
        <v>0</v>
      </c>
      <c r="L871" s="73">
        <v>0</v>
      </c>
      <c r="M871" s="73">
        <v>0</v>
      </c>
      <c r="N871" s="73">
        <v>0</v>
      </c>
      <c r="O871" s="73">
        <v>0</v>
      </c>
      <c r="P871" s="73">
        <v>0</v>
      </c>
      <c r="Q871" s="73">
        <v>0</v>
      </c>
      <c r="R871" s="73">
        <v>0</v>
      </c>
      <c r="S871" s="73">
        <v>0</v>
      </c>
      <c r="T871" s="73">
        <v>0</v>
      </c>
      <c r="U871" s="73">
        <v>0</v>
      </c>
      <c r="V871" s="73">
        <v>0</v>
      </c>
      <c r="W871" s="73">
        <v>0</v>
      </c>
      <c r="X871" s="73">
        <v>0</v>
      </c>
      <c r="Y871" s="73">
        <v>0</v>
      </c>
      <c r="Z871" s="73">
        <v>0</v>
      </c>
      <c r="AA871" s="73">
        <v>0</v>
      </c>
      <c r="AB871" s="73">
        <v>0</v>
      </c>
      <c r="AC871" s="73">
        <v>0</v>
      </c>
      <c r="AD871" s="73">
        <v>0</v>
      </c>
      <c r="AE871" s="73">
        <v>0</v>
      </c>
      <c r="AF871" s="73">
        <v>0</v>
      </c>
      <c r="AG871" s="73">
        <v>0</v>
      </c>
      <c r="AH871" s="73">
        <v>0</v>
      </c>
      <c r="AI871" s="73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</row>
    <row r="872" spans="1:85">
      <c r="A872" s="5" t="s">
        <v>2</v>
      </c>
      <c r="B872" s="5" t="s">
        <v>3</v>
      </c>
      <c r="C872" s="73">
        <v>0</v>
      </c>
      <c r="D872" s="73">
        <v>0</v>
      </c>
      <c r="E872" s="73">
        <v>0</v>
      </c>
      <c r="F872" s="73">
        <v>0</v>
      </c>
      <c r="G872" s="73">
        <v>0</v>
      </c>
      <c r="H872" s="73">
        <v>0</v>
      </c>
      <c r="I872" s="73">
        <v>0</v>
      </c>
      <c r="J872" s="73">
        <v>0</v>
      </c>
      <c r="K872" s="73">
        <v>0</v>
      </c>
      <c r="L872" s="73">
        <v>0</v>
      </c>
      <c r="M872" s="73">
        <v>0</v>
      </c>
      <c r="N872" s="73">
        <v>0</v>
      </c>
      <c r="O872" s="73">
        <v>0</v>
      </c>
      <c r="P872" s="73">
        <v>0</v>
      </c>
      <c r="Q872" s="73">
        <v>0</v>
      </c>
      <c r="R872" s="73">
        <v>0</v>
      </c>
      <c r="S872" s="73">
        <v>0</v>
      </c>
      <c r="T872" s="73">
        <v>0</v>
      </c>
      <c r="U872" s="73">
        <v>0</v>
      </c>
      <c r="V872" s="73">
        <v>0</v>
      </c>
      <c r="W872" s="73">
        <v>0</v>
      </c>
      <c r="X872" s="73">
        <v>0</v>
      </c>
      <c r="Y872" s="73">
        <v>0</v>
      </c>
      <c r="Z872" s="73">
        <v>0</v>
      </c>
      <c r="AA872" s="73">
        <v>0</v>
      </c>
      <c r="AB872" s="73">
        <v>0</v>
      </c>
      <c r="AC872" s="73">
        <v>0</v>
      </c>
      <c r="AD872" s="73">
        <v>0</v>
      </c>
      <c r="AE872" s="73">
        <v>0</v>
      </c>
      <c r="AF872" s="73">
        <v>0</v>
      </c>
      <c r="AG872" s="73">
        <v>0</v>
      </c>
      <c r="AH872" s="73">
        <v>0</v>
      </c>
      <c r="AI872" s="73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</row>
    <row r="873" spans="1:85">
      <c r="A873" s="4"/>
      <c r="B873" s="4" t="s">
        <v>4</v>
      </c>
      <c r="C873" s="73">
        <v>0</v>
      </c>
      <c r="D873" s="73">
        <v>0</v>
      </c>
      <c r="E873" s="73">
        <v>0</v>
      </c>
      <c r="F873" s="73">
        <v>0</v>
      </c>
      <c r="G873" s="73">
        <v>0</v>
      </c>
      <c r="H873" s="73">
        <v>0</v>
      </c>
      <c r="I873" s="73">
        <v>0</v>
      </c>
      <c r="J873" s="73">
        <v>0</v>
      </c>
      <c r="K873" s="73">
        <v>0</v>
      </c>
      <c r="L873" s="73">
        <v>0</v>
      </c>
      <c r="M873" s="73">
        <v>0</v>
      </c>
      <c r="N873" s="73">
        <v>0</v>
      </c>
      <c r="O873" s="73">
        <v>0</v>
      </c>
      <c r="P873" s="73">
        <v>0</v>
      </c>
      <c r="Q873" s="73">
        <v>0</v>
      </c>
      <c r="R873" s="73">
        <v>0</v>
      </c>
      <c r="S873" s="73">
        <v>0</v>
      </c>
      <c r="T873" s="73">
        <v>0</v>
      </c>
      <c r="U873" s="73">
        <v>0</v>
      </c>
      <c r="V873" s="73">
        <v>0</v>
      </c>
      <c r="W873" s="73">
        <v>0</v>
      </c>
      <c r="X873" s="73">
        <v>0</v>
      </c>
      <c r="Y873" s="73">
        <v>0</v>
      </c>
      <c r="Z873" s="73">
        <v>0</v>
      </c>
      <c r="AA873" s="73">
        <v>0</v>
      </c>
      <c r="AB873" s="73">
        <v>0</v>
      </c>
      <c r="AC873" s="73">
        <v>0</v>
      </c>
      <c r="AD873" s="73">
        <v>0</v>
      </c>
      <c r="AE873" s="73">
        <v>0</v>
      </c>
      <c r="AF873" s="73">
        <v>0</v>
      </c>
      <c r="AG873" s="73">
        <v>0</v>
      </c>
      <c r="AH873" s="73">
        <v>0</v>
      </c>
      <c r="AI873" s="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</row>
    <row r="874" spans="1:85">
      <c r="A874" s="14" t="s">
        <v>7</v>
      </c>
      <c r="B874" s="14" t="s">
        <v>3</v>
      </c>
      <c r="C874" s="73">
        <v>0</v>
      </c>
      <c r="D874" s="73">
        <v>0</v>
      </c>
      <c r="E874" s="73">
        <v>0</v>
      </c>
      <c r="F874" s="73">
        <v>0</v>
      </c>
      <c r="G874" s="73">
        <v>0</v>
      </c>
      <c r="H874" s="73">
        <v>0</v>
      </c>
      <c r="I874" s="73">
        <v>0</v>
      </c>
      <c r="J874" s="73">
        <v>0</v>
      </c>
      <c r="K874" s="73">
        <v>0</v>
      </c>
      <c r="L874" s="73">
        <v>0</v>
      </c>
      <c r="M874" s="73">
        <v>0</v>
      </c>
      <c r="N874" s="73">
        <v>0</v>
      </c>
      <c r="O874" s="73">
        <v>0</v>
      </c>
      <c r="P874" s="73">
        <v>0</v>
      </c>
      <c r="Q874" s="73">
        <v>0</v>
      </c>
      <c r="R874" s="73">
        <v>0</v>
      </c>
      <c r="S874" s="73">
        <v>0</v>
      </c>
      <c r="T874" s="73">
        <v>0</v>
      </c>
      <c r="U874" s="73">
        <v>0</v>
      </c>
      <c r="V874" s="73">
        <v>0</v>
      </c>
      <c r="W874" s="73">
        <v>0</v>
      </c>
      <c r="X874" s="73">
        <v>0</v>
      </c>
      <c r="Y874" s="73">
        <v>0</v>
      </c>
      <c r="Z874" s="73">
        <v>0</v>
      </c>
      <c r="AA874" s="73">
        <v>0</v>
      </c>
      <c r="AB874" s="73">
        <v>0</v>
      </c>
      <c r="AC874" s="73">
        <v>0</v>
      </c>
      <c r="AD874" s="73">
        <v>0</v>
      </c>
      <c r="AE874" s="73">
        <v>0</v>
      </c>
      <c r="AF874" s="73">
        <v>0</v>
      </c>
      <c r="AG874" s="73">
        <v>0</v>
      </c>
      <c r="AH874" s="73">
        <v>0</v>
      </c>
      <c r="AI874" s="73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</row>
    <row r="875" spans="1:85">
      <c r="A875" s="4"/>
      <c r="B875" s="4" t="s">
        <v>4</v>
      </c>
      <c r="C875" s="73">
        <v>0</v>
      </c>
      <c r="D875" s="73">
        <v>0</v>
      </c>
      <c r="E875" s="73">
        <v>0</v>
      </c>
      <c r="F875" s="73">
        <v>0</v>
      </c>
      <c r="G875" s="73">
        <v>0</v>
      </c>
      <c r="H875" s="73">
        <v>0</v>
      </c>
      <c r="I875" s="73">
        <v>0</v>
      </c>
      <c r="J875" s="73">
        <v>0</v>
      </c>
      <c r="K875" s="73">
        <v>0</v>
      </c>
      <c r="L875" s="73">
        <v>0</v>
      </c>
      <c r="M875" s="73">
        <v>0</v>
      </c>
      <c r="N875" s="73">
        <v>0</v>
      </c>
      <c r="O875" s="73">
        <v>0</v>
      </c>
      <c r="P875" s="73">
        <v>0</v>
      </c>
      <c r="Q875" s="73">
        <v>0</v>
      </c>
      <c r="R875" s="73">
        <v>0</v>
      </c>
      <c r="S875" s="73">
        <v>0</v>
      </c>
      <c r="T875" s="73">
        <v>0</v>
      </c>
      <c r="U875" s="73">
        <v>0</v>
      </c>
      <c r="V875" s="73">
        <v>0</v>
      </c>
      <c r="W875" s="73">
        <v>0</v>
      </c>
      <c r="X875" s="73">
        <v>0</v>
      </c>
      <c r="Y875" s="73">
        <v>0</v>
      </c>
      <c r="Z875" s="73">
        <v>0</v>
      </c>
      <c r="AA875" s="73">
        <v>0</v>
      </c>
      <c r="AB875" s="73">
        <v>0</v>
      </c>
      <c r="AC875" s="73">
        <v>0</v>
      </c>
      <c r="AD875" s="73">
        <v>0</v>
      </c>
      <c r="AE875" s="73">
        <v>0</v>
      </c>
      <c r="AF875" s="73">
        <v>0</v>
      </c>
      <c r="AG875" s="73">
        <v>0</v>
      </c>
      <c r="AH875" s="73">
        <v>0</v>
      </c>
      <c r="AI875" s="73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</row>
    <row r="876" spans="1:85">
      <c r="A876" s="14" t="s">
        <v>6</v>
      </c>
      <c r="B876" s="14" t="s">
        <v>3</v>
      </c>
      <c r="C876" s="73">
        <v>0</v>
      </c>
      <c r="D876" s="73">
        <v>0</v>
      </c>
      <c r="E876" s="73">
        <v>0</v>
      </c>
      <c r="F876" s="73">
        <v>0</v>
      </c>
      <c r="G876" s="73">
        <v>0</v>
      </c>
      <c r="H876" s="73">
        <v>0</v>
      </c>
      <c r="I876" s="73">
        <v>0</v>
      </c>
      <c r="J876" s="73">
        <v>0</v>
      </c>
      <c r="K876" s="73">
        <v>0</v>
      </c>
      <c r="L876" s="73">
        <v>0</v>
      </c>
      <c r="M876" s="73">
        <v>0</v>
      </c>
      <c r="N876" s="73">
        <v>0</v>
      </c>
      <c r="O876" s="73">
        <v>0</v>
      </c>
      <c r="P876" s="73">
        <v>0</v>
      </c>
      <c r="Q876" s="73">
        <v>0</v>
      </c>
      <c r="R876" s="73">
        <v>0</v>
      </c>
      <c r="S876" s="73">
        <v>0</v>
      </c>
      <c r="T876" s="73">
        <v>0</v>
      </c>
      <c r="U876" s="73">
        <v>0</v>
      </c>
      <c r="V876" s="73">
        <v>0</v>
      </c>
      <c r="W876" s="73">
        <v>0</v>
      </c>
      <c r="X876" s="73">
        <v>0</v>
      </c>
      <c r="Y876" s="73">
        <v>0</v>
      </c>
      <c r="Z876" s="73">
        <v>0</v>
      </c>
      <c r="AA876" s="73">
        <v>0</v>
      </c>
      <c r="AB876" s="73">
        <v>0</v>
      </c>
      <c r="AC876" s="73">
        <v>0</v>
      </c>
      <c r="AD876" s="73">
        <v>0</v>
      </c>
      <c r="AE876" s="73">
        <v>0</v>
      </c>
      <c r="AF876" s="73">
        <v>0</v>
      </c>
      <c r="AG876" s="73">
        <v>0</v>
      </c>
      <c r="AH876" s="73">
        <v>0</v>
      </c>
      <c r="AI876" s="73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</row>
    <row r="877" spans="1:85">
      <c r="A877" s="5"/>
      <c r="B877" s="5" t="s">
        <v>4</v>
      </c>
      <c r="C877" s="73">
        <v>0</v>
      </c>
      <c r="D877" s="73">
        <v>0</v>
      </c>
      <c r="E877" s="73">
        <v>0</v>
      </c>
      <c r="F877" s="73">
        <v>0</v>
      </c>
      <c r="G877" s="73">
        <v>0</v>
      </c>
      <c r="H877" s="73">
        <v>0</v>
      </c>
      <c r="I877" s="73">
        <v>0</v>
      </c>
      <c r="J877" s="73">
        <v>0</v>
      </c>
      <c r="K877" s="73">
        <v>0</v>
      </c>
      <c r="L877" s="73">
        <v>0</v>
      </c>
      <c r="M877" s="73">
        <v>0</v>
      </c>
      <c r="N877" s="73">
        <v>0</v>
      </c>
      <c r="O877" s="73">
        <v>0</v>
      </c>
      <c r="P877" s="73">
        <v>0</v>
      </c>
      <c r="Q877" s="73">
        <v>0</v>
      </c>
      <c r="R877" s="73">
        <v>0</v>
      </c>
      <c r="S877" s="73">
        <v>0</v>
      </c>
      <c r="T877" s="73">
        <v>0</v>
      </c>
      <c r="U877" s="73">
        <v>0</v>
      </c>
      <c r="V877" s="73">
        <v>0</v>
      </c>
      <c r="W877" s="73">
        <v>0</v>
      </c>
      <c r="X877" s="73">
        <v>0</v>
      </c>
      <c r="Y877" s="73">
        <v>0</v>
      </c>
      <c r="Z877" s="73">
        <v>0</v>
      </c>
      <c r="AA877" s="73">
        <v>0</v>
      </c>
      <c r="AB877" s="73">
        <v>0</v>
      </c>
      <c r="AC877" s="73">
        <v>0</v>
      </c>
      <c r="AD877" s="73">
        <v>0</v>
      </c>
      <c r="AE877" s="73">
        <v>0</v>
      </c>
      <c r="AF877" s="73">
        <v>0</v>
      </c>
      <c r="AG877" s="73">
        <v>0</v>
      </c>
      <c r="AH877" s="73">
        <v>0</v>
      </c>
      <c r="AI877" s="73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</row>
    <row r="878" spans="1:85">
      <c r="A878" s="5" t="s">
        <v>8</v>
      </c>
      <c r="B878" s="5" t="s">
        <v>3</v>
      </c>
      <c r="C878" s="73">
        <v>0</v>
      </c>
      <c r="D878" s="73">
        <v>0</v>
      </c>
      <c r="E878" s="73">
        <v>0</v>
      </c>
      <c r="F878" s="73">
        <v>0</v>
      </c>
      <c r="G878" s="73">
        <v>0</v>
      </c>
      <c r="H878" s="73">
        <v>0</v>
      </c>
      <c r="I878" s="73">
        <v>0</v>
      </c>
      <c r="J878" s="73">
        <v>0</v>
      </c>
      <c r="K878" s="73">
        <v>0</v>
      </c>
      <c r="L878" s="73">
        <v>0</v>
      </c>
      <c r="M878" s="73">
        <v>0</v>
      </c>
      <c r="N878" s="73">
        <v>0</v>
      </c>
      <c r="O878" s="73">
        <v>0</v>
      </c>
      <c r="P878" s="73">
        <v>0</v>
      </c>
      <c r="Q878" s="73">
        <v>0</v>
      </c>
      <c r="R878" s="73">
        <v>0</v>
      </c>
      <c r="S878" s="73">
        <v>0</v>
      </c>
      <c r="T878" s="73">
        <v>0</v>
      </c>
      <c r="U878" s="73">
        <v>0</v>
      </c>
      <c r="V878" s="73">
        <v>0</v>
      </c>
      <c r="W878" s="73">
        <v>0</v>
      </c>
      <c r="X878" s="73">
        <v>0</v>
      </c>
      <c r="Y878" s="73">
        <v>0</v>
      </c>
      <c r="Z878" s="73">
        <v>0</v>
      </c>
      <c r="AA878" s="73">
        <v>0</v>
      </c>
      <c r="AB878" s="73">
        <v>0</v>
      </c>
      <c r="AC878" s="73">
        <v>0</v>
      </c>
      <c r="AD878" s="73">
        <v>0</v>
      </c>
      <c r="AE878" s="73">
        <v>0</v>
      </c>
      <c r="AF878" s="73">
        <v>0</v>
      </c>
      <c r="AG878" s="73">
        <v>0</v>
      </c>
      <c r="AH878" s="73">
        <v>0</v>
      </c>
      <c r="AI878" s="73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</row>
    <row r="879" spans="1:85">
      <c r="A879" s="4"/>
      <c r="B879" s="4" t="s">
        <v>37</v>
      </c>
      <c r="C879" s="73">
        <v>0</v>
      </c>
      <c r="D879" s="73">
        <v>0</v>
      </c>
      <c r="E879" s="73">
        <v>0</v>
      </c>
      <c r="F879" s="73">
        <v>0</v>
      </c>
      <c r="G879" s="73">
        <v>0</v>
      </c>
      <c r="H879" s="73">
        <v>0</v>
      </c>
      <c r="I879" s="73">
        <v>0</v>
      </c>
      <c r="J879" s="73">
        <v>0</v>
      </c>
      <c r="K879" s="73">
        <v>0</v>
      </c>
      <c r="L879" s="73">
        <v>0</v>
      </c>
      <c r="M879" s="73">
        <v>0</v>
      </c>
      <c r="N879" s="73">
        <v>0</v>
      </c>
      <c r="O879" s="73">
        <v>0</v>
      </c>
      <c r="P879" s="73">
        <v>0</v>
      </c>
      <c r="Q879" s="73">
        <v>0</v>
      </c>
      <c r="R879" s="73">
        <v>0</v>
      </c>
      <c r="S879" s="73">
        <v>0</v>
      </c>
      <c r="T879" s="73">
        <v>0</v>
      </c>
      <c r="U879" s="73">
        <v>0</v>
      </c>
      <c r="V879" s="73">
        <v>0</v>
      </c>
      <c r="W879" s="73">
        <v>0</v>
      </c>
      <c r="X879" s="73">
        <v>0</v>
      </c>
      <c r="Y879" s="73">
        <v>0</v>
      </c>
      <c r="Z879" s="73">
        <v>0</v>
      </c>
      <c r="AA879" s="73">
        <v>0</v>
      </c>
      <c r="AB879" s="73">
        <v>0</v>
      </c>
      <c r="AC879" s="73">
        <v>0</v>
      </c>
      <c r="AD879" s="73">
        <v>0</v>
      </c>
      <c r="AE879" s="73">
        <v>0</v>
      </c>
      <c r="AF879" s="73">
        <v>0</v>
      </c>
      <c r="AG879" s="73">
        <v>0</v>
      </c>
      <c r="AH879" s="73">
        <v>0</v>
      </c>
      <c r="AI879" s="73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</row>
    <row r="880" spans="1:85">
      <c r="A880" s="14" t="s">
        <v>36</v>
      </c>
      <c r="B880" s="14" t="s">
        <v>38</v>
      </c>
      <c r="C880" s="73">
        <v>0</v>
      </c>
      <c r="D880" s="73">
        <v>0</v>
      </c>
      <c r="E880" s="73">
        <v>0</v>
      </c>
      <c r="F880" s="73">
        <v>0</v>
      </c>
      <c r="G880" s="73">
        <v>0</v>
      </c>
      <c r="H880" s="73">
        <v>0</v>
      </c>
      <c r="I880" s="73">
        <v>0</v>
      </c>
      <c r="J880" s="73">
        <v>0</v>
      </c>
      <c r="K880" s="73">
        <v>0</v>
      </c>
      <c r="L880" s="73">
        <v>0</v>
      </c>
      <c r="M880" s="73">
        <v>0</v>
      </c>
      <c r="N880" s="73">
        <v>0</v>
      </c>
      <c r="O880" s="73">
        <v>0</v>
      </c>
      <c r="P880" s="73">
        <v>0</v>
      </c>
      <c r="Q880" s="73">
        <v>0</v>
      </c>
      <c r="R880" s="73">
        <v>0</v>
      </c>
      <c r="S880" s="73">
        <v>0</v>
      </c>
      <c r="T880" s="73">
        <v>0</v>
      </c>
      <c r="U880" s="73">
        <v>0</v>
      </c>
      <c r="V880" s="73">
        <v>0</v>
      </c>
      <c r="W880" s="73">
        <v>0</v>
      </c>
      <c r="X880" s="73">
        <v>0</v>
      </c>
      <c r="Y880" s="73">
        <v>0</v>
      </c>
      <c r="Z880" s="73">
        <v>0</v>
      </c>
      <c r="AA880" s="73">
        <v>0</v>
      </c>
      <c r="AB880" s="73">
        <v>0</v>
      </c>
      <c r="AC880" s="73">
        <v>0</v>
      </c>
      <c r="AD880" s="73">
        <v>0</v>
      </c>
      <c r="AE880" s="73">
        <v>0</v>
      </c>
      <c r="AF880" s="73">
        <v>0</v>
      </c>
      <c r="AG880" s="73">
        <v>0</v>
      </c>
      <c r="AH880" s="73">
        <v>0</v>
      </c>
      <c r="AI880" s="73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</row>
    <row r="881" spans="1:85">
      <c r="A881" s="5"/>
      <c r="B881" s="5" t="s">
        <v>213</v>
      </c>
      <c r="C881" s="73">
        <v>0</v>
      </c>
      <c r="D881" s="73">
        <v>0</v>
      </c>
      <c r="E881" s="73">
        <v>0</v>
      </c>
      <c r="F881" s="73">
        <v>0</v>
      </c>
      <c r="G881" s="73">
        <v>0</v>
      </c>
      <c r="H881" s="73">
        <v>0</v>
      </c>
      <c r="I881" s="73">
        <v>0</v>
      </c>
      <c r="J881" s="73">
        <v>0</v>
      </c>
      <c r="K881" s="73">
        <v>0</v>
      </c>
      <c r="L881" s="73">
        <v>0</v>
      </c>
      <c r="M881" s="73">
        <v>0</v>
      </c>
      <c r="N881" s="73">
        <v>0</v>
      </c>
      <c r="O881" s="73">
        <v>0</v>
      </c>
      <c r="P881" s="73">
        <v>0</v>
      </c>
      <c r="Q881" s="73">
        <v>0</v>
      </c>
      <c r="R881" s="73">
        <v>0</v>
      </c>
      <c r="S881" s="73">
        <v>0</v>
      </c>
      <c r="T881" s="73">
        <v>0</v>
      </c>
      <c r="U881" s="73">
        <v>0</v>
      </c>
      <c r="V881" s="73">
        <v>0</v>
      </c>
      <c r="W881" s="73">
        <v>0</v>
      </c>
      <c r="X881" s="73">
        <v>0</v>
      </c>
      <c r="Y881" s="73">
        <v>0</v>
      </c>
      <c r="Z881" s="73">
        <v>0</v>
      </c>
      <c r="AA881" s="73">
        <v>0</v>
      </c>
      <c r="AB881" s="73">
        <v>0</v>
      </c>
      <c r="AC881" s="73">
        <v>0</v>
      </c>
      <c r="AD881" s="73">
        <v>0</v>
      </c>
      <c r="AE881" s="73">
        <v>0</v>
      </c>
      <c r="AF881" s="73">
        <v>0</v>
      </c>
      <c r="AG881" s="73">
        <v>0</v>
      </c>
      <c r="AH881" s="73">
        <v>0</v>
      </c>
      <c r="AI881" s="73">
        <v>0</v>
      </c>
    </row>
    <row r="882" spans="1:85">
      <c r="A882" s="1" t="str">
        <f>LOOKUP(B882,[1]Regions!$A$4:$A$98,[1]Regions!$B$4:$B$98)</f>
        <v>China</v>
      </c>
      <c r="B882" s="2">
        <v>41</v>
      </c>
      <c r="C882" s="72">
        <v>2018</v>
      </c>
      <c r="D882" s="72">
        <v>2019</v>
      </c>
      <c r="E882" s="72">
        <v>2020</v>
      </c>
      <c r="F882" s="72">
        <v>2021</v>
      </c>
      <c r="G882" s="72">
        <v>2022</v>
      </c>
      <c r="H882" s="72">
        <v>2023</v>
      </c>
      <c r="I882" s="72">
        <v>2024</v>
      </c>
      <c r="J882" s="72">
        <v>2025</v>
      </c>
      <c r="K882" s="72">
        <v>2026</v>
      </c>
      <c r="L882" s="72">
        <v>2027</v>
      </c>
      <c r="M882" s="72">
        <v>2028</v>
      </c>
      <c r="N882" s="72">
        <v>2029</v>
      </c>
      <c r="O882" s="72">
        <v>2030</v>
      </c>
      <c r="P882" s="72">
        <v>2031</v>
      </c>
      <c r="Q882" s="72">
        <v>2032</v>
      </c>
      <c r="R882" s="72">
        <v>2033</v>
      </c>
      <c r="S882" s="72">
        <v>2034</v>
      </c>
      <c r="T882" s="72">
        <v>2035</v>
      </c>
      <c r="U882" s="72">
        <v>2036</v>
      </c>
      <c r="V882" s="72">
        <v>2037</v>
      </c>
      <c r="W882" s="72">
        <v>2038</v>
      </c>
      <c r="X882" s="72">
        <v>2039</v>
      </c>
      <c r="Y882" s="72">
        <v>2040</v>
      </c>
      <c r="Z882" s="72">
        <v>2041</v>
      </c>
      <c r="AA882" s="72">
        <v>2042</v>
      </c>
      <c r="AB882" s="72">
        <v>2043</v>
      </c>
      <c r="AC882" s="72">
        <v>2044</v>
      </c>
      <c r="AD882" s="72">
        <v>2045</v>
      </c>
      <c r="AE882" s="72">
        <v>2046</v>
      </c>
      <c r="AF882" s="72">
        <v>2047</v>
      </c>
      <c r="AG882" s="72">
        <v>2048</v>
      </c>
      <c r="AH882" s="72">
        <v>2049</v>
      </c>
      <c r="AI882" s="72">
        <v>2050</v>
      </c>
      <c r="AJ882">
        <v>2051</v>
      </c>
      <c r="AK882">
        <v>2052</v>
      </c>
      <c r="AL882">
        <v>2053</v>
      </c>
      <c r="AM882">
        <v>2054</v>
      </c>
      <c r="AN882">
        <v>2055</v>
      </c>
      <c r="AO882">
        <v>2056</v>
      </c>
      <c r="AP882">
        <v>2057</v>
      </c>
      <c r="AQ882">
        <v>2058</v>
      </c>
      <c r="AR882">
        <v>2059</v>
      </c>
      <c r="AS882">
        <v>2060</v>
      </c>
      <c r="AT882">
        <v>2061</v>
      </c>
      <c r="AU882">
        <v>2062</v>
      </c>
      <c r="AV882">
        <v>2063</v>
      </c>
      <c r="AW882">
        <v>2064</v>
      </c>
      <c r="AX882">
        <v>2065</v>
      </c>
      <c r="AY882">
        <v>2066</v>
      </c>
      <c r="AZ882">
        <v>2067</v>
      </c>
      <c r="BA882">
        <v>2068</v>
      </c>
      <c r="BB882">
        <v>2069</v>
      </c>
      <c r="BC882">
        <v>2070</v>
      </c>
      <c r="BD882">
        <v>2071</v>
      </c>
      <c r="BE882">
        <v>2072</v>
      </c>
      <c r="BF882">
        <v>2073</v>
      </c>
      <c r="BG882">
        <v>2074</v>
      </c>
      <c r="BH882">
        <v>2075</v>
      </c>
      <c r="BI882">
        <v>2076</v>
      </c>
      <c r="BJ882">
        <v>2077</v>
      </c>
      <c r="BK882">
        <v>2078</v>
      </c>
      <c r="BL882">
        <v>2079</v>
      </c>
      <c r="BM882">
        <v>2080</v>
      </c>
      <c r="BN882">
        <v>2081</v>
      </c>
      <c r="BO882">
        <v>2082</v>
      </c>
      <c r="BP882">
        <v>2083</v>
      </c>
      <c r="BQ882">
        <v>2084</v>
      </c>
      <c r="BR882">
        <v>2085</v>
      </c>
      <c r="BS882">
        <v>2086</v>
      </c>
      <c r="BT882">
        <v>2087</v>
      </c>
      <c r="BU882">
        <v>2088</v>
      </c>
      <c r="BV882">
        <v>2089</v>
      </c>
      <c r="BW882">
        <v>2090</v>
      </c>
      <c r="BX882">
        <v>2091</v>
      </c>
      <c r="BY882">
        <v>2092</v>
      </c>
      <c r="BZ882">
        <v>2093</v>
      </c>
      <c r="CA882">
        <v>2094</v>
      </c>
      <c r="CB882">
        <v>2095</v>
      </c>
      <c r="CC882">
        <v>2096</v>
      </c>
      <c r="CD882">
        <v>2097</v>
      </c>
      <c r="CE882">
        <v>2098</v>
      </c>
      <c r="CF882">
        <v>2099</v>
      </c>
      <c r="CG882">
        <v>2100</v>
      </c>
    </row>
    <row r="883" spans="1:85">
      <c r="A883" s="74"/>
      <c r="B883" s="74" t="s">
        <v>4</v>
      </c>
      <c r="C883" s="73">
        <v>0</v>
      </c>
      <c r="D883" s="73">
        <v>0</v>
      </c>
      <c r="E883" s="73">
        <v>0</v>
      </c>
      <c r="F883" s="73">
        <v>0</v>
      </c>
      <c r="G883" s="73">
        <v>0</v>
      </c>
      <c r="H883" s="73">
        <v>0</v>
      </c>
      <c r="I883" s="73">
        <v>0</v>
      </c>
      <c r="J883" s="73">
        <v>0</v>
      </c>
      <c r="K883" s="73">
        <v>0</v>
      </c>
      <c r="L883" s="73">
        <v>0</v>
      </c>
      <c r="M883" s="73">
        <v>0</v>
      </c>
      <c r="N883" s="73">
        <v>0</v>
      </c>
      <c r="O883" s="73">
        <v>0</v>
      </c>
      <c r="P883" s="73">
        <v>0</v>
      </c>
      <c r="Q883" s="73">
        <v>0</v>
      </c>
      <c r="R883" s="73">
        <v>0</v>
      </c>
      <c r="S883" s="73">
        <v>0</v>
      </c>
      <c r="T883" s="73">
        <v>0</v>
      </c>
      <c r="U883" s="73">
        <v>0</v>
      </c>
      <c r="V883" s="73">
        <v>0</v>
      </c>
      <c r="W883" s="73">
        <v>0</v>
      </c>
      <c r="X883" s="73">
        <v>0</v>
      </c>
      <c r="Y883" s="73">
        <v>0</v>
      </c>
      <c r="Z883" s="73">
        <v>0</v>
      </c>
      <c r="AA883" s="73">
        <v>0</v>
      </c>
      <c r="AB883" s="73">
        <v>0</v>
      </c>
      <c r="AC883" s="73">
        <v>0</v>
      </c>
      <c r="AD883" s="73">
        <v>0</v>
      </c>
      <c r="AE883" s="73">
        <v>0</v>
      </c>
      <c r="AF883" s="73">
        <v>0</v>
      </c>
      <c r="AG883" s="73">
        <v>0</v>
      </c>
      <c r="AH883" s="73">
        <v>0</v>
      </c>
      <c r="AI883" s="73">
        <v>0</v>
      </c>
      <c r="AJ883" s="73">
        <v>0</v>
      </c>
      <c r="AK883" s="73">
        <v>0</v>
      </c>
      <c r="AL883" s="73">
        <v>0</v>
      </c>
      <c r="AM883" s="73">
        <v>0</v>
      </c>
      <c r="AN883" s="73">
        <v>0</v>
      </c>
      <c r="AO883" s="73">
        <v>0</v>
      </c>
      <c r="AP883" s="73">
        <v>0</v>
      </c>
      <c r="AQ883" s="73">
        <v>0</v>
      </c>
      <c r="AR883" s="73">
        <v>0</v>
      </c>
      <c r="AS883" s="73">
        <v>0</v>
      </c>
      <c r="AT883" s="73">
        <v>0</v>
      </c>
      <c r="AU883" s="73">
        <v>0</v>
      </c>
      <c r="AV883" s="73">
        <v>0</v>
      </c>
      <c r="AW883" s="73">
        <v>0</v>
      </c>
      <c r="AX883" s="73">
        <v>0</v>
      </c>
      <c r="AY883" s="73">
        <v>0</v>
      </c>
      <c r="AZ883" s="73">
        <v>0</v>
      </c>
      <c r="BA883" s="73">
        <v>0</v>
      </c>
      <c r="BB883" s="73">
        <v>0</v>
      </c>
      <c r="BC883" s="73">
        <v>0</v>
      </c>
      <c r="BD883" s="73">
        <v>0</v>
      </c>
      <c r="BE883" s="73">
        <v>0</v>
      </c>
      <c r="BF883" s="73">
        <v>0</v>
      </c>
      <c r="BG883" s="73">
        <v>0</v>
      </c>
      <c r="BH883" s="73">
        <v>0</v>
      </c>
      <c r="BI883" s="73">
        <v>0</v>
      </c>
      <c r="BJ883" s="73">
        <v>0</v>
      </c>
      <c r="BK883" s="73">
        <v>0</v>
      </c>
      <c r="BL883" s="73">
        <v>0</v>
      </c>
      <c r="BM883" s="73">
        <v>0</v>
      </c>
      <c r="BN883" s="73">
        <v>0</v>
      </c>
      <c r="BO883" s="73">
        <v>0</v>
      </c>
      <c r="BP883" s="7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</row>
    <row r="884" spans="1:85">
      <c r="A884" s="74" t="s">
        <v>0</v>
      </c>
      <c r="B884" s="74" t="s">
        <v>3</v>
      </c>
      <c r="C884" s="73">
        <v>0</v>
      </c>
      <c r="D884" s="73">
        <v>0</v>
      </c>
      <c r="E884" s="73">
        <v>0</v>
      </c>
      <c r="F884" s="73">
        <v>0</v>
      </c>
      <c r="G884" s="73">
        <v>0</v>
      </c>
      <c r="H884" s="73">
        <v>0</v>
      </c>
      <c r="I884" s="73">
        <v>0</v>
      </c>
      <c r="J884" s="73">
        <v>0</v>
      </c>
      <c r="K884" s="73">
        <v>0</v>
      </c>
      <c r="L884" s="73">
        <v>0</v>
      </c>
      <c r="M884" s="73">
        <v>0</v>
      </c>
      <c r="N884" s="73">
        <v>0</v>
      </c>
      <c r="O884" s="73">
        <v>0</v>
      </c>
      <c r="P884" s="73">
        <v>0</v>
      </c>
      <c r="Q884" s="73">
        <v>0</v>
      </c>
      <c r="R884" s="73">
        <v>0</v>
      </c>
      <c r="S884" s="73">
        <v>0</v>
      </c>
      <c r="T884" s="73">
        <v>0</v>
      </c>
      <c r="U884" s="73">
        <v>0</v>
      </c>
      <c r="V884" s="73">
        <v>0</v>
      </c>
      <c r="W884" s="73">
        <v>0</v>
      </c>
      <c r="X884" s="73">
        <v>0</v>
      </c>
      <c r="Y884" s="73">
        <v>0</v>
      </c>
      <c r="Z884" s="73">
        <v>0</v>
      </c>
      <c r="AA884" s="73">
        <v>0</v>
      </c>
      <c r="AB884" s="73">
        <v>0</v>
      </c>
      <c r="AC884" s="73">
        <v>0</v>
      </c>
      <c r="AD884" s="73">
        <v>0</v>
      </c>
      <c r="AE884" s="73">
        <v>0</v>
      </c>
      <c r="AF884" s="73">
        <v>0</v>
      </c>
      <c r="AG884" s="73">
        <v>0</v>
      </c>
      <c r="AH884" s="73">
        <v>0</v>
      </c>
      <c r="AI884" s="73">
        <v>0</v>
      </c>
      <c r="AJ884" s="73">
        <v>0</v>
      </c>
      <c r="AK884" s="73">
        <v>0</v>
      </c>
      <c r="AL884" s="73">
        <v>0</v>
      </c>
      <c r="AM884" s="73">
        <v>0</v>
      </c>
      <c r="AN884" s="73">
        <v>0</v>
      </c>
      <c r="AO884" s="73">
        <v>0</v>
      </c>
      <c r="AP884" s="73">
        <v>0</v>
      </c>
      <c r="AQ884" s="73">
        <v>0</v>
      </c>
      <c r="AR884" s="73">
        <v>0</v>
      </c>
      <c r="AS884" s="73">
        <v>0</v>
      </c>
      <c r="AT884" s="73">
        <v>0</v>
      </c>
      <c r="AU884" s="73">
        <v>0</v>
      </c>
      <c r="AV884" s="73">
        <v>0</v>
      </c>
      <c r="AW884" s="73">
        <v>0</v>
      </c>
      <c r="AX884" s="73">
        <v>0</v>
      </c>
      <c r="AY884" s="73">
        <v>0</v>
      </c>
      <c r="AZ884" s="73">
        <v>0</v>
      </c>
      <c r="BA884" s="73">
        <v>0</v>
      </c>
      <c r="BB884" s="73">
        <v>0</v>
      </c>
      <c r="BC884" s="73">
        <v>0</v>
      </c>
      <c r="BD884" s="73">
        <v>0</v>
      </c>
      <c r="BE884" s="73">
        <v>0</v>
      </c>
      <c r="BF884" s="73">
        <v>0</v>
      </c>
      <c r="BG884" s="73">
        <v>0</v>
      </c>
      <c r="BH884" s="73">
        <v>0</v>
      </c>
      <c r="BI884" s="73">
        <v>0</v>
      </c>
      <c r="BJ884" s="73">
        <v>0</v>
      </c>
      <c r="BK884" s="73">
        <v>0</v>
      </c>
      <c r="BL884" s="73">
        <v>0</v>
      </c>
      <c r="BM884" s="73">
        <v>0</v>
      </c>
      <c r="BN884" s="73">
        <v>0</v>
      </c>
      <c r="BO884" s="73">
        <v>0</v>
      </c>
      <c r="BP884" s="73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</row>
    <row r="885" spans="1:85">
      <c r="A885" s="74"/>
      <c r="B885" s="74" t="s">
        <v>34</v>
      </c>
      <c r="C885" s="73">
        <v>0</v>
      </c>
      <c r="D885" s="73">
        <v>0</v>
      </c>
      <c r="E885" s="73">
        <v>0</v>
      </c>
      <c r="F885" s="73">
        <v>0</v>
      </c>
      <c r="G885" s="73">
        <v>0</v>
      </c>
      <c r="H885" s="73">
        <v>0</v>
      </c>
      <c r="I885" s="73">
        <v>0</v>
      </c>
      <c r="J885" s="73">
        <v>0</v>
      </c>
      <c r="K885" s="73">
        <v>0</v>
      </c>
      <c r="L885" s="73">
        <v>0</v>
      </c>
      <c r="M885" s="73">
        <v>0</v>
      </c>
      <c r="N885" s="73">
        <v>0</v>
      </c>
      <c r="O885" s="73">
        <v>0</v>
      </c>
      <c r="P885" s="73">
        <v>0</v>
      </c>
      <c r="Q885" s="73">
        <v>0</v>
      </c>
      <c r="R885" s="73">
        <v>0</v>
      </c>
      <c r="S885" s="73">
        <v>0</v>
      </c>
      <c r="T885" s="73">
        <v>0</v>
      </c>
      <c r="U885" s="73">
        <v>0</v>
      </c>
      <c r="V885" s="73">
        <v>0</v>
      </c>
      <c r="W885" s="73">
        <v>0</v>
      </c>
      <c r="X885" s="73">
        <v>0</v>
      </c>
      <c r="Y885" s="73">
        <v>0</v>
      </c>
      <c r="Z885" s="73">
        <v>0</v>
      </c>
      <c r="AA885" s="73">
        <v>0</v>
      </c>
      <c r="AB885" s="73">
        <v>0</v>
      </c>
      <c r="AC885" s="73">
        <v>0</v>
      </c>
      <c r="AD885" s="73">
        <v>0</v>
      </c>
      <c r="AE885" s="73">
        <v>0</v>
      </c>
      <c r="AF885" s="73">
        <v>0</v>
      </c>
      <c r="AG885" s="73">
        <v>0</v>
      </c>
      <c r="AH885" s="73">
        <v>0</v>
      </c>
      <c r="AI885" s="73">
        <v>0</v>
      </c>
      <c r="AJ885" s="73">
        <v>0</v>
      </c>
      <c r="AK885" s="73">
        <v>0</v>
      </c>
      <c r="AL885" s="73">
        <v>0</v>
      </c>
      <c r="AM885" s="73">
        <v>0</v>
      </c>
      <c r="AN885" s="73">
        <v>0</v>
      </c>
      <c r="AO885" s="73">
        <v>0</v>
      </c>
      <c r="AP885" s="73">
        <v>0</v>
      </c>
      <c r="AQ885" s="73">
        <v>0</v>
      </c>
      <c r="AR885" s="73">
        <v>0</v>
      </c>
      <c r="AS885" s="73">
        <v>0</v>
      </c>
      <c r="AT885" s="73">
        <v>0</v>
      </c>
      <c r="AU885" s="73">
        <v>0</v>
      </c>
      <c r="AV885" s="73">
        <v>0</v>
      </c>
      <c r="AW885" s="73">
        <v>0</v>
      </c>
      <c r="AX885" s="73">
        <v>0</v>
      </c>
      <c r="AY885" s="73">
        <v>0</v>
      </c>
      <c r="AZ885" s="73">
        <v>0</v>
      </c>
      <c r="BA885" s="73">
        <v>0</v>
      </c>
      <c r="BB885" s="73">
        <v>0</v>
      </c>
      <c r="BC885" s="73">
        <v>0</v>
      </c>
      <c r="BD885" s="73">
        <v>0</v>
      </c>
      <c r="BE885" s="73">
        <v>0</v>
      </c>
      <c r="BF885" s="73">
        <v>0</v>
      </c>
      <c r="BG885" s="73">
        <v>0</v>
      </c>
      <c r="BH885" s="73">
        <v>0</v>
      </c>
      <c r="BI885" s="73">
        <v>0</v>
      </c>
      <c r="BJ885" s="73">
        <v>0</v>
      </c>
      <c r="BK885" s="73">
        <v>0</v>
      </c>
      <c r="BL885" s="73">
        <v>0</v>
      </c>
      <c r="BM885" s="73">
        <v>0</v>
      </c>
      <c r="BN885" s="73">
        <v>0</v>
      </c>
      <c r="BO885" s="73">
        <v>0</v>
      </c>
      <c r="BP885" s="73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</row>
    <row r="886" spans="1:85">
      <c r="A886" s="14"/>
      <c r="B886" s="14" t="s">
        <v>35</v>
      </c>
      <c r="C886" s="73">
        <v>0</v>
      </c>
      <c r="D886" s="73">
        <v>0</v>
      </c>
      <c r="E886" s="73">
        <v>0</v>
      </c>
      <c r="F886" s="73">
        <v>0</v>
      </c>
      <c r="G886" s="73">
        <v>0</v>
      </c>
      <c r="H886" s="73">
        <v>0</v>
      </c>
      <c r="I886" s="73">
        <v>0</v>
      </c>
      <c r="J886" s="73">
        <v>0</v>
      </c>
      <c r="K886" s="73">
        <v>0</v>
      </c>
      <c r="L886" s="73">
        <v>0</v>
      </c>
      <c r="M886" s="73">
        <v>0</v>
      </c>
      <c r="N886" s="73">
        <v>0</v>
      </c>
      <c r="O886" s="73">
        <v>0</v>
      </c>
      <c r="P886" s="73">
        <v>0</v>
      </c>
      <c r="Q886" s="73">
        <v>0</v>
      </c>
      <c r="R886" s="73">
        <v>0</v>
      </c>
      <c r="S886" s="73">
        <v>0</v>
      </c>
      <c r="T886" s="73">
        <v>0</v>
      </c>
      <c r="U886" s="73">
        <v>0</v>
      </c>
      <c r="V886" s="73">
        <v>0</v>
      </c>
      <c r="W886" s="73">
        <v>0</v>
      </c>
      <c r="X886" s="73">
        <v>0</v>
      </c>
      <c r="Y886" s="73">
        <v>0</v>
      </c>
      <c r="Z886" s="73">
        <v>0</v>
      </c>
      <c r="AA886" s="73">
        <v>0</v>
      </c>
      <c r="AB886" s="73">
        <v>0</v>
      </c>
      <c r="AC886" s="73">
        <v>0</v>
      </c>
      <c r="AD886" s="73">
        <v>0</v>
      </c>
      <c r="AE886" s="73">
        <v>0</v>
      </c>
      <c r="AF886" s="73">
        <v>0</v>
      </c>
      <c r="AG886" s="73">
        <v>0</v>
      </c>
      <c r="AH886" s="73">
        <v>0</v>
      </c>
      <c r="AI886" s="73">
        <v>0</v>
      </c>
      <c r="AJ886" s="73">
        <v>0</v>
      </c>
      <c r="AK886" s="73">
        <v>0</v>
      </c>
      <c r="AL886" s="73">
        <v>0</v>
      </c>
      <c r="AM886" s="73">
        <v>0</v>
      </c>
      <c r="AN886" s="73">
        <v>0</v>
      </c>
      <c r="AO886" s="73">
        <v>0</v>
      </c>
      <c r="AP886" s="73">
        <v>0</v>
      </c>
      <c r="AQ886" s="73">
        <v>0</v>
      </c>
      <c r="AR886" s="73">
        <v>0</v>
      </c>
      <c r="AS886" s="73">
        <v>0</v>
      </c>
      <c r="AT886" s="73">
        <v>0</v>
      </c>
      <c r="AU886" s="73">
        <v>0</v>
      </c>
      <c r="AV886" s="73">
        <v>0</v>
      </c>
      <c r="AW886" s="73">
        <v>0</v>
      </c>
      <c r="AX886" s="73">
        <v>0</v>
      </c>
      <c r="AY886" s="73">
        <v>0</v>
      </c>
      <c r="AZ886" s="73">
        <v>0</v>
      </c>
      <c r="BA886" s="73">
        <v>0</v>
      </c>
      <c r="BB886" s="73">
        <v>0</v>
      </c>
      <c r="BC886" s="73">
        <v>0</v>
      </c>
      <c r="BD886" s="73">
        <v>0</v>
      </c>
      <c r="BE886" s="73">
        <v>0</v>
      </c>
      <c r="BF886" s="73">
        <v>0</v>
      </c>
      <c r="BG886" s="73">
        <v>0</v>
      </c>
      <c r="BH886" s="73">
        <v>0</v>
      </c>
      <c r="BI886" s="73">
        <v>0</v>
      </c>
      <c r="BJ886" s="73">
        <v>0</v>
      </c>
      <c r="BK886" s="73">
        <v>0</v>
      </c>
      <c r="BL886" s="73">
        <v>0</v>
      </c>
      <c r="BM886" s="73">
        <v>0</v>
      </c>
      <c r="BN886" s="73">
        <v>0</v>
      </c>
      <c r="BO886" s="73">
        <v>0</v>
      </c>
      <c r="BP886" s="73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</row>
    <row r="887" spans="1:85">
      <c r="A887" s="4"/>
      <c r="B887" s="4" t="s">
        <v>4</v>
      </c>
      <c r="C887" s="73">
        <v>0</v>
      </c>
      <c r="D887" s="73">
        <v>0</v>
      </c>
      <c r="E887" s="73">
        <v>0</v>
      </c>
      <c r="F887" s="73">
        <v>0</v>
      </c>
      <c r="G887" s="73">
        <v>0</v>
      </c>
      <c r="H887" s="73">
        <v>0</v>
      </c>
      <c r="I887" s="73">
        <v>0</v>
      </c>
      <c r="J887" s="73">
        <v>0</v>
      </c>
      <c r="K887" s="73">
        <v>0</v>
      </c>
      <c r="L887" s="73">
        <v>0</v>
      </c>
      <c r="M887" s="73">
        <v>0</v>
      </c>
      <c r="N887" s="73">
        <v>0</v>
      </c>
      <c r="O887" s="73">
        <v>0</v>
      </c>
      <c r="P887" s="73">
        <v>0</v>
      </c>
      <c r="Q887" s="73">
        <v>0</v>
      </c>
      <c r="R887" s="73">
        <v>0</v>
      </c>
      <c r="S887" s="73">
        <v>0</v>
      </c>
      <c r="T887" s="73">
        <v>0</v>
      </c>
      <c r="U887" s="73">
        <v>0</v>
      </c>
      <c r="V887" s="73">
        <v>0</v>
      </c>
      <c r="W887" s="73">
        <v>0</v>
      </c>
      <c r="X887" s="73">
        <v>0</v>
      </c>
      <c r="Y887" s="73">
        <v>0</v>
      </c>
      <c r="Z887" s="73">
        <v>0</v>
      </c>
      <c r="AA887" s="73">
        <v>0</v>
      </c>
      <c r="AB887" s="73">
        <v>0</v>
      </c>
      <c r="AC887" s="73">
        <v>0</v>
      </c>
      <c r="AD887" s="73">
        <v>0</v>
      </c>
      <c r="AE887" s="73">
        <v>0</v>
      </c>
      <c r="AF887" s="73">
        <v>0</v>
      </c>
      <c r="AG887" s="73">
        <v>0</v>
      </c>
      <c r="AH887" s="73">
        <v>0</v>
      </c>
      <c r="AI887" s="73">
        <v>0</v>
      </c>
      <c r="AJ887" s="73">
        <v>0</v>
      </c>
      <c r="AK887" s="73">
        <v>0</v>
      </c>
      <c r="AL887" s="73">
        <v>0</v>
      </c>
      <c r="AM887" s="73">
        <v>0</v>
      </c>
      <c r="AN887" s="73">
        <v>0</v>
      </c>
      <c r="AO887" s="73">
        <v>0</v>
      </c>
      <c r="AP887" s="73">
        <v>0</v>
      </c>
      <c r="AQ887" s="73">
        <v>0</v>
      </c>
      <c r="AR887" s="73">
        <v>0</v>
      </c>
      <c r="AS887" s="73">
        <v>0</v>
      </c>
      <c r="AT887" s="73">
        <v>0</v>
      </c>
      <c r="AU887" s="73">
        <v>0</v>
      </c>
      <c r="AV887" s="73">
        <v>0</v>
      </c>
      <c r="AW887" s="73">
        <v>0</v>
      </c>
      <c r="AX887" s="73">
        <v>0</v>
      </c>
      <c r="AY887" s="73">
        <v>0</v>
      </c>
      <c r="AZ887" s="73">
        <v>0</v>
      </c>
      <c r="BA887" s="73">
        <v>0</v>
      </c>
      <c r="BB887" s="73">
        <v>0</v>
      </c>
      <c r="BC887" s="73">
        <v>0</v>
      </c>
      <c r="BD887" s="73">
        <v>0</v>
      </c>
      <c r="BE887" s="73">
        <v>0</v>
      </c>
      <c r="BF887" s="73">
        <v>0</v>
      </c>
      <c r="BG887" s="73">
        <v>0</v>
      </c>
      <c r="BH887" s="73">
        <v>0</v>
      </c>
      <c r="BI887" s="73">
        <v>0</v>
      </c>
      <c r="BJ887" s="73">
        <v>0</v>
      </c>
      <c r="BK887" s="73">
        <v>0</v>
      </c>
      <c r="BL887" s="73">
        <v>0</v>
      </c>
      <c r="BM887" s="73">
        <v>0</v>
      </c>
      <c r="BN887" s="73">
        <v>0</v>
      </c>
      <c r="BO887" s="73">
        <v>0</v>
      </c>
      <c r="BP887" s="73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</row>
    <row r="888" spans="1:85">
      <c r="A888" s="74" t="s">
        <v>1</v>
      </c>
      <c r="B888" s="74" t="s">
        <v>3</v>
      </c>
      <c r="C888" s="73">
        <v>0</v>
      </c>
      <c r="D888" s="73">
        <v>0</v>
      </c>
      <c r="E888" s="73">
        <v>0</v>
      </c>
      <c r="F888" s="73">
        <v>0</v>
      </c>
      <c r="G888" s="73">
        <v>0</v>
      </c>
      <c r="H888" s="73">
        <v>0</v>
      </c>
      <c r="I888" s="73">
        <v>0</v>
      </c>
      <c r="J888" s="73">
        <v>0</v>
      </c>
      <c r="K888" s="73">
        <v>0</v>
      </c>
      <c r="L888" s="73">
        <v>0</v>
      </c>
      <c r="M888" s="73">
        <v>0</v>
      </c>
      <c r="N888" s="73">
        <v>0</v>
      </c>
      <c r="O888" s="73">
        <v>0</v>
      </c>
      <c r="P888" s="73">
        <v>0</v>
      </c>
      <c r="Q888" s="73">
        <v>0</v>
      </c>
      <c r="R888" s="73">
        <v>0</v>
      </c>
      <c r="S888" s="73">
        <v>0</v>
      </c>
      <c r="T888" s="73">
        <v>0</v>
      </c>
      <c r="U888" s="73">
        <v>0</v>
      </c>
      <c r="V888" s="73">
        <v>0</v>
      </c>
      <c r="W888" s="73">
        <v>0</v>
      </c>
      <c r="X888" s="73">
        <v>0</v>
      </c>
      <c r="Y888" s="73">
        <v>0</v>
      </c>
      <c r="Z888" s="73">
        <v>0</v>
      </c>
      <c r="AA888" s="73">
        <v>0</v>
      </c>
      <c r="AB888" s="73">
        <v>0</v>
      </c>
      <c r="AC888" s="73">
        <v>0</v>
      </c>
      <c r="AD888" s="73">
        <v>0</v>
      </c>
      <c r="AE888" s="73">
        <v>0</v>
      </c>
      <c r="AF888" s="73">
        <v>0</v>
      </c>
      <c r="AG888" s="73">
        <v>0</v>
      </c>
      <c r="AH888" s="73">
        <v>0</v>
      </c>
      <c r="AI888" s="73">
        <v>0</v>
      </c>
      <c r="AJ888" s="73">
        <v>0</v>
      </c>
      <c r="AK888" s="73">
        <v>0</v>
      </c>
      <c r="AL888" s="73">
        <v>0</v>
      </c>
      <c r="AM888" s="73">
        <v>0</v>
      </c>
      <c r="AN888" s="73">
        <v>0</v>
      </c>
      <c r="AO888" s="73">
        <v>0</v>
      </c>
      <c r="AP888" s="73">
        <v>0</v>
      </c>
      <c r="AQ888" s="73">
        <v>0</v>
      </c>
      <c r="AR888" s="73">
        <v>0</v>
      </c>
      <c r="AS888" s="73">
        <v>0</v>
      </c>
      <c r="AT888" s="73">
        <v>0</v>
      </c>
      <c r="AU888" s="73">
        <v>0</v>
      </c>
      <c r="AV888" s="73">
        <v>0</v>
      </c>
      <c r="AW888" s="73">
        <v>0</v>
      </c>
      <c r="AX888" s="73">
        <v>0</v>
      </c>
      <c r="AY888" s="73">
        <v>0</v>
      </c>
      <c r="AZ888" s="73">
        <v>0</v>
      </c>
      <c r="BA888" s="73">
        <v>0</v>
      </c>
      <c r="BB888" s="73">
        <v>0</v>
      </c>
      <c r="BC888" s="73">
        <v>0</v>
      </c>
      <c r="BD888" s="73">
        <v>0</v>
      </c>
      <c r="BE888" s="73">
        <v>0</v>
      </c>
      <c r="BF888" s="73">
        <v>0</v>
      </c>
      <c r="BG888" s="73">
        <v>0</v>
      </c>
      <c r="BH888" s="73">
        <v>0</v>
      </c>
      <c r="BI888" s="73">
        <v>0</v>
      </c>
      <c r="BJ888" s="73">
        <v>0</v>
      </c>
      <c r="BK888" s="73">
        <v>0</v>
      </c>
      <c r="BL888" s="73">
        <v>0</v>
      </c>
      <c r="BM888" s="73">
        <v>0</v>
      </c>
      <c r="BN888" s="73">
        <v>0</v>
      </c>
      <c r="BO888" s="73">
        <v>0</v>
      </c>
      <c r="BP888" s="73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</row>
    <row r="889" spans="1:85" ht="19.149999999999999" customHeight="1">
      <c r="A889" s="74"/>
      <c r="B889" s="74" t="s">
        <v>34</v>
      </c>
      <c r="C889" s="73">
        <v>0</v>
      </c>
      <c r="D889" s="73">
        <v>0</v>
      </c>
      <c r="E889" s="73">
        <v>0</v>
      </c>
      <c r="F889" s="73">
        <v>0</v>
      </c>
      <c r="G889" s="73">
        <v>0</v>
      </c>
      <c r="H889" s="73">
        <v>0</v>
      </c>
      <c r="I889" s="73">
        <v>0</v>
      </c>
      <c r="J889" s="73">
        <v>0</v>
      </c>
      <c r="K889" s="73">
        <v>0</v>
      </c>
      <c r="L889" s="73">
        <v>0</v>
      </c>
      <c r="M889" s="73">
        <v>0</v>
      </c>
      <c r="N889" s="73">
        <v>0</v>
      </c>
      <c r="O889" s="73">
        <v>0</v>
      </c>
      <c r="P889" s="73">
        <v>0</v>
      </c>
      <c r="Q889" s="73">
        <v>0</v>
      </c>
      <c r="R889" s="73">
        <v>0</v>
      </c>
      <c r="S889" s="73">
        <v>0</v>
      </c>
      <c r="T889" s="73">
        <v>0</v>
      </c>
      <c r="U889" s="73">
        <v>0</v>
      </c>
      <c r="V889" s="73">
        <v>0</v>
      </c>
      <c r="W889" s="73">
        <v>0</v>
      </c>
      <c r="X889" s="73">
        <v>0</v>
      </c>
      <c r="Y889" s="73">
        <v>0</v>
      </c>
      <c r="Z889" s="73">
        <v>0</v>
      </c>
      <c r="AA889" s="73">
        <v>0</v>
      </c>
      <c r="AB889" s="73">
        <v>0</v>
      </c>
      <c r="AC889" s="73">
        <v>0</v>
      </c>
      <c r="AD889" s="73">
        <v>0</v>
      </c>
      <c r="AE889" s="73">
        <v>0</v>
      </c>
      <c r="AF889" s="73">
        <v>0</v>
      </c>
      <c r="AG889" s="73">
        <v>0</v>
      </c>
      <c r="AH889" s="73">
        <v>0</v>
      </c>
      <c r="AI889" s="73">
        <v>0</v>
      </c>
      <c r="AJ889" s="73">
        <v>0</v>
      </c>
      <c r="AK889" s="73">
        <v>0</v>
      </c>
      <c r="AL889" s="73">
        <v>0</v>
      </c>
      <c r="AM889" s="73">
        <v>0</v>
      </c>
      <c r="AN889" s="73">
        <v>0</v>
      </c>
      <c r="AO889" s="73">
        <v>0</v>
      </c>
      <c r="AP889" s="73">
        <v>0</v>
      </c>
      <c r="AQ889" s="73">
        <v>0</v>
      </c>
      <c r="AR889" s="73">
        <v>0</v>
      </c>
      <c r="AS889" s="73">
        <v>0</v>
      </c>
      <c r="AT889" s="73">
        <v>0</v>
      </c>
      <c r="AU889" s="73">
        <v>0</v>
      </c>
      <c r="AV889" s="73">
        <v>0</v>
      </c>
      <c r="AW889" s="73">
        <v>0</v>
      </c>
      <c r="AX889" s="73">
        <v>0</v>
      </c>
      <c r="AY889" s="73">
        <v>0</v>
      </c>
      <c r="AZ889" s="73">
        <v>0</v>
      </c>
      <c r="BA889" s="73">
        <v>0</v>
      </c>
      <c r="BB889" s="73">
        <v>0</v>
      </c>
      <c r="BC889" s="73">
        <v>0</v>
      </c>
      <c r="BD889" s="73">
        <v>0</v>
      </c>
      <c r="BE889" s="73">
        <v>0</v>
      </c>
      <c r="BF889" s="73">
        <v>0</v>
      </c>
      <c r="BG889" s="73">
        <v>0</v>
      </c>
      <c r="BH889" s="73">
        <v>0</v>
      </c>
      <c r="BI889" s="73">
        <v>0</v>
      </c>
      <c r="BJ889" s="73">
        <v>0</v>
      </c>
      <c r="BK889" s="73">
        <v>0</v>
      </c>
      <c r="BL889" s="73">
        <v>0</v>
      </c>
      <c r="BM889" s="73">
        <v>0</v>
      </c>
      <c r="BN889" s="73">
        <v>0</v>
      </c>
      <c r="BO889" s="73">
        <v>0</v>
      </c>
      <c r="BP889" s="73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</row>
    <row r="890" spans="1:85">
      <c r="A890" s="14"/>
      <c r="B890" s="14" t="s">
        <v>35</v>
      </c>
      <c r="C890" s="73">
        <v>0</v>
      </c>
      <c r="D890" s="73">
        <v>0</v>
      </c>
      <c r="E890" s="73">
        <v>0</v>
      </c>
      <c r="F890" s="73">
        <v>0</v>
      </c>
      <c r="G890" s="73">
        <v>0</v>
      </c>
      <c r="H890" s="73">
        <v>0</v>
      </c>
      <c r="I890" s="73">
        <v>0</v>
      </c>
      <c r="J890" s="73">
        <v>0</v>
      </c>
      <c r="K890" s="73">
        <v>0</v>
      </c>
      <c r="L890" s="73">
        <v>0</v>
      </c>
      <c r="M890" s="73">
        <v>0</v>
      </c>
      <c r="N890" s="73">
        <v>0</v>
      </c>
      <c r="O890" s="73">
        <v>0</v>
      </c>
      <c r="P890" s="73">
        <v>0</v>
      </c>
      <c r="Q890" s="73">
        <v>0</v>
      </c>
      <c r="R890" s="73">
        <v>0</v>
      </c>
      <c r="S890" s="73">
        <v>0</v>
      </c>
      <c r="T890" s="73">
        <v>0</v>
      </c>
      <c r="U890" s="73">
        <v>0</v>
      </c>
      <c r="V890" s="73">
        <v>0</v>
      </c>
      <c r="W890" s="73">
        <v>0</v>
      </c>
      <c r="X890" s="73">
        <v>0</v>
      </c>
      <c r="Y890" s="73">
        <v>0</v>
      </c>
      <c r="Z890" s="73">
        <v>0</v>
      </c>
      <c r="AA890" s="73">
        <v>0</v>
      </c>
      <c r="AB890" s="73">
        <v>0</v>
      </c>
      <c r="AC890" s="73">
        <v>0</v>
      </c>
      <c r="AD890" s="73">
        <v>0</v>
      </c>
      <c r="AE890" s="73">
        <v>0</v>
      </c>
      <c r="AF890" s="73">
        <v>0</v>
      </c>
      <c r="AG890" s="73">
        <v>0</v>
      </c>
      <c r="AH890" s="73">
        <v>0</v>
      </c>
      <c r="AI890" s="73">
        <v>0</v>
      </c>
      <c r="AJ890" s="73">
        <v>0</v>
      </c>
      <c r="AK890" s="73">
        <v>0</v>
      </c>
      <c r="AL890" s="73">
        <v>0</v>
      </c>
      <c r="AM890" s="73">
        <v>0</v>
      </c>
      <c r="AN890" s="73">
        <v>0</v>
      </c>
      <c r="AO890" s="73">
        <v>0</v>
      </c>
      <c r="AP890" s="73">
        <v>0</v>
      </c>
      <c r="AQ890" s="73">
        <v>0</v>
      </c>
      <c r="AR890" s="73">
        <v>0</v>
      </c>
      <c r="AS890" s="73">
        <v>0</v>
      </c>
      <c r="AT890" s="73">
        <v>0</v>
      </c>
      <c r="AU890" s="73">
        <v>0</v>
      </c>
      <c r="AV890" s="73">
        <v>0</v>
      </c>
      <c r="AW890" s="73">
        <v>0</v>
      </c>
      <c r="AX890" s="73">
        <v>0</v>
      </c>
      <c r="AY890" s="73">
        <v>0</v>
      </c>
      <c r="AZ890" s="73">
        <v>0</v>
      </c>
      <c r="BA890" s="73">
        <v>0</v>
      </c>
      <c r="BB890" s="73">
        <v>0</v>
      </c>
      <c r="BC890" s="73">
        <v>0</v>
      </c>
      <c r="BD890" s="73">
        <v>0</v>
      </c>
      <c r="BE890" s="73">
        <v>0</v>
      </c>
      <c r="BF890" s="73">
        <v>0</v>
      </c>
      <c r="BG890" s="73">
        <v>0</v>
      </c>
      <c r="BH890" s="73">
        <v>0</v>
      </c>
      <c r="BI890" s="73">
        <v>0</v>
      </c>
      <c r="BJ890" s="73">
        <v>0</v>
      </c>
      <c r="BK890" s="73">
        <v>0</v>
      </c>
      <c r="BL890" s="73">
        <v>0</v>
      </c>
      <c r="BM890" s="73">
        <v>0</v>
      </c>
      <c r="BN890" s="73">
        <v>0</v>
      </c>
      <c r="BO890" s="73">
        <v>0</v>
      </c>
      <c r="BP890" s="73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</row>
    <row r="891" spans="1:85">
      <c r="A891" s="4"/>
      <c r="B891" s="4" t="s">
        <v>4</v>
      </c>
      <c r="C891" s="73">
        <v>0</v>
      </c>
      <c r="D891" s="73">
        <v>0</v>
      </c>
      <c r="E891" s="73">
        <v>0</v>
      </c>
      <c r="F891" s="73">
        <v>0</v>
      </c>
      <c r="G891" s="73">
        <v>0</v>
      </c>
      <c r="H891" s="73">
        <v>0</v>
      </c>
      <c r="I891" s="73">
        <v>0</v>
      </c>
      <c r="J891" s="73">
        <v>0</v>
      </c>
      <c r="K891" s="73">
        <v>0</v>
      </c>
      <c r="L891" s="73">
        <v>0</v>
      </c>
      <c r="M891" s="73">
        <v>0</v>
      </c>
      <c r="N891" s="73">
        <v>0</v>
      </c>
      <c r="O891" s="73">
        <v>0</v>
      </c>
      <c r="P891" s="73">
        <v>0</v>
      </c>
      <c r="Q891" s="73">
        <v>0</v>
      </c>
      <c r="R891" s="73">
        <v>0</v>
      </c>
      <c r="S891" s="73">
        <v>0</v>
      </c>
      <c r="T891" s="73">
        <v>0</v>
      </c>
      <c r="U891" s="73">
        <v>0</v>
      </c>
      <c r="V891" s="73">
        <v>0</v>
      </c>
      <c r="W891" s="73">
        <v>0</v>
      </c>
      <c r="X891" s="73">
        <v>0</v>
      </c>
      <c r="Y891" s="73">
        <v>0</v>
      </c>
      <c r="Z891" s="73">
        <v>0</v>
      </c>
      <c r="AA891" s="73">
        <v>0</v>
      </c>
      <c r="AB891" s="73">
        <v>0</v>
      </c>
      <c r="AC891" s="73">
        <v>0</v>
      </c>
      <c r="AD891" s="73">
        <v>0</v>
      </c>
      <c r="AE891" s="73">
        <v>0</v>
      </c>
      <c r="AF891" s="73">
        <v>0</v>
      </c>
      <c r="AG891" s="73">
        <v>0</v>
      </c>
      <c r="AH891" s="73">
        <v>0</v>
      </c>
      <c r="AI891" s="73">
        <v>0</v>
      </c>
      <c r="AJ891" s="73">
        <v>0</v>
      </c>
      <c r="AK891" s="73">
        <v>0</v>
      </c>
      <c r="AL891" s="73">
        <v>0</v>
      </c>
      <c r="AM891" s="73">
        <v>0</v>
      </c>
      <c r="AN891" s="73">
        <v>0</v>
      </c>
      <c r="AO891" s="73">
        <v>0</v>
      </c>
      <c r="AP891" s="73">
        <v>0</v>
      </c>
      <c r="AQ891" s="73">
        <v>0</v>
      </c>
      <c r="AR891" s="73">
        <v>0</v>
      </c>
      <c r="AS891" s="73">
        <v>0</v>
      </c>
      <c r="AT891" s="73">
        <v>0</v>
      </c>
      <c r="AU891" s="73">
        <v>0</v>
      </c>
      <c r="AV891" s="73">
        <v>0</v>
      </c>
      <c r="AW891" s="73">
        <v>0</v>
      </c>
      <c r="AX891" s="73">
        <v>0</v>
      </c>
      <c r="AY891" s="73">
        <v>0</v>
      </c>
      <c r="AZ891" s="73">
        <v>0</v>
      </c>
      <c r="BA891" s="73">
        <v>0</v>
      </c>
      <c r="BB891" s="73">
        <v>0</v>
      </c>
      <c r="BC891" s="73">
        <v>0</v>
      </c>
      <c r="BD891" s="73">
        <v>0</v>
      </c>
      <c r="BE891" s="73">
        <v>0</v>
      </c>
      <c r="BF891" s="73">
        <v>0</v>
      </c>
      <c r="BG891" s="73">
        <v>0</v>
      </c>
      <c r="BH891" s="73">
        <v>0</v>
      </c>
      <c r="BI891" s="73">
        <v>0</v>
      </c>
      <c r="BJ891" s="73">
        <v>0</v>
      </c>
      <c r="BK891" s="73">
        <v>0</v>
      </c>
      <c r="BL891" s="73">
        <v>0</v>
      </c>
      <c r="BM891" s="73">
        <v>0</v>
      </c>
      <c r="BN891" s="73">
        <v>0</v>
      </c>
      <c r="BO891" s="73">
        <v>0</v>
      </c>
      <c r="BP891" s="73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</row>
    <row r="892" spans="1:85">
      <c r="A892" s="14" t="s">
        <v>5</v>
      </c>
      <c r="B892" s="14" t="s">
        <v>3</v>
      </c>
      <c r="C892" s="73">
        <v>0</v>
      </c>
      <c r="D892" s="73">
        <v>0</v>
      </c>
      <c r="E892" s="73">
        <v>0</v>
      </c>
      <c r="F892" s="73">
        <v>0</v>
      </c>
      <c r="G892" s="73">
        <v>0</v>
      </c>
      <c r="H892" s="73">
        <v>0</v>
      </c>
      <c r="I892" s="73">
        <v>0</v>
      </c>
      <c r="J892" s="73">
        <v>0</v>
      </c>
      <c r="K892" s="73">
        <v>0</v>
      </c>
      <c r="L892" s="73">
        <v>0</v>
      </c>
      <c r="M892" s="73">
        <v>0</v>
      </c>
      <c r="N892" s="73">
        <v>0</v>
      </c>
      <c r="O892" s="73">
        <v>0</v>
      </c>
      <c r="P892" s="73">
        <v>0</v>
      </c>
      <c r="Q892" s="73">
        <v>0</v>
      </c>
      <c r="R892" s="73">
        <v>0</v>
      </c>
      <c r="S892" s="73">
        <v>0</v>
      </c>
      <c r="T892" s="73">
        <v>0</v>
      </c>
      <c r="U892" s="73">
        <v>0</v>
      </c>
      <c r="V892" s="73">
        <v>0</v>
      </c>
      <c r="W892" s="73">
        <v>0</v>
      </c>
      <c r="X892" s="73">
        <v>0</v>
      </c>
      <c r="Y892" s="73">
        <v>0</v>
      </c>
      <c r="Z892" s="73">
        <v>0</v>
      </c>
      <c r="AA892" s="73">
        <v>0</v>
      </c>
      <c r="AB892" s="73">
        <v>0</v>
      </c>
      <c r="AC892" s="73">
        <v>0</v>
      </c>
      <c r="AD892" s="73">
        <v>0</v>
      </c>
      <c r="AE892" s="73">
        <v>0</v>
      </c>
      <c r="AF892" s="73">
        <v>0</v>
      </c>
      <c r="AG892" s="73">
        <v>0</v>
      </c>
      <c r="AH892" s="73">
        <v>0</v>
      </c>
      <c r="AI892" s="73">
        <v>0</v>
      </c>
      <c r="AJ892" s="73">
        <v>0</v>
      </c>
      <c r="AK892" s="73">
        <v>0</v>
      </c>
      <c r="AL892" s="73">
        <v>0</v>
      </c>
      <c r="AM892" s="73">
        <v>0</v>
      </c>
      <c r="AN892" s="73">
        <v>0</v>
      </c>
      <c r="AO892" s="73">
        <v>0</v>
      </c>
      <c r="AP892" s="73">
        <v>0</v>
      </c>
      <c r="AQ892" s="73">
        <v>0</v>
      </c>
      <c r="AR892" s="73">
        <v>0</v>
      </c>
      <c r="AS892" s="73">
        <v>0</v>
      </c>
      <c r="AT892" s="73">
        <v>0</v>
      </c>
      <c r="AU892" s="73">
        <v>0</v>
      </c>
      <c r="AV892" s="73">
        <v>0</v>
      </c>
      <c r="AW892" s="73">
        <v>0</v>
      </c>
      <c r="AX892" s="73">
        <v>0</v>
      </c>
      <c r="AY892" s="73">
        <v>0</v>
      </c>
      <c r="AZ892" s="73">
        <v>0</v>
      </c>
      <c r="BA892" s="73">
        <v>0</v>
      </c>
      <c r="BB892" s="73">
        <v>0</v>
      </c>
      <c r="BC892" s="73">
        <v>0</v>
      </c>
      <c r="BD892" s="73">
        <v>0</v>
      </c>
      <c r="BE892" s="73">
        <v>0</v>
      </c>
      <c r="BF892" s="73">
        <v>0</v>
      </c>
      <c r="BG892" s="73">
        <v>0</v>
      </c>
      <c r="BH892" s="73">
        <v>0</v>
      </c>
      <c r="BI892" s="73">
        <v>0</v>
      </c>
      <c r="BJ892" s="73">
        <v>0</v>
      </c>
      <c r="BK892" s="73">
        <v>0</v>
      </c>
      <c r="BL892" s="73">
        <v>0</v>
      </c>
      <c r="BM892" s="73">
        <v>0</v>
      </c>
      <c r="BN892" s="73">
        <v>0</v>
      </c>
      <c r="BO892" s="73">
        <v>0</v>
      </c>
      <c r="BP892" s="73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</row>
    <row r="893" spans="1:85">
      <c r="A893" s="5"/>
      <c r="B893" s="5" t="s">
        <v>4</v>
      </c>
      <c r="C893" s="73">
        <v>0</v>
      </c>
      <c r="D893" s="73">
        <v>0</v>
      </c>
      <c r="E893" s="73">
        <v>0</v>
      </c>
      <c r="F893" s="73">
        <v>0</v>
      </c>
      <c r="G893" s="73">
        <v>0</v>
      </c>
      <c r="H893" s="73">
        <v>0</v>
      </c>
      <c r="I893" s="73">
        <v>0</v>
      </c>
      <c r="J893" s="73">
        <v>0</v>
      </c>
      <c r="K893" s="73">
        <v>0</v>
      </c>
      <c r="L893" s="73">
        <v>0</v>
      </c>
      <c r="M893" s="73">
        <v>0</v>
      </c>
      <c r="N893" s="73">
        <v>0</v>
      </c>
      <c r="O893" s="73">
        <v>0</v>
      </c>
      <c r="P893" s="73">
        <v>0</v>
      </c>
      <c r="Q893" s="73">
        <v>0</v>
      </c>
      <c r="R893" s="73">
        <v>0</v>
      </c>
      <c r="S893" s="73">
        <v>0</v>
      </c>
      <c r="T893" s="73">
        <v>0</v>
      </c>
      <c r="U893" s="73">
        <v>0</v>
      </c>
      <c r="V893" s="73">
        <v>0</v>
      </c>
      <c r="W893" s="73">
        <v>0</v>
      </c>
      <c r="X893" s="73">
        <v>0</v>
      </c>
      <c r="Y893" s="73">
        <v>0</v>
      </c>
      <c r="Z893" s="73">
        <v>0</v>
      </c>
      <c r="AA893" s="73">
        <v>0</v>
      </c>
      <c r="AB893" s="73">
        <v>0</v>
      </c>
      <c r="AC893" s="73">
        <v>0</v>
      </c>
      <c r="AD893" s="73">
        <v>0</v>
      </c>
      <c r="AE893" s="73">
        <v>0</v>
      </c>
      <c r="AF893" s="73">
        <v>0</v>
      </c>
      <c r="AG893" s="73">
        <v>0</v>
      </c>
      <c r="AH893" s="73">
        <v>0</v>
      </c>
      <c r="AI893" s="73">
        <v>0</v>
      </c>
      <c r="AJ893" s="73">
        <v>0</v>
      </c>
      <c r="AK893" s="73">
        <v>0</v>
      </c>
      <c r="AL893" s="73">
        <v>0</v>
      </c>
      <c r="AM893" s="73">
        <v>0</v>
      </c>
      <c r="AN893" s="73">
        <v>0</v>
      </c>
      <c r="AO893" s="73">
        <v>0</v>
      </c>
      <c r="AP893" s="73">
        <v>0</v>
      </c>
      <c r="AQ893" s="73">
        <v>0</v>
      </c>
      <c r="AR893" s="73">
        <v>0</v>
      </c>
      <c r="AS893" s="73">
        <v>0</v>
      </c>
      <c r="AT893" s="73">
        <v>0</v>
      </c>
      <c r="AU893" s="73">
        <v>0</v>
      </c>
      <c r="AV893" s="73">
        <v>0</v>
      </c>
      <c r="AW893" s="73">
        <v>0</v>
      </c>
      <c r="AX893" s="73">
        <v>0</v>
      </c>
      <c r="AY893" s="73">
        <v>0</v>
      </c>
      <c r="AZ893" s="73">
        <v>0</v>
      </c>
      <c r="BA893" s="73">
        <v>0</v>
      </c>
      <c r="BB893" s="73">
        <v>0</v>
      </c>
      <c r="BC893" s="73">
        <v>0</v>
      </c>
      <c r="BD893" s="73">
        <v>0</v>
      </c>
      <c r="BE893" s="73">
        <v>0</v>
      </c>
      <c r="BF893" s="73">
        <v>0</v>
      </c>
      <c r="BG893" s="73">
        <v>0</v>
      </c>
      <c r="BH893" s="73">
        <v>0</v>
      </c>
      <c r="BI893" s="73">
        <v>0</v>
      </c>
      <c r="BJ893" s="73">
        <v>0</v>
      </c>
      <c r="BK893" s="73">
        <v>0</v>
      </c>
      <c r="BL893" s="73">
        <v>0</v>
      </c>
      <c r="BM893" s="73">
        <v>0</v>
      </c>
      <c r="BN893" s="73">
        <v>0</v>
      </c>
      <c r="BO893" s="73">
        <v>0</v>
      </c>
      <c r="BP893" s="7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</row>
    <row r="894" spans="1:85">
      <c r="A894" s="5" t="s">
        <v>2</v>
      </c>
      <c r="B894" s="5" t="s">
        <v>3</v>
      </c>
      <c r="C894" s="73">
        <v>0</v>
      </c>
      <c r="D894" s="73">
        <v>0</v>
      </c>
      <c r="E894" s="73">
        <v>0</v>
      </c>
      <c r="F894" s="73">
        <v>0</v>
      </c>
      <c r="G894" s="73">
        <v>0</v>
      </c>
      <c r="H894" s="73">
        <v>0</v>
      </c>
      <c r="I894" s="73">
        <v>0</v>
      </c>
      <c r="J894" s="73">
        <v>0</v>
      </c>
      <c r="K894" s="73">
        <v>0</v>
      </c>
      <c r="L894" s="73">
        <v>0</v>
      </c>
      <c r="M894" s="73">
        <v>0</v>
      </c>
      <c r="N894" s="73">
        <v>0</v>
      </c>
      <c r="O894" s="73">
        <v>0</v>
      </c>
      <c r="P894" s="73">
        <v>0</v>
      </c>
      <c r="Q894" s="73">
        <v>0</v>
      </c>
      <c r="R894" s="73">
        <v>0</v>
      </c>
      <c r="S894" s="73">
        <v>0</v>
      </c>
      <c r="T894" s="73">
        <v>0</v>
      </c>
      <c r="U894" s="73">
        <v>0</v>
      </c>
      <c r="V894" s="73">
        <v>0</v>
      </c>
      <c r="W894" s="73">
        <v>0</v>
      </c>
      <c r="X894" s="73">
        <v>0</v>
      </c>
      <c r="Y894" s="73">
        <v>0</v>
      </c>
      <c r="Z894" s="73">
        <v>0</v>
      </c>
      <c r="AA894" s="73">
        <v>0</v>
      </c>
      <c r="AB894" s="73">
        <v>0</v>
      </c>
      <c r="AC894" s="73">
        <v>0</v>
      </c>
      <c r="AD894" s="73">
        <v>0</v>
      </c>
      <c r="AE894" s="73">
        <v>0</v>
      </c>
      <c r="AF894" s="73">
        <v>0</v>
      </c>
      <c r="AG894" s="73">
        <v>0</v>
      </c>
      <c r="AH894" s="73">
        <v>0</v>
      </c>
      <c r="AI894" s="73">
        <v>0</v>
      </c>
      <c r="AJ894" s="73">
        <v>0</v>
      </c>
      <c r="AK894" s="73">
        <v>0</v>
      </c>
      <c r="AL894" s="73">
        <v>0</v>
      </c>
      <c r="AM894" s="73">
        <v>0</v>
      </c>
      <c r="AN894" s="73">
        <v>0</v>
      </c>
      <c r="AO894" s="73">
        <v>0</v>
      </c>
      <c r="AP894" s="73">
        <v>0</v>
      </c>
      <c r="AQ894" s="73">
        <v>0</v>
      </c>
      <c r="AR894" s="73">
        <v>0</v>
      </c>
      <c r="AS894" s="73">
        <v>0</v>
      </c>
      <c r="AT894" s="73">
        <v>0</v>
      </c>
      <c r="AU894" s="73">
        <v>0</v>
      </c>
      <c r="AV894" s="73">
        <v>0</v>
      </c>
      <c r="AW894" s="73">
        <v>0</v>
      </c>
      <c r="AX894" s="73">
        <v>0</v>
      </c>
      <c r="AY894" s="73">
        <v>0</v>
      </c>
      <c r="AZ894" s="73">
        <v>0</v>
      </c>
      <c r="BA894" s="73">
        <v>0</v>
      </c>
      <c r="BB894" s="73">
        <v>0</v>
      </c>
      <c r="BC894" s="73">
        <v>0</v>
      </c>
      <c r="BD894" s="73">
        <v>0</v>
      </c>
      <c r="BE894" s="73">
        <v>0</v>
      </c>
      <c r="BF894" s="73">
        <v>0</v>
      </c>
      <c r="BG894" s="73">
        <v>0</v>
      </c>
      <c r="BH894" s="73">
        <v>0</v>
      </c>
      <c r="BI894" s="73">
        <v>0</v>
      </c>
      <c r="BJ894" s="73">
        <v>0</v>
      </c>
      <c r="BK894" s="73">
        <v>0</v>
      </c>
      <c r="BL894" s="73">
        <v>0</v>
      </c>
      <c r="BM894" s="73">
        <v>0</v>
      </c>
      <c r="BN894" s="73">
        <v>0</v>
      </c>
      <c r="BO894" s="73">
        <v>0</v>
      </c>
      <c r="BP894" s="73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</row>
    <row r="895" spans="1:85">
      <c r="A895" s="4"/>
      <c r="B895" s="4" t="s">
        <v>4</v>
      </c>
      <c r="C895" s="73">
        <v>0</v>
      </c>
      <c r="D895" s="73">
        <v>0</v>
      </c>
      <c r="E895" s="73">
        <v>0</v>
      </c>
      <c r="F895" s="73">
        <v>0</v>
      </c>
      <c r="G895" s="73">
        <v>0</v>
      </c>
      <c r="H895" s="73">
        <v>0</v>
      </c>
      <c r="I895" s="73">
        <v>0</v>
      </c>
      <c r="J895" s="73">
        <v>0</v>
      </c>
      <c r="K895" s="73">
        <v>0</v>
      </c>
      <c r="L895" s="73">
        <v>0</v>
      </c>
      <c r="M895" s="73">
        <v>0</v>
      </c>
      <c r="N895" s="73">
        <v>0</v>
      </c>
      <c r="O895" s="73">
        <v>0</v>
      </c>
      <c r="P895" s="73">
        <v>0</v>
      </c>
      <c r="Q895" s="73">
        <v>0</v>
      </c>
      <c r="R895" s="73">
        <v>0</v>
      </c>
      <c r="S895" s="73">
        <v>0</v>
      </c>
      <c r="T895" s="73">
        <v>0</v>
      </c>
      <c r="U895" s="73">
        <v>0</v>
      </c>
      <c r="V895" s="73">
        <v>0</v>
      </c>
      <c r="W895" s="73">
        <v>0</v>
      </c>
      <c r="X895" s="73">
        <v>0</v>
      </c>
      <c r="Y895" s="73">
        <v>0</v>
      </c>
      <c r="Z895" s="73">
        <v>0</v>
      </c>
      <c r="AA895" s="73">
        <v>0</v>
      </c>
      <c r="AB895" s="73">
        <v>0</v>
      </c>
      <c r="AC895" s="73">
        <v>0</v>
      </c>
      <c r="AD895" s="73">
        <v>0</v>
      </c>
      <c r="AE895" s="73">
        <v>0</v>
      </c>
      <c r="AF895" s="73">
        <v>0</v>
      </c>
      <c r="AG895" s="73">
        <v>0</v>
      </c>
      <c r="AH895" s="73">
        <v>0</v>
      </c>
      <c r="AI895" s="73">
        <v>0</v>
      </c>
      <c r="AJ895" s="73">
        <v>0</v>
      </c>
      <c r="AK895" s="73">
        <v>0</v>
      </c>
      <c r="AL895" s="73">
        <v>0</v>
      </c>
      <c r="AM895" s="73">
        <v>0</v>
      </c>
      <c r="AN895" s="73">
        <v>0</v>
      </c>
      <c r="AO895" s="73">
        <v>0</v>
      </c>
      <c r="AP895" s="73">
        <v>0</v>
      </c>
      <c r="AQ895" s="73">
        <v>0</v>
      </c>
      <c r="AR895" s="73">
        <v>0</v>
      </c>
      <c r="AS895" s="73">
        <v>0</v>
      </c>
      <c r="AT895" s="73">
        <v>0</v>
      </c>
      <c r="AU895" s="73">
        <v>0</v>
      </c>
      <c r="AV895" s="73">
        <v>0</v>
      </c>
      <c r="AW895" s="73">
        <v>0</v>
      </c>
      <c r="AX895" s="73">
        <v>0</v>
      </c>
      <c r="AY895" s="73">
        <v>0</v>
      </c>
      <c r="AZ895" s="73">
        <v>0</v>
      </c>
      <c r="BA895" s="73">
        <v>0</v>
      </c>
      <c r="BB895" s="73">
        <v>0</v>
      </c>
      <c r="BC895" s="73">
        <v>0</v>
      </c>
      <c r="BD895" s="73">
        <v>0</v>
      </c>
      <c r="BE895" s="73">
        <v>0</v>
      </c>
      <c r="BF895" s="73">
        <v>0</v>
      </c>
      <c r="BG895" s="73">
        <v>0</v>
      </c>
      <c r="BH895" s="73">
        <v>0</v>
      </c>
      <c r="BI895" s="73">
        <v>0</v>
      </c>
      <c r="BJ895" s="73">
        <v>0</v>
      </c>
      <c r="BK895" s="73">
        <v>0</v>
      </c>
      <c r="BL895" s="73">
        <v>0</v>
      </c>
      <c r="BM895" s="73">
        <v>0</v>
      </c>
      <c r="BN895" s="73">
        <v>0</v>
      </c>
      <c r="BO895" s="73">
        <v>0</v>
      </c>
      <c r="BP895" s="73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</row>
    <row r="896" spans="1:85">
      <c r="A896" s="14" t="s">
        <v>7</v>
      </c>
      <c r="B896" s="14" t="s">
        <v>3</v>
      </c>
      <c r="C896" s="73">
        <v>0</v>
      </c>
      <c r="D896" s="73">
        <v>0</v>
      </c>
      <c r="E896" s="73">
        <v>0</v>
      </c>
      <c r="F896" s="73">
        <v>0</v>
      </c>
      <c r="G896" s="73">
        <v>0</v>
      </c>
      <c r="H896" s="73">
        <v>0</v>
      </c>
      <c r="I896" s="73">
        <v>0</v>
      </c>
      <c r="J896" s="73">
        <v>0</v>
      </c>
      <c r="K896" s="73">
        <v>0</v>
      </c>
      <c r="L896" s="73">
        <v>0</v>
      </c>
      <c r="M896" s="73">
        <v>0</v>
      </c>
      <c r="N896" s="73">
        <v>0</v>
      </c>
      <c r="O896" s="73">
        <v>0</v>
      </c>
      <c r="P896" s="73">
        <v>0</v>
      </c>
      <c r="Q896" s="73">
        <v>0</v>
      </c>
      <c r="R896" s="73">
        <v>0</v>
      </c>
      <c r="S896" s="73">
        <v>0</v>
      </c>
      <c r="T896" s="73">
        <v>0</v>
      </c>
      <c r="U896" s="73">
        <v>0</v>
      </c>
      <c r="V896" s="73">
        <v>0</v>
      </c>
      <c r="W896" s="73">
        <v>0</v>
      </c>
      <c r="X896" s="73">
        <v>0</v>
      </c>
      <c r="Y896" s="73">
        <v>0</v>
      </c>
      <c r="Z896" s="73">
        <v>0</v>
      </c>
      <c r="AA896" s="73">
        <v>0</v>
      </c>
      <c r="AB896" s="73">
        <v>0</v>
      </c>
      <c r="AC896" s="73">
        <v>0</v>
      </c>
      <c r="AD896" s="73">
        <v>0</v>
      </c>
      <c r="AE896" s="73">
        <v>0</v>
      </c>
      <c r="AF896" s="73">
        <v>0</v>
      </c>
      <c r="AG896" s="73">
        <v>0</v>
      </c>
      <c r="AH896" s="73">
        <v>0</v>
      </c>
      <c r="AI896" s="73">
        <v>0</v>
      </c>
      <c r="AJ896" s="73">
        <v>0</v>
      </c>
      <c r="AK896" s="73">
        <v>0</v>
      </c>
      <c r="AL896" s="73">
        <v>0</v>
      </c>
      <c r="AM896" s="73">
        <v>0</v>
      </c>
      <c r="AN896" s="73">
        <v>0</v>
      </c>
      <c r="AO896" s="73">
        <v>0</v>
      </c>
      <c r="AP896" s="73">
        <v>0</v>
      </c>
      <c r="AQ896" s="73">
        <v>0</v>
      </c>
      <c r="AR896" s="73">
        <v>0</v>
      </c>
      <c r="AS896" s="73">
        <v>0</v>
      </c>
      <c r="AT896" s="73">
        <v>0</v>
      </c>
      <c r="AU896" s="73">
        <v>0</v>
      </c>
      <c r="AV896" s="73">
        <v>0</v>
      </c>
      <c r="AW896" s="73">
        <v>0</v>
      </c>
      <c r="AX896" s="73">
        <v>0</v>
      </c>
      <c r="AY896" s="73">
        <v>0</v>
      </c>
      <c r="AZ896" s="73">
        <v>0</v>
      </c>
      <c r="BA896" s="73">
        <v>0</v>
      </c>
      <c r="BB896" s="73">
        <v>0</v>
      </c>
      <c r="BC896" s="73">
        <v>0</v>
      </c>
      <c r="BD896" s="73">
        <v>0</v>
      </c>
      <c r="BE896" s="73">
        <v>0</v>
      </c>
      <c r="BF896" s="73">
        <v>0</v>
      </c>
      <c r="BG896" s="73">
        <v>0</v>
      </c>
      <c r="BH896" s="73">
        <v>0</v>
      </c>
      <c r="BI896" s="73">
        <v>0</v>
      </c>
      <c r="BJ896" s="73">
        <v>0</v>
      </c>
      <c r="BK896" s="73">
        <v>0</v>
      </c>
      <c r="BL896" s="73">
        <v>0</v>
      </c>
      <c r="BM896" s="73">
        <v>0</v>
      </c>
      <c r="BN896" s="73">
        <v>0</v>
      </c>
      <c r="BO896" s="73">
        <v>0</v>
      </c>
      <c r="BP896" s="73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</row>
    <row r="897" spans="1:85">
      <c r="A897" s="4"/>
      <c r="B897" s="4" t="s">
        <v>4</v>
      </c>
      <c r="C897" s="73">
        <v>0</v>
      </c>
      <c r="D897" s="73">
        <v>0</v>
      </c>
      <c r="E897" s="73">
        <v>0</v>
      </c>
      <c r="F897" s="73">
        <v>0</v>
      </c>
      <c r="G897" s="73">
        <v>0</v>
      </c>
      <c r="H897" s="73">
        <v>0</v>
      </c>
      <c r="I897" s="73">
        <v>0</v>
      </c>
      <c r="J897" s="73">
        <v>0</v>
      </c>
      <c r="K897" s="73">
        <v>0</v>
      </c>
      <c r="L897" s="73">
        <v>0</v>
      </c>
      <c r="M897" s="73">
        <v>0</v>
      </c>
      <c r="N897" s="73">
        <v>0</v>
      </c>
      <c r="O897" s="73">
        <v>0</v>
      </c>
      <c r="P897" s="73">
        <v>0</v>
      </c>
      <c r="Q897" s="73">
        <v>0</v>
      </c>
      <c r="R897" s="73">
        <v>0</v>
      </c>
      <c r="S897" s="73">
        <v>0</v>
      </c>
      <c r="T897" s="73">
        <v>0</v>
      </c>
      <c r="U897" s="73">
        <v>0</v>
      </c>
      <c r="V897" s="73">
        <v>0</v>
      </c>
      <c r="W897" s="73">
        <v>0</v>
      </c>
      <c r="X897" s="73">
        <v>0</v>
      </c>
      <c r="Y897" s="73">
        <v>0</v>
      </c>
      <c r="Z897" s="73">
        <v>0</v>
      </c>
      <c r="AA897" s="73">
        <v>0</v>
      </c>
      <c r="AB897" s="73">
        <v>0</v>
      </c>
      <c r="AC897" s="73">
        <v>0</v>
      </c>
      <c r="AD897" s="73">
        <v>0</v>
      </c>
      <c r="AE897" s="73">
        <v>0</v>
      </c>
      <c r="AF897" s="73">
        <v>0</v>
      </c>
      <c r="AG897" s="73">
        <v>0</v>
      </c>
      <c r="AH897" s="73">
        <v>0</v>
      </c>
      <c r="AI897" s="73">
        <v>0</v>
      </c>
      <c r="AJ897" s="73">
        <v>0</v>
      </c>
      <c r="AK897" s="73">
        <v>0</v>
      </c>
      <c r="AL897" s="73">
        <v>0</v>
      </c>
      <c r="AM897" s="73">
        <v>0</v>
      </c>
      <c r="AN897" s="73">
        <v>0</v>
      </c>
      <c r="AO897" s="73">
        <v>0</v>
      </c>
      <c r="AP897" s="73">
        <v>0</v>
      </c>
      <c r="AQ897" s="73">
        <v>0</v>
      </c>
      <c r="AR897" s="73">
        <v>0</v>
      </c>
      <c r="AS897" s="73">
        <v>0</v>
      </c>
      <c r="AT897" s="73">
        <v>0</v>
      </c>
      <c r="AU897" s="73">
        <v>0</v>
      </c>
      <c r="AV897" s="73">
        <v>0</v>
      </c>
      <c r="AW897" s="73">
        <v>0</v>
      </c>
      <c r="AX897" s="73">
        <v>0</v>
      </c>
      <c r="AY897" s="73">
        <v>0</v>
      </c>
      <c r="AZ897" s="73">
        <v>0</v>
      </c>
      <c r="BA897" s="73">
        <v>0</v>
      </c>
      <c r="BB897" s="73">
        <v>0</v>
      </c>
      <c r="BC897" s="73">
        <v>0</v>
      </c>
      <c r="BD897" s="73">
        <v>0</v>
      </c>
      <c r="BE897" s="73">
        <v>0</v>
      </c>
      <c r="BF897" s="73">
        <v>0</v>
      </c>
      <c r="BG897" s="73">
        <v>0</v>
      </c>
      <c r="BH897" s="73">
        <v>0</v>
      </c>
      <c r="BI897" s="73">
        <v>0</v>
      </c>
      <c r="BJ897" s="73">
        <v>0</v>
      </c>
      <c r="BK897" s="73">
        <v>0</v>
      </c>
      <c r="BL897" s="73">
        <v>0</v>
      </c>
      <c r="BM897" s="73">
        <v>0</v>
      </c>
      <c r="BN897" s="73">
        <v>0</v>
      </c>
      <c r="BO897" s="73">
        <v>0</v>
      </c>
      <c r="BP897" s="73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</row>
    <row r="898" spans="1:85">
      <c r="A898" s="14" t="s">
        <v>6</v>
      </c>
      <c r="B898" s="14" t="s">
        <v>3</v>
      </c>
      <c r="C898" s="73">
        <v>0</v>
      </c>
      <c r="D898" s="73">
        <v>0</v>
      </c>
      <c r="E898" s="73">
        <v>0</v>
      </c>
      <c r="F898" s="73">
        <v>0</v>
      </c>
      <c r="G898" s="73">
        <v>0</v>
      </c>
      <c r="H898" s="73">
        <v>0</v>
      </c>
      <c r="I898" s="73">
        <v>0</v>
      </c>
      <c r="J898" s="73">
        <v>0</v>
      </c>
      <c r="K898" s="73">
        <v>0</v>
      </c>
      <c r="L898" s="73">
        <v>0</v>
      </c>
      <c r="M898" s="73">
        <v>0</v>
      </c>
      <c r="N898" s="73">
        <v>0</v>
      </c>
      <c r="O898" s="73">
        <v>0</v>
      </c>
      <c r="P898" s="73">
        <v>0</v>
      </c>
      <c r="Q898" s="73">
        <v>0</v>
      </c>
      <c r="R898" s="73">
        <v>0</v>
      </c>
      <c r="S898" s="73">
        <v>0</v>
      </c>
      <c r="T898" s="73">
        <v>0</v>
      </c>
      <c r="U898" s="73">
        <v>0</v>
      </c>
      <c r="V898" s="73">
        <v>0</v>
      </c>
      <c r="W898" s="73">
        <v>0</v>
      </c>
      <c r="X898" s="73">
        <v>0</v>
      </c>
      <c r="Y898" s="73">
        <v>0</v>
      </c>
      <c r="Z898" s="73">
        <v>0</v>
      </c>
      <c r="AA898" s="73">
        <v>0</v>
      </c>
      <c r="AB898" s="73">
        <v>0</v>
      </c>
      <c r="AC898" s="73">
        <v>0</v>
      </c>
      <c r="AD898" s="73">
        <v>0</v>
      </c>
      <c r="AE898" s="73">
        <v>0</v>
      </c>
      <c r="AF898" s="73">
        <v>0</v>
      </c>
      <c r="AG898" s="73">
        <v>0</v>
      </c>
      <c r="AH898" s="73">
        <v>0</v>
      </c>
      <c r="AI898" s="73">
        <v>0</v>
      </c>
      <c r="AJ898" s="73">
        <v>0</v>
      </c>
      <c r="AK898" s="73">
        <v>0</v>
      </c>
      <c r="AL898" s="73">
        <v>0</v>
      </c>
      <c r="AM898" s="73">
        <v>0</v>
      </c>
      <c r="AN898" s="73">
        <v>0</v>
      </c>
      <c r="AO898" s="73">
        <v>0</v>
      </c>
      <c r="AP898" s="73">
        <v>0</v>
      </c>
      <c r="AQ898" s="73">
        <v>0</v>
      </c>
      <c r="AR898" s="73">
        <v>0</v>
      </c>
      <c r="AS898" s="73">
        <v>0</v>
      </c>
      <c r="AT898" s="73">
        <v>0</v>
      </c>
      <c r="AU898" s="73">
        <v>0</v>
      </c>
      <c r="AV898" s="73">
        <v>0</v>
      </c>
      <c r="AW898" s="73">
        <v>0</v>
      </c>
      <c r="AX898" s="73">
        <v>0</v>
      </c>
      <c r="AY898" s="73">
        <v>0</v>
      </c>
      <c r="AZ898" s="73">
        <v>0</v>
      </c>
      <c r="BA898" s="73">
        <v>0</v>
      </c>
      <c r="BB898" s="73">
        <v>0</v>
      </c>
      <c r="BC898" s="73">
        <v>0</v>
      </c>
      <c r="BD898" s="73">
        <v>0</v>
      </c>
      <c r="BE898" s="73">
        <v>0</v>
      </c>
      <c r="BF898" s="73">
        <v>0</v>
      </c>
      <c r="BG898" s="73">
        <v>0</v>
      </c>
      <c r="BH898" s="73">
        <v>0</v>
      </c>
      <c r="BI898" s="73">
        <v>0</v>
      </c>
      <c r="BJ898" s="73">
        <v>0</v>
      </c>
      <c r="BK898" s="73">
        <v>0</v>
      </c>
      <c r="BL898" s="73">
        <v>0</v>
      </c>
      <c r="BM898" s="73">
        <v>0</v>
      </c>
      <c r="BN898" s="73">
        <v>0</v>
      </c>
      <c r="BO898" s="73">
        <v>0</v>
      </c>
      <c r="BP898" s="73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</row>
    <row r="899" spans="1:85">
      <c r="A899" s="5"/>
      <c r="B899" s="5" t="s">
        <v>4</v>
      </c>
      <c r="C899" s="73">
        <v>0</v>
      </c>
      <c r="D899" s="73">
        <v>0</v>
      </c>
      <c r="E899" s="73">
        <v>0</v>
      </c>
      <c r="F899" s="73">
        <v>0</v>
      </c>
      <c r="G899" s="73">
        <v>0</v>
      </c>
      <c r="H899" s="73">
        <v>0</v>
      </c>
      <c r="I899" s="73">
        <v>0</v>
      </c>
      <c r="J899" s="73">
        <v>0</v>
      </c>
      <c r="K899" s="73">
        <v>0</v>
      </c>
      <c r="L899" s="73">
        <v>0</v>
      </c>
      <c r="M899" s="73">
        <v>0</v>
      </c>
      <c r="N899" s="73">
        <v>0</v>
      </c>
      <c r="O899" s="73">
        <v>0</v>
      </c>
      <c r="P899" s="73">
        <v>0</v>
      </c>
      <c r="Q899" s="73">
        <v>0</v>
      </c>
      <c r="R899" s="73">
        <v>0</v>
      </c>
      <c r="S899" s="73">
        <v>0</v>
      </c>
      <c r="T899" s="73">
        <v>0</v>
      </c>
      <c r="U899" s="73">
        <v>0</v>
      </c>
      <c r="V899" s="73">
        <v>0</v>
      </c>
      <c r="W899" s="73">
        <v>0</v>
      </c>
      <c r="X899" s="73">
        <v>0</v>
      </c>
      <c r="Y899" s="73">
        <v>0</v>
      </c>
      <c r="Z899" s="73">
        <v>0</v>
      </c>
      <c r="AA899" s="73">
        <v>0</v>
      </c>
      <c r="AB899" s="73">
        <v>0</v>
      </c>
      <c r="AC899" s="73">
        <v>0</v>
      </c>
      <c r="AD899" s="73">
        <v>0</v>
      </c>
      <c r="AE899" s="73">
        <v>0</v>
      </c>
      <c r="AF899" s="73">
        <v>0</v>
      </c>
      <c r="AG899" s="73">
        <v>0</v>
      </c>
      <c r="AH899" s="73">
        <v>0</v>
      </c>
      <c r="AI899" s="73">
        <v>0</v>
      </c>
      <c r="AJ899" s="73">
        <v>0</v>
      </c>
      <c r="AK899" s="73">
        <v>0</v>
      </c>
      <c r="AL899" s="73">
        <v>0</v>
      </c>
      <c r="AM899" s="73">
        <v>0</v>
      </c>
      <c r="AN899" s="73">
        <v>0</v>
      </c>
      <c r="AO899" s="73">
        <v>0</v>
      </c>
      <c r="AP899" s="73">
        <v>0</v>
      </c>
      <c r="AQ899" s="73">
        <v>0</v>
      </c>
      <c r="AR899" s="73">
        <v>0</v>
      </c>
      <c r="AS899" s="73">
        <v>0</v>
      </c>
      <c r="AT899" s="73">
        <v>0</v>
      </c>
      <c r="AU899" s="73">
        <v>0</v>
      </c>
      <c r="AV899" s="73">
        <v>0</v>
      </c>
      <c r="AW899" s="73">
        <v>0</v>
      </c>
      <c r="AX899" s="73">
        <v>0</v>
      </c>
      <c r="AY899" s="73">
        <v>0</v>
      </c>
      <c r="AZ899" s="73">
        <v>0</v>
      </c>
      <c r="BA899" s="73">
        <v>0</v>
      </c>
      <c r="BB899" s="73">
        <v>0</v>
      </c>
      <c r="BC899" s="73">
        <v>0</v>
      </c>
      <c r="BD899" s="73">
        <v>0</v>
      </c>
      <c r="BE899" s="73">
        <v>0</v>
      </c>
      <c r="BF899" s="73">
        <v>0</v>
      </c>
      <c r="BG899" s="73">
        <v>0</v>
      </c>
      <c r="BH899" s="73">
        <v>0</v>
      </c>
      <c r="BI899" s="73">
        <v>0</v>
      </c>
      <c r="BJ899" s="73">
        <v>0</v>
      </c>
      <c r="BK899" s="73">
        <v>0</v>
      </c>
      <c r="BL899" s="73">
        <v>0</v>
      </c>
      <c r="BM899" s="73">
        <v>0</v>
      </c>
      <c r="BN899" s="73">
        <v>0</v>
      </c>
      <c r="BO899" s="73">
        <v>0</v>
      </c>
      <c r="BP899" s="73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</row>
    <row r="900" spans="1:85">
      <c r="A900" s="5" t="s">
        <v>8</v>
      </c>
      <c r="B900" s="5" t="s">
        <v>3</v>
      </c>
      <c r="C900" s="73">
        <v>0</v>
      </c>
      <c r="D900" s="73">
        <v>0</v>
      </c>
      <c r="E900" s="73">
        <v>0</v>
      </c>
      <c r="F900" s="73">
        <v>0</v>
      </c>
      <c r="G900" s="73">
        <v>0</v>
      </c>
      <c r="H900" s="73">
        <v>0</v>
      </c>
      <c r="I900" s="73">
        <v>0</v>
      </c>
      <c r="J900" s="73">
        <v>0</v>
      </c>
      <c r="K900" s="73">
        <v>0</v>
      </c>
      <c r="L900" s="73">
        <v>0</v>
      </c>
      <c r="M900" s="73">
        <v>0</v>
      </c>
      <c r="N900" s="73">
        <v>0</v>
      </c>
      <c r="O900" s="73">
        <v>0</v>
      </c>
      <c r="P900" s="73">
        <v>0</v>
      </c>
      <c r="Q900" s="73">
        <v>0</v>
      </c>
      <c r="R900" s="73">
        <v>0</v>
      </c>
      <c r="S900" s="73">
        <v>0</v>
      </c>
      <c r="T900" s="73">
        <v>0</v>
      </c>
      <c r="U900" s="73">
        <v>0</v>
      </c>
      <c r="V900" s="73">
        <v>0</v>
      </c>
      <c r="W900" s="73">
        <v>0</v>
      </c>
      <c r="X900" s="73">
        <v>0</v>
      </c>
      <c r="Y900" s="73">
        <v>0</v>
      </c>
      <c r="Z900" s="73">
        <v>0</v>
      </c>
      <c r="AA900" s="73">
        <v>0</v>
      </c>
      <c r="AB900" s="73">
        <v>0</v>
      </c>
      <c r="AC900" s="73">
        <v>0</v>
      </c>
      <c r="AD900" s="73">
        <v>0</v>
      </c>
      <c r="AE900" s="73">
        <v>0</v>
      </c>
      <c r="AF900" s="73">
        <v>0</v>
      </c>
      <c r="AG900" s="73">
        <v>0</v>
      </c>
      <c r="AH900" s="73">
        <v>0</v>
      </c>
      <c r="AI900" s="73">
        <v>0</v>
      </c>
      <c r="AJ900" s="73">
        <v>0</v>
      </c>
      <c r="AK900" s="73">
        <v>0</v>
      </c>
      <c r="AL900" s="73">
        <v>0</v>
      </c>
      <c r="AM900" s="73">
        <v>0</v>
      </c>
      <c r="AN900" s="73">
        <v>0</v>
      </c>
      <c r="AO900" s="73">
        <v>0</v>
      </c>
      <c r="AP900" s="73">
        <v>0</v>
      </c>
      <c r="AQ900" s="73">
        <v>0</v>
      </c>
      <c r="AR900" s="73">
        <v>0</v>
      </c>
      <c r="AS900" s="73">
        <v>0</v>
      </c>
      <c r="AT900" s="73">
        <v>0</v>
      </c>
      <c r="AU900" s="73">
        <v>0</v>
      </c>
      <c r="AV900" s="73">
        <v>0</v>
      </c>
      <c r="AW900" s="73">
        <v>0</v>
      </c>
      <c r="AX900" s="73">
        <v>0</v>
      </c>
      <c r="AY900" s="73">
        <v>0</v>
      </c>
      <c r="AZ900" s="73">
        <v>0</v>
      </c>
      <c r="BA900" s="73">
        <v>0</v>
      </c>
      <c r="BB900" s="73">
        <v>0</v>
      </c>
      <c r="BC900" s="73">
        <v>0</v>
      </c>
      <c r="BD900" s="73">
        <v>0</v>
      </c>
      <c r="BE900" s="73">
        <v>0</v>
      </c>
      <c r="BF900" s="73">
        <v>0</v>
      </c>
      <c r="BG900" s="73">
        <v>0</v>
      </c>
      <c r="BH900" s="73">
        <v>0</v>
      </c>
      <c r="BI900" s="73">
        <v>0</v>
      </c>
      <c r="BJ900" s="73">
        <v>0</v>
      </c>
      <c r="BK900" s="73">
        <v>0</v>
      </c>
      <c r="BL900" s="73">
        <v>0</v>
      </c>
      <c r="BM900" s="73">
        <v>0</v>
      </c>
      <c r="BN900" s="73">
        <v>0</v>
      </c>
      <c r="BO900" s="73">
        <v>0</v>
      </c>
      <c r="BP900" s="73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</row>
    <row r="901" spans="1:85">
      <c r="A901" s="4"/>
      <c r="B901" s="4" t="s">
        <v>37</v>
      </c>
      <c r="C901" s="73">
        <v>0</v>
      </c>
      <c r="D901" s="73">
        <v>0</v>
      </c>
      <c r="E901" s="73">
        <v>0</v>
      </c>
      <c r="F901" s="73">
        <v>0</v>
      </c>
      <c r="G901" s="73">
        <v>0</v>
      </c>
      <c r="H901" s="73">
        <v>0</v>
      </c>
      <c r="I901" s="73">
        <v>0</v>
      </c>
      <c r="J901" s="73">
        <v>0</v>
      </c>
      <c r="K901" s="73">
        <v>0</v>
      </c>
      <c r="L901" s="73">
        <v>0</v>
      </c>
      <c r="M901" s="73">
        <v>0</v>
      </c>
      <c r="N901" s="73">
        <v>0</v>
      </c>
      <c r="O901" s="73">
        <v>0</v>
      </c>
      <c r="P901" s="73">
        <v>0</v>
      </c>
      <c r="Q901" s="73">
        <v>0</v>
      </c>
      <c r="R901" s="73">
        <v>0</v>
      </c>
      <c r="S901" s="73">
        <v>0</v>
      </c>
      <c r="T901" s="73">
        <v>0</v>
      </c>
      <c r="U901" s="73">
        <v>0</v>
      </c>
      <c r="V901" s="73">
        <v>0</v>
      </c>
      <c r="W901" s="73">
        <v>0</v>
      </c>
      <c r="X901" s="73">
        <v>0</v>
      </c>
      <c r="Y901" s="73">
        <v>0</v>
      </c>
      <c r="Z901" s="73">
        <v>0</v>
      </c>
      <c r="AA901" s="73">
        <v>0</v>
      </c>
      <c r="AB901" s="73">
        <v>0</v>
      </c>
      <c r="AC901" s="73">
        <v>0</v>
      </c>
      <c r="AD901" s="73">
        <v>0</v>
      </c>
      <c r="AE901" s="73">
        <v>0</v>
      </c>
      <c r="AF901" s="73">
        <v>0</v>
      </c>
      <c r="AG901" s="73">
        <v>0</v>
      </c>
      <c r="AH901" s="73">
        <v>0</v>
      </c>
      <c r="AI901" s="73">
        <v>0</v>
      </c>
      <c r="AJ901" s="73">
        <v>0</v>
      </c>
      <c r="AK901" s="73">
        <v>0</v>
      </c>
      <c r="AL901" s="73">
        <v>0</v>
      </c>
      <c r="AM901" s="73">
        <v>0</v>
      </c>
      <c r="AN901" s="73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</row>
    <row r="902" spans="1:85">
      <c r="A902" s="14" t="s">
        <v>36</v>
      </c>
      <c r="B902" s="14" t="s">
        <v>38</v>
      </c>
      <c r="C902" s="73">
        <v>0</v>
      </c>
      <c r="D902" s="73">
        <v>0</v>
      </c>
      <c r="E902" s="73">
        <v>0</v>
      </c>
      <c r="F902" s="73">
        <v>0</v>
      </c>
      <c r="G902" s="73">
        <v>0</v>
      </c>
      <c r="H902" s="73">
        <v>0</v>
      </c>
      <c r="I902" s="73">
        <v>0</v>
      </c>
      <c r="J902" s="73">
        <v>0</v>
      </c>
      <c r="K902" s="73">
        <v>0</v>
      </c>
      <c r="L902" s="73">
        <v>0</v>
      </c>
      <c r="M902" s="73">
        <v>0</v>
      </c>
      <c r="N902" s="73">
        <v>0</v>
      </c>
      <c r="O902" s="73">
        <v>0</v>
      </c>
      <c r="P902" s="73">
        <v>0</v>
      </c>
      <c r="Q902" s="73">
        <v>0</v>
      </c>
      <c r="R902" s="73">
        <v>0</v>
      </c>
      <c r="S902" s="73">
        <v>0</v>
      </c>
      <c r="T902" s="73">
        <v>0</v>
      </c>
      <c r="U902" s="73">
        <v>0</v>
      </c>
      <c r="V902" s="73">
        <v>0</v>
      </c>
      <c r="W902" s="73">
        <v>0</v>
      </c>
      <c r="X902" s="73">
        <v>0</v>
      </c>
      <c r="Y902" s="73">
        <v>0</v>
      </c>
      <c r="Z902" s="73">
        <v>0</v>
      </c>
      <c r="AA902" s="73">
        <v>0</v>
      </c>
      <c r="AB902" s="73">
        <v>0</v>
      </c>
      <c r="AC902" s="73">
        <v>0</v>
      </c>
      <c r="AD902" s="73">
        <v>0</v>
      </c>
      <c r="AE902" s="73">
        <v>0</v>
      </c>
      <c r="AF902" s="73">
        <v>0</v>
      </c>
      <c r="AG902" s="73">
        <v>0</v>
      </c>
      <c r="AH902" s="73">
        <v>0</v>
      </c>
      <c r="AI902" s="73">
        <v>0</v>
      </c>
      <c r="AJ902" s="73">
        <v>0</v>
      </c>
      <c r="AK902" s="73">
        <v>0</v>
      </c>
      <c r="AL902" s="73">
        <v>0</v>
      </c>
      <c r="AM902" s="73">
        <v>0</v>
      </c>
      <c r="AN902" s="73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</row>
    <row r="903" spans="1:85">
      <c r="A903" s="5"/>
      <c r="B903" s="5" t="s">
        <v>213</v>
      </c>
      <c r="C903" s="73">
        <v>0</v>
      </c>
      <c r="D903" s="73">
        <v>0</v>
      </c>
      <c r="E903" s="73">
        <v>0</v>
      </c>
      <c r="F903" s="73">
        <v>0</v>
      </c>
      <c r="G903" s="73">
        <v>0</v>
      </c>
      <c r="H903" s="73">
        <v>0</v>
      </c>
      <c r="I903" s="73">
        <v>0</v>
      </c>
      <c r="J903" s="73">
        <v>0</v>
      </c>
      <c r="K903" s="73">
        <v>0</v>
      </c>
      <c r="L903" s="73">
        <v>0</v>
      </c>
      <c r="M903" s="73">
        <v>0</v>
      </c>
      <c r="N903" s="73">
        <v>0</v>
      </c>
      <c r="O903" s="73">
        <v>0</v>
      </c>
      <c r="P903" s="73">
        <v>0</v>
      </c>
      <c r="Q903" s="73">
        <v>0</v>
      </c>
      <c r="R903" s="73">
        <v>0</v>
      </c>
      <c r="S903" s="73">
        <v>0</v>
      </c>
      <c r="T903" s="73">
        <v>0</v>
      </c>
      <c r="U903" s="73">
        <v>0</v>
      </c>
      <c r="V903" s="73">
        <v>0</v>
      </c>
      <c r="W903" s="73">
        <v>0</v>
      </c>
      <c r="X903" s="73">
        <v>0</v>
      </c>
      <c r="Y903" s="73">
        <v>0</v>
      </c>
      <c r="Z903" s="73">
        <v>0</v>
      </c>
      <c r="AA903" s="73">
        <v>0</v>
      </c>
      <c r="AB903" s="73">
        <v>0</v>
      </c>
      <c r="AC903" s="73">
        <v>0</v>
      </c>
      <c r="AD903" s="73">
        <v>0</v>
      </c>
      <c r="AE903" s="73">
        <v>0</v>
      </c>
      <c r="AF903" s="73">
        <v>0</v>
      </c>
      <c r="AG903" s="73">
        <v>0</v>
      </c>
      <c r="AH903" s="73">
        <v>0</v>
      </c>
      <c r="AI903" s="73">
        <v>0</v>
      </c>
      <c r="AJ903" s="73">
        <v>0</v>
      </c>
      <c r="AK903" s="73">
        <v>0</v>
      </c>
      <c r="AL903" s="73">
        <v>0</v>
      </c>
      <c r="AM903" s="73">
        <v>0</v>
      </c>
      <c r="AN903" s="7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</row>
    <row r="904" spans="1:85">
      <c r="A904" s="1" t="str">
        <f>LOOKUP(B904,[1]Regions!$A$4:$A$98,[1]Regions!$B$4:$B$98)</f>
        <v>India</v>
      </c>
      <c r="B904" s="2">
        <v>42</v>
      </c>
      <c r="C904" s="72">
        <v>2018</v>
      </c>
      <c r="D904" s="72">
        <v>2019</v>
      </c>
      <c r="E904" s="72">
        <v>2020</v>
      </c>
      <c r="F904" s="72">
        <v>2021</v>
      </c>
      <c r="G904" s="72">
        <v>2022</v>
      </c>
      <c r="H904" s="72">
        <v>2023</v>
      </c>
      <c r="I904" s="72">
        <v>2024</v>
      </c>
      <c r="J904" s="72">
        <v>2025</v>
      </c>
      <c r="K904" s="72">
        <v>2026</v>
      </c>
      <c r="L904" s="72">
        <v>2027</v>
      </c>
      <c r="M904" s="72">
        <v>2028</v>
      </c>
      <c r="N904" s="72">
        <v>2029</v>
      </c>
      <c r="O904" s="72">
        <v>2030</v>
      </c>
      <c r="P904" s="72">
        <v>2031</v>
      </c>
      <c r="Q904" s="72">
        <v>2032</v>
      </c>
      <c r="R904" s="72">
        <v>2033</v>
      </c>
      <c r="S904" s="72">
        <v>2034</v>
      </c>
      <c r="T904" s="72">
        <v>2035</v>
      </c>
      <c r="U904" s="72">
        <v>2036</v>
      </c>
      <c r="V904" s="72">
        <v>2037</v>
      </c>
      <c r="W904" s="72">
        <v>2038</v>
      </c>
      <c r="X904" s="72">
        <v>2039</v>
      </c>
      <c r="Y904" s="72">
        <v>2040</v>
      </c>
      <c r="Z904" s="72">
        <v>2041</v>
      </c>
      <c r="AA904" s="72">
        <v>2042</v>
      </c>
      <c r="AB904" s="72">
        <v>2043</v>
      </c>
      <c r="AC904" s="72">
        <v>2044</v>
      </c>
      <c r="AD904" s="72">
        <v>2045</v>
      </c>
      <c r="AE904" s="72">
        <v>2046</v>
      </c>
      <c r="AF904" s="72">
        <v>2047</v>
      </c>
      <c r="AG904" s="72">
        <v>2048</v>
      </c>
      <c r="AH904" s="72">
        <v>2049</v>
      </c>
      <c r="AI904" s="72">
        <v>2050</v>
      </c>
      <c r="AJ904">
        <v>2051</v>
      </c>
      <c r="AK904">
        <v>2052</v>
      </c>
      <c r="AL904">
        <v>2053</v>
      </c>
      <c r="AM904">
        <v>2054</v>
      </c>
      <c r="AN904">
        <v>2055</v>
      </c>
      <c r="AO904">
        <v>2056</v>
      </c>
      <c r="AP904">
        <v>2057</v>
      </c>
      <c r="AQ904">
        <v>2058</v>
      </c>
      <c r="AR904">
        <v>2059</v>
      </c>
      <c r="AS904">
        <v>2060</v>
      </c>
      <c r="AT904">
        <v>2061</v>
      </c>
      <c r="AU904">
        <v>2062</v>
      </c>
      <c r="AV904">
        <v>2063</v>
      </c>
      <c r="AW904">
        <v>2064</v>
      </c>
      <c r="AX904">
        <v>2065</v>
      </c>
      <c r="AY904">
        <v>2066</v>
      </c>
      <c r="AZ904">
        <v>2067</v>
      </c>
      <c r="BA904">
        <v>2068</v>
      </c>
      <c r="BB904">
        <v>2069</v>
      </c>
      <c r="BC904">
        <v>2070</v>
      </c>
      <c r="BD904">
        <v>2071</v>
      </c>
      <c r="BE904">
        <v>2072</v>
      </c>
      <c r="BF904">
        <v>2073</v>
      </c>
      <c r="BG904">
        <v>2074</v>
      </c>
      <c r="BH904">
        <v>2075</v>
      </c>
      <c r="BI904">
        <v>2076</v>
      </c>
      <c r="BJ904">
        <v>2077</v>
      </c>
      <c r="BK904">
        <v>2078</v>
      </c>
      <c r="BL904">
        <v>2079</v>
      </c>
      <c r="BM904">
        <v>2080</v>
      </c>
      <c r="BN904">
        <v>2081</v>
      </c>
      <c r="BO904">
        <v>2082</v>
      </c>
      <c r="BP904">
        <v>2083</v>
      </c>
      <c r="BQ904">
        <v>2084</v>
      </c>
      <c r="BR904">
        <v>2085</v>
      </c>
      <c r="BS904">
        <v>2086</v>
      </c>
      <c r="BT904">
        <v>2087</v>
      </c>
      <c r="BU904">
        <v>2088</v>
      </c>
      <c r="BV904">
        <v>2089</v>
      </c>
      <c r="BW904">
        <v>2090</v>
      </c>
      <c r="BX904">
        <v>2091</v>
      </c>
      <c r="BY904">
        <v>2092</v>
      </c>
      <c r="BZ904">
        <v>2093</v>
      </c>
      <c r="CA904">
        <v>2094</v>
      </c>
      <c r="CB904">
        <v>2095</v>
      </c>
      <c r="CC904">
        <v>2096</v>
      </c>
      <c r="CD904">
        <v>2097</v>
      </c>
      <c r="CE904">
        <v>2098</v>
      </c>
      <c r="CF904">
        <v>2099</v>
      </c>
      <c r="CG904">
        <v>2100</v>
      </c>
    </row>
    <row r="905" spans="1:85">
      <c r="A905" s="74"/>
      <c r="B905" s="74" t="s">
        <v>4</v>
      </c>
      <c r="C905" s="73">
        <v>0</v>
      </c>
      <c r="D905" s="73">
        <v>0</v>
      </c>
      <c r="E905" s="73">
        <v>0</v>
      </c>
      <c r="F905" s="73">
        <v>0</v>
      </c>
      <c r="G905" s="73">
        <v>0</v>
      </c>
      <c r="H905" s="73">
        <v>0</v>
      </c>
      <c r="I905" s="73">
        <v>0</v>
      </c>
      <c r="J905" s="73">
        <v>0</v>
      </c>
      <c r="K905" s="73">
        <v>0</v>
      </c>
      <c r="L905" s="73">
        <v>0</v>
      </c>
      <c r="M905" s="73">
        <v>0</v>
      </c>
      <c r="N905" s="73">
        <v>0</v>
      </c>
      <c r="O905" s="73">
        <v>0</v>
      </c>
      <c r="P905" s="73">
        <v>0</v>
      </c>
      <c r="Q905" s="73">
        <v>0</v>
      </c>
      <c r="R905" s="73">
        <v>0</v>
      </c>
      <c r="S905" s="73">
        <v>0</v>
      </c>
      <c r="T905" s="73">
        <v>0</v>
      </c>
      <c r="U905" s="73">
        <v>0</v>
      </c>
      <c r="V905" s="73">
        <v>0</v>
      </c>
      <c r="W905" s="73">
        <v>0</v>
      </c>
      <c r="X905" s="73">
        <v>0</v>
      </c>
      <c r="Y905" s="73">
        <v>0</v>
      </c>
      <c r="Z905" s="73">
        <v>0</v>
      </c>
      <c r="AA905" s="73">
        <v>0</v>
      </c>
      <c r="AB905" s="73">
        <v>0</v>
      </c>
      <c r="AC905" s="73">
        <v>0</v>
      </c>
      <c r="AD905" s="73">
        <v>0</v>
      </c>
      <c r="AE905" s="73">
        <v>0</v>
      </c>
      <c r="AF905" s="73">
        <v>0</v>
      </c>
      <c r="AG905" s="73">
        <v>0</v>
      </c>
      <c r="AH905" s="73">
        <v>0</v>
      </c>
      <c r="AI905" s="73">
        <v>0</v>
      </c>
      <c r="AJ905" s="73">
        <v>0</v>
      </c>
      <c r="AK905" s="73">
        <v>0</v>
      </c>
      <c r="AL905" s="73">
        <v>0</v>
      </c>
      <c r="AM905" s="73">
        <v>0</v>
      </c>
      <c r="AN905" s="73">
        <v>0</v>
      </c>
      <c r="AO905" s="73">
        <v>0</v>
      </c>
      <c r="AP905" s="73">
        <v>0</v>
      </c>
      <c r="AQ905" s="73">
        <v>0</v>
      </c>
      <c r="AR905" s="73">
        <v>0</v>
      </c>
      <c r="AS905" s="73">
        <v>0</v>
      </c>
      <c r="AT905" s="73">
        <v>0</v>
      </c>
      <c r="AU905" s="73">
        <v>0</v>
      </c>
      <c r="AV905" s="73">
        <v>0</v>
      </c>
      <c r="AW905" s="73">
        <v>0</v>
      </c>
      <c r="AX905" s="73">
        <v>0</v>
      </c>
      <c r="AY905" s="73">
        <v>0</v>
      </c>
      <c r="AZ905" s="73">
        <v>0</v>
      </c>
      <c r="BA905" s="73">
        <v>0</v>
      </c>
      <c r="BB905" s="73">
        <v>0</v>
      </c>
      <c r="BC905" s="73">
        <v>0</v>
      </c>
      <c r="BD905" s="73">
        <v>0</v>
      </c>
      <c r="BE905" s="73">
        <v>0</v>
      </c>
      <c r="BF905" s="73">
        <v>0</v>
      </c>
      <c r="BG905" s="73">
        <v>0</v>
      </c>
      <c r="BH905" s="73">
        <v>0</v>
      </c>
      <c r="BI905" s="73">
        <v>0</v>
      </c>
      <c r="BJ905" s="73">
        <v>0</v>
      </c>
      <c r="BK905" s="73">
        <v>0</v>
      </c>
      <c r="BL905" s="73">
        <v>0</v>
      </c>
      <c r="BM905" s="73">
        <v>0</v>
      </c>
      <c r="BN905" s="73">
        <v>0</v>
      </c>
      <c r="BO905" s="73">
        <v>0</v>
      </c>
      <c r="BP905" s="73">
        <v>0</v>
      </c>
      <c r="BQ905" s="73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</row>
    <row r="906" spans="1:85">
      <c r="A906" s="74" t="s">
        <v>0</v>
      </c>
      <c r="B906" s="74" t="s">
        <v>3</v>
      </c>
      <c r="C906" s="73">
        <v>0</v>
      </c>
      <c r="D906" s="73">
        <v>0</v>
      </c>
      <c r="E906" s="73">
        <v>0</v>
      </c>
      <c r="F906" s="73">
        <v>0</v>
      </c>
      <c r="G906" s="73">
        <v>0</v>
      </c>
      <c r="H906" s="73">
        <v>0</v>
      </c>
      <c r="I906" s="73">
        <v>0</v>
      </c>
      <c r="J906" s="73">
        <v>0</v>
      </c>
      <c r="K906" s="73">
        <v>0</v>
      </c>
      <c r="L906" s="73">
        <v>0</v>
      </c>
      <c r="M906" s="73">
        <v>0</v>
      </c>
      <c r="N906" s="73">
        <v>0</v>
      </c>
      <c r="O906" s="73">
        <v>0</v>
      </c>
      <c r="P906" s="73">
        <v>0</v>
      </c>
      <c r="Q906" s="73">
        <v>0</v>
      </c>
      <c r="R906" s="73">
        <v>0</v>
      </c>
      <c r="S906" s="73">
        <v>0</v>
      </c>
      <c r="T906" s="73">
        <v>0</v>
      </c>
      <c r="U906" s="73">
        <v>0</v>
      </c>
      <c r="V906" s="73">
        <v>0</v>
      </c>
      <c r="W906" s="73">
        <v>0</v>
      </c>
      <c r="X906" s="73">
        <v>0</v>
      </c>
      <c r="Y906" s="73">
        <v>0</v>
      </c>
      <c r="Z906" s="73">
        <v>0</v>
      </c>
      <c r="AA906" s="73">
        <v>0</v>
      </c>
      <c r="AB906" s="73">
        <v>0</v>
      </c>
      <c r="AC906" s="73">
        <v>0</v>
      </c>
      <c r="AD906" s="73">
        <v>0</v>
      </c>
      <c r="AE906" s="73">
        <v>0</v>
      </c>
      <c r="AF906" s="73">
        <v>0</v>
      </c>
      <c r="AG906" s="73">
        <v>0</v>
      </c>
      <c r="AH906" s="73">
        <v>0</v>
      </c>
      <c r="AI906" s="73">
        <v>0</v>
      </c>
      <c r="AJ906" s="73">
        <v>0</v>
      </c>
      <c r="AK906" s="73">
        <v>0</v>
      </c>
      <c r="AL906" s="73">
        <v>0</v>
      </c>
      <c r="AM906" s="73">
        <v>0</v>
      </c>
      <c r="AN906" s="73">
        <v>0</v>
      </c>
      <c r="AO906" s="73">
        <v>0</v>
      </c>
      <c r="AP906" s="73">
        <v>0</v>
      </c>
      <c r="AQ906" s="73">
        <v>0</v>
      </c>
      <c r="AR906" s="73">
        <v>0</v>
      </c>
      <c r="AS906" s="73">
        <v>0</v>
      </c>
      <c r="AT906" s="73">
        <v>0</v>
      </c>
      <c r="AU906" s="73">
        <v>0</v>
      </c>
      <c r="AV906" s="73">
        <v>0</v>
      </c>
      <c r="AW906" s="73">
        <v>0</v>
      </c>
      <c r="AX906" s="73">
        <v>0</v>
      </c>
      <c r="AY906" s="73">
        <v>0</v>
      </c>
      <c r="AZ906" s="73">
        <v>0</v>
      </c>
      <c r="BA906" s="73">
        <v>0</v>
      </c>
      <c r="BB906" s="73">
        <v>0</v>
      </c>
      <c r="BC906" s="73">
        <v>0</v>
      </c>
      <c r="BD906" s="73">
        <v>0</v>
      </c>
      <c r="BE906" s="73">
        <v>0</v>
      </c>
      <c r="BF906" s="73">
        <v>0</v>
      </c>
      <c r="BG906" s="73">
        <v>0</v>
      </c>
      <c r="BH906" s="73">
        <v>0</v>
      </c>
      <c r="BI906" s="73">
        <v>0</v>
      </c>
      <c r="BJ906" s="73">
        <v>0</v>
      </c>
      <c r="BK906" s="73">
        <v>0</v>
      </c>
      <c r="BL906" s="73">
        <v>0</v>
      </c>
      <c r="BM906" s="73">
        <v>0</v>
      </c>
      <c r="BN906" s="73">
        <v>0</v>
      </c>
      <c r="BO906" s="73">
        <v>0</v>
      </c>
      <c r="BP906" s="73">
        <v>0</v>
      </c>
      <c r="BQ906" s="73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</row>
    <row r="907" spans="1:85">
      <c r="A907" s="74"/>
      <c r="B907" s="74" t="s">
        <v>34</v>
      </c>
      <c r="C907" s="73">
        <v>0</v>
      </c>
      <c r="D907" s="73">
        <v>0</v>
      </c>
      <c r="E907" s="73">
        <v>0</v>
      </c>
      <c r="F907" s="73">
        <v>0</v>
      </c>
      <c r="G907" s="73">
        <v>0</v>
      </c>
      <c r="H907" s="73">
        <v>0</v>
      </c>
      <c r="I907" s="73">
        <v>0</v>
      </c>
      <c r="J907" s="73">
        <v>0</v>
      </c>
      <c r="K907" s="73">
        <v>0</v>
      </c>
      <c r="L907" s="73">
        <v>0</v>
      </c>
      <c r="M907" s="73">
        <v>0</v>
      </c>
      <c r="N907" s="73">
        <v>0</v>
      </c>
      <c r="O907" s="73">
        <v>0</v>
      </c>
      <c r="P907" s="73">
        <v>0</v>
      </c>
      <c r="Q907" s="73">
        <v>0</v>
      </c>
      <c r="R907" s="73">
        <v>0</v>
      </c>
      <c r="S907" s="73">
        <v>0</v>
      </c>
      <c r="T907" s="73">
        <v>0</v>
      </c>
      <c r="U907" s="73">
        <v>0</v>
      </c>
      <c r="V907" s="73">
        <v>0</v>
      </c>
      <c r="W907" s="73">
        <v>0</v>
      </c>
      <c r="X907" s="73">
        <v>0</v>
      </c>
      <c r="Y907" s="73">
        <v>0</v>
      </c>
      <c r="Z907" s="73">
        <v>0</v>
      </c>
      <c r="AA907" s="73">
        <v>0</v>
      </c>
      <c r="AB907" s="73">
        <v>0</v>
      </c>
      <c r="AC907" s="73">
        <v>0</v>
      </c>
      <c r="AD907" s="73">
        <v>0</v>
      </c>
      <c r="AE907" s="73">
        <v>0</v>
      </c>
      <c r="AF907" s="73">
        <v>0</v>
      </c>
      <c r="AG907" s="73">
        <v>0</v>
      </c>
      <c r="AH907" s="73">
        <v>0</v>
      </c>
      <c r="AI907" s="73">
        <v>0</v>
      </c>
      <c r="AJ907" s="73">
        <v>0</v>
      </c>
      <c r="AK907" s="73">
        <v>0</v>
      </c>
      <c r="AL907" s="73">
        <v>0</v>
      </c>
      <c r="AM907" s="73">
        <v>0</v>
      </c>
      <c r="AN907" s="73">
        <v>0</v>
      </c>
      <c r="AO907" s="73">
        <v>0</v>
      </c>
      <c r="AP907" s="73">
        <v>0</v>
      </c>
      <c r="AQ907" s="73">
        <v>0</v>
      </c>
      <c r="AR907" s="73">
        <v>0</v>
      </c>
      <c r="AS907" s="73">
        <v>0</v>
      </c>
      <c r="AT907" s="73">
        <v>0</v>
      </c>
      <c r="AU907" s="73">
        <v>0</v>
      </c>
      <c r="AV907" s="73">
        <v>0</v>
      </c>
      <c r="AW907" s="73">
        <v>0</v>
      </c>
      <c r="AX907" s="73">
        <v>0</v>
      </c>
      <c r="AY907" s="73">
        <v>0</v>
      </c>
      <c r="AZ907" s="73">
        <v>0</v>
      </c>
      <c r="BA907" s="73">
        <v>0</v>
      </c>
      <c r="BB907" s="73">
        <v>0</v>
      </c>
      <c r="BC907" s="73">
        <v>0</v>
      </c>
      <c r="BD907" s="73">
        <v>0</v>
      </c>
      <c r="BE907" s="73">
        <v>0</v>
      </c>
      <c r="BF907" s="73">
        <v>0</v>
      </c>
      <c r="BG907" s="73">
        <v>0</v>
      </c>
      <c r="BH907" s="73">
        <v>0</v>
      </c>
      <c r="BI907" s="73">
        <v>0</v>
      </c>
      <c r="BJ907" s="73">
        <v>0</v>
      </c>
      <c r="BK907" s="73">
        <v>0</v>
      </c>
      <c r="BL907" s="73">
        <v>0</v>
      </c>
      <c r="BM907" s="73">
        <v>0</v>
      </c>
      <c r="BN907" s="73">
        <v>0</v>
      </c>
      <c r="BO907" s="73">
        <v>0</v>
      </c>
      <c r="BP907" s="73">
        <v>0</v>
      </c>
      <c r="BQ907" s="73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</row>
    <row r="908" spans="1:85">
      <c r="A908" s="14"/>
      <c r="B908" s="14" t="s">
        <v>35</v>
      </c>
      <c r="C908" s="73">
        <v>0</v>
      </c>
      <c r="D908" s="73">
        <v>0</v>
      </c>
      <c r="E908" s="73">
        <v>0</v>
      </c>
      <c r="F908" s="73">
        <v>0</v>
      </c>
      <c r="G908" s="73">
        <v>0</v>
      </c>
      <c r="H908" s="73">
        <v>0</v>
      </c>
      <c r="I908" s="73">
        <v>0</v>
      </c>
      <c r="J908" s="73">
        <v>0</v>
      </c>
      <c r="K908" s="73">
        <v>0</v>
      </c>
      <c r="L908" s="73">
        <v>0</v>
      </c>
      <c r="M908" s="73">
        <v>0</v>
      </c>
      <c r="N908" s="73">
        <v>0</v>
      </c>
      <c r="O908" s="73">
        <v>0</v>
      </c>
      <c r="P908" s="73">
        <v>0</v>
      </c>
      <c r="Q908" s="73">
        <v>0</v>
      </c>
      <c r="R908" s="73">
        <v>0</v>
      </c>
      <c r="S908" s="73">
        <v>0</v>
      </c>
      <c r="T908" s="73">
        <v>0</v>
      </c>
      <c r="U908" s="73">
        <v>0</v>
      </c>
      <c r="V908" s="73">
        <v>0</v>
      </c>
      <c r="W908" s="73">
        <v>0</v>
      </c>
      <c r="X908" s="73">
        <v>0</v>
      </c>
      <c r="Y908" s="73">
        <v>0</v>
      </c>
      <c r="Z908" s="73">
        <v>0</v>
      </c>
      <c r="AA908" s="73">
        <v>0</v>
      </c>
      <c r="AB908" s="73">
        <v>0</v>
      </c>
      <c r="AC908" s="73">
        <v>0</v>
      </c>
      <c r="AD908" s="73">
        <v>0</v>
      </c>
      <c r="AE908" s="73">
        <v>0</v>
      </c>
      <c r="AF908" s="73">
        <v>0</v>
      </c>
      <c r="AG908" s="73">
        <v>0</v>
      </c>
      <c r="AH908" s="73">
        <v>0</v>
      </c>
      <c r="AI908" s="73">
        <v>0</v>
      </c>
      <c r="AJ908" s="73">
        <v>0</v>
      </c>
      <c r="AK908" s="73">
        <v>0</v>
      </c>
      <c r="AL908" s="73">
        <v>0</v>
      </c>
      <c r="AM908" s="73">
        <v>0</v>
      </c>
      <c r="AN908" s="73">
        <v>0</v>
      </c>
      <c r="AO908" s="73">
        <v>0</v>
      </c>
      <c r="AP908" s="73">
        <v>0</v>
      </c>
      <c r="AQ908" s="73">
        <v>0</v>
      </c>
      <c r="AR908" s="73">
        <v>0</v>
      </c>
      <c r="AS908" s="73">
        <v>0</v>
      </c>
      <c r="AT908" s="73">
        <v>0</v>
      </c>
      <c r="AU908" s="73">
        <v>0</v>
      </c>
      <c r="AV908" s="73">
        <v>0</v>
      </c>
      <c r="AW908" s="73">
        <v>0</v>
      </c>
      <c r="AX908" s="73">
        <v>0</v>
      </c>
      <c r="AY908" s="73">
        <v>0</v>
      </c>
      <c r="AZ908" s="73">
        <v>0</v>
      </c>
      <c r="BA908" s="73">
        <v>0</v>
      </c>
      <c r="BB908" s="73">
        <v>0</v>
      </c>
      <c r="BC908" s="73">
        <v>0</v>
      </c>
      <c r="BD908" s="73">
        <v>0</v>
      </c>
      <c r="BE908" s="73">
        <v>0</v>
      </c>
      <c r="BF908" s="73">
        <v>0</v>
      </c>
      <c r="BG908" s="73">
        <v>0</v>
      </c>
      <c r="BH908" s="73">
        <v>0</v>
      </c>
      <c r="BI908" s="73">
        <v>0</v>
      </c>
      <c r="BJ908" s="73">
        <v>0</v>
      </c>
      <c r="BK908" s="73">
        <v>0</v>
      </c>
      <c r="BL908" s="73">
        <v>0</v>
      </c>
      <c r="BM908" s="73">
        <v>0</v>
      </c>
      <c r="BN908" s="73">
        <v>0</v>
      </c>
      <c r="BO908" s="73">
        <v>0</v>
      </c>
      <c r="BP908" s="73">
        <v>0</v>
      </c>
      <c r="BQ908" s="73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</row>
    <row r="909" spans="1:85">
      <c r="A909" s="4"/>
      <c r="B909" s="4" t="s">
        <v>4</v>
      </c>
      <c r="C909" s="73">
        <v>0</v>
      </c>
      <c r="D909" s="73">
        <v>0</v>
      </c>
      <c r="E909" s="73">
        <v>0</v>
      </c>
      <c r="F909" s="73">
        <v>0</v>
      </c>
      <c r="G909" s="73">
        <v>0</v>
      </c>
      <c r="H909" s="73">
        <v>0</v>
      </c>
      <c r="I909" s="73">
        <v>0</v>
      </c>
      <c r="J909" s="73">
        <v>0</v>
      </c>
      <c r="K909" s="73">
        <v>0</v>
      </c>
      <c r="L909" s="73">
        <v>0</v>
      </c>
      <c r="M909" s="73">
        <v>0</v>
      </c>
      <c r="N909" s="73">
        <v>0</v>
      </c>
      <c r="O909" s="73">
        <v>0</v>
      </c>
      <c r="P909" s="73">
        <v>0</v>
      </c>
      <c r="Q909" s="73">
        <v>0</v>
      </c>
      <c r="R909" s="73">
        <v>0</v>
      </c>
      <c r="S909" s="73">
        <v>0</v>
      </c>
      <c r="T909" s="73">
        <v>0</v>
      </c>
      <c r="U909" s="73">
        <v>0</v>
      </c>
      <c r="V909" s="73">
        <v>0</v>
      </c>
      <c r="W909" s="73">
        <v>0</v>
      </c>
      <c r="X909" s="73">
        <v>0</v>
      </c>
      <c r="Y909" s="73">
        <v>0</v>
      </c>
      <c r="Z909" s="73">
        <v>0</v>
      </c>
      <c r="AA909" s="73">
        <v>0</v>
      </c>
      <c r="AB909" s="73">
        <v>0</v>
      </c>
      <c r="AC909" s="73">
        <v>0</v>
      </c>
      <c r="AD909" s="73">
        <v>0</v>
      </c>
      <c r="AE909" s="73">
        <v>0</v>
      </c>
      <c r="AF909" s="73">
        <v>0</v>
      </c>
      <c r="AG909" s="73">
        <v>0</v>
      </c>
      <c r="AH909" s="73">
        <v>0</v>
      </c>
      <c r="AI909" s="73">
        <v>0</v>
      </c>
      <c r="AJ909" s="73">
        <v>0</v>
      </c>
      <c r="AK909" s="73">
        <v>0</v>
      </c>
      <c r="AL909" s="73">
        <v>0</v>
      </c>
      <c r="AM909" s="73">
        <v>0</v>
      </c>
      <c r="AN909" s="73">
        <v>0</v>
      </c>
      <c r="AO909" s="73">
        <v>0</v>
      </c>
      <c r="AP909" s="73">
        <v>0</v>
      </c>
      <c r="AQ909" s="73">
        <v>0</v>
      </c>
      <c r="AR909" s="73">
        <v>0</v>
      </c>
      <c r="AS909" s="73">
        <v>0</v>
      </c>
      <c r="AT909" s="73">
        <v>0</v>
      </c>
      <c r="AU909" s="73">
        <v>0</v>
      </c>
      <c r="AV909" s="73">
        <v>0</v>
      </c>
      <c r="AW909" s="73">
        <v>0</v>
      </c>
      <c r="AX909" s="73">
        <v>0</v>
      </c>
      <c r="AY909" s="73">
        <v>0</v>
      </c>
      <c r="AZ909" s="73">
        <v>0</v>
      </c>
      <c r="BA909" s="73">
        <v>0</v>
      </c>
      <c r="BB909" s="73">
        <v>0</v>
      </c>
      <c r="BC909" s="73">
        <v>0</v>
      </c>
      <c r="BD909" s="73">
        <v>0</v>
      </c>
      <c r="BE909" s="73">
        <v>0</v>
      </c>
      <c r="BF909" s="73">
        <v>0</v>
      </c>
      <c r="BG909" s="73">
        <v>0</v>
      </c>
      <c r="BH909" s="73">
        <v>0</v>
      </c>
      <c r="BI909" s="73">
        <v>0</v>
      </c>
      <c r="BJ909" s="73">
        <v>0</v>
      </c>
      <c r="BK909" s="73">
        <v>0</v>
      </c>
      <c r="BL909" s="73">
        <v>0</v>
      </c>
      <c r="BM909" s="73">
        <v>0</v>
      </c>
      <c r="BN909" s="73">
        <v>0</v>
      </c>
      <c r="BO909" s="73">
        <v>0</v>
      </c>
      <c r="BP909" s="73">
        <v>0</v>
      </c>
      <c r="BQ909" s="73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</row>
    <row r="910" spans="1:85">
      <c r="A910" s="74" t="s">
        <v>1</v>
      </c>
      <c r="B910" s="74" t="s">
        <v>3</v>
      </c>
      <c r="C910" s="73">
        <v>0</v>
      </c>
      <c r="D910" s="73">
        <v>0</v>
      </c>
      <c r="E910" s="73">
        <v>0</v>
      </c>
      <c r="F910" s="73">
        <v>0</v>
      </c>
      <c r="G910" s="73">
        <v>0</v>
      </c>
      <c r="H910" s="73">
        <v>0</v>
      </c>
      <c r="I910" s="73">
        <v>0</v>
      </c>
      <c r="J910" s="73">
        <v>0</v>
      </c>
      <c r="K910" s="73">
        <v>0</v>
      </c>
      <c r="L910" s="73">
        <v>0</v>
      </c>
      <c r="M910" s="73">
        <v>0</v>
      </c>
      <c r="N910" s="73">
        <v>0</v>
      </c>
      <c r="O910" s="73">
        <v>0</v>
      </c>
      <c r="P910" s="73">
        <v>0</v>
      </c>
      <c r="Q910" s="73">
        <v>0</v>
      </c>
      <c r="R910" s="73">
        <v>0</v>
      </c>
      <c r="S910" s="73">
        <v>0</v>
      </c>
      <c r="T910" s="73">
        <v>0</v>
      </c>
      <c r="U910" s="73">
        <v>0</v>
      </c>
      <c r="V910" s="73">
        <v>0</v>
      </c>
      <c r="W910" s="73">
        <v>0</v>
      </c>
      <c r="X910" s="73">
        <v>0</v>
      </c>
      <c r="Y910" s="73">
        <v>0</v>
      </c>
      <c r="Z910" s="73">
        <v>0</v>
      </c>
      <c r="AA910" s="73">
        <v>0</v>
      </c>
      <c r="AB910" s="73">
        <v>0</v>
      </c>
      <c r="AC910" s="73">
        <v>0</v>
      </c>
      <c r="AD910" s="73">
        <v>0</v>
      </c>
      <c r="AE910" s="73">
        <v>0</v>
      </c>
      <c r="AF910" s="73">
        <v>0</v>
      </c>
      <c r="AG910" s="73">
        <v>0</v>
      </c>
      <c r="AH910" s="73">
        <v>0</v>
      </c>
      <c r="AI910" s="73">
        <v>0</v>
      </c>
      <c r="AJ910" s="73">
        <v>0</v>
      </c>
      <c r="AK910" s="73">
        <v>0</v>
      </c>
      <c r="AL910" s="73">
        <v>0</v>
      </c>
      <c r="AM910" s="73">
        <v>0</v>
      </c>
      <c r="AN910" s="73">
        <v>0</v>
      </c>
      <c r="AO910" s="73">
        <v>0</v>
      </c>
      <c r="AP910" s="73">
        <v>0</v>
      </c>
      <c r="AQ910" s="73">
        <v>0</v>
      </c>
      <c r="AR910" s="73">
        <v>0</v>
      </c>
      <c r="AS910" s="73">
        <v>0</v>
      </c>
      <c r="AT910" s="73">
        <v>0</v>
      </c>
      <c r="AU910" s="73">
        <v>0</v>
      </c>
      <c r="AV910" s="73">
        <v>0</v>
      </c>
      <c r="AW910" s="73">
        <v>0</v>
      </c>
      <c r="AX910" s="73">
        <v>0</v>
      </c>
      <c r="AY910" s="73">
        <v>0</v>
      </c>
      <c r="AZ910" s="73">
        <v>0</v>
      </c>
      <c r="BA910" s="73">
        <v>0</v>
      </c>
      <c r="BB910" s="73">
        <v>0</v>
      </c>
      <c r="BC910" s="73">
        <v>0</v>
      </c>
      <c r="BD910" s="73">
        <v>0</v>
      </c>
      <c r="BE910" s="73">
        <v>0</v>
      </c>
      <c r="BF910" s="73">
        <v>0</v>
      </c>
      <c r="BG910" s="73">
        <v>0</v>
      </c>
      <c r="BH910" s="73">
        <v>0</v>
      </c>
      <c r="BI910" s="73">
        <v>0</v>
      </c>
      <c r="BJ910" s="73">
        <v>0</v>
      </c>
      <c r="BK910" s="73">
        <v>0</v>
      </c>
      <c r="BL910" s="73">
        <v>0</v>
      </c>
      <c r="BM910" s="73">
        <v>0</v>
      </c>
      <c r="BN910" s="73">
        <v>0</v>
      </c>
      <c r="BO910" s="73">
        <v>0</v>
      </c>
      <c r="BP910" s="73">
        <v>0</v>
      </c>
      <c r="BQ910" s="73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</row>
    <row r="911" spans="1:85">
      <c r="A911" s="74"/>
      <c r="B911" s="74" t="s">
        <v>34</v>
      </c>
      <c r="C911" s="73">
        <v>0</v>
      </c>
      <c r="D911" s="73">
        <v>0</v>
      </c>
      <c r="E911" s="73">
        <v>0</v>
      </c>
      <c r="F911" s="73">
        <v>0</v>
      </c>
      <c r="G911" s="73">
        <v>0</v>
      </c>
      <c r="H911" s="73">
        <v>0</v>
      </c>
      <c r="I911" s="73">
        <v>0</v>
      </c>
      <c r="J911" s="73">
        <v>0</v>
      </c>
      <c r="K911" s="73">
        <v>0</v>
      </c>
      <c r="L911" s="73">
        <v>0</v>
      </c>
      <c r="M911" s="73">
        <v>0</v>
      </c>
      <c r="N911" s="73">
        <v>0</v>
      </c>
      <c r="O911" s="73">
        <v>0</v>
      </c>
      <c r="P911" s="73">
        <v>0</v>
      </c>
      <c r="Q911" s="73">
        <v>0</v>
      </c>
      <c r="R911" s="73">
        <v>0</v>
      </c>
      <c r="S911" s="73">
        <v>0</v>
      </c>
      <c r="T911" s="73">
        <v>0</v>
      </c>
      <c r="U911" s="73">
        <v>0</v>
      </c>
      <c r="V911" s="73">
        <v>0</v>
      </c>
      <c r="W911" s="73">
        <v>0</v>
      </c>
      <c r="X911" s="73">
        <v>0</v>
      </c>
      <c r="Y911" s="73">
        <v>0</v>
      </c>
      <c r="Z911" s="73">
        <v>0</v>
      </c>
      <c r="AA911" s="73">
        <v>0</v>
      </c>
      <c r="AB911" s="73">
        <v>0</v>
      </c>
      <c r="AC911" s="73">
        <v>0</v>
      </c>
      <c r="AD911" s="73">
        <v>0</v>
      </c>
      <c r="AE911" s="73">
        <v>0</v>
      </c>
      <c r="AF911" s="73">
        <v>0</v>
      </c>
      <c r="AG911" s="73">
        <v>0</v>
      </c>
      <c r="AH911" s="73">
        <v>0</v>
      </c>
      <c r="AI911" s="73">
        <v>0</v>
      </c>
      <c r="AJ911" s="73">
        <v>0</v>
      </c>
      <c r="AK911" s="73">
        <v>0</v>
      </c>
      <c r="AL911" s="73">
        <v>0</v>
      </c>
      <c r="AM911" s="73">
        <v>0</v>
      </c>
      <c r="AN911" s="73">
        <v>0</v>
      </c>
      <c r="AO911" s="73">
        <v>0</v>
      </c>
      <c r="AP911" s="73">
        <v>0</v>
      </c>
      <c r="AQ911" s="73">
        <v>0</v>
      </c>
      <c r="AR911" s="73">
        <v>0</v>
      </c>
      <c r="AS911" s="73">
        <v>0</v>
      </c>
      <c r="AT911" s="73">
        <v>0</v>
      </c>
      <c r="AU911" s="73">
        <v>0</v>
      </c>
      <c r="AV911" s="73">
        <v>0</v>
      </c>
      <c r="AW911" s="73">
        <v>0</v>
      </c>
      <c r="AX911" s="73">
        <v>0</v>
      </c>
      <c r="AY911" s="73">
        <v>0</v>
      </c>
      <c r="AZ911" s="73">
        <v>0</v>
      </c>
      <c r="BA911" s="73">
        <v>0</v>
      </c>
      <c r="BB911" s="73">
        <v>0</v>
      </c>
      <c r="BC911" s="73">
        <v>0</v>
      </c>
      <c r="BD911" s="73">
        <v>0</v>
      </c>
      <c r="BE911" s="73">
        <v>0</v>
      </c>
      <c r="BF911" s="73">
        <v>0</v>
      </c>
      <c r="BG911" s="73">
        <v>0</v>
      </c>
      <c r="BH911" s="73">
        <v>0</v>
      </c>
      <c r="BI911" s="73">
        <v>0</v>
      </c>
      <c r="BJ911" s="73">
        <v>0</v>
      </c>
      <c r="BK911" s="73">
        <v>0</v>
      </c>
      <c r="BL911" s="73">
        <v>0</v>
      </c>
      <c r="BM911" s="73">
        <v>0</v>
      </c>
      <c r="BN911" s="73">
        <v>0</v>
      </c>
      <c r="BO911" s="73">
        <v>0</v>
      </c>
      <c r="BP911" s="73">
        <v>0</v>
      </c>
      <c r="BQ911" s="73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</row>
    <row r="912" spans="1:85">
      <c r="A912" s="14"/>
      <c r="B912" s="14" t="s">
        <v>35</v>
      </c>
      <c r="C912" s="73">
        <v>0</v>
      </c>
      <c r="D912" s="73">
        <v>0</v>
      </c>
      <c r="E912" s="73">
        <v>0</v>
      </c>
      <c r="F912" s="73">
        <v>0</v>
      </c>
      <c r="G912" s="73">
        <v>0</v>
      </c>
      <c r="H912" s="73">
        <v>0</v>
      </c>
      <c r="I912" s="73">
        <v>0</v>
      </c>
      <c r="J912" s="73">
        <v>0</v>
      </c>
      <c r="K912" s="73">
        <v>0</v>
      </c>
      <c r="L912" s="73">
        <v>0</v>
      </c>
      <c r="M912" s="73">
        <v>0</v>
      </c>
      <c r="N912" s="73">
        <v>0</v>
      </c>
      <c r="O912" s="73">
        <v>0</v>
      </c>
      <c r="P912" s="73">
        <v>0</v>
      </c>
      <c r="Q912" s="73">
        <v>0</v>
      </c>
      <c r="R912" s="73">
        <v>0</v>
      </c>
      <c r="S912" s="73">
        <v>0</v>
      </c>
      <c r="T912" s="73">
        <v>0</v>
      </c>
      <c r="U912" s="73">
        <v>0</v>
      </c>
      <c r="V912" s="73">
        <v>0</v>
      </c>
      <c r="W912" s="73">
        <v>0</v>
      </c>
      <c r="X912" s="73">
        <v>0</v>
      </c>
      <c r="Y912" s="73">
        <v>0</v>
      </c>
      <c r="Z912" s="73">
        <v>0</v>
      </c>
      <c r="AA912" s="73">
        <v>0</v>
      </c>
      <c r="AB912" s="73">
        <v>0</v>
      </c>
      <c r="AC912" s="73">
        <v>0</v>
      </c>
      <c r="AD912" s="73">
        <v>0</v>
      </c>
      <c r="AE912" s="73">
        <v>0</v>
      </c>
      <c r="AF912" s="73">
        <v>0</v>
      </c>
      <c r="AG912" s="73">
        <v>0</v>
      </c>
      <c r="AH912" s="73">
        <v>0</v>
      </c>
      <c r="AI912" s="73">
        <v>0</v>
      </c>
      <c r="AJ912" s="73">
        <v>0</v>
      </c>
      <c r="AK912" s="73">
        <v>0</v>
      </c>
      <c r="AL912" s="73">
        <v>0</v>
      </c>
      <c r="AM912" s="73">
        <v>0</v>
      </c>
      <c r="AN912" s="73">
        <v>0</v>
      </c>
      <c r="AO912" s="73">
        <v>0</v>
      </c>
      <c r="AP912" s="73">
        <v>0</v>
      </c>
      <c r="AQ912" s="73">
        <v>0</v>
      </c>
      <c r="AR912" s="73">
        <v>0</v>
      </c>
      <c r="AS912" s="73">
        <v>0</v>
      </c>
      <c r="AT912" s="73">
        <v>0</v>
      </c>
      <c r="AU912" s="73">
        <v>0</v>
      </c>
      <c r="AV912" s="73">
        <v>0</v>
      </c>
      <c r="AW912" s="73">
        <v>0</v>
      </c>
      <c r="AX912" s="73">
        <v>0</v>
      </c>
      <c r="AY912" s="73">
        <v>0</v>
      </c>
      <c r="AZ912" s="73">
        <v>0</v>
      </c>
      <c r="BA912" s="73">
        <v>0</v>
      </c>
      <c r="BB912" s="73">
        <v>0</v>
      </c>
      <c r="BC912" s="73">
        <v>0</v>
      </c>
      <c r="BD912" s="73">
        <v>0</v>
      </c>
      <c r="BE912" s="73">
        <v>0</v>
      </c>
      <c r="BF912" s="73">
        <v>0</v>
      </c>
      <c r="BG912" s="73">
        <v>0</v>
      </c>
      <c r="BH912" s="73">
        <v>0</v>
      </c>
      <c r="BI912" s="73">
        <v>0</v>
      </c>
      <c r="BJ912" s="73">
        <v>0</v>
      </c>
      <c r="BK912" s="73">
        <v>0</v>
      </c>
      <c r="BL912" s="73">
        <v>0</v>
      </c>
      <c r="BM912" s="73">
        <v>0</v>
      </c>
      <c r="BN912" s="73">
        <v>0</v>
      </c>
      <c r="BO912" s="73">
        <v>0</v>
      </c>
      <c r="BP912" s="73">
        <v>0</v>
      </c>
      <c r="BQ912" s="73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</row>
    <row r="913" spans="1:85">
      <c r="A913" s="4"/>
      <c r="B913" s="4" t="s">
        <v>4</v>
      </c>
      <c r="C913" s="73">
        <v>0</v>
      </c>
      <c r="D913" s="73">
        <v>0</v>
      </c>
      <c r="E913" s="73">
        <v>0</v>
      </c>
      <c r="F913" s="73">
        <v>0</v>
      </c>
      <c r="G913" s="73">
        <v>0</v>
      </c>
      <c r="H913" s="73">
        <v>0</v>
      </c>
      <c r="I913" s="73">
        <v>0</v>
      </c>
      <c r="J913" s="73">
        <v>0</v>
      </c>
      <c r="K913" s="73">
        <v>0</v>
      </c>
      <c r="L913" s="73">
        <v>0</v>
      </c>
      <c r="M913" s="73">
        <v>0</v>
      </c>
      <c r="N913" s="73">
        <v>0</v>
      </c>
      <c r="O913" s="73">
        <v>0</v>
      </c>
      <c r="P913" s="73">
        <v>0</v>
      </c>
      <c r="Q913" s="73">
        <v>0</v>
      </c>
      <c r="R913" s="73">
        <v>0</v>
      </c>
      <c r="S913" s="73">
        <v>0</v>
      </c>
      <c r="T913" s="73">
        <v>0</v>
      </c>
      <c r="U913" s="73">
        <v>0</v>
      </c>
      <c r="V913" s="73">
        <v>0</v>
      </c>
      <c r="W913" s="73">
        <v>0</v>
      </c>
      <c r="X913" s="73">
        <v>0</v>
      </c>
      <c r="Y913" s="73">
        <v>0</v>
      </c>
      <c r="Z913" s="73">
        <v>0</v>
      </c>
      <c r="AA913" s="73">
        <v>0</v>
      </c>
      <c r="AB913" s="73">
        <v>0</v>
      </c>
      <c r="AC913" s="73">
        <v>0</v>
      </c>
      <c r="AD913" s="73">
        <v>0</v>
      </c>
      <c r="AE913" s="73">
        <v>0</v>
      </c>
      <c r="AF913" s="73">
        <v>0</v>
      </c>
      <c r="AG913" s="73">
        <v>0</v>
      </c>
      <c r="AH913" s="73">
        <v>0</v>
      </c>
      <c r="AI913" s="73">
        <v>0</v>
      </c>
      <c r="AJ913" s="73">
        <v>0</v>
      </c>
      <c r="AK913" s="73">
        <v>0</v>
      </c>
      <c r="AL913" s="73">
        <v>0</v>
      </c>
      <c r="AM913" s="73">
        <v>0</v>
      </c>
      <c r="AN913" s="73">
        <v>0</v>
      </c>
      <c r="AO913" s="73">
        <v>0</v>
      </c>
      <c r="AP913" s="73">
        <v>0</v>
      </c>
      <c r="AQ913" s="73">
        <v>0</v>
      </c>
      <c r="AR913" s="73">
        <v>0</v>
      </c>
      <c r="AS913" s="73">
        <v>0</v>
      </c>
      <c r="AT913" s="73">
        <v>0</v>
      </c>
      <c r="AU913" s="73">
        <v>0</v>
      </c>
      <c r="AV913" s="73">
        <v>0</v>
      </c>
      <c r="AW913" s="73">
        <v>0</v>
      </c>
      <c r="AX913" s="73">
        <v>0</v>
      </c>
      <c r="AY913" s="73">
        <v>0</v>
      </c>
      <c r="AZ913" s="73">
        <v>0</v>
      </c>
      <c r="BA913" s="73">
        <v>0</v>
      </c>
      <c r="BB913" s="73">
        <v>0</v>
      </c>
      <c r="BC913" s="73">
        <v>0</v>
      </c>
      <c r="BD913" s="73">
        <v>0</v>
      </c>
      <c r="BE913" s="73">
        <v>0</v>
      </c>
      <c r="BF913" s="73">
        <v>0</v>
      </c>
      <c r="BG913" s="73">
        <v>0</v>
      </c>
      <c r="BH913" s="73">
        <v>0</v>
      </c>
      <c r="BI913" s="73">
        <v>0</v>
      </c>
      <c r="BJ913" s="73">
        <v>0</v>
      </c>
      <c r="BK913" s="73">
        <v>0</v>
      </c>
      <c r="BL913" s="73">
        <v>0</v>
      </c>
      <c r="BM913" s="73">
        <v>0</v>
      </c>
      <c r="BN913" s="73">
        <v>0</v>
      </c>
      <c r="BO913" s="73">
        <v>0</v>
      </c>
      <c r="BP913" s="73">
        <v>0</v>
      </c>
      <c r="BQ913" s="7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</row>
    <row r="914" spans="1:85">
      <c r="A914" s="14" t="s">
        <v>5</v>
      </c>
      <c r="B914" s="14" t="s">
        <v>3</v>
      </c>
      <c r="C914" s="73">
        <v>0</v>
      </c>
      <c r="D914" s="73">
        <v>0</v>
      </c>
      <c r="E914" s="73">
        <v>0</v>
      </c>
      <c r="F914" s="73">
        <v>0</v>
      </c>
      <c r="G914" s="73">
        <v>0</v>
      </c>
      <c r="H914" s="73">
        <v>0</v>
      </c>
      <c r="I914" s="73">
        <v>0</v>
      </c>
      <c r="J914" s="73">
        <v>0</v>
      </c>
      <c r="K914" s="73">
        <v>0</v>
      </c>
      <c r="L914" s="73">
        <v>0</v>
      </c>
      <c r="M914" s="73">
        <v>0</v>
      </c>
      <c r="N914" s="73">
        <v>0</v>
      </c>
      <c r="O914" s="73">
        <v>0</v>
      </c>
      <c r="P914" s="73">
        <v>0</v>
      </c>
      <c r="Q914" s="73">
        <v>0</v>
      </c>
      <c r="R914" s="73">
        <v>0</v>
      </c>
      <c r="S914" s="73">
        <v>0</v>
      </c>
      <c r="T914" s="73">
        <v>0</v>
      </c>
      <c r="U914" s="73">
        <v>0</v>
      </c>
      <c r="V914" s="73">
        <v>0</v>
      </c>
      <c r="W914" s="73">
        <v>0</v>
      </c>
      <c r="X914" s="73">
        <v>0</v>
      </c>
      <c r="Y914" s="73">
        <v>0</v>
      </c>
      <c r="Z914" s="73">
        <v>0</v>
      </c>
      <c r="AA914" s="73">
        <v>0</v>
      </c>
      <c r="AB914" s="73">
        <v>0</v>
      </c>
      <c r="AC914" s="73">
        <v>0</v>
      </c>
      <c r="AD914" s="73">
        <v>0</v>
      </c>
      <c r="AE914" s="73">
        <v>0</v>
      </c>
      <c r="AF914" s="73">
        <v>0</v>
      </c>
      <c r="AG914" s="73">
        <v>0</v>
      </c>
      <c r="AH914" s="73">
        <v>0</v>
      </c>
      <c r="AI914" s="73">
        <v>0</v>
      </c>
      <c r="AJ914" s="73">
        <v>0</v>
      </c>
      <c r="AK914" s="73">
        <v>0</v>
      </c>
      <c r="AL914" s="73">
        <v>0</v>
      </c>
      <c r="AM914" s="73">
        <v>0</v>
      </c>
      <c r="AN914" s="73">
        <v>0</v>
      </c>
      <c r="AO914" s="73">
        <v>0</v>
      </c>
      <c r="AP914" s="73">
        <v>0</v>
      </c>
      <c r="AQ914" s="73">
        <v>0</v>
      </c>
      <c r="AR914" s="73">
        <v>0</v>
      </c>
      <c r="AS914" s="73">
        <v>0</v>
      </c>
      <c r="AT914" s="73">
        <v>0</v>
      </c>
      <c r="AU914" s="73">
        <v>0</v>
      </c>
      <c r="AV914" s="73">
        <v>0</v>
      </c>
      <c r="AW914" s="73">
        <v>0</v>
      </c>
      <c r="AX914" s="73">
        <v>0</v>
      </c>
      <c r="AY914" s="73">
        <v>0</v>
      </c>
      <c r="AZ914" s="73">
        <v>0</v>
      </c>
      <c r="BA914" s="73">
        <v>0</v>
      </c>
      <c r="BB914" s="73">
        <v>0</v>
      </c>
      <c r="BC914" s="73">
        <v>0</v>
      </c>
      <c r="BD914" s="73">
        <v>0</v>
      </c>
      <c r="BE914" s="73">
        <v>0</v>
      </c>
      <c r="BF914" s="73">
        <v>0</v>
      </c>
      <c r="BG914" s="73">
        <v>0</v>
      </c>
      <c r="BH914" s="73">
        <v>0</v>
      </c>
      <c r="BI914" s="73">
        <v>0</v>
      </c>
      <c r="BJ914" s="73">
        <v>0</v>
      </c>
      <c r="BK914" s="73">
        <v>0</v>
      </c>
      <c r="BL914" s="73">
        <v>0</v>
      </c>
      <c r="BM914" s="73">
        <v>0</v>
      </c>
      <c r="BN914" s="73">
        <v>0</v>
      </c>
      <c r="BO914" s="73">
        <v>0</v>
      </c>
      <c r="BP914" s="73">
        <v>0</v>
      </c>
      <c r="BQ914" s="73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</row>
    <row r="915" spans="1:85">
      <c r="A915" s="5"/>
      <c r="B915" s="5" t="s">
        <v>4</v>
      </c>
      <c r="C915" s="73">
        <v>0</v>
      </c>
      <c r="D915" s="73">
        <v>0</v>
      </c>
      <c r="E915" s="73">
        <v>0</v>
      </c>
      <c r="F915" s="73">
        <v>0</v>
      </c>
      <c r="G915" s="73">
        <v>0</v>
      </c>
      <c r="H915" s="73">
        <v>0</v>
      </c>
      <c r="I915" s="73">
        <v>0</v>
      </c>
      <c r="J915" s="73">
        <v>0</v>
      </c>
      <c r="K915" s="73">
        <v>0</v>
      </c>
      <c r="L915" s="73">
        <v>0</v>
      </c>
      <c r="M915" s="73">
        <v>0</v>
      </c>
      <c r="N915" s="73">
        <v>0</v>
      </c>
      <c r="O915" s="73">
        <v>0</v>
      </c>
      <c r="P915" s="73">
        <v>0</v>
      </c>
      <c r="Q915" s="73">
        <v>0</v>
      </c>
      <c r="R915" s="73">
        <v>0</v>
      </c>
      <c r="S915" s="73">
        <v>0</v>
      </c>
      <c r="T915" s="73">
        <v>0</v>
      </c>
      <c r="U915" s="73">
        <v>0</v>
      </c>
      <c r="V915" s="73">
        <v>0</v>
      </c>
      <c r="W915" s="73">
        <v>0</v>
      </c>
      <c r="X915" s="73">
        <v>0</v>
      </c>
      <c r="Y915" s="73">
        <v>0</v>
      </c>
      <c r="Z915" s="73">
        <v>0</v>
      </c>
      <c r="AA915" s="73">
        <v>0</v>
      </c>
      <c r="AB915" s="73">
        <v>0</v>
      </c>
      <c r="AC915" s="73">
        <v>0</v>
      </c>
      <c r="AD915" s="73">
        <v>0</v>
      </c>
      <c r="AE915" s="73">
        <v>0</v>
      </c>
      <c r="AF915" s="73">
        <v>0</v>
      </c>
      <c r="AG915" s="73">
        <v>0</v>
      </c>
      <c r="AH915" s="73">
        <v>0</v>
      </c>
      <c r="AI915" s="73">
        <v>0</v>
      </c>
      <c r="AJ915" s="73">
        <v>0</v>
      </c>
      <c r="AK915" s="73">
        <v>0</v>
      </c>
      <c r="AL915" s="73">
        <v>0</v>
      </c>
      <c r="AM915" s="73">
        <v>0</v>
      </c>
      <c r="AN915" s="73">
        <v>0</v>
      </c>
      <c r="AO915" s="73">
        <v>0</v>
      </c>
      <c r="AP915" s="73">
        <v>0</v>
      </c>
      <c r="AQ915" s="73">
        <v>0</v>
      </c>
      <c r="AR915" s="73">
        <v>0</v>
      </c>
      <c r="AS915" s="73">
        <v>0</v>
      </c>
      <c r="AT915" s="73">
        <v>0</v>
      </c>
      <c r="AU915" s="73">
        <v>0</v>
      </c>
      <c r="AV915" s="73">
        <v>0</v>
      </c>
      <c r="AW915" s="73">
        <v>0</v>
      </c>
      <c r="AX915" s="73">
        <v>0</v>
      </c>
      <c r="AY915" s="73">
        <v>0</v>
      </c>
      <c r="AZ915" s="73">
        <v>0</v>
      </c>
      <c r="BA915" s="73">
        <v>0</v>
      </c>
      <c r="BB915" s="73">
        <v>0</v>
      </c>
      <c r="BC915" s="73">
        <v>0</v>
      </c>
      <c r="BD915" s="73">
        <v>0</v>
      </c>
      <c r="BE915" s="73">
        <v>0</v>
      </c>
      <c r="BF915" s="73">
        <v>0</v>
      </c>
      <c r="BG915" s="73">
        <v>0</v>
      </c>
      <c r="BH915" s="73">
        <v>0</v>
      </c>
      <c r="BI915" s="73">
        <v>0</v>
      </c>
      <c r="BJ915" s="73">
        <v>0</v>
      </c>
      <c r="BK915" s="73">
        <v>0</v>
      </c>
      <c r="BL915" s="73">
        <v>0</v>
      </c>
      <c r="BM915" s="73">
        <v>0</v>
      </c>
      <c r="BN915" s="73">
        <v>0</v>
      </c>
      <c r="BO915" s="73">
        <v>0</v>
      </c>
      <c r="BP915" s="73">
        <v>0</v>
      </c>
      <c r="BQ915" s="73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</row>
    <row r="916" spans="1:85">
      <c r="A916" s="5" t="s">
        <v>2</v>
      </c>
      <c r="B916" s="5" t="s">
        <v>3</v>
      </c>
      <c r="C916" s="73">
        <v>0</v>
      </c>
      <c r="D916" s="73">
        <v>0</v>
      </c>
      <c r="E916" s="73">
        <v>0</v>
      </c>
      <c r="F916" s="73">
        <v>0</v>
      </c>
      <c r="G916" s="73">
        <v>0</v>
      </c>
      <c r="H916" s="73">
        <v>0</v>
      </c>
      <c r="I916" s="73">
        <v>0</v>
      </c>
      <c r="J916" s="73">
        <v>0</v>
      </c>
      <c r="K916" s="73">
        <v>0</v>
      </c>
      <c r="L916" s="73">
        <v>0</v>
      </c>
      <c r="M916" s="73">
        <v>0</v>
      </c>
      <c r="N916" s="73">
        <v>0</v>
      </c>
      <c r="O916" s="73">
        <v>0</v>
      </c>
      <c r="P916" s="73">
        <v>0</v>
      </c>
      <c r="Q916" s="73">
        <v>0</v>
      </c>
      <c r="R916" s="73">
        <v>0</v>
      </c>
      <c r="S916" s="73">
        <v>0</v>
      </c>
      <c r="T916" s="73">
        <v>0</v>
      </c>
      <c r="U916" s="73">
        <v>0</v>
      </c>
      <c r="V916" s="73">
        <v>0</v>
      </c>
      <c r="W916" s="73">
        <v>0</v>
      </c>
      <c r="X916" s="73">
        <v>0</v>
      </c>
      <c r="Y916" s="73">
        <v>0</v>
      </c>
      <c r="Z916" s="73">
        <v>0</v>
      </c>
      <c r="AA916" s="73">
        <v>0</v>
      </c>
      <c r="AB916" s="73">
        <v>0</v>
      </c>
      <c r="AC916" s="73">
        <v>0</v>
      </c>
      <c r="AD916" s="73">
        <v>0</v>
      </c>
      <c r="AE916" s="73">
        <v>0</v>
      </c>
      <c r="AF916" s="73">
        <v>0</v>
      </c>
      <c r="AG916" s="73">
        <v>0</v>
      </c>
      <c r="AH916" s="73">
        <v>0</v>
      </c>
      <c r="AI916" s="73">
        <v>0</v>
      </c>
      <c r="AJ916" s="73">
        <v>0</v>
      </c>
      <c r="AK916" s="73">
        <v>0</v>
      </c>
      <c r="AL916" s="73">
        <v>0</v>
      </c>
      <c r="AM916" s="73">
        <v>0</v>
      </c>
      <c r="AN916" s="73">
        <v>0</v>
      </c>
      <c r="AO916" s="73">
        <v>0</v>
      </c>
      <c r="AP916" s="73">
        <v>0</v>
      </c>
      <c r="AQ916" s="73">
        <v>0</v>
      </c>
      <c r="AR916" s="73">
        <v>0</v>
      </c>
      <c r="AS916" s="73">
        <v>0</v>
      </c>
      <c r="AT916" s="73">
        <v>0</v>
      </c>
      <c r="AU916" s="73">
        <v>0</v>
      </c>
      <c r="AV916" s="73">
        <v>0</v>
      </c>
      <c r="AW916" s="73">
        <v>0</v>
      </c>
      <c r="AX916" s="73">
        <v>0</v>
      </c>
      <c r="AY916" s="73">
        <v>0</v>
      </c>
      <c r="AZ916" s="73">
        <v>0</v>
      </c>
      <c r="BA916" s="73">
        <v>0</v>
      </c>
      <c r="BB916" s="73">
        <v>0</v>
      </c>
      <c r="BC916" s="73">
        <v>0</v>
      </c>
      <c r="BD916" s="73">
        <v>0</v>
      </c>
      <c r="BE916" s="73">
        <v>0</v>
      </c>
      <c r="BF916" s="73">
        <v>0</v>
      </c>
      <c r="BG916" s="73">
        <v>0</v>
      </c>
      <c r="BH916" s="73">
        <v>0</v>
      </c>
      <c r="BI916" s="73">
        <v>0</v>
      </c>
      <c r="BJ916" s="73">
        <v>0</v>
      </c>
      <c r="BK916" s="73">
        <v>0</v>
      </c>
      <c r="BL916" s="73">
        <v>0</v>
      </c>
      <c r="BM916" s="73">
        <v>0</v>
      </c>
      <c r="BN916" s="73">
        <v>0</v>
      </c>
      <c r="BO916" s="73">
        <v>0</v>
      </c>
      <c r="BP916" s="73">
        <v>0</v>
      </c>
      <c r="BQ916" s="73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</row>
    <row r="917" spans="1:85">
      <c r="A917" s="4"/>
      <c r="B917" s="4" t="s">
        <v>4</v>
      </c>
      <c r="C917" s="73">
        <v>0</v>
      </c>
      <c r="D917" s="73">
        <v>0</v>
      </c>
      <c r="E917" s="73">
        <v>0</v>
      </c>
      <c r="F917" s="73">
        <v>0</v>
      </c>
      <c r="G917" s="73">
        <v>0</v>
      </c>
      <c r="H917" s="73">
        <v>0</v>
      </c>
      <c r="I917" s="73">
        <v>0</v>
      </c>
      <c r="J917" s="73">
        <v>0</v>
      </c>
      <c r="K917" s="73">
        <v>0</v>
      </c>
      <c r="L917" s="73">
        <v>0</v>
      </c>
      <c r="M917" s="73">
        <v>0</v>
      </c>
      <c r="N917" s="73">
        <v>0</v>
      </c>
      <c r="O917" s="73">
        <v>0</v>
      </c>
      <c r="P917" s="73">
        <v>0</v>
      </c>
      <c r="Q917" s="73">
        <v>0</v>
      </c>
      <c r="R917" s="73">
        <v>0</v>
      </c>
      <c r="S917" s="73">
        <v>0</v>
      </c>
      <c r="T917" s="73">
        <v>0</v>
      </c>
      <c r="U917" s="73">
        <v>0</v>
      </c>
      <c r="V917" s="73">
        <v>0</v>
      </c>
      <c r="W917" s="73">
        <v>0</v>
      </c>
      <c r="X917" s="73">
        <v>0</v>
      </c>
      <c r="Y917" s="73">
        <v>0</v>
      </c>
      <c r="Z917" s="73">
        <v>0</v>
      </c>
      <c r="AA917" s="73">
        <v>0</v>
      </c>
      <c r="AB917" s="73">
        <v>0</v>
      </c>
      <c r="AC917" s="73">
        <v>0</v>
      </c>
      <c r="AD917" s="73">
        <v>0</v>
      </c>
      <c r="AE917" s="73">
        <v>0</v>
      </c>
      <c r="AF917" s="73">
        <v>0</v>
      </c>
      <c r="AG917" s="73">
        <v>0</v>
      </c>
      <c r="AH917" s="73">
        <v>0</v>
      </c>
      <c r="AI917" s="73">
        <v>0</v>
      </c>
      <c r="AJ917" s="73">
        <v>0</v>
      </c>
      <c r="AK917" s="73">
        <v>0</v>
      </c>
      <c r="AL917" s="73">
        <v>0</v>
      </c>
      <c r="AM917" s="73">
        <v>0</v>
      </c>
      <c r="AN917" s="73">
        <v>0</v>
      </c>
      <c r="AO917" s="73">
        <v>0</v>
      </c>
      <c r="AP917" s="73">
        <v>0</v>
      </c>
      <c r="AQ917" s="73">
        <v>0</v>
      </c>
      <c r="AR917" s="73">
        <v>0</v>
      </c>
      <c r="AS917" s="73">
        <v>0</v>
      </c>
      <c r="AT917" s="73">
        <v>0</v>
      </c>
      <c r="AU917" s="73">
        <v>0</v>
      </c>
      <c r="AV917" s="73">
        <v>0</v>
      </c>
      <c r="AW917" s="73">
        <v>0</v>
      </c>
      <c r="AX917" s="73">
        <v>0</v>
      </c>
      <c r="AY917" s="73">
        <v>0</v>
      </c>
      <c r="AZ917" s="73">
        <v>0</v>
      </c>
      <c r="BA917" s="73">
        <v>0</v>
      </c>
      <c r="BB917" s="73">
        <v>0</v>
      </c>
      <c r="BC917" s="73">
        <v>0</v>
      </c>
      <c r="BD917" s="73">
        <v>0</v>
      </c>
      <c r="BE917" s="73">
        <v>0</v>
      </c>
      <c r="BF917" s="73">
        <v>0</v>
      </c>
      <c r="BG917" s="73">
        <v>0</v>
      </c>
      <c r="BH917" s="73">
        <v>0</v>
      </c>
      <c r="BI917" s="73">
        <v>0</v>
      </c>
      <c r="BJ917" s="73">
        <v>0</v>
      </c>
      <c r="BK917" s="73">
        <v>0</v>
      </c>
      <c r="BL917" s="73">
        <v>0</v>
      </c>
      <c r="BM917" s="73">
        <v>0</v>
      </c>
      <c r="BN917" s="73">
        <v>0</v>
      </c>
      <c r="BO917" s="73">
        <v>0</v>
      </c>
      <c r="BP917" s="73">
        <v>0</v>
      </c>
      <c r="BQ917" s="73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</row>
    <row r="918" spans="1:85">
      <c r="A918" s="14" t="s">
        <v>7</v>
      </c>
      <c r="B918" s="14" t="s">
        <v>3</v>
      </c>
      <c r="C918" s="73">
        <v>0</v>
      </c>
      <c r="D918" s="73">
        <v>0</v>
      </c>
      <c r="E918" s="73">
        <v>0</v>
      </c>
      <c r="F918" s="73">
        <v>0</v>
      </c>
      <c r="G918" s="73">
        <v>0</v>
      </c>
      <c r="H918" s="73">
        <v>0</v>
      </c>
      <c r="I918" s="73">
        <v>0</v>
      </c>
      <c r="J918" s="73">
        <v>0</v>
      </c>
      <c r="K918" s="73">
        <v>0</v>
      </c>
      <c r="L918" s="73">
        <v>0</v>
      </c>
      <c r="M918" s="73">
        <v>0</v>
      </c>
      <c r="N918" s="73">
        <v>0</v>
      </c>
      <c r="O918" s="73">
        <v>0</v>
      </c>
      <c r="P918" s="73">
        <v>0</v>
      </c>
      <c r="Q918" s="73">
        <v>0</v>
      </c>
      <c r="R918" s="73">
        <v>0</v>
      </c>
      <c r="S918" s="73">
        <v>0</v>
      </c>
      <c r="T918" s="73">
        <v>0</v>
      </c>
      <c r="U918" s="73">
        <v>0</v>
      </c>
      <c r="V918" s="73">
        <v>0</v>
      </c>
      <c r="W918" s="73">
        <v>0</v>
      </c>
      <c r="X918" s="73">
        <v>0</v>
      </c>
      <c r="Y918" s="73">
        <v>0</v>
      </c>
      <c r="Z918" s="73">
        <v>0</v>
      </c>
      <c r="AA918" s="73">
        <v>0</v>
      </c>
      <c r="AB918" s="73">
        <v>0</v>
      </c>
      <c r="AC918" s="73">
        <v>0</v>
      </c>
      <c r="AD918" s="73">
        <v>0</v>
      </c>
      <c r="AE918" s="73">
        <v>0</v>
      </c>
      <c r="AF918" s="73">
        <v>0</v>
      </c>
      <c r="AG918" s="73">
        <v>0</v>
      </c>
      <c r="AH918" s="73">
        <v>0</v>
      </c>
      <c r="AI918" s="73">
        <v>0</v>
      </c>
      <c r="AJ918" s="73">
        <v>0</v>
      </c>
      <c r="AK918" s="73">
        <v>0</v>
      </c>
      <c r="AL918" s="73">
        <v>0</v>
      </c>
      <c r="AM918" s="73">
        <v>0</v>
      </c>
      <c r="AN918" s="73">
        <v>0</v>
      </c>
      <c r="AO918" s="73">
        <v>0</v>
      </c>
      <c r="AP918" s="73">
        <v>0</v>
      </c>
      <c r="AQ918" s="73">
        <v>0</v>
      </c>
      <c r="AR918" s="73">
        <v>0</v>
      </c>
      <c r="AS918" s="73">
        <v>0</v>
      </c>
      <c r="AT918" s="73">
        <v>0</v>
      </c>
      <c r="AU918" s="73">
        <v>0</v>
      </c>
      <c r="AV918" s="73">
        <v>0</v>
      </c>
      <c r="AW918" s="73">
        <v>0</v>
      </c>
      <c r="AX918" s="73">
        <v>0</v>
      </c>
      <c r="AY918" s="73">
        <v>0</v>
      </c>
      <c r="AZ918" s="73">
        <v>0</v>
      </c>
      <c r="BA918" s="73">
        <v>0</v>
      </c>
      <c r="BB918" s="73">
        <v>0</v>
      </c>
      <c r="BC918" s="73">
        <v>0</v>
      </c>
      <c r="BD918" s="73">
        <v>0</v>
      </c>
      <c r="BE918" s="73">
        <v>0</v>
      </c>
      <c r="BF918" s="73">
        <v>0</v>
      </c>
      <c r="BG918" s="73">
        <v>0</v>
      </c>
      <c r="BH918" s="73">
        <v>0</v>
      </c>
      <c r="BI918" s="73">
        <v>0</v>
      </c>
      <c r="BJ918" s="73">
        <v>0</v>
      </c>
      <c r="BK918" s="73">
        <v>0</v>
      </c>
      <c r="BL918" s="73">
        <v>0</v>
      </c>
      <c r="BM918" s="73">
        <v>0</v>
      </c>
      <c r="BN918" s="73">
        <v>0</v>
      </c>
      <c r="BO918" s="73">
        <v>0</v>
      </c>
      <c r="BP918" s="73">
        <v>0</v>
      </c>
      <c r="BQ918" s="73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</row>
    <row r="919" spans="1:85">
      <c r="A919" s="4"/>
      <c r="B919" s="4" t="s">
        <v>4</v>
      </c>
      <c r="C919" s="73">
        <v>0</v>
      </c>
      <c r="D919" s="73">
        <v>0</v>
      </c>
      <c r="E919" s="73">
        <v>0</v>
      </c>
      <c r="F919" s="73">
        <v>0</v>
      </c>
      <c r="G919" s="73">
        <v>0</v>
      </c>
      <c r="H919" s="73">
        <v>0</v>
      </c>
      <c r="I919" s="73">
        <v>0</v>
      </c>
      <c r="J919" s="73">
        <v>0</v>
      </c>
      <c r="K919" s="73">
        <v>0</v>
      </c>
      <c r="L919" s="73">
        <v>0</v>
      </c>
      <c r="M919" s="73">
        <v>0</v>
      </c>
      <c r="N919" s="73">
        <v>0</v>
      </c>
      <c r="O919" s="73">
        <v>0</v>
      </c>
      <c r="P919" s="73">
        <v>0</v>
      </c>
      <c r="Q919" s="73">
        <v>0</v>
      </c>
      <c r="R919" s="73">
        <v>0</v>
      </c>
      <c r="S919" s="73">
        <v>0</v>
      </c>
      <c r="T919" s="73">
        <v>0</v>
      </c>
      <c r="U919" s="73">
        <v>0</v>
      </c>
      <c r="V919" s="73">
        <v>0</v>
      </c>
      <c r="W919" s="73">
        <v>0</v>
      </c>
      <c r="X919" s="73">
        <v>0</v>
      </c>
      <c r="Y919" s="73">
        <v>0</v>
      </c>
      <c r="Z919" s="73">
        <v>0</v>
      </c>
      <c r="AA919" s="73">
        <v>0</v>
      </c>
      <c r="AB919" s="73">
        <v>0</v>
      </c>
      <c r="AC919" s="73">
        <v>0</v>
      </c>
      <c r="AD919" s="73">
        <v>0</v>
      </c>
      <c r="AE919" s="73">
        <v>0</v>
      </c>
      <c r="AF919" s="73">
        <v>0</v>
      </c>
      <c r="AG919" s="73">
        <v>0</v>
      </c>
      <c r="AH919" s="73">
        <v>0</v>
      </c>
      <c r="AI919" s="73">
        <v>0</v>
      </c>
      <c r="AJ919" s="73">
        <v>0</v>
      </c>
      <c r="AK919" s="73">
        <v>0</v>
      </c>
      <c r="AL919" s="73">
        <v>0</v>
      </c>
      <c r="AM919" s="73">
        <v>0</v>
      </c>
      <c r="AN919" s="73">
        <v>0</v>
      </c>
      <c r="AO919" s="73">
        <v>0</v>
      </c>
      <c r="AP919" s="73">
        <v>0</v>
      </c>
      <c r="AQ919" s="73">
        <v>0</v>
      </c>
      <c r="AR919" s="73">
        <v>0</v>
      </c>
      <c r="AS919" s="73">
        <v>0</v>
      </c>
      <c r="AT919" s="73">
        <v>0</v>
      </c>
      <c r="AU919" s="73">
        <v>0</v>
      </c>
      <c r="AV919" s="73">
        <v>0</v>
      </c>
      <c r="AW919" s="73">
        <v>0</v>
      </c>
      <c r="AX919" s="73">
        <v>0</v>
      </c>
      <c r="AY919" s="73">
        <v>0</v>
      </c>
      <c r="AZ919" s="73">
        <v>0</v>
      </c>
      <c r="BA919" s="73">
        <v>0</v>
      </c>
      <c r="BB919" s="73">
        <v>0</v>
      </c>
      <c r="BC919" s="73">
        <v>0</v>
      </c>
      <c r="BD919" s="73">
        <v>0</v>
      </c>
      <c r="BE919" s="73">
        <v>0</v>
      </c>
      <c r="BF919" s="73">
        <v>0</v>
      </c>
      <c r="BG919" s="73">
        <v>0</v>
      </c>
      <c r="BH919" s="73">
        <v>0</v>
      </c>
      <c r="BI919" s="73">
        <v>0</v>
      </c>
      <c r="BJ919" s="73">
        <v>0</v>
      </c>
      <c r="BK919" s="73">
        <v>0</v>
      </c>
      <c r="BL919" s="73">
        <v>0</v>
      </c>
      <c r="BM919" s="73">
        <v>0</v>
      </c>
      <c r="BN919" s="73">
        <v>0</v>
      </c>
      <c r="BO919" s="73">
        <v>0</v>
      </c>
      <c r="BP919" s="73">
        <v>0</v>
      </c>
      <c r="BQ919" s="73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</row>
    <row r="920" spans="1:85">
      <c r="A920" s="14" t="s">
        <v>6</v>
      </c>
      <c r="B920" s="14" t="s">
        <v>3</v>
      </c>
      <c r="C920" s="73">
        <v>0</v>
      </c>
      <c r="D920" s="73">
        <v>0</v>
      </c>
      <c r="E920" s="73">
        <v>0</v>
      </c>
      <c r="F920" s="73">
        <v>0</v>
      </c>
      <c r="G920" s="73">
        <v>0</v>
      </c>
      <c r="H920" s="73">
        <v>0</v>
      </c>
      <c r="I920" s="73">
        <v>0</v>
      </c>
      <c r="J920" s="73">
        <v>0</v>
      </c>
      <c r="K920" s="73">
        <v>0</v>
      </c>
      <c r="L920" s="73">
        <v>0</v>
      </c>
      <c r="M920" s="73">
        <v>0</v>
      </c>
      <c r="N920" s="73">
        <v>0</v>
      </c>
      <c r="O920" s="73">
        <v>0</v>
      </c>
      <c r="P920" s="73">
        <v>0</v>
      </c>
      <c r="Q920" s="73">
        <v>0</v>
      </c>
      <c r="R920" s="73">
        <v>0</v>
      </c>
      <c r="S920" s="73">
        <v>0</v>
      </c>
      <c r="T920" s="73">
        <v>0</v>
      </c>
      <c r="U920" s="73">
        <v>0</v>
      </c>
      <c r="V920" s="73">
        <v>0</v>
      </c>
      <c r="W920" s="73">
        <v>0</v>
      </c>
      <c r="X920" s="73">
        <v>0</v>
      </c>
      <c r="Y920" s="73">
        <v>0</v>
      </c>
      <c r="Z920" s="73">
        <v>0</v>
      </c>
      <c r="AA920" s="73">
        <v>0</v>
      </c>
      <c r="AB920" s="73">
        <v>0</v>
      </c>
      <c r="AC920" s="73">
        <v>0</v>
      </c>
      <c r="AD920" s="73">
        <v>0</v>
      </c>
      <c r="AE920" s="73">
        <v>0</v>
      </c>
      <c r="AF920" s="73">
        <v>0</v>
      </c>
      <c r="AG920" s="73">
        <v>0</v>
      </c>
      <c r="AH920" s="73">
        <v>0</v>
      </c>
      <c r="AI920" s="73">
        <v>0</v>
      </c>
      <c r="AJ920" s="73">
        <v>0</v>
      </c>
      <c r="AK920" s="73">
        <v>0</v>
      </c>
      <c r="AL920" s="73">
        <v>0</v>
      </c>
      <c r="AM920" s="73">
        <v>0</v>
      </c>
      <c r="AN920" s="73">
        <v>0</v>
      </c>
      <c r="AO920" s="73">
        <v>0</v>
      </c>
      <c r="AP920" s="73">
        <v>0</v>
      </c>
      <c r="AQ920" s="73">
        <v>0</v>
      </c>
      <c r="AR920" s="73">
        <v>0</v>
      </c>
      <c r="AS920" s="73">
        <v>0</v>
      </c>
      <c r="AT920" s="73">
        <v>0</v>
      </c>
      <c r="AU920" s="73">
        <v>0</v>
      </c>
      <c r="AV920" s="73">
        <v>0</v>
      </c>
      <c r="AW920" s="73">
        <v>0</v>
      </c>
      <c r="AX920" s="73">
        <v>0</v>
      </c>
      <c r="AY920" s="73">
        <v>0</v>
      </c>
      <c r="AZ920" s="73">
        <v>0</v>
      </c>
      <c r="BA920" s="73">
        <v>0</v>
      </c>
      <c r="BB920" s="73">
        <v>0</v>
      </c>
      <c r="BC920" s="73">
        <v>0</v>
      </c>
      <c r="BD920" s="73">
        <v>0</v>
      </c>
      <c r="BE920" s="73">
        <v>0</v>
      </c>
      <c r="BF920" s="73">
        <v>0</v>
      </c>
      <c r="BG920" s="73">
        <v>0</v>
      </c>
      <c r="BH920" s="73">
        <v>0</v>
      </c>
      <c r="BI920" s="73">
        <v>0</v>
      </c>
      <c r="BJ920" s="73">
        <v>0</v>
      </c>
      <c r="BK920" s="73">
        <v>0</v>
      </c>
      <c r="BL920" s="73">
        <v>0</v>
      </c>
      <c r="BM920" s="73">
        <v>0</v>
      </c>
      <c r="BN920" s="73">
        <v>0</v>
      </c>
      <c r="BO920" s="73">
        <v>0</v>
      </c>
      <c r="BP920" s="73">
        <v>0</v>
      </c>
      <c r="BQ920" s="73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</row>
    <row r="921" spans="1:85">
      <c r="A921" s="5"/>
      <c r="B921" s="5" t="s">
        <v>4</v>
      </c>
      <c r="C921" s="73">
        <v>0</v>
      </c>
      <c r="D921" s="73">
        <v>0</v>
      </c>
      <c r="E921" s="73">
        <v>0</v>
      </c>
      <c r="F921" s="73">
        <v>0</v>
      </c>
      <c r="G921" s="73">
        <v>0</v>
      </c>
      <c r="H921" s="73">
        <v>0</v>
      </c>
      <c r="I921" s="73">
        <v>0</v>
      </c>
      <c r="J921" s="73">
        <v>0</v>
      </c>
      <c r="K921" s="73">
        <v>0</v>
      </c>
      <c r="L921" s="73">
        <v>0</v>
      </c>
      <c r="M921" s="73">
        <v>0</v>
      </c>
      <c r="N921" s="73">
        <v>0</v>
      </c>
      <c r="O921" s="73">
        <v>0</v>
      </c>
      <c r="P921" s="73">
        <v>0</v>
      </c>
      <c r="Q921" s="73">
        <v>0</v>
      </c>
      <c r="R921" s="73">
        <v>0</v>
      </c>
      <c r="S921" s="73">
        <v>0</v>
      </c>
      <c r="T921" s="73">
        <v>0</v>
      </c>
      <c r="U921" s="73">
        <v>0</v>
      </c>
      <c r="V921" s="73">
        <v>0</v>
      </c>
      <c r="W921" s="73">
        <v>0</v>
      </c>
      <c r="X921" s="73">
        <v>0</v>
      </c>
      <c r="Y921" s="73">
        <v>0</v>
      </c>
      <c r="Z921" s="73">
        <v>0</v>
      </c>
      <c r="AA921" s="73">
        <v>0</v>
      </c>
      <c r="AB921" s="73">
        <v>0</v>
      </c>
      <c r="AC921" s="73">
        <v>0</v>
      </c>
      <c r="AD921" s="73">
        <v>0</v>
      </c>
      <c r="AE921" s="73">
        <v>0</v>
      </c>
      <c r="AF921" s="73">
        <v>0</v>
      </c>
      <c r="AG921" s="73">
        <v>0</v>
      </c>
      <c r="AH921" s="73">
        <v>0</v>
      </c>
      <c r="AI921" s="73">
        <v>0</v>
      </c>
      <c r="AJ921" s="73">
        <v>0</v>
      </c>
      <c r="AK921" s="73">
        <v>0</v>
      </c>
      <c r="AL921" s="73">
        <v>0</v>
      </c>
      <c r="AM921" s="73">
        <v>0</v>
      </c>
      <c r="AN921" s="73">
        <v>0</v>
      </c>
      <c r="AO921" s="73">
        <v>0</v>
      </c>
      <c r="AP921" s="73">
        <v>0</v>
      </c>
      <c r="AQ921" s="73">
        <v>0</v>
      </c>
      <c r="AR921" s="73">
        <v>0</v>
      </c>
      <c r="AS921" s="73">
        <v>0</v>
      </c>
      <c r="AT921" s="73">
        <v>0</v>
      </c>
      <c r="AU921" s="73">
        <v>0</v>
      </c>
      <c r="AV921" s="73">
        <v>0</v>
      </c>
      <c r="AW921" s="73">
        <v>0</v>
      </c>
      <c r="AX921" s="73">
        <v>0</v>
      </c>
      <c r="AY921" s="73">
        <v>0</v>
      </c>
      <c r="AZ921" s="73">
        <v>0</v>
      </c>
      <c r="BA921" s="73">
        <v>0</v>
      </c>
      <c r="BB921" s="73">
        <v>0</v>
      </c>
      <c r="BC921" s="73">
        <v>0</v>
      </c>
      <c r="BD921" s="73">
        <v>0</v>
      </c>
      <c r="BE921" s="73">
        <v>0</v>
      </c>
      <c r="BF921" s="73">
        <v>0</v>
      </c>
      <c r="BG921" s="73">
        <v>0</v>
      </c>
      <c r="BH921" s="73">
        <v>0</v>
      </c>
      <c r="BI921" s="73">
        <v>0</v>
      </c>
      <c r="BJ921" s="73">
        <v>0</v>
      </c>
      <c r="BK921" s="73">
        <v>0</v>
      </c>
      <c r="BL921" s="73">
        <v>0</v>
      </c>
      <c r="BM921" s="73">
        <v>0</v>
      </c>
      <c r="BN921" s="73">
        <v>0</v>
      </c>
      <c r="BO921" s="73">
        <v>0</v>
      </c>
      <c r="BP921" s="73">
        <v>0</v>
      </c>
      <c r="BQ921" s="73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</row>
    <row r="922" spans="1:85">
      <c r="A922" s="5" t="s">
        <v>8</v>
      </c>
      <c r="B922" s="5" t="s">
        <v>3</v>
      </c>
      <c r="C922" s="73">
        <v>0</v>
      </c>
      <c r="D922" s="73">
        <v>0</v>
      </c>
      <c r="E922" s="73">
        <v>0</v>
      </c>
      <c r="F922" s="73">
        <v>0</v>
      </c>
      <c r="G922" s="73">
        <v>0</v>
      </c>
      <c r="H922" s="73">
        <v>0</v>
      </c>
      <c r="I922" s="73">
        <v>0</v>
      </c>
      <c r="J922" s="73">
        <v>0</v>
      </c>
      <c r="K922" s="73">
        <v>0</v>
      </c>
      <c r="L922" s="73">
        <v>0</v>
      </c>
      <c r="M922" s="73">
        <v>0</v>
      </c>
      <c r="N922" s="73">
        <v>0</v>
      </c>
      <c r="O922" s="73">
        <v>0</v>
      </c>
      <c r="P922" s="73">
        <v>0</v>
      </c>
      <c r="Q922" s="73">
        <v>0</v>
      </c>
      <c r="R922" s="73">
        <v>0</v>
      </c>
      <c r="S922" s="73">
        <v>0</v>
      </c>
      <c r="T922" s="73">
        <v>0</v>
      </c>
      <c r="U922" s="73">
        <v>0</v>
      </c>
      <c r="V922" s="73">
        <v>0</v>
      </c>
      <c r="W922" s="73">
        <v>0</v>
      </c>
      <c r="X922" s="73">
        <v>0</v>
      </c>
      <c r="Y922" s="73">
        <v>0</v>
      </c>
      <c r="Z922" s="73">
        <v>0</v>
      </c>
      <c r="AA922" s="73">
        <v>0</v>
      </c>
      <c r="AB922" s="73">
        <v>0</v>
      </c>
      <c r="AC922" s="73">
        <v>0</v>
      </c>
      <c r="AD922" s="73">
        <v>0</v>
      </c>
      <c r="AE922" s="73">
        <v>0</v>
      </c>
      <c r="AF922" s="73">
        <v>0</v>
      </c>
      <c r="AG922" s="73">
        <v>0</v>
      </c>
      <c r="AH922" s="73">
        <v>0</v>
      </c>
      <c r="AI922" s="73">
        <v>0</v>
      </c>
      <c r="AJ922" s="73">
        <v>0</v>
      </c>
      <c r="AK922" s="73">
        <v>0</v>
      </c>
      <c r="AL922" s="73">
        <v>0</v>
      </c>
      <c r="AM922" s="73">
        <v>0</v>
      </c>
      <c r="AN922" s="73">
        <v>0</v>
      </c>
      <c r="AO922" s="73">
        <v>0</v>
      </c>
      <c r="AP922" s="73">
        <v>0</v>
      </c>
      <c r="AQ922" s="73">
        <v>0</v>
      </c>
      <c r="AR922" s="73">
        <v>0</v>
      </c>
      <c r="AS922" s="73">
        <v>0</v>
      </c>
      <c r="AT922" s="73">
        <v>0</v>
      </c>
      <c r="AU922" s="73">
        <v>0</v>
      </c>
      <c r="AV922" s="73">
        <v>0</v>
      </c>
      <c r="AW922" s="73">
        <v>0</v>
      </c>
      <c r="AX922" s="73">
        <v>0</v>
      </c>
      <c r="AY922" s="73">
        <v>0</v>
      </c>
      <c r="AZ922" s="73">
        <v>0</v>
      </c>
      <c r="BA922" s="73">
        <v>0</v>
      </c>
      <c r="BB922" s="73">
        <v>0</v>
      </c>
      <c r="BC922" s="73">
        <v>0</v>
      </c>
      <c r="BD922" s="73">
        <v>0</v>
      </c>
      <c r="BE922" s="73">
        <v>0</v>
      </c>
      <c r="BF922" s="73">
        <v>0</v>
      </c>
      <c r="BG922" s="73">
        <v>0</v>
      </c>
      <c r="BH922" s="73">
        <v>0</v>
      </c>
      <c r="BI922" s="73">
        <v>0</v>
      </c>
      <c r="BJ922" s="73">
        <v>0</v>
      </c>
      <c r="BK922" s="73">
        <v>0</v>
      </c>
      <c r="BL922" s="73">
        <v>0</v>
      </c>
      <c r="BM922" s="73">
        <v>0</v>
      </c>
      <c r="BN922" s="73">
        <v>0</v>
      </c>
      <c r="BO922" s="73">
        <v>0</v>
      </c>
      <c r="BP922" s="73">
        <v>0</v>
      </c>
      <c r="BQ922" s="73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</row>
    <row r="923" spans="1:85">
      <c r="A923" s="4"/>
      <c r="B923" s="4" t="s">
        <v>37</v>
      </c>
      <c r="C923" s="73">
        <v>0</v>
      </c>
      <c r="D923" s="73">
        <v>0</v>
      </c>
      <c r="E923" s="73">
        <v>0</v>
      </c>
      <c r="F923" s="73">
        <v>0</v>
      </c>
      <c r="G923" s="73">
        <v>0</v>
      </c>
      <c r="H923" s="73">
        <v>0</v>
      </c>
      <c r="I923" s="73">
        <v>0</v>
      </c>
      <c r="J923" s="73">
        <v>0</v>
      </c>
      <c r="K923" s="73">
        <v>0</v>
      </c>
      <c r="L923" s="73">
        <v>0</v>
      </c>
      <c r="M923" s="73">
        <v>0</v>
      </c>
      <c r="N923" s="73">
        <v>0</v>
      </c>
      <c r="O923" s="73">
        <v>0</v>
      </c>
      <c r="P923" s="73">
        <v>0</v>
      </c>
      <c r="Q923" s="73">
        <v>0</v>
      </c>
      <c r="R923" s="73">
        <v>0</v>
      </c>
      <c r="S923" s="73">
        <v>0</v>
      </c>
      <c r="T923" s="73">
        <v>0</v>
      </c>
      <c r="U923" s="73">
        <v>0</v>
      </c>
      <c r="V923" s="73">
        <v>0</v>
      </c>
      <c r="W923" s="73">
        <v>0</v>
      </c>
      <c r="X923" s="73">
        <v>0</v>
      </c>
      <c r="Y923" s="73">
        <v>0</v>
      </c>
      <c r="Z923" s="73">
        <v>0</v>
      </c>
      <c r="AA923" s="73">
        <v>0</v>
      </c>
      <c r="AB923" s="73">
        <v>0</v>
      </c>
      <c r="AC923" s="73">
        <v>0</v>
      </c>
      <c r="AD923" s="73">
        <v>0</v>
      </c>
      <c r="AE923" s="73">
        <v>0</v>
      </c>
      <c r="AF923" s="73">
        <v>0</v>
      </c>
      <c r="AG923" s="73">
        <v>0</v>
      </c>
      <c r="AH923" s="73">
        <v>0</v>
      </c>
      <c r="AI923" s="73">
        <v>0</v>
      </c>
      <c r="AJ923" s="73">
        <v>0</v>
      </c>
      <c r="AK923" s="73">
        <v>0</v>
      </c>
      <c r="AL923" s="73">
        <v>0</v>
      </c>
      <c r="AM923" s="73">
        <v>0</v>
      </c>
      <c r="AN923" s="73">
        <v>0</v>
      </c>
      <c r="AO923" s="73">
        <v>0</v>
      </c>
      <c r="AP923" s="73">
        <v>0</v>
      </c>
      <c r="AQ923" s="73">
        <v>0</v>
      </c>
      <c r="AR923" s="73">
        <v>0</v>
      </c>
      <c r="AS923" s="73">
        <v>0</v>
      </c>
      <c r="AT923" s="73">
        <v>0</v>
      </c>
      <c r="AU923" s="73">
        <v>0</v>
      </c>
      <c r="AV923" s="73">
        <v>0</v>
      </c>
      <c r="AW923" s="73">
        <v>0</v>
      </c>
      <c r="AX923" s="73">
        <v>0</v>
      </c>
      <c r="AY923" s="73">
        <v>0</v>
      </c>
      <c r="AZ923" s="73">
        <v>0</v>
      </c>
      <c r="BA923" s="73">
        <v>0</v>
      </c>
      <c r="BB923" s="73">
        <v>0</v>
      </c>
      <c r="BC923" s="73">
        <v>0</v>
      </c>
      <c r="BD923" s="73">
        <v>0</v>
      </c>
      <c r="BE923" s="73">
        <v>0</v>
      </c>
      <c r="BF923" s="73">
        <v>0</v>
      </c>
      <c r="BG923" s="73">
        <v>0</v>
      </c>
      <c r="BH923" s="73">
        <v>0</v>
      </c>
      <c r="BI923" s="73">
        <v>0</v>
      </c>
      <c r="BJ923" s="73">
        <v>0</v>
      </c>
      <c r="BK923" s="73">
        <v>0</v>
      </c>
      <c r="BL923" s="73">
        <v>0</v>
      </c>
      <c r="BM923" s="73">
        <v>0</v>
      </c>
      <c r="BN923" s="73">
        <v>0</v>
      </c>
      <c r="BO923" s="73">
        <v>0</v>
      </c>
      <c r="BP923" s="73">
        <v>0</v>
      </c>
      <c r="BQ923" s="7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</row>
    <row r="924" spans="1:85">
      <c r="A924" s="14" t="s">
        <v>36</v>
      </c>
      <c r="B924" s="14" t="s">
        <v>38</v>
      </c>
      <c r="C924" s="73">
        <v>0</v>
      </c>
      <c r="D924" s="73">
        <v>0</v>
      </c>
      <c r="E924" s="73">
        <v>0</v>
      </c>
      <c r="F924" s="73">
        <v>0</v>
      </c>
      <c r="G924" s="73">
        <v>0</v>
      </c>
      <c r="H924" s="73">
        <v>0</v>
      </c>
      <c r="I924" s="73">
        <v>0</v>
      </c>
      <c r="J924" s="73">
        <v>0</v>
      </c>
      <c r="K924" s="73">
        <v>0</v>
      </c>
      <c r="L924" s="73">
        <v>0</v>
      </c>
      <c r="M924" s="73">
        <v>0</v>
      </c>
      <c r="N924" s="73">
        <v>0</v>
      </c>
      <c r="O924" s="73">
        <v>0</v>
      </c>
      <c r="P924" s="73">
        <v>0</v>
      </c>
      <c r="Q924" s="73">
        <v>0</v>
      </c>
      <c r="R924" s="73">
        <v>0</v>
      </c>
      <c r="S924" s="73">
        <v>0</v>
      </c>
      <c r="T924" s="73">
        <v>0</v>
      </c>
      <c r="U924" s="73">
        <v>0</v>
      </c>
      <c r="V924" s="73">
        <v>0</v>
      </c>
      <c r="W924" s="73">
        <v>0</v>
      </c>
      <c r="X924" s="73">
        <v>0</v>
      </c>
      <c r="Y924" s="73">
        <v>0</v>
      </c>
      <c r="Z924" s="73">
        <v>0</v>
      </c>
      <c r="AA924" s="73">
        <v>0</v>
      </c>
      <c r="AB924" s="73">
        <v>0</v>
      </c>
      <c r="AC924" s="73">
        <v>0</v>
      </c>
      <c r="AD924" s="73">
        <v>0</v>
      </c>
      <c r="AE924" s="73">
        <v>0</v>
      </c>
      <c r="AF924" s="73">
        <v>0</v>
      </c>
      <c r="AG924" s="73">
        <v>0</v>
      </c>
      <c r="AH924" s="73">
        <v>0</v>
      </c>
      <c r="AI924" s="73">
        <v>0</v>
      </c>
      <c r="AJ924" s="73">
        <v>0</v>
      </c>
      <c r="AK924" s="73">
        <v>0</v>
      </c>
      <c r="AL924" s="73">
        <v>0</v>
      </c>
      <c r="AM924" s="73">
        <v>0</v>
      </c>
      <c r="AN924" s="73">
        <v>0</v>
      </c>
      <c r="AO924" s="73">
        <v>0</v>
      </c>
      <c r="AP924" s="73">
        <v>0</v>
      </c>
      <c r="AQ924" s="73">
        <v>0</v>
      </c>
      <c r="AR924" s="73">
        <v>0</v>
      </c>
      <c r="AS924" s="73">
        <v>0</v>
      </c>
      <c r="AT924" s="73">
        <v>0</v>
      </c>
      <c r="AU924" s="73">
        <v>0</v>
      </c>
      <c r="AV924" s="73">
        <v>0</v>
      </c>
      <c r="AW924" s="73">
        <v>0</v>
      </c>
      <c r="AX924" s="73">
        <v>0</v>
      </c>
      <c r="AY924" s="73">
        <v>0</v>
      </c>
      <c r="AZ924" s="73">
        <v>0</v>
      </c>
      <c r="BA924" s="73">
        <v>0</v>
      </c>
      <c r="BB924" s="73">
        <v>0</v>
      </c>
      <c r="BC924" s="73">
        <v>0</v>
      </c>
      <c r="BD924" s="73">
        <v>0</v>
      </c>
      <c r="BE924" s="73">
        <v>0</v>
      </c>
      <c r="BF924" s="73">
        <v>0</v>
      </c>
      <c r="BG924" s="73">
        <v>0</v>
      </c>
      <c r="BH924" s="73">
        <v>0</v>
      </c>
      <c r="BI924" s="73">
        <v>0</v>
      </c>
      <c r="BJ924" s="73">
        <v>0</v>
      </c>
      <c r="BK924" s="73">
        <v>0</v>
      </c>
      <c r="BL924" s="73">
        <v>0</v>
      </c>
      <c r="BM924" s="73">
        <v>0</v>
      </c>
      <c r="BN924" s="73">
        <v>0</v>
      </c>
      <c r="BO924" s="73">
        <v>0</v>
      </c>
      <c r="BP924" s="73">
        <v>0</v>
      </c>
      <c r="BQ924" s="73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</row>
    <row r="925" spans="1:85">
      <c r="A925" s="5"/>
      <c r="B925" s="5" t="s">
        <v>213</v>
      </c>
      <c r="C925" s="73">
        <v>0</v>
      </c>
      <c r="D925" s="73">
        <v>0</v>
      </c>
      <c r="E925" s="73">
        <v>0</v>
      </c>
      <c r="F925" s="73">
        <v>0</v>
      </c>
      <c r="G925" s="73">
        <v>0</v>
      </c>
      <c r="H925" s="73">
        <v>0</v>
      </c>
      <c r="I925" s="73">
        <v>0</v>
      </c>
      <c r="J925" s="73">
        <v>0</v>
      </c>
      <c r="K925" s="73">
        <v>0</v>
      </c>
      <c r="L925" s="73">
        <v>0</v>
      </c>
      <c r="M925" s="73">
        <v>0</v>
      </c>
      <c r="N925" s="73">
        <v>0</v>
      </c>
      <c r="O925" s="73">
        <v>0</v>
      </c>
      <c r="P925" s="73">
        <v>0</v>
      </c>
      <c r="Q925" s="73">
        <v>0</v>
      </c>
      <c r="R925" s="73">
        <v>0</v>
      </c>
      <c r="S925" s="73">
        <v>0</v>
      </c>
      <c r="T925" s="73">
        <v>0</v>
      </c>
      <c r="U925" s="73">
        <v>0</v>
      </c>
      <c r="V925" s="73">
        <v>0</v>
      </c>
      <c r="W925" s="73">
        <v>0</v>
      </c>
      <c r="X925" s="73">
        <v>0</v>
      </c>
      <c r="Y925" s="73">
        <v>0</v>
      </c>
      <c r="Z925" s="73">
        <v>0</v>
      </c>
      <c r="AA925" s="73">
        <v>0</v>
      </c>
      <c r="AB925" s="73">
        <v>0</v>
      </c>
      <c r="AC925" s="73">
        <v>0</v>
      </c>
      <c r="AD925" s="73">
        <v>0</v>
      </c>
      <c r="AE925" s="73">
        <v>0</v>
      </c>
      <c r="AF925" s="73">
        <v>0</v>
      </c>
      <c r="AG925" s="73">
        <v>0</v>
      </c>
      <c r="AH925" s="73">
        <v>0</v>
      </c>
      <c r="AI925" s="73">
        <v>0</v>
      </c>
      <c r="AJ925" s="73">
        <v>0</v>
      </c>
      <c r="AK925" s="73">
        <v>0</v>
      </c>
      <c r="AL925" s="73">
        <v>0</v>
      </c>
      <c r="AM925" s="73">
        <v>0</v>
      </c>
      <c r="AN925" s="73">
        <v>0</v>
      </c>
      <c r="AO925" s="73">
        <v>0</v>
      </c>
      <c r="AP925" s="73">
        <v>0</v>
      </c>
      <c r="AQ925" s="73">
        <v>0</v>
      </c>
      <c r="AR925" s="73">
        <v>0</v>
      </c>
      <c r="AS925" s="73">
        <v>0</v>
      </c>
      <c r="AT925" s="73">
        <v>0</v>
      </c>
      <c r="AU925" s="73">
        <v>0</v>
      </c>
      <c r="AV925" s="73">
        <v>0</v>
      </c>
      <c r="AW925" s="73">
        <v>0</v>
      </c>
      <c r="AX925" s="73">
        <v>0</v>
      </c>
      <c r="AY925" s="73">
        <v>0</v>
      </c>
      <c r="AZ925" s="73">
        <v>0</v>
      </c>
      <c r="BA925" s="73">
        <v>0</v>
      </c>
      <c r="BB925" s="73">
        <v>0</v>
      </c>
      <c r="BC925" s="73">
        <v>0</v>
      </c>
      <c r="BD925" s="73">
        <v>0</v>
      </c>
      <c r="BE925" s="73">
        <v>0</v>
      </c>
      <c r="BF925" s="73">
        <v>0</v>
      </c>
      <c r="BG925" s="73">
        <v>0</v>
      </c>
      <c r="BH925" s="73">
        <v>0</v>
      </c>
      <c r="BI925" s="73">
        <v>0</v>
      </c>
      <c r="BJ925" s="73">
        <v>0</v>
      </c>
      <c r="BK925" s="73">
        <v>0</v>
      </c>
      <c r="BL925" s="73">
        <v>0</v>
      </c>
      <c r="BM925" s="73">
        <v>0</v>
      </c>
      <c r="BN925" s="73">
        <v>0</v>
      </c>
      <c r="BO925" s="73">
        <v>0</v>
      </c>
      <c r="BP925" s="73">
        <v>0</v>
      </c>
      <c r="BQ925" s="73">
        <v>0</v>
      </c>
    </row>
    <row r="926" spans="1:85">
      <c r="A926" s="1" t="str">
        <f>LOOKUP(B926,[1]Regions!$A$4:$A$98,[1]Regions!$B$4:$B$98)</f>
        <v>Mexico</v>
      </c>
      <c r="B926" s="2">
        <v>43</v>
      </c>
      <c r="C926" s="72">
        <v>2018</v>
      </c>
      <c r="D926" s="72">
        <v>2019</v>
      </c>
      <c r="E926" s="72">
        <v>2020</v>
      </c>
      <c r="F926" s="72">
        <v>2021</v>
      </c>
      <c r="G926" s="72">
        <v>2022</v>
      </c>
      <c r="H926" s="72">
        <v>2023</v>
      </c>
      <c r="I926" s="72">
        <v>2024</v>
      </c>
      <c r="J926" s="72">
        <v>2025</v>
      </c>
      <c r="K926" s="72">
        <v>2026</v>
      </c>
      <c r="L926" s="72">
        <v>2027</v>
      </c>
      <c r="M926" s="72">
        <v>2028</v>
      </c>
      <c r="N926" s="72">
        <v>2029</v>
      </c>
      <c r="O926" s="72">
        <v>2030</v>
      </c>
      <c r="P926" s="72">
        <v>2031</v>
      </c>
      <c r="Q926" s="72">
        <v>2032</v>
      </c>
      <c r="R926" s="72">
        <v>2033</v>
      </c>
      <c r="S926" s="72">
        <v>2034</v>
      </c>
      <c r="T926" s="72">
        <v>2035</v>
      </c>
      <c r="U926" s="72">
        <v>2036</v>
      </c>
      <c r="V926" s="72">
        <v>2037</v>
      </c>
      <c r="W926" s="72">
        <v>2038</v>
      </c>
      <c r="X926" s="72">
        <v>2039</v>
      </c>
      <c r="Y926" s="72">
        <v>2040</v>
      </c>
      <c r="Z926" s="72">
        <v>2041</v>
      </c>
      <c r="AA926" s="72">
        <v>2042</v>
      </c>
      <c r="AB926" s="72">
        <v>2043</v>
      </c>
      <c r="AC926" s="72">
        <v>2044</v>
      </c>
      <c r="AD926" s="72">
        <v>2045</v>
      </c>
      <c r="AE926" s="72">
        <v>2046</v>
      </c>
      <c r="AF926" s="72">
        <v>2047</v>
      </c>
      <c r="AG926" s="72">
        <v>2048</v>
      </c>
      <c r="AH926" s="72">
        <v>2049</v>
      </c>
      <c r="AI926" s="72">
        <v>2050</v>
      </c>
      <c r="AJ926">
        <v>2051</v>
      </c>
      <c r="AK926">
        <v>2052</v>
      </c>
      <c r="AL926">
        <v>2053</v>
      </c>
      <c r="AM926">
        <v>2054</v>
      </c>
      <c r="AN926">
        <v>2055</v>
      </c>
      <c r="AO926">
        <v>2056</v>
      </c>
      <c r="AP926">
        <v>2057</v>
      </c>
      <c r="AQ926">
        <v>2058</v>
      </c>
      <c r="AR926">
        <v>2059</v>
      </c>
      <c r="AS926">
        <v>2060</v>
      </c>
      <c r="AT926">
        <v>2061</v>
      </c>
      <c r="AU926">
        <v>2062</v>
      </c>
      <c r="AV926">
        <v>2063</v>
      </c>
      <c r="AW926">
        <v>2064</v>
      </c>
      <c r="AX926">
        <v>2065</v>
      </c>
      <c r="AY926">
        <v>2066</v>
      </c>
      <c r="AZ926">
        <v>2067</v>
      </c>
      <c r="BA926">
        <v>2068</v>
      </c>
      <c r="BB926">
        <v>2069</v>
      </c>
      <c r="BC926">
        <v>2070</v>
      </c>
      <c r="BD926">
        <v>2071</v>
      </c>
      <c r="BE926">
        <v>2072</v>
      </c>
      <c r="BF926">
        <v>2073</v>
      </c>
      <c r="BG926">
        <v>2074</v>
      </c>
      <c r="BH926">
        <v>2075</v>
      </c>
      <c r="BI926">
        <v>2076</v>
      </c>
      <c r="BJ926">
        <v>2077</v>
      </c>
      <c r="BK926">
        <v>2078</v>
      </c>
      <c r="BL926">
        <v>2079</v>
      </c>
      <c r="BM926">
        <v>2080</v>
      </c>
      <c r="BN926">
        <v>2081</v>
      </c>
      <c r="BO926">
        <v>2082</v>
      </c>
      <c r="BP926">
        <v>2083</v>
      </c>
      <c r="BQ926">
        <v>2084</v>
      </c>
      <c r="BR926">
        <v>2085</v>
      </c>
      <c r="BS926">
        <v>2086</v>
      </c>
      <c r="BT926">
        <v>2087</v>
      </c>
      <c r="BU926">
        <v>2088</v>
      </c>
      <c r="BV926">
        <v>2089</v>
      </c>
      <c r="BW926">
        <v>2090</v>
      </c>
      <c r="BX926">
        <v>2091</v>
      </c>
      <c r="BY926">
        <v>2092</v>
      </c>
      <c r="BZ926">
        <v>2093</v>
      </c>
      <c r="CA926">
        <v>2094</v>
      </c>
      <c r="CB926">
        <v>2095</v>
      </c>
      <c r="CC926">
        <v>2096</v>
      </c>
      <c r="CD926">
        <v>2097</v>
      </c>
      <c r="CE926">
        <v>2098</v>
      </c>
      <c r="CF926">
        <v>2099</v>
      </c>
      <c r="CG926">
        <v>2100</v>
      </c>
    </row>
    <row r="927" spans="1:85">
      <c r="A927" s="74"/>
      <c r="B927" s="74" t="s">
        <v>4</v>
      </c>
      <c r="C927" s="73">
        <v>0</v>
      </c>
      <c r="D927" s="73">
        <v>0</v>
      </c>
      <c r="E927" s="73">
        <v>0</v>
      </c>
      <c r="F927" s="73">
        <v>0</v>
      </c>
      <c r="G927" s="73">
        <v>0</v>
      </c>
      <c r="H927" s="73">
        <v>0</v>
      </c>
      <c r="I927" s="73">
        <v>0</v>
      </c>
      <c r="J927" s="73">
        <v>0</v>
      </c>
      <c r="K927" s="73">
        <v>0</v>
      </c>
      <c r="L927" s="73">
        <v>0</v>
      </c>
      <c r="M927" s="73">
        <v>0</v>
      </c>
      <c r="N927" s="73">
        <v>0</v>
      </c>
      <c r="O927" s="73">
        <v>0</v>
      </c>
      <c r="P927" s="73">
        <v>0</v>
      </c>
      <c r="Q927" s="73">
        <v>0</v>
      </c>
      <c r="R927" s="73">
        <v>0</v>
      </c>
      <c r="S927" s="73">
        <v>0</v>
      </c>
      <c r="T927" s="73">
        <v>0</v>
      </c>
      <c r="U927" s="73">
        <v>0</v>
      </c>
      <c r="V927" s="73">
        <v>0</v>
      </c>
      <c r="W927" s="73">
        <v>0</v>
      </c>
      <c r="X927" s="73">
        <v>0</v>
      </c>
      <c r="Y927" s="73">
        <v>0</v>
      </c>
      <c r="Z927" s="73">
        <v>0</v>
      </c>
      <c r="AA927" s="73">
        <v>0</v>
      </c>
      <c r="AB927" s="73">
        <v>0</v>
      </c>
      <c r="AC927" s="73">
        <v>0</v>
      </c>
      <c r="AD927" s="73">
        <v>0</v>
      </c>
      <c r="AE927" s="73">
        <v>0</v>
      </c>
      <c r="AF927" s="73">
        <v>0</v>
      </c>
      <c r="AG927" s="73">
        <v>0</v>
      </c>
      <c r="AH927" s="73">
        <v>0</v>
      </c>
      <c r="AI927" s="73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</row>
    <row r="928" spans="1:85">
      <c r="A928" s="74" t="s">
        <v>0</v>
      </c>
      <c r="B928" s="74" t="s">
        <v>3</v>
      </c>
      <c r="C928" s="73">
        <v>0</v>
      </c>
      <c r="D928" s="73">
        <v>0</v>
      </c>
      <c r="E928" s="73">
        <v>0</v>
      </c>
      <c r="F928" s="73">
        <v>0</v>
      </c>
      <c r="G928" s="73">
        <v>0</v>
      </c>
      <c r="H928" s="73">
        <v>0</v>
      </c>
      <c r="I928" s="73">
        <v>0</v>
      </c>
      <c r="J928" s="73">
        <v>0</v>
      </c>
      <c r="K928" s="73">
        <v>0</v>
      </c>
      <c r="L928" s="73">
        <v>0</v>
      </c>
      <c r="M928" s="73">
        <v>0</v>
      </c>
      <c r="N928" s="73">
        <v>0</v>
      </c>
      <c r="O928" s="73">
        <v>0</v>
      </c>
      <c r="P928" s="73">
        <v>0</v>
      </c>
      <c r="Q928" s="73">
        <v>0</v>
      </c>
      <c r="R928" s="73">
        <v>0</v>
      </c>
      <c r="S928" s="73">
        <v>0</v>
      </c>
      <c r="T928" s="73">
        <v>0</v>
      </c>
      <c r="U928" s="73">
        <v>0</v>
      </c>
      <c r="V928" s="73">
        <v>0</v>
      </c>
      <c r="W928" s="73">
        <v>0</v>
      </c>
      <c r="X928" s="73">
        <v>0</v>
      </c>
      <c r="Y928" s="73">
        <v>0</v>
      </c>
      <c r="Z928" s="73">
        <v>0</v>
      </c>
      <c r="AA928" s="73">
        <v>0</v>
      </c>
      <c r="AB928" s="73">
        <v>0</v>
      </c>
      <c r="AC928" s="73">
        <v>0</v>
      </c>
      <c r="AD928" s="73">
        <v>0</v>
      </c>
      <c r="AE928" s="73">
        <v>0</v>
      </c>
      <c r="AF928" s="73">
        <v>0</v>
      </c>
      <c r="AG928" s="73">
        <v>0</v>
      </c>
      <c r="AH928" s="73">
        <v>0</v>
      </c>
      <c r="AI928" s="73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</row>
    <row r="929" spans="1:85">
      <c r="A929" s="74"/>
      <c r="B929" s="74" t="s">
        <v>34</v>
      </c>
      <c r="C929" s="73">
        <v>0</v>
      </c>
      <c r="D929" s="73">
        <v>0</v>
      </c>
      <c r="E929" s="73">
        <v>0</v>
      </c>
      <c r="F929" s="73">
        <v>0</v>
      </c>
      <c r="G929" s="73">
        <v>0</v>
      </c>
      <c r="H929" s="73">
        <v>0</v>
      </c>
      <c r="I929" s="73">
        <v>0</v>
      </c>
      <c r="J929" s="73">
        <v>0</v>
      </c>
      <c r="K929" s="73">
        <v>0</v>
      </c>
      <c r="L929" s="73">
        <v>0</v>
      </c>
      <c r="M929" s="73">
        <v>0</v>
      </c>
      <c r="N929" s="73">
        <v>0</v>
      </c>
      <c r="O929" s="73">
        <v>0</v>
      </c>
      <c r="P929" s="73">
        <v>0</v>
      </c>
      <c r="Q929" s="73">
        <v>0</v>
      </c>
      <c r="R929" s="73">
        <v>0</v>
      </c>
      <c r="S929" s="73">
        <v>0</v>
      </c>
      <c r="T929" s="73">
        <v>0</v>
      </c>
      <c r="U929" s="73">
        <v>0</v>
      </c>
      <c r="V929" s="73">
        <v>0</v>
      </c>
      <c r="W929" s="73">
        <v>0</v>
      </c>
      <c r="X929" s="73">
        <v>0</v>
      </c>
      <c r="Y929" s="73">
        <v>0</v>
      </c>
      <c r="Z929" s="73">
        <v>0</v>
      </c>
      <c r="AA929" s="73">
        <v>0</v>
      </c>
      <c r="AB929" s="73">
        <v>0</v>
      </c>
      <c r="AC929" s="73">
        <v>0</v>
      </c>
      <c r="AD929" s="73">
        <v>0</v>
      </c>
      <c r="AE929" s="73">
        <v>0</v>
      </c>
      <c r="AF929" s="73">
        <v>0</v>
      </c>
      <c r="AG929" s="73">
        <v>0</v>
      </c>
      <c r="AH929" s="73">
        <v>0</v>
      </c>
      <c r="AI929" s="73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</row>
    <row r="930" spans="1:85">
      <c r="A930" s="14"/>
      <c r="B930" s="14" t="s">
        <v>35</v>
      </c>
      <c r="C930" s="73">
        <v>0</v>
      </c>
      <c r="D930" s="73">
        <v>0</v>
      </c>
      <c r="E930" s="73">
        <v>0</v>
      </c>
      <c r="F930" s="73">
        <v>0</v>
      </c>
      <c r="G930" s="73">
        <v>0</v>
      </c>
      <c r="H930" s="73">
        <v>0</v>
      </c>
      <c r="I930" s="73">
        <v>0</v>
      </c>
      <c r="J930" s="73">
        <v>0</v>
      </c>
      <c r="K930" s="73">
        <v>0</v>
      </c>
      <c r="L930" s="73">
        <v>0</v>
      </c>
      <c r="M930" s="73">
        <v>0</v>
      </c>
      <c r="N930" s="73">
        <v>0</v>
      </c>
      <c r="O930" s="73">
        <v>0</v>
      </c>
      <c r="P930" s="73">
        <v>0</v>
      </c>
      <c r="Q930" s="73">
        <v>0</v>
      </c>
      <c r="R930" s="73">
        <v>0</v>
      </c>
      <c r="S930" s="73">
        <v>0</v>
      </c>
      <c r="T930" s="73">
        <v>0</v>
      </c>
      <c r="U930" s="73">
        <v>0</v>
      </c>
      <c r="V930" s="73">
        <v>0</v>
      </c>
      <c r="W930" s="73">
        <v>0</v>
      </c>
      <c r="X930" s="73">
        <v>0</v>
      </c>
      <c r="Y930" s="73">
        <v>0</v>
      </c>
      <c r="Z930" s="73">
        <v>0</v>
      </c>
      <c r="AA930" s="73">
        <v>0</v>
      </c>
      <c r="AB930" s="73">
        <v>0</v>
      </c>
      <c r="AC930" s="73">
        <v>0</v>
      </c>
      <c r="AD930" s="73">
        <v>0</v>
      </c>
      <c r="AE930" s="73">
        <v>0</v>
      </c>
      <c r="AF930" s="73">
        <v>0</v>
      </c>
      <c r="AG930" s="73">
        <v>0</v>
      </c>
      <c r="AH930" s="73">
        <v>0</v>
      </c>
      <c r="AI930" s="73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</row>
    <row r="931" spans="1:85">
      <c r="A931" s="4"/>
      <c r="B931" s="4" t="s">
        <v>4</v>
      </c>
      <c r="C931" s="73">
        <v>0</v>
      </c>
      <c r="D931" s="73">
        <v>0</v>
      </c>
      <c r="E931" s="73">
        <v>0</v>
      </c>
      <c r="F931" s="73">
        <v>0</v>
      </c>
      <c r="G931" s="73">
        <v>0</v>
      </c>
      <c r="H931" s="73">
        <v>0</v>
      </c>
      <c r="I931" s="73">
        <v>0</v>
      </c>
      <c r="J931" s="73">
        <v>0</v>
      </c>
      <c r="K931" s="73">
        <v>0</v>
      </c>
      <c r="L931" s="73">
        <v>0</v>
      </c>
      <c r="M931" s="73">
        <v>0</v>
      </c>
      <c r="N931" s="73">
        <v>0</v>
      </c>
      <c r="O931" s="73">
        <v>0</v>
      </c>
      <c r="P931" s="73">
        <v>0</v>
      </c>
      <c r="Q931" s="73">
        <v>0</v>
      </c>
      <c r="R931" s="73">
        <v>0</v>
      </c>
      <c r="S931" s="73">
        <v>0</v>
      </c>
      <c r="T931" s="73">
        <v>0</v>
      </c>
      <c r="U931" s="73">
        <v>0</v>
      </c>
      <c r="V931" s="73">
        <v>0</v>
      </c>
      <c r="W931" s="73">
        <v>0</v>
      </c>
      <c r="X931" s="73">
        <v>0</v>
      </c>
      <c r="Y931" s="73">
        <v>0</v>
      </c>
      <c r="Z931" s="73">
        <v>0</v>
      </c>
      <c r="AA931" s="73">
        <v>0</v>
      </c>
      <c r="AB931" s="73">
        <v>0</v>
      </c>
      <c r="AC931" s="73">
        <v>0</v>
      </c>
      <c r="AD931" s="73">
        <v>0</v>
      </c>
      <c r="AE931" s="73">
        <v>0</v>
      </c>
      <c r="AF931" s="73">
        <v>0</v>
      </c>
      <c r="AG931" s="73">
        <v>0</v>
      </c>
      <c r="AH931" s="73">
        <v>0</v>
      </c>
      <c r="AI931" s="73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</row>
    <row r="932" spans="1:85">
      <c r="A932" s="74" t="s">
        <v>1</v>
      </c>
      <c r="B932" s="74" t="s">
        <v>3</v>
      </c>
      <c r="C932" s="73">
        <v>0</v>
      </c>
      <c r="D932" s="73">
        <v>0</v>
      </c>
      <c r="E932" s="73">
        <v>0</v>
      </c>
      <c r="F932" s="73">
        <v>0</v>
      </c>
      <c r="G932" s="73">
        <v>0</v>
      </c>
      <c r="H932" s="73">
        <v>0</v>
      </c>
      <c r="I932" s="73">
        <v>0</v>
      </c>
      <c r="J932" s="73">
        <v>0</v>
      </c>
      <c r="K932" s="73">
        <v>0</v>
      </c>
      <c r="L932" s="73">
        <v>0</v>
      </c>
      <c r="M932" s="73">
        <v>0</v>
      </c>
      <c r="N932" s="73">
        <v>0</v>
      </c>
      <c r="O932" s="73">
        <v>0</v>
      </c>
      <c r="P932" s="73">
        <v>0</v>
      </c>
      <c r="Q932" s="73">
        <v>0</v>
      </c>
      <c r="R932" s="73">
        <v>0</v>
      </c>
      <c r="S932" s="73">
        <v>0</v>
      </c>
      <c r="T932" s="73">
        <v>0</v>
      </c>
      <c r="U932" s="73">
        <v>0</v>
      </c>
      <c r="V932" s="73">
        <v>0</v>
      </c>
      <c r="W932" s="73">
        <v>0</v>
      </c>
      <c r="X932" s="73">
        <v>0</v>
      </c>
      <c r="Y932" s="73">
        <v>0</v>
      </c>
      <c r="Z932" s="73">
        <v>0</v>
      </c>
      <c r="AA932" s="73">
        <v>0</v>
      </c>
      <c r="AB932" s="73">
        <v>0</v>
      </c>
      <c r="AC932" s="73">
        <v>0</v>
      </c>
      <c r="AD932" s="73">
        <v>0</v>
      </c>
      <c r="AE932" s="73">
        <v>0</v>
      </c>
      <c r="AF932" s="73">
        <v>0</v>
      </c>
      <c r="AG932" s="73">
        <v>0</v>
      </c>
      <c r="AH932" s="73">
        <v>0</v>
      </c>
      <c r="AI932" s="73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</row>
    <row r="933" spans="1:85">
      <c r="A933" s="74"/>
      <c r="B933" s="74" t="s">
        <v>34</v>
      </c>
      <c r="C933" s="73">
        <v>0</v>
      </c>
      <c r="D933" s="73">
        <v>0</v>
      </c>
      <c r="E933" s="73">
        <v>0</v>
      </c>
      <c r="F933" s="73">
        <v>0</v>
      </c>
      <c r="G933" s="73">
        <v>0</v>
      </c>
      <c r="H933" s="73">
        <v>0</v>
      </c>
      <c r="I933" s="73">
        <v>0</v>
      </c>
      <c r="J933" s="73">
        <v>0</v>
      </c>
      <c r="K933" s="73">
        <v>0</v>
      </c>
      <c r="L933" s="73">
        <v>0</v>
      </c>
      <c r="M933" s="73">
        <v>0</v>
      </c>
      <c r="N933" s="73">
        <v>0</v>
      </c>
      <c r="O933" s="73">
        <v>0</v>
      </c>
      <c r="P933" s="73">
        <v>0</v>
      </c>
      <c r="Q933" s="73">
        <v>0</v>
      </c>
      <c r="R933" s="73">
        <v>0</v>
      </c>
      <c r="S933" s="73">
        <v>0</v>
      </c>
      <c r="T933" s="73">
        <v>0</v>
      </c>
      <c r="U933" s="73">
        <v>0</v>
      </c>
      <c r="V933" s="73">
        <v>0</v>
      </c>
      <c r="W933" s="73">
        <v>0</v>
      </c>
      <c r="X933" s="73">
        <v>0</v>
      </c>
      <c r="Y933" s="73">
        <v>0</v>
      </c>
      <c r="Z933" s="73">
        <v>0</v>
      </c>
      <c r="AA933" s="73">
        <v>0</v>
      </c>
      <c r="AB933" s="73">
        <v>0</v>
      </c>
      <c r="AC933" s="73">
        <v>0</v>
      </c>
      <c r="AD933" s="73">
        <v>0</v>
      </c>
      <c r="AE933" s="73">
        <v>0</v>
      </c>
      <c r="AF933" s="73">
        <v>0</v>
      </c>
      <c r="AG933" s="73">
        <v>0</v>
      </c>
      <c r="AH933" s="73">
        <v>0</v>
      </c>
      <c r="AI933" s="7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</row>
    <row r="934" spans="1:85">
      <c r="A934" s="14"/>
      <c r="B934" s="14" t="s">
        <v>35</v>
      </c>
      <c r="C934" s="73">
        <v>0</v>
      </c>
      <c r="D934" s="73">
        <v>0</v>
      </c>
      <c r="E934" s="73">
        <v>0</v>
      </c>
      <c r="F934" s="73">
        <v>0</v>
      </c>
      <c r="G934" s="73">
        <v>0</v>
      </c>
      <c r="H934" s="73">
        <v>0</v>
      </c>
      <c r="I934" s="73">
        <v>0</v>
      </c>
      <c r="J934" s="73">
        <v>0</v>
      </c>
      <c r="K934" s="73">
        <v>0</v>
      </c>
      <c r="L934" s="73">
        <v>0</v>
      </c>
      <c r="M934" s="73">
        <v>0</v>
      </c>
      <c r="N934" s="73">
        <v>0</v>
      </c>
      <c r="O934" s="73">
        <v>0</v>
      </c>
      <c r="P934" s="73">
        <v>0</v>
      </c>
      <c r="Q934" s="73">
        <v>0</v>
      </c>
      <c r="R934" s="73">
        <v>0</v>
      </c>
      <c r="S934" s="73">
        <v>0</v>
      </c>
      <c r="T934" s="73">
        <v>0</v>
      </c>
      <c r="U934" s="73">
        <v>0</v>
      </c>
      <c r="V934" s="73">
        <v>0</v>
      </c>
      <c r="W934" s="73">
        <v>0</v>
      </c>
      <c r="X934" s="73">
        <v>0</v>
      </c>
      <c r="Y934" s="73">
        <v>0</v>
      </c>
      <c r="Z934" s="73">
        <v>0</v>
      </c>
      <c r="AA934" s="73">
        <v>0</v>
      </c>
      <c r="AB934" s="73">
        <v>0</v>
      </c>
      <c r="AC934" s="73">
        <v>0</v>
      </c>
      <c r="AD934" s="73">
        <v>0</v>
      </c>
      <c r="AE934" s="73">
        <v>0</v>
      </c>
      <c r="AF934" s="73">
        <v>0</v>
      </c>
      <c r="AG934" s="73">
        <v>0</v>
      </c>
      <c r="AH934" s="73">
        <v>0</v>
      </c>
      <c r="AI934" s="73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</row>
    <row r="935" spans="1:85">
      <c r="A935" s="4"/>
      <c r="B935" s="4" t="s">
        <v>4</v>
      </c>
      <c r="C935" s="73">
        <v>0</v>
      </c>
      <c r="D935" s="73">
        <v>0</v>
      </c>
      <c r="E935" s="73">
        <v>0</v>
      </c>
      <c r="F935" s="73">
        <v>0</v>
      </c>
      <c r="G935" s="73">
        <v>0</v>
      </c>
      <c r="H935" s="73">
        <v>0</v>
      </c>
      <c r="I935" s="73">
        <v>0</v>
      </c>
      <c r="J935" s="73">
        <v>0</v>
      </c>
      <c r="K935" s="73">
        <v>0</v>
      </c>
      <c r="L935" s="73">
        <v>0</v>
      </c>
      <c r="M935" s="73">
        <v>0</v>
      </c>
      <c r="N935" s="73">
        <v>0</v>
      </c>
      <c r="O935" s="73">
        <v>0</v>
      </c>
      <c r="P935" s="73">
        <v>0</v>
      </c>
      <c r="Q935" s="73">
        <v>0</v>
      </c>
      <c r="R935" s="73">
        <v>0</v>
      </c>
      <c r="S935" s="73">
        <v>0</v>
      </c>
      <c r="T935" s="73">
        <v>0</v>
      </c>
      <c r="U935" s="73">
        <v>0</v>
      </c>
      <c r="V935" s="73">
        <v>0</v>
      </c>
      <c r="W935" s="73">
        <v>0</v>
      </c>
      <c r="X935" s="73">
        <v>0</v>
      </c>
      <c r="Y935" s="73">
        <v>0</v>
      </c>
      <c r="Z935" s="73">
        <v>0</v>
      </c>
      <c r="AA935" s="73">
        <v>0</v>
      </c>
      <c r="AB935" s="73">
        <v>0</v>
      </c>
      <c r="AC935" s="73">
        <v>0</v>
      </c>
      <c r="AD935" s="73">
        <v>0</v>
      </c>
      <c r="AE935" s="73">
        <v>0</v>
      </c>
      <c r="AF935" s="73">
        <v>0</v>
      </c>
      <c r="AG935" s="73">
        <v>0</v>
      </c>
      <c r="AH935" s="73">
        <v>0</v>
      </c>
      <c r="AI935" s="73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</row>
    <row r="936" spans="1:85">
      <c r="A936" s="14" t="s">
        <v>5</v>
      </c>
      <c r="B936" s="14" t="s">
        <v>3</v>
      </c>
      <c r="C936" s="73">
        <v>0</v>
      </c>
      <c r="D936" s="73">
        <v>0</v>
      </c>
      <c r="E936" s="73">
        <v>0</v>
      </c>
      <c r="F936" s="73">
        <v>0</v>
      </c>
      <c r="G936" s="73">
        <v>0</v>
      </c>
      <c r="H936" s="73">
        <v>0</v>
      </c>
      <c r="I936" s="73">
        <v>0</v>
      </c>
      <c r="J936" s="73">
        <v>0</v>
      </c>
      <c r="K936" s="73">
        <v>0</v>
      </c>
      <c r="L936" s="73">
        <v>0</v>
      </c>
      <c r="M936" s="73">
        <v>0</v>
      </c>
      <c r="N936" s="73">
        <v>0</v>
      </c>
      <c r="O936" s="73">
        <v>0</v>
      </c>
      <c r="P936" s="73">
        <v>0</v>
      </c>
      <c r="Q936" s="73">
        <v>0</v>
      </c>
      <c r="R936" s="73">
        <v>0</v>
      </c>
      <c r="S936" s="73">
        <v>0</v>
      </c>
      <c r="T936" s="73">
        <v>0</v>
      </c>
      <c r="U936" s="73">
        <v>0</v>
      </c>
      <c r="V936" s="73">
        <v>0</v>
      </c>
      <c r="W936" s="73">
        <v>0</v>
      </c>
      <c r="X936" s="73">
        <v>0</v>
      </c>
      <c r="Y936" s="73">
        <v>0</v>
      </c>
      <c r="Z936" s="73">
        <v>0</v>
      </c>
      <c r="AA936" s="73">
        <v>0</v>
      </c>
      <c r="AB936" s="73">
        <v>0</v>
      </c>
      <c r="AC936" s="73">
        <v>0</v>
      </c>
      <c r="AD936" s="73">
        <v>0</v>
      </c>
      <c r="AE936" s="73">
        <v>0</v>
      </c>
      <c r="AF936" s="73">
        <v>0</v>
      </c>
      <c r="AG936" s="73">
        <v>0</v>
      </c>
      <c r="AH936" s="73">
        <v>0</v>
      </c>
      <c r="AI936" s="73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</row>
    <row r="937" spans="1:85">
      <c r="A937" s="5"/>
      <c r="B937" s="5" t="s">
        <v>4</v>
      </c>
      <c r="C937" s="73">
        <v>0</v>
      </c>
      <c r="D937" s="73">
        <v>0</v>
      </c>
      <c r="E937" s="73">
        <v>0</v>
      </c>
      <c r="F937" s="73">
        <v>0</v>
      </c>
      <c r="G937" s="73">
        <v>0</v>
      </c>
      <c r="H937" s="73">
        <v>0</v>
      </c>
      <c r="I937" s="73">
        <v>0</v>
      </c>
      <c r="J937" s="73">
        <v>0</v>
      </c>
      <c r="K937" s="73">
        <v>0</v>
      </c>
      <c r="L937" s="73">
        <v>0</v>
      </c>
      <c r="M937" s="73">
        <v>0</v>
      </c>
      <c r="N937" s="73">
        <v>0</v>
      </c>
      <c r="O937" s="73">
        <v>0</v>
      </c>
      <c r="P937" s="73">
        <v>0</v>
      </c>
      <c r="Q937" s="73">
        <v>0</v>
      </c>
      <c r="R937" s="73">
        <v>0</v>
      </c>
      <c r="S937" s="73">
        <v>0</v>
      </c>
      <c r="T937" s="73">
        <v>0</v>
      </c>
      <c r="U937" s="73">
        <v>0</v>
      </c>
      <c r="V937" s="73">
        <v>0</v>
      </c>
      <c r="W937" s="73">
        <v>0</v>
      </c>
      <c r="X937" s="73">
        <v>0</v>
      </c>
      <c r="Y937" s="73">
        <v>0</v>
      </c>
      <c r="Z937" s="73">
        <v>0</v>
      </c>
      <c r="AA937" s="73">
        <v>0</v>
      </c>
      <c r="AB937" s="73">
        <v>0</v>
      </c>
      <c r="AC937" s="73">
        <v>0</v>
      </c>
      <c r="AD937" s="73">
        <v>0</v>
      </c>
      <c r="AE937" s="73">
        <v>0</v>
      </c>
      <c r="AF937" s="73">
        <v>0</v>
      </c>
      <c r="AG937" s="73">
        <v>0</v>
      </c>
      <c r="AH937" s="73">
        <v>0</v>
      </c>
      <c r="AI937" s="73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</row>
    <row r="938" spans="1:85">
      <c r="A938" s="5" t="s">
        <v>2</v>
      </c>
      <c r="B938" s="5" t="s">
        <v>3</v>
      </c>
      <c r="C938" s="73">
        <v>0</v>
      </c>
      <c r="D938" s="73">
        <v>0</v>
      </c>
      <c r="E938" s="73">
        <v>0</v>
      </c>
      <c r="F938" s="73">
        <v>0</v>
      </c>
      <c r="G938" s="73">
        <v>0</v>
      </c>
      <c r="H938" s="73">
        <v>0</v>
      </c>
      <c r="I938" s="73">
        <v>0</v>
      </c>
      <c r="J938" s="73">
        <v>0</v>
      </c>
      <c r="K938" s="73">
        <v>0</v>
      </c>
      <c r="L938" s="73">
        <v>0</v>
      </c>
      <c r="M938" s="73">
        <v>0</v>
      </c>
      <c r="N938" s="73">
        <v>0</v>
      </c>
      <c r="O938" s="73">
        <v>0</v>
      </c>
      <c r="P938" s="73">
        <v>0</v>
      </c>
      <c r="Q938" s="73">
        <v>0</v>
      </c>
      <c r="R938" s="73">
        <v>0</v>
      </c>
      <c r="S938" s="73">
        <v>0</v>
      </c>
      <c r="T938" s="73">
        <v>0</v>
      </c>
      <c r="U938" s="73">
        <v>0</v>
      </c>
      <c r="V938" s="73">
        <v>0</v>
      </c>
      <c r="W938" s="73">
        <v>0</v>
      </c>
      <c r="X938" s="73">
        <v>0</v>
      </c>
      <c r="Y938" s="73">
        <v>0</v>
      </c>
      <c r="Z938" s="73">
        <v>0</v>
      </c>
      <c r="AA938" s="73">
        <v>0</v>
      </c>
      <c r="AB938" s="73">
        <v>0</v>
      </c>
      <c r="AC938" s="73">
        <v>0</v>
      </c>
      <c r="AD938" s="73">
        <v>0</v>
      </c>
      <c r="AE938" s="73">
        <v>0</v>
      </c>
      <c r="AF938" s="73">
        <v>0</v>
      </c>
      <c r="AG938" s="73">
        <v>0</v>
      </c>
      <c r="AH938" s="73">
        <v>0</v>
      </c>
      <c r="AI938" s="73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</row>
    <row r="939" spans="1:85">
      <c r="A939" s="4"/>
      <c r="B939" s="4" t="s">
        <v>4</v>
      </c>
      <c r="C939" s="73">
        <v>0</v>
      </c>
      <c r="D939" s="73">
        <v>0</v>
      </c>
      <c r="E939" s="73">
        <v>0</v>
      </c>
      <c r="F939" s="73">
        <v>0</v>
      </c>
      <c r="G939" s="73">
        <v>0</v>
      </c>
      <c r="H939" s="73">
        <v>0</v>
      </c>
      <c r="I939" s="73">
        <v>0</v>
      </c>
      <c r="J939" s="73">
        <v>0</v>
      </c>
      <c r="K939" s="73">
        <v>0</v>
      </c>
      <c r="L939" s="73">
        <v>0</v>
      </c>
      <c r="M939" s="73">
        <v>0</v>
      </c>
      <c r="N939" s="73">
        <v>0</v>
      </c>
      <c r="O939" s="73">
        <v>0</v>
      </c>
      <c r="P939" s="73">
        <v>0</v>
      </c>
      <c r="Q939" s="73">
        <v>0</v>
      </c>
      <c r="R939" s="73">
        <v>0</v>
      </c>
      <c r="S939" s="73">
        <v>0</v>
      </c>
      <c r="T939" s="73">
        <v>0</v>
      </c>
      <c r="U939" s="73">
        <v>0</v>
      </c>
      <c r="V939" s="73">
        <v>0</v>
      </c>
      <c r="W939" s="73">
        <v>0</v>
      </c>
      <c r="X939" s="73">
        <v>0</v>
      </c>
      <c r="Y939" s="73">
        <v>0</v>
      </c>
      <c r="Z939" s="73">
        <v>0</v>
      </c>
      <c r="AA939" s="73">
        <v>0</v>
      </c>
      <c r="AB939" s="73">
        <v>0</v>
      </c>
      <c r="AC939" s="73">
        <v>0</v>
      </c>
      <c r="AD939" s="73">
        <v>0</v>
      </c>
      <c r="AE939" s="73">
        <v>0</v>
      </c>
      <c r="AF939" s="73">
        <v>0</v>
      </c>
      <c r="AG939" s="73">
        <v>0</v>
      </c>
      <c r="AH939" s="73">
        <v>0</v>
      </c>
      <c r="AI939" s="73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</row>
    <row r="940" spans="1:85">
      <c r="A940" s="14" t="s">
        <v>7</v>
      </c>
      <c r="B940" s="14" t="s">
        <v>3</v>
      </c>
      <c r="C940" s="73">
        <v>0</v>
      </c>
      <c r="D940" s="73">
        <v>0</v>
      </c>
      <c r="E940" s="73">
        <v>0</v>
      </c>
      <c r="F940" s="73">
        <v>0</v>
      </c>
      <c r="G940" s="73">
        <v>0</v>
      </c>
      <c r="H940" s="73">
        <v>0</v>
      </c>
      <c r="I940" s="73">
        <v>0</v>
      </c>
      <c r="J940" s="73">
        <v>0</v>
      </c>
      <c r="K940" s="73">
        <v>0</v>
      </c>
      <c r="L940" s="73">
        <v>0</v>
      </c>
      <c r="M940" s="73">
        <v>0</v>
      </c>
      <c r="N940" s="73">
        <v>0</v>
      </c>
      <c r="O940" s="73">
        <v>0</v>
      </c>
      <c r="P940" s="73">
        <v>0</v>
      </c>
      <c r="Q940" s="73">
        <v>0</v>
      </c>
      <c r="R940" s="73">
        <v>0</v>
      </c>
      <c r="S940" s="73">
        <v>0</v>
      </c>
      <c r="T940" s="73">
        <v>0</v>
      </c>
      <c r="U940" s="73">
        <v>0</v>
      </c>
      <c r="V940" s="73">
        <v>0</v>
      </c>
      <c r="W940" s="73">
        <v>0</v>
      </c>
      <c r="X940" s="73">
        <v>0</v>
      </c>
      <c r="Y940" s="73">
        <v>0</v>
      </c>
      <c r="Z940" s="73">
        <v>0</v>
      </c>
      <c r="AA940" s="73">
        <v>0</v>
      </c>
      <c r="AB940" s="73">
        <v>0</v>
      </c>
      <c r="AC940" s="73">
        <v>0</v>
      </c>
      <c r="AD940" s="73">
        <v>0</v>
      </c>
      <c r="AE940" s="73">
        <v>0</v>
      </c>
      <c r="AF940" s="73">
        <v>0</v>
      </c>
      <c r="AG940" s="73">
        <v>0</v>
      </c>
      <c r="AH940" s="73">
        <v>0</v>
      </c>
      <c r="AI940" s="73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</row>
    <row r="941" spans="1:85">
      <c r="A941" s="4"/>
      <c r="B941" s="4" t="s">
        <v>4</v>
      </c>
      <c r="C941" s="73">
        <v>0</v>
      </c>
      <c r="D941" s="73">
        <v>0</v>
      </c>
      <c r="E941" s="73">
        <v>0</v>
      </c>
      <c r="F941" s="73">
        <v>0</v>
      </c>
      <c r="G941" s="73">
        <v>0</v>
      </c>
      <c r="H941" s="73">
        <v>0</v>
      </c>
      <c r="I941" s="73">
        <v>0</v>
      </c>
      <c r="J941" s="73">
        <v>0</v>
      </c>
      <c r="K941" s="73">
        <v>0</v>
      </c>
      <c r="L941" s="73">
        <v>0</v>
      </c>
      <c r="M941" s="73">
        <v>0</v>
      </c>
      <c r="N941" s="73">
        <v>0</v>
      </c>
      <c r="O941" s="73">
        <v>0</v>
      </c>
      <c r="P941" s="73">
        <v>0</v>
      </c>
      <c r="Q941" s="73">
        <v>0</v>
      </c>
      <c r="R941" s="73">
        <v>0</v>
      </c>
      <c r="S941" s="73">
        <v>0</v>
      </c>
      <c r="T941" s="73">
        <v>0</v>
      </c>
      <c r="U941" s="73">
        <v>0</v>
      </c>
      <c r="V941" s="73">
        <v>0</v>
      </c>
      <c r="W941" s="73">
        <v>0</v>
      </c>
      <c r="X941" s="73">
        <v>0</v>
      </c>
      <c r="Y941" s="73">
        <v>0</v>
      </c>
      <c r="Z941" s="73">
        <v>0</v>
      </c>
      <c r="AA941" s="73">
        <v>0</v>
      </c>
      <c r="AB941" s="73">
        <v>0</v>
      </c>
      <c r="AC941" s="73">
        <v>0</v>
      </c>
      <c r="AD941" s="73">
        <v>0</v>
      </c>
      <c r="AE941" s="73">
        <v>0</v>
      </c>
      <c r="AF941" s="73">
        <v>0</v>
      </c>
      <c r="AG941" s="73">
        <v>0</v>
      </c>
      <c r="AH941" s="73">
        <v>0</v>
      </c>
      <c r="AI941" s="73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</row>
    <row r="942" spans="1:85">
      <c r="A942" s="14" t="s">
        <v>6</v>
      </c>
      <c r="B942" s="14" t="s">
        <v>3</v>
      </c>
      <c r="C942" s="73">
        <v>0</v>
      </c>
      <c r="D942" s="73">
        <v>0</v>
      </c>
      <c r="E942" s="73">
        <v>0</v>
      </c>
      <c r="F942" s="73">
        <v>0</v>
      </c>
      <c r="G942" s="73">
        <v>0</v>
      </c>
      <c r="H942" s="73">
        <v>0</v>
      </c>
      <c r="I942" s="73">
        <v>0</v>
      </c>
      <c r="J942" s="73">
        <v>0</v>
      </c>
      <c r="K942" s="73">
        <v>0</v>
      </c>
      <c r="L942" s="73">
        <v>0</v>
      </c>
      <c r="M942" s="73">
        <v>0</v>
      </c>
      <c r="N942" s="73">
        <v>0</v>
      </c>
      <c r="O942" s="73">
        <v>0</v>
      </c>
      <c r="P942" s="73">
        <v>0</v>
      </c>
      <c r="Q942" s="73">
        <v>0</v>
      </c>
      <c r="R942" s="73">
        <v>0</v>
      </c>
      <c r="S942" s="73">
        <v>0</v>
      </c>
      <c r="T942" s="73">
        <v>0</v>
      </c>
      <c r="U942" s="73">
        <v>0</v>
      </c>
      <c r="V942" s="73">
        <v>0</v>
      </c>
      <c r="W942" s="73">
        <v>0</v>
      </c>
      <c r="X942" s="73">
        <v>0</v>
      </c>
      <c r="Y942" s="73">
        <v>0</v>
      </c>
      <c r="Z942" s="73">
        <v>0</v>
      </c>
      <c r="AA942" s="73">
        <v>0</v>
      </c>
      <c r="AB942" s="73">
        <v>0</v>
      </c>
      <c r="AC942" s="73">
        <v>0</v>
      </c>
      <c r="AD942" s="73">
        <v>0</v>
      </c>
      <c r="AE942" s="73">
        <v>0</v>
      </c>
      <c r="AF942" s="73">
        <v>0</v>
      </c>
      <c r="AG942" s="73">
        <v>0</v>
      </c>
      <c r="AH942" s="73">
        <v>0</v>
      </c>
      <c r="AI942" s="73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</row>
    <row r="943" spans="1:85">
      <c r="A943" s="5"/>
      <c r="B943" s="5" t="s">
        <v>4</v>
      </c>
      <c r="C943" s="73">
        <v>0</v>
      </c>
      <c r="D943" s="73">
        <v>0</v>
      </c>
      <c r="E943" s="73">
        <v>0</v>
      </c>
      <c r="F943" s="73">
        <v>0</v>
      </c>
      <c r="G943" s="73">
        <v>0</v>
      </c>
      <c r="H943" s="73">
        <v>0</v>
      </c>
      <c r="I943" s="73">
        <v>0</v>
      </c>
      <c r="J943" s="73">
        <v>0</v>
      </c>
      <c r="K943" s="73">
        <v>0</v>
      </c>
      <c r="L943" s="73">
        <v>0</v>
      </c>
      <c r="M943" s="73">
        <v>0</v>
      </c>
      <c r="N943" s="73">
        <v>0</v>
      </c>
      <c r="O943" s="73">
        <v>0</v>
      </c>
      <c r="P943" s="73">
        <v>0</v>
      </c>
      <c r="Q943" s="73">
        <v>0</v>
      </c>
      <c r="R943" s="73">
        <v>0</v>
      </c>
      <c r="S943" s="73">
        <v>0</v>
      </c>
      <c r="T943" s="73">
        <v>0</v>
      </c>
      <c r="U943" s="73">
        <v>0</v>
      </c>
      <c r="V943" s="73">
        <v>0</v>
      </c>
      <c r="W943" s="73">
        <v>0</v>
      </c>
      <c r="X943" s="73">
        <v>0</v>
      </c>
      <c r="Y943" s="73">
        <v>0</v>
      </c>
      <c r="Z943" s="73">
        <v>0</v>
      </c>
      <c r="AA943" s="73">
        <v>0</v>
      </c>
      <c r="AB943" s="73">
        <v>0</v>
      </c>
      <c r="AC943" s="73">
        <v>0</v>
      </c>
      <c r="AD943" s="73">
        <v>0</v>
      </c>
      <c r="AE943" s="73">
        <v>0</v>
      </c>
      <c r="AF943" s="73">
        <v>0</v>
      </c>
      <c r="AG943" s="73">
        <v>0</v>
      </c>
      <c r="AH943" s="73">
        <v>0</v>
      </c>
      <c r="AI943" s="7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</row>
    <row r="944" spans="1:85">
      <c r="A944" s="5" t="s">
        <v>8</v>
      </c>
      <c r="B944" s="5" t="s">
        <v>3</v>
      </c>
      <c r="C944" s="73">
        <v>0</v>
      </c>
      <c r="D944" s="73">
        <v>0</v>
      </c>
      <c r="E944" s="73">
        <v>0</v>
      </c>
      <c r="F944" s="73">
        <v>0</v>
      </c>
      <c r="G944" s="73">
        <v>0</v>
      </c>
      <c r="H944" s="73">
        <v>0</v>
      </c>
      <c r="I944" s="73">
        <v>0</v>
      </c>
      <c r="J944" s="73">
        <v>0</v>
      </c>
      <c r="K944" s="73">
        <v>0</v>
      </c>
      <c r="L944" s="73">
        <v>0</v>
      </c>
      <c r="M944" s="73">
        <v>0</v>
      </c>
      <c r="N944" s="73">
        <v>0</v>
      </c>
      <c r="O944" s="73">
        <v>0</v>
      </c>
      <c r="P944" s="73">
        <v>0</v>
      </c>
      <c r="Q944" s="73">
        <v>0</v>
      </c>
      <c r="R944" s="73">
        <v>0</v>
      </c>
      <c r="S944" s="73">
        <v>0</v>
      </c>
      <c r="T944" s="73">
        <v>0</v>
      </c>
      <c r="U944" s="73">
        <v>0</v>
      </c>
      <c r="V944" s="73">
        <v>0</v>
      </c>
      <c r="W944" s="73">
        <v>0</v>
      </c>
      <c r="X944" s="73">
        <v>0</v>
      </c>
      <c r="Y944" s="73">
        <v>0</v>
      </c>
      <c r="Z944" s="73">
        <v>0</v>
      </c>
      <c r="AA944" s="73">
        <v>0</v>
      </c>
      <c r="AB944" s="73">
        <v>0</v>
      </c>
      <c r="AC944" s="73">
        <v>0</v>
      </c>
      <c r="AD944" s="73">
        <v>0</v>
      </c>
      <c r="AE944" s="73">
        <v>0</v>
      </c>
      <c r="AF944" s="73">
        <v>0</v>
      </c>
      <c r="AG944" s="73">
        <v>0</v>
      </c>
      <c r="AH944" s="73">
        <v>0</v>
      </c>
      <c r="AI944" s="73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</row>
    <row r="945" spans="1:85">
      <c r="A945" s="4"/>
      <c r="B945" s="4" t="s">
        <v>37</v>
      </c>
      <c r="C945" s="73">
        <v>0</v>
      </c>
      <c r="D945" s="73">
        <v>0</v>
      </c>
      <c r="E945" s="73">
        <v>0</v>
      </c>
      <c r="F945" s="73">
        <v>0</v>
      </c>
      <c r="G945" s="73">
        <v>0</v>
      </c>
      <c r="H945" s="73">
        <v>0</v>
      </c>
      <c r="I945" s="73">
        <v>0</v>
      </c>
      <c r="J945" s="73">
        <v>0</v>
      </c>
      <c r="K945" s="73">
        <v>0</v>
      </c>
      <c r="L945" s="73">
        <v>0</v>
      </c>
      <c r="M945" s="73">
        <v>0</v>
      </c>
      <c r="N945" s="73">
        <v>0</v>
      </c>
      <c r="O945" s="73">
        <v>0</v>
      </c>
      <c r="P945" s="73">
        <v>0</v>
      </c>
      <c r="Q945" s="73">
        <v>0</v>
      </c>
      <c r="R945" s="73">
        <v>0</v>
      </c>
      <c r="S945" s="73">
        <v>0</v>
      </c>
      <c r="T945" s="73">
        <v>0</v>
      </c>
      <c r="U945" s="73">
        <v>0</v>
      </c>
      <c r="V945" s="73">
        <v>0</v>
      </c>
      <c r="W945" s="73">
        <v>0</v>
      </c>
      <c r="X945" s="73">
        <v>0</v>
      </c>
      <c r="Y945" s="73">
        <v>0</v>
      </c>
      <c r="Z945" s="73">
        <v>0</v>
      </c>
      <c r="AA945" s="73">
        <v>0</v>
      </c>
      <c r="AB945" s="73">
        <v>0</v>
      </c>
      <c r="AC945" s="73">
        <v>0</v>
      </c>
      <c r="AD945" s="73">
        <v>0</v>
      </c>
      <c r="AE945" s="73">
        <v>0</v>
      </c>
      <c r="AF945" s="73">
        <v>0</v>
      </c>
      <c r="AG945" s="73">
        <v>0</v>
      </c>
      <c r="AH945" s="73">
        <v>0</v>
      </c>
      <c r="AI945" s="73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</row>
    <row r="946" spans="1:85">
      <c r="A946" s="14" t="s">
        <v>36</v>
      </c>
      <c r="B946" s="14" t="s">
        <v>38</v>
      </c>
      <c r="C946" s="73">
        <v>0</v>
      </c>
      <c r="D946" s="73">
        <v>0</v>
      </c>
      <c r="E946" s="73">
        <v>0</v>
      </c>
      <c r="F946" s="73">
        <v>0</v>
      </c>
      <c r="G946" s="73">
        <v>0</v>
      </c>
      <c r="H946" s="73">
        <v>0</v>
      </c>
      <c r="I946" s="73">
        <v>0</v>
      </c>
      <c r="J946" s="73">
        <v>0</v>
      </c>
      <c r="K946" s="73">
        <v>0</v>
      </c>
      <c r="L946" s="73">
        <v>0</v>
      </c>
      <c r="M946" s="73">
        <v>0</v>
      </c>
      <c r="N946" s="73">
        <v>0</v>
      </c>
      <c r="O946" s="73">
        <v>0</v>
      </c>
      <c r="P946" s="73">
        <v>0</v>
      </c>
      <c r="Q946" s="73">
        <v>0</v>
      </c>
      <c r="R946" s="73">
        <v>0</v>
      </c>
      <c r="S946" s="73">
        <v>0</v>
      </c>
      <c r="T946" s="73">
        <v>0</v>
      </c>
      <c r="U946" s="73">
        <v>0</v>
      </c>
      <c r="V946" s="73">
        <v>0</v>
      </c>
      <c r="W946" s="73">
        <v>0</v>
      </c>
      <c r="X946" s="73">
        <v>0</v>
      </c>
      <c r="Y946" s="73">
        <v>0</v>
      </c>
      <c r="Z946" s="73">
        <v>0</v>
      </c>
      <c r="AA946" s="73">
        <v>0</v>
      </c>
      <c r="AB946" s="73">
        <v>0</v>
      </c>
      <c r="AC946" s="73">
        <v>0</v>
      </c>
      <c r="AD946" s="73">
        <v>0</v>
      </c>
      <c r="AE946" s="73">
        <v>0</v>
      </c>
      <c r="AF946" s="73">
        <v>0</v>
      </c>
      <c r="AG946" s="73">
        <v>0</v>
      </c>
      <c r="AH946" s="73">
        <v>0</v>
      </c>
      <c r="AI946" s="73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</row>
    <row r="947" spans="1:85">
      <c r="A947" s="5"/>
      <c r="B947" s="5" t="s">
        <v>213</v>
      </c>
      <c r="C947" s="73">
        <v>0</v>
      </c>
      <c r="D947" s="73">
        <v>0</v>
      </c>
      <c r="E947" s="73">
        <v>0</v>
      </c>
      <c r="F947" s="73">
        <v>0</v>
      </c>
      <c r="G947" s="73">
        <v>0</v>
      </c>
      <c r="H947" s="73">
        <v>0</v>
      </c>
      <c r="I947" s="73">
        <v>0</v>
      </c>
      <c r="J947" s="73">
        <v>0</v>
      </c>
      <c r="K947" s="73">
        <v>0</v>
      </c>
      <c r="L947" s="73">
        <v>0</v>
      </c>
      <c r="M947" s="73">
        <v>0</v>
      </c>
      <c r="N947" s="73">
        <v>0</v>
      </c>
      <c r="O947" s="73">
        <v>0</v>
      </c>
      <c r="P947" s="73">
        <v>0</v>
      </c>
      <c r="Q947" s="73">
        <v>0</v>
      </c>
      <c r="R947" s="73">
        <v>0</v>
      </c>
      <c r="S947" s="73">
        <v>0</v>
      </c>
      <c r="T947" s="73">
        <v>0</v>
      </c>
      <c r="U947" s="73">
        <v>0</v>
      </c>
      <c r="V947" s="73">
        <v>0</v>
      </c>
      <c r="W947" s="73">
        <v>0</v>
      </c>
      <c r="X947" s="73">
        <v>0</v>
      </c>
      <c r="Y947" s="73">
        <v>0</v>
      </c>
      <c r="Z947" s="73">
        <v>0</v>
      </c>
      <c r="AA947" s="73">
        <v>0</v>
      </c>
      <c r="AB947" s="73">
        <v>0</v>
      </c>
      <c r="AC947" s="73">
        <v>0</v>
      </c>
      <c r="AD947" s="73">
        <v>0</v>
      </c>
      <c r="AE947" s="73">
        <v>0</v>
      </c>
      <c r="AF947" s="73">
        <v>0</v>
      </c>
      <c r="AG947" s="73">
        <v>0</v>
      </c>
      <c r="AH947" s="73">
        <v>0</v>
      </c>
      <c r="AI947" s="73">
        <v>0</v>
      </c>
    </row>
    <row r="948" spans="1:85">
      <c r="A948" s="1" t="str">
        <f>LOOKUP(B948,[1]Regions!$A$4:$A$98,[1]Regions!$B$4:$B$98)</f>
        <v>Brazil</v>
      </c>
      <c r="B948" s="2">
        <v>44</v>
      </c>
      <c r="C948" s="72">
        <v>2018</v>
      </c>
      <c r="D948" s="72">
        <v>2019</v>
      </c>
      <c r="E948" s="72">
        <v>2020</v>
      </c>
      <c r="F948" s="72">
        <v>2021</v>
      </c>
      <c r="G948" s="72">
        <v>2022</v>
      </c>
      <c r="H948" s="72">
        <v>2023</v>
      </c>
      <c r="I948" s="72">
        <v>2024</v>
      </c>
      <c r="J948" s="72">
        <v>2025</v>
      </c>
      <c r="K948" s="72">
        <v>2026</v>
      </c>
      <c r="L948" s="72">
        <v>2027</v>
      </c>
      <c r="M948" s="72">
        <v>2028</v>
      </c>
      <c r="N948" s="72">
        <v>2029</v>
      </c>
      <c r="O948" s="72">
        <v>2030</v>
      </c>
      <c r="P948" s="72">
        <v>2031</v>
      </c>
      <c r="Q948" s="72">
        <v>2032</v>
      </c>
      <c r="R948" s="72">
        <v>2033</v>
      </c>
      <c r="S948" s="72">
        <v>2034</v>
      </c>
      <c r="T948" s="72">
        <v>2035</v>
      </c>
      <c r="U948" s="72">
        <v>2036</v>
      </c>
      <c r="V948" s="72">
        <v>2037</v>
      </c>
      <c r="W948" s="72">
        <v>2038</v>
      </c>
      <c r="X948" s="72">
        <v>2039</v>
      </c>
      <c r="Y948" s="72">
        <v>2040</v>
      </c>
      <c r="Z948" s="72">
        <v>2041</v>
      </c>
      <c r="AA948" s="72">
        <v>2042</v>
      </c>
      <c r="AB948" s="72">
        <v>2043</v>
      </c>
      <c r="AC948" s="72">
        <v>2044</v>
      </c>
      <c r="AD948" s="72">
        <v>2045</v>
      </c>
      <c r="AE948" s="72">
        <v>2046</v>
      </c>
      <c r="AF948" s="72">
        <v>2047</v>
      </c>
      <c r="AG948" s="72">
        <v>2048</v>
      </c>
      <c r="AH948" s="72">
        <v>2049</v>
      </c>
      <c r="AI948" s="72">
        <v>2050</v>
      </c>
      <c r="AJ948">
        <v>2051</v>
      </c>
      <c r="AK948">
        <v>2052</v>
      </c>
      <c r="AL948">
        <v>2053</v>
      </c>
      <c r="AM948">
        <v>2054</v>
      </c>
      <c r="AN948">
        <v>2055</v>
      </c>
      <c r="AO948">
        <v>2056</v>
      </c>
      <c r="AP948">
        <v>2057</v>
      </c>
      <c r="AQ948">
        <v>2058</v>
      </c>
      <c r="AR948">
        <v>2059</v>
      </c>
      <c r="AS948">
        <v>2060</v>
      </c>
      <c r="AT948">
        <v>2061</v>
      </c>
      <c r="AU948">
        <v>2062</v>
      </c>
      <c r="AV948">
        <v>2063</v>
      </c>
      <c r="AW948">
        <v>2064</v>
      </c>
      <c r="AX948">
        <v>2065</v>
      </c>
      <c r="AY948">
        <v>2066</v>
      </c>
      <c r="AZ948">
        <v>2067</v>
      </c>
      <c r="BA948">
        <v>2068</v>
      </c>
      <c r="BB948">
        <v>2069</v>
      </c>
      <c r="BC948">
        <v>2070</v>
      </c>
      <c r="BD948">
        <v>2071</v>
      </c>
      <c r="BE948">
        <v>2072</v>
      </c>
      <c r="BF948">
        <v>2073</v>
      </c>
      <c r="BG948">
        <v>2074</v>
      </c>
      <c r="BH948">
        <v>2075</v>
      </c>
      <c r="BI948">
        <v>2076</v>
      </c>
      <c r="BJ948">
        <v>2077</v>
      </c>
      <c r="BK948">
        <v>2078</v>
      </c>
      <c r="BL948">
        <v>2079</v>
      </c>
      <c r="BM948">
        <v>2080</v>
      </c>
      <c r="BN948">
        <v>2081</v>
      </c>
      <c r="BO948">
        <v>2082</v>
      </c>
      <c r="BP948">
        <v>2083</v>
      </c>
      <c r="BQ948">
        <v>2084</v>
      </c>
      <c r="BR948">
        <v>2085</v>
      </c>
      <c r="BS948">
        <v>2086</v>
      </c>
      <c r="BT948">
        <v>2087</v>
      </c>
      <c r="BU948">
        <v>2088</v>
      </c>
      <c r="BV948">
        <v>2089</v>
      </c>
      <c r="BW948">
        <v>2090</v>
      </c>
      <c r="BX948">
        <v>2091</v>
      </c>
      <c r="BY948">
        <v>2092</v>
      </c>
      <c r="BZ948">
        <v>2093</v>
      </c>
      <c r="CA948">
        <v>2094</v>
      </c>
      <c r="CB948">
        <v>2095</v>
      </c>
      <c r="CC948">
        <v>2096</v>
      </c>
      <c r="CD948">
        <v>2097</v>
      </c>
      <c r="CE948">
        <v>2098</v>
      </c>
      <c r="CF948">
        <v>2099</v>
      </c>
      <c r="CG948">
        <v>2100</v>
      </c>
    </row>
    <row r="949" spans="1:85">
      <c r="A949" s="74"/>
      <c r="B949" s="74" t="s">
        <v>4</v>
      </c>
      <c r="C949" s="73">
        <v>0</v>
      </c>
      <c r="D949" s="73">
        <v>435.67949465921998</v>
      </c>
      <c r="E949" s="73">
        <v>435.67949465921998</v>
      </c>
      <c r="F949" s="73">
        <v>435.67949465921998</v>
      </c>
      <c r="G949" s="73">
        <v>435.67949465921998</v>
      </c>
      <c r="H949" s="73">
        <v>435.67949465921998</v>
      </c>
      <c r="I949" s="73">
        <v>435.67949465921998</v>
      </c>
      <c r="J949" s="73">
        <v>435.67949465921998</v>
      </c>
      <c r="K949" s="73">
        <v>435.67949465921998</v>
      </c>
      <c r="L949" s="73">
        <v>435.67949465921998</v>
      </c>
      <c r="M949" s="73">
        <v>435.67949465921998</v>
      </c>
      <c r="N949" s="73">
        <v>435.67949465921998</v>
      </c>
      <c r="O949" s="73">
        <v>435.67949465921998</v>
      </c>
      <c r="P949" s="73">
        <v>522.81539359106398</v>
      </c>
      <c r="Q949" s="73">
        <v>522.81539359106398</v>
      </c>
      <c r="R949" s="73">
        <v>522.81539359106398</v>
      </c>
      <c r="S949" s="73">
        <v>522.81539359106398</v>
      </c>
      <c r="T949" s="73">
        <v>522.81539359106398</v>
      </c>
      <c r="U949" s="73">
        <v>522.81539359106398</v>
      </c>
      <c r="V949" s="73">
        <v>522.81539359106398</v>
      </c>
      <c r="W949" s="73">
        <v>522.81539359106398</v>
      </c>
      <c r="X949" s="73">
        <v>522.81539359106398</v>
      </c>
      <c r="Y949" s="73">
        <v>522.81539359106398</v>
      </c>
      <c r="Z949" s="73">
        <v>522.81539359106398</v>
      </c>
      <c r="AA949" s="73">
        <v>522.81539359106398</v>
      </c>
      <c r="AB949" s="73">
        <v>522.81539359106398</v>
      </c>
      <c r="AC949" s="73">
        <v>522.81539359106398</v>
      </c>
      <c r="AD949" s="73">
        <v>0</v>
      </c>
      <c r="AE949" s="73">
        <v>0</v>
      </c>
      <c r="AF949" s="73">
        <v>0</v>
      </c>
      <c r="AG949" s="73">
        <v>0</v>
      </c>
      <c r="AH949" s="73">
        <v>0</v>
      </c>
      <c r="AI949" s="73">
        <v>0</v>
      </c>
      <c r="AJ949">
        <v>0</v>
      </c>
      <c r="AK949" s="73">
        <v>0</v>
      </c>
      <c r="AL949" s="73">
        <v>0</v>
      </c>
      <c r="AM949" s="73">
        <v>0</v>
      </c>
      <c r="AN949" s="73">
        <v>0</v>
      </c>
      <c r="AO949" s="73">
        <v>0</v>
      </c>
      <c r="AP949" s="73">
        <v>0</v>
      </c>
      <c r="AQ949" s="73">
        <v>0</v>
      </c>
      <c r="AR949" s="73">
        <v>0</v>
      </c>
      <c r="AS949" s="73">
        <v>0</v>
      </c>
      <c r="AT949" s="73">
        <v>0</v>
      </c>
      <c r="AU949" s="73">
        <v>0</v>
      </c>
      <c r="AV949" s="73">
        <v>0</v>
      </c>
      <c r="AW949" s="73">
        <v>0</v>
      </c>
      <c r="AX949" s="73">
        <v>0</v>
      </c>
      <c r="AY949" s="73">
        <v>0</v>
      </c>
      <c r="AZ949" s="73">
        <v>0</v>
      </c>
      <c r="BA949" s="73">
        <v>0</v>
      </c>
      <c r="BB949" s="73">
        <v>0</v>
      </c>
      <c r="BC949" s="73">
        <v>0</v>
      </c>
      <c r="BD949" s="73">
        <v>0</v>
      </c>
      <c r="BE949" s="73">
        <v>0</v>
      </c>
      <c r="BF949" s="73">
        <v>0</v>
      </c>
      <c r="BG949" s="73">
        <v>0</v>
      </c>
      <c r="BH949" s="73">
        <v>0</v>
      </c>
      <c r="BI949" s="73">
        <v>0</v>
      </c>
      <c r="BJ949" s="73">
        <v>0</v>
      </c>
      <c r="BK949" s="73">
        <v>0</v>
      </c>
      <c r="BL949" s="73">
        <v>0</v>
      </c>
      <c r="BM949" s="73">
        <v>0</v>
      </c>
      <c r="BN949" s="73">
        <v>0</v>
      </c>
      <c r="BO949" s="73">
        <v>0</v>
      </c>
      <c r="BP949" s="73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</row>
    <row r="950" spans="1:85">
      <c r="A950" s="74" t="s">
        <v>0</v>
      </c>
      <c r="B950" s="74" t="s">
        <v>3</v>
      </c>
      <c r="C950" s="73">
        <v>0</v>
      </c>
      <c r="D950" s="73">
        <v>577.93259101147805</v>
      </c>
      <c r="E950" s="73">
        <v>577.93259101147805</v>
      </c>
      <c r="F950" s="73">
        <v>577.93259101147805</v>
      </c>
      <c r="G950" s="73">
        <v>577.93259101147805</v>
      </c>
      <c r="H950" s="73">
        <v>577.93259101147805</v>
      </c>
      <c r="I950" s="73">
        <v>577.93259101147805</v>
      </c>
      <c r="J950" s="73">
        <v>577.93259101147805</v>
      </c>
      <c r="K950" s="73">
        <v>577.93259101147805</v>
      </c>
      <c r="L950" s="73">
        <v>577.93259101147805</v>
      </c>
      <c r="M950" s="73">
        <v>577.93259101147805</v>
      </c>
      <c r="N950" s="73">
        <v>577.93259101147805</v>
      </c>
      <c r="O950" s="73">
        <v>577.93259101147805</v>
      </c>
      <c r="P950" s="73">
        <v>693.51910921377362</v>
      </c>
      <c r="Q950" s="73">
        <v>693.51910921377362</v>
      </c>
      <c r="R950" s="73">
        <v>693.51910921377362</v>
      </c>
      <c r="S950" s="73">
        <v>693.51910921377362</v>
      </c>
      <c r="T950" s="73">
        <v>693.51910921377362</v>
      </c>
      <c r="U950" s="73">
        <v>693.51910921377362</v>
      </c>
      <c r="V950" s="73">
        <v>693.51910921377362</v>
      </c>
      <c r="W950" s="73">
        <v>693.51910921377362</v>
      </c>
      <c r="X950" s="73">
        <v>693.51910921377362</v>
      </c>
      <c r="Y950" s="73">
        <v>693.51910921377362</v>
      </c>
      <c r="Z950" s="73">
        <v>693.51910921377362</v>
      </c>
      <c r="AA950" s="73">
        <v>693.51910921377362</v>
      </c>
      <c r="AB950" s="73">
        <v>693.51910921377362</v>
      </c>
      <c r="AC950" s="73">
        <v>693.51910921377362</v>
      </c>
      <c r="AD950" s="73">
        <v>0</v>
      </c>
      <c r="AE950" s="73">
        <v>0</v>
      </c>
      <c r="AF950" s="73">
        <v>0</v>
      </c>
      <c r="AG950" s="73">
        <v>0</v>
      </c>
      <c r="AH950" s="73">
        <v>0</v>
      </c>
      <c r="AI950" s="73">
        <v>0</v>
      </c>
      <c r="AJ950">
        <v>0</v>
      </c>
      <c r="AK950" s="73">
        <v>0</v>
      </c>
      <c r="AL950" s="73">
        <v>0</v>
      </c>
      <c r="AM950" s="73">
        <v>0</v>
      </c>
      <c r="AN950" s="73">
        <v>0</v>
      </c>
      <c r="AO950" s="73">
        <v>0</v>
      </c>
      <c r="AP950" s="73">
        <v>0</v>
      </c>
      <c r="AQ950" s="73">
        <v>0</v>
      </c>
      <c r="AR950" s="73">
        <v>0</v>
      </c>
      <c r="AS950" s="73">
        <v>0</v>
      </c>
      <c r="AT950" s="73">
        <v>0</v>
      </c>
      <c r="AU950" s="73">
        <v>0</v>
      </c>
      <c r="AV950" s="73">
        <v>0</v>
      </c>
      <c r="AW950" s="73">
        <v>0</v>
      </c>
      <c r="AX950" s="73">
        <v>0</v>
      </c>
      <c r="AY950" s="73">
        <v>0</v>
      </c>
      <c r="AZ950" s="73">
        <v>0</v>
      </c>
      <c r="BA950" s="73">
        <v>0</v>
      </c>
      <c r="BB950" s="73">
        <v>0</v>
      </c>
      <c r="BC950" s="73">
        <v>0</v>
      </c>
      <c r="BD950" s="73">
        <v>0</v>
      </c>
      <c r="BE950" s="73">
        <v>0</v>
      </c>
      <c r="BF950" s="73">
        <v>0</v>
      </c>
      <c r="BG950" s="73">
        <v>0</v>
      </c>
      <c r="BH950" s="73">
        <v>0</v>
      </c>
      <c r="BI950" s="73">
        <v>0</v>
      </c>
      <c r="BJ950" s="73">
        <v>0</v>
      </c>
      <c r="BK950" s="73">
        <v>0</v>
      </c>
      <c r="BL950" s="73">
        <v>0</v>
      </c>
      <c r="BM950" s="73">
        <v>0</v>
      </c>
      <c r="BN950" s="73">
        <v>0</v>
      </c>
      <c r="BO950" s="73">
        <v>0</v>
      </c>
      <c r="BP950" s="73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</row>
    <row r="951" spans="1:85">
      <c r="A951" s="74"/>
      <c r="B951" s="74" t="s">
        <v>34</v>
      </c>
      <c r="C951" s="73">
        <v>0</v>
      </c>
      <c r="D951" s="73">
        <v>1076.185414702665</v>
      </c>
      <c r="E951" s="73">
        <v>1076.185414702665</v>
      </c>
      <c r="F951" s="73">
        <v>1076.185414702665</v>
      </c>
      <c r="G951" s="73">
        <v>1076.185414702665</v>
      </c>
      <c r="H951" s="73">
        <v>1076.185414702665</v>
      </c>
      <c r="I951" s="73">
        <v>1076.185414702665</v>
      </c>
      <c r="J951" s="73">
        <v>1076.185414702665</v>
      </c>
      <c r="K951" s="73">
        <v>1076.185414702665</v>
      </c>
      <c r="L951" s="73">
        <v>1076.185414702665</v>
      </c>
      <c r="M951" s="73">
        <v>1076.185414702665</v>
      </c>
      <c r="N951" s="73">
        <v>1076.185414702665</v>
      </c>
      <c r="O951" s="73">
        <v>1076.18541470266</v>
      </c>
      <c r="P951" s="73">
        <v>1291.4224976431919</v>
      </c>
      <c r="Q951" s="73">
        <v>1291.4224976431919</v>
      </c>
      <c r="R951" s="73">
        <v>1291.4224976431919</v>
      </c>
      <c r="S951" s="73">
        <v>1291.4224976431919</v>
      </c>
      <c r="T951" s="73">
        <v>1291.4224976431919</v>
      </c>
      <c r="U951" s="73">
        <v>1291.4224976431919</v>
      </c>
      <c r="V951" s="73">
        <v>1291.4224976431919</v>
      </c>
      <c r="W951" s="73">
        <v>1291.4224976431919</v>
      </c>
      <c r="X951" s="73">
        <v>1291.4224976431919</v>
      </c>
      <c r="Y951" s="73">
        <v>1291.4224976431919</v>
      </c>
      <c r="Z951" s="73">
        <v>1291.4224976431919</v>
      </c>
      <c r="AA951" s="73">
        <v>1291.4224976431919</v>
      </c>
      <c r="AB951" s="73">
        <v>1291.4224976431919</v>
      </c>
      <c r="AC951" s="73">
        <v>1291.4224976431919</v>
      </c>
      <c r="AD951" s="73">
        <v>0</v>
      </c>
      <c r="AE951" s="73">
        <v>0</v>
      </c>
      <c r="AF951" s="73">
        <v>0</v>
      </c>
      <c r="AG951" s="73">
        <v>0</v>
      </c>
      <c r="AH951" s="73">
        <v>0</v>
      </c>
      <c r="AI951" s="73">
        <v>0</v>
      </c>
      <c r="AJ951">
        <v>0</v>
      </c>
      <c r="AK951" s="73">
        <v>0</v>
      </c>
      <c r="AL951" s="73">
        <v>0</v>
      </c>
      <c r="AM951" s="73">
        <v>0</v>
      </c>
      <c r="AN951" s="73">
        <v>0</v>
      </c>
      <c r="AO951" s="73">
        <v>0</v>
      </c>
      <c r="AP951" s="73">
        <v>0</v>
      </c>
      <c r="AQ951" s="73">
        <v>0</v>
      </c>
      <c r="AR951" s="73">
        <v>0</v>
      </c>
      <c r="AS951" s="73">
        <v>0</v>
      </c>
      <c r="AT951" s="73">
        <v>0</v>
      </c>
      <c r="AU951" s="73">
        <v>0</v>
      </c>
      <c r="AV951" s="73">
        <v>0</v>
      </c>
      <c r="AW951" s="73">
        <v>0</v>
      </c>
      <c r="AX951" s="73">
        <v>0</v>
      </c>
      <c r="AY951" s="73">
        <v>0</v>
      </c>
      <c r="AZ951" s="73">
        <v>0</v>
      </c>
      <c r="BA951" s="73">
        <v>0</v>
      </c>
      <c r="BB951" s="73">
        <v>0</v>
      </c>
      <c r="BC951" s="73">
        <v>0</v>
      </c>
      <c r="BD951" s="73">
        <v>0</v>
      </c>
      <c r="BE951" s="73">
        <v>0</v>
      </c>
      <c r="BF951" s="73">
        <v>0</v>
      </c>
      <c r="BG951" s="73">
        <v>0</v>
      </c>
      <c r="BH951" s="73">
        <v>0</v>
      </c>
      <c r="BI951" s="73">
        <v>0</v>
      </c>
      <c r="BJ951" s="73">
        <v>0</v>
      </c>
      <c r="BK951" s="73">
        <v>0</v>
      </c>
      <c r="BL951" s="73">
        <v>0</v>
      </c>
      <c r="BM951" s="73">
        <v>0</v>
      </c>
      <c r="BN951" s="73">
        <v>0</v>
      </c>
      <c r="BO951" s="73">
        <v>0</v>
      </c>
      <c r="BP951" s="73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</row>
    <row r="952" spans="1:85">
      <c r="A952" s="14"/>
      <c r="B952" s="14" t="s">
        <v>35</v>
      </c>
      <c r="C952" s="73">
        <v>0</v>
      </c>
      <c r="D952" s="73">
        <v>435.67949465921998</v>
      </c>
      <c r="E952" s="73">
        <v>435.67949465921998</v>
      </c>
      <c r="F952" s="73">
        <v>435.67949465921998</v>
      </c>
      <c r="G952" s="73">
        <v>435.67949465921998</v>
      </c>
      <c r="H952" s="73">
        <v>435.67949465921998</v>
      </c>
      <c r="I952" s="73">
        <v>435.67949465921998</v>
      </c>
      <c r="J952" s="73">
        <v>435.67949465921998</v>
      </c>
      <c r="K952" s="73">
        <v>435.67949465921998</v>
      </c>
      <c r="L952" s="73">
        <v>435.67949465921998</v>
      </c>
      <c r="M952" s="73">
        <v>435.67949465921998</v>
      </c>
      <c r="N952" s="73">
        <v>435.67949465921998</v>
      </c>
      <c r="O952" s="73">
        <v>435.67949465921998</v>
      </c>
      <c r="P952" s="73">
        <v>522.81539359106398</v>
      </c>
      <c r="Q952" s="73">
        <v>522.81539359106398</v>
      </c>
      <c r="R952" s="73">
        <v>522.81539359106398</v>
      </c>
      <c r="S952" s="73">
        <v>522.81539359106398</v>
      </c>
      <c r="T952" s="73">
        <v>522.81539359106398</v>
      </c>
      <c r="U952" s="73">
        <v>522.81539359106398</v>
      </c>
      <c r="V952" s="73">
        <v>522.81539359106398</v>
      </c>
      <c r="W952" s="73">
        <v>522.81539359106398</v>
      </c>
      <c r="X952" s="73">
        <v>522.81539359106398</v>
      </c>
      <c r="Y952" s="73">
        <v>522.81539359106398</v>
      </c>
      <c r="Z952" s="73">
        <v>522.81539359106398</v>
      </c>
      <c r="AA952" s="73">
        <v>522.81539359106398</v>
      </c>
      <c r="AB952" s="73">
        <v>522.81539359106398</v>
      </c>
      <c r="AC952" s="73">
        <v>522.81539359106398</v>
      </c>
      <c r="AD952" s="73">
        <v>0</v>
      </c>
      <c r="AE952" s="73">
        <v>0</v>
      </c>
      <c r="AF952" s="73">
        <v>0</v>
      </c>
      <c r="AG952" s="73">
        <v>0</v>
      </c>
      <c r="AH952" s="73">
        <v>0</v>
      </c>
      <c r="AI952" s="73">
        <v>0</v>
      </c>
      <c r="AJ952">
        <v>0</v>
      </c>
      <c r="AK952" s="73">
        <v>0</v>
      </c>
      <c r="AL952" s="73">
        <v>0</v>
      </c>
      <c r="AM952" s="73">
        <v>0</v>
      </c>
      <c r="AN952" s="73">
        <v>0</v>
      </c>
      <c r="AO952" s="73">
        <v>0</v>
      </c>
      <c r="AP952" s="73">
        <v>0</v>
      </c>
      <c r="AQ952" s="73">
        <v>0</v>
      </c>
      <c r="AR952" s="73">
        <v>0</v>
      </c>
      <c r="AS952" s="73">
        <v>0</v>
      </c>
      <c r="AT952" s="73">
        <v>0</v>
      </c>
      <c r="AU952" s="73">
        <v>0</v>
      </c>
      <c r="AV952" s="73">
        <v>0</v>
      </c>
      <c r="AW952" s="73">
        <v>0</v>
      </c>
      <c r="AX952" s="73">
        <v>0</v>
      </c>
      <c r="AY952" s="73">
        <v>0</v>
      </c>
      <c r="AZ952" s="73">
        <v>0</v>
      </c>
      <c r="BA952" s="73">
        <v>0</v>
      </c>
      <c r="BB952" s="73">
        <v>0</v>
      </c>
      <c r="BC952" s="73">
        <v>0</v>
      </c>
      <c r="BD952" s="73">
        <v>0</v>
      </c>
      <c r="BE952" s="73">
        <v>0</v>
      </c>
      <c r="BF952" s="73">
        <v>0</v>
      </c>
      <c r="BG952" s="73">
        <v>0</v>
      </c>
      <c r="BH952" s="73">
        <v>0</v>
      </c>
      <c r="BI952" s="73">
        <v>0</v>
      </c>
      <c r="BJ952" s="73">
        <v>0</v>
      </c>
      <c r="BK952" s="73">
        <v>0</v>
      </c>
      <c r="BL952" s="73">
        <v>0</v>
      </c>
      <c r="BM952" s="73">
        <v>0</v>
      </c>
      <c r="BN952" s="73">
        <v>0</v>
      </c>
      <c r="BO952" s="73">
        <v>0</v>
      </c>
      <c r="BP952" s="73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</row>
    <row r="953" spans="1:85">
      <c r="A953" s="4"/>
      <c r="B953" s="4" t="s">
        <v>4</v>
      </c>
      <c r="C953" s="73">
        <v>0</v>
      </c>
      <c r="D953" s="73">
        <v>577.93259101147805</v>
      </c>
      <c r="E953" s="73">
        <v>577.93259101147805</v>
      </c>
      <c r="F953" s="73">
        <v>577.93259101147805</v>
      </c>
      <c r="G953" s="73">
        <v>577.93259101147805</v>
      </c>
      <c r="H953" s="73">
        <v>577.93259101147805</v>
      </c>
      <c r="I953" s="73">
        <v>577.93259101147805</v>
      </c>
      <c r="J953" s="73">
        <v>577.93259101147805</v>
      </c>
      <c r="K953" s="73">
        <v>577.93259101147805</v>
      </c>
      <c r="L953" s="73">
        <v>577.93259101147805</v>
      </c>
      <c r="M953" s="73">
        <v>577.93259101147805</v>
      </c>
      <c r="N953" s="73">
        <v>577.93259101147805</v>
      </c>
      <c r="O953" s="73">
        <v>577.93259101147805</v>
      </c>
      <c r="P953" s="73">
        <v>693.51910921377362</v>
      </c>
      <c r="Q953" s="73">
        <v>693.51910921377362</v>
      </c>
      <c r="R953" s="73">
        <v>693.51910921377362</v>
      </c>
      <c r="S953" s="73">
        <v>693.51910921377362</v>
      </c>
      <c r="T953" s="73">
        <v>693.51910921377362</v>
      </c>
      <c r="U953" s="73">
        <v>693.51910921377362</v>
      </c>
      <c r="V953" s="73">
        <v>693.51910921377362</v>
      </c>
      <c r="W953" s="73">
        <v>693.51910921377362</v>
      </c>
      <c r="X953" s="73">
        <v>693.51910921377362</v>
      </c>
      <c r="Y953" s="73">
        <v>693.51910921377362</v>
      </c>
      <c r="Z953" s="73">
        <v>693.51910921377362</v>
      </c>
      <c r="AA953" s="73">
        <v>693.51910921377362</v>
      </c>
      <c r="AB953" s="73">
        <v>693.51910921377362</v>
      </c>
      <c r="AC953" s="73">
        <v>693.51910921377362</v>
      </c>
      <c r="AD953" s="73">
        <v>0</v>
      </c>
      <c r="AE953" s="73">
        <v>0</v>
      </c>
      <c r="AF953" s="73">
        <v>0</v>
      </c>
      <c r="AG953" s="73">
        <v>0</v>
      </c>
      <c r="AH953" s="73">
        <v>0</v>
      </c>
      <c r="AI953" s="73">
        <v>0</v>
      </c>
      <c r="AJ953">
        <v>0</v>
      </c>
      <c r="AK953" s="73">
        <v>0</v>
      </c>
      <c r="AL953" s="73">
        <v>0</v>
      </c>
      <c r="AM953" s="73">
        <v>0</v>
      </c>
      <c r="AN953" s="73">
        <v>0</v>
      </c>
      <c r="AO953" s="73">
        <v>0</v>
      </c>
      <c r="AP953" s="73">
        <v>0</v>
      </c>
      <c r="AQ953" s="73">
        <v>0</v>
      </c>
      <c r="AR953" s="73">
        <v>0</v>
      </c>
      <c r="AS953" s="73">
        <v>0</v>
      </c>
      <c r="AT953" s="73">
        <v>0</v>
      </c>
      <c r="AU953" s="73">
        <v>0</v>
      </c>
      <c r="AV953" s="73">
        <v>0</v>
      </c>
      <c r="AW953" s="73">
        <v>0</v>
      </c>
      <c r="AX953" s="73">
        <v>0</v>
      </c>
      <c r="AY953" s="73">
        <v>0</v>
      </c>
      <c r="AZ953" s="73">
        <v>0</v>
      </c>
      <c r="BA953" s="73">
        <v>0</v>
      </c>
      <c r="BB953" s="73">
        <v>0</v>
      </c>
      <c r="BC953" s="73">
        <v>0</v>
      </c>
      <c r="BD953" s="73">
        <v>0</v>
      </c>
      <c r="BE953" s="73">
        <v>0</v>
      </c>
      <c r="BF953" s="73">
        <v>0</v>
      </c>
      <c r="BG953" s="73">
        <v>0</v>
      </c>
      <c r="BH953" s="73">
        <v>0</v>
      </c>
      <c r="BI953" s="73">
        <v>0</v>
      </c>
      <c r="BJ953" s="73">
        <v>0</v>
      </c>
      <c r="BK953" s="73">
        <v>0</v>
      </c>
      <c r="BL953" s="73">
        <v>0</v>
      </c>
      <c r="BM953" s="73">
        <v>0</v>
      </c>
      <c r="BN953" s="73">
        <v>0</v>
      </c>
      <c r="BO953" s="73">
        <v>0</v>
      </c>
      <c r="BP953" s="7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</row>
    <row r="954" spans="1:85">
      <c r="A954" s="74" t="s">
        <v>1</v>
      </c>
      <c r="B954" s="74" t="s">
        <v>3</v>
      </c>
      <c r="C954" s="73">
        <v>0</v>
      </c>
      <c r="D954" s="73">
        <v>1076.185414702665</v>
      </c>
      <c r="E954" s="73">
        <v>1076.185414702665</v>
      </c>
      <c r="F954" s="73">
        <v>1076.185414702665</v>
      </c>
      <c r="G954" s="73">
        <v>1076.185414702665</v>
      </c>
      <c r="H954" s="73">
        <v>1076.185414702665</v>
      </c>
      <c r="I954" s="73">
        <v>1076.185414702665</v>
      </c>
      <c r="J954" s="73">
        <v>1076.185414702665</v>
      </c>
      <c r="K954" s="73">
        <v>1076.185414702665</v>
      </c>
      <c r="L954" s="73">
        <v>1076.185414702665</v>
      </c>
      <c r="M954" s="73">
        <v>1076.185414702665</v>
      </c>
      <c r="N954" s="73">
        <v>1076.185414702665</v>
      </c>
      <c r="O954" s="73">
        <v>1076.18541470266</v>
      </c>
      <c r="P954" s="73">
        <v>1291.4224976431919</v>
      </c>
      <c r="Q954" s="73">
        <v>1291.4224976431919</v>
      </c>
      <c r="R954" s="73">
        <v>1291.4224976431919</v>
      </c>
      <c r="S954" s="73">
        <v>1291.4224976431919</v>
      </c>
      <c r="T954" s="73">
        <v>1291.4224976431919</v>
      </c>
      <c r="U954" s="73">
        <v>1291.4224976431919</v>
      </c>
      <c r="V954" s="73">
        <v>1291.4224976431919</v>
      </c>
      <c r="W954" s="73">
        <v>1291.4224976431919</v>
      </c>
      <c r="X954" s="73">
        <v>1291.4224976431919</v>
      </c>
      <c r="Y954" s="73">
        <v>1291.4224976431919</v>
      </c>
      <c r="Z954" s="73">
        <v>1291.4224976431919</v>
      </c>
      <c r="AA954" s="73">
        <v>1291.4224976431919</v>
      </c>
      <c r="AB954" s="73">
        <v>1291.4224976431919</v>
      </c>
      <c r="AC954" s="73">
        <v>1291.4224976431919</v>
      </c>
      <c r="AD954" s="73">
        <v>0</v>
      </c>
      <c r="AE954" s="73">
        <v>0</v>
      </c>
      <c r="AF954" s="73">
        <v>0</v>
      </c>
      <c r="AG954" s="73">
        <v>0</v>
      </c>
      <c r="AH954" s="73">
        <v>0</v>
      </c>
      <c r="AI954" s="73">
        <v>0</v>
      </c>
      <c r="AJ954">
        <v>0</v>
      </c>
      <c r="AK954" s="73">
        <v>0</v>
      </c>
      <c r="AL954" s="73">
        <v>0</v>
      </c>
      <c r="AM954" s="73">
        <v>0</v>
      </c>
      <c r="AN954" s="73">
        <v>0</v>
      </c>
      <c r="AO954" s="73">
        <v>0</v>
      </c>
      <c r="AP954" s="73">
        <v>0</v>
      </c>
      <c r="AQ954" s="73">
        <v>0</v>
      </c>
      <c r="AR954" s="73">
        <v>0</v>
      </c>
      <c r="AS954" s="73">
        <v>0</v>
      </c>
      <c r="AT954" s="73">
        <v>0</v>
      </c>
      <c r="AU954" s="73">
        <v>0</v>
      </c>
      <c r="AV954" s="73">
        <v>0</v>
      </c>
      <c r="AW954" s="73">
        <v>0</v>
      </c>
      <c r="AX954" s="73">
        <v>0</v>
      </c>
      <c r="AY954" s="73">
        <v>0</v>
      </c>
      <c r="AZ954" s="73">
        <v>0</v>
      </c>
      <c r="BA954" s="73">
        <v>0</v>
      </c>
      <c r="BB954" s="73">
        <v>0</v>
      </c>
      <c r="BC954" s="73">
        <v>0</v>
      </c>
      <c r="BD954" s="73">
        <v>0</v>
      </c>
      <c r="BE954" s="73">
        <v>0</v>
      </c>
      <c r="BF954" s="73">
        <v>0</v>
      </c>
      <c r="BG954" s="73">
        <v>0</v>
      </c>
      <c r="BH954" s="73">
        <v>0</v>
      </c>
      <c r="BI954" s="73">
        <v>0</v>
      </c>
      <c r="BJ954" s="73">
        <v>0</v>
      </c>
      <c r="BK954" s="73">
        <v>0</v>
      </c>
      <c r="BL954" s="73">
        <v>0</v>
      </c>
      <c r="BM954" s="73">
        <v>0</v>
      </c>
      <c r="BN954" s="73">
        <v>0</v>
      </c>
      <c r="BO954" s="73">
        <v>0</v>
      </c>
      <c r="BP954" s="73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</row>
    <row r="955" spans="1:85">
      <c r="A955" s="74"/>
      <c r="B955" s="74" t="s">
        <v>34</v>
      </c>
      <c r="C955" s="73">
        <v>0</v>
      </c>
      <c r="D955" s="73">
        <v>435.67949465921998</v>
      </c>
      <c r="E955" s="73">
        <v>435.67949465921998</v>
      </c>
      <c r="F955" s="73">
        <v>435.67949465921998</v>
      </c>
      <c r="G955" s="73">
        <v>435.67949465921998</v>
      </c>
      <c r="H955" s="73">
        <v>435.67949465921998</v>
      </c>
      <c r="I955" s="73">
        <v>435.67949465921998</v>
      </c>
      <c r="J955" s="73">
        <v>435.67949465921998</v>
      </c>
      <c r="K955" s="73">
        <v>435.67949465921998</v>
      </c>
      <c r="L955" s="73">
        <v>435.67949465921998</v>
      </c>
      <c r="M955" s="73">
        <v>435.67949465921998</v>
      </c>
      <c r="N955" s="73">
        <v>435.67949465921998</v>
      </c>
      <c r="O955" s="73">
        <v>435.67949465921998</v>
      </c>
      <c r="P955" s="73">
        <v>522.81539359106398</v>
      </c>
      <c r="Q955" s="73">
        <v>522.81539359106398</v>
      </c>
      <c r="R955" s="73">
        <v>522.81539359106398</v>
      </c>
      <c r="S955" s="73">
        <v>522.81539359106398</v>
      </c>
      <c r="T955" s="73">
        <v>522.81539359106398</v>
      </c>
      <c r="U955" s="73">
        <v>522.81539359106398</v>
      </c>
      <c r="V955" s="73">
        <v>522.81539359106398</v>
      </c>
      <c r="W955" s="73">
        <v>522.81539359106398</v>
      </c>
      <c r="X955" s="73">
        <v>522.81539359106398</v>
      </c>
      <c r="Y955" s="73">
        <v>522.81539359106398</v>
      </c>
      <c r="Z955" s="73">
        <v>522.81539359106398</v>
      </c>
      <c r="AA955" s="73">
        <v>522.81539359106398</v>
      </c>
      <c r="AB955" s="73">
        <v>522.81539359106398</v>
      </c>
      <c r="AC955" s="73">
        <v>522.81539359106398</v>
      </c>
      <c r="AD955" s="73">
        <v>0</v>
      </c>
      <c r="AE955" s="73">
        <v>0</v>
      </c>
      <c r="AF955" s="73">
        <v>0</v>
      </c>
      <c r="AG955" s="73">
        <v>0</v>
      </c>
      <c r="AH955" s="73">
        <v>0</v>
      </c>
      <c r="AI955" s="73">
        <v>0</v>
      </c>
      <c r="AJ955">
        <v>0</v>
      </c>
      <c r="AK955" s="73">
        <v>0</v>
      </c>
      <c r="AL955" s="73">
        <v>0</v>
      </c>
      <c r="AM955" s="73">
        <v>0</v>
      </c>
      <c r="AN955" s="73">
        <v>0</v>
      </c>
      <c r="AO955" s="73">
        <v>0</v>
      </c>
      <c r="AP955" s="73">
        <v>0</v>
      </c>
      <c r="AQ955" s="73">
        <v>0</v>
      </c>
      <c r="AR955" s="73">
        <v>0</v>
      </c>
      <c r="AS955" s="73">
        <v>0</v>
      </c>
      <c r="AT955" s="73">
        <v>0</v>
      </c>
      <c r="AU955" s="73">
        <v>0</v>
      </c>
      <c r="AV955" s="73">
        <v>0</v>
      </c>
      <c r="AW955" s="73">
        <v>0</v>
      </c>
      <c r="AX955" s="73">
        <v>0</v>
      </c>
      <c r="AY955" s="73">
        <v>0</v>
      </c>
      <c r="AZ955" s="73">
        <v>0</v>
      </c>
      <c r="BA955" s="73">
        <v>0</v>
      </c>
      <c r="BB955" s="73">
        <v>0</v>
      </c>
      <c r="BC955" s="73">
        <v>0</v>
      </c>
      <c r="BD955" s="73">
        <v>0</v>
      </c>
      <c r="BE955" s="73">
        <v>0</v>
      </c>
      <c r="BF955" s="73">
        <v>0</v>
      </c>
      <c r="BG955" s="73">
        <v>0</v>
      </c>
      <c r="BH955" s="73">
        <v>0</v>
      </c>
      <c r="BI955" s="73">
        <v>0</v>
      </c>
      <c r="BJ955" s="73">
        <v>0</v>
      </c>
      <c r="BK955" s="73">
        <v>0</v>
      </c>
      <c r="BL955" s="73">
        <v>0</v>
      </c>
      <c r="BM955" s="73">
        <v>0</v>
      </c>
      <c r="BN955" s="73">
        <v>0</v>
      </c>
      <c r="BO955" s="73">
        <v>0</v>
      </c>
      <c r="BP955" s="73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</row>
    <row r="956" spans="1:85">
      <c r="A956" s="14"/>
      <c r="B956" s="14" t="s">
        <v>35</v>
      </c>
      <c r="C956" s="73">
        <v>0</v>
      </c>
      <c r="D956" s="73">
        <v>577.93259101147805</v>
      </c>
      <c r="E956" s="73">
        <v>577.93259101147805</v>
      </c>
      <c r="F956" s="73">
        <v>577.93259101147805</v>
      </c>
      <c r="G956" s="73">
        <v>577.93259101147805</v>
      </c>
      <c r="H956" s="73">
        <v>577.93259101147805</v>
      </c>
      <c r="I956" s="73">
        <v>577.93259101147805</v>
      </c>
      <c r="J956" s="73">
        <v>577.93259101147805</v>
      </c>
      <c r="K956" s="73">
        <v>577.93259101147805</v>
      </c>
      <c r="L956" s="73">
        <v>577.93259101147805</v>
      </c>
      <c r="M956" s="73">
        <v>577.93259101147805</v>
      </c>
      <c r="N956" s="73">
        <v>577.93259101147805</v>
      </c>
      <c r="O956" s="73">
        <v>577.93259101147805</v>
      </c>
      <c r="P956" s="73">
        <v>693.51910921377362</v>
      </c>
      <c r="Q956" s="73">
        <v>693.51910921377362</v>
      </c>
      <c r="R956" s="73">
        <v>693.51910921377362</v>
      </c>
      <c r="S956" s="73">
        <v>693.51910921377362</v>
      </c>
      <c r="T956" s="73">
        <v>693.51910921377362</v>
      </c>
      <c r="U956" s="73">
        <v>693.51910921377362</v>
      </c>
      <c r="V956" s="73">
        <v>693.51910921377362</v>
      </c>
      <c r="W956" s="73">
        <v>693.51910921377362</v>
      </c>
      <c r="X956" s="73">
        <v>693.51910921377362</v>
      </c>
      <c r="Y956" s="73">
        <v>693.51910921377362</v>
      </c>
      <c r="Z956" s="73">
        <v>693.51910921377362</v>
      </c>
      <c r="AA956" s="73">
        <v>693.51910921377362</v>
      </c>
      <c r="AB956" s="73">
        <v>693.51910921377362</v>
      </c>
      <c r="AC956" s="73">
        <v>693.51910921377362</v>
      </c>
      <c r="AD956" s="73">
        <v>0</v>
      </c>
      <c r="AE956" s="73">
        <v>0</v>
      </c>
      <c r="AF956" s="73">
        <v>0</v>
      </c>
      <c r="AG956" s="73">
        <v>0</v>
      </c>
      <c r="AH956" s="73">
        <v>0</v>
      </c>
      <c r="AI956" s="73">
        <v>0</v>
      </c>
      <c r="AJ956">
        <v>0</v>
      </c>
      <c r="AK956" s="73">
        <v>0</v>
      </c>
      <c r="AL956" s="73">
        <v>0</v>
      </c>
      <c r="AM956" s="73">
        <v>0</v>
      </c>
      <c r="AN956" s="73">
        <v>0</v>
      </c>
      <c r="AO956" s="73">
        <v>0</v>
      </c>
      <c r="AP956" s="73">
        <v>0</v>
      </c>
      <c r="AQ956" s="73">
        <v>0</v>
      </c>
      <c r="AR956" s="73">
        <v>0</v>
      </c>
      <c r="AS956" s="73">
        <v>0</v>
      </c>
      <c r="AT956" s="73">
        <v>0</v>
      </c>
      <c r="AU956" s="73">
        <v>0</v>
      </c>
      <c r="AV956" s="73">
        <v>0</v>
      </c>
      <c r="AW956" s="73">
        <v>0</v>
      </c>
      <c r="AX956" s="73">
        <v>0</v>
      </c>
      <c r="AY956" s="73">
        <v>0</v>
      </c>
      <c r="AZ956" s="73">
        <v>0</v>
      </c>
      <c r="BA956" s="73">
        <v>0</v>
      </c>
      <c r="BB956" s="73">
        <v>0</v>
      </c>
      <c r="BC956" s="73">
        <v>0</v>
      </c>
      <c r="BD956" s="73">
        <v>0</v>
      </c>
      <c r="BE956" s="73">
        <v>0</v>
      </c>
      <c r="BF956" s="73">
        <v>0</v>
      </c>
      <c r="BG956" s="73">
        <v>0</v>
      </c>
      <c r="BH956" s="73">
        <v>0</v>
      </c>
      <c r="BI956" s="73">
        <v>0</v>
      </c>
      <c r="BJ956" s="73">
        <v>0</v>
      </c>
      <c r="BK956" s="73">
        <v>0</v>
      </c>
      <c r="BL956" s="73">
        <v>0</v>
      </c>
      <c r="BM956" s="73">
        <v>0</v>
      </c>
      <c r="BN956" s="73">
        <v>0</v>
      </c>
      <c r="BO956" s="73">
        <v>0</v>
      </c>
      <c r="BP956" s="73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</row>
    <row r="957" spans="1:85">
      <c r="A957" s="4"/>
      <c r="B957" s="4" t="s">
        <v>4</v>
      </c>
      <c r="C957" s="73">
        <v>0</v>
      </c>
      <c r="D957" s="73">
        <v>1076.185414702665</v>
      </c>
      <c r="E957" s="73">
        <v>1076.185414702665</v>
      </c>
      <c r="F957" s="73">
        <v>1076.185414702665</v>
      </c>
      <c r="G957" s="73">
        <v>1076.185414702665</v>
      </c>
      <c r="H957" s="73">
        <v>1076.185414702665</v>
      </c>
      <c r="I957" s="73">
        <v>1076.185414702665</v>
      </c>
      <c r="J957" s="73">
        <v>1076.185414702665</v>
      </c>
      <c r="K957" s="73">
        <v>1076.185414702665</v>
      </c>
      <c r="L957" s="73">
        <v>1076.185414702665</v>
      </c>
      <c r="M957" s="73">
        <v>1076.185414702665</v>
      </c>
      <c r="N957" s="73">
        <v>1076.185414702665</v>
      </c>
      <c r="O957" s="73">
        <v>1076.18541470266</v>
      </c>
      <c r="P957" s="73">
        <v>1291.4224976431919</v>
      </c>
      <c r="Q957" s="73">
        <v>1291.4224976431919</v>
      </c>
      <c r="R957" s="73">
        <v>1291.4224976431919</v>
      </c>
      <c r="S957" s="73">
        <v>1291.4224976431919</v>
      </c>
      <c r="T957" s="73">
        <v>1291.4224976431919</v>
      </c>
      <c r="U957" s="73">
        <v>1291.4224976431919</v>
      </c>
      <c r="V957" s="73">
        <v>1291.4224976431919</v>
      </c>
      <c r="W957" s="73">
        <v>1291.4224976431919</v>
      </c>
      <c r="X957" s="73">
        <v>1291.4224976431919</v>
      </c>
      <c r="Y957" s="73">
        <v>1291.4224976431919</v>
      </c>
      <c r="Z957" s="73">
        <v>1291.4224976431919</v>
      </c>
      <c r="AA957" s="73">
        <v>1291.4224976431919</v>
      </c>
      <c r="AB957" s="73">
        <v>1291.4224976431919</v>
      </c>
      <c r="AC957" s="73">
        <v>1291.4224976431919</v>
      </c>
      <c r="AD957" s="73">
        <v>0</v>
      </c>
      <c r="AE957" s="73">
        <v>0</v>
      </c>
      <c r="AF957" s="73">
        <v>0</v>
      </c>
      <c r="AG957" s="73">
        <v>0</v>
      </c>
      <c r="AH957" s="73">
        <v>0</v>
      </c>
      <c r="AI957" s="73">
        <v>0</v>
      </c>
      <c r="AJ957">
        <v>0</v>
      </c>
      <c r="AK957" s="73">
        <v>0</v>
      </c>
      <c r="AL957" s="73">
        <v>0</v>
      </c>
      <c r="AM957" s="73">
        <v>0</v>
      </c>
      <c r="AN957" s="73">
        <v>0</v>
      </c>
      <c r="AO957" s="73">
        <v>0</v>
      </c>
      <c r="AP957" s="73">
        <v>0</v>
      </c>
      <c r="AQ957" s="73">
        <v>0</v>
      </c>
      <c r="AR957" s="73">
        <v>0</v>
      </c>
      <c r="AS957" s="73">
        <v>0</v>
      </c>
      <c r="AT957" s="73">
        <v>0</v>
      </c>
      <c r="AU957" s="73">
        <v>0</v>
      </c>
      <c r="AV957" s="73">
        <v>0</v>
      </c>
      <c r="AW957" s="73">
        <v>0</v>
      </c>
      <c r="AX957" s="73">
        <v>0</v>
      </c>
      <c r="AY957" s="73">
        <v>0</v>
      </c>
      <c r="AZ957" s="73">
        <v>0</v>
      </c>
      <c r="BA957" s="73">
        <v>0</v>
      </c>
      <c r="BB957" s="73">
        <v>0</v>
      </c>
      <c r="BC957" s="73">
        <v>0</v>
      </c>
      <c r="BD957" s="73">
        <v>0</v>
      </c>
      <c r="BE957" s="73">
        <v>0</v>
      </c>
      <c r="BF957" s="73">
        <v>0</v>
      </c>
      <c r="BG957" s="73">
        <v>0</v>
      </c>
      <c r="BH957" s="73">
        <v>0</v>
      </c>
      <c r="BI957" s="73">
        <v>0</v>
      </c>
      <c r="BJ957" s="73">
        <v>0</v>
      </c>
      <c r="BK957" s="73">
        <v>0</v>
      </c>
      <c r="BL957" s="73">
        <v>0</v>
      </c>
      <c r="BM957" s="73">
        <v>0</v>
      </c>
      <c r="BN957" s="73">
        <v>0</v>
      </c>
      <c r="BO957" s="73">
        <v>0</v>
      </c>
      <c r="BP957" s="73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</row>
    <row r="958" spans="1:85">
      <c r="A958" s="14" t="s">
        <v>5</v>
      </c>
      <c r="B958" s="14" t="s">
        <v>3</v>
      </c>
      <c r="C958" s="73">
        <v>0</v>
      </c>
      <c r="D958" s="73">
        <v>435.67949465921998</v>
      </c>
      <c r="E958" s="73">
        <v>435.67949465921998</v>
      </c>
      <c r="F958" s="73">
        <v>435.67949465921998</v>
      </c>
      <c r="G958" s="73">
        <v>435.67949465921998</v>
      </c>
      <c r="H958" s="73">
        <v>435.67949465921998</v>
      </c>
      <c r="I958" s="73">
        <v>435.67949465921998</v>
      </c>
      <c r="J958" s="73">
        <v>435.67949465921998</v>
      </c>
      <c r="K958" s="73">
        <v>435.67949465921998</v>
      </c>
      <c r="L958" s="73">
        <v>435.67949465921998</v>
      </c>
      <c r="M958" s="73">
        <v>435.67949465921998</v>
      </c>
      <c r="N958" s="73">
        <v>435.67949465921998</v>
      </c>
      <c r="O958" s="73">
        <v>435.67949465921998</v>
      </c>
      <c r="P958" s="73">
        <v>522.81539359106398</v>
      </c>
      <c r="Q958" s="73">
        <v>522.81539359106398</v>
      </c>
      <c r="R958" s="73">
        <v>522.81539359106398</v>
      </c>
      <c r="S958" s="73">
        <v>522.81539359106398</v>
      </c>
      <c r="T958" s="73">
        <v>522.81539359106398</v>
      </c>
      <c r="U958" s="73">
        <v>522.81539359106398</v>
      </c>
      <c r="V958" s="73">
        <v>522.81539359106398</v>
      </c>
      <c r="W958" s="73">
        <v>522.81539359106398</v>
      </c>
      <c r="X958" s="73">
        <v>522.81539359106398</v>
      </c>
      <c r="Y958" s="73">
        <v>522.81539359106398</v>
      </c>
      <c r="Z958" s="73">
        <v>522.81539359106398</v>
      </c>
      <c r="AA958" s="73">
        <v>522.81539359106398</v>
      </c>
      <c r="AB958" s="73">
        <v>522.81539359106398</v>
      </c>
      <c r="AC958" s="73">
        <v>522.81539359106398</v>
      </c>
      <c r="AD958" s="73">
        <v>0</v>
      </c>
      <c r="AE958" s="73">
        <v>0</v>
      </c>
      <c r="AF958" s="73">
        <v>0</v>
      </c>
      <c r="AG958" s="73">
        <v>0</v>
      </c>
      <c r="AH958" s="73">
        <v>0</v>
      </c>
      <c r="AI958" s="73">
        <v>0</v>
      </c>
      <c r="AJ958">
        <v>0</v>
      </c>
      <c r="AK958" s="73">
        <v>0</v>
      </c>
      <c r="AL958" s="73">
        <v>0</v>
      </c>
      <c r="AM958" s="73">
        <v>0</v>
      </c>
      <c r="AN958" s="73">
        <v>0</v>
      </c>
      <c r="AO958" s="73">
        <v>0</v>
      </c>
      <c r="AP958" s="73">
        <v>0</v>
      </c>
      <c r="AQ958" s="73">
        <v>0</v>
      </c>
      <c r="AR958" s="73">
        <v>0</v>
      </c>
      <c r="AS958" s="73">
        <v>0</v>
      </c>
      <c r="AT958" s="73">
        <v>0</v>
      </c>
      <c r="AU958" s="73">
        <v>0</v>
      </c>
      <c r="AV958" s="73">
        <v>0</v>
      </c>
      <c r="AW958" s="73">
        <v>0</v>
      </c>
      <c r="AX958" s="73">
        <v>0</v>
      </c>
      <c r="AY958" s="73">
        <v>0</v>
      </c>
      <c r="AZ958" s="73">
        <v>0</v>
      </c>
      <c r="BA958" s="73">
        <v>0</v>
      </c>
      <c r="BB958" s="73">
        <v>0</v>
      </c>
      <c r="BC958" s="73">
        <v>0</v>
      </c>
      <c r="BD958" s="73">
        <v>0</v>
      </c>
      <c r="BE958" s="73">
        <v>0</v>
      </c>
      <c r="BF958" s="73">
        <v>0</v>
      </c>
      <c r="BG958" s="73">
        <v>0</v>
      </c>
      <c r="BH958" s="73">
        <v>0</v>
      </c>
      <c r="BI958" s="73">
        <v>0</v>
      </c>
      <c r="BJ958" s="73">
        <v>0</v>
      </c>
      <c r="BK958" s="73">
        <v>0</v>
      </c>
      <c r="BL958" s="73">
        <v>0</v>
      </c>
      <c r="BM958" s="73">
        <v>0</v>
      </c>
      <c r="BN958" s="73">
        <v>0</v>
      </c>
      <c r="BO958" s="73">
        <v>0</v>
      </c>
      <c r="BP958" s="73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</row>
    <row r="959" spans="1:85">
      <c r="A959" s="5"/>
      <c r="B959" s="5" t="s">
        <v>4</v>
      </c>
      <c r="C959" s="73">
        <v>0</v>
      </c>
      <c r="D959" s="73">
        <v>577.93259101147805</v>
      </c>
      <c r="E959" s="73">
        <v>577.93259101147805</v>
      </c>
      <c r="F959" s="73">
        <v>577.93259101147805</v>
      </c>
      <c r="G959" s="73">
        <v>577.93259101147805</v>
      </c>
      <c r="H959" s="73">
        <v>577.93259101147805</v>
      </c>
      <c r="I959" s="73">
        <v>577.93259101147805</v>
      </c>
      <c r="J959" s="73">
        <v>577.93259101147805</v>
      </c>
      <c r="K959" s="73">
        <v>577.93259101147805</v>
      </c>
      <c r="L959" s="73">
        <v>577.93259101147805</v>
      </c>
      <c r="M959" s="73">
        <v>577.93259101147805</v>
      </c>
      <c r="N959" s="73">
        <v>577.93259101147805</v>
      </c>
      <c r="O959" s="73">
        <v>577.93259101147805</v>
      </c>
      <c r="P959" s="73">
        <v>693.51910921377362</v>
      </c>
      <c r="Q959" s="73">
        <v>693.51910921377362</v>
      </c>
      <c r="R959" s="73">
        <v>693.51910921377362</v>
      </c>
      <c r="S959" s="73">
        <v>693.51910921377362</v>
      </c>
      <c r="T959" s="73">
        <v>693.51910921377362</v>
      </c>
      <c r="U959" s="73">
        <v>693.51910921377362</v>
      </c>
      <c r="V959" s="73">
        <v>693.51910921377362</v>
      </c>
      <c r="W959" s="73">
        <v>693.51910921377362</v>
      </c>
      <c r="X959" s="73">
        <v>693.51910921377362</v>
      </c>
      <c r="Y959" s="73">
        <v>693.51910921377362</v>
      </c>
      <c r="Z959" s="73">
        <v>693.51910921377362</v>
      </c>
      <c r="AA959" s="73">
        <v>693.51910921377362</v>
      </c>
      <c r="AB959" s="73">
        <v>693.51910921377362</v>
      </c>
      <c r="AC959" s="73">
        <v>693.51910921377362</v>
      </c>
      <c r="AD959" s="73">
        <v>0</v>
      </c>
      <c r="AE959" s="73">
        <v>0</v>
      </c>
      <c r="AF959" s="73">
        <v>0</v>
      </c>
      <c r="AG959" s="73">
        <v>0</v>
      </c>
      <c r="AH959" s="73">
        <v>0</v>
      </c>
      <c r="AI959" s="73">
        <v>0</v>
      </c>
      <c r="AJ959">
        <v>0</v>
      </c>
      <c r="AK959" s="73">
        <v>0</v>
      </c>
      <c r="AL959" s="73">
        <v>0</v>
      </c>
      <c r="AM959" s="73">
        <v>0</v>
      </c>
      <c r="AN959" s="73">
        <v>0</v>
      </c>
      <c r="AO959" s="73">
        <v>0</v>
      </c>
      <c r="AP959" s="73">
        <v>0</v>
      </c>
      <c r="AQ959" s="73">
        <v>0</v>
      </c>
      <c r="AR959" s="73">
        <v>0</v>
      </c>
      <c r="AS959" s="73">
        <v>0</v>
      </c>
      <c r="AT959" s="73">
        <v>0</v>
      </c>
      <c r="AU959" s="73">
        <v>0</v>
      </c>
      <c r="AV959" s="73">
        <v>0</v>
      </c>
      <c r="AW959" s="73">
        <v>0</v>
      </c>
      <c r="AX959" s="73">
        <v>0</v>
      </c>
      <c r="AY959" s="73">
        <v>0</v>
      </c>
      <c r="AZ959" s="73">
        <v>0</v>
      </c>
      <c r="BA959" s="73">
        <v>0</v>
      </c>
      <c r="BB959" s="73">
        <v>0</v>
      </c>
      <c r="BC959" s="73">
        <v>0</v>
      </c>
      <c r="BD959" s="73">
        <v>0</v>
      </c>
      <c r="BE959" s="73">
        <v>0</v>
      </c>
      <c r="BF959" s="73">
        <v>0</v>
      </c>
      <c r="BG959" s="73">
        <v>0</v>
      </c>
      <c r="BH959" s="73">
        <v>0</v>
      </c>
      <c r="BI959" s="73">
        <v>0</v>
      </c>
      <c r="BJ959" s="73">
        <v>0</v>
      </c>
      <c r="BK959" s="73">
        <v>0</v>
      </c>
      <c r="BL959" s="73">
        <v>0</v>
      </c>
      <c r="BM959" s="73">
        <v>0</v>
      </c>
      <c r="BN959" s="73">
        <v>0</v>
      </c>
      <c r="BO959" s="73">
        <v>0</v>
      </c>
      <c r="BP959" s="73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</row>
    <row r="960" spans="1:85">
      <c r="A960" s="5" t="s">
        <v>2</v>
      </c>
      <c r="B960" s="5" t="s">
        <v>3</v>
      </c>
      <c r="C960" s="73">
        <v>0</v>
      </c>
      <c r="D960" s="73">
        <v>1076.185414702665</v>
      </c>
      <c r="E960" s="73">
        <v>1076.185414702665</v>
      </c>
      <c r="F960" s="73">
        <v>1076.185414702665</v>
      </c>
      <c r="G960" s="73">
        <v>1076.185414702665</v>
      </c>
      <c r="H960" s="73">
        <v>1076.185414702665</v>
      </c>
      <c r="I960" s="73">
        <v>1076.185414702665</v>
      </c>
      <c r="J960" s="73">
        <v>1076.185414702665</v>
      </c>
      <c r="K960" s="73">
        <v>1076.185414702665</v>
      </c>
      <c r="L960" s="73">
        <v>1076.185414702665</v>
      </c>
      <c r="M960" s="73">
        <v>1076.185414702665</v>
      </c>
      <c r="N960" s="73">
        <v>1076.185414702665</v>
      </c>
      <c r="O960" s="73">
        <v>1076.18541470266</v>
      </c>
      <c r="P960" s="73">
        <v>1291.4224976431919</v>
      </c>
      <c r="Q960" s="73">
        <v>1291.4224976431919</v>
      </c>
      <c r="R960" s="73">
        <v>1291.4224976431919</v>
      </c>
      <c r="S960" s="73">
        <v>1291.4224976431919</v>
      </c>
      <c r="T960" s="73">
        <v>1291.4224976431919</v>
      </c>
      <c r="U960" s="73">
        <v>1291.4224976431919</v>
      </c>
      <c r="V960" s="73">
        <v>1291.4224976431919</v>
      </c>
      <c r="W960" s="73">
        <v>1291.4224976431919</v>
      </c>
      <c r="X960" s="73">
        <v>1291.4224976431919</v>
      </c>
      <c r="Y960" s="73">
        <v>1291.4224976431919</v>
      </c>
      <c r="Z960" s="73">
        <v>1291.4224976431919</v>
      </c>
      <c r="AA960" s="73">
        <v>1291.4224976431919</v>
      </c>
      <c r="AB960" s="73">
        <v>1291.4224976431919</v>
      </c>
      <c r="AC960" s="73">
        <v>1291.4224976431919</v>
      </c>
      <c r="AD960" s="73">
        <v>0</v>
      </c>
      <c r="AE960" s="73">
        <v>0</v>
      </c>
      <c r="AF960" s="73">
        <v>0</v>
      </c>
      <c r="AG960" s="73">
        <v>0</v>
      </c>
      <c r="AH960" s="73">
        <v>0</v>
      </c>
      <c r="AI960" s="73">
        <v>0</v>
      </c>
      <c r="AJ960">
        <v>0</v>
      </c>
      <c r="AK960" s="73">
        <v>0</v>
      </c>
      <c r="AL960" s="73">
        <v>0</v>
      </c>
      <c r="AM960" s="73">
        <v>0</v>
      </c>
      <c r="AN960" s="73">
        <v>0</v>
      </c>
      <c r="AO960" s="73">
        <v>0</v>
      </c>
      <c r="AP960" s="73">
        <v>0</v>
      </c>
      <c r="AQ960" s="73">
        <v>0</v>
      </c>
      <c r="AR960" s="73">
        <v>0</v>
      </c>
      <c r="AS960" s="73">
        <v>0</v>
      </c>
      <c r="AT960" s="73">
        <v>0</v>
      </c>
      <c r="AU960" s="73">
        <v>0</v>
      </c>
      <c r="AV960" s="73">
        <v>0</v>
      </c>
      <c r="AW960" s="73">
        <v>0</v>
      </c>
      <c r="AX960" s="73">
        <v>0</v>
      </c>
      <c r="AY960" s="73">
        <v>0</v>
      </c>
      <c r="AZ960" s="73">
        <v>0</v>
      </c>
      <c r="BA960" s="73">
        <v>0</v>
      </c>
      <c r="BB960" s="73">
        <v>0</v>
      </c>
      <c r="BC960" s="73">
        <v>0</v>
      </c>
      <c r="BD960" s="73">
        <v>0</v>
      </c>
      <c r="BE960" s="73">
        <v>0</v>
      </c>
      <c r="BF960" s="73">
        <v>0</v>
      </c>
      <c r="BG960" s="73">
        <v>0</v>
      </c>
      <c r="BH960" s="73">
        <v>0</v>
      </c>
      <c r="BI960" s="73">
        <v>0</v>
      </c>
      <c r="BJ960" s="73">
        <v>0</v>
      </c>
      <c r="BK960" s="73">
        <v>0</v>
      </c>
      <c r="BL960" s="73">
        <v>0</v>
      </c>
      <c r="BM960" s="73">
        <v>0</v>
      </c>
      <c r="BN960" s="73">
        <v>0</v>
      </c>
      <c r="BO960" s="73">
        <v>0</v>
      </c>
      <c r="BP960" s="73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</row>
    <row r="961" spans="1:85">
      <c r="A961" s="4"/>
      <c r="B961" s="4" t="s">
        <v>4</v>
      </c>
      <c r="C961" s="73">
        <v>0</v>
      </c>
      <c r="D961" s="73">
        <v>435.67949465921998</v>
      </c>
      <c r="E961" s="73">
        <v>435.67949465921998</v>
      </c>
      <c r="F961" s="73">
        <v>435.67949465921998</v>
      </c>
      <c r="G961" s="73">
        <v>435.67949465921998</v>
      </c>
      <c r="H961" s="73">
        <v>435.67949465921998</v>
      </c>
      <c r="I961" s="73">
        <v>435.67949465921998</v>
      </c>
      <c r="J961" s="73">
        <v>435.67949465921998</v>
      </c>
      <c r="K961" s="73">
        <v>435.67949465921998</v>
      </c>
      <c r="L961" s="73">
        <v>435.67949465921998</v>
      </c>
      <c r="M961" s="73">
        <v>435.67949465921998</v>
      </c>
      <c r="N961" s="73">
        <v>435.67949465921998</v>
      </c>
      <c r="O961" s="73">
        <v>435.67949465921998</v>
      </c>
      <c r="P961" s="73">
        <v>522.81539359106398</v>
      </c>
      <c r="Q961" s="73">
        <v>522.81539359106398</v>
      </c>
      <c r="R961" s="73">
        <v>522.81539359106398</v>
      </c>
      <c r="S961" s="73">
        <v>522.81539359106398</v>
      </c>
      <c r="T961" s="73">
        <v>522.81539359106398</v>
      </c>
      <c r="U961" s="73">
        <v>522.81539359106398</v>
      </c>
      <c r="V961" s="73">
        <v>522.81539359106398</v>
      </c>
      <c r="W961" s="73">
        <v>522.81539359106398</v>
      </c>
      <c r="X961" s="73">
        <v>522.81539359106398</v>
      </c>
      <c r="Y961" s="73">
        <v>522.81539359106398</v>
      </c>
      <c r="Z961" s="73">
        <v>522.81539359106398</v>
      </c>
      <c r="AA961" s="73">
        <v>522.81539359106398</v>
      </c>
      <c r="AB961" s="73">
        <v>522.81539359106398</v>
      </c>
      <c r="AC961" s="73">
        <v>522.81539359106398</v>
      </c>
      <c r="AD961" s="73">
        <v>0</v>
      </c>
      <c r="AE961" s="73">
        <v>0</v>
      </c>
      <c r="AF961" s="73">
        <v>0</v>
      </c>
      <c r="AG961" s="73">
        <v>0</v>
      </c>
      <c r="AH961" s="73">
        <v>0</v>
      </c>
      <c r="AI961" s="73">
        <v>0</v>
      </c>
      <c r="AJ961">
        <v>0</v>
      </c>
      <c r="AK961" s="73">
        <v>0</v>
      </c>
      <c r="AL961" s="73">
        <v>0</v>
      </c>
      <c r="AM961" s="73">
        <v>0</v>
      </c>
      <c r="AN961" s="73">
        <v>0</v>
      </c>
      <c r="AO961" s="73">
        <v>0</v>
      </c>
      <c r="AP961" s="73">
        <v>0</v>
      </c>
      <c r="AQ961" s="73">
        <v>0</v>
      </c>
      <c r="AR961" s="73">
        <v>0</v>
      </c>
      <c r="AS961" s="73">
        <v>0</v>
      </c>
      <c r="AT961" s="73">
        <v>0</v>
      </c>
      <c r="AU961" s="73">
        <v>0</v>
      </c>
      <c r="AV961" s="73">
        <v>0</v>
      </c>
      <c r="AW961" s="73">
        <v>0</v>
      </c>
      <c r="AX961" s="73">
        <v>0</v>
      </c>
      <c r="AY961" s="73">
        <v>0</v>
      </c>
      <c r="AZ961" s="73">
        <v>0</v>
      </c>
      <c r="BA961" s="73">
        <v>0</v>
      </c>
      <c r="BB961" s="73">
        <v>0</v>
      </c>
      <c r="BC961" s="73">
        <v>0</v>
      </c>
      <c r="BD961" s="73">
        <v>0</v>
      </c>
      <c r="BE961" s="73">
        <v>0</v>
      </c>
      <c r="BF961" s="73">
        <v>0</v>
      </c>
      <c r="BG961" s="73">
        <v>0</v>
      </c>
      <c r="BH961" s="73">
        <v>0</v>
      </c>
      <c r="BI961" s="73">
        <v>0</v>
      </c>
      <c r="BJ961" s="73">
        <v>0</v>
      </c>
      <c r="BK961" s="73">
        <v>0</v>
      </c>
      <c r="BL961" s="73">
        <v>0</v>
      </c>
      <c r="BM961" s="73">
        <v>0</v>
      </c>
      <c r="BN961" s="73">
        <v>0</v>
      </c>
      <c r="BO961" s="73">
        <v>0</v>
      </c>
      <c r="BP961" s="73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</row>
    <row r="962" spans="1:85">
      <c r="A962" s="14" t="s">
        <v>7</v>
      </c>
      <c r="B962" s="14" t="s">
        <v>3</v>
      </c>
      <c r="C962" s="73">
        <v>0</v>
      </c>
      <c r="D962" s="73">
        <v>577.93259101147805</v>
      </c>
      <c r="E962" s="73">
        <v>577.93259101147805</v>
      </c>
      <c r="F962" s="73">
        <v>577.93259101147805</v>
      </c>
      <c r="G962" s="73">
        <v>577.93259101147805</v>
      </c>
      <c r="H962" s="73">
        <v>577.93259101147805</v>
      </c>
      <c r="I962" s="73">
        <v>577.93259101147805</v>
      </c>
      <c r="J962" s="73">
        <v>577.93259101147805</v>
      </c>
      <c r="K962" s="73">
        <v>577.93259101147805</v>
      </c>
      <c r="L962" s="73">
        <v>577.93259101147805</v>
      </c>
      <c r="M962" s="73">
        <v>577.93259101147805</v>
      </c>
      <c r="N962" s="73">
        <v>577.93259101147805</v>
      </c>
      <c r="O962" s="73">
        <v>577.93259101147805</v>
      </c>
      <c r="P962" s="73">
        <v>693.51910921377362</v>
      </c>
      <c r="Q962" s="73">
        <v>693.51910921377362</v>
      </c>
      <c r="R962" s="73">
        <v>693.51910921377362</v>
      </c>
      <c r="S962" s="73">
        <v>693.51910921377362</v>
      </c>
      <c r="T962" s="73">
        <v>693.51910921377362</v>
      </c>
      <c r="U962" s="73">
        <v>693.51910921377362</v>
      </c>
      <c r="V962" s="73">
        <v>693.51910921377362</v>
      </c>
      <c r="W962" s="73">
        <v>693.51910921377362</v>
      </c>
      <c r="X962" s="73">
        <v>693.51910921377362</v>
      </c>
      <c r="Y962" s="73">
        <v>693.51910921377362</v>
      </c>
      <c r="Z962" s="73">
        <v>693.51910921377362</v>
      </c>
      <c r="AA962" s="73">
        <v>693.51910921377362</v>
      </c>
      <c r="AB962" s="73">
        <v>693.51910921377362</v>
      </c>
      <c r="AC962" s="73">
        <v>693.51910921377362</v>
      </c>
      <c r="AD962" s="73">
        <v>0</v>
      </c>
      <c r="AE962" s="73">
        <v>0</v>
      </c>
      <c r="AF962" s="73">
        <v>0</v>
      </c>
      <c r="AG962" s="73">
        <v>0</v>
      </c>
      <c r="AH962" s="73">
        <v>0</v>
      </c>
      <c r="AI962" s="73">
        <v>0</v>
      </c>
      <c r="AJ962">
        <v>0</v>
      </c>
      <c r="AK962" s="73">
        <v>0</v>
      </c>
      <c r="AL962" s="73">
        <v>0</v>
      </c>
      <c r="AM962" s="73">
        <v>0</v>
      </c>
      <c r="AN962" s="73">
        <v>0</v>
      </c>
      <c r="AO962" s="73">
        <v>0</v>
      </c>
      <c r="AP962" s="73">
        <v>0</v>
      </c>
      <c r="AQ962" s="73">
        <v>0</v>
      </c>
      <c r="AR962" s="73">
        <v>0</v>
      </c>
      <c r="AS962" s="73">
        <v>0</v>
      </c>
      <c r="AT962" s="73">
        <v>0</v>
      </c>
      <c r="AU962" s="73">
        <v>0</v>
      </c>
      <c r="AV962" s="73">
        <v>0</v>
      </c>
      <c r="AW962" s="73">
        <v>0</v>
      </c>
      <c r="AX962" s="73">
        <v>0</v>
      </c>
      <c r="AY962" s="73">
        <v>0</v>
      </c>
      <c r="AZ962" s="73">
        <v>0</v>
      </c>
      <c r="BA962" s="73">
        <v>0</v>
      </c>
      <c r="BB962" s="73">
        <v>0</v>
      </c>
      <c r="BC962" s="73">
        <v>0</v>
      </c>
      <c r="BD962" s="73">
        <v>0</v>
      </c>
      <c r="BE962" s="73">
        <v>0</v>
      </c>
      <c r="BF962" s="73">
        <v>0</v>
      </c>
      <c r="BG962" s="73">
        <v>0</v>
      </c>
      <c r="BH962" s="73">
        <v>0</v>
      </c>
      <c r="BI962" s="73">
        <v>0</v>
      </c>
      <c r="BJ962" s="73">
        <v>0</v>
      </c>
      <c r="BK962" s="73">
        <v>0</v>
      </c>
      <c r="BL962" s="73">
        <v>0</v>
      </c>
      <c r="BM962" s="73">
        <v>0</v>
      </c>
      <c r="BN962" s="73">
        <v>0</v>
      </c>
      <c r="BO962" s="73">
        <v>0</v>
      </c>
      <c r="BP962" s="73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</row>
    <row r="963" spans="1:85">
      <c r="A963" s="4"/>
      <c r="B963" s="4" t="s">
        <v>4</v>
      </c>
      <c r="C963" s="73">
        <v>0</v>
      </c>
      <c r="D963" s="73">
        <v>1076.185414702665</v>
      </c>
      <c r="E963" s="73">
        <v>1076.185414702665</v>
      </c>
      <c r="F963" s="73">
        <v>1076.185414702665</v>
      </c>
      <c r="G963" s="73">
        <v>1076.185414702665</v>
      </c>
      <c r="H963" s="73">
        <v>1076.185414702665</v>
      </c>
      <c r="I963" s="73">
        <v>1076.185414702665</v>
      </c>
      <c r="J963" s="73">
        <v>1076.185414702665</v>
      </c>
      <c r="K963" s="73">
        <v>1076.185414702665</v>
      </c>
      <c r="L963" s="73">
        <v>1076.185414702665</v>
      </c>
      <c r="M963" s="73">
        <v>1076.185414702665</v>
      </c>
      <c r="N963" s="73">
        <v>1076.185414702665</v>
      </c>
      <c r="O963" s="73">
        <v>1076.18541470266</v>
      </c>
      <c r="P963" s="73">
        <v>1291.4224976431919</v>
      </c>
      <c r="Q963" s="73">
        <v>1291.4224976431919</v>
      </c>
      <c r="R963" s="73">
        <v>1291.4224976431919</v>
      </c>
      <c r="S963" s="73">
        <v>1291.4224976431919</v>
      </c>
      <c r="T963" s="73">
        <v>1291.4224976431919</v>
      </c>
      <c r="U963" s="73">
        <v>1291.4224976431919</v>
      </c>
      <c r="V963" s="73">
        <v>1291.4224976431919</v>
      </c>
      <c r="W963" s="73">
        <v>1291.4224976431919</v>
      </c>
      <c r="X963" s="73">
        <v>1291.4224976431919</v>
      </c>
      <c r="Y963" s="73">
        <v>1291.4224976431919</v>
      </c>
      <c r="Z963" s="73">
        <v>1291.4224976431919</v>
      </c>
      <c r="AA963" s="73">
        <v>1291.4224976431919</v>
      </c>
      <c r="AB963" s="73">
        <v>1291.4224976431919</v>
      </c>
      <c r="AC963" s="73">
        <v>1291.4224976431919</v>
      </c>
      <c r="AD963" s="73">
        <v>0</v>
      </c>
      <c r="AE963" s="73">
        <v>0</v>
      </c>
      <c r="AF963" s="73">
        <v>0</v>
      </c>
      <c r="AG963" s="73">
        <v>0</v>
      </c>
      <c r="AH963" s="73">
        <v>0</v>
      </c>
      <c r="AI963" s="73">
        <v>0</v>
      </c>
      <c r="AJ963">
        <v>0</v>
      </c>
      <c r="AK963" s="73">
        <v>0</v>
      </c>
      <c r="AL963" s="73">
        <v>0</v>
      </c>
      <c r="AM963" s="73">
        <v>0</v>
      </c>
      <c r="AN963" s="73">
        <v>0</v>
      </c>
      <c r="AO963" s="73">
        <v>0</v>
      </c>
      <c r="AP963" s="73">
        <v>0</v>
      </c>
      <c r="AQ963" s="73">
        <v>0</v>
      </c>
      <c r="AR963" s="73">
        <v>0</v>
      </c>
      <c r="AS963" s="73">
        <v>0</v>
      </c>
      <c r="AT963" s="73">
        <v>0</v>
      </c>
      <c r="AU963" s="73">
        <v>0</v>
      </c>
      <c r="AV963" s="73">
        <v>0</v>
      </c>
      <c r="AW963" s="73">
        <v>0</v>
      </c>
      <c r="AX963" s="73">
        <v>0</v>
      </c>
      <c r="AY963" s="73">
        <v>0</v>
      </c>
      <c r="AZ963" s="73">
        <v>0</v>
      </c>
      <c r="BA963" s="73">
        <v>0</v>
      </c>
      <c r="BB963" s="73">
        <v>0</v>
      </c>
      <c r="BC963" s="73">
        <v>0</v>
      </c>
      <c r="BD963" s="73">
        <v>0</v>
      </c>
      <c r="BE963" s="73">
        <v>0</v>
      </c>
      <c r="BF963" s="73">
        <v>0</v>
      </c>
      <c r="BG963" s="73">
        <v>0</v>
      </c>
      <c r="BH963" s="73">
        <v>0</v>
      </c>
      <c r="BI963" s="73">
        <v>0</v>
      </c>
      <c r="BJ963" s="73">
        <v>0</v>
      </c>
      <c r="BK963" s="73">
        <v>0</v>
      </c>
      <c r="BL963" s="73">
        <v>0</v>
      </c>
      <c r="BM963" s="73">
        <v>0</v>
      </c>
      <c r="BN963" s="73">
        <v>0</v>
      </c>
      <c r="BO963" s="73">
        <v>0</v>
      </c>
      <c r="BP963" s="7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</row>
    <row r="964" spans="1:85">
      <c r="A964" s="14" t="s">
        <v>6</v>
      </c>
      <c r="B964" s="14" t="s">
        <v>3</v>
      </c>
      <c r="C964" s="73">
        <v>0</v>
      </c>
      <c r="D964" s="73">
        <v>348.54359572737599</v>
      </c>
      <c r="E964" s="73">
        <v>348.54359572737599</v>
      </c>
      <c r="F964" s="73">
        <v>348.54359572737599</v>
      </c>
      <c r="G964" s="73">
        <v>348.54359572737599</v>
      </c>
      <c r="H964" s="73">
        <v>348.54359572737599</v>
      </c>
      <c r="I964" s="73">
        <v>348.54359572737599</v>
      </c>
      <c r="J964" s="73">
        <v>348.54359572737599</v>
      </c>
      <c r="K964" s="73">
        <v>348.54359572737599</v>
      </c>
      <c r="L964" s="73">
        <v>348.54359572737599</v>
      </c>
      <c r="M964" s="73">
        <v>348.54359572737599</v>
      </c>
      <c r="N964" s="73">
        <v>348.54359572737599</v>
      </c>
      <c r="O964" s="73">
        <v>348.54359572737599</v>
      </c>
      <c r="P964" s="73">
        <v>418.25231487285123</v>
      </c>
      <c r="Q964" s="73">
        <v>418.25231487285123</v>
      </c>
      <c r="R964" s="73">
        <v>418.25231487285123</v>
      </c>
      <c r="S964" s="73">
        <v>418.25231487285123</v>
      </c>
      <c r="T964" s="73">
        <v>418.25231487285123</v>
      </c>
      <c r="U964" s="73">
        <v>522.81539359106398</v>
      </c>
      <c r="V964" s="73">
        <v>522.81539359106398</v>
      </c>
      <c r="W964" s="73">
        <v>522.81539359106398</v>
      </c>
      <c r="X964" s="73">
        <v>522.81539359106398</v>
      </c>
      <c r="Y964" s="73">
        <v>522.81539359106398</v>
      </c>
      <c r="Z964" s="73">
        <v>522.81539359106398</v>
      </c>
      <c r="AA964" s="73">
        <v>522.81539359106398</v>
      </c>
      <c r="AB964" s="73">
        <v>522.81539359106398</v>
      </c>
      <c r="AC964" s="73">
        <v>522.81539359106398</v>
      </c>
      <c r="AD964" s="73">
        <v>0</v>
      </c>
      <c r="AE964" s="73">
        <v>0</v>
      </c>
      <c r="AF964" s="73">
        <v>0</v>
      </c>
      <c r="AG964" s="73">
        <v>0</v>
      </c>
      <c r="AH964" s="73">
        <v>0</v>
      </c>
      <c r="AI964" s="73">
        <v>0</v>
      </c>
      <c r="AJ964">
        <v>0</v>
      </c>
      <c r="AK964" s="73">
        <v>0</v>
      </c>
      <c r="AL964" s="73">
        <v>0</v>
      </c>
      <c r="AM964" s="73">
        <v>0</v>
      </c>
      <c r="AN964" s="73">
        <v>0</v>
      </c>
      <c r="AO964" s="73">
        <v>0</v>
      </c>
      <c r="AP964" s="73">
        <v>0</v>
      </c>
      <c r="AQ964" s="73">
        <v>0</v>
      </c>
      <c r="AR964" s="73">
        <v>0</v>
      </c>
      <c r="AS964" s="73">
        <v>0</v>
      </c>
      <c r="AT964" s="73">
        <v>0</v>
      </c>
      <c r="AU964" s="73">
        <v>0</v>
      </c>
      <c r="AV964" s="73">
        <v>0</v>
      </c>
      <c r="AW964" s="73">
        <v>0</v>
      </c>
      <c r="AX964" s="73">
        <v>0</v>
      </c>
      <c r="AY964" s="73">
        <v>0</v>
      </c>
      <c r="AZ964" s="73">
        <v>0</v>
      </c>
      <c r="BA964" s="73">
        <v>0</v>
      </c>
      <c r="BB964" s="73">
        <v>0</v>
      </c>
      <c r="BC964" s="73">
        <v>0</v>
      </c>
      <c r="BD964" s="73">
        <v>0</v>
      </c>
      <c r="BE964" s="73">
        <v>0</v>
      </c>
      <c r="BF964" s="73">
        <v>0</v>
      </c>
      <c r="BG964" s="73">
        <v>0</v>
      </c>
      <c r="BH964" s="73">
        <v>0</v>
      </c>
      <c r="BI964" s="73">
        <v>0</v>
      </c>
      <c r="BJ964" s="73">
        <v>0</v>
      </c>
      <c r="BK964" s="73">
        <v>0</v>
      </c>
      <c r="BL964" s="73">
        <v>0</v>
      </c>
      <c r="BM964" s="73">
        <v>0</v>
      </c>
      <c r="BN964" s="73">
        <v>0</v>
      </c>
      <c r="BO964" s="73">
        <v>0</v>
      </c>
      <c r="BP964" s="73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</row>
    <row r="965" spans="1:85">
      <c r="A965" s="5"/>
      <c r="B965" s="5" t="s">
        <v>4</v>
      </c>
      <c r="C965" s="73">
        <v>0</v>
      </c>
      <c r="D965" s="73">
        <v>462.34607280918249</v>
      </c>
      <c r="E965" s="73">
        <v>462.34607280918249</v>
      </c>
      <c r="F965" s="73">
        <v>462.34607280918249</v>
      </c>
      <c r="G965" s="73">
        <v>462.34607280918249</v>
      </c>
      <c r="H965" s="73">
        <v>462.34607280918249</v>
      </c>
      <c r="I965" s="73">
        <v>462.34607280918249</v>
      </c>
      <c r="J965" s="73">
        <v>462.34607280918249</v>
      </c>
      <c r="K965" s="73">
        <v>462.34607280918249</v>
      </c>
      <c r="L965" s="73">
        <v>462.34607280918249</v>
      </c>
      <c r="M965" s="73">
        <v>462.34607280918249</v>
      </c>
      <c r="N965" s="73">
        <v>462.34607280918249</v>
      </c>
      <c r="O965" s="73">
        <v>462.34607280918249</v>
      </c>
      <c r="P965" s="73">
        <v>554.81528737101894</v>
      </c>
      <c r="Q965" s="73">
        <v>554.81528737101894</v>
      </c>
      <c r="R965" s="73">
        <v>554.81528737101894</v>
      </c>
      <c r="S965" s="73">
        <v>554.81528737101894</v>
      </c>
      <c r="T965" s="73">
        <v>554.81528737101894</v>
      </c>
      <c r="U965" s="73">
        <v>693.51910921377362</v>
      </c>
      <c r="V965" s="73">
        <v>693.51910921377362</v>
      </c>
      <c r="W965" s="73">
        <v>693.51910921377362</v>
      </c>
      <c r="X965" s="73">
        <v>693.51910921377362</v>
      </c>
      <c r="Y965" s="73">
        <v>693.51910921377362</v>
      </c>
      <c r="Z965" s="73">
        <v>693.51910921377362</v>
      </c>
      <c r="AA965" s="73">
        <v>693.51910921377362</v>
      </c>
      <c r="AB965" s="73">
        <v>693.51910921377362</v>
      </c>
      <c r="AC965" s="73">
        <v>693.51910921377362</v>
      </c>
      <c r="AD965" s="73">
        <v>0</v>
      </c>
      <c r="AE965" s="73">
        <v>0</v>
      </c>
      <c r="AF965" s="73">
        <v>0</v>
      </c>
      <c r="AG965" s="73">
        <v>0</v>
      </c>
      <c r="AH965" s="73">
        <v>0</v>
      </c>
      <c r="AI965" s="73">
        <v>0</v>
      </c>
      <c r="AJ965">
        <v>0</v>
      </c>
      <c r="AK965" s="73">
        <v>0</v>
      </c>
      <c r="AL965" s="73">
        <v>0</v>
      </c>
      <c r="AM965" s="73">
        <v>0</v>
      </c>
      <c r="AN965" s="73">
        <v>0</v>
      </c>
      <c r="AO965" s="73">
        <v>0</v>
      </c>
      <c r="AP965" s="73">
        <v>0</v>
      </c>
      <c r="AQ965" s="73">
        <v>0</v>
      </c>
      <c r="AR965" s="73">
        <v>0</v>
      </c>
      <c r="AS965" s="73">
        <v>0</v>
      </c>
      <c r="AT965" s="73">
        <v>0</v>
      </c>
      <c r="AU965" s="73">
        <v>0</v>
      </c>
      <c r="AV965" s="73">
        <v>0</v>
      </c>
      <c r="AW965" s="73">
        <v>0</v>
      </c>
      <c r="AX965" s="73">
        <v>0</v>
      </c>
      <c r="AY965" s="73">
        <v>0</v>
      </c>
      <c r="AZ965" s="73">
        <v>0</v>
      </c>
      <c r="BA965" s="73">
        <v>0</v>
      </c>
      <c r="BB965" s="73">
        <v>0</v>
      </c>
      <c r="BC965" s="73">
        <v>0</v>
      </c>
      <c r="BD965" s="73">
        <v>0</v>
      </c>
      <c r="BE965" s="73">
        <v>0</v>
      </c>
      <c r="BF965" s="73">
        <v>0</v>
      </c>
      <c r="BG965" s="73">
        <v>0</v>
      </c>
      <c r="BH965" s="73">
        <v>0</v>
      </c>
      <c r="BI965" s="73">
        <v>0</v>
      </c>
      <c r="BJ965" s="73">
        <v>0</v>
      </c>
      <c r="BK965" s="73">
        <v>0</v>
      </c>
      <c r="BL965" s="73">
        <v>0</v>
      </c>
      <c r="BM965" s="73">
        <v>0</v>
      </c>
      <c r="BN965" s="73">
        <v>0</v>
      </c>
      <c r="BO965" s="73">
        <v>0</v>
      </c>
      <c r="BP965" s="73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</row>
    <row r="966" spans="1:85">
      <c r="A966" s="5" t="s">
        <v>8</v>
      </c>
      <c r="B966" s="5" t="s">
        <v>3</v>
      </c>
      <c r="C966" s="73">
        <v>0</v>
      </c>
      <c r="D966" s="73">
        <v>860.94833176213206</v>
      </c>
      <c r="E966" s="73">
        <v>860.94833176213206</v>
      </c>
      <c r="F966" s="73">
        <v>860.94833176213206</v>
      </c>
      <c r="G966" s="73">
        <v>860.94833176213206</v>
      </c>
      <c r="H966" s="73">
        <v>860.94833176213206</v>
      </c>
      <c r="I966" s="73">
        <v>860.94833176213206</v>
      </c>
      <c r="J966" s="73">
        <v>860.94833176213206</v>
      </c>
      <c r="K966" s="73">
        <v>860.94833176213206</v>
      </c>
      <c r="L966" s="73">
        <v>860.94833176213206</v>
      </c>
      <c r="M966" s="73">
        <v>860.94833176213206</v>
      </c>
      <c r="N966" s="73">
        <v>860.94833176213206</v>
      </c>
      <c r="O966" s="73">
        <v>860.94833176212796</v>
      </c>
      <c r="P966" s="73">
        <v>1033.1379981145535</v>
      </c>
      <c r="Q966" s="73">
        <v>1033.1379981145535</v>
      </c>
      <c r="R966" s="73">
        <v>1033.1379981145535</v>
      </c>
      <c r="S966" s="73">
        <v>1033.1379981145535</v>
      </c>
      <c r="T966" s="73">
        <v>1033.1379981145535</v>
      </c>
      <c r="U966" s="73">
        <v>1291.4224976431919</v>
      </c>
      <c r="V966" s="73">
        <v>1291.4224976431919</v>
      </c>
      <c r="W966" s="73">
        <v>1291.4224976431919</v>
      </c>
      <c r="X966" s="73">
        <v>1291.4224976431919</v>
      </c>
      <c r="Y966" s="73">
        <v>1291.4224976431919</v>
      </c>
      <c r="Z966" s="73">
        <v>1291.4224976431919</v>
      </c>
      <c r="AA966" s="73">
        <v>1291.4224976431919</v>
      </c>
      <c r="AB966" s="73">
        <v>1291.4224976431919</v>
      </c>
      <c r="AC966" s="73">
        <v>1291.4224976431919</v>
      </c>
      <c r="AD966" s="73">
        <v>0</v>
      </c>
      <c r="AE966" s="73">
        <v>0</v>
      </c>
      <c r="AF966" s="73">
        <v>0</v>
      </c>
      <c r="AG966" s="73">
        <v>0</v>
      </c>
      <c r="AH966" s="73">
        <v>0</v>
      </c>
      <c r="AI966" s="73">
        <v>0</v>
      </c>
      <c r="AJ966">
        <v>0</v>
      </c>
      <c r="AK966" s="73">
        <v>0</v>
      </c>
      <c r="AL966" s="73">
        <v>0</v>
      </c>
      <c r="AM966" s="73">
        <v>0</v>
      </c>
      <c r="AN966" s="73">
        <v>0</v>
      </c>
      <c r="AO966" s="73">
        <v>0</v>
      </c>
      <c r="AP966" s="73">
        <v>0</v>
      </c>
      <c r="AQ966" s="73">
        <v>0</v>
      </c>
      <c r="AR966" s="73">
        <v>0</v>
      </c>
      <c r="AS966" s="73">
        <v>0</v>
      </c>
      <c r="AT966" s="73">
        <v>0</v>
      </c>
      <c r="AU966" s="73">
        <v>0</v>
      </c>
      <c r="AV966" s="73">
        <v>0</v>
      </c>
      <c r="AW966" s="73">
        <v>0</v>
      </c>
      <c r="AX966" s="73">
        <v>0</v>
      </c>
      <c r="AY966" s="73">
        <v>0</v>
      </c>
      <c r="AZ966" s="73">
        <v>0</v>
      </c>
      <c r="BA966" s="73">
        <v>0</v>
      </c>
      <c r="BB966" s="73">
        <v>0</v>
      </c>
      <c r="BC966" s="73">
        <v>0</v>
      </c>
      <c r="BD966" s="73">
        <v>0</v>
      </c>
      <c r="BE966" s="73">
        <v>0</v>
      </c>
      <c r="BF966" s="73">
        <v>0</v>
      </c>
      <c r="BG966" s="73">
        <v>0</v>
      </c>
      <c r="BH966" s="73">
        <v>0</v>
      </c>
      <c r="BI966" s="73">
        <v>0</v>
      </c>
      <c r="BJ966" s="73">
        <v>0</v>
      </c>
      <c r="BK966" s="73">
        <v>0</v>
      </c>
      <c r="BL966" s="73">
        <v>0</v>
      </c>
      <c r="BM966" s="73">
        <v>0</v>
      </c>
      <c r="BN966" s="73">
        <v>0</v>
      </c>
      <c r="BO966" s="73">
        <v>0</v>
      </c>
      <c r="BP966" s="73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</row>
    <row r="967" spans="1:85">
      <c r="A967" s="4"/>
      <c r="B967" s="4" t="s">
        <v>37</v>
      </c>
      <c r="C967" s="73">
        <v>0</v>
      </c>
      <c r="D967" s="73">
        <v>0</v>
      </c>
      <c r="E967" s="73">
        <v>0</v>
      </c>
      <c r="F967" s="73">
        <v>0</v>
      </c>
      <c r="G967" s="73">
        <v>0</v>
      </c>
      <c r="H967" s="73">
        <v>0</v>
      </c>
      <c r="I967" s="73">
        <v>0</v>
      </c>
      <c r="J967" s="73">
        <v>0</v>
      </c>
      <c r="K967" s="73">
        <v>0</v>
      </c>
      <c r="L967" s="73">
        <v>0</v>
      </c>
      <c r="M967" s="73">
        <v>0</v>
      </c>
      <c r="N967" s="73">
        <v>0</v>
      </c>
      <c r="O967" s="73">
        <v>0</v>
      </c>
      <c r="P967" s="73">
        <v>0</v>
      </c>
      <c r="Q967" s="73">
        <v>0</v>
      </c>
      <c r="R967" s="73">
        <v>0</v>
      </c>
      <c r="S967" s="73">
        <v>0</v>
      </c>
      <c r="T967" s="73">
        <v>0</v>
      </c>
      <c r="U967" s="73">
        <v>0</v>
      </c>
      <c r="V967" s="73">
        <v>0</v>
      </c>
      <c r="W967" s="73">
        <v>0</v>
      </c>
      <c r="X967" s="73">
        <v>0</v>
      </c>
      <c r="Y967" s="73">
        <v>0</v>
      </c>
      <c r="Z967" s="73">
        <v>0</v>
      </c>
      <c r="AA967" s="73">
        <v>0</v>
      </c>
      <c r="AB967" s="73">
        <v>0</v>
      </c>
      <c r="AC967" s="73">
        <v>0</v>
      </c>
      <c r="AD967" s="73">
        <v>0</v>
      </c>
      <c r="AE967" s="73">
        <v>0</v>
      </c>
      <c r="AF967" s="73">
        <v>0</v>
      </c>
      <c r="AG967" s="73">
        <v>0</v>
      </c>
      <c r="AH967" s="73">
        <v>0</v>
      </c>
      <c r="AI967" s="73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</row>
    <row r="968" spans="1:85">
      <c r="A968" s="14" t="s">
        <v>36</v>
      </c>
      <c r="B968" s="14" t="s">
        <v>38</v>
      </c>
      <c r="C968" s="73">
        <v>0</v>
      </c>
      <c r="D968" s="73">
        <v>0</v>
      </c>
      <c r="E968" s="73">
        <v>0</v>
      </c>
      <c r="F968" s="73">
        <v>0</v>
      </c>
      <c r="G968" s="73">
        <v>0</v>
      </c>
      <c r="H968" s="73">
        <v>0</v>
      </c>
      <c r="I968" s="73">
        <v>0</v>
      </c>
      <c r="J968" s="73">
        <v>0</v>
      </c>
      <c r="K968" s="73">
        <v>0</v>
      </c>
      <c r="L968" s="73">
        <v>0</v>
      </c>
      <c r="M968" s="73">
        <v>0</v>
      </c>
      <c r="N968" s="73">
        <v>0</v>
      </c>
      <c r="O968" s="73">
        <v>0</v>
      </c>
      <c r="P968" s="73">
        <v>0</v>
      </c>
      <c r="Q968" s="73">
        <v>0</v>
      </c>
      <c r="R968" s="73">
        <v>0</v>
      </c>
      <c r="S968" s="73">
        <v>0</v>
      </c>
      <c r="T968" s="73">
        <v>0</v>
      </c>
      <c r="U968" s="73">
        <v>0</v>
      </c>
      <c r="V968" s="73">
        <v>0</v>
      </c>
      <c r="W968" s="73">
        <v>0</v>
      </c>
      <c r="X968" s="73">
        <v>0</v>
      </c>
      <c r="Y968" s="73">
        <v>0</v>
      </c>
      <c r="Z968" s="73">
        <v>0</v>
      </c>
      <c r="AA968" s="73">
        <v>0</v>
      </c>
      <c r="AB968" s="73">
        <v>0</v>
      </c>
      <c r="AC968" s="73">
        <v>0</v>
      </c>
      <c r="AD968" s="73">
        <v>0</v>
      </c>
      <c r="AE968" s="73">
        <v>0</v>
      </c>
      <c r="AF968" s="73">
        <v>0</v>
      </c>
      <c r="AG968" s="73">
        <v>0</v>
      </c>
      <c r="AH968" s="73">
        <v>0</v>
      </c>
      <c r="AI968" s="73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</row>
    <row r="969" spans="1:85">
      <c r="A969" s="5"/>
      <c r="B969" s="5" t="s">
        <v>213</v>
      </c>
      <c r="C969" s="73">
        <v>0</v>
      </c>
      <c r="D969" s="73">
        <v>0</v>
      </c>
      <c r="E969" s="73">
        <v>0</v>
      </c>
      <c r="F969" s="73">
        <v>0</v>
      </c>
      <c r="G969" s="73">
        <v>0</v>
      </c>
      <c r="H969" s="73">
        <v>0</v>
      </c>
      <c r="I969" s="73">
        <v>0</v>
      </c>
      <c r="J969" s="73">
        <v>0</v>
      </c>
      <c r="K969" s="73">
        <v>0</v>
      </c>
      <c r="L969" s="73">
        <v>0</v>
      </c>
      <c r="M969" s="73">
        <v>0</v>
      </c>
      <c r="N969" s="73">
        <v>0</v>
      </c>
      <c r="O969" s="73">
        <v>0</v>
      </c>
      <c r="P969" s="73">
        <v>0</v>
      </c>
      <c r="Q969" s="73">
        <v>0</v>
      </c>
      <c r="R969" s="73">
        <v>0</v>
      </c>
      <c r="S969" s="73">
        <v>0</v>
      </c>
      <c r="T969" s="73">
        <v>0</v>
      </c>
      <c r="U969" s="73">
        <v>0</v>
      </c>
      <c r="V969" s="73">
        <v>0</v>
      </c>
      <c r="W969" s="73">
        <v>0</v>
      </c>
      <c r="X969" s="73">
        <v>0</v>
      </c>
      <c r="Y969" s="73">
        <v>0</v>
      </c>
      <c r="Z969" s="73">
        <v>0</v>
      </c>
      <c r="AA969" s="73">
        <v>0</v>
      </c>
      <c r="AB969" s="73">
        <v>0</v>
      </c>
      <c r="AC969" s="73">
        <v>0</v>
      </c>
      <c r="AD969" s="73">
        <v>0</v>
      </c>
      <c r="AE969" s="73">
        <v>0</v>
      </c>
      <c r="AF969" s="73">
        <v>0</v>
      </c>
      <c r="AG969" s="73">
        <v>0</v>
      </c>
      <c r="AH969" s="73">
        <v>0</v>
      </c>
      <c r="AI969" s="73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</row>
    <row r="970" spans="1:85">
      <c r="A970" s="1" t="str">
        <f>LOOKUP(B970,[1]Regions!$A$4:$A$98,[1]Regions!$B$4:$B$98)</f>
        <v>Argentina</v>
      </c>
      <c r="B970" s="2">
        <v>45</v>
      </c>
      <c r="C970" s="72">
        <v>2018</v>
      </c>
      <c r="D970" s="72">
        <v>2019</v>
      </c>
      <c r="E970" s="72">
        <v>2020</v>
      </c>
      <c r="F970" s="72">
        <v>2021</v>
      </c>
      <c r="G970" s="72">
        <v>2022</v>
      </c>
      <c r="H970" s="72">
        <v>2023</v>
      </c>
      <c r="I970" s="72">
        <v>2024</v>
      </c>
      <c r="J970" s="72">
        <v>2025</v>
      </c>
      <c r="K970" s="72">
        <v>2026</v>
      </c>
      <c r="L970" s="72">
        <v>2027</v>
      </c>
      <c r="M970" s="72">
        <v>2028</v>
      </c>
      <c r="N970" s="72">
        <v>2029</v>
      </c>
      <c r="O970" s="72">
        <v>2030</v>
      </c>
      <c r="P970" s="72">
        <v>2031</v>
      </c>
      <c r="Q970" s="72">
        <v>2032</v>
      </c>
      <c r="R970" s="72">
        <v>2033</v>
      </c>
      <c r="S970" s="72">
        <v>2034</v>
      </c>
      <c r="T970" s="72">
        <v>2035</v>
      </c>
      <c r="U970" s="72">
        <v>2036</v>
      </c>
      <c r="V970" s="72">
        <v>2037</v>
      </c>
      <c r="W970" s="72">
        <v>2038</v>
      </c>
      <c r="X970" s="72">
        <v>2039</v>
      </c>
      <c r="Y970" s="72">
        <v>2040</v>
      </c>
      <c r="Z970" s="72">
        <v>2041</v>
      </c>
      <c r="AA970" s="72">
        <v>2042</v>
      </c>
      <c r="AB970" s="72">
        <v>2043</v>
      </c>
      <c r="AC970" s="72">
        <v>2044</v>
      </c>
      <c r="AD970" s="72">
        <v>2045</v>
      </c>
      <c r="AE970" s="72">
        <v>2046</v>
      </c>
      <c r="AF970" s="72">
        <v>2047</v>
      </c>
      <c r="AG970" s="72">
        <v>2048</v>
      </c>
      <c r="AH970" s="72">
        <v>2049</v>
      </c>
      <c r="AI970" s="72">
        <v>2050</v>
      </c>
      <c r="AJ970">
        <v>2051</v>
      </c>
      <c r="AK970">
        <v>2052</v>
      </c>
      <c r="AL970">
        <v>2053</v>
      </c>
      <c r="AM970">
        <v>2054</v>
      </c>
      <c r="AN970">
        <v>2055</v>
      </c>
      <c r="AO970">
        <v>2056</v>
      </c>
      <c r="AP970">
        <v>2057</v>
      </c>
      <c r="AQ970">
        <v>2058</v>
      </c>
      <c r="AR970">
        <v>2059</v>
      </c>
      <c r="AS970">
        <v>2060</v>
      </c>
      <c r="AT970">
        <v>2061</v>
      </c>
      <c r="AU970">
        <v>2062</v>
      </c>
      <c r="AV970">
        <v>2063</v>
      </c>
      <c r="AW970">
        <v>2064</v>
      </c>
      <c r="AX970">
        <v>2065</v>
      </c>
      <c r="AY970">
        <v>2066</v>
      </c>
      <c r="AZ970">
        <v>2067</v>
      </c>
      <c r="BA970">
        <v>2068</v>
      </c>
      <c r="BB970">
        <v>2069</v>
      </c>
      <c r="BC970">
        <v>2070</v>
      </c>
      <c r="BD970">
        <v>2071</v>
      </c>
      <c r="BE970">
        <v>2072</v>
      </c>
      <c r="BF970">
        <v>2073</v>
      </c>
      <c r="BG970">
        <v>2074</v>
      </c>
      <c r="BH970">
        <v>2075</v>
      </c>
      <c r="BI970">
        <v>2076</v>
      </c>
      <c r="BJ970">
        <v>2077</v>
      </c>
      <c r="BK970">
        <v>2078</v>
      </c>
      <c r="BL970">
        <v>2079</v>
      </c>
      <c r="BM970">
        <v>2080</v>
      </c>
      <c r="BN970">
        <v>2081</v>
      </c>
      <c r="BO970">
        <v>2082</v>
      </c>
      <c r="BP970">
        <v>2083</v>
      </c>
      <c r="BQ970">
        <v>2084</v>
      </c>
      <c r="BR970">
        <v>2085</v>
      </c>
      <c r="BS970">
        <v>2086</v>
      </c>
      <c r="BT970">
        <v>2087</v>
      </c>
      <c r="BU970">
        <v>2088</v>
      </c>
      <c r="BV970">
        <v>2089</v>
      </c>
      <c r="BW970">
        <v>2090</v>
      </c>
      <c r="BX970">
        <v>2091</v>
      </c>
      <c r="BY970">
        <v>2092</v>
      </c>
      <c r="BZ970">
        <v>2093</v>
      </c>
      <c r="CA970">
        <v>2094</v>
      </c>
      <c r="CB970">
        <v>2095</v>
      </c>
      <c r="CC970">
        <v>2096</v>
      </c>
      <c r="CD970">
        <v>2097</v>
      </c>
      <c r="CE970">
        <v>2098</v>
      </c>
      <c r="CF970">
        <v>2099</v>
      </c>
      <c r="CG970">
        <v>2100</v>
      </c>
    </row>
    <row r="971" spans="1:85">
      <c r="A971" s="74"/>
      <c r="B971" s="74" t="s">
        <v>4</v>
      </c>
      <c r="C971" s="73">
        <v>0</v>
      </c>
      <c r="D971" s="73">
        <v>0</v>
      </c>
      <c r="E971" s="73">
        <v>0</v>
      </c>
      <c r="F971" s="73">
        <v>0</v>
      </c>
      <c r="G971" s="73">
        <v>0</v>
      </c>
      <c r="H971" s="73">
        <v>0</v>
      </c>
      <c r="I971" s="73">
        <v>0</v>
      </c>
      <c r="J971" s="73">
        <v>0</v>
      </c>
      <c r="K971" s="73">
        <v>0</v>
      </c>
      <c r="L971" s="73">
        <v>0</v>
      </c>
      <c r="M971" s="73">
        <v>0</v>
      </c>
      <c r="N971" s="73">
        <v>0</v>
      </c>
      <c r="O971" s="73">
        <v>0</v>
      </c>
      <c r="P971" s="73">
        <v>0</v>
      </c>
      <c r="Q971" s="73">
        <v>0</v>
      </c>
      <c r="R971" s="73">
        <v>0</v>
      </c>
      <c r="S971" s="73">
        <v>0</v>
      </c>
      <c r="T971" s="73">
        <v>0</v>
      </c>
      <c r="U971" s="73">
        <v>0</v>
      </c>
      <c r="V971" s="73">
        <v>0</v>
      </c>
      <c r="W971" s="73">
        <v>0</v>
      </c>
      <c r="X971" s="73">
        <v>0</v>
      </c>
      <c r="Y971" s="73">
        <v>0</v>
      </c>
      <c r="Z971" s="73">
        <v>0</v>
      </c>
      <c r="AA971" s="73">
        <v>0</v>
      </c>
      <c r="AB971" s="73">
        <v>0</v>
      </c>
      <c r="AC971" s="73">
        <v>0</v>
      </c>
      <c r="AD971" s="73">
        <v>0</v>
      </c>
      <c r="AE971" s="73">
        <v>0</v>
      </c>
      <c r="AF971" s="73">
        <v>0</v>
      </c>
      <c r="AG971" s="73">
        <v>0</v>
      </c>
      <c r="AH971" s="73">
        <v>0</v>
      </c>
      <c r="AI971" s="73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</row>
    <row r="972" spans="1:85">
      <c r="A972" s="74" t="s">
        <v>0</v>
      </c>
      <c r="B972" s="74" t="s">
        <v>3</v>
      </c>
      <c r="C972" s="73">
        <v>0</v>
      </c>
      <c r="D972" s="73">
        <v>0</v>
      </c>
      <c r="E972" s="73">
        <v>0</v>
      </c>
      <c r="F972" s="73">
        <v>0</v>
      </c>
      <c r="G972" s="73">
        <v>0</v>
      </c>
      <c r="H972" s="73">
        <v>0</v>
      </c>
      <c r="I972" s="73">
        <v>0</v>
      </c>
      <c r="J972" s="73">
        <v>0</v>
      </c>
      <c r="K972" s="73">
        <v>0</v>
      </c>
      <c r="L972" s="73">
        <v>0</v>
      </c>
      <c r="M972" s="73">
        <v>0</v>
      </c>
      <c r="N972" s="73">
        <v>0</v>
      </c>
      <c r="O972" s="73">
        <v>0</v>
      </c>
      <c r="P972" s="73">
        <v>0</v>
      </c>
      <c r="Q972" s="73">
        <v>0</v>
      </c>
      <c r="R972" s="73">
        <v>0</v>
      </c>
      <c r="S972" s="73">
        <v>0</v>
      </c>
      <c r="T972" s="73">
        <v>0</v>
      </c>
      <c r="U972" s="73">
        <v>0</v>
      </c>
      <c r="V972" s="73">
        <v>0</v>
      </c>
      <c r="W972" s="73">
        <v>0</v>
      </c>
      <c r="X972" s="73">
        <v>0</v>
      </c>
      <c r="Y972" s="73">
        <v>0</v>
      </c>
      <c r="Z972" s="73">
        <v>0</v>
      </c>
      <c r="AA972" s="73">
        <v>0</v>
      </c>
      <c r="AB972" s="73">
        <v>0</v>
      </c>
      <c r="AC972" s="73">
        <v>0</v>
      </c>
      <c r="AD972" s="73">
        <v>0</v>
      </c>
      <c r="AE972" s="73">
        <v>0</v>
      </c>
      <c r="AF972" s="73">
        <v>0</v>
      </c>
      <c r="AG972" s="73">
        <v>0</v>
      </c>
      <c r="AH972" s="73">
        <v>0</v>
      </c>
      <c r="AI972" s="73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</row>
    <row r="973" spans="1:85">
      <c r="A973" s="74"/>
      <c r="B973" s="74" t="s">
        <v>34</v>
      </c>
      <c r="C973" s="73">
        <v>0</v>
      </c>
      <c r="D973" s="73">
        <v>0</v>
      </c>
      <c r="E973" s="73">
        <v>0</v>
      </c>
      <c r="F973" s="73">
        <v>0</v>
      </c>
      <c r="G973" s="73">
        <v>0</v>
      </c>
      <c r="H973" s="73">
        <v>0</v>
      </c>
      <c r="I973" s="73">
        <v>0</v>
      </c>
      <c r="J973" s="73">
        <v>0</v>
      </c>
      <c r="K973" s="73">
        <v>0</v>
      </c>
      <c r="L973" s="73">
        <v>0</v>
      </c>
      <c r="M973" s="73">
        <v>0</v>
      </c>
      <c r="N973" s="73">
        <v>0</v>
      </c>
      <c r="O973" s="73">
        <v>0</v>
      </c>
      <c r="P973" s="73">
        <v>0</v>
      </c>
      <c r="Q973" s="73">
        <v>0</v>
      </c>
      <c r="R973" s="73">
        <v>0</v>
      </c>
      <c r="S973" s="73">
        <v>0</v>
      </c>
      <c r="T973" s="73">
        <v>0</v>
      </c>
      <c r="U973" s="73">
        <v>0</v>
      </c>
      <c r="V973" s="73">
        <v>0</v>
      </c>
      <c r="W973" s="73">
        <v>0</v>
      </c>
      <c r="X973" s="73">
        <v>0</v>
      </c>
      <c r="Y973" s="73">
        <v>0</v>
      </c>
      <c r="Z973" s="73">
        <v>0</v>
      </c>
      <c r="AA973" s="73">
        <v>0</v>
      </c>
      <c r="AB973" s="73">
        <v>0</v>
      </c>
      <c r="AC973" s="73">
        <v>0</v>
      </c>
      <c r="AD973" s="73">
        <v>0</v>
      </c>
      <c r="AE973" s="73">
        <v>0</v>
      </c>
      <c r="AF973" s="73">
        <v>0</v>
      </c>
      <c r="AG973" s="73">
        <v>0</v>
      </c>
      <c r="AH973" s="73">
        <v>0</v>
      </c>
      <c r="AI973" s="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</row>
    <row r="974" spans="1:85">
      <c r="A974" s="14"/>
      <c r="B974" s="14" t="s">
        <v>35</v>
      </c>
      <c r="C974" s="73">
        <v>0</v>
      </c>
      <c r="D974" s="73">
        <v>0</v>
      </c>
      <c r="E974" s="73">
        <v>0</v>
      </c>
      <c r="F974" s="73">
        <v>0</v>
      </c>
      <c r="G974" s="73">
        <v>0</v>
      </c>
      <c r="H974" s="73">
        <v>0</v>
      </c>
      <c r="I974" s="73">
        <v>0</v>
      </c>
      <c r="J974" s="73">
        <v>0</v>
      </c>
      <c r="K974" s="73">
        <v>0</v>
      </c>
      <c r="L974" s="73">
        <v>0</v>
      </c>
      <c r="M974" s="73">
        <v>0</v>
      </c>
      <c r="N974" s="73">
        <v>0</v>
      </c>
      <c r="O974" s="73">
        <v>0</v>
      </c>
      <c r="P974" s="73">
        <v>0</v>
      </c>
      <c r="Q974" s="73">
        <v>0</v>
      </c>
      <c r="R974" s="73">
        <v>0</v>
      </c>
      <c r="S974" s="73">
        <v>0</v>
      </c>
      <c r="T974" s="73">
        <v>0</v>
      </c>
      <c r="U974" s="73">
        <v>0</v>
      </c>
      <c r="V974" s="73">
        <v>0</v>
      </c>
      <c r="W974" s="73">
        <v>0</v>
      </c>
      <c r="X974" s="73">
        <v>0</v>
      </c>
      <c r="Y974" s="73">
        <v>0</v>
      </c>
      <c r="Z974" s="73">
        <v>0</v>
      </c>
      <c r="AA974" s="73">
        <v>0</v>
      </c>
      <c r="AB974" s="73">
        <v>0</v>
      </c>
      <c r="AC974" s="73">
        <v>0</v>
      </c>
      <c r="AD974" s="73">
        <v>0</v>
      </c>
      <c r="AE974" s="73">
        <v>0</v>
      </c>
      <c r="AF974" s="73">
        <v>0</v>
      </c>
      <c r="AG974" s="73">
        <v>0</v>
      </c>
      <c r="AH974" s="73">
        <v>0</v>
      </c>
      <c r="AI974" s="73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</row>
    <row r="975" spans="1:85">
      <c r="A975" s="4"/>
      <c r="B975" s="4" t="s">
        <v>4</v>
      </c>
      <c r="C975" s="73">
        <v>0</v>
      </c>
      <c r="D975" s="73">
        <v>0</v>
      </c>
      <c r="E975" s="73">
        <v>0</v>
      </c>
      <c r="F975" s="73">
        <v>0</v>
      </c>
      <c r="G975" s="73">
        <v>0</v>
      </c>
      <c r="H975" s="73">
        <v>0</v>
      </c>
      <c r="I975" s="73">
        <v>0</v>
      </c>
      <c r="J975" s="73">
        <v>0</v>
      </c>
      <c r="K975" s="73">
        <v>0</v>
      </c>
      <c r="L975" s="73">
        <v>0</v>
      </c>
      <c r="M975" s="73">
        <v>0</v>
      </c>
      <c r="N975" s="73">
        <v>0</v>
      </c>
      <c r="O975" s="73">
        <v>0</v>
      </c>
      <c r="P975" s="73">
        <v>0</v>
      </c>
      <c r="Q975" s="73">
        <v>0</v>
      </c>
      <c r="R975" s="73">
        <v>0</v>
      </c>
      <c r="S975" s="73">
        <v>0</v>
      </c>
      <c r="T975" s="73">
        <v>0</v>
      </c>
      <c r="U975" s="73">
        <v>0</v>
      </c>
      <c r="V975" s="73">
        <v>0</v>
      </c>
      <c r="W975" s="73">
        <v>0</v>
      </c>
      <c r="X975" s="73">
        <v>0</v>
      </c>
      <c r="Y975" s="73">
        <v>0</v>
      </c>
      <c r="Z975" s="73">
        <v>0</v>
      </c>
      <c r="AA975" s="73">
        <v>0</v>
      </c>
      <c r="AB975" s="73">
        <v>0</v>
      </c>
      <c r="AC975" s="73">
        <v>0</v>
      </c>
      <c r="AD975" s="73">
        <v>0</v>
      </c>
      <c r="AE975" s="73">
        <v>0</v>
      </c>
      <c r="AF975" s="73">
        <v>0</v>
      </c>
      <c r="AG975" s="73">
        <v>0</v>
      </c>
      <c r="AH975" s="73">
        <v>0</v>
      </c>
      <c r="AI975" s="73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</row>
    <row r="976" spans="1:85">
      <c r="A976" s="74" t="s">
        <v>1</v>
      </c>
      <c r="B976" s="74" t="s">
        <v>3</v>
      </c>
      <c r="C976" s="73">
        <v>0</v>
      </c>
      <c r="D976" s="73">
        <v>0</v>
      </c>
      <c r="E976" s="73">
        <v>0</v>
      </c>
      <c r="F976" s="73">
        <v>0</v>
      </c>
      <c r="G976" s="73">
        <v>0</v>
      </c>
      <c r="H976" s="73">
        <v>0</v>
      </c>
      <c r="I976" s="73">
        <v>0</v>
      </c>
      <c r="J976" s="73">
        <v>0</v>
      </c>
      <c r="K976" s="73">
        <v>0</v>
      </c>
      <c r="L976" s="73">
        <v>0</v>
      </c>
      <c r="M976" s="73">
        <v>0</v>
      </c>
      <c r="N976" s="73">
        <v>0</v>
      </c>
      <c r="O976" s="73">
        <v>0</v>
      </c>
      <c r="P976" s="73">
        <v>0</v>
      </c>
      <c r="Q976" s="73">
        <v>0</v>
      </c>
      <c r="R976" s="73">
        <v>0</v>
      </c>
      <c r="S976" s="73">
        <v>0</v>
      </c>
      <c r="T976" s="73">
        <v>0</v>
      </c>
      <c r="U976" s="73">
        <v>0</v>
      </c>
      <c r="V976" s="73">
        <v>0</v>
      </c>
      <c r="W976" s="73">
        <v>0</v>
      </c>
      <c r="X976" s="73">
        <v>0</v>
      </c>
      <c r="Y976" s="73">
        <v>0</v>
      </c>
      <c r="Z976" s="73">
        <v>0</v>
      </c>
      <c r="AA976" s="73">
        <v>0</v>
      </c>
      <c r="AB976" s="73">
        <v>0</v>
      </c>
      <c r="AC976" s="73">
        <v>0</v>
      </c>
      <c r="AD976" s="73">
        <v>0</v>
      </c>
      <c r="AE976" s="73">
        <v>0</v>
      </c>
      <c r="AF976" s="73">
        <v>0</v>
      </c>
      <c r="AG976" s="73">
        <v>0</v>
      </c>
      <c r="AH976" s="73">
        <v>0</v>
      </c>
      <c r="AI976" s="73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</row>
    <row r="977" spans="1:85">
      <c r="A977" s="74"/>
      <c r="B977" s="74" t="s">
        <v>34</v>
      </c>
      <c r="C977" s="73">
        <v>0</v>
      </c>
      <c r="D977" s="73">
        <v>0</v>
      </c>
      <c r="E977" s="73">
        <v>0</v>
      </c>
      <c r="F977" s="73">
        <v>0</v>
      </c>
      <c r="G977" s="73">
        <v>0</v>
      </c>
      <c r="H977" s="73">
        <v>0</v>
      </c>
      <c r="I977" s="73">
        <v>0</v>
      </c>
      <c r="J977" s="73">
        <v>0</v>
      </c>
      <c r="K977" s="73">
        <v>0</v>
      </c>
      <c r="L977" s="73">
        <v>0</v>
      </c>
      <c r="M977" s="73">
        <v>0</v>
      </c>
      <c r="N977" s="73">
        <v>0</v>
      </c>
      <c r="O977" s="73">
        <v>0</v>
      </c>
      <c r="P977" s="73">
        <v>0</v>
      </c>
      <c r="Q977" s="73">
        <v>0</v>
      </c>
      <c r="R977" s="73">
        <v>0</v>
      </c>
      <c r="S977" s="73">
        <v>0</v>
      </c>
      <c r="T977" s="73">
        <v>0</v>
      </c>
      <c r="U977" s="73">
        <v>0</v>
      </c>
      <c r="V977" s="73">
        <v>0</v>
      </c>
      <c r="W977" s="73">
        <v>0</v>
      </c>
      <c r="X977" s="73">
        <v>0</v>
      </c>
      <c r="Y977" s="73">
        <v>0</v>
      </c>
      <c r="Z977" s="73">
        <v>0</v>
      </c>
      <c r="AA977" s="73">
        <v>0</v>
      </c>
      <c r="AB977" s="73">
        <v>0</v>
      </c>
      <c r="AC977" s="73">
        <v>0</v>
      </c>
      <c r="AD977" s="73">
        <v>0</v>
      </c>
      <c r="AE977" s="73">
        <v>0</v>
      </c>
      <c r="AF977" s="73">
        <v>0</v>
      </c>
      <c r="AG977" s="73">
        <v>0</v>
      </c>
      <c r="AH977" s="73">
        <v>0</v>
      </c>
      <c r="AI977" s="73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</row>
    <row r="978" spans="1:85">
      <c r="A978" s="14"/>
      <c r="B978" s="14" t="s">
        <v>35</v>
      </c>
      <c r="C978" s="73">
        <v>0</v>
      </c>
      <c r="D978" s="73">
        <v>0</v>
      </c>
      <c r="E978" s="73">
        <v>0</v>
      </c>
      <c r="F978" s="73">
        <v>0</v>
      </c>
      <c r="G978" s="73">
        <v>0</v>
      </c>
      <c r="H978" s="73">
        <v>0</v>
      </c>
      <c r="I978" s="73">
        <v>0</v>
      </c>
      <c r="J978" s="73">
        <v>0</v>
      </c>
      <c r="K978" s="73">
        <v>0</v>
      </c>
      <c r="L978" s="73">
        <v>0</v>
      </c>
      <c r="M978" s="73">
        <v>0</v>
      </c>
      <c r="N978" s="73">
        <v>0</v>
      </c>
      <c r="O978" s="73">
        <v>0</v>
      </c>
      <c r="P978" s="73">
        <v>0</v>
      </c>
      <c r="Q978" s="73">
        <v>0</v>
      </c>
      <c r="R978" s="73">
        <v>0</v>
      </c>
      <c r="S978" s="73">
        <v>0</v>
      </c>
      <c r="T978" s="73">
        <v>0</v>
      </c>
      <c r="U978" s="73">
        <v>0</v>
      </c>
      <c r="V978" s="73">
        <v>0</v>
      </c>
      <c r="W978" s="73">
        <v>0</v>
      </c>
      <c r="X978" s="73">
        <v>0</v>
      </c>
      <c r="Y978" s="73">
        <v>0</v>
      </c>
      <c r="Z978" s="73">
        <v>0</v>
      </c>
      <c r="AA978" s="73">
        <v>0</v>
      </c>
      <c r="AB978" s="73">
        <v>0</v>
      </c>
      <c r="AC978" s="73">
        <v>0</v>
      </c>
      <c r="AD978" s="73">
        <v>0</v>
      </c>
      <c r="AE978" s="73">
        <v>0</v>
      </c>
      <c r="AF978" s="73">
        <v>0</v>
      </c>
      <c r="AG978" s="73">
        <v>0</v>
      </c>
      <c r="AH978" s="73">
        <v>0</v>
      </c>
      <c r="AI978" s="73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</row>
    <row r="979" spans="1:85">
      <c r="A979" s="4"/>
      <c r="B979" s="4" t="s">
        <v>4</v>
      </c>
      <c r="C979" s="73">
        <v>0</v>
      </c>
      <c r="D979" s="73">
        <v>0</v>
      </c>
      <c r="E979" s="73">
        <v>0</v>
      </c>
      <c r="F979" s="73">
        <v>0</v>
      </c>
      <c r="G979" s="73">
        <v>0</v>
      </c>
      <c r="H979" s="73">
        <v>0</v>
      </c>
      <c r="I979" s="73">
        <v>0</v>
      </c>
      <c r="J979" s="73">
        <v>0</v>
      </c>
      <c r="K979" s="73">
        <v>0</v>
      </c>
      <c r="L979" s="73">
        <v>0</v>
      </c>
      <c r="M979" s="73">
        <v>0</v>
      </c>
      <c r="N979" s="73">
        <v>0</v>
      </c>
      <c r="O979" s="73">
        <v>0</v>
      </c>
      <c r="P979" s="73">
        <v>0</v>
      </c>
      <c r="Q979" s="73">
        <v>0</v>
      </c>
      <c r="R979" s="73">
        <v>0</v>
      </c>
      <c r="S979" s="73">
        <v>0</v>
      </c>
      <c r="T979" s="73">
        <v>0</v>
      </c>
      <c r="U979" s="73">
        <v>0</v>
      </c>
      <c r="V979" s="73">
        <v>0</v>
      </c>
      <c r="W979" s="73">
        <v>0</v>
      </c>
      <c r="X979" s="73">
        <v>0</v>
      </c>
      <c r="Y979" s="73">
        <v>0</v>
      </c>
      <c r="Z979" s="73">
        <v>0</v>
      </c>
      <c r="AA979" s="73">
        <v>0</v>
      </c>
      <c r="AB979" s="73">
        <v>0</v>
      </c>
      <c r="AC979" s="73">
        <v>0</v>
      </c>
      <c r="AD979" s="73">
        <v>0</v>
      </c>
      <c r="AE979" s="73">
        <v>0</v>
      </c>
      <c r="AF979" s="73">
        <v>0</v>
      </c>
      <c r="AG979" s="73">
        <v>0</v>
      </c>
      <c r="AH979" s="73">
        <v>0</v>
      </c>
      <c r="AI979" s="73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</row>
    <row r="980" spans="1:85">
      <c r="A980" s="14" t="s">
        <v>5</v>
      </c>
      <c r="B980" s="14" t="s">
        <v>3</v>
      </c>
      <c r="C980" s="73">
        <v>0</v>
      </c>
      <c r="D980" s="73">
        <v>0</v>
      </c>
      <c r="E980" s="73">
        <v>0</v>
      </c>
      <c r="F980" s="73">
        <v>0</v>
      </c>
      <c r="G980" s="73">
        <v>0</v>
      </c>
      <c r="H980" s="73">
        <v>0</v>
      </c>
      <c r="I980" s="73">
        <v>0</v>
      </c>
      <c r="J980" s="73">
        <v>0</v>
      </c>
      <c r="K980" s="73">
        <v>0</v>
      </c>
      <c r="L980" s="73">
        <v>0</v>
      </c>
      <c r="M980" s="73">
        <v>0</v>
      </c>
      <c r="N980" s="73">
        <v>0</v>
      </c>
      <c r="O980" s="73">
        <v>0</v>
      </c>
      <c r="P980" s="73">
        <v>0</v>
      </c>
      <c r="Q980" s="73">
        <v>0</v>
      </c>
      <c r="R980" s="73">
        <v>0</v>
      </c>
      <c r="S980" s="73">
        <v>0</v>
      </c>
      <c r="T980" s="73">
        <v>0</v>
      </c>
      <c r="U980" s="73">
        <v>0</v>
      </c>
      <c r="V980" s="73">
        <v>0</v>
      </c>
      <c r="W980" s="73">
        <v>0</v>
      </c>
      <c r="X980" s="73">
        <v>0</v>
      </c>
      <c r="Y980" s="73">
        <v>0</v>
      </c>
      <c r="Z980" s="73">
        <v>0</v>
      </c>
      <c r="AA980" s="73">
        <v>0</v>
      </c>
      <c r="AB980" s="73">
        <v>0</v>
      </c>
      <c r="AC980" s="73">
        <v>0</v>
      </c>
      <c r="AD980" s="73">
        <v>0</v>
      </c>
      <c r="AE980" s="73">
        <v>0</v>
      </c>
      <c r="AF980" s="73">
        <v>0</v>
      </c>
      <c r="AG980" s="73">
        <v>0</v>
      </c>
      <c r="AH980" s="73">
        <v>0</v>
      </c>
      <c r="AI980" s="73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</row>
    <row r="981" spans="1:85">
      <c r="A981" s="5"/>
      <c r="B981" s="5" t="s">
        <v>4</v>
      </c>
      <c r="C981" s="73">
        <v>0</v>
      </c>
      <c r="D981" s="73">
        <v>0</v>
      </c>
      <c r="E981" s="73">
        <v>0</v>
      </c>
      <c r="F981" s="73">
        <v>0</v>
      </c>
      <c r="G981" s="73">
        <v>0</v>
      </c>
      <c r="H981" s="73">
        <v>0</v>
      </c>
      <c r="I981" s="73">
        <v>0</v>
      </c>
      <c r="J981" s="73">
        <v>0</v>
      </c>
      <c r="K981" s="73">
        <v>0</v>
      </c>
      <c r="L981" s="73">
        <v>0</v>
      </c>
      <c r="M981" s="73">
        <v>0</v>
      </c>
      <c r="N981" s="73">
        <v>0</v>
      </c>
      <c r="O981" s="73">
        <v>0</v>
      </c>
      <c r="P981" s="73">
        <v>0</v>
      </c>
      <c r="Q981" s="73">
        <v>0</v>
      </c>
      <c r="R981" s="73">
        <v>0</v>
      </c>
      <c r="S981" s="73">
        <v>0</v>
      </c>
      <c r="T981" s="73">
        <v>0</v>
      </c>
      <c r="U981" s="73">
        <v>0</v>
      </c>
      <c r="V981" s="73">
        <v>0</v>
      </c>
      <c r="W981" s="73">
        <v>0</v>
      </c>
      <c r="X981" s="73">
        <v>0</v>
      </c>
      <c r="Y981" s="73">
        <v>0</v>
      </c>
      <c r="Z981" s="73">
        <v>0</v>
      </c>
      <c r="AA981" s="73">
        <v>0</v>
      </c>
      <c r="AB981" s="73">
        <v>0</v>
      </c>
      <c r="AC981" s="73">
        <v>0</v>
      </c>
      <c r="AD981" s="73">
        <v>0</v>
      </c>
      <c r="AE981" s="73">
        <v>0</v>
      </c>
      <c r="AF981" s="73">
        <v>0</v>
      </c>
      <c r="AG981" s="73">
        <v>0</v>
      </c>
      <c r="AH981" s="73">
        <v>0</v>
      </c>
      <c r="AI981" s="73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</row>
    <row r="982" spans="1:85">
      <c r="A982" s="5" t="s">
        <v>2</v>
      </c>
      <c r="B982" s="5" t="s">
        <v>3</v>
      </c>
      <c r="C982" s="73">
        <v>0</v>
      </c>
      <c r="D982" s="73">
        <v>0</v>
      </c>
      <c r="E982" s="73">
        <v>0</v>
      </c>
      <c r="F982" s="73">
        <v>0</v>
      </c>
      <c r="G982" s="73">
        <v>0</v>
      </c>
      <c r="H982" s="73">
        <v>0</v>
      </c>
      <c r="I982" s="73">
        <v>0</v>
      </c>
      <c r="J982" s="73">
        <v>0</v>
      </c>
      <c r="K982" s="73">
        <v>0</v>
      </c>
      <c r="L982" s="73">
        <v>0</v>
      </c>
      <c r="M982" s="73">
        <v>0</v>
      </c>
      <c r="N982" s="73">
        <v>0</v>
      </c>
      <c r="O982" s="73">
        <v>0</v>
      </c>
      <c r="P982" s="73">
        <v>0</v>
      </c>
      <c r="Q982" s="73">
        <v>0</v>
      </c>
      <c r="R982" s="73">
        <v>0</v>
      </c>
      <c r="S982" s="73">
        <v>0</v>
      </c>
      <c r="T982" s="73">
        <v>0</v>
      </c>
      <c r="U982" s="73">
        <v>0</v>
      </c>
      <c r="V982" s="73">
        <v>0</v>
      </c>
      <c r="W982" s="73">
        <v>0</v>
      </c>
      <c r="X982" s="73">
        <v>0</v>
      </c>
      <c r="Y982" s="73">
        <v>0</v>
      </c>
      <c r="Z982" s="73">
        <v>0</v>
      </c>
      <c r="AA982" s="73">
        <v>0</v>
      </c>
      <c r="AB982" s="73">
        <v>0</v>
      </c>
      <c r="AC982" s="73">
        <v>0</v>
      </c>
      <c r="AD982" s="73">
        <v>0</v>
      </c>
      <c r="AE982" s="73">
        <v>0</v>
      </c>
      <c r="AF982" s="73">
        <v>0</v>
      </c>
      <c r="AG982" s="73">
        <v>0</v>
      </c>
      <c r="AH982" s="73">
        <v>0</v>
      </c>
      <c r="AI982" s="73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</row>
    <row r="983" spans="1:85">
      <c r="A983" s="4"/>
      <c r="B983" s="4" t="s">
        <v>4</v>
      </c>
      <c r="C983" s="73">
        <v>0</v>
      </c>
      <c r="D983" s="73">
        <v>0</v>
      </c>
      <c r="E983" s="73">
        <v>0</v>
      </c>
      <c r="F983" s="73">
        <v>0</v>
      </c>
      <c r="G983" s="73">
        <v>0</v>
      </c>
      <c r="H983" s="73">
        <v>0</v>
      </c>
      <c r="I983" s="73">
        <v>0</v>
      </c>
      <c r="J983" s="73">
        <v>0</v>
      </c>
      <c r="K983" s="73">
        <v>0</v>
      </c>
      <c r="L983" s="73">
        <v>0</v>
      </c>
      <c r="M983" s="73">
        <v>0</v>
      </c>
      <c r="N983" s="73">
        <v>0</v>
      </c>
      <c r="O983" s="73">
        <v>0</v>
      </c>
      <c r="P983" s="73">
        <v>0</v>
      </c>
      <c r="Q983" s="73">
        <v>0</v>
      </c>
      <c r="R983" s="73">
        <v>0</v>
      </c>
      <c r="S983" s="73">
        <v>0</v>
      </c>
      <c r="T983" s="73">
        <v>0</v>
      </c>
      <c r="U983" s="73">
        <v>0</v>
      </c>
      <c r="V983" s="73">
        <v>0</v>
      </c>
      <c r="W983" s="73">
        <v>0</v>
      </c>
      <c r="X983" s="73">
        <v>0</v>
      </c>
      <c r="Y983" s="73">
        <v>0</v>
      </c>
      <c r="Z983" s="73">
        <v>0</v>
      </c>
      <c r="AA983" s="73">
        <v>0</v>
      </c>
      <c r="AB983" s="73">
        <v>0</v>
      </c>
      <c r="AC983" s="73">
        <v>0</v>
      </c>
      <c r="AD983" s="73">
        <v>0</v>
      </c>
      <c r="AE983" s="73">
        <v>0</v>
      </c>
      <c r="AF983" s="73">
        <v>0</v>
      </c>
      <c r="AG983" s="73">
        <v>0</v>
      </c>
      <c r="AH983" s="73">
        <v>0</v>
      </c>
      <c r="AI983" s="7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</row>
    <row r="984" spans="1:85">
      <c r="A984" s="14" t="s">
        <v>7</v>
      </c>
      <c r="B984" s="14" t="s">
        <v>3</v>
      </c>
      <c r="C984" s="73">
        <v>0</v>
      </c>
      <c r="D984" s="73">
        <v>0</v>
      </c>
      <c r="E984" s="73">
        <v>0</v>
      </c>
      <c r="F984" s="73">
        <v>0</v>
      </c>
      <c r="G984" s="73">
        <v>0</v>
      </c>
      <c r="H984" s="73">
        <v>0</v>
      </c>
      <c r="I984" s="73">
        <v>0</v>
      </c>
      <c r="J984" s="73">
        <v>0</v>
      </c>
      <c r="K984" s="73">
        <v>0</v>
      </c>
      <c r="L984" s="73">
        <v>0</v>
      </c>
      <c r="M984" s="73">
        <v>0</v>
      </c>
      <c r="N984" s="73">
        <v>0</v>
      </c>
      <c r="O984" s="73">
        <v>0</v>
      </c>
      <c r="P984" s="73">
        <v>0</v>
      </c>
      <c r="Q984" s="73">
        <v>0</v>
      </c>
      <c r="R984" s="73">
        <v>0</v>
      </c>
      <c r="S984" s="73">
        <v>0</v>
      </c>
      <c r="T984" s="73">
        <v>0</v>
      </c>
      <c r="U984" s="73">
        <v>0</v>
      </c>
      <c r="V984" s="73">
        <v>0</v>
      </c>
      <c r="W984" s="73">
        <v>0</v>
      </c>
      <c r="X984" s="73">
        <v>0</v>
      </c>
      <c r="Y984" s="73">
        <v>0</v>
      </c>
      <c r="Z984" s="73">
        <v>0</v>
      </c>
      <c r="AA984" s="73">
        <v>0</v>
      </c>
      <c r="AB984" s="73">
        <v>0</v>
      </c>
      <c r="AC984" s="73">
        <v>0</v>
      </c>
      <c r="AD984" s="73">
        <v>0</v>
      </c>
      <c r="AE984" s="73">
        <v>0</v>
      </c>
      <c r="AF984" s="73">
        <v>0</v>
      </c>
      <c r="AG984" s="73">
        <v>0</v>
      </c>
      <c r="AH984" s="73">
        <v>0</v>
      </c>
      <c r="AI984" s="73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</row>
    <row r="985" spans="1:85">
      <c r="A985" s="4"/>
      <c r="B985" s="4" t="s">
        <v>4</v>
      </c>
      <c r="C985" s="73">
        <v>0</v>
      </c>
      <c r="D985" s="73">
        <v>0</v>
      </c>
      <c r="E985" s="73">
        <v>0</v>
      </c>
      <c r="F985" s="73">
        <v>0</v>
      </c>
      <c r="G985" s="73">
        <v>0</v>
      </c>
      <c r="H985" s="73">
        <v>0</v>
      </c>
      <c r="I985" s="73">
        <v>0</v>
      </c>
      <c r="J985" s="73">
        <v>0</v>
      </c>
      <c r="K985" s="73">
        <v>0</v>
      </c>
      <c r="L985" s="73">
        <v>0</v>
      </c>
      <c r="M985" s="73">
        <v>0</v>
      </c>
      <c r="N985" s="73">
        <v>0</v>
      </c>
      <c r="O985" s="73">
        <v>0</v>
      </c>
      <c r="P985" s="73">
        <v>0</v>
      </c>
      <c r="Q985" s="73">
        <v>0</v>
      </c>
      <c r="R985" s="73">
        <v>0</v>
      </c>
      <c r="S985" s="73">
        <v>0</v>
      </c>
      <c r="T985" s="73">
        <v>0</v>
      </c>
      <c r="U985" s="73">
        <v>0</v>
      </c>
      <c r="V985" s="73">
        <v>0</v>
      </c>
      <c r="W985" s="73">
        <v>0</v>
      </c>
      <c r="X985" s="73">
        <v>0</v>
      </c>
      <c r="Y985" s="73">
        <v>0</v>
      </c>
      <c r="Z985" s="73">
        <v>0</v>
      </c>
      <c r="AA985" s="73">
        <v>0</v>
      </c>
      <c r="AB985" s="73">
        <v>0</v>
      </c>
      <c r="AC985" s="73">
        <v>0</v>
      </c>
      <c r="AD985" s="73">
        <v>0</v>
      </c>
      <c r="AE985" s="73">
        <v>0</v>
      </c>
      <c r="AF985" s="73">
        <v>0</v>
      </c>
      <c r="AG985" s="73">
        <v>0</v>
      </c>
      <c r="AH985" s="73">
        <v>0</v>
      </c>
      <c r="AI985" s="73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</row>
    <row r="986" spans="1:85">
      <c r="A986" s="14" t="s">
        <v>6</v>
      </c>
      <c r="B986" s="14" t="s">
        <v>3</v>
      </c>
      <c r="C986" s="73">
        <v>0</v>
      </c>
      <c r="D986" s="73">
        <v>0</v>
      </c>
      <c r="E986" s="73">
        <v>0</v>
      </c>
      <c r="F986" s="73">
        <v>0</v>
      </c>
      <c r="G986" s="73">
        <v>0</v>
      </c>
      <c r="H986" s="73">
        <v>0</v>
      </c>
      <c r="I986" s="73">
        <v>0</v>
      </c>
      <c r="J986" s="73">
        <v>0</v>
      </c>
      <c r="K986" s="73">
        <v>0</v>
      </c>
      <c r="L986" s="73">
        <v>0</v>
      </c>
      <c r="M986" s="73">
        <v>0</v>
      </c>
      <c r="N986" s="73">
        <v>0</v>
      </c>
      <c r="O986" s="73">
        <v>0</v>
      </c>
      <c r="P986" s="73">
        <v>0</v>
      </c>
      <c r="Q986" s="73">
        <v>0</v>
      </c>
      <c r="R986" s="73">
        <v>0</v>
      </c>
      <c r="S986" s="73">
        <v>0</v>
      </c>
      <c r="T986" s="73">
        <v>0</v>
      </c>
      <c r="U986" s="73">
        <v>0</v>
      </c>
      <c r="V986" s="73">
        <v>0</v>
      </c>
      <c r="W986" s="73">
        <v>0</v>
      </c>
      <c r="X986" s="73">
        <v>0</v>
      </c>
      <c r="Y986" s="73">
        <v>0</v>
      </c>
      <c r="Z986" s="73">
        <v>0</v>
      </c>
      <c r="AA986" s="73">
        <v>0</v>
      </c>
      <c r="AB986" s="73">
        <v>0</v>
      </c>
      <c r="AC986" s="73">
        <v>0</v>
      </c>
      <c r="AD986" s="73">
        <v>0</v>
      </c>
      <c r="AE986" s="73">
        <v>0</v>
      </c>
      <c r="AF986" s="73">
        <v>0</v>
      </c>
      <c r="AG986" s="73">
        <v>0</v>
      </c>
      <c r="AH986" s="73">
        <v>0</v>
      </c>
      <c r="AI986" s="73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</row>
    <row r="987" spans="1:85">
      <c r="A987" s="5"/>
      <c r="B987" s="5" t="s">
        <v>4</v>
      </c>
      <c r="C987" s="73">
        <v>0</v>
      </c>
      <c r="D987" s="73">
        <v>0</v>
      </c>
      <c r="E987" s="73">
        <v>0</v>
      </c>
      <c r="F987" s="73">
        <v>0</v>
      </c>
      <c r="G987" s="73">
        <v>0</v>
      </c>
      <c r="H987" s="73">
        <v>0</v>
      </c>
      <c r="I987" s="73">
        <v>0</v>
      </c>
      <c r="J987" s="73">
        <v>0</v>
      </c>
      <c r="K987" s="73">
        <v>0</v>
      </c>
      <c r="L987" s="73">
        <v>0</v>
      </c>
      <c r="M987" s="73">
        <v>0</v>
      </c>
      <c r="N987" s="73">
        <v>0</v>
      </c>
      <c r="O987" s="73">
        <v>0</v>
      </c>
      <c r="P987" s="73">
        <v>0</v>
      </c>
      <c r="Q987" s="73">
        <v>0</v>
      </c>
      <c r="R987" s="73">
        <v>0</v>
      </c>
      <c r="S987" s="73">
        <v>0</v>
      </c>
      <c r="T987" s="73">
        <v>0</v>
      </c>
      <c r="U987" s="73">
        <v>0</v>
      </c>
      <c r="V987" s="73">
        <v>0</v>
      </c>
      <c r="W987" s="73">
        <v>0</v>
      </c>
      <c r="X987" s="73">
        <v>0</v>
      </c>
      <c r="Y987" s="73">
        <v>0</v>
      </c>
      <c r="Z987" s="73">
        <v>0</v>
      </c>
      <c r="AA987" s="73">
        <v>0</v>
      </c>
      <c r="AB987" s="73">
        <v>0</v>
      </c>
      <c r="AC987" s="73">
        <v>0</v>
      </c>
      <c r="AD987" s="73">
        <v>0</v>
      </c>
      <c r="AE987" s="73">
        <v>0</v>
      </c>
      <c r="AF987" s="73">
        <v>0</v>
      </c>
      <c r="AG987" s="73">
        <v>0</v>
      </c>
      <c r="AH987" s="73">
        <v>0</v>
      </c>
      <c r="AI987" s="73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</row>
    <row r="988" spans="1:85">
      <c r="A988" s="5" t="s">
        <v>8</v>
      </c>
      <c r="B988" s="5" t="s">
        <v>3</v>
      </c>
      <c r="C988" s="73">
        <v>0</v>
      </c>
      <c r="D988" s="73">
        <v>0</v>
      </c>
      <c r="E988" s="73">
        <v>0</v>
      </c>
      <c r="F988" s="73">
        <v>0</v>
      </c>
      <c r="G988" s="73">
        <v>0</v>
      </c>
      <c r="H988" s="73">
        <v>0</v>
      </c>
      <c r="I988" s="73">
        <v>0</v>
      </c>
      <c r="J988" s="73">
        <v>0</v>
      </c>
      <c r="K988" s="73">
        <v>0</v>
      </c>
      <c r="L988" s="73">
        <v>0</v>
      </c>
      <c r="M988" s="73">
        <v>0</v>
      </c>
      <c r="N988" s="73">
        <v>0</v>
      </c>
      <c r="O988" s="73">
        <v>0</v>
      </c>
      <c r="P988" s="73">
        <v>0</v>
      </c>
      <c r="Q988" s="73">
        <v>0</v>
      </c>
      <c r="R988" s="73">
        <v>0</v>
      </c>
      <c r="S988" s="73">
        <v>0</v>
      </c>
      <c r="T988" s="73">
        <v>0</v>
      </c>
      <c r="U988" s="73">
        <v>0</v>
      </c>
      <c r="V988" s="73">
        <v>0</v>
      </c>
      <c r="W988" s="73">
        <v>0</v>
      </c>
      <c r="X988" s="73">
        <v>0</v>
      </c>
      <c r="Y988" s="73">
        <v>0</v>
      </c>
      <c r="Z988" s="73">
        <v>0</v>
      </c>
      <c r="AA988" s="73">
        <v>0</v>
      </c>
      <c r="AB988" s="73">
        <v>0</v>
      </c>
      <c r="AC988" s="73">
        <v>0</v>
      </c>
      <c r="AD988" s="73">
        <v>0</v>
      </c>
      <c r="AE988" s="73">
        <v>0</v>
      </c>
      <c r="AF988" s="73">
        <v>0</v>
      </c>
      <c r="AG988" s="73">
        <v>0</v>
      </c>
      <c r="AH988" s="73">
        <v>0</v>
      </c>
      <c r="AI988" s="73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</row>
    <row r="989" spans="1:85">
      <c r="A989" s="4"/>
      <c r="B989" s="4" t="s">
        <v>37</v>
      </c>
      <c r="C989" s="73">
        <v>0</v>
      </c>
      <c r="D989" s="73">
        <v>0</v>
      </c>
      <c r="E989" s="73">
        <v>0</v>
      </c>
      <c r="F989" s="73">
        <v>0</v>
      </c>
      <c r="G989" s="73">
        <v>0</v>
      </c>
      <c r="H989" s="73">
        <v>0</v>
      </c>
      <c r="I989" s="73">
        <v>0</v>
      </c>
      <c r="J989" s="73">
        <v>0</v>
      </c>
      <c r="K989" s="73">
        <v>0</v>
      </c>
      <c r="L989" s="73">
        <v>0</v>
      </c>
      <c r="M989" s="73">
        <v>0</v>
      </c>
      <c r="N989" s="73">
        <v>0</v>
      </c>
      <c r="O989" s="73">
        <v>0</v>
      </c>
      <c r="P989" s="73">
        <v>0</v>
      </c>
      <c r="Q989" s="73">
        <v>0</v>
      </c>
      <c r="R989" s="73">
        <v>0</v>
      </c>
      <c r="S989" s="73">
        <v>0</v>
      </c>
      <c r="T989" s="73">
        <v>0</v>
      </c>
      <c r="U989" s="73">
        <v>0</v>
      </c>
      <c r="V989" s="73">
        <v>0</v>
      </c>
      <c r="W989" s="73">
        <v>0</v>
      </c>
      <c r="X989" s="73">
        <v>0</v>
      </c>
      <c r="Y989" s="73">
        <v>0</v>
      </c>
      <c r="Z989" s="73">
        <v>0</v>
      </c>
      <c r="AA989" s="73">
        <v>0</v>
      </c>
      <c r="AB989" s="73">
        <v>0</v>
      </c>
      <c r="AC989" s="73">
        <v>0</v>
      </c>
      <c r="AD989" s="73">
        <v>0</v>
      </c>
      <c r="AE989" s="73">
        <v>0</v>
      </c>
      <c r="AF989" s="73">
        <v>0</v>
      </c>
      <c r="AG989" s="73">
        <v>0</v>
      </c>
      <c r="AH989" s="73">
        <v>0</v>
      </c>
      <c r="AI989" s="73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</row>
    <row r="990" spans="1:85">
      <c r="A990" s="14" t="s">
        <v>36</v>
      </c>
      <c r="B990" s="14" t="s">
        <v>38</v>
      </c>
      <c r="C990" s="73">
        <v>0</v>
      </c>
      <c r="D990" s="73">
        <v>0</v>
      </c>
      <c r="E990" s="73">
        <v>0</v>
      </c>
      <c r="F990" s="73">
        <v>0</v>
      </c>
      <c r="G990" s="73">
        <v>0</v>
      </c>
      <c r="H990" s="73">
        <v>0</v>
      </c>
      <c r="I990" s="73">
        <v>0</v>
      </c>
      <c r="J990" s="73">
        <v>0</v>
      </c>
      <c r="K990" s="73">
        <v>0</v>
      </c>
      <c r="L990" s="73">
        <v>0</v>
      </c>
      <c r="M990" s="73">
        <v>0</v>
      </c>
      <c r="N990" s="73">
        <v>0</v>
      </c>
      <c r="O990" s="73">
        <v>0</v>
      </c>
      <c r="P990" s="73">
        <v>0</v>
      </c>
      <c r="Q990" s="73">
        <v>0</v>
      </c>
      <c r="R990" s="73">
        <v>0</v>
      </c>
      <c r="S990" s="73">
        <v>0</v>
      </c>
      <c r="T990" s="73">
        <v>0</v>
      </c>
      <c r="U990" s="73">
        <v>0</v>
      </c>
      <c r="V990" s="73">
        <v>0</v>
      </c>
      <c r="W990" s="73">
        <v>0</v>
      </c>
      <c r="X990" s="73">
        <v>0</v>
      </c>
      <c r="Y990" s="73">
        <v>0</v>
      </c>
      <c r="Z990" s="73">
        <v>0</v>
      </c>
      <c r="AA990" s="73">
        <v>0</v>
      </c>
      <c r="AB990" s="73">
        <v>0</v>
      </c>
      <c r="AC990" s="73">
        <v>0</v>
      </c>
      <c r="AD990" s="73">
        <v>0</v>
      </c>
      <c r="AE990" s="73">
        <v>0</v>
      </c>
      <c r="AF990" s="73">
        <v>0</v>
      </c>
      <c r="AG990" s="73">
        <v>0</v>
      </c>
      <c r="AH990" s="73">
        <v>0</v>
      </c>
      <c r="AI990" s="73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</row>
    <row r="991" spans="1:85">
      <c r="A991" s="5"/>
      <c r="B991" s="5" t="s">
        <v>213</v>
      </c>
      <c r="C991" s="73">
        <v>0</v>
      </c>
      <c r="D991" s="73">
        <v>0</v>
      </c>
      <c r="E991" s="73">
        <v>0</v>
      </c>
      <c r="F991" s="73">
        <v>0</v>
      </c>
      <c r="G991" s="73">
        <v>0</v>
      </c>
      <c r="H991" s="73">
        <v>0</v>
      </c>
      <c r="I991" s="73">
        <v>0</v>
      </c>
      <c r="J991" s="73">
        <v>0</v>
      </c>
      <c r="K991" s="73">
        <v>0</v>
      </c>
      <c r="L991" s="73">
        <v>0</v>
      </c>
      <c r="M991" s="73">
        <v>0</v>
      </c>
      <c r="N991" s="73">
        <v>0</v>
      </c>
      <c r="O991" s="73">
        <v>0</v>
      </c>
      <c r="P991" s="73">
        <v>0</v>
      </c>
      <c r="Q991" s="73">
        <v>0</v>
      </c>
      <c r="R991" s="73">
        <v>0</v>
      </c>
      <c r="S991" s="73">
        <v>0</v>
      </c>
      <c r="T991" s="73">
        <v>0</v>
      </c>
      <c r="U991" s="73">
        <v>0</v>
      </c>
      <c r="V991" s="73">
        <v>0</v>
      </c>
      <c r="W991" s="73">
        <v>0</v>
      </c>
      <c r="X991" s="73">
        <v>0</v>
      </c>
      <c r="Y991" s="73">
        <v>0</v>
      </c>
      <c r="Z991" s="73">
        <v>0</v>
      </c>
      <c r="AA991" s="73">
        <v>0</v>
      </c>
      <c r="AB991" s="73">
        <v>0</v>
      </c>
      <c r="AC991" s="73">
        <v>0</v>
      </c>
      <c r="AD991" s="73">
        <v>0</v>
      </c>
      <c r="AE991" s="73">
        <v>0</v>
      </c>
      <c r="AF991" s="73">
        <v>0</v>
      </c>
      <c r="AG991" s="73">
        <v>0</v>
      </c>
      <c r="AH991" s="73">
        <v>0</v>
      </c>
      <c r="AI991" s="73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85">
      <c r="A992" s="1" t="str">
        <f>LOOKUP(B992,[1]Regions!$A$4:$A$98,[1]Regions!$B$4:$B$98)</f>
        <v>Colombia</v>
      </c>
      <c r="B992" s="2">
        <v>46</v>
      </c>
      <c r="C992" s="72">
        <v>2018</v>
      </c>
      <c r="D992" s="72">
        <v>2019</v>
      </c>
      <c r="E992" s="72">
        <v>2020</v>
      </c>
      <c r="F992" s="72">
        <v>2021</v>
      </c>
      <c r="G992" s="72">
        <v>2022</v>
      </c>
      <c r="H992" s="72">
        <v>2023</v>
      </c>
      <c r="I992" s="72">
        <v>2024</v>
      </c>
      <c r="J992" s="72">
        <v>2025</v>
      </c>
      <c r="K992" s="72">
        <v>2026</v>
      </c>
      <c r="L992" s="72">
        <v>2027</v>
      </c>
      <c r="M992" s="72">
        <v>2028</v>
      </c>
      <c r="N992" s="72">
        <v>2029</v>
      </c>
      <c r="O992" s="72">
        <v>2030</v>
      </c>
      <c r="P992" s="72">
        <v>2031</v>
      </c>
      <c r="Q992" s="72">
        <v>2032</v>
      </c>
      <c r="R992" s="72">
        <v>2033</v>
      </c>
      <c r="S992" s="72">
        <v>2034</v>
      </c>
      <c r="T992" s="72">
        <v>2035</v>
      </c>
      <c r="U992" s="72">
        <v>2036</v>
      </c>
      <c r="V992" s="72">
        <v>2037</v>
      </c>
      <c r="W992" s="72">
        <v>2038</v>
      </c>
      <c r="X992" s="72">
        <v>2039</v>
      </c>
      <c r="Y992" s="72">
        <v>2040</v>
      </c>
      <c r="Z992" s="72">
        <v>2041</v>
      </c>
      <c r="AA992" s="72">
        <v>2042</v>
      </c>
      <c r="AB992" s="72">
        <v>2043</v>
      </c>
      <c r="AC992" s="72">
        <v>2044</v>
      </c>
      <c r="AD992" s="72">
        <v>2045</v>
      </c>
      <c r="AE992" s="72">
        <v>2046</v>
      </c>
      <c r="AF992" s="72">
        <v>2047</v>
      </c>
      <c r="AG992" s="72">
        <v>2048</v>
      </c>
      <c r="AH992" s="72">
        <v>2049</v>
      </c>
      <c r="AI992" s="72">
        <v>2050</v>
      </c>
      <c r="AJ992">
        <v>2051</v>
      </c>
      <c r="AK992">
        <v>2052</v>
      </c>
      <c r="AL992">
        <v>2053</v>
      </c>
      <c r="AM992">
        <v>2054</v>
      </c>
      <c r="AN992">
        <v>2055</v>
      </c>
      <c r="AO992">
        <v>2056</v>
      </c>
      <c r="AP992">
        <v>2057</v>
      </c>
      <c r="AQ992">
        <v>2058</v>
      </c>
      <c r="AR992">
        <v>2059</v>
      </c>
      <c r="AS992">
        <v>2060</v>
      </c>
      <c r="AT992">
        <v>2061</v>
      </c>
      <c r="AU992">
        <v>2062</v>
      </c>
      <c r="AV992">
        <v>2063</v>
      </c>
      <c r="AW992">
        <v>2064</v>
      </c>
      <c r="AX992">
        <v>2065</v>
      </c>
      <c r="AY992">
        <v>2066</v>
      </c>
      <c r="AZ992">
        <v>2067</v>
      </c>
      <c r="BA992">
        <v>2068</v>
      </c>
      <c r="BB992">
        <v>2069</v>
      </c>
      <c r="BC992">
        <v>2070</v>
      </c>
      <c r="BD992">
        <v>2071</v>
      </c>
      <c r="BE992">
        <v>2072</v>
      </c>
      <c r="BF992">
        <v>2073</v>
      </c>
      <c r="BG992">
        <v>2074</v>
      </c>
      <c r="BH992">
        <v>2075</v>
      </c>
      <c r="BI992">
        <v>2076</v>
      </c>
      <c r="BJ992">
        <v>2077</v>
      </c>
      <c r="BK992">
        <v>2078</v>
      </c>
      <c r="BL992">
        <v>2079</v>
      </c>
      <c r="BM992">
        <v>2080</v>
      </c>
      <c r="BN992">
        <v>2081</v>
      </c>
      <c r="BO992">
        <v>2082</v>
      </c>
      <c r="BP992">
        <v>2083</v>
      </c>
      <c r="BQ992">
        <v>2084</v>
      </c>
      <c r="BR992">
        <v>2085</v>
      </c>
      <c r="BS992">
        <v>2086</v>
      </c>
      <c r="BT992">
        <v>2087</v>
      </c>
      <c r="BU992">
        <v>2088</v>
      </c>
      <c r="BV992">
        <v>2089</v>
      </c>
      <c r="BW992">
        <v>2090</v>
      </c>
      <c r="BX992">
        <v>2091</v>
      </c>
      <c r="BY992">
        <v>2092</v>
      </c>
      <c r="BZ992">
        <v>2093</v>
      </c>
      <c r="CA992">
        <v>2094</v>
      </c>
      <c r="CB992">
        <v>2095</v>
      </c>
      <c r="CC992">
        <v>2096</v>
      </c>
      <c r="CD992">
        <v>2097</v>
      </c>
      <c r="CE992">
        <v>2098</v>
      </c>
      <c r="CF992">
        <v>2099</v>
      </c>
      <c r="CG992">
        <v>2100</v>
      </c>
    </row>
    <row r="993" spans="1:85">
      <c r="A993" s="74"/>
      <c r="B993" s="74" t="s">
        <v>4</v>
      </c>
      <c r="C993" s="73">
        <v>0</v>
      </c>
      <c r="D993" s="73">
        <v>0</v>
      </c>
      <c r="E993" s="73">
        <v>0</v>
      </c>
      <c r="F993" s="73">
        <v>0</v>
      </c>
      <c r="G993" s="73">
        <v>0</v>
      </c>
      <c r="H993" s="73">
        <v>0</v>
      </c>
      <c r="I993" s="73">
        <v>0</v>
      </c>
      <c r="J993" s="73">
        <v>0</v>
      </c>
      <c r="K993" s="73">
        <v>0</v>
      </c>
      <c r="L993" s="73">
        <v>0</v>
      </c>
      <c r="M993" s="73">
        <v>0</v>
      </c>
      <c r="N993" s="73">
        <v>0</v>
      </c>
      <c r="O993" s="73">
        <v>0</v>
      </c>
      <c r="P993" s="73">
        <v>0</v>
      </c>
      <c r="Q993" s="73">
        <v>0</v>
      </c>
      <c r="R993" s="73">
        <v>0</v>
      </c>
      <c r="S993" s="73">
        <v>0</v>
      </c>
      <c r="T993" s="73">
        <v>0</v>
      </c>
      <c r="U993" s="73">
        <v>0</v>
      </c>
      <c r="V993" s="73">
        <v>0</v>
      </c>
      <c r="W993" s="73">
        <v>0</v>
      </c>
      <c r="X993" s="73">
        <v>0</v>
      </c>
      <c r="Y993" s="73">
        <v>0</v>
      </c>
      <c r="Z993" s="73">
        <v>0</v>
      </c>
      <c r="AA993" s="73">
        <v>0</v>
      </c>
      <c r="AB993" s="73">
        <v>0</v>
      </c>
      <c r="AC993" s="73">
        <v>0</v>
      </c>
      <c r="AD993" s="73">
        <v>0</v>
      </c>
      <c r="AE993" s="73">
        <v>0</v>
      </c>
      <c r="AF993" s="73">
        <v>0</v>
      </c>
      <c r="AG993" s="73">
        <v>0</v>
      </c>
      <c r="AH993" s="73">
        <v>0</v>
      </c>
      <c r="AI993" s="7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</row>
    <row r="994" spans="1:85">
      <c r="A994" s="74" t="s">
        <v>0</v>
      </c>
      <c r="B994" s="74" t="s">
        <v>3</v>
      </c>
      <c r="C994" s="73">
        <v>0</v>
      </c>
      <c r="D994" s="73">
        <v>0</v>
      </c>
      <c r="E994" s="73">
        <v>0</v>
      </c>
      <c r="F994" s="73">
        <v>0</v>
      </c>
      <c r="G994" s="73">
        <v>0</v>
      </c>
      <c r="H994" s="73">
        <v>0</v>
      </c>
      <c r="I994" s="73">
        <v>0</v>
      </c>
      <c r="J994" s="73">
        <v>0</v>
      </c>
      <c r="K994" s="73">
        <v>0</v>
      </c>
      <c r="L994" s="73">
        <v>0</v>
      </c>
      <c r="M994" s="73">
        <v>0</v>
      </c>
      <c r="N994" s="73">
        <v>0</v>
      </c>
      <c r="O994" s="73">
        <v>0</v>
      </c>
      <c r="P994" s="73">
        <v>0</v>
      </c>
      <c r="Q994" s="73">
        <v>0</v>
      </c>
      <c r="R994" s="73">
        <v>0</v>
      </c>
      <c r="S994" s="73">
        <v>0</v>
      </c>
      <c r="T994" s="73">
        <v>0</v>
      </c>
      <c r="U994" s="73">
        <v>0</v>
      </c>
      <c r="V994" s="73">
        <v>0</v>
      </c>
      <c r="W994" s="73">
        <v>0</v>
      </c>
      <c r="X994" s="73">
        <v>0</v>
      </c>
      <c r="Y994" s="73">
        <v>0</v>
      </c>
      <c r="Z994" s="73">
        <v>0</v>
      </c>
      <c r="AA994" s="73">
        <v>0</v>
      </c>
      <c r="AB994" s="73">
        <v>0</v>
      </c>
      <c r="AC994" s="73">
        <v>0</v>
      </c>
      <c r="AD994" s="73">
        <v>0</v>
      </c>
      <c r="AE994" s="73">
        <v>0</v>
      </c>
      <c r="AF994" s="73">
        <v>0</v>
      </c>
      <c r="AG994" s="73">
        <v>0</v>
      </c>
      <c r="AH994" s="73">
        <v>0</v>
      </c>
      <c r="AI994" s="73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</row>
    <row r="995" spans="1:85">
      <c r="A995" s="74"/>
      <c r="B995" s="74" t="s">
        <v>34</v>
      </c>
      <c r="C995" s="73">
        <v>0</v>
      </c>
      <c r="D995" s="73">
        <v>0</v>
      </c>
      <c r="E995" s="73">
        <v>0</v>
      </c>
      <c r="F995" s="73">
        <v>0</v>
      </c>
      <c r="G995" s="73">
        <v>0</v>
      </c>
      <c r="H995" s="73">
        <v>0</v>
      </c>
      <c r="I995" s="73">
        <v>0</v>
      </c>
      <c r="J995" s="73">
        <v>0</v>
      </c>
      <c r="K995" s="73">
        <v>0</v>
      </c>
      <c r="L995" s="73">
        <v>0</v>
      </c>
      <c r="M995" s="73">
        <v>0</v>
      </c>
      <c r="N995" s="73">
        <v>0</v>
      </c>
      <c r="O995" s="73">
        <v>0</v>
      </c>
      <c r="P995" s="73">
        <v>0</v>
      </c>
      <c r="Q995" s="73">
        <v>0</v>
      </c>
      <c r="R995" s="73">
        <v>0</v>
      </c>
      <c r="S995" s="73">
        <v>0</v>
      </c>
      <c r="T995" s="73">
        <v>0</v>
      </c>
      <c r="U995" s="73">
        <v>0</v>
      </c>
      <c r="V995" s="73">
        <v>0</v>
      </c>
      <c r="W995" s="73">
        <v>0</v>
      </c>
      <c r="X995" s="73">
        <v>0</v>
      </c>
      <c r="Y995" s="73">
        <v>0</v>
      </c>
      <c r="Z995" s="73">
        <v>0</v>
      </c>
      <c r="AA995" s="73">
        <v>0</v>
      </c>
      <c r="AB995" s="73">
        <v>0</v>
      </c>
      <c r="AC995" s="73">
        <v>0</v>
      </c>
      <c r="AD995" s="73">
        <v>0</v>
      </c>
      <c r="AE995" s="73">
        <v>0</v>
      </c>
      <c r="AF995" s="73">
        <v>0</v>
      </c>
      <c r="AG995" s="73">
        <v>0</v>
      </c>
      <c r="AH995" s="73">
        <v>0</v>
      </c>
      <c r="AI995" s="73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</row>
    <row r="996" spans="1:85">
      <c r="A996" s="14"/>
      <c r="B996" s="14" t="s">
        <v>35</v>
      </c>
      <c r="C996" s="73">
        <v>0</v>
      </c>
      <c r="D996" s="73">
        <v>0</v>
      </c>
      <c r="E996" s="73">
        <v>0</v>
      </c>
      <c r="F996" s="73">
        <v>0</v>
      </c>
      <c r="G996" s="73">
        <v>0</v>
      </c>
      <c r="H996" s="73">
        <v>0</v>
      </c>
      <c r="I996" s="73">
        <v>0</v>
      </c>
      <c r="J996" s="73">
        <v>0</v>
      </c>
      <c r="K996" s="73">
        <v>0</v>
      </c>
      <c r="L996" s="73">
        <v>0</v>
      </c>
      <c r="M996" s="73">
        <v>0</v>
      </c>
      <c r="N996" s="73">
        <v>0</v>
      </c>
      <c r="O996" s="73">
        <v>0</v>
      </c>
      <c r="P996" s="73">
        <v>0</v>
      </c>
      <c r="Q996" s="73">
        <v>0</v>
      </c>
      <c r="R996" s="73">
        <v>0</v>
      </c>
      <c r="S996" s="73">
        <v>0</v>
      </c>
      <c r="T996" s="73">
        <v>0</v>
      </c>
      <c r="U996" s="73">
        <v>0</v>
      </c>
      <c r="V996" s="73">
        <v>0</v>
      </c>
      <c r="W996" s="73">
        <v>0</v>
      </c>
      <c r="X996" s="73">
        <v>0</v>
      </c>
      <c r="Y996" s="73">
        <v>0</v>
      </c>
      <c r="Z996" s="73">
        <v>0</v>
      </c>
      <c r="AA996" s="73">
        <v>0</v>
      </c>
      <c r="AB996" s="73">
        <v>0</v>
      </c>
      <c r="AC996" s="73">
        <v>0</v>
      </c>
      <c r="AD996" s="73">
        <v>0</v>
      </c>
      <c r="AE996" s="73">
        <v>0</v>
      </c>
      <c r="AF996" s="73">
        <v>0</v>
      </c>
      <c r="AG996" s="73">
        <v>0</v>
      </c>
      <c r="AH996" s="73">
        <v>0</v>
      </c>
      <c r="AI996" s="73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</row>
    <row r="997" spans="1:85">
      <c r="A997" s="4"/>
      <c r="B997" s="4" t="s">
        <v>4</v>
      </c>
      <c r="C997" s="73">
        <v>0</v>
      </c>
      <c r="D997" s="73">
        <v>0</v>
      </c>
      <c r="E997" s="73">
        <v>0</v>
      </c>
      <c r="F997" s="73">
        <v>0</v>
      </c>
      <c r="G997" s="73">
        <v>0</v>
      </c>
      <c r="H997" s="73">
        <v>0</v>
      </c>
      <c r="I997" s="73">
        <v>0</v>
      </c>
      <c r="J997" s="73">
        <v>0</v>
      </c>
      <c r="K997" s="73">
        <v>0</v>
      </c>
      <c r="L997" s="73">
        <v>0</v>
      </c>
      <c r="M997" s="73">
        <v>0</v>
      </c>
      <c r="N997" s="73">
        <v>0</v>
      </c>
      <c r="O997" s="73">
        <v>0</v>
      </c>
      <c r="P997" s="73">
        <v>0</v>
      </c>
      <c r="Q997" s="73">
        <v>0</v>
      </c>
      <c r="R997" s="73">
        <v>0</v>
      </c>
      <c r="S997" s="73">
        <v>0</v>
      </c>
      <c r="T997" s="73">
        <v>0</v>
      </c>
      <c r="U997" s="73">
        <v>0</v>
      </c>
      <c r="V997" s="73">
        <v>0</v>
      </c>
      <c r="W997" s="73">
        <v>0</v>
      </c>
      <c r="X997" s="73">
        <v>0</v>
      </c>
      <c r="Y997" s="73">
        <v>0</v>
      </c>
      <c r="Z997" s="73">
        <v>0</v>
      </c>
      <c r="AA997" s="73">
        <v>0</v>
      </c>
      <c r="AB997" s="73">
        <v>0</v>
      </c>
      <c r="AC997" s="73">
        <v>0</v>
      </c>
      <c r="AD997" s="73">
        <v>0</v>
      </c>
      <c r="AE997" s="73">
        <v>0</v>
      </c>
      <c r="AF997" s="73">
        <v>0</v>
      </c>
      <c r="AG997" s="73">
        <v>0</v>
      </c>
      <c r="AH997" s="73">
        <v>0</v>
      </c>
      <c r="AI997" s="73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</row>
    <row r="998" spans="1:85">
      <c r="A998" s="74" t="s">
        <v>1</v>
      </c>
      <c r="B998" s="74" t="s">
        <v>3</v>
      </c>
      <c r="C998" s="73">
        <v>0</v>
      </c>
      <c r="D998" s="73">
        <v>0</v>
      </c>
      <c r="E998" s="73">
        <v>0</v>
      </c>
      <c r="F998" s="73">
        <v>0</v>
      </c>
      <c r="G998" s="73">
        <v>0</v>
      </c>
      <c r="H998" s="73">
        <v>0</v>
      </c>
      <c r="I998" s="73">
        <v>0</v>
      </c>
      <c r="J998" s="73">
        <v>0</v>
      </c>
      <c r="K998" s="73">
        <v>0</v>
      </c>
      <c r="L998" s="73">
        <v>0</v>
      </c>
      <c r="M998" s="73">
        <v>0</v>
      </c>
      <c r="N998" s="73">
        <v>0</v>
      </c>
      <c r="O998" s="73">
        <v>0</v>
      </c>
      <c r="P998" s="73">
        <v>0</v>
      </c>
      <c r="Q998" s="73">
        <v>0</v>
      </c>
      <c r="R998" s="73">
        <v>0</v>
      </c>
      <c r="S998" s="73">
        <v>0</v>
      </c>
      <c r="T998" s="73">
        <v>0</v>
      </c>
      <c r="U998" s="73">
        <v>0</v>
      </c>
      <c r="V998" s="73">
        <v>0</v>
      </c>
      <c r="W998" s="73">
        <v>0</v>
      </c>
      <c r="X998" s="73">
        <v>0</v>
      </c>
      <c r="Y998" s="73">
        <v>0</v>
      </c>
      <c r="Z998" s="73">
        <v>0</v>
      </c>
      <c r="AA998" s="73">
        <v>0</v>
      </c>
      <c r="AB998" s="73">
        <v>0</v>
      </c>
      <c r="AC998" s="73">
        <v>0</v>
      </c>
      <c r="AD998" s="73">
        <v>0</v>
      </c>
      <c r="AE998" s="73">
        <v>0</v>
      </c>
      <c r="AF998" s="73">
        <v>0</v>
      </c>
      <c r="AG998" s="73">
        <v>0</v>
      </c>
      <c r="AH998" s="73">
        <v>0</v>
      </c>
      <c r="AI998" s="73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</row>
    <row r="999" spans="1:85">
      <c r="A999" s="74"/>
      <c r="B999" s="74" t="s">
        <v>34</v>
      </c>
      <c r="C999" s="73">
        <v>0</v>
      </c>
      <c r="D999" s="73">
        <v>0</v>
      </c>
      <c r="E999" s="73">
        <v>0</v>
      </c>
      <c r="F999" s="73">
        <v>0</v>
      </c>
      <c r="G999" s="73">
        <v>0</v>
      </c>
      <c r="H999" s="73">
        <v>0</v>
      </c>
      <c r="I999" s="73">
        <v>0</v>
      </c>
      <c r="J999" s="73">
        <v>0</v>
      </c>
      <c r="K999" s="73">
        <v>0</v>
      </c>
      <c r="L999" s="73">
        <v>0</v>
      </c>
      <c r="M999" s="73">
        <v>0</v>
      </c>
      <c r="N999" s="73">
        <v>0</v>
      </c>
      <c r="O999" s="73">
        <v>0</v>
      </c>
      <c r="P999" s="73">
        <v>0</v>
      </c>
      <c r="Q999" s="73">
        <v>0</v>
      </c>
      <c r="R999" s="73">
        <v>0</v>
      </c>
      <c r="S999" s="73">
        <v>0</v>
      </c>
      <c r="T999" s="73">
        <v>0</v>
      </c>
      <c r="U999" s="73">
        <v>0</v>
      </c>
      <c r="V999" s="73">
        <v>0</v>
      </c>
      <c r="W999" s="73">
        <v>0</v>
      </c>
      <c r="X999" s="73">
        <v>0</v>
      </c>
      <c r="Y999" s="73">
        <v>0</v>
      </c>
      <c r="Z999" s="73">
        <v>0</v>
      </c>
      <c r="AA999" s="73">
        <v>0</v>
      </c>
      <c r="AB999" s="73">
        <v>0</v>
      </c>
      <c r="AC999" s="73">
        <v>0</v>
      </c>
      <c r="AD999" s="73">
        <v>0</v>
      </c>
      <c r="AE999" s="73">
        <v>0</v>
      </c>
      <c r="AF999" s="73">
        <v>0</v>
      </c>
      <c r="AG999" s="73">
        <v>0</v>
      </c>
      <c r="AH999" s="73">
        <v>0</v>
      </c>
      <c r="AI999" s="73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</row>
    <row r="1000" spans="1:85">
      <c r="A1000" s="14"/>
      <c r="B1000" s="14" t="s">
        <v>35</v>
      </c>
      <c r="C1000" s="73">
        <v>0</v>
      </c>
      <c r="D1000" s="73">
        <v>0</v>
      </c>
      <c r="E1000" s="73">
        <v>0</v>
      </c>
      <c r="F1000" s="73">
        <v>0</v>
      </c>
      <c r="G1000" s="73">
        <v>0</v>
      </c>
      <c r="H1000" s="73">
        <v>0</v>
      </c>
      <c r="I1000" s="73">
        <v>0</v>
      </c>
      <c r="J1000" s="73">
        <v>0</v>
      </c>
      <c r="K1000" s="73">
        <v>0</v>
      </c>
      <c r="L1000" s="73">
        <v>0</v>
      </c>
      <c r="M1000" s="73">
        <v>0</v>
      </c>
      <c r="N1000" s="73">
        <v>0</v>
      </c>
      <c r="O1000" s="73">
        <v>0</v>
      </c>
      <c r="P1000" s="73">
        <v>0</v>
      </c>
      <c r="Q1000" s="73">
        <v>0</v>
      </c>
      <c r="R1000" s="73">
        <v>0</v>
      </c>
      <c r="S1000" s="73">
        <v>0</v>
      </c>
      <c r="T1000" s="73">
        <v>0</v>
      </c>
      <c r="U1000" s="73">
        <v>0</v>
      </c>
      <c r="V1000" s="73">
        <v>0</v>
      </c>
      <c r="W1000" s="73">
        <v>0</v>
      </c>
      <c r="X1000" s="73">
        <v>0</v>
      </c>
      <c r="Y1000" s="73">
        <v>0</v>
      </c>
      <c r="Z1000" s="73">
        <v>0</v>
      </c>
      <c r="AA1000" s="73">
        <v>0</v>
      </c>
      <c r="AB1000" s="73">
        <v>0</v>
      </c>
      <c r="AC1000" s="73">
        <v>0</v>
      </c>
      <c r="AD1000" s="73">
        <v>0</v>
      </c>
      <c r="AE1000" s="73">
        <v>0</v>
      </c>
      <c r="AF1000" s="73">
        <v>0</v>
      </c>
      <c r="AG1000" s="73">
        <v>0</v>
      </c>
      <c r="AH1000" s="73">
        <v>0</v>
      </c>
      <c r="AI1000" s="73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</row>
    <row r="1001" spans="1:85">
      <c r="A1001" s="4"/>
      <c r="B1001" s="4" t="s">
        <v>4</v>
      </c>
      <c r="C1001" s="73">
        <v>0</v>
      </c>
      <c r="D1001" s="73">
        <v>0</v>
      </c>
      <c r="E1001" s="73">
        <v>0</v>
      </c>
      <c r="F1001" s="73">
        <v>0</v>
      </c>
      <c r="G1001" s="73">
        <v>0</v>
      </c>
      <c r="H1001" s="73">
        <v>0</v>
      </c>
      <c r="I1001" s="73">
        <v>0</v>
      </c>
      <c r="J1001" s="73">
        <v>0</v>
      </c>
      <c r="K1001" s="73">
        <v>0</v>
      </c>
      <c r="L1001" s="73">
        <v>0</v>
      </c>
      <c r="M1001" s="73">
        <v>0</v>
      </c>
      <c r="N1001" s="73">
        <v>0</v>
      </c>
      <c r="O1001" s="73">
        <v>0</v>
      </c>
      <c r="P1001" s="73">
        <v>0</v>
      </c>
      <c r="Q1001" s="73">
        <v>0</v>
      </c>
      <c r="R1001" s="73">
        <v>0</v>
      </c>
      <c r="S1001" s="73">
        <v>0</v>
      </c>
      <c r="T1001" s="73">
        <v>0</v>
      </c>
      <c r="U1001" s="73">
        <v>0</v>
      </c>
      <c r="V1001" s="73">
        <v>0</v>
      </c>
      <c r="W1001" s="73">
        <v>0</v>
      </c>
      <c r="X1001" s="73">
        <v>0</v>
      </c>
      <c r="Y1001" s="73">
        <v>0</v>
      </c>
      <c r="Z1001" s="73">
        <v>0</v>
      </c>
      <c r="AA1001" s="73">
        <v>0</v>
      </c>
      <c r="AB1001" s="73">
        <v>0</v>
      </c>
      <c r="AC1001" s="73">
        <v>0</v>
      </c>
      <c r="AD1001" s="73">
        <v>0</v>
      </c>
      <c r="AE1001" s="73">
        <v>0</v>
      </c>
      <c r="AF1001" s="73">
        <v>0</v>
      </c>
      <c r="AG1001" s="73">
        <v>0</v>
      </c>
      <c r="AH1001" s="73">
        <v>0</v>
      </c>
      <c r="AI1001" s="73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</row>
    <row r="1002" spans="1:85">
      <c r="A1002" s="14" t="s">
        <v>5</v>
      </c>
      <c r="B1002" s="14" t="s">
        <v>3</v>
      </c>
      <c r="C1002" s="73">
        <v>0</v>
      </c>
      <c r="D1002" s="73">
        <v>0</v>
      </c>
      <c r="E1002" s="73">
        <v>0</v>
      </c>
      <c r="F1002" s="73">
        <v>0</v>
      </c>
      <c r="G1002" s="73">
        <v>0</v>
      </c>
      <c r="H1002" s="73">
        <v>0</v>
      </c>
      <c r="I1002" s="73">
        <v>0</v>
      </c>
      <c r="J1002" s="73">
        <v>0</v>
      </c>
      <c r="K1002" s="73">
        <v>0</v>
      </c>
      <c r="L1002" s="73">
        <v>0</v>
      </c>
      <c r="M1002" s="73">
        <v>0</v>
      </c>
      <c r="N1002" s="73">
        <v>0</v>
      </c>
      <c r="O1002" s="73">
        <v>0</v>
      </c>
      <c r="P1002" s="73">
        <v>0</v>
      </c>
      <c r="Q1002" s="73">
        <v>0</v>
      </c>
      <c r="R1002" s="73">
        <v>0</v>
      </c>
      <c r="S1002" s="73">
        <v>0</v>
      </c>
      <c r="T1002" s="73">
        <v>0</v>
      </c>
      <c r="U1002" s="73">
        <v>0</v>
      </c>
      <c r="V1002" s="73">
        <v>0</v>
      </c>
      <c r="W1002" s="73">
        <v>0</v>
      </c>
      <c r="X1002" s="73">
        <v>0</v>
      </c>
      <c r="Y1002" s="73">
        <v>0</v>
      </c>
      <c r="Z1002" s="73">
        <v>0</v>
      </c>
      <c r="AA1002" s="73">
        <v>0</v>
      </c>
      <c r="AB1002" s="73">
        <v>0</v>
      </c>
      <c r="AC1002" s="73">
        <v>0</v>
      </c>
      <c r="AD1002" s="73">
        <v>0</v>
      </c>
      <c r="AE1002" s="73">
        <v>0</v>
      </c>
      <c r="AF1002" s="73">
        <v>0</v>
      </c>
      <c r="AG1002" s="73">
        <v>0</v>
      </c>
      <c r="AH1002" s="73">
        <v>0</v>
      </c>
      <c r="AI1002" s="73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</row>
    <row r="1003" spans="1:85">
      <c r="A1003" s="5"/>
      <c r="B1003" s="5" t="s">
        <v>4</v>
      </c>
      <c r="C1003" s="73">
        <v>0</v>
      </c>
      <c r="D1003" s="73">
        <v>0</v>
      </c>
      <c r="E1003" s="73">
        <v>0</v>
      </c>
      <c r="F1003" s="73">
        <v>0</v>
      </c>
      <c r="G1003" s="73">
        <v>0</v>
      </c>
      <c r="H1003" s="73">
        <v>0</v>
      </c>
      <c r="I1003" s="73">
        <v>0</v>
      </c>
      <c r="J1003" s="73">
        <v>0</v>
      </c>
      <c r="K1003" s="73">
        <v>0</v>
      </c>
      <c r="L1003" s="73">
        <v>0</v>
      </c>
      <c r="M1003" s="73">
        <v>0</v>
      </c>
      <c r="N1003" s="73">
        <v>0</v>
      </c>
      <c r="O1003" s="73">
        <v>0</v>
      </c>
      <c r="P1003" s="73">
        <v>0</v>
      </c>
      <c r="Q1003" s="73">
        <v>0</v>
      </c>
      <c r="R1003" s="73">
        <v>0</v>
      </c>
      <c r="S1003" s="73">
        <v>0</v>
      </c>
      <c r="T1003" s="73">
        <v>0</v>
      </c>
      <c r="U1003" s="73">
        <v>0</v>
      </c>
      <c r="V1003" s="73">
        <v>0</v>
      </c>
      <c r="W1003" s="73">
        <v>0</v>
      </c>
      <c r="X1003" s="73">
        <v>0</v>
      </c>
      <c r="Y1003" s="73">
        <v>0</v>
      </c>
      <c r="Z1003" s="73">
        <v>0</v>
      </c>
      <c r="AA1003" s="73">
        <v>0</v>
      </c>
      <c r="AB1003" s="73">
        <v>0</v>
      </c>
      <c r="AC1003" s="73">
        <v>0</v>
      </c>
      <c r="AD1003" s="73">
        <v>0</v>
      </c>
      <c r="AE1003" s="73">
        <v>0</v>
      </c>
      <c r="AF1003" s="73">
        <v>0</v>
      </c>
      <c r="AG1003" s="73">
        <v>0</v>
      </c>
      <c r="AH1003" s="73">
        <v>0</v>
      </c>
      <c r="AI1003" s="7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</row>
    <row r="1004" spans="1:85">
      <c r="A1004" s="5" t="s">
        <v>2</v>
      </c>
      <c r="B1004" s="5" t="s">
        <v>3</v>
      </c>
      <c r="C1004" s="73">
        <v>0</v>
      </c>
      <c r="D1004" s="73">
        <v>0</v>
      </c>
      <c r="E1004" s="73">
        <v>0</v>
      </c>
      <c r="F1004" s="73">
        <v>0</v>
      </c>
      <c r="G1004" s="73">
        <v>0</v>
      </c>
      <c r="H1004" s="73">
        <v>0</v>
      </c>
      <c r="I1004" s="73">
        <v>0</v>
      </c>
      <c r="J1004" s="73">
        <v>0</v>
      </c>
      <c r="K1004" s="73">
        <v>0</v>
      </c>
      <c r="L1004" s="73">
        <v>0</v>
      </c>
      <c r="M1004" s="73">
        <v>0</v>
      </c>
      <c r="N1004" s="73">
        <v>0</v>
      </c>
      <c r="O1004" s="73">
        <v>0</v>
      </c>
      <c r="P1004" s="73">
        <v>0</v>
      </c>
      <c r="Q1004" s="73">
        <v>0</v>
      </c>
      <c r="R1004" s="73">
        <v>0</v>
      </c>
      <c r="S1004" s="73">
        <v>0</v>
      </c>
      <c r="T1004" s="73">
        <v>0</v>
      </c>
      <c r="U1004" s="73">
        <v>0</v>
      </c>
      <c r="V1004" s="73">
        <v>0</v>
      </c>
      <c r="W1004" s="73">
        <v>0</v>
      </c>
      <c r="X1004" s="73">
        <v>0</v>
      </c>
      <c r="Y1004" s="73">
        <v>0</v>
      </c>
      <c r="Z1004" s="73">
        <v>0</v>
      </c>
      <c r="AA1004" s="73">
        <v>0</v>
      </c>
      <c r="AB1004" s="73">
        <v>0</v>
      </c>
      <c r="AC1004" s="73">
        <v>0</v>
      </c>
      <c r="AD1004" s="73">
        <v>0</v>
      </c>
      <c r="AE1004" s="73">
        <v>0</v>
      </c>
      <c r="AF1004" s="73">
        <v>0</v>
      </c>
      <c r="AG1004" s="73">
        <v>0</v>
      </c>
      <c r="AH1004" s="73">
        <v>0</v>
      </c>
      <c r="AI1004" s="73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</row>
    <row r="1005" spans="1:85">
      <c r="A1005" s="4"/>
      <c r="B1005" s="4" t="s">
        <v>4</v>
      </c>
      <c r="C1005" s="73">
        <v>0</v>
      </c>
      <c r="D1005" s="73">
        <v>0</v>
      </c>
      <c r="E1005" s="73">
        <v>0</v>
      </c>
      <c r="F1005" s="73">
        <v>0</v>
      </c>
      <c r="G1005" s="73">
        <v>0</v>
      </c>
      <c r="H1005" s="73">
        <v>0</v>
      </c>
      <c r="I1005" s="73">
        <v>0</v>
      </c>
      <c r="J1005" s="73">
        <v>0</v>
      </c>
      <c r="K1005" s="73">
        <v>0</v>
      </c>
      <c r="L1005" s="73">
        <v>0</v>
      </c>
      <c r="M1005" s="73">
        <v>0</v>
      </c>
      <c r="N1005" s="73">
        <v>0</v>
      </c>
      <c r="O1005" s="73">
        <v>0</v>
      </c>
      <c r="P1005" s="73">
        <v>0</v>
      </c>
      <c r="Q1005" s="73">
        <v>0</v>
      </c>
      <c r="R1005" s="73">
        <v>0</v>
      </c>
      <c r="S1005" s="73">
        <v>0</v>
      </c>
      <c r="T1005" s="73">
        <v>0</v>
      </c>
      <c r="U1005" s="73">
        <v>0</v>
      </c>
      <c r="V1005" s="73">
        <v>0</v>
      </c>
      <c r="W1005" s="73">
        <v>0</v>
      </c>
      <c r="X1005" s="73">
        <v>0</v>
      </c>
      <c r="Y1005" s="73">
        <v>0</v>
      </c>
      <c r="Z1005" s="73">
        <v>0</v>
      </c>
      <c r="AA1005" s="73">
        <v>0</v>
      </c>
      <c r="AB1005" s="73">
        <v>0</v>
      </c>
      <c r="AC1005" s="73">
        <v>0</v>
      </c>
      <c r="AD1005" s="73">
        <v>0</v>
      </c>
      <c r="AE1005" s="73">
        <v>0</v>
      </c>
      <c r="AF1005" s="73">
        <v>0</v>
      </c>
      <c r="AG1005" s="73">
        <v>0</v>
      </c>
      <c r="AH1005" s="73">
        <v>0</v>
      </c>
      <c r="AI1005" s="73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</row>
    <row r="1006" spans="1:85">
      <c r="A1006" s="14" t="s">
        <v>7</v>
      </c>
      <c r="B1006" s="14" t="s">
        <v>3</v>
      </c>
      <c r="C1006" s="73">
        <v>0</v>
      </c>
      <c r="D1006" s="73">
        <v>0</v>
      </c>
      <c r="E1006" s="73">
        <v>0</v>
      </c>
      <c r="F1006" s="73">
        <v>0</v>
      </c>
      <c r="G1006" s="73">
        <v>0</v>
      </c>
      <c r="H1006" s="73">
        <v>0</v>
      </c>
      <c r="I1006" s="73">
        <v>0</v>
      </c>
      <c r="J1006" s="73">
        <v>0</v>
      </c>
      <c r="K1006" s="73">
        <v>0</v>
      </c>
      <c r="L1006" s="73">
        <v>0</v>
      </c>
      <c r="M1006" s="73">
        <v>0</v>
      </c>
      <c r="N1006" s="73">
        <v>0</v>
      </c>
      <c r="O1006" s="73">
        <v>0</v>
      </c>
      <c r="P1006" s="73">
        <v>0</v>
      </c>
      <c r="Q1006" s="73">
        <v>0</v>
      </c>
      <c r="R1006" s="73">
        <v>0</v>
      </c>
      <c r="S1006" s="73">
        <v>0</v>
      </c>
      <c r="T1006" s="73">
        <v>0</v>
      </c>
      <c r="U1006" s="73">
        <v>0</v>
      </c>
      <c r="V1006" s="73">
        <v>0</v>
      </c>
      <c r="W1006" s="73">
        <v>0</v>
      </c>
      <c r="X1006" s="73">
        <v>0</v>
      </c>
      <c r="Y1006" s="73">
        <v>0</v>
      </c>
      <c r="Z1006" s="73">
        <v>0</v>
      </c>
      <c r="AA1006" s="73">
        <v>0</v>
      </c>
      <c r="AB1006" s="73">
        <v>0</v>
      </c>
      <c r="AC1006" s="73">
        <v>0</v>
      </c>
      <c r="AD1006" s="73">
        <v>0</v>
      </c>
      <c r="AE1006" s="73">
        <v>0</v>
      </c>
      <c r="AF1006" s="73">
        <v>0</v>
      </c>
      <c r="AG1006" s="73">
        <v>0</v>
      </c>
      <c r="AH1006" s="73">
        <v>0</v>
      </c>
      <c r="AI1006" s="73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</row>
    <row r="1007" spans="1:85">
      <c r="A1007" s="4"/>
      <c r="B1007" s="4" t="s">
        <v>4</v>
      </c>
      <c r="C1007" s="73">
        <v>0</v>
      </c>
      <c r="D1007" s="73">
        <v>0</v>
      </c>
      <c r="E1007" s="73">
        <v>0</v>
      </c>
      <c r="F1007" s="73">
        <v>0</v>
      </c>
      <c r="G1007" s="73">
        <v>0</v>
      </c>
      <c r="H1007" s="73">
        <v>0</v>
      </c>
      <c r="I1007" s="73">
        <v>0</v>
      </c>
      <c r="J1007" s="73">
        <v>0</v>
      </c>
      <c r="K1007" s="73">
        <v>0</v>
      </c>
      <c r="L1007" s="73">
        <v>0</v>
      </c>
      <c r="M1007" s="73">
        <v>0</v>
      </c>
      <c r="N1007" s="73">
        <v>0</v>
      </c>
      <c r="O1007" s="73">
        <v>0</v>
      </c>
      <c r="P1007" s="73">
        <v>0</v>
      </c>
      <c r="Q1007" s="73">
        <v>0</v>
      </c>
      <c r="R1007" s="73">
        <v>0</v>
      </c>
      <c r="S1007" s="73">
        <v>0</v>
      </c>
      <c r="T1007" s="73">
        <v>0</v>
      </c>
      <c r="U1007" s="73">
        <v>0</v>
      </c>
      <c r="V1007" s="73">
        <v>0</v>
      </c>
      <c r="W1007" s="73">
        <v>0</v>
      </c>
      <c r="X1007" s="73">
        <v>0</v>
      </c>
      <c r="Y1007" s="73">
        <v>0</v>
      </c>
      <c r="Z1007" s="73">
        <v>0</v>
      </c>
      <c r="AA1007" s="73">
        <v>0</v>
      </c>
      <c r="AB1007" s="73">
        <v>0</v>
      </c>
      <c r="AC1007" s="73">
        <v>0</v>
      </c>
      <c r="AD1007" s="73">
        <v>0</v>
      </c>
      <c r="AE1007" s="73">
        <v>0</v>
      </c>
      <c r="AF1007" s="73">
        <v>0</v>
      </c>
      <c r="AG1007" s="73">
        <v>0</v>
      </c>
      <c r="AH1007" s="73">
        <v>0</v>
      </c>
      <c r="AI1007" s="73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</row>
    <row r="1008" spans="1:85">
      <c r="A1008" s="14" t="s">
        <v>6</v>
      </c>
      <c r="B1008" s="14" t="s">
        <v>3</v>
      </c>
      <c r="C1008" s="73">
        <v>0</v>
      </c>
      <c r="D1008" s="73">
        <v>0</v>
      </c>
      <c r="E1008" s="73">
        <v>0</v>
      </c>
      <c r="F1008" s="73">
        <v>0</v>
      </c>
      <c r="G1008" s="73">
        <v>0</v>
      </c>
      <c r="H1008" s="73">
        <v>0</v>
      </c>
      <c r="I1008" s="73">
        <v>0</v>
      </c>
      <c r="J1008" s="73">
        <v>0</v>
      </c>
      <c r="K1008" s="73">
        <v>0</v>
      </c>
      <c r="L1008" s="73">
        <v>0</v>
      </c>
      <c r="M1008" s="73">
        <v>0</v>
      </c>
      <c r="N1008" s="73">
        <v>0</v>
      </c>
      <c r="O1008" s="73">
        <v>0</v>
      </c>
      <c r="P1008" s="73">
        <v>0</v>
      </c>
      <c r="Q1008" s="73">
        <v>0</v>
      </c>
      <c r="R1008" s="73">
        <v>0</v>
      </c>
      <c r="S1008" s="73">
        <v>0</v>
      </c>
      <c r="T1008" s="73">
        <v>0</v>
      </c>
      <c r="U1008" s="73">
        <v>0</v>
      </c>
      <c r="V1008" s="73">
        <v>0</v>
      </c>
      <c r="W1008" s="73">
        <v>0</v>
      </c>
      <c r="X1008" s="73">
        <v>0</v>
      </c>
      <c r="Y1008" s="73">
        <v>0</v>
      </c>
      <c r="Z1008" s="73">
        <v>0</v>
      </c>
      <c r="AA1008" s="73">
        <v>0</v>
      </c>
      <c r="AB1008" s="73">
        <v>0</v>
      </c>
      <c r="AC1008" s="73">
        <v>0</v>
      </c>
      <c r="AD1008" s="73">
        <v>0</v>
      </c>
      <c r="AE1008" s="73">
        <v>0</v>
      </c>
      <c r="AF1008" s="73">
        <v>0</v>
      </c>
      <c r="AG1008" s="73">
        <v>0</v>
      </c>
      <c r="AH1008" s="73">
        <v>0</v>
      </c>
      <c r="AI1008" s="73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</row>
    <row r="1009" spans="1:85">
      <c r="A1009" s="5"/>
      <c r="B1009" s="5" t="s">
        <v>4</v>
      </c>
      <c r="C1009" s="73">
        <v>0</v>
      </c>
      <c r="D1009" s="73">
        <v>0</v>
      </c>
      <c r="E1009" s="73">
        <v>0</v>
      </c>
      <c r="F1009" s="73">
        <v>0</v>
      </c>
      <c r="G1009" s="73">
        <v>0</v>
      </c>
      <c r="H1009" s="73">
        <v>0</v>
      </c>
      <c r="I1009" s="73">
        <v>0</v>
      </c>
      <c r="J1009" s="73">
        <v>0</v>
      </c>
      <c r="K1009" s="73">
        <v>0</v>
      </c>
      <c r="L1009" s="73">
        <v>0</v>
      </c>
      <c r="M1009" s="73">
        <v>0</v>
      </c>
      <c r="N1009" s="73">
        <v>0</v>
      </c>
      <c r="O1009" s="73">
        <v>0</v>
      </c>
      <c r="P1009" s="73">
        <v>0</v>
      </c>
      <c r="Q1009" s="73">
        <v>0</v>
      </c>
      <c r="R1009" s="73">
        <v>0</v>
      </c>
      <c r="S1009" s="73">
        <v>0</v>
      </c>
      <c r="T1009" s="73">
        <v>0</v>
      </c>
      <c r="U1009" s="73">
        <v>0</v>
      </c>
      <c r="V1009" s="73">
        <v>0</v>
      </c>
      <c r="W1009" s="73">
        <v>0</v>
      </c>
      <c r="X1009" s="73">
        <v>0</v>
      </c>
      <c r="Y1009" s="73">
        <v>0</v>
      </c>
      <c r="Z1009" s="73">
        <v>0</v>
      </c>
      <c r="AA1009" s="73">
        <v>0</v>
      </c>
      <c r="AB1009" s="73">
        <v>0</v>
      </c>
      <c r="AC1009" s="73">
        <v>0</v>
      </c>
      <c r="AD1009" s="73">
        <v>0</v>
      </c>
      <c r="AE1009" s="73">
        <v>0</v>
      </c>
      <c r="AF1009" s="73">
        <v>0</v>
      </c>
      <c r="AG1009" s="73">
        <v>0</v>
      </c>
      <c r="AH1009" s="73">
        <v>0</v>
      </c>
      <c r="AI1009" s="73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</row>
    <row r="1010" spans="1:85">
      <c r="A1010" s="5" t="s">
        <v>8</v>
      </c>
      <c r="B1010" s="5" t="s">
        <v>3</v>
      </c>
      <c r="C1010" s="73">
        <v>0</v>
      </c>
      <c r="D1010" s="73">
        <v>0</v>
      </c>
      <c r="E1010" s="73">
        <v>0</v>
      </c>
      <c r="F1010" s="73">
        <v>0</v>
      </c>
      <c r="G1010" s="73">
        <v>0</v>
      </c>
      <c r="H1010" s="73">
        <v>0</v>
      </c>
      <c r="I1010" s="73">
        <v>0</v>
      </c>
      <c r="J1010" s="73">
        <v>0</v>
      </c>
      <c r="K1010" s="73">
        <v>0</v>
      </c>
      <c r="L1010" s="73">
        <v>0</v>
      </c>
      <c r="M1010" s="73">
        <v>0</v>
      </c>
      <c r="N1010" s="73">
        <v>0</v>
      </c>
      <c r="O1010" s="73">
        <v>0</v>
      </c>
      <c r="P1010" s="73">
        <v>0</v>
      </c>
      <c r="Q1010" s="73">
        <v>0</v>
      </c>
      <c r="R1010" s="73">
        <v>0</v>
      </c>
      <c r="S1010" s="73">
        <v>0</v>
      </c>
      <c r="T1010" s="73">
        <v>0</v>
      </c>
      <c r="U1010" s="73">
        <v>0</v>
      </c>
      <c r="V1010" s="73">
        <v>0</v>
      </c>
      <c r="W1010" s="73">
        <v>0</v>
      </c>
      <c r="X1010" s="73">
        <v>0</v>
      </c>
      <c r="Y1010" s="73">
        <v>0</v>
      </c>
      <c r="Z1010" s="73">
        <v>0</v>
      </c>
      <c r="AA1010" s="73">
        <v>0</v>
      </c>
      <c r="AB1010" s="73">
        <v>0</v>
      </c>
      <c r="AC1010" s="73">
        <v>0</v>
      </c>
      <c r="AD1010" s="73">
        <v>0</v>
      </c>
      <c r="AE1010" s="73">
        <v>0</v>
      </c>
      <c r="AF1010" s="73">
        <v>0</v>
      </c>
      <c r="AG1010" s="73">
        <v>0</v>
      </c>
      <c r="AH1010" s="73">
        <v>0</v>
      </c>
      <c r="AI1010" s="73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</row>
    <row r="1011" spans="1:85">
      <c r="A1011" s="4"/>
      <c r="B1011" s="4" t="s">
        <v>37</v>
      </c>
      <c r="C1011" s="73">
        <v>0</v>
      </c>
      <c r="D1011" s="73">
        <v>0</v>
      </c>
      <c r="E1011" s="73">
        <v>0</v>
      </c>
      <c r="F1011" s="73">
        <v>0</v>
      </c>
      <c r="G1011" s="73">
        <v>0</v>
      </c>
      <c r="H1011" s="73">
        <v>0</v>
      </c>
      <c r="I1011" s="73">
        <v>0</v>
      </c>
      <c r="J1011" s="73">
        <v>0</v>
      </c>
      <c r="K1011" s="73">
        <v>0</v>
      </c>
      <c r="L1011" s="73">
        <v>0</v>
      </c>
      <c r="M1011" s="73">
        <v>0</v>
      </c>
      <c r="N1011" s="73">
        <v>0</v>
      </c>
      <c r="O1011" s="73">
        <v>0</v>
      </c>
      <c r="P1011" s="73">
        <v>0</v>
      </c>
      <c r="Q1011" s="73">
        <v>0</v>
      </c>
      <c r="R1011" s="73">
        <v>0</v>
      </c>
      <c r="S1011" s="73">
        <v>0</v>
      </c>
      <c r="T1011" s="73">
        <v>0</v>
      </c>
      <c r="U1011" s="73">
        <v>0</v>
      </c>
      <c r="V1011" s="73">
        <v>0</v>
      </c>
      <c r="W1011" s="73">
        <v>0</v>
      </c>
      <c r="X1011" s="73">
        <v>0</v>
      </c>
      <c r="Y1011" s="73">
        <v>0</v>
      </c>
      <c r="Z1011" s="73">
        <v>0</v>
      </c>
      <c r="AA1011" s="73">
        <v>0</v>
      </c>
      <c r="AB1011" s="73">
        <v>0</v>
      </c>
      <c r="AC1011" s="73">
        <v>0</v>
      </c>
      <c r="AD1011" s="73">
        <v>0</v>
      </c>
      <c r="AE1011" s="73">
        <v>0</v>
      </c>
      <c r="AF1011" s="73">
        <v>0</v>
      </c>
      <c r="AG1011" s="73">
        <v>0</v>
      </c>
      <c r="AH1011" s="73">
        <v>0</v>
      </c>
      <c r="AI1011" s="73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</row>
    <row r="1012" spans="1:85">
      <c r="A1012" s="14" t="s">
        <v>36</v>
      </c>
      <c r="B1012" s="14" t="s">
        <v>38</v>
      </c>
      <c r="C1012" s="73">
        <v>0</v>
      </c>
      <c r="D1012" s="73">
        <v>0</v>
      </c>
      <c r="E1012" s="73">
        <v>0</v>
      </c>
      <c r="F1012" s="73">
        <v>0</v>
      </c>
      <c r="G1012" s="73">
        <v>0</v>
      </c>
      <c r="H1012" s="73">
        <v>0</v>
      </c>
      <c r="I1012" s="73">
        <v>0</v>
      </c>
      <c r="J1012" s="73">
        <v>0</v>
      </c>
      <c r="K1012" s="73">
        <v>0</v>
      </c>
      <c r="L1012" s="73">
        <v>0</v>
      </c>
      <c r="M1012" s="73">
        <v>0</v>
      </c>
      <c r="N1012" s="73">
        <v>0</v>
      </c>
      <c r="O1012" s="73">
        <v>0</v>
      </c>
      <c r="P1012" s="73">
        <v>0</v>
      </c>
      <c r="Q1012" s="73">
        <v>0</v>
      </c>
      <c r="R1012" s="73">
        <v>0</v>
      </c>
      <c r="S1012" s="73">
        <v>0</v>
      </c>
      <c r="T1012" s="73">
        <v>0</v>
      </c>
      <c r="U1012" s="73">
        <v>0</v>
      </c>
      <c r="V1012" s="73">
        <v>0</v>
      </c>
      <c r="W1012" s="73">
        <v>0</v>
      </c>
      <c r="X1012" s="73">
        <v>0</v>
      </c>
      <c r="Y1012" s="73">
        <v>0</v>
      </c>
      <c r="Z1012" s="73">
        <v>0</v>
      </c>
      <c r="AA1012" s="73">
        <v>0</v>
      </c>
      <c r="AB1012" s="73">
        <v>0</v>
      </c>
      <c r="AC1012" s="73">
        <v>0</v>
      </c>
      <c r="AD1012" s="73">
        <v>0</v>
      </c>
      <c r="AE1012" s="73">
        <v>0</v>
      </c>
      <c r="AF1012" s="73">
        <v>0</v>
      </c>
      <c r="AG1012" s="73">
        <v>0</v>
      </c>
      <c r="AH1012" s="73">
        <v>0</v>
      </c>
      <c r="AI1012" s="73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</row>
    <row r="1013" spans="1:85">
      <c r="A1013" s="5"/>
      <c r="B1013" s="5" t="s">
        <v>213</v>
      </c>
      <c r="C1013" s="73">
        <v>0</v>
      </c>
      <c r="D1013" s="73">
        <v>0</v>
      </c>
      <c r="E1013" s="73">
        <v>0</v>
      </c>
      <c r="F1013" s="73">
        <v>0</v>
      </c>
      <c r="G1013" s="73">
        <v>0</v>
      </c>
      <c r="H1013" s="73">
        <v>0</v>
      </c>
      <c r="I1013" s="73">
        <v>0</v>
      </c>
      <c r="J1013" s="73">
        <v>0</v>
      </c>
      <c r="K1013" s="73">
        <v>0</v>
      </c>
      <c r="L1013" s="73">
        <v>0</v>
      </c>
      <c r="M1013" s="73">
        <v>0</v>
      </c>
      <c r="N1013" s="73">
        <v>0</v>
      </c>
      <c r="O1013" s="73">
        <v>0</v>
      </c>
      <c r="P1013" s="73">
        <v>0</v>
      </c>
      <c r="Q1013" s="73">
        <v>0</v>
      </c>
      <c r="R1013" s="73">
        <v>0</v>
      </c>
      <c r="S1013" s="73">
        <v>0</v>
      </c>
      <c r="T1013" s="73">
        <v>0</v>
      </c>
      <c r="U1013" s="73">
        <v>0</v>
      </c>
      <c r="V1013" s="73">
        <v>0</v>
      </c>
      <c r="W1013" s="73">
        <v>0</v>
      </c>
      <c r="X1013" s="73">
        <v>0</v>
      </c>
      <c r="Y1013" s="73">
        <v>0</v>
      </c>
      <c r="Z1013" s="73">
        <v>0</v>
      </c>
      <c r="AA1013" s="73">
        <v>0</v>
      </c>
      <c r="AB1013" s="73">
        <v>0</v>
      </c>
      <c r="AC1013" s="73">
        <v>0</v>
      </c>
      <c r="AD1013" s="73">
        <v>0</v>
      </c>
      <c r="AE1013" s="73">
        <v>0</v>
      </c>
      <c r="AF1013" s="73">
        <v>0</v>
      </c>
      <c r="AG1013" s="73">
        <v>0</v>
      </c>
      <c r="AH1013" s="73">
        <v>0</v>
      </c>
      <c r="AI1013" s="7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85">
      <c r="A1014" s="1" t="str">
        <f>LOOKUP(B1014,[1]Regions!$A$4:$A$98,[1]Regions!$B$4:$B$98)</f>
        <v>Rest of Latin America</v>
      </c>
      <c r="B1014" s="2">
        <v>47</v>
      </c>
      <c r="C1014" s="72">
        <v>2018</v>
      </c>
      <c r="D1014" s="72">
        <v>2019</v>
      </c>
      <c r="E1014" s="72">
        <v>2020</v>
      </c>
      <c r="F1014" s="72">
        <v>2021</v>
      </c>
      <c r="G1014" s="72">
        <v>2022</v>
      </c>
      <c r="H1014" s="72">
        <v>2023</v>
      </c>
      <c r="I1014" s="72">
        <v>2024</v>
      </c>
      <c r="J1014" s="72">
        <v>2025</v>
      </c>
      <c r="K1014" s="72">
        <v>2026</v>
      </c>
      <c r="L1014" s="72">
        <v>2027</v>
      </c>
      <c r="M1014" s="72">
        <v>2028</v>
      </c>
      <c r="N1014" s="72">
        <v>2029</v>
      </c>
      <c r="O1014" s="72">
        <v>2030</v>
      </c>
      <c r="P1014" s="72">
        <v>2031</v>
      </c>
      <c r="Q1014" s="72">
        <v>2032</v>
      </c>
      <c r="R1014" s="72">
        <v>2033</v>
      </c>
      <c r="S1014" s="72">
        <v>2034</v>
      </c>
      <c r="T1014" s="72">
        <v>2035</v>
      </c>
      <c r="U1014" s="72">
        <v>2036</v>
      </c>
      <c r="V1014" s="72">
        <v>2037</v>
      </c>
      <c r="W1014" s="72">
        <v>2038</v>
      </c>
      <c r="X1014" s="72">
        <v>2039</v>
      </c>
      <c r="Y1014" s="72">
        <v>2040</v>
      </c>
      <c r="Z1014" s="72">
        <v>2041</v>
      </c>
      <c r="AA1014" s="72">
        <v>2042</v>
      </c>
      <c r="AB1014" s="72">
        <v>2043</v>
      </c>
      <c r="AC1014" s="72">
        <v>2044</v>
      </c>
      <c r="AD1014" s="72">
        <v>2045</v>
      </c>
      <c r="AE1014" s="72">
        <v>2046</v>
      </c>
      <c r="AF1014" s="72">
        <v>2047</v>
      </c>
      <c r="AG1014" s="72">
        <v>2048</v>
      </c>
      <c r="AH1014" s="72">
        <v>2049</v>
      </c>
      <c r="AI1014" s="72">
        <v>2050</v>
      </c>
      <c r="AJ1014">
        <v>2051</v>
      </c>
      <c r="AK1014">
        <v>2052</v>
      </c>
      <c r="AL1014">
        <v>2053</v>
      </c>
      <c r="AM1014">
        <v>2054</v>
      </c>
      <c r="AN1014">
        <v>2055</v>
      </c>
      <c r="AO1014">
        <v>2056</v>
      </c>
      <c r="AP1014">
        <v>2057</v>
      </c>
      <c r="AQ1014">
        <v>2058</v>
      </c>
      <c r="AR1014">
        <v>2059</v>
      </c>
      <c r="AS1014">
        <v>2060</v>
      </c>
      <c r="AT1014">
        <v>2061</v>
      </c>
      <c r="AU1014">
        <v>2062</v>
      </c>
      <c r="AV1014">
        <v>2063</v>
      </c>
      <c r="AW1014">
        <v>2064</v>
      </c>
      <c r="AX1014">
        <v>2065</v>
      </c>
      <c r="AY1014">
        <v>2066</v>
      </c>
      <c r="AZ1014">
        <v>2067</v>
      </c>
      <c r="BA1014">
        <v>2068</v>
      </c>
      <c r="BB1014">
        <v>2069</v>
      </c>
      <c r="BC1014">
        <v>2070</v>
      </c>
      <c r="BD1014">
        <v>2071</v>
      </c>
      <c r="BE1014">
        <v>2072</v>
      </c>
      <c r="BF1014">
        <v>2073</v>
      </c>
      <c r="BG1014">
        <v>2074</v>
      </c>
      <c r="BH1014">
        <v>2075</v>
      </c>
      <c r="BI1014">
        <v>2076</v>
      </c>
      <c r="BJ1014">
        <v>2077</v>
      </c>
      <c r="BK1014">
        <v>2078</v>
      </c>
      <c r="BL1014">
        <v>2079</v>
      </c>
      <c r="BM1014">
        <v>2080</v>
      </c>
      <c r="BN1014">
        <v>2081</v>
      </c>
      <c r="BO1014">
        <v>2082</v>
      </c>
      <c r="BP1014">
        <v>2083</v>
      </c>
      <c r="BQ1014">
        <v>2084</v>
      </c>
      <c r="BR1014">
        <v>2085</v>
      </c>
      <c r="BS1014">
        <v>2086</v>
      </c>
      <c r="BT1014">
        <v>2087</v>
      </c>
      <c r="BU1014">
        <v>2088</v>
      </c>
      <c r="BV1014">
        <v>2089</v>
      </c>
      <c r="BW1014">
        <v>2090</v>
      </c>
      <c r="BX1014">
        <v>2091</v>
      </c>
      <c r="BY1014">
        <v>2092</v>
      </c>
      <c r="BZ1014">
        <v>2093</v>
      </c>
      <c r="CA1014">
        <v>2094</v>
      </c>
      <c r="CB1014">
        <v>2095</v>
      </c>
      <c r="CC1014">
        <v>2096</v>
      </c>
      <c r="CD1014">
        <v>2097</v>
      </c>
      <c r="CE1014">
        <v>2098</v>
      </c>
      <c r="CF1014">
        <v>2099</v>
      </c>
      <c r="CG1014">
        <v>2100</v>
      </c>
    </row>
    <row r="1015" spans="1:85">
      <c r="A1015" s="74"/>
      <c r="B1015" s="74" t="s">
        <v>4</v>
      </c>
      <c r="C1015" s="73">
        <v>0</v>
      </c>
      <c r="D1015" s="73">
        <v>0</v>
      </c>
      <c r="E1015" s="73">
        <v>0</v>
      </c>
      <c r="F1015" s="73">
        <v>0</v>
      </c>
      <c r="G1015" s="73">
        <v>0</v>
      </c>
      <c r="H1015" s="73">
        <v>0</v>
      </c>
      <c r="I1015" s="73">
        <v>0</v>
      </c>
      <c r="J1015" s="73">
        <v>0</v>
      </c>
      <c r="K1015" s="73">
        <v>0</v>
      </c>
      <c r="L1015" s="73">
        <v>0</v>
      </c>
      <c r="M1015" s="73">
        <v>0</v>
      </c>
      <c r="N1015" s="73">
        <v>0</v>
      </c>
      <c r="O1015" s="73">
        <v>0</v>
      </c>
      <c r="P1015" s="73">
        <v>0</v>
      </c>
      <c r="Q1015" s="73">
        <v>0</v>
      </c>
      <c r="R1015" s="73">
        <v>0</v>
      </c>
      <c r="S1015" s="73">
        <v>0</v>
      </c>
      <c r="T1015" s="73">
        <v>0</v>
      </c>
      <c r="U1015" s="73">
        <v>0</v>
      </c>
      <c r="V1015" s="73">
        <v>0</v>
      </c>
      <c r="W1015" s="73">
        <v>0</v>
      </c>
      <c r="X1015" s="73">
        <v>0</v>
      </c>
      <c r="Y1015" s="73">
        <v>0</v>
      </c>
      <c r="Z1015" s="73">
        <v>0</v>
      </c>
      <c r="AA1015" s="73">
        <v>0</v>
      </c>
      <c r="AB1015" s="73">
        <v>0</v>
      </c>
      <c r="AC1015" s="73">
        <v>0</v>
      </c>
      <c r="AD1015" s="73">
        <v>0</v>
      </c>
      <c r="AE1015" s="73">
        <v>0</v>
      </c>
      <c r="AF1015" s="73">
        <v>0</v>
      </c>
      <c r="AG1015" s="73">
        <v>0</v>
      </c>
      <c r="AH1015" s="73">
        <v>0</v>
      </c>
      <c r="AI1015" s="73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</row>
    <row r="1016" spans="1:85">
      <c r="A1016" s="74" t="s">
        <v>0</v>
      </c>
      <c r="B1016" s="74" t="s">
        <v>3</v>
      </c>
      <c r="C1016" s="73">
        <v>0</v>
      </c>
      <c r="D1016" s="73">
        <v>0</v>
      </c>
      <c r="E1016" s="73">
        <v>0</v>
      </c>
      <c r="F1016" s="73">
        <v>0</v>
      </c>
      <c r="G1016" s="73">
        <v>0</v>
      </c>
      <c r="H1016" s="73">
        <v>0</v>
      </c>
      <c r="I1016" s="73">
        <v>0</v>
      </c>
      <c r="J1016" s="73">
        <v>0</v>
      </c>
      <c r="K1016" s="73">
        <v>0</v>
      </c>
      <c r="L1016" s="73">
        <v>0</v>
      </c>
      <c r="M1016" s="73">
        <v>0</v>
      </c>
      <c r="N1016" s="73">
        <v>0</v>
      </c>
      <c r="O1016" s="73">
        <v>0</v>
      </c>
      <c r="P1016" s="73">
        <v>0</v>
      </c>
      <c r="Q1016" s="73">
        <v>0</v>
      </c>
      <c r="R1016" s="73">
        <v>0</v>
      </c>
      <c r="S1016" s="73">
        <v>0</v>
      </c>
      <c r="T1016" s="73">
        <v>0</v>
      </c>
      <c r="U1016" s="73">
        <v>0</v>
      </c>
      <c r="V1016" s="73">
        <v>0</v>
      </c>
      <c r="W1016" s="73">
        <v>0</v>
      </c>
      <c r="X1016" s="73">
        <v>0</v>
      </c>
      <c r="Y1016" s="73">
        <v>0</v>
      </c>
      <c r="Z1016" s="73">
        <v>0</v>
      </c>
      <c r="AA1016" s="73">
        <v>0</v>
      </c>
      <c r="AB1016" s="73">
        <v>0</v>
      </c>
      <c r="AC1016" s="73">
        <v>0</v>
      </c>
      <c r="AD1016" s="73">
        <v>0</v>
      </c>
      <c r="AE1016" s="73">
        <v>0</v>
      </c>
      <c r="AF1016" s="73">
        <v>0</v>
      </c>
      <c r="AG1016" s="73">
        <v>0</v>
      </c>
      <c r="AH1016" s="73">
        <v>0</v>
      </c>
      <c r="AI1016" s="73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</row>
    <row r="1017" spans="1:85">
      <c r="A1017" s="74"/>
      <c r="B1017" s="74" t="s">
        <v>34</v>
      </c>
      <c r="C1017" s="73">
        <v>0</v>
      </c>
      <c r="D1017" s="73">
        <v>0</v>
      </c>
      <c r="E1017" s="73">
        <v>0</v>
      </c>
      <c r="F1017" s="73">
        <v>0</v>
      </c>
      <c r="G1017" s="73">
        <v>0</v>
      </c>
      <c r="H1017" s="73">
        <v>0</v>
      </c>
      <c r="I1017" s="73">
        <v>0</v>
      </c>
      <c r="J1017" s="73">
        <v>0</v>
      </c>
      <c r="K1017" s="73">
        <v>0</v>
      </c>
      <c r="L1017" s="73">
        <v>0</v>
      </c>
      <c r="M1017" s="73">
        <v>0</v>
      </c>
      <c r="N1017" s="73">
        <v>0</v>
      </c>
      <c r="O1017" s="73">
        <v>0</v>
      </c>
      <c r="P1017" s="73">
        <v>0</v>
      </c>
      <c r="Q1017" s="73">
        <v>0</v>
      </c>
      <c r="R1017" s="73">
        <v>0</v>
      </c>
      <c r="S1017" s="73">
        <v>0</v>
      </c>
      <c r="T1017" s="73">
        <v>0</v>
      </c>
      <c r="U1017" s="73">
        <v>0</v>
      </c>
      <c r="V1017" s="73">
        <v>0</v>
      </c>
      <c r="W1017" s="73">
        <v>0</v>
      </c>
      <c r="X1017" s="73">
        <v>0</v>
      </c>
      <c r="Y1017" s="73">
        <v>0</v>
      </c>
      <c r="Z1017" s="73">
        <v>0</v>
      </c>
      <c r="AA1017" s="73">
        <v>0</v>
      </c>
      <c r="AB1017" s="73">
        <v>0</v>
      </c>
      <c r="AC1017" s="73">
        <v>0</v>
      </c>
      <c r="AD1017" s="73">
        <v>0</v>
      </c>
      <c r="AE1017" s="73">
        <v>0</v>
      </c>
      <c r="AF1017" s="73">
        <v>0</v>
      </c>
      <c r="AG1017" s="73">
        <v>0</v>
      </c>
      <c r="AH1017" s="73">
        <v>0</v>
      </c>
      <c r="AI1017" s="73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</row>
    <row r="1018" spans="1:85">
      <c r="A1018" s="14"/>
      <c r="B1018" s="14" t="s">
        <v>35</v>
      </c>
      <c r="C1018" s="73">
        <v>0</v>
      </c>
      <c r="D1018" s="73">
        <v>0</v>
      </c>
      <c r="E1018" s="73">
        <v>0</v>
      </c>
      <c r="F1018" s="73">
        <v>0</v>
      </c>
      <c r="G1018" s="73">
        <v>0</v>
      </c>
      <c r="H1018" s="73">
        <v>0</v>
      </c>
      <c r="I1018" s="73">
        <v>0</v>
      </c>
      <c r="J1018" s="73">
        <v>0</v>
      </c>
      <c r="K1018" s="73">
        <v>0</v>
      </c>
      <c r="L1018" s="73">
        <v>0</v>
      </c>
      <c r="M1018" s="73">
        <v>0</v>
      </c>
      <c r="N1018" s="73">
        <v>0</v>
      </c>
      <c r="O1018" s="73">
        <v>0</v>
      </c>
      <c r="P1018" s="73">
        <v>0</v>
      </c>
      <c r="Q1018" s="73">
        <v>0</v>
      </c>
      <c r="R1018" s="73">
        <v>0</v>
      </c>
      <c r="S1018" s="73">
        <v>0</v>
      </c>
      <c r="T1018" s="73">
        <v>0</v>
      </c>
      <c r="U1018" s="73">
        <v>0</v>
      </c>
      <c r="V1018" s="73">
        <v>0</v>
      </c>
      <c r="W1018" s="73">
        <v>0</v>
      </c>
      <c r="X1018" s="73">
        <v>0</v>
      </c>
      <c r="Y1018" s="73">
        <v>0</v>
      </c>
      <c r="Z1018" s="73">
        <v>0</v>
      </c>
      <c r="AA1018" s="73">
        <v>0</v>
      </c>
      <c r="AB1018" s="73">
        <v>0</v>
      </c>
      <c r="AC1018" s="73">
        <v>0</v>
      </c>
      <c r="AD1018" s="73">
        <v>0</v>
      </c>
      <c r="AE1018" s="73">
        <v>0</v>
      </c>
      <c r="AF1018" s="73">
        <v>0</v>
      </c>
      <c r="AG1018" s="73">
        <v>0</v>
      </c>
      <c r="AH1018" s="73">
        <v>0</v>
      </c>
      <c r="AI1018" s="73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</row>
    <row r="1019" spans="1:85">
      <c r="A1019" s="4"/>
      <c r="B1019" s="4" t="s">
        <v>4</v>
      </c>
      <c r="C1019" s="73">
        <v>0</v>
      </c>
      <c r="D1019" s="73">
        <v>0</v>
      </c>
      <c r="E1019" s="73">
        <v>0</v>
      </c>
      <c r="F1019" s="73">
        <v>0</v>
      </c>
      <c r="G1019" s="73">
        <v>0</v>
      </c>
      <c r="H1019" s="73">
        <v>0</v>
      </c>
      <c r="I1019" s="73">
        <v>0</v>
      </c>
      <c r="J1019" s="73">
        <v>0</v>
      </c>
      <c r="K1019" s="73">
        <v>0</v>
      </c>
      <c r="L1019" s="73">
        <v>0</v>
      </c>
      <c r="M1019" s="73">
        <v>0</v>
      </c>
      <c r="N1019" s="73">
        <v>0</v>
      </c>
      <c r="O1019" s="73">
        <v>0</v>
      </c>
      <c r="P1019" s="73">
        <v>0</v>
      </c>
      <c r="Q1019" s="73">
        <v>0</v>
      </c>
      <c r="R1019" s="73">
        <v>0</v>
      </c>
      <c r="S1019" s="73">
        <v>0</v>
      </c>
      <c r="T1019" s="73">
        <v>0</v>
      </c>
      <c r="U1019" s="73">
        <v>0</v>
      </c>
      <c r="V1019" s="73">
        <v>0</v>
      </c>
      <c r="W1019" s="73">
        <v>0</v>
      </c>
      <c r="X1019" s="73">
        <v>0</v>
      </c>
      <c r="Y1019" s="73">
        <v>0</v>
      </c>
      <c r="Z1019" s="73">
        <v>0</v>
      </c>
      <c r="AA1019" s="73">
        <v>0</v>
      </c>
      <c r="AB1019" s="73">
        <v>0</v>
      </c>
      <c r="AC1019" s="73">
        <v>0</v>
      </c>
      <c r="AD1019" s="73">
        <v>0</v>
      </c>
      <c r="AE1019" s="73">
        <v>0</v>
      </c>
      <c r="AF1019" s="73">
        <v>0</v>
      </c>
      <c r="AG1019" s="73">
        <v>0</v>
      </c>
      <c r="AH1019" s="73">
        <v>0</v>
      </c>
      <c r="AI1019" s="73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</row>
    <row r="1020" spans="1:85">
      <c r="A1020" s="74" t="s">
        <v>1</v>
      </c>
      <c r="B1020" s="74" t="s">
        <v>3</v>
      </c>
      <c r="C1020" s="73">
        <v>0</v>
      </c>
      <c r="D1020" s="73">
        <v>0</v>
      </c>
      <c r="E1020" s="73">
        <v>0</v>
      </c>
      <c r="F1020" s="73">
        <v>0</v>
      </c>
      <c r="G1020" s="73">
        <v>0</v>
      </c>
      <c r="H1020" s="73">
        <v>0</v>
      </c>
      <c r="I1020" s="73">
        <v>0</v>
      </c>
      <c r="J1020" s="73">
        <v>0</v>
      </c>
      <c r="K1020" s="73">
        <v>0</v>
      </c>
      <c r="L1020" s="73">
        <v>0</v>
      </c>
      <c r="M1020" s="73">
        <v>0</v>
      </c>
      <c r="N1020" s="73">
        <v>0</v>
      </c>
      <c r="O1020" s="73">
        <v>0</v>
      </c>
      <c r="P1020" s="73">
        <v>0</v>
      </c>
      <c r="Q1020" s="73">
        <v>0</v>
      </c>
      <c r="R1020" s="73">
        <v>0</v>
      </c>
      <c r="S1020" s="73">
        <v>0</v>
      </c>
      <c r="T1020" s="73">
        <v>0</v>
      </c>
      <c r="U1020" s="73">
        <v>0</v>
      </c>
      <c r="V1020" s="73">
        <v>0</v>
      </c>
      <c r="W1020" s="73">
        <v>0</v>
      </c>
      <c r="X1020" s="73">
        <v>0</v>
      </c>
      <c r="Y1020" s="73">
        <v>0</v>
      </c>
      <c r="Z1020" s="73">
        <v>0</v>
      </c>
      <c r="AA1020" s="73">
        <v>0</v>
      </c>
      <c r="AB1020" s="73">
        <v>0</v>
      </c>
      <c r="AC1020" s="73">
        <v>0</v>
      </c>
      <c r="AD1020" s="73">
        <v>0</v>
      </c>
      <c r="AE1020" s="73">
        <v>0</v>
      </c>
      <c r="AF1020" s="73">
        <v>0</v>
      </c>
      <c r="AG1020" s="73">
        <v>0</v>
      </c>
      <c r="AH1020" s="73">
        <v>0</v>
      </c>
      <c r="AI1020" s="73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</row>
    <row r="1021" spans="1:85">
      <c r="A1021" s="74"/>
      <c r="B1021" s="74" t="s">
        <v>34</v>
      </c>
      <c r="C1021" s="73">
        <v>0</v>
      </c>
      <c r="D1021" s="73">
        <v>0</v>
      </c>
      <c r="E1021" s="73">
        <v>0</v>
      </c>
      <c r="F1021" s="73">
        <v>0</v>
      </c>
      <c r="G1021" s="73">
        <v>0</v>
      </c>
      <c r="H1021" s="73">
        <v>0</v>
      </c>
      <c r="I1021" s="73">
        <v>0</v>
      </c>
      <c r="J1021" s="73">
        <v>0</v>
      </c>
      <c r="K1021" s="73">
        <v>0</v>
      </c>
      <c r="L1021" s="73">
        <v>0</v>
      </c>
      <c r="M1021" s="73">
        <v>0</v>
      </c>
      <c r="N1021" s="73">
        <v>0</v>
      </c>
      <c r="O1021" s="73">
        <v>0</v>
      </c>
      <c r="P1021" s="73">
        <v>0</v>
      </c>
      <c r="Q1021" s="73">
        <v>0</v>
      </c>
      <c r="R1021" s="73">
        <v>0</v>
      </c>
      <c r="S1021" s="73">
        <v>0</v>
      </c>
      <c r="T1021" s="73">
        <v>0</v>
      </c>
      <c r="U1021" s="73">
        <v>0</v>
      </c>
      <c r="V1021" s="73">
        <v>0</v>
      </c>
      <c r="W1021" s="73">
        <v>0</v>
      </c>
      <c r="X1021" s="73">
        <v>0</v>
      </c>
      <c r="Y1021" s="73">
        <v>0</v>
      </c>
      <c r="Z1021" s="73">
        <v>0</v>
      </c>
      <c r="AA1021" s="73">
        <v>0</v>
      </c>
      <c r="AB1021" s="73">
        <v>0</v>
      </c>
      <c r="AC1021" s="73">
        <v>0</v>
      </c>
      <c r="AD1021" s="73">
        <v>0</v>
      </c>
      <c r="AE1021" s="73">
        <v>0</v>
      </c>
      <c r="AF1021" s="73">
        <v>0</v>
      </c>
      <c r="AG1021" s="73">
        <v>0</v>
      </c>
      <c r="AH1021" s="73">
        <v>0</v>
      </c>
      <c r="AI1021" s="73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</row>
    <row r="1022" spans="1:85">
      <c r="A1022" s="14"/>
      <c r="B1022" s="14" t="s">
        <v>35</v>
      </c>
      <c r="C1022" s="73">
        <v>0</v>
      </c>
      <c r="D1022" s="73">
        <v>0</v>
      </c>
      <c r="E1022" s="73">
        <v>0</v>
      </c>
      <c r="F1022" s="73">
        <v>0</v>
      </c>
      <c r="G1022" s="73">
        <v>0</v>
      </c>
      <c r="H1022" s="73">
        <v>0</v>
      </c>
      <c r="I1022" s="73">
        <v>0</v>
      </c>
      <c r="J1022" s="73">
        <v>0</v>
      </c>
      <c r="K1022" s="73">
        <v>0</v>
      </c>
      <c r="L1022" s="73">
        <v>0</v>
      </c>
      <c r="M1022" s="73">
        <v>0</v>
      </c>
      <c r="N1022" s="73">
        <v>0</v>
      </c>
      <c r="O1022" s="73">
        <v>0</v>
      </c>
      <c r="P1022" s="73">
        <v>0</v>
      </c>
      <c r="Q1022" s="73">
        <v>0</v>
      </c>
      <c r="R1022" s="73">
        <v>0</v>
      </c>
      <c r="S1022" s="73">
        <v>0</v>
      </c>
      <c r="T1022" s="73">
        <v>0</v>
      </c>
      <c r="U1022" s="73">
        <v>0</v>
      </c>
      <c r="V1022" s="73">
        <v>0</v>
      </c>
      <c r="W1022" s="73">
        <v>0</v>
      </c>
      <c r="X1022" s="73">
        <v>0</v>
      </c>
      <c r="Y1022" s="73">
        <v>0</v>
      </c>
      <c r="Z1022" s="73">
        <v>0</v>
      </c>
      <c r="AA1022" s="73">
        <v>0</v>
      </c>
      <c r="AB1022" s="73">
        <v>0</v>
      </c>
      <c r="AC1022" s="73">
        <v>0</v>
      </c>
      <c r="AD1022" s="73">
        <v>0</v>
      </c>
      <c r="AE1022" s="73">
        <v>0</v>
      </c>
      <c r="AF1022" s="73">
        <v>0</v>
      </c>
      <c r="AG1022" s="73">
        <v>0</v>
      </c>
      <c r="AH1022" s="73">
        <v>0</v>
      </c>
      <c r="AI1022" s="73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</row>
    <row r="1023" spans="1:85">
      <c r="A1023" s="4"/>
      <c r="B1023" s="4" t="s">
        <v>4</v>
      </c>
      <c r="C1023" s="73">
        <v>0</v>
      </c>
      <c r="D1023" s="73">
        <v>0</v>
      </c>
      <c r="E1023" s="73">
        <v>0</v>
      </c>
      <c r="F1023" s="73">
        <v>0</v>
      </c>
      <c r="G1023" s="73">
        <v>0</v>
      </c>
      <c r="H1023" s="73">
        <v>0</v>
      </c>
      <c r="I1023" s="73">
        <v>0</v>
      </c>
      <c r="J1023" s="73">
        <v>0</v>
      </c>
      <c r="K1023" s="73">
        <v>0</v>
      </c>
      <c r="L1023" s="73">
        <v>0</v>
      </c>
      <c r="M1023" s="73">
        <v>0</v>
      </c>
      <c r="N1023" s="73">
        <v>0</v>
      </c>
      <c r="O1023" s="73">
        <v>0</v>
      </c>
      <c r="P1023" s="73">
        <v>0</v>
      </c>
      <c r="Q1023" s="73">
        <v>0</v>
      </c>
      <c r="R1023" s="73">
        <v>0</v>
      </c>
      <c r="S1023" s="73">
        <v>0</v>
      </c>
      <c r="T1023" s="73">
        <v>0</v>
      </c>
      <c r="U1023" s="73">
        <v>0</v>
      </c>
      <c r="V1023" s="73">
        <v>0</v>
      </c>
      <c r="W1023" s="73">
        <v>0</v>
      </c>
      <c r="X1023" s="73">
        <v>0</v>
      </c>
      <c r="Y1023" s="73">
        <v>0</v>
      </c>
      <c r="Z1023" s="73">
        <v>0</v>
      </c>
      <c r="AA1023" s="73">
        <v>0</v>
      </c>
      <c r="AB1023" s="73">
        <v>0</v>
      </c>
      <c r="AC1023" s="73">
        <v>0</v>
      </c>
      <c r="AD1023" s="73">
        <v>0</v>
      </c>
      <c r="AE1023" s="73">
        <v>0</v>
      </c>
      <c r="AF1023" s="73">
        <v>0</v>
      </c>
      <c r="AG1023" s="73">
        <v>0</v>
      </c>
      <c r="AH1023" s="73">
        <v>0</v>
      </c>
      <c r="AI1023" s="7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</row>
    <row r="1024" spans="1:85">
      <c r="A1024" s="14" t="s">
        <v>5</v>
      </c>
      <c r="B1024" s="14" t="s">
        <v>3</v>
      </c>
      <c r="C1024" s="73">
        <v>0</v>
      </c>
      <c r="D1024" s="73">
        <v>0</v>
      </c>
      <c r="E1024" s="73">
        <v>0</v>
      </c>
      <c r="F1024" s="73">
        <v>0</v>
      </c>
      <c r="G1024" s="73">
        <v>0</v>
      </c>
      <c r="H1024" s="73">
        <v>0</v>
      </c>
      <c r="I1024" s="73">
        <v>0</v>
      </c>
      <c r="J1024" s="73">
        <v>0</v>
      </c>
      <c r="K1024" s="73">
        <v>0</v>
      </c>
      <c r="L1024" s="73">
        <v>0</v>
      </c>
      <c r="M1024" s="73">
        <v>0</v>
      </c>
      <c r="N1024" s="73">
        <v>0</v>
      </c>
      <c r="O1024" s="73">
        <v>0</v>
      </c>
      <c r="P1024" s="73">
        <v>0</v>
      </c>
      <c r="Q1024" s="73">
        <v>0</v>
      </c>
      <c r="R1024" s="73">
        <v>0</v>
      </c>
      <c r="S1024" s="73">
        <v>0</v>
      </c>
      <c r="T1024" s="73">
        <v>0</v>
      </c>
      <c r="U1024" s="73">
        <v>0</v>
      </c>
      <c r="V1024" s="73">
        <v>0</v>
      </c>
      <c r="W1024" s="73">
        <v>0</v>
      </c>
      <c r="X1024" s="73">
        <v>0</v>
      </c>
      <c r="Y1024" s="73">
        <v>0</v>
      </c>
      <c r="Z1024" s="73">
        <v>0</v>
      </c>
      <c r="AA1024" s="73">
        <v>0</v>
      </c>
      <c r="AB1024" s="73">
        <v>0</v>
      </c>
      <c r="AC1024" s="73">
        <v>0</v>
      </c>
      <c r="AD1024" s="73">
        <v>0</v>
      </c>
      <c r="AE1024" s="73">
        <v>0</v>
      </c>
      <c r="AF1024" s="73">
        <v>0</v>
      </c>
      <c r="AG1024" s="73">
        <v>0</v>
      </c>
      <c r="AH1024" s="73">
        <v>0</v>
      </c>
      <c r="AI1024" s="73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</row>
    <row r="1025" spans="1:85">
      <c r="A1025" s="5"/>
      <c r="B1025" s="5" t="s">
        <v>4</v>
      </c>
      <c r="C1025" s="73">
        <v>0</v>
      </c>
      <c r="D1025" s="73">
        <v>0</v>
      </c>
      <c r="E1025" s="73">
        <v>0</v>
      </c>
      <c r="F1025" s="73">
        <v>0</v>
      </c>
      <c r="G1025" s="73">
        <v>0</v>
      </c>
      <c r="H1025" s="73">
        <v>0</v>
      </c>
      <c r="I1025" s="73">
        <v>0</v>
      </c>
      <c r="J1025" s="73">
        <v>0</v>
      </c>
      <c r="K1025" s="73">
        <v>0</v>
      </c>
      <c r="L1025" s="73">
        <v>0</v>
      </c>
      <c r="M1025" s="73">
        <v>0</v>
      </c>
      <c r="N1025" s="73">
        <v>0</v>
      </c>
      <c r="O1025" s="73">
        <v>0</v>
      </c>
      <c r="P1025" s="73">
        <v>0</v>
      </c>
      <c r="Q1025" s="73">
        <v>0</v>
      </c>
      <c r="R1025" s="73">
        <v>0</v>
      </c>
      <c r="S1025" s="73">
        <v>0</v>
      </c>
      <c r="T1025" s="73">
        <v>0</v>
      </c>
      <c r="U1025" s="73">
        <v>0</v>
      </c>
      <c r="V1025" s="73">
        <v>0</v>
      </c>
      <c r="W1025" s="73">
        <v>0</v>
      </c>
      <c r="X1025" s="73">
        <v>0</v>
      </c>
      <c r="Y1025" s="73">
        <v>0</v>
      </c>
      <c r="Z1025" s="73">
        <v>0</v>
      </c>
      <c r="AA1025" s="73">
        <v>0</v>
      </c>
      <c r="AB1025" s="73">
        <v>0</v>
      </c>
      <c r="AC1025" s="73">
        <v>0</v>
      </c>
      <c r="AD1025" s="73">
        <v>0</v>
      </c>
      <c r="AE1025" s="73">
        <v>0</v>
      </c>
      <c r="AF1025" s="73">
        <v>0</v>
      </c>
      <c r="AG1025" s="73">
        <v>0</v>
      </c>
      <c r="AH1025" s="73">
        <v>0</v>
      </c>
      <c r="AI1025" s="73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</row>
    <row r="1026" spans="1:85">
      <c r="A1026" s="5" t="s">
        <v>2</v>
      </c>
      <c r="B1026" s="5" t="s">
        <v>3</v>
      </c>
      <c r="C1026" s="73">
        <v>0</v>
      </c>
      <c r="D1026" s="73">
        <v>0</v>
      </c>
      <c r="E1026" s="73">
        <v>0</v>
      </c>
      <c r="F1026" s="73">
        <v>0</v>
      </c>
      <c r="G1026" s="73">
        <v>0</v>
      </c>
      <c r="H1026" s="73">
        <v>0</v>
      </c>
      <c r="I1026" s="73">
        <v>0</v>
      </c>
      <c r="J1026" s="73">
        <v>0</v>
      </c>
      <c r="K1026" s="73">
        <v>0</v>
      </c>
      <c r="L1026" s="73">
        <v>0</v>
      </c>
      <c r="M1026" s="73">
        <v>0</v>
      </c>
      <c r="N1026" s="73">
        <v>0</v>
      </c>
      <c r="O1026" s="73">
        <v>0</v>
      </c>
      <c r="P1026" s="73">
        <v>0</v>
      </c>
      <c r="Q1026" s="73">
        <v>0</v>
      </c>
      <c r="R1026" s="73">
        <v>0</v>
      </c>
      <c r="S1026" s="73">
        <v>0</v>
      </c>
      <c r="T1026" s="73">
        <v>0</v>
      </c>
      <c r="U1026" s="73">
        <v>0</v>
      </c>
      <c r="V1026" s="73">
        <v>0</v>
      </c>
      <c r="W1026" s="73">
        <v>0</v>
      </c>
      <c r="X1026" s="73">
        <v>0</v>
      </c>
      <c r="Y1026" s="73">
        <v>0</v>
      </c>
      <c r="Z1026" s="73">
        <v>0</v>
      </c>
      <c r="AA1026" s="73">
        <v>0</v>
      </c>
      <c r="AB1026" s="73">
        <v>0</v>
      </c>
      <c r="AC1026" s="73">
        <v>0</v>
      </c>
      <c r="AD1026" s="73">
        <v>0</v>
      </c>
      <c r="AE1026" s="73">
        <v>0</v>
      </c>
      <c r="AF1026" s="73">
        <v>0</v>
      </c>
      <c r="AG1026" s="73">
        <v>0</v>
      </c>
      <c r="AH1026" s="73">
        <v>0</v>
      </c>
      <c r="AI1026" s="73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</row>
    <row r="1027" spans="1:85">
      <c r="A1027" s="4"/>
      <c r="B1027" s="4" t="s">
        <v>4</v>
      </c>
      <c r="C1027" s="73">
        <v>0</v>
      </c>
      <c r="D1027" s="73">
        <v>0</v>
      </c>
      <c r="E1027" s="73">
        <v>0</v>
      </c>
      <c r="F1027" s="73">
        <v>0</v>
      </c>
      <c r="G1027" s="73">
        <v>0</v>
      </c>
      <c r="H1027" s="73">
        <v>0</v>
      </c>
      <c r="I1027" s="73">
        <v>0</v>
      </c>
      <c r="J1027" s="73">
        <v>0</v>
      </c>
      <c r="K1027" s="73">
        <v>0</v>
      </c>
      <c r="L1027" s="73">
        <v>0</v>
      </c>
      <c r="M1027" s="73">
        <v>0</v>
      </c>
      <c r="N1027" s="73">
        <v>0</v>
      </c>
      <c r="O1027" s="73">
        <v>0</v>
      </c>
      <c r="P1027" s="73">
        <v>0</v>
      </c>
      <c r="Q1027" s="73">
        <v>0</v>
      </c>
      <c r="R1027" s="73">
        <v>0</v>
      </c>
      <c r="S1027" s="73">
        <v>0</v>
      </c>
      <c r="T1027" s="73">
        <v>0</v>
      </c>
      <c r="U1027" s="73">
        <v>0</v>
      </c>
      <c r="V1027" s="73">
        <v>0</v>
      </c>
      <c r="W1027" s="73">
        <v>0</v>
      </c>
      <c r="X1027" s="73">
        <v>0</v>
      </c>
      <c r="Y1027" s="73">
        <v>0</v>
      </c>
      <c r="Z1027" s="73">
        <v>0</v>
      </c>
      <c r="AA1027" s="73">
        <v>0</v>
      </c>
      <c r="AB1027" s="73">
        <v>0</v>
      </c>
      <c r="AC1027" s="73">
        <v>0</v>
      </c>
      <c r="AD1027" s="73">
        <v>0</v>
      </c>
      <c r="AE1027" s="73">
        <v>0</v>
      </c>
      <c r="AF1027" s="73">
        <v>0</v>
      </c>
      <c r="AG1027" s="73">
        <v>0</v>
      </c>
      <c r="AH1027" s="73">
        <v>0</v>
      </c>
      <c r="AI1027" s="73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</row>
    <row r="1028" spans="1:85">
      <c r="A1028" s="14" t="s">
        <v>7</v>
      </c>
      <c r="B1028" s="14" t="s">
        <v>3</v>
      </c>
      <c r="C1028" s="73">
        <v>0</v>
      </c>
      <c r="D1028" s="73">
        <v>0</v>
      </c>
      <c r="E1028" s="73">
        <v>0</v>
      </c>
      <c r="F1028" s="73">
        <v>0</v>
      </c>
      <c r="G1028" s="73">
        <v>0</v>
      </c>
      <c r="H1028" s="73">
        <v>0</v>
      </c>
      <c r="I1028" s="73">
        <v>0</v>
      </c>
      <c r="J1028" s="73">
        <v>0</v>
      </c>
      <c r="K1028" s="73">
        <v>0</v>
      </c>
      <c r="L1028" s="73">
        <v>0</v>
      </c>
      <c r="M1028" s="73">
        <v>0</v>
      </c>
      <c r="N1028" s="73">
        <v>0</v>
      </c>
      <c r="O1028" s="73">
        <v>0</v>
      </c>
      <c r="P1028" s="73">
        <v>0</v>
      </c>
      <c r="Q1028" s="73">
        <v>0</v>
      </c>
      <c r="R1028" s="73">
        <v>0</v>
      </c>
      <c r="S1028" s="73">
        <v>0</v>
      </c>
      <c r="T1028" s="73">
        <v>0</v>
      </c>
      <c r="U1028" s="73">
        <v>0</v>
      </c>
      <c r="V1028" s="73">
        <v>0</v>
      </c>
      <c r="W1028" s="73">
        <v>0</v>
      </c>
      <c r="X1028" s="73">
        <v>0</v>
      </c>
      <c r="Y1028" s="73">
        <v>0</v>
      </c>
      <c r="Z1028" s="73">
        <v>0</v>
      </c>
      <c r="AA1028" s="73">
        <v>0</v>
      </c>
      <c r="AB1028" s="73">
        <v>0</v>
      </c>
      <c r="AC1028" s="73">
        <v>0</v>
      </c>
      <c r="AD1028" s="73">
        <v>0</v>
      </c>
      <c r="AE1028" s="73">
        <v>0</v>
      </c>
      <c r="AF1028" s="73">
        <v>0</v>
      </c>
      <c r="AG1028" s="73">
        <v>0</v>
      </c>
      <c r="AH1028" s="73">
        <v>0</v>
      </c>
      <c r="AI1028" s="73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</row>
    <row r="1029" spans="1:85">
      <c r="A1029" s="4"/>
      <c r="B1029" s="4" t="s">
        <v>4</v>
      </c>
      <c r="C1029" s="73">
        <v>0</v>
      </c>
      <c r="D1029" s="73">
        <v>0</v>
      </c>
      <c r="E1029" s="73">
        <v>0</v>
      </c>
      <c r="F1029" s="73">
        <v>0</v>
      </c>
      <c r="G1029" s="73">
        <v>0</v>
      </c>
      <c r="H1029" s="73">
        <v>0</v>
      </c>
      <c r="I1029" s="73">
        <v>0</v>
      </c>
      <c r="J1029" s="73">
        <v>0</v>
      </c>
      <c r="K1029" s="73">
        <v>0</v>
      </c>
      <c r="L1029" s="73">
        <v>0</v>
      </c>
      <c r="M1029" s="73">
        <v>0</v>
      </c>
      <c r="N1029" s="73">
        <v>0</v>
      </c>
      <c r="O1029" s="73">
        <v>0</v>
      </c>
      <c r="P1029" s="73">
        <v>0</v>
      </c>
      <c r="Q1029" s="73">
        <v>0</v>
      </c>
      <c r="R1029" s="73">
        <v>0</v>
      </c>
      <c r="S1029" s="73">
        <v>0</v>
      </c>
      <c r="T1029" s="73">
        <v>0</v>
      </c>
      <c r="U1029" s="73">
        <v>0</v>
      </c>
      <c r="V1029" s="73">
        <v>0</v>
      </c>
      <c r="W1029" s="73">
        <v>0</v>
      </c>
      <c r="X1029" s="73">
        <v>0</v>
      </c>
      <c r="Y1029" s="73">
        <v>0</v>
      </c>
      <c r="Z1029" s="73">
        <v>0</v>
      </c>
      <c r="AA1029" s="73">
        <v>0</v>
      </c>
      <c r="AB1029" s="73">
        <v>0</v>
      </c>
      <c r="AC1029" s="73">
        <v>0</v>
      </c>
      <c r="AD1029" s="73">
        <v>0</v>
      </c>
      <c r="AE1029" s="73">
        <v>0</v>
      </c>
      <c r="AF1029" s="73">
        <v>0</v>
      </c>
      <c r="AG1029" s="73">
        <v>0</v>
      </c>
      <c r="AH1029" s="73">
        <v>0</v>
      </c>
      <c r="AI1029" s="73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</row>
    <row r="1030" spans="1:85">
      <c r="A1030" s="14" t="s">
        <v>6</v>
      </c>
      <c r="B1030" s="14" t="s">
        <v>3</v>
      </c>
      <c r="C1030" s="73">
        <v>0</v>
      </c>
      <c r="D1030" s="73">
        <v>0</v>
      </c>
      <c r="E1030" s="73">
        <v>0</v>
      </c>
      <c r="F1030" s="73">
        <v>0</v>
      </c>
      <c r="G1030" s="73">
        <v>0</v>
      </c>
      <c r="H1030" s="73">
        <v>0</v>
      </c>
      <c r="I1030" s="73">
        <v>0</v>
      </c>
      <c r="J1030" s="73">
        <v>0</v>
      </c>
      <c r="K1030" s="73">
        <v>0</v>
      </c>
      <c r="L1030" s="73">
        <v>0</v>
      </c>
      <c r="M1030" s="73">
        <v>0</v>
      </c>
      <c r="N1030" s="73">
        <v>0</v>
      </c>
      <c r="O1030" s="73">
        <v>0</v>
      </c>
      <c r="P1030" s="73">
        <v>0</v>
      </c>
      <c r="Q1030" s="73">
        <v>0</v>
      </c>
      <c r="R1030" s="73">
        <v>0</v>
      </c>
      <c r="S1030" s="73">
        <v>0</v>
      </c>
      <c r="T1030" s="73">
        <v>0</v>
      </c>
      <c r="U1030" s="73">
        <v>0</v>
      </c>
      <c r="V1030" s="73">
        <v>0</v>
      </c>
      <c r="W1030" s="73">
        <v>0</v>
      </c>
      <c r="X1030" s="73">
        <v>0</v>
      </c>
      <c r="Y1030" s="73">
        <v>0</v>
      </c>
      <c r="Z1030" s="73">
        <v>0</v>
      </c>
      <c r="AA1030" s="73">
        <v>0</v>
      </c>
      <c r="AB1030" s="73">
        <v>0</v>
      </c>
      <c r="AC1030" s="73">
        <v>0</v>
      </c>
      <c r="AD1030" s="73">
        <v>0</v>
      </c>
      <c r="AE1030" s="73">
        <v>0</v>
      </c>
      <c r="AF1030" s="73">
        <v>0</v>
      </c>
      <c r="AG1030" s="73">
        <v>0</v>
      </c>
      <c r="AH1030" s="73">
        <v>0</v>
      </c>
      <c r="AI1030" s="73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</row>
    <row r="1031" spans="1:85">
      <c r="A1031" s="5"/>
      <c r="B1031" s="5" t="s">
        <v>4</v>
      </c>
      <c r="C1031" s="73">
        <v>0</v>
      </c>
      <c r="D1031" s="73">
        <v>0</v>
      </c>
      <c r="E1031" s="73">
        <v>0</v>
      </c>
      <c r="F1031" s="73">
        <v>0</v>
      </c>
      <c r="G1031" s="73">
        <v>0</v>
      </c>
      <c r="H1031" s="73">
        <v>0</v>
      </c>
      <c r="I1031" s="73">
        <v>0</v>
      </c>
      <c r="J1031" s="73">
        <v>0</v>
      </c>
      <c r="K1031" s="73">
        <v>0</v>
      </c>
      <c r="L1031" s="73">
        <v>0</v>
      </c>
      <c r="M1031" s="73">
        <v>0</v>
      </c>
      <c r="N1031" s="73">
        <v>0</v>
      </c>
      <c r="O1031" s="73">
        <v>0</v>
      </c>
      <c r="P1031" s="73">
        <v>0</v>
      </c>
      <c r="Q1031" s="73">
        <v>0</v>
      </c>
      <c r="R1031" s="73">
        <v>0</v>
      </c>
      <c r="S1031" s="73">
        <v>0</v>
      </c>
      <c r="T1031" s="73">
        <v>0</v>
      </c>
      <c r="U1031" s="73">
        <v>0</v>
      </c>
      <c r="V1031" s="73">
        <v>0</v>
      </c>
      <c r="W1031" s="73">
        <v>0</v>
      </c>
      <c r="X1031" s="73">
        <v>0</v>
      </c>
      <c r="Y1031" s="73">
        <v>0</v>
      </c>
      <c r="Z1031" s="73">
        <v>0</v>
      </c>
      <c r="AA1031" s="73">
        <v>0</v>
      </c>
      <c r="AB1031" s="73">
        <v>0</v>
      </c>
      <c r="AC1031" s="73">
        <v>0</v>
      </c>
      <c r="AD1031" s="73">
        <v>0</v>
      </c>
      <c r="AE1031" s="73">
        <v>0</v>
      </c>
      <c r="AF1031" s="73">
        <v>0</v>
      </c>
      <c r="AG1031" s="73">
        <v>0</v>
      </c>
      <c r="AH1031" s="73">
        <v>0</v>
      </c>
      <c r="AI1031" s="73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</row>
    <row r="1032" spans="1:85">
      <c r="A1032" s="5" t="s">
        <v>8</v>
      </c>
      <c r="B1032" s="5" t="s">
        <v>3</v>
      </c>
      <c r="C1032" s="73">
        <v>0</v>
      </c>
      <c r="D1032" s="73">
        <v>0</v>
      </c>
      <c r="E1032" s="73">
        <v>0</v>
      </c>
      <c r="F1032" s="73">
        <v>0</v>
      </c>
      <c r="G1032" s="73">
        <v>0</v>
      </c>
      <c r="H1032" s="73">
        <v>0</v>
      </c>
      <c r="I1032" s="73">
        <v>0</v>
      </c>
      <c r="J1032" s="73">
        <v>0</v>
      </c>
      <c r="K1032" s="73">
        <v>0</v>
      </c>
      <c r="L1032" s="73">
        <v>0</v>
      </c>
      <c r="M1032" s="73">
        <v>0</v>
      </c>
      <c r="N1032" s="73">
        <v>0</v>
      </c>
      <c r="O1032" s="73">
        <v>0</v>
      </c>
      <c r="P1032" s="73">
        <v>0</v>
      </c>
      <c r="Q1032" s="73">
        <v>0</v>
      </c>
      <c r="R1032" s="73">
        <v>0</v>
      </c>
      <c r="S1032" s="73">
        <v>0</v>
      </c>
      <c r="T1032" s="73">
        <v>0</v>
      </c>
      <c r="U1032" s="73">
        <v>0</v>
      </c>
      <c r="V1032" s="73">
        <v>0</v>
      </c>
      <c r="W1032" s="73">
        <v>0</v>
      </c>
      <c r="X1032" s="73">
        <v>0</v>
      </c>
      <c r="Y1032" s="73">
        <v>0</v>
      </c>
      <c r="Z1032" s="73">
        <v>0</v>
      </c>
      <c r="AA1032" s="73">
        <v>0</v>
      </c>
      <c r="AB1032" s="73">
        <v>0</v>
      </c>
      <c r="AC1032" s="73">
        <v>0</v>
      </c>
      <c r="AD1032" s="73">
        <v>0</v>
      </c>
      <c r="AE1032" s="73">
        <v>0</v>
      </c>
      <c r="AF1032" s="73">
        <v>0</v>
      </c>
      <c r="AG1032" s="73">
        <v>0</v>
      </c>
      <c r="AH1032" s="73">
        <v>0</v>
      </c>
      <c r="AI1032" s="73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</row>
    <row r="1033" spans="1:85">
      <c r="A1033" s="4"/>
      <c r="B1033" s="4" t="s">
        <v>37</v>
      </c>
      <c r="C1033" s="73">
        <v>0</v>
      </c>
      <c r="D1033" s="73">
        <v>0</v>
      </c>
      <c r="E1033" s="73">
        <v>0</v>
      </c>
      <c r="F1033" s="73">
        <v>0</v>
      </c>
      <c r="G1033" s="73">
        <v>0</v>
      </c>
      <c r="H1033" s="73">
        <v>0</v>
      </c>
      <c r="I1033" s="73">
        <v>0</v>
      </c>
      <c r="J1033" s="73">
        <v>0</v>
      </c>
      <c r="K1033" s="73">
        <v>0</v>
      </c>
      <c r="L1033" s="73">
        <v>0</v>
      </c>
      <c r="M1033" s="73">
        <v>0</v>
      </c>
      <c r="N1033" s="73">
        <v>0</v>
      </c>
      <c r="O1033" s="73">
        <v>0</v>
      </c>
      <c r="P1033" s="73">
        <v>0</v>
      </c>
      <c r="Q1033" s="73">
        <v>0</v>
      </c>
      <c r="R1033" s="73">
        <v>0</v>
      </c>
      <c r="S1033" s="73">
        <v>0</v>
      </c>
      <c r="T1033" s="73">
        <v>0</v>
      </c>
      <c r="U1033" s="73">
        <v>0</v>
      </c>
      <c r="V1033" s="73">
        <v>0</v>
      </c>
      <c r="W1033" s="73">
        <v>0</v>
      </c>
      <c r="X1033" s="73">
        <v>0</v>
      </c>
      <c r="Y1033" s="73">
        <v>0</v>
      </c>
      <c r="Z1033" s="73">
        <v>0</v>
      </c>
      <c r="AA1033" s="73">
        <v>0</v>
      </c>
      <c r="AB1033" s="73">
        <v>0</v>
      </c>
      <c r="AC1033" s="73">
        <v>0</v>
      </c>
      <c r="AD1033" s="73">
        <v>0</v>
      </c>
      <c r="AE1033" s="73">
        <v>0</v>
      </c>
      <c r="AF1033" s="73">
        <v>0</v>
      </c>
      <c r="AG1033" s="73">
        <v>0</v>
      </c>
      <c r="AH1033" s="73">
        <v>0</v>
      </c>
      <c r="AI1033" s="7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</row>
    <row r="1034" spans="1:85">
      <c r="A1034" s="14" t="s">
        <v>36</v>
      </c>
      <c r="B1034" s="14" t="s">
        <v>38</v>
      </c>
      <c r="C1034" s="73">
        <v>0</v>
      </c>
      <c r="D1034" s="73">
        <v>0</v>
      </c>
      <c r="E1034" s="73">
        <v>0</v>
      </c>
      <c r="F1034" s="73">
        <v>0</v>
      </c>
      <c r="G1034" s="73">
        <v>0</v>
      </c>
      <c r="H1034" s="73">
        <v>0</v>
      </c>
      <c r="I1034" s="73">
        <v>0</v>
      </c>
      <c r="J1034" s="73">
        <v>0</v>
      </c>
      <c r="K1034" s="73">
        <v>0</v>
      </c>
      <c r="L1034" s="73">
        <v>0</v>
      </c>
      <c r="M1034" s="73">
        <v>0</v>
      </c>
      <c r="N1034" s="73">
        <v>0</v>
      </c>
      <c r="O1034" s="73">
        <v>0</v>
      </c>
      <c r="P1034" s="73">
        <v>0</v>
      </c>
      <c r="Q1034" s="73">
        <v>0</v>
      </c>
      <c r="R1034" s="73">
        <v>0</v>
      </c>
      <c r="S1034" s="73">
        <v>0</v>
      </c>
      <c r="T1034" s="73">
        <v>0</v>
      </c>
      <c r="U1034" s="73">
        <v>0</v>
      </c>
      <c r="V1034" s="73">
        <v>0</v>
      </c>
      <c r="W1034" s="73">
        <v>0</v>
      </c>
      <c r="X1034" s="73">
        <v>0</v>
      </c>
      <c r="Y1034" s="73">
        <v>0</v>
      </c>
      <c r="Z1034" s="73">
        <v>0</v>
      </c>
      <c r="AA1034" s="73">
        <v>0</v>
      </c>
      <c r="AB1034" s="73">
        <v>0</v>
      </c>
      <c r="AC1034" s="73">
        <v>0</v>
      </c>
      <c r="AD1034" s="73">
        <v>0</v>
      </c>
      <c r="AE1034" s="73">
        <v>0</v>
      </c>
      <c r="AF1034" s="73">
        <v>0</v>
      </c>
      <c r="AG1034" s="73">
        <v>0</v>
      </c>
      <c r="AH1034" s="73">
        <v>0</v>
      </c>
      <c r="AI1034" s="73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</row>
    <row r="1035" spans="1:85">
      <c r="A1035" s="5"/>
      <c r="B1035" s="5" t="s">
        <v>213</v>
      </c>
      <c r="C1035" s="73">
        <v>0</v>
      </c>
      <c r="D1035" s="73">
        <v>0</v>
      </c>
      <c r="E1035" s="73">
        <v>0</v>
      </c>
      <c r="F1035" s="73">
        <v>0</v>
      </c>
      <c r="G1035" s="73">
        <v>0</v>
      </c>
      <c r="H1035" s="73">
        <v>0</v>
      </c>
      <c r="I1035" s="73">
        <v>0</v>
      </c>
      <c r="J1035" s="73">
        <v>0</v>
      </c>
      <c r="K1035" s="73">
        <v>0</v>
      </c>
      <c r="L1035" s="73">
        <v>0</v>
      </c>
      <c r="M1035" s="73">
        <v>0</v>
      </c>
      <c r="N1035" s="73">
        <v>0</v>
      </c>
      <c r="O1035" s="73">
        <v>0</v>
      </c>
      <c r="P1035" s="73">
        <v>0</v>
      </c>
      <c r="Q1035" s="73">
        <v>0</v>
      </c>
      <c r="R1035" s="73">
        <v>0</v>
      </c>
      <c r="S1035" s="73">
        <v>0</v>
      </c>
      <c r="T1035" s="73">
        <v>0</v>
      </c>
      <c r="U1035" s="73">
        <v>0</v>
      </c>
      <c r="V1035" s="73">
        <v>0</v>
      </c>
      <c r="W1035" s="73">
        <v>0</v>
      </c>
      <c r="X1035" s="73">
        <v>0</v>
      </c>
      <c r="Y1035" s="73">
        <v>0</v>
      </c>
      <c r="Z1035" s="73">
        <v>0</v>
      </c>
      <c r="AA1035" s="73">
        <v>0</v>
      </c>
      <c r="AB1035" s="73">
        <v>0</v>
      </c>
      <c r="AC1035" s="73">
        <v>0</v>
      </c>
      <c r="AD1035" s="73">
        <v>0</v>
      </c>
      <c r="AE1035" s="73">
        <v>0</v>
      </c>
      <c r="AF1035" s="73">
        <v>0</v>
      </c>
      <c r="AG1035" s="73">
        <v>0</v>
      </c>
      <c r="AH1035" s="73">
        <v>0</v>
      </c>
      <c r="AI1035" s="73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85">
      <c r="A1036" s="1" t="str">
        <f>LOOKUP(B1036,[1]Regions!$A$4:$A$98,[1]Regions!$B$4:$B$98)</f>
        <v>Korea</v>
      </c>
      <c r="B1036" s="2">
        <v>48</v>
      </c>
      <c r="C1036" s="72">
        <v>2018</v>
      </c>
      <c r="D1036" s="72">
        <v>2019</v>
      </c>
      <c r="E1036" s="72">
        <v>2020</v>
      </c>
      <c r="F1036" s="72">
        <v>2021</v>
      </c>
      <c r="G1036" s="72">
        <v>2022</v>
      </c>
      <c r="H1036" s="72">
        <v>2023</v>
      </c>
      <c r="I1036" s="72">
        <v>2024</v>
      </c>
      <c r="J1036" s="72">
        <v>2025</v>
      </c>
      <c r="K1036" s="72">
        <v>2026</v>
      </c>
      <c r="L1036" s="72">
        <v>2027</v>
      </c>
      <c r="M1036" s="72">
        <v>2028</v>
      </c>
      <c r="N1036" s="72">
        <v>2029</v>
      </c>
      <c r="O1036" s="72">
        <v>2030</v>
      </c>
      <c r="P1036" s="72">
        <v>2031</v>
      </c>
      <c r="Q1036" s="72">
        <v>2032</v>
      </c>
      <c r="R1036" s="72">
        <v>2033</v>
      </c>
      <c r="S1036" s="72">
        <v>2034</v>
      </c>
      <c r="T1036" s="72">
        <v>2035</v>
      </c>
      <c r="U1036" s="72">
        <v>2036</v>
      </c>
      <c r="V1036" s="72">
        <v>2037</v>
      </c>
      <c r="W1036" s="72">
        <v>2038</v>
      </c>
      <c r="X1036" s="72">
        <v>2039</v>
      </c>
      <c r="Y1036" s="72">
        <v>2040</v>
      </c>
      <c r="Z1036" s="72">
        <v>2041</v>
      </c>
      <c r="AA1036" s="72">
        <v>2042</v>
      </c>
      <c r="AB1036" s="72">
        <v>2043</v>
      </c>
      <c r="AC1036" s="72">
        <v>2044</v>
      </c>
      <c r="AD1036" s="72">
        <v>2045</v>
      </c>
      <c r="AE1036" s="72">
        <v>2046</v>
      </c>
      <c r="AF1036" s="72">
        <v>2047</v>
      </c>
      <c r="AG1036" s="72">
        <v>2048</v>
      </c>
      <c r="AH1036" s="72">
        <v>2049</v>
      </c>
      <c r="AI1036" s="72">
        <v>2050</v>
      </c>
      <c r="AJ1036">
        <v>2051</v>
      </c>
      <c r="AK1036">
        <v>2052</v>
      </c>
      <c r="AL1036">
        <v>2053</v>
      </c>
      <c r="AM1036">
        <v>2054</v>
      </c>
      <c r="AN1036">
        <v>2055</v>
      </c>
      <c r="AO1036">
        <v>2056</v>
      </c>
      <c r="AP1036">
        <v>2057</v>
      </c>
      <c r="AQ1036">
        <v>2058</v>
      </c>
      <c r="AR1036">
        <v>2059</v>
      </c>
      <c r="AS1036">
        <v>2060</v>
      </c>
      <c r="AT1036">
        <v>2061</v>
      </c>
      <c r="AU1036">
        <v>2062</v>
      </c>
      <c r="AV1036">
        <v>2063</v>
      </c>
      <c r="AW1036">
        <v>2064</v>
      </c>
      <c r="AX1036">
        <v>2065</v>
      </c>
      <c r="AY1036">
        <v>2066</v>
      </c>
      <c r="AZ1036">
        <v>2067</v>
      </c>
      <c r="BA1036">
        <v>2068</v>
      </c>
      <c r="BB1036">
        <v>2069</v>
      </c>
      <c r="BC1036">
        <v>2070</v>
      </c>
      <c r="BD1036">
        <v>2071</v>
      </c>
      <c r="BE1036">
        <v>2072</v>
      </c>
      <c r="BF1036">
        <v>2073</v>
      </c>
      <c r="BG1036">
        <v>2074</v>
      </c>
      <c r="BH1036">
        <v>2075</v>
      </c>
      <c r="BI1036">
        <v>2076</v>
      </c>
      <c r="BJ1036">
        <v>2077</v>
      </c>
      <c r="BK1036">
        <v>2078</v>
      </c>
      <c r="BL1036">
        <v>2079</v>
      </c>
      <c r="BM1036">
        <v>2080</v>
      </c>
      <c r="BN1036">
        <v>2081</v>
      </c>
      <c r="BO1036">
        <v>2082</v>
      </c>
      <c r="BP1036">
        <v>2083</v>
      </c>
      <c r="BQ1036">
        <v>2084</v>
      </c>
      <c r="BR1036">
        <v>2085</v>
      </c>
      <c r="BS1036">
        <v>2086</v>
      </c>
      <c r="BT1036">
        <v>2087</v>
      </c>
      <c r="BU1036">
        <v>2088</v>
      </c>
      <c r="BV1036">
        <v>2089</v>
      </c>
      <c r="BW1036">
        <v>2090</v>
      </c>
      <c r="BX1036">
        <v>2091</v>
      </c>
      <c r="BY1036">
        <v>2092</v>
      </c>
      <c r="BZ1036">
        <v>2093</v>
      </c>
      <c r="CA1036">
        <v>2094</v>
      </c>
      <c r="CB1036">
        <v>2095</v>
      </c>
      <c r="CC1036">
        <v>2096</v>
      </c>
      <c r="CD1036">
        <v>2097</v>
      </c>
      <c r="CE1036">
        <v>2098</v>
      </c>
      <c r="CF1036">
        <v>2099</v>
      </c>
      <c r="CG1036">
        <v>2100</v>
      </c>
    </row>
    <row r="1037" spans="1:85">
      <c r="A1037" s="74"/>
      <c r="B1037" s="74" t="s">
        <v>4</v>
      </c>
      <c r="C1037" s="73">
        <v>0</v>
      </c>
      <c r="D1037" s="73">
        <v>0</v>
      </c>
      <c r="E1037" s="73">
        <v>0</v>
      </c>
      <c r="F1037" s="73">
        <v>0</v>
      </c>
      <c r="G1037" s="73">
        <v>0</v>
      </c>
      <c r="H1037" s="73">
        <v>0</v>
      </c>
      <c r="I1037" s="73">
        <v>0</v>
      </c>
      <c r="J1037" s="73">
        <v>0</v>
      </c>
      <c r="K1037" s="73">
        <v>0</v>
      </c>
      <c r="L1037" s="73">
        <v>0</v>
      </c>
      <c r="M1037" s="73">
        <v>0</v>
      </c>
      <c r="N1037" s="73">
        <v>0</v>
      </c>
      <c r="O1037" s="73">
        <v>0</v>
      </c>
      <c r="P1037" s="73">
        <v>0</v>
      </c>
      <c r="Q1037" s="73">
        <v>0</v>
      </c>
      <c r="R1037" s="73">
        <v>0</v>
      </c>
      <c r="S1037" s="73">
        <v>0</v>
      </c>
      <c r="T1037" s="73">
        <v>0</v>
      </c>
      <c r="U1037" s="73">
        <v>0</v>
      </c>
      <c r="V1037" s="73">
        <v>0</v>
      </c>
      <c r="W1037" s="73">
        <v>0</v>
      </c>
      <c r="X1037" s="73">
        <v>0</v>
      </c>
      <c r="Y1037" s="73">
        <v>0</v>
      </c>
      <c r="Z1037" s="73">
        <v>0</v>
      </c>
      <c r="AA1037" s="73">
        <v>0</v>
      </c>
      <c r="AB1037" s="73">
        <v>0</v>
      </c>
      <c r="AC1037" s="73">
        <v>0</v>
      </c>
      <c r="AD1037" s="73">
        <v>0</v>
      </c>
      <c r="AE1037" s="73">
        <v>0</v>
      </c>
      <c r="AF1037" s="73">
        <v>0</v>
      </c>
      <c r="AG1037" s="73">
        <v>0</v>
      </c>
      <c r="AH1037" s="73">
        <v>0</v>
      </c>
      <c r="AI1037" s="73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</row>
    <row r="1038" spans="1:85">
      <c r="A1038" s="74" t="s">
        <v>0</v>
      </c>
      <c r="B1038" s="74" t="s">
        <v>3</v>
      </c>
      <c r="C1038" s="73">
        <v>0</v>
      </c>
      <c r="D1038" s="73">
        <v>0</v>
      </c>
      <c r="E1038" s="73">
        <v>0</v>
      </c>
      <c r="F1038" s="73">
        <v>0</v>
      </c>
      <c r="G1038" s="73">
        <v>0</v>
      </c>
      <c r="H1038" s="73">
        <v>0</v>
      </c>
      <c r="I1038" s="73">
        <v>0</v>
      </c>
      <c r="J1038" s="73">
        <v>0</v>
      </c>
      <c r="K1038" s="73">
        <v>0</v>
      </c>
      <c r="L1038" s="73">
        <v>0</v>
      </c>
      <c r="M1038" s="73">
        <v>0</v>
      </c>
      <c r="N1038" s="73">
        <v>0</v>
      </c>
      <c r="O1038" s="73">
        <v>0</v>
      </c>
      <c r="P1038" s="73">
        <v>0</v>
      </c>
      <c r="Q1038" s="73">
        <v>0</v>
      </c>
      <c r="R1038" s="73">
        <v>0</v>
      </c>
      <c r="S1038" s="73">
        <v>0</v>
      </c>
      <c r="T1038" s="73">
        <v>0</v>
      </c>
      <c r="U1038" s="73">
        <v>0</v>
      </c>
      <c r="V1038" s="73">
        <v>0</v>
      </c>
      <c r="W1038" s="73">
        <v>0</v>
      </c>
      <c r="X1038" s="73">
        <v>0</v>
      </c>
      <c r="Y1038" s="73">
        <v>0</v>
      </c>
      <c r="Z1038" s="73">
        <v>0</v>
      </c>
      <c r="AA1038" s="73">
        <v>0</v>
      </c>
      <c r="AB1038" s="73">
        <v>0</v>
      </c>
      <c r="AC1038" s="73">
        <v>0</v>
      </c>
      <c r="AD1038" s="73">
        <v>0</v>
      </c>
      <c r="AE1038" s="73">
        <v>0</v>
      </c>
      <c r="AF1038" s="73">
        <v>0</v>
      </c>
      <c r="AG1038" s="73">
        <v>0</v>
      </c>
      <c r="AH1038" s="73">
        <v>0</v>
      </c>
      <c r="AI1038" s="73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</row>
    <row r="1039" spans="1:85">
      <c r="A1039" s="74"/>
      <c r="B1039" s="74" t="s">
        <v>34</v>
      </c>
      <c r="C1039" s="73">
        <v>0</v>
      </c>
      <c r="D1039" s="73">
        <v>0</v>
      </c>
      <c r="E1039" s="73">
        <v>0</v>
      </c>
      <c r="F1039" s="73">
        <v>0</v>
      </c>
      <c r="G1039" s="73">
        <v>0</v>
      </c>
      <c r="H1039" s="73">
        <v>0</v>
      </c>
      <c r="I1039" s="73">
        <v>0</v>
      </c>
      <c r="J1039" s="73">
        <v>0</v>
      </c>
      <c r="K1039" s="73">
        <v>0</v>
      </c>
      <c r="L1039" s="73">
        <v>0</v>
      </c>
      <c r="M1039" s="73">
        <v>0</v>
      </c>
      <c r="N1039" s="73">
        <v>0</v>
      </c>
      <c r="O1039" s="73">
        <v>0</v>
      </c>
      <c r="P1039" s="73">
        <v>0</v>
      </c>
      <c r="Q1039" s="73">
        <v>0</v>
      </c>
      <c r="R1039" s="73">
        <v>0</v>
      </c>
      <c r="S1039" s="73">
        <v>0</v>
      </c>
      <c r="T1039" s="73">
        <v>0</v>
      </c>
      <c r="U1039" s="73">
        <v>0</v>
      </c>
      <c r="V1039" s="73">
        <v>0</v>
      </c>
      <c r="W1039" s="73">
        <v>0</v>
      </c>
      <c r="X1039" s="73">
        <v>0</v>
      </c>
      <c r="Y1039" s="73">
        <v>0</v>
      </c>
      <c r="Z1039" s="73">
        <v>0</v>
      </c>
      <c r="AA1039" s="73">
        <v>0</v>
      </c>
      <c r="AB1039" s="73">
        <v>0</v>
      </c>
      <c r="AC1039" s="73">
        <v>0</v>
      </c>
      <c r="AD1039" s="73">
        <v>0</v>
      </c>
      <c r="AE1039" s="73">
        <v>0</v>
      </c>
      <c r="AF1039" s="73">
        <v>0</v>
      </c>
      <c r="AG1039" s="73">
        <v>0</v>
      </c>
      <c r="AH1039" s="73">
        <v>0</v>
      </c>
      <c r="AI1039" s="73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</row>
    <row r="1040" spans="1:85">
      <c r="A1040" s="14"/>
      <c r="B1040" s="14" t="s">
        <v>35</v>
      </c>
      <c r="C1040" s="73">
        <v>0</v>
      </c>
      <c r="D1040" s="73">
        <v>0</v>
      </c>
      <c r="E1040" s="73">
        <v>0</v>
      </c>
      <c r="F1040" s="73">
        <v>0</v>
      </c>
      <c r="G1040" s="73">
        <v>0</v>
      </c>
      <c r="H1040" s="73">
        <v>0</v>
      </c>
      <c r="I1040" s="73">
        <v>0</v>
      </c>
      <c r="J1040" s="73">
        <v>0</v>
      </c>
      <c r="K1040" s="73">
        <v>0</v>
      </c>
      <c r="L1040" s="73">
        <v>0</v>
      </c>
      <c r="M1040" s="73">
        <v>0</v>
      </c>
      <c r="N1040" s="73">
        <v>0</v>
      </c>
      <c r="O1040" s="73">
        <v>0</v>
      </c>
      <c r="P1040" s="73">
        <v>0</v>
      </c>
      <c r="Q1040" s="73">
        <v>0</v>
      </c>
      <c r="R1040" s="73">
        <v>0</v>
      </c>
      <c r="S1040" s="73">
        <v>0</v>
      </c>
      <c r="T1040" s="73">
        <v>0</v>
      </c>
      <c r="U1040" s="73">
        <v>0</v>
      </c>
      <c r="V1040" s="73">
        <v>0</v>
      </c>
      <c r="W1040" s="73">
        <v>0</v>
      </c>
      <c r="X1040" s="73">
        <v>0</v>
      </c>
      <c r="Y1040" s="73">
        <v>0</v>
      </c>
      <c r="Z1040" s="73">
        <v>0</v>
      </c>
      <c r="AA1040" s="73">
        <v>0</v>
      </c>
      <c r="AB1040" s="73">
        <v>0</v>
      </c>
      <c r="AC1040" s="73">
        <v>0</v>
      </c>
      <c r="AD1040" s="73">
        <v>0</v>
      </c>
      <c r="AE1040" s="73">
        <v>0</v>
      </c>
      <c r="AF1040" s="73">
        <v>0</v>
      </c>
      <c r="AG1040" s="73">
        <v>0</v>
      </c>
      <c r="AH1040" s="73">
        <v>0</v>
      </c>
      <c r="AI1040" s="73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</row>
    <row r="1041" spans="1:85">
      <c r="A1041" s="4"/>
      <c r="B1041" s="4" t="s">
        <v>4</v>
      </c>
      <c r="C1041" s="73">
        <v>0</v>
      </c>
      <c r="D1041" s="73">
        <v>0</v>
      </c>
      <c r="E1041" s="73">
        <v>0</v>
      </c>
      <c r="F1041" s="73">
        <v>0</v>
      </c>
      <c r="G1041" s="73">
        <v>0</v>
      </c>
      <c r="H1041" s="73">
        <v>0</v>
      </c>
      <c r="I1041" s="73">
        <v>0</v>
      </c>
      <c r="J1041" s="73">
        <v>0</v>
      </c>
      <c r="K1041" s="73">
        <v>0</v>
      </c>
      <c r="L1041" s="73">
        <v>0</v>
      </c>
      <c r="M1041" s="73">
        <v>0</v>
      </c>
      <c r="N1041" s="73">
        <v>0</v>
      </c>
      <c r="O1041" s="73">
        <v>0</v>
      </c>
      <c r="P1041" s="73">
        <v>0</v>
      </c>
      <c r="Q1041" s="73">
        <v>0</v>
      </c>
      <c r="R1041" s="73">
        <v>0</v>
      </c>
      <c r="S1041" s="73">
        <v>0</v>
      </c>
      <c r="T1041" s="73">
        <v>0</v>
      </c>
      <c r="U1041" s="73">
        <v>0</v>
      </c>
      <c r="V1041" s="73">
        <v>0</v>
      </c>
      <c r="W1041" s="73">
        <v>0</v>
      </c>
      <c r="X1041" s="73">
        <v>0</v>
      </c>
      <c r="Y1041" s="73">
        <v>0</v>
      </c>
      <c r="Z1041" s="73">
        <v>0</v>
      </c>
      <c r="AA1041" s="73">
        <v>0</v>
      </c>
      <c r="AB1041" s="73">
        <v>0</v>
      </c>
      <c r="AC1041" s="73">
        <v>0</v>
      </c>
      <c r="AD1041" s="73">
        <v>0</v>
      </c>
      <c r="AE1041" s="73">
        <v>0</v>
      </c>
      <c r="AF1041" s="73">
        <v>0</v>
      </c>
      <c r="AG1041" s="73">
        <v>0</v>
      </c>
      <c r="AH1041" s="73">
        <v>0</v>
      </c>
      <c r="AI1041" s="73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</row>
    <row r="1042" spans="1:85">
      <c r="A1042" s="74" t="s">
        <v>1</v>
      </c>
      <c r="B1042" s="74" t="s">
        <v>3</v>
      </c>
      <c r="C1042" s="73">
        <v>0</v>
      </c>
      <c r="D1042" s="73">
        <v>0</v>
      </c>
      <c r="E1042" s="73">
        <v>0</v>
      </c>
      <c r="F1042" s="73">
        <v>0</v>
      </c>
      <c r="G1042" s="73">
        <v>0</v>
      </c>
      <c r="H1042" s="73">
        <v>0</v>
      </c>
      <c r="I1042" s="73">
        <v>0</v>
      </c>
      <c r="J1042" s="73">
        <v>0</v>
      </c>
      <c r="K1042" s="73">
        <v>0</v>
      </c>
      <c r="L1042" s="73">
        <v>0</v>
      </c>
      <c r="M1042" s="73">
        <v>0</v>
      </c>
      <c r="N1042" s="73">
        <v>0</v>
      </c>
      <c r="O1042" s="73">
        <v>0</v>
      </c>
      <c r="P1042" s="73">
        <v>0</v>
      </c>
      <c r="Q1042" s="73">
        <v>0</v>
      </c>
      <c r="R1042" s="73">
        <v>0</v>
      </c>
      <c r="S1042" s="73">
        <v>0</v>
      </c>
      <c r="T1042" s="73">
        <v>0</v>
      </c>
      <c r="U1042" s="73">
        <v>0</v>
      </c>
      <c r="V1042" s="73">
        <v>0</v>
      </c>
      <c r="W1042" s="73">
        <v>0</v>
      </c>
      <c r="X1042" s="73">
        <v>0</v>
      </c>
      <c r="Y1042" s="73">
        <v>0</v>
      </c>
      <c r="Z1042" s="73">
        <v>0</v>
      </c>
      <c r="AA1042" s="73">
        <v>0</v>
      </c>
      <c r="AB1042" s="73">
        <v>0</v>
      </c>
      <c r="AC1042" s="73">
        <v>0</v>
      </c>
      <c r="AD1042" s="73">
        <v>0</v>
      </c>
      <c r="AE1042" s="73">
        <v>0</v>
      </c>
      <c r="AF1042" s="73">
        <v>0</v>
      </c>
      <c r="AG1042" s="73">
        <v>0</v>
      </c>
      <c r="AH1042" s="73">
        <v>0</v>
      </c>
      <c r="AI1042" s="73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</row>
    <row r="1043" spans="1:85">
      <c r="A1043" s="74"/>
      <c r="B1043" s="74" t="s">
        <v>34</v>
      </c>
      <c r="C1043" s="73">
        <v>0</v>
      </c>
      <c r="D1043" s="73">
        <v>0</v>
      </c>
      <c r="E1043" s="73">
        <v>0</v>
      </c>
      <c r="F1043" s="73">
        <v>0</v>
      </c>
      <c r="G1043" s="73">
        <v>0</v>
      </c>
      <c r="H1043" s="73">
        <v>0</v>
      </c>
      <c r="I1043" s="73">
        <v>0</v>
      </c>
      <c r="J1043" s="73">
        <v>0</v>
      </c>
      <c r="K1043" s="73">
        <v>0</v>
      </c>
      <c r="L1043" s="73">
        <v>0</v>
      </c>
      <c r="M1043" s="73">
        <v>0</v>
      </c>
      <c r="N1043" s="73">
        <v>0</v>
      </c>
      <c r="O1043" s="73">
        <v>0</v>
      </c>
      <c r="P1043" s="73">
        <v>0</v>
      </c>
      <c r="Q1043" s="73">
        <v>0</v>
      </c>
      <c r="R1043" s="73">
        <v>0</v>
      </c>
      <c r="S1043" s="73">
        <v>0</v>
      </c>
      <c r="T1043" s="73">
        <v>0</v>
      </c>
      <c r="U1043" s="73">
        <v>0</v>
      </c>
      <c r="V1043" s="73">
        <v>0</v>
      </c>
      <c r="W1043" s="73">
        <v>0</v>
      </c>
      <c r="X1043" s="73">
        <v>0</v>
      </c>
      <c r="Y1043" s="73">
        <v>0</v>
      </c>
      <c r="Z1043" s="73">
        <v>0</v>
      </c>
      <c r="AA1043" s="73">
        <v>0</v>
      </c>
      <c r="AB1043" s="73">
        <v>0</v>
      </c>
      <c r="AC1043" s="73">
        <v>0</v>
      </c>
      <c r="AD1043" s="73">
        <v>0</v>
      </c>
      <c r="AE1043" s="73">
        <v>0</v>
      </c>
      <c r="AF1043" s="73">
        <v>0</v>
      </c>
      <c r="AG1043" s="73">
        <v>0</v>
      </c>
      <c r="AH1043" s="73">
        <v>0</v>
      </c>
      <c r="AI1043" s="7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</row>
    <row r="1044" spans="1:85">
      <c r="A1044" s="14"/>
      <c r="B1044" s="14" t="s">
        <v>35</v>
      </c>
      <c r="C1044" s="73">
        <v>0</v>
      </c>
      <c r="D1044" s="73">
        <v>0</v>
      </c>
      <c r="E1044" s="73">
        <v>0</v>
      </c>
      <c r="F1044" s="73">
        <v>0</v>
      </c>
      <c r="G1044" s="73">
        <v>0</v>
      </c>
      <c r="H1044" s="73">
        <v>0</v>
      </c>
      <c r="I1044" s="73">
        <v>0</v>
      </c>
      <c r="J1044" s="73">
        <v>0</v>
      </c>
      <c r="K1044" s="73">
        <v>0</v>
      </c>
      <c r="L1044" s="73">
        <v>0</v>
      </c>
      <c r="M1044" s="73">
        <v>0</v>
      </c>
      <c r="N1044" s="73">
        <v>0</v>
      </c>
      <c r="O1044" s="73">
        <v>0</v>
      </c>
      <c r="P1044" s="73">
        <v>0</v>
      </c>
      <c r="Q1044" s="73">
        <v>0</v>
      </c>
      <c r="R1044" s="73">
        <v>0</v>
      </c>
      <c r="S1044" s="73">
        <v>0</v>
      </c>
      <c r="T1044" s="73">
        <v>0</v>
      </c>
      <c r="U1044" s="73">
        <v>0</v>
      </c>
      <c r="V1044" s="73">
        <v>0</v>
      </c>
      <c r="W1044" s="73">
        <v>0</v>
      </c>
      <c r="X1044" s="73">
        <v>0</v>
      </c>
      <c r="Y1044" s="73">
        <v>0</v>
      </c>
      <c r="Z1044" s="73">
        <v>0</v>
      </c>
      <c r="AA1044" s="73">
        <v>0</v>
      </c>
      <c r="AB1044" s="73">
        <v>0</v>
      </c>
      <c r="AC1044" s="73">
        <v>0</v>
      </c>
      <c r="AD1044" s="73">
        <v>0</v>
      </c>
      <c r="AE1044" s="73">
        <v>0</v>
      </c>
      <c r="AF1044" s="73">
        <v>0</v>
      </c>
      <c r="AG1044" s="73">
        <v>0</v>
      </c>
      <c r="AH1044" s="73">
        <v>0</v>
      </c>
      <c r="AI1044" s="73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</row>
    <row r="1045" spans="1:85">
      <c r="A1045" s="4"/>
      <c r="B1045" s="4" t="s">
        <v>4</v>
      </c>
      <c r="C1045" s="73">
        <v>0</v>
      </c>
      <c r="D1045" s="73">
        <v>0</v>
      </c>
      <c r="E1045" s="73">
        <v>0</v>
      </c>
      <c r="F1045" s="73">
        <v>0</v>
      </c>
      <c r="G1045" s="73">
        <v>0</v>
      </c>
      <c r="H1045" s="73">
        <v>0</v>
      </c>
      <c r="I1045" s="73">
        <v>0</v>
      </c>
      <c r="J1045" s="73">
        <v>0</v>
      </c>
      <c r="K1045" s="73">
        <v>0</v>
      </c>
      <c r="L1045" s="73">
        <v>0</v>
      </c>
      <c r="M1045" s="73">
        <v>0</v>
      </c>
      <c r="N1045" s="73">
        <v>0</v>
      </c>
      <c r="O1045" s="73">
        <v>0</v>
      </c>
      <c r="P1045" s="73">
        <v>0</v>
      </c>
      <c r="Q1045" s="73">
        <v>0</v>
      </c>
      <c r="R1045" s="73">
        <v>0</v>
      </c>
      <c r="S1045" s="73">
        <v>0</v>
      </c>
      <c r="T1045" s="73">
        <v>0</v>
      </c>
      <c r="U1045" s="73">
        <v>0</v>
      </c>
      <c r="V1045" s="73">
        <v>0</v>
      </c>
      <c r="W1045" s="73">
        <v>0</v>
      </c>
      <c r="X1045" s="73">
        <v>0</v>
      </c>
      <c r="Y1045" s="73">
        <v>0</v>
      </c>
      <c r="Z1045" s="73">
        <v>0</v>
      </c>
      <c r="AA1045" s="73">
        <v>0</v>
      </c>
      <c r="AB1045" s="73">
        <v>0</v>
      </c>
      <c r="AC1045" s="73">
        <v>0</v>
      </c>
      <c r="AD1045" s="73">
        <v>0</v>
      </c>
      <c r="AE1045" s="73">
        <v>0</v>
      </c>
      <c r="AF1045" s="73">
        <v>0</v>
      </c>
      <c r="AG1045" s="73">
        <v>0</v>
      </c>
      <c r="AH1045" s="73">
        <v>0</v>
      </c>
      <c r="AI1045" s="73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</row>
    <row r="1046" spans="1:85">
      <c r="A1046" s="14" t="s">
        <v>5</v>
      </c>
      <c r="B1046" s="14" t="s">
        <v>3</v>
      </c>
      <c r="C1046" s="73">
        <v>0</v>
      </c>
      <c r="D1046" s="73">
        <v>0</v>
      </c>
      <c r="E1046" s="73">
        <v>0</v>
      </c>
      <c r="F1046" s="73">
        <v>0</v>
      </c>
      <c r="G1046" s="73">
        <v>0</v>
      </c>
      <c r="H1046" s="73">
        <v>0</v>
      </c>
      <c r="I1046" s="73">
        <v>0</v>
      </c>
      <c r="J1046" s="73">
        <v>0</v>
      </c>
      <c r="K1046" s="73">
        <v>0</v>
      </c>
      <c r="L1046" s="73">
        <v>0</v>
      </c>
      <c r="M1046" s="73">
        <v>0</v>
      </c>
      <c r="N1046" s="73">
        <v>0</v>
      </c>
      <c r="O1046" s="73">
        <v>0</v>
      </c>
      <c r="P1046" s="73">
        <v>0</v>
      </c>
      <c r="Q1046" s="73">
        <v>0</v>
      </c>
      <c r="R1046" s="73">
        <v>0</v>
      </c>
      <c r="S1046" s="73">
        <v>0</v>
      </c>
      <c r="T1046" s="73">
        <v>0</v>
      </c>
      <c r="U1046" s="73">
        <v>0</v>
      </c>
      <c r="V1046" s="73">
        <v>0</v>
      </c>
      <c r="W1046" s="73">
        <v>0</v>
      </c>
      <c r="X1046" s="73">
        <v>0</v>
      </c>
      <c r="Y1046" s="73">
        <v>0</v>
      </c>
      <c r="Z1046" s="73">
        <v>0</v>
      </c>
      <c r="AA1046" s="73">
        <v>0</v>
      </c>
      <c r="AB1046" s="73">
        <v>0</v>
      </c>
      <c r="AC1046" s="73">
        <v>0</v>
      </c>
      <c r="AD1046" s="73">
        <v>0</v>
      </c>
      <c r="AE1046" s="73">
        <v>0</v>
      </c>
      <c r="AF1046" s="73">
        <v>0</v>
      </c>
      <c r="AG1046" s="73">
        <v>0</v>
      </c>
      <c r="AH1046" s="73">
        <v>0</v>
      </c>
      <c r="AI1046" s="73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</row>
    <row r="1047" spans="1:85">
      <c r="A1047" s="5"/>
      <c r="B1047" s="5" t="s">
        <v>4</v>
      </c>
      <c r="C1047" s="73">
        <v>0</v>
      </c>
      <c r="D1047" s="73">
        <v>0</v>
      </c>
      <c r="E1047" s="73">
        <v>0</v>
      </c>
      <c r="F1047" s="73">
        <v>0</v>
      </c>
      <c r="G1047" s="73">
        <v>0</v>
      </c>
      <c r="H1047" s="73">
        <v>0</v>
      </c>
      <c r="I1047" s="73">
        <v>0</v>
      </c>
      <c r="J1047" s="73">
        <v>0</v>
      </c>
      <c r="K1047" s="73">
        <v>0</v>
      </c>
      <c r="L1047" s="73">
        <v>0</v>
      </c>
      <c r="M1047" s="73">
        <v>0</v>
      </c>
      <c r="N1047" s="73">
        <v>0</v>
      </c>
      <c r="O1047" s="73">
        <v>0</v>
      </c>
      <c r="P1047" s="73">
        <v>0</v>
      </c>
      <c r="Q1047" s="73">
        <v>0</v>
      </c>
      <c r="R1047" s="73">
        <v>0</v>
      </c>
      <c r="S1047" s="73">
        <v>0</v>
      </c>
      <c r="T1047" s="73">
        <v>0</v>
      </c>
      <c r="U1047" s="73">
        <v>0</v>
      </c>
      <c r="V1047" s="73">
        <v>0</v>
      </c>
      <c r="W1047" s="73">
        <v>0</v>
      </c>
      <c r="X1047" s="73">
        <v>0</v>
      </c>
      <c r="Y1047" s="73">
        <v>0</v>
      </c>
      <c r="Z1047" s="73">
        <v>0</v>
      </c>
      <c r="AA1047" s="73">
        <v>0</v>
      </c>
      <c r="AB1047" s="73">
        <v>0</v>
      </c>
      <c r="AC1047" s="73">
        <v>0</v>
      </c>
      <c r="AD1047" s="73">
        <v>0</v>
      </c>
      <c r="AE1047" s="73">
        <v>0</v>
      </c>
      <c r="AF1047" s="73">
        <v>0</v>
      </c>
      <c r="AG1047" s="73">
        <v>0</v>
      </c>
      <c r="AH1047" s="73">
        <v>0</v>
      </c>
      <c r="AI1047" s="73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</row>
    <row r="1048" spans="1:85">
      <c r="A1048" s="5" t="s">
        <v>2</v>
      </c>
      <c r="B1048" s="5" t="s">
        <v>3</v>
      </c>
      <c r="C1048" s="73">
        <v>0</v>
      </c>
      <c r="D1048" s="73">
        <v>0</v>
      </c>
      <c r="E1048" s="73">
        <v>0</v>
      </c>
      <c r="F1048" s="73">
        <v>0</v>
      </c>
      <c r="G1048" s="73">
        <v>0</v>
      </c>
      <c r="H1048" s="73">
        <v>0</v>
      </c>
      <c r="I1048" s="73">
        <v>0</v>
      </c>
      <c r="J1048" s="73">
        <v>0</v>
      </c>
      <c r="K1048" s="73">
        <v>0</v>
      </c>
      <c r="L1048" s="73">
        <v>0</v>
      </c>
      <c r="M1048" s="73">
        <v>0</v>
      </c>
      <c r="N1048" s="73">
        <v>0</v>
      </c>
      <c r="O1048" s="73">
        <v>0</v>
      </c>
      <c r="P1048" s="73">
        <v>0</v>
      </c>
      <c r="Q1048" s="73">
        <v>0</v>
      </c>
      <c r="R1048" s="73">
        <v>0</v>
      </c>
      <c r="S1048" s="73">
        <v>0</v>
      </c>
      <c r="T1048" s="73">
        <v>0</v>
      </c>
      <c r="U1048" s="73">
        <v>0</v>
      </c>
      <c r="V1048" s="73">
        <v>0</v>
      </c>
      <c r="W1048" s="73">
        <v>0</v>
      </c>
      <c r="X1048" s="73">
        <v>0</v>
      </c>
      <c r="Y1048" s="73">
        <v>0</v>
      </c>
      <c r="Z1048" s="73">
        <v>0</v>
      </c>
      <c r="AA1048" s="73">
        <v>0</v>
      </c>
      <c r="AB1048" s="73">
        <v>0</v>
      </c>
      <c r="AC1048" s="73">
        <v>0</v>
      </c>
      <c r="AD1048" s="73">
        <v>0</v>
      </c>
      <c r="AE1048" s="73">
        <v>0</v>
      </c>
      <c r="AF1048" s="73">
        <v>0</v>
      </c>
      <c r="AG1048" s="73">
        <v>0</v>
      </c>
      <c r="AH1048" s="73">
        <v>0</v>
      </c>
      <c r="AI1048" s="73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</row>
    <row r="1049" spans="1:85">
      <c r="A1049" s="4"/>
      <c r="B1049" s="4" t="s">
        <v>4</v>
      </c>
      <c r="C1049" s="73">
        <v>0</v>
      </c>
      <c r="D1049" s="73">
        <v>0</v>
      </c>
      <c r="E1049" s="73">
        <v>0</v>
      </c>
      <c r="F1049" s="73">
        <v>0</v>
      </c>
      <c r="G1049" s="73">
        <v>0</v>
      </c>
      <c r="H1049" s="73">
        <v>0</v>
      </c>
      <c r="I1049" s="73">
        <v>0</v>
      </c>
      <c r="J1049" s="73">
        <v>0</v>
      </c>
      <c r="K1049" s="73">
        <v>0</v>
      </c>
      <c r="L1049" s="73">
        <v>0</v>
      </c>
      <c r="M1049" s="73">
        <v>0</v>
      </c>
      <c r="N1049" s="73">
        <v>0</v>
      </c>
      <c r="O1049" s="73">
        <v>0</v>
      </c>
      <c r="P1049" s="73">
        <v>0</v>
      </c>
      <c r="Q1049" s="73">
        <v>0</v>
      </c>
      <c r="R1049" s="73">
        <v>0</v>
      </c>
      <c r="S1049" s="73">
        <v>0</v>
      </c>
      <c r="T1049" s="73">
        <v>0</v>
      </c>
      <c r="U1049" s="73">
        <v>0</v>
      </c>
      <c r="V1049" s="73">
        <v>0</v>
      </c>
      <c r="W1049" s="73">
        <v>0</v>
      </c>
      <c r="X1049" s="73">
        <v>0</v>
      </c>
      <c r="Y1049" s="73">
        <v>0</v>
      </c>
      <c r="Z1049" s="73">
        <v>0</v>
      </c>
      <c r="AA1049" s="73">
        <v>0</v>
      </c>
      <c r="AB1049" s="73">
        <v>0</v>
      </c>
      <c r="AC1049" s="73">
        <v>0</v>
      </c>
      <c r="AD1049" s="73">
        <v>0</v>
      </c>
      <c r="AE1049" s="73">
        <v>0</v>
      </c>
      <c r="AF1049" s="73">
        <v>0</v>
      </c>
      <c r="AG1049" s="73">
        <v>0</v>
      </c>
      <c r="AH1049" s="73">
        <v>0</v>
      </c>
      <c r="AI1049" s="73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</row>
    <row r="1050" spans="1:85">
      <c r="A1050" s="14" t="s">
        <v>7</v>
      </c>
      <c r="B1050" s="14" t="s">
        <v>3</v>
      </c>
      <c r="C1050" s="73">
        <v>0</v>
      </c>
      <c r="D1050" s="73">
        <v>0</v>
      </c>
      <c r="E1050" s="73">
        <v>0</v>
      </c>
      <c r="F1050" s="73">
        <v>0</v>
      </c>
      <c r="G1050" s="73">
        <v>0</v>
      </c>
      <c r="H1050" s="73">
        <v>0</v>
      </c>
      <c r="I1050" s="73">
        <v>0</v>
      </c>
      <c r="J1050" s="73">
        <v>0</v>
      </c>
      <c r="K1050" s="73">
        <v>0</v>
      </c>
      <c r="L1050" s="73">
        <v>0</v>
      </c>
      <c r="M1050" s="73">
        <v>0</v>
      </c>
      <c r="N1050" s="73">
        <v>0</v>
      </c>
      <c r="O1050" s="73">
        <v>0</v>
      </c>
      <c r="P1050" s="73">
        <v>0</v>
      </c>
      <c r="Q1050" s="73">
        <v>0</v>
      </c>
      <c r="R1050" s="73">
        <v>0</v>
      </c>
      <c r="S1050" s="73">
        <v>0</v>
      </c>
      <c r="T1050" s="73">
        <v>0</v>
      </c>
      <c r="U1050" s="73">
        <v>0</v>
      </c>
      <c r="V1050" s="73">
        <v>0</v>
      </c>
      <c r="W1050" s="73">
        <v>0</v>
      </c>
      <c r="X1050" s="73">
        <v>0</v>
      </c>
      <c r="Y1050" s="73">
        <v>0</v>
      </c>
      <c r="Z1050" s="73">
        <v>0</v>
      </c>
      <c r="AA1050" s="73">
        <v>0</v>
      </c>
      <c r="AB1050" s="73">
        <v>0</v>
      </c>
      <c r="AC1050" s="73">
        <v>0</v>
      </c>
      <c r="AD1050" s="73">
        <v>0</v>
      </c>
      <c r="AE1050" s="73">
        <v>0</v>
      </c>
      <c r="AF1050" s="73">
        <v>0</v>
      </c>
      <c r="AG1050" s="73">
        <v>0</v>
      </c>
      <c r="AH1050" s="73">
        <v>0</v>
      </c>
      <c r="AI1050" s="73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</row>
    <row r="1051" spans="1:85">
      <c r="A1051" s="4"/>
      <c r="B1051" s="4" t="s">
        <v>4</v>
      </c>
      <c r="C1051" s="73">
        <v>0</v>
      </c>
      <c r="D1051" s="73">
        <v>0</v>
      </c>
      <c r="E1051" s="73">
        <v>0</v>
      </c>
      <c r="F1051" s="73">
        <v>0</v>
      </c>
      <c r="G1051" s="73">
        <v>0</v>
      </c>
      <c r="H1051" s="73">
        <v>0</v>
      </c>
      <c r="I1051" s="73">
        <v>0</v>
      </c>
      <c r="J1051" s="73">
        <v>0</v>
      </c>
      <c r="K1051" s="73">
        <v>0</v>
      </c>
      <c r="L1051" s="73">
        <v>0</v>
      </c>
      <c r="M1051" s="73">
        <v>0</v>
      </c>
      <c r="N1051" s="73">
        <v>0</v>
      </c>
      <c r="O1051" s="73">
        <v>0</v>
      </c>
      <c r="P1051" s="73">
        <v>0</v>
      </c>
      <c r="Q1051" s="73">
        <v>0</v>
      </c>
      <c r="R1051" s="73">
        <v>0</v>
      </c>
      <c r="S1051" s="73">
        <v>0</v>
      </c>
      <c r="T1051" s="73">
        <v>0</v>
      </c>
      <c r="U1051" s="73">
        <v>0</v>
      </c>
      <c r="V1051" s="73">
        <v>0</v>
      </c>
      <c r="W1051" s="73">
        <v>0</v>
      </c>
      <c r="X1051" s="73">
        <v>0</v>
      </c>
      <c r="Y1051" s="73">
        <v>0</v>
      </c>
      <c r="Z1051" s="73">
        <v>0</v>
      </c>
      <c r="AA1051" s="73">
        <v>0</v>
      </c>
      <c r="AB1051" s="73">
        <v>0</v>
      </c>
      <c r="AC1051" s="73">
        <v>0</v>
      </c>
      <c r="AD1051" s="73">
        <v>0</v>
      </c>
      <c r="AE1051" s="73">
        <v>0</v>
      </c>
      <c r="AF1051" s="73">
        <v>0</v>
      </c>
      <c r="AG1051" s="73">
        <v>0</v>
      </c>
      <c r="AH1051" s="73">
        <v>0</v>
      </c>
      <c r="AI1051" s="73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</row>
    <row r="1052" spans="1:85">
      <c r="A1052" s="14" t="s">
        <v>6</v>
      </c>
      <c r="B1052" s="14" t="s">
        <v>3</v>
      </c>
      <c r="C1052" s="73">
        <v>0</v>
      </c>
      <c r="D1052" s="73">
        <v>0</v>
      </c>
      <c r="E1052" s="73">
        <v>0</v>
      </c>
      <c r="F1052" s="73">
        <v>0</v>
      </c>
      <c r="G1052" s="73">
        <v>0</v>
      </c>
      <c r="H1052" s="73">
        <v>0</v>
      </c>
      <c r="I1052" s="73">
        <v>0</v>
      </c>
      <c r="J1052" s="73">
        <v>0</v>
      </c>
      <c r="K1052" s="73">
        <v>0</v>
      </c>
      <c r="L1052" s="73">
        <v>0</v>
      </c>
      <c r="M1052" s="73">
        <v>0</v>
      </c>
      <c r="N1052" s="73">
        <v>0</v>
      </c>
      <c r="O1052" s="73">
        <v>0</v>
      </c>
      <c r="P1052" s="73">
        <v>0</v>
      </c>
      <c r="Q1052" s="73">
        <v>0</v>
      </c>
      <c r="R1052" s="73">
        <v>0</v>
      </c>
      <c r="S1052" s="73">
        <v>0</v>
      </c>
      <c r="T1052" s="73">
        <v>0</v>
      </c>
      <c r="U1052" s="73">
        <v>0</v>
      </c>
      <c r="V1052" s="73">
        <v>0</v>
      </c>
      <c r="W1052" s="73">
        <v>0</v>
      </c>
      <c r="X1052" s="73">
        <v>0</v>
      </c>
      <c r="Y1052" s="73">
        <v>0</v>
      </c>
      <c r="Z1052" s="73">
        <v>0</v>
      </c>
      <c r="AA1052" s="73">
        <v>0</v>
      </c>
      <c r="AB1052" s="73">
        <v>0</v>
      </c>
      <c r="AC1052" s="73">
        <v>0</v>
      </c>
      <c r="AD1052" s="73">
        <v>0</v>
      </c>
      <c r="AE1052" s="73">
        <v>0</v>
      </c>
      <c r="AF1052" s="73">
        <v>0</v>
      </c>
      <c r="AG1052" s="73">
        <v>0</v>
      </c>
      <c r="AH1052" s="73">
        <v>0</v>
      </c>
      <c r="AI1052" s="73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</row>
    <row r="1053" spans="1:85">
      <c r="A1053" s="5"/>
      <c r="B1053" s="5" t="s">
        <v>4</v>
      </c>
      <c r="C1053" s="73">
        <v>0</v>
      </c>
      <c r="D1053" s="73">
        <v>0</v>
      </c>
      <c r="E1053" s="73">
        <v>0</v>
      </c>
      <c r="F1053" s="73">
        <v>0</v>
      </c>
      <c r="G1053" s="73">
        <v>0</v>
      </c>
      <c r="H1053" s="73">
        <v>0</v>
      </c>
      <c r="I1053" s="73">
        <v>0</v>
      </c>
      <c r="J1053" s="73">
        <v>0</v>
      </c>
      <c r="K1053" s="73">
        <v>0</v>
      </c>
      <c r="L1053" s="73">
        <v>0</v>
      </c>
      <c r="M1053" s="73">
        <v>0</v>
      </c>
      <c r="N1053" s="73">
        <v>0</v>
      </c>
      <c r="O1053" s="73">
        <v>0</v>
      </c>
      <c r="P1053" s="73">
        <v>0</v>
      </c>
      <c r="Q1053" s="73">
        <v>0</v>
      </c>
      <c r="R1053" s="73">
        <v>0</v>
      </c>
      <c r="S1053" s="73">
        <v>0</v>
      </c>
      <c r="T1053" s="73">
        <v>0</v>
      </c>
      <c r="U1053" s="73">
        <v>0</v>
      </c>
      <c r="V1053" s="73">
        <v>0</v>
      </c>
      <c r="W1053" s="73">
        <v>0</v>
      </c>
      <c r="X1053" s="73">
        <v>0</v>
      </c>
      <c r="Y1053" s="73">
        <v>0</v>
      </c>
      <c r="Z1053" s="73">
        <v>0</v>
      </c>
      <c r="AA1053" s="73">
        <v>0</v>
      </c>
      <c r="AB1053" s="73">
        <v>0</v>
      </c>
      <c r="AC1053" s="73">
        <v>0</v>
      </c>
      <c r="AD1053" s="73">
        <v>0</v>
      </c>
      <c r="AE1053" s="73">
        <v>0</v>
      </c>
      <c r="AF1053" s="73">
        <v>0</v>
      </c>
      <c r="AG1053" s="73">
        <v>0</v>
      </c>
      <c r="AH1053" s="73">
        <v>0</v>
      </c>
      <c r="AI1053" s="7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</row>
    <row r="1054" spans="1:85">
      <c r="A1054" s="5" t="s">
        <v>8</v>
      </c>
      <c r="B1054" s="5" t="s">
        <v>3</v>
      </c>
      <c r="C1054" s="73">
        <v>0</v>
      </c>
      <c r="D1054" s="73">
        <v>0</v>
      </c>
      <c r="E1054" s="73">
        <v>0</v>
      </c>
      <c r="F1054" s="73">
        <v>0</v>
      </c>
      <c r="G1054" s="73">
        <v>0</v>
      </c>
      <c r="H1054" s="73">
        <v>0</v>
      </c>
      <c r="I1054" s="73">
        <v>0</v>
      </c>
      <c r="J1054" s="73">
        <v>0</v>
      </c>
      <c r="K1054" s="73">
        <v>0</v>
      </c>
      <c r="L1054" s="73">
        <v>0</v>
      </c>
      <c r="M1054" s="73">
        <v>0</v>
      </c>
      <c r="N1054" s="73">
        <v>0</v>
      </c>
      <c r="O1054" s="73">
        <v>0</v>
      </c>
      <c r="P1054" s="73">
        <v>0</v>
      </c>
      <c r="Q1054" s="73">
        <v>0</v>
      </c>
      <c r="R1054" s="73">
        <v>0</v>
      </c>
      <c r="S1054" s="73">
        <v>0</v>
      </c>
      <c r="T1054" s="73">
        <v>0</v>
      </c>
      <c r="U1054" s="73">
        <v>0</v>
      </c>
      <c r="V1054" s="73">
        <v>0</v>
      </c>
      <c r="W1054" s="73">
        <v>0</v>
      </c>
      <c r="X1054" s="73">
        <v>0</v>
      </c>
      <c r="Y1054" s="73">
        <v>0</v>
      </c>
      <c r="Z1054" s="73">
        <v>0</v>
      </c>
      <c r="AA1054" s="73">
        <v>0</v>
      </c>
      <c r="AB1054" s="73">
        <v>0</v>
      </c>
      <c r="AC1054" s="73">
        <v>0</v>
      </c>
      <c r="AD1054" s="73">
        <v>0</v>
      </c>
      <c r="AE1054" s="73">
        <v>0</v>
      </c>
      <c r="AF1054" s="73">
        <v>0</v>
      </c>
      <c r="AG1054" s="73">
        <v>0</v>
      </c>
      <c r="AH1054" s="73">
        <v>0</v>
      </c>
      <c r="AI1054" s="73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</row>
    <row r="1055" spans="1:85">
      <c r="A1055" s="4"/>
      <c r="B1055" s="4" t="s">
        <v>37</v>
      </c>
      <c r="C1055" s="73">
        <v>0</v>
      </c>
      <c r="D1055" s="73">
        <v>0</v>
      </c>
      <c r="E1055" s="73">
        <v>0</v>
      </c>
      <c r="F1055" s="73">
        <v>0</v>
      </c>
      <c r="G1055" s="73">
        <v>0</v>
      </c>
      <c r="H1055" s="73">
        <v>0</v>
      </c>
      <c r="I1055" s="73">
        <v>0</v>
      </c>
      <c r="J1055" s="73">
        <v>0</v>
      </c>
      <c r="K1055" s="73">
        <v>0</v>
      </c>
      <c r="L1055" s="73">
        <v>0</v>
      </c>
      <c r="M1055" s="73">
        <v>0</v>
      </c>
      <c r="N1055" s="73">
        <v>0</v>
      </c>
      <c r="O1055" s="73">
        <v>0</v>
      </c>
      <c r="P1055" s="73">
        <v>0</v>
      </c>
      <c r="Q1055" s="73">
        <v>0</v>
      </c>
      <c r="R1055" s="73">
        <v>0</v>
      </c>
      <c r="S1055" s="73">
        <v>0</v>
      </c>
      <c r="T1055" s="73">
        <v>0</v>
      </c>
      <c r="U1055" s="73">
        <v>0</v>
      </c>
      <c r="V1055" s="73">
        <v>0</v>
      </c>
      <c r="W1055" s="73">
        <v>0</v>
      </c>
      <c r="X1055" s="73">
        <v>0</v>
      </c>
      <c r="Y1055" s="73">
        <v>0</v>
      </c>
      <c r="Z1055" s="73">
        <v>0</v>
      </c>
      <c r="AA1055" s="73">
        <v>0</v>
      </c>
      <c r="AB1055" s="73">
        <v>0</v>
      </c>
      <c r="AC1055" s="73">
        <v>0</v>
      </c>
      <c r="AD1055" s="73">
        <v>0</v>
      </c>
      <c r="AE1055" s="73">
        <v>0</v>
      </c>
      <c r="AF1055" s="73">
        <v>0</v>
      </c>
      <c r="AG1055" s="73">
        <v>0</v>
      </c>
      <c r="AH1055" s="73">
        <v>0</v>
      </c>
      <c r="AI1055" s="73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</row>
    <row r="1056" spans="1:85">
      <c r="A1056" s="14" t="s">
        <v>36</v>
      </c>
      <c r="B1056" s="14" t="s">
        <v>38</v>
      </c>
      <c r="C1056" s="73">
        <v>0</v>
      </c>
      <c r="D1056" s="73">
        <v>0</v>
      </c>
      <c r="E1056" s="73">
        <v>0</v>
      </c>
      <c r="F1056" s="73">
        <v>0</v>
      </c>
      <c r="G1056" s="73">
        <v>0</v>
      </c>
      <c r="H1056" s="73">
        <v>0</v>
      </c>
      <c r="I1056" s="73">
        <v>0</v>
      </c>
      <c r="J1056" s="73">
        <v>0</v>
      </c>
      <c r="K1056" s="73">
        <v>0</v>
      </c>
      <c r="L1056" s="73">
        <v>0</v>
      </c>
      <c r="M1056" s="73">
        <v>0</v>
      </c>
      <c r="N1056" s="73">
        <v>0</v>
      </c>
      <c r="O1056" s="73">
        <v>0</v>
      </c>
      <c r="P1056" s="73">
        <v>0</v>
      </c>
      <c r="Q1056" s="73">
        <v>0</v>
      </c>
      <c r="R1056" s="73">
        <v>0</v>
      </c>
      <c r="S1056" s="73">
        <v>0</v>
      </c>
      <c r="T1056" s="73">
        <v>0</v>
      </c>
      <c r="U1056" s="73">
        <v>0</v>
      </c>
      <c r="V1056" s="73">
        <v>0</v>
      </c>
      <c r="W1056" s="73">
        <v>0</v>
      </c>
      <c r="X1056" s="73">
        <v>0</v>
      </c>
      <c r="Y1056" s="73">
        <v>0</v>
      </c>
      <c r="Z1056" s="73">
        <v>0</v>
      </c>
      <c r="AA1056" s="73">
        <v>0</v>
      </c>
      <c r="AB1056" s="73">
        <v>0</v>
      </c>
      <c r="AC1056" s="73">
        <v>0</v>
      </c>
      <c r="AD1056" s="73">
        <v>0</v>
      </c>
      <c r="AE1056" s="73">
        <v>0</v>
      </c>
      <c r="AF1056" s="73">
        <v>0</v>
      </c>
      <c r="AG1056" s="73">
        <v>0</v>
      </c>
      <c r="AH1056" s="73">
        <v>0</v>
      </c>
      <c r="AI1056" s="73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</row>
    <row r="1057" spans="1:85">
      <c r="A1057" s="5"/>
      <c r="B1057" s="5" t="s">
        <v>213</v>
      </c>
      <c r="C1057" s="73">
        <v>0</v>
      </c>
      <c r="D1057" s="73">
        <v>0</v>
      </c>
      <c r="E1057" s="73">
        <v>0</v>
      </c>
      <c r="F1057" s="73">
        <v>0</v>
      </c>
      <c r="G1057" s="73">
        <v>0</v>
      </c>
      <c r="H1057" s="73">
        <v>0</v>
      </c>
      <c r="I1057" s="73">
        <v>0</v>
      </c>
      <c r="J1057" s="73">
        <v>0</v>
      </c>
      <c r="K1057" s="73">
        <v>0</v>
      </c>
      <c r="L1057" s="73">
        <v>0</v>
      </c>
      <c r="M1057" s="73">
        <v>0</v>
      </c>
      <c r="N1057" s="73">
        <v>0</v>
      </c>
      <c r="O1057" s="73">
        <v>0</v>
      </c>
      <c r="P1057" s="73">
        <v>0</v>
      </c>
      <c r="Q1057" s="73">
        <v>0</v>
      </c>
      <c r="R1057" s="73">
        <v>0</v>
      </c>
      <c r="S1057" s="73">
        <v>0</v>
      </c>
      <c r="T1057" s="73">
        <v>0</v>
      </c>
      <c r="U1057" s="73">
        <v>0</v>
      </c>
      <c r="V1057" s="73">
        <v>0</v>
      </c>
      <c r="W1057" s="73">
        <v>0</v>
      </c>
      <c r="X1057" s="73">
        <v>0</v>
      </c>
      <c r="Y1057" s="73">
        <v>0</v>
      </c>
      <c r="Z1057" s="73">
        <v>0</v>
      </c>
      <c r="AA1057" s="73">
        <v>0</v>
      </c>
      <c r="AB1057" s="73">
        <v>0</v>
      </c>
      <c r="AC1057" s="73">
        <v>0</v>
      </c>
      <c r="AD1057" s="73">
        <v>0</v>
      </c>
      <c r="AE1057" s="73">
        <v>0</v>
      </c>
      <c r="AF1057" s="73">
        <v>0</v>
      </c>
      <c r="AG1057" s="73">
        <v>0</v>
      </c>
      <c r="AH1057" s="73">
        <v>0</v>
      </c>
      <c r="AI1057" s="73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85">
      <c r="A1058" s="1" t="str">
        <f>LOOKUP(B1058,[1]Regions!$A$4:$A$98,[1]Regions!$B$4:$B$98)</f>
        <v>Taiwan</v>
      </c>
      <c r="B1058" s="2">
        <v>49</v>
      </c>
      <c r="C1058" s="72">
        <v>2018</v>
      </c>
      <c r="D1058" s="72">
        <v>2019</v>
      </c>
      <c r="E1058" s="72">
        <v>2020</v>
      </c>
      <c r="F1058" s="72">
        <v>2021</v>
      </c>
      <c r="G1058" s="72">
        <v>2022</v>
      </c>
      <c r="H1058" s="72">
        <v>2023</v>
      </c>
      <c r="I1058" s="72">
        <v>2024</v>
      </c>
      <c r="J1058" s="72">
        <v>2025</v>
      </c>
      <c r="K1058" s="72">
        <v>2026</v>
      </c>
      <c r="L1058" s="72">
        <v>2027</v>
      </c>
      <c r="M1058" s="72">
        <v>2028</v>
      </c>
      <c r="N1058" s="72">
        <v>2029</v>
      </c>
      <c r="O1058" s="72">
        <v>2030</v>
      </c>
      <c r="P1058" s="72">
        <v>2031</v>
      </c>
      <c r="Q1058" s="72">
        <v>2032</v>
      </c>
      <c r="R1058" s="72">
        <v>2033</v>
      </c>
      <c r="S1058" s="72">
        <v>2034</v>
      </c>
      <c r="T1058" s="72">
        <v>2035</v>
      </c>
      <c r="U1058" s="72">
        <v>2036</v>
      </c>
      <c r="V1058" s="72">
        <v>2037</v>
      </c>
      <c r="W1058" s="72">
        <v>2038</v>
      </c>
      <c r="X1058" s="72">
        <v>2039</v>
      </c>
      <c r="Y1058" s="72">
        <v>2040</v>
      </c>
      <c r="Z1058" s="72">
        <v>2041</v>
      </c>
      <c r="AA1058" s="72">
        <v>2042</v>
      </c>
      <c r="AB1058" s="72">
        <v>2043</v>
      </c>
      <c r="AC1058" s="72">
        <v>2044</v>
      </c>
      <c r="AD1058" s="72">
        <v>2045</v>
      </c>
      <c r="AE1058" s="72">
        <v>2046</v>
      </c>
      <c r="AF1058" s="72">
        <v>2047</v>
      </c>
      <c r="AG1058" s="72">
        <v>2048</v>
      </c>
      <c r="AH1058" s="72">
        <v>2049</v>
      </c>
      <c r="AI1058" s="72">
        <v>2050</v>
      </c>
      <c r="AJ1058">
        <v>2051</v>
      </c>
      <c r="AK1058">
        <v>2052</v>
      </c>
      <c r="AL1058">
        <v>2053</v>
      </c>
      <c r="AM1058">
        <v>2054</v>
      </c>
      <c r="AN1058">
        <v>2055</v>
      </c>
      <c r="AO1058">
        <v>2056</v>
      </c>
      <c r="AP1058">
        <v>2057</v>
      </c>
      <c r="AQ1058">
        <v>2058</v>
      </c>
      <c r="AR1058">
        <v>2059</v>
      </c>
      <c r="AS1058">
        <v>2060</v>
      </c>
      <c r="AT1058">
        <v>2061</v>
      </c>
      <c r="AU1058">
        <v>2062</v>
      </c>
      <c r="AV1058">
        <v>2063</v>
      </c>
      <c r="AW1058">
        <v>2064</v>
      </c>
      <c r="AX1058">
        <v>2065</v>
      </c>
      <c r="AY1058">
        <v>2066</v>
      </c>
      <c r="AZ1058">
        <v>2067</v>
      </c>
      <c r="BA1058">
        <v>2068</v>
      </c>
      <c r="BB1058">
        <v>2069</v>
      </c>
      <c r="BC1058">
        <v>2070</v>
      </c>
      <c r="BD1058">
        <v>2071</v>
      </c>
      <c r="BE1058">
        <v>2072</v>
      </c>
      <c r="BF1058">
        <v>2073</v>
      </c>
      <c r="BG1058">
        <v>2074</v>
      </c>
      <c r="BH1058">
        <v>2075</v>
      </c>
      <c r="BI1058">
        <v>2076</v>
      </c>
      <c r="BJ1058">
        <v>2077</v>
      </c>
      <c r="BK1058">
        <v>2078</v>
      </c>
      <c r="BL1058">
        <v>2079</v>
      </c>
      <c r="BM1058">
        <v>2080</v>
      </c>
      <c r="BN1058">
        <v>2081</v>
      </c>
      <c r="BO1058">
        <v>2082</v>
      </c>
      <c r="BP1058">
        <v>2083</v>
      </c>
      <c r="BQ1058">
        <v>2084</v>
      </c>
      <c r="BR1058">
        <v>2085</v>
      </c>
      <c r="BS1058">
        <v>2086</v>
      </c>
      <c r="BT1058">
        <v>2087</v>
      </c>
      <c r="BU1058">
        <v>2088</v>
      </c>
      <c r="BV1058">
        <v>2089</v>
      </c>
      <c r="BW1058">
        <v>2090</v>
      </c>
      <c r="BX1058">
        <v>2091</v>
      </c>
      <c r="BY1058">
        <v>2092</v>
      </c>
      <c r="BZ1058">
        <v>2093</v>
      </c>
      <c r="CA1058">
        <v>2094</v>
      </c>
      <c r="CB1058">
        <v>2095</v>
      </c>
      <c r="CC1058">
        <v>2096</v>
      </c>
      <c r="CD1058">
        <v>2097</v>
      </c>
      <c r="CE1058">
        <v>2098</v>
      </c>
      <c r="CF1058">
        <v>2099</v>
      </c>
      <c r="CG1058">
        <v>2100</v>
      </c>
    </row>
    <row r="1059" spans="1:85">
      <c r="A1059" s="74"/>
      <c r="B1059" s="74" t="s">
        <v>4</v>
      </c>
      <c r="C1059" s="73">
        <v>0</v>
      </c>
      <c r="D1059" s="73">
        <v>0</v>
      </c>
      <c r="E1059" s="73">
        <v>0</v>
      </c>
      <c r="F1059" s="73">
        <v>0</v>
      </c>
      <c r="G1059" s="73">
        <v>0</v>
      </c>
      <c r="H1059" s="73">
        <v>0</v>
      </c>
      <c r="I1059" s="73">
        <v>0</v>
      </c>
      <c r="J1059" s="73">
        <v>0</v>
      </c>
      <c r="K1059" s="73">
        <v>0</v>
      </c>
      <c r="L1059" s="73">
        <v>0</v>
      </c>
      <c r="M1059" s="73">
        <v>0</v>
      </c>
      <c r="N1059" s="73">
        <v>0</v>
      </c>
      <c r="O1059" s="73">
        <v>0</v>
      </c>
      <c r="P1059" s="73">
        <v>0</v>
      </c>
      <c r="Q1059" s="73">
        <v>0</v>
      </c>
      <c r="R1059" s="73">
        <v>0</v>
      </c>
      <c r="S1059" s="73">
        <v>0</v>
      </c>
      <c r="T1059" s="73">
        <v>0</v>
      </c>
      <c r="U1059" s="73">
        <v>0</v>
      </c>
      <c r="V1059" s="73">
        <v>0</v>
      </c>
      <c r="W1059" s="73">
        <v>0</v>
      </c>
      <c r="X1059" s="73">
        <v>0</v>
      </c>
      <c r="Y1059" s="73">
        <v>0</v>
      </c>
      <c r="Z1059" s="73">
        <v>0</v>
      </c>
      <c r="AA1059" s="73">
        <v>0</v>
      </c>
      <c r="AB1059" s="73">
        <v>0</v>
      </c>
      <c r="AC1059" s="73">
        <v>0</v>
      </c>
      <c r="AD1059" s="73">
        <v>0</v>
      </c>
      <c r="AE1059" s="73">
        <v>0</v>
      </c>
      <c r="AF1059" s="73">
        <v>0</v>
      </c>
      <c r="AG1059" s="73">
        <v>0</v>
      </c>
      <c r="AH1059" s="73">
        <v>0</v>
      </c>
      <c r="AI1059" s="73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</row>
    <row r="1060" spans="1:85">
      <c r="A1060" s="74" t="s">
        <v>0</v>
      </c>
      <c r="B1060" s="74" t="s">
        <v>3</v>
      </c>
      <c r="C1060" s="73">
        <v>0</v>
      </c>
      <c r="D1060" s="73">
        <v>0</v>
      </c>
      <c r="E1060" s="73">
        <v>0</v>
      </c>
      <c r="F1060" s="73">
        <v>0</v>
      </c>
      <c r="G1060" s="73">
        <v>0</v>
      </c>
      <c r="H1060" s="73">
        <v>0</v>
      </c>
      <c r="I1060" s="73">
        <v>0</v>
      </c>
      <c r="J1060" s="73">
        <v>0</v>
      </c>
      <c r="K1060" s="73">
        <v>0</v>
      </c>
      <c r="L1060" s="73">
        <v>0</v>
      </c>
      <c r="M1060" s="73">
        <v>0</v>
      </c>
      <c r="N1060" s="73">
        <v>0</v>
      </c>
      <c r="O1060" s="73">
        <v>0</v>
      </c>
      <c r="P1060" s="73">
        <v>0</v>
      </c>
      <c r="Q1060" s="73">
        <v>0</v>
      </c>
      <c r="R1060" s="73">
        <v>0</v>
      </c>
      <c r="S1060" s="73">
        <v>0</v>
      </c>
      <c r="T1060" s="73">
        <v>0</v>
      </c>
      <c r="U1060" s="73">
        <v>0</v>
      </c>
      <c r="V1060" s="73">
        <v>0</v>
      </c>
      <c r="W1060" s="73">
        <v>0</v>
      </c>
      <c r="X1060" s="73">
        <v>0</v>
      </c>
      <c r="Y1060" s="73">
        <v>0</v>
      </c>
      <c r="Z1060" s="73">
        <v>0</v>
      </c>
      <c r="AA1060" s="73">
        <v>0</v>
      </c>
      <c r="AB1060" s="73">
        <v>0</v>
      </c>
      <c r="AC1060" s="73">
        <v>0</v>
      </c>
      <c r="AD1060" s="73">
        <v>0</v>
      </c>
      <c r="AE1060" s="73">
        <v>0</v>
      </c>
      <c r="AF1060" s="73">
        <v>0</v>
      </c>
      <c r="AG1060" s="73">
        <v>0</v>
      </c>
      <c r="AH1060" s="73">
        <v>0</v>
      </c>
      <c r="AI1060" s="73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</row>
    <row r="1061" spans="1:85">
      <c r="A1061" s="74"/>
      <c r="B1061" s="74" t="s">
        <v>34</v>
      </c>
      <c r="C1061" s="73">
        <v>0</v>
      </c>
      <c r="D1061" s="73">
        <v>0</v>
      </c>
      <c r="E1061" s="73">
        <v>0</v>
      </c>
      <c r="F1061" s="73">
        <v>0</v>
      </c>
      <c r="G1061" s="73">
        <v>0</v>
      </c>
      <c r="H1061" s="73">
        <v>0</v>
      </c>
      <c r="I1061" s="73">
        <v>0</v>
      </c>
      <c r="J1061" s="73">
        <v>0</v>
      </c>
      <c r="K1061" s="73">
        <v>0</v>
      </c>
      <c r="L1061" s="73">
        <v>0</v>
      </c>
      <c r="M1061" s="73">
        <v>0</v>
      </c>
      <c r="N1061" s="73">
        <v>0</v>
      </c>
      <c r="O1061" s="73">
        <v>0</v>
      </c>
      <c r="P1061" s="73">
        <v>0</v>
      </c>
      <c r="Q1061" s="73">
        <v>0</v>
      </c>
      <c r="R1061" s="73">
        <v>0</v>
      </c>
      <c r="S1061" s="73">
        <v>0</v>
      </c>
      <c r="T1061" s="73">
        <v>0</v>
      </c>
      <c r="U1061" s="73">
        <v>0</v>
      </c>
      <c r="V1061" s="73">
        <v>0</v>
      </c>
      <c r="W1061" s="73">
        <v>0</v>
      </c>
      <c r="X1061" s="73">
        <v>0</v>
      </c>
      <c r="Y1061" s="73">
        <v>0</v>
      </c>
      <c r="Z1061" s="73">
        <v>0</v>
      </c>
      <c r="AA1061" s="73">
        <v>0</v>
      </c>
      <c r="AB1061" s="73">
        <v>0</v>
      </c>
      <c r="AC1061" s="73">
        <v>0</v>
      </c>
      <c r="AD1061" s="73">
        <v>0</v>
      </c>
      <c r="AE1061" s="73">
        <v>0</v>
      </c>
      <c r="AF1061" s="73">
        <v>0</v>
      </c>
      <c r="AG1061" s="73">
        <v>0</v>
      </c>
      <c r="AH1061" s="73">
        <v>0</v>
      </c>
      <c r="AI1061" s="73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</row>
    <row r="1062" spans="1:85">
      <c r="A1062" s="14"/>
      <c r="B1062" s="14" t="s">
        <v>35</v>
      </c>
      <c r="C1062" s="73">
        <v>0</v>
      </c>
      <c r="D1062" s="73">
        <v>0</v>
      </c>
      <c r="E1062" s="73">
        <v>0</v>
      </c>
      <c r="F1062" s="73">
        <v>0</v>
      </c>
      <c r="G1062" s="73">
        <v>0</v>
      </c>
      <c r="H1062" s="73">
        <v>0</v>
      </c>
      <c r="I1062" s="73">
        <v>0</v>
      </c>
      <c r="J1062" s="73">
        <v>0</v>
      </c>
      <c r="K1062" s="73">
        <v>0</v>
      </c>
      <c r="L1062" s="73">
        <v>0</v>
      </c>
      <c r="M1062" s="73">
        <v>0</v>
      </c>
      <c r="N1062" s="73">
        <v>0</v>
      </c>
      <c r="O1062" s="73">
        <v>0</v>
      </c>
      <c r="P1062" s="73">
        <v>0</v>
      </c>
      <c r="Q1062" s="73">
        <v>0</v>
      </c>
      <c r="R1062" s="73">
        <v>0</v>
      </c>
      <c r="S1062" s="73">
        <v>0</v>
      </c>
      <c r="T1062" s="73">
        <v>0</v>
      </c>
      <c r="U1062" s="73">
        <v>0</v>
      </c>
      <c r="V1062" s="73">
        <v>0</v>
      </c>
      <c r="W1062" s="73">
        <v>0</v>
      </c>
      <c r="X1062" s="73">
        <v>0</v>
      </c>
      <c r="Y1062" s="73">
        <v>0</v>
      </c>
      <c r="Z1062" s="73">
        <v>0</v>
      </c>
      <c r="AA1062" s="73">
        <v>0</v>
      </c>
      <c r="AB1062" s="73">
        <v>0</v>
      </c>
      <c r="AC1062" s="73">
        <v>0</v>
      </c>
      <c r="AD1062" s="73">
        <v>0</v>
      </c>
      <c r="AE1062" s="73">
        <v>0</v>
      </c>
      <c r="AF1062" s="73">
        <v>0</v>
      </c>
      <c r="AG1062" s="73">
        <v>0</v>
      </c>
      <c r="AH1062" s="73">
        <v>0</v>
      </c>
      <c r="AI1062" s="73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</row>
    <row r="1063" spans="1:85">
      <c r="A1063" s="4"/>
      <c r="B1063" s="4" t="s">
        <v>4</v>
      </c>
      <c r="C1063" s="73">
        <v>0</v>
      </c>
      <c r="D1063" s="73">
        <v>0</v>
      </c>
      <c r="E1063" s="73">
        <v>0</v>
      </c>
      <c r="F1063" s="73">
        <v>0</v>
      </c>
      <c r="G1063" s="73">
        <v>0</v>
      </c>
      <c r="H1063" s="73">
        <v>0</v>
      </c>
      <c r="I1063" s="73">
        <v>0</v>
      </c>
      <c r="J1063" s="73">
        <v>0</v>
      </c>
      <c r="K1063" s="73">
        <v>0</v>
      </c>
      <c r="L1063" s="73">
        <v>0</v>
      </c>
      <c r="M1063" s="73">
        <v>0</v>
      </c>
      <c r="N1063" s="73">
        <v>0</v>
      </c>
      <c r="O1063" s="73">
        <v>0</v>
      </c>
      <c r="P1063" s="73">
        <v>0</v>
      </c>
      <c r="Q1063" s="73">
        <v>0</v>
      </c>
      <c r="R1063" s="73">
        <v>0</v>
      </c>
      <c r="S1063" s="73">
        <v>0</v>
      </c>
      <c r="T1063" s="73">
        <v>0</v>
      </c>
      <c r="U1063" s="73">
        <v>0</v>
      </c>
      <c r="V1063" s="73">
        <v>0</v>
      </c>
      <c r="W1063" s="73">
        <v>0</v>
      </c>
      <c r="X1063" s="73">
        <v>0</v>
      </c>
      <c r="Y1063" s="73">
        <v>0</v>
      </c>
      <c r="Z1063" s="73">
        <v>0</v>
      </c>
      <c r="AA1063" s="73">
        <v>0</v>
      </c>
      <c r="AB1063" s="73">
        <v>0</v>
      </c>
      <c r="AC1063" s="73">
        <v>0</v>
      </c>
      <c r="AD1063" s="73">
        <v>0</v>
      </c>
      <c r="AE1063" s="73">
        <v>0</v>
      </c>
      <c r="AF1063" s="73">
        <v>0</v>
      </c>
      <c r="AG1063" s="73">
        <v>0</v>
      </c>
      <c r="AH1063" s="73">
        <v>0</v>
      </c>
      <c r="AI1063" s="7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</row>
    <row r="1064" spans="1:85">
      <c r="A1064" s="74" t="s">
        <v>1</v>
      </c>
      <c r="B1064" s="74" t="s">
        <v>3</v>
      </c>
      <c r="C1064" s="73">
        <v>0</v>
      </c>
      <c r="D1064" s="73">
        <v>0</v>
      </c>
      <c r="E1064" s="73">
        <v>0</v>
      </c>
      <c r="F1064" s="73">
        <v>0</v>
      </c>
      <c r="G1064" s="73">
        <v>0</v>
      </c>
      <c r="H1064" s="73">
        <v>0</v>
      </c>
      <c r="I1064" s="73">
        <v>0</v>
      </c>
      <c r="J1064" s="73">
        <v>0</v>
      </c>
      <c r="K1064" s="73">
        <v>0</v>
      </c>
      <c r="L1064" s="73">
        <v>0</v>
      </c>
      <c r="M1064" s="73">
        <v>0</v>
      </c>
      <c r="N1064" s="73">
        <v>0</v>
      </c>
      <c r="O1064" s="73">
        <v>0</v>
      </c>
      <c r="P1064" s="73">
        <v>0</v>
      </c>
      <c r="Q1064" s="73">
        <v>0</v>
      </c>
      <c r="R1064" s="73">
        <v>0</v>
      </c>
      <c r="S1064" s="73">
        <v>0</v>
      </c>
      <c r="T1064" s="73">
        <v>0</v>
      </c>
      <c r="U1064" s="73">
        <v>0</v>
      </c>
      <c r="V1064" s="73">
        <v>0</v>
      </c>
      <c r="W1064" s="73">
        <v>0</v>
      </c>
      <c r="X1064" s="73">
        <v>0</v>
      </c>
      <c r="Y1064" s="73">
        <v>0</v>
      </c>
      <c r="Z1064" s="73">
        <v>0</v>
      </c>
      <c r="AA1064" s="73">
        <v>0</v>
      </c>
      <c r="AB1064" s="73">
        <v>0</v>
      </c>
      <c r="AC1064" s="73">
        <v>0</v>
      </c>
      <c r="AD1064" s="73">
        <v>0</v>
      </c>
      <c r="AE1064" s="73">
        <v>0</v>
      </c>
      <c r="AF1064" s="73">
        <v>0</v>
      </c>
      <c r="AG1064" s="73">
        <v>0</v>
      </c>
      <c r="AH1064" s="73">
        <v>0</v>
      </c>
      <c r="AI1064" s="73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</row>
    <row r="1065" spans="1:85">
      <c r="A1065" s="74"/>
      <c r="B1065" s="74" t="s">
        <v>34</v>
      </c>
      <c r="C1065" s="73">
        <v>0</v>
      </c>
      <c r="D1065" s="73">
        <v>0</v>
      </c>
      <c r="E1065" s="73">
        <v>0</v>
      </c>
      <c r="F1065" s="73">
        <v>0</v>
      </c>
      <c r="G1065" s="73">
        <v>0</v>
      </c>
      <c r="H1065" s="73">
        <v>0</v>
      </c>
      <c r="I1065" s="73">
        <v>0</v>
      </c>
      <c r="J1065" s="73">
        <v>0</v>
      </c>
      <c r="K1065" s="73">
        <v>0</v>
      </c>
      <c r="L1065" s="73">
        <v>0</v>
      </c>
      <c r="M1065" s="73">
        <v>0</v>
      </c>
      <c r="N1065" s="73">
        <v>0</v>
      </c>
      <c r="O1065" s="73">
        <v>0</v>
      </c>
      <c r="P1065" s="73">
        <v>0</v>
      </c>
      <c r="Q1065" s="73">
        <v>0</v>
      </c>
      <c r="R1065" s="73">
        <v>0</v>
      </c>
      <c r="S1065" s="73">
        <v>0</v>
      </c>
      <c r="T1065" s="73">
        <v>0</v>
      </c>
      <c r="U1065" s="73">
        <v>0</v>
      </c>
      <c r="V1065" s="73">
        <v>0</v>
      </c>
      <c r="W1065" s="73">
        <v>0</v>
      </c>
      <c r="X1065" s="73">
        <v>0</v>
      </c>
      <c r="Y1065" s="73">
        <v>0</v>
      </c>
      <c r="Z1065" s="73">
        <v>0</v>
      </c>
      <c r="AA1065" s="73">
        <v>0</v>
      </c>
      <c r="AB1065" s="73">
        <v>0</v>
      </c>
      <c r="AC1065" s="73">
        <v>0</v>
      </c>
      <c r="AD1065" s="73">
        <v>0</v>
      </c>
      <c r="AE1065" s="73">
        <v>0</v>
      </c>
      <c r="AF1065" s="73">
        <v>0</v>
      </c>
      <c r="AG1065" s="73">
        <v>0</v>
      </c>
      <c r="AH1065" s="73">
        <v>0</v>
      </c>
      <c r="AI1065" s="73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</row>
    <row r="1066" spans="1:85">
      <c r="A1066" s="14"/>
      <c r="B1066" s="14" t="s">
        <v>35</v>
      </c>
      <c r="C1066" s="73">
        <v>0</v>
      </c>
      <c r="D1066" s="73">
        <v>0</v>
      </c>
      <c r="E1066" s="73">
        <v>0</v>
      </c>
      <c r="F1066" s="73">
        <v>0</v>
      </c>
      <c r="G1066" s="73">
        <v>0</v>
      </c>
      <c r="H1066" s="73">
        <v>0</v>
      </c>
      <c r="I1066" s="73">
        <v>0</v>
      </c>
      <c r="J1066" s="73">
        <v>0</v>
      </c>
      <c r="K1066" s="73">
        <v>0</v>
      </c>
      <c r="L1066" s="73">
        <v>0</v>
      </c>
      <c r="M1066" s="73">
        <v>0</v>
      </c>
      <c r="N1066" s="73">
        <v>0</v>
      </c>
      <c r="O1066" s="73">
        <v>0</v>
      </c>
      <c r="P1066" s="73">
        <v>0</v>
      </c>
      <c r="Q1066" s="73">
        <v>0</v>
      </c>
      <c r="R1066" s="73">
        <v>0</v>
      </c>
      <c r="S1066" s="73">
        <v>0</v>
      </c>
      <c r="T1066" s="73">
        <v>0</v>
      </c>
      <c r="U1066" s="73">
        <v>0</v>
      </c>
      <c r="V1066" s="73">
        <v>0</v>
      </c>
      <c r="W1066" s="73">
        <v>0</v>
      </c>
      <c r="X1066" s="73">
        <v>0</v>
      </c>
      <c r="Y1066" s="73">
        <v>0</v>
      </c>
      <c r="Z1066" s="73">
        <v>0</v>
      </c>
      <c r="AA1066" s="73">
        <v>0</v>
      </c>
      <c r="AB1066" s="73">
        <v>0</v>
      </c>
      <c r="AC1066" s="73">
        <v>0</v>
      </c>
      <c r="AD1066" s="73">
        <v>0</v>
      </c>
      <c r="AE1066" s="73">
        <v>0</v>
      </c>
      <c r="AF1066" s="73">
        <v>0</v>
      </c>
      <c r="AG1066" s="73">
        <v>0</v>
      </c>
      <c r="AH1066" s="73">
        <v>0</v>
      </c>
      <c r="AI1066" s="73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</row>
    <row r="1067" spans="1:85">
      <c r="A1067" s="4"/>
      <c r="B1067" s="4" t="s">
        <v>4</v>
      </c>
      <c r="C1067" s="73">
        <v>0</v>
      </c>
      <c r="D1067" s="73">
        <v>0</v>
      </c>
      <c r="E1067" s="73">
        <v>0</v>
      </c>
      <c r="F1067" s="73">
        <v>0</v>
      </c>
      <c r="G1067" s="73">
        <v>0</v>
      </c>
      <c r="H1067" s="73">
        <v>0</v>
      </c>
      <c r="I1067" s="73">
        <v>0</v>
      </c>
      <c r="J1067" s="73">
        <v>0</v>
      </c>
      <c r="K1067" s="73">
        <v>0</v>
      </c>
      <c r="L1067" s="73">
        <v>0</v>
      </c>
      <c r="M1067" s="73">
        <v>0</v>
      </c>
      <c r="N1067" s="73">
        <v>0</v>
      </c>
      <c r="O1067" s="73">
        <v>0</v>
      </c>
      <c r="P1067" s="73">
        <v>0</v>
      </c>
      <c r="Q1067" s="73">
        <v>0</v>
      </c>
      <c r="R1067" s="73">
        <v>0</v>
      </c>
      <c r="S1067" s="73">
        <v>0</v>
      </c>
      <c r="T1067" s="73">
        <v>0</v>
      </c>
      <c r="U1067" s="73">
        <v>0</v>
      </c>
      <c r="V1067" s="73">
        <v>0</v>
      </c>
      <c r="W1067" s="73">
        <v>0</v>
      </c>
      <c r="X1067" s="73">
        <v>0</v>
      </c>
      <c r="Y1067" s="73">
        <v>0</v>
      </c>
      <c r="Z1067" s="73">
        <v>0</v>
      </c>
      <c r="AA1067" s="73">
        <v>0</v>
      </c>
      <c r="AB1067" s="73">
        <v>0</v>
      </c>
      <c r="AC1067" s="73">
        <v>0</v>
      </c>
      <c r="AD1067" s="73">
        <v>0</v>
      </c>
      <c r="AE1067" s="73">
        <v>0</v>
      </c>
      <c r="AF1067" s="73">
        <v>0</v>
      </c>
      <c r="AG1067" s="73">
        <v>0</v>
      </c>
      <c r="AH1067" s="73">
        <v>0</v>
      </c>
      <c r="AI1067" s="73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</row>
    <row r="1068" spans="1:85">
      <c r="A1068" s="14" t="s">
        <v>5</v>
      </c>
      <c r="B1068" s="14" t="s">
        <v>3</v>
      </c>
      <c r="C1068" s="73">
        <v>0</v>
      </c>
      <c r="D1068" s="73">
        <v>0</v>
      </c>
      <c r="E1068" s="73">
        <v>0</v>
      </c>
      <c r="F1068" s="73">
        <v>0</v>
      </c>
      <c r="G1068" s="73">
        <v>0</v>
      </c>
      <c r="H1068" s="73">
        <v>0</v>
      </c>
      <c r="I1068" s="73">
        <v>0</v>
      </c>
      <c r="J1068" s="73">
        <v>0</v>
      </c>
      <c r="K1068" s="73">
        <v>0</v>
      </c>
      <c r="L1068" s="73">
        <v>0</v>
      </c>
      <c r="M1068" s="73">
        <v>0</v>
      </c>
      <c r="N1068" s="73">
        <v>0</v>
      </c>
      <c r="O1068" s="73">
        <v>0</v>
      </c>
      <c r="P1068" s="73">
        <v>0</v>
      </c>
      <c r="Q1068" s="73">
        <v>0</v>
      </c>
      <c r="R1068" s="73">
        <v>0</v>
      </c>
      <c r="S1068" s="73">
        <v>0</v>
      </c>
      <c r="T1068" s="73">
        <v>0</v>
      </c>
      <c r="U1068" s="73">
        <v>0</v>
      </c>
      <c r="V1068" s="73">
        <v>0</v>
      </c>
      <c r="W1068" s="73">
        <v>0</v>
      </c>
      <c r="X1068" s="73">
        <v>0</v>
      </c>
      <c r="Y1068" s="73">
        <v>0</v>
      </c>
      <c r="Z1068" s="73">
        <v>0</v>
      </c>
      <c r="AA1068" s="73">
        <v>0</v>
      </c>
      <c r="AB1068" s="73">
        <v>0</v>
      </c>
      <c r="AC1068" s="73">
        <v>0</v>
      </c>
      <c r="AD1068" s="73">
        <v>0</v>
      </c>
      <c r="AE1068" s="73">
        <v>0</v>
      </c>
      <c r="AF1068" s="73">
        <v>0</v>
      </c>
      <c r="AG1068" s="73">
        <v>0</v>
      </c>
      <c r="AH1068" s="73">
        <v>0</v>
      </c>
      <c r="AI1068" s="73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</row>
    <row r="1069" spans="1:85">
      <c r="A1069" s="5"/>
      <c r="B1069" s="5" t="s">
        <v>4</v>
      </c>
      <c r="C1069" s="73">
        <v>0</v>
      </c>
      <c r="D1069" s="73">
        <v>0</v>
      </c>
      <c r="E1069" s="73">
        <v>0</v>
      </c>
      <c r="F1069" s="73">
        <v>0</v>
      </c>
      <c r="G1069" s="73">
        <v>0</v>
      </c>
      <c r="H1069" s="73">
        <v>0</v>
      </c>
      <c r="I1069" s="73">
        <v>0</v>
      </c>
      <c r="J1069" s="73">
        <v>0</v>
      </c>
      <c r="K1069" s="73">
        <v>0</v>
      </c>
      <c r="L1069" s="73">
        <v>0</v>
      </c>
      <c r="M1069" s="73">
        <v>0</v>
      </c>
      <c r="N1069" s="73">
        <v>0</v>
      </c>
      <c r="O1069" s="73">
        <v>0</v>
      </c>
      <c r="P1069" s="73">
        <v>0</v>
      </c>
      <c r="Q1069" s="73">
        <v>0</v>
      </c>
      <c r="R1069" s="73">
        <v>0</v>
      </c>
      <c r="S1069" s="73">
        <v>0</v>
      </c>
      <c r="T1069" s="73">
        <v>0</v>
      </c>
      <c r="U1069" s="73">
        <v>0</v>
      </c>
      <c r="V1069" s="73">
        <v>0</v>
      </c>
      <c r="W1069" s="73">
        <v>0</v>
      </c>
      <c r="X1069" s="73">
        <v>0</v>
      </c>
      <c r="Y1069" s="73">
        <v>0</v>
      </c>
      <c r="Z1069" s="73">
        <v>0</v>
      </c>
      <c r="AA1069" s="73">
        <v>0</v>
      </c>
      <c r="AB1069" s="73">
        <v>0</v>
      </c>
      <c r="AC1069" s="73">
        <v>0</v>
      </c>
      <c r="AD1069" s="73">
        <v>0</v>
      </c>
      <c r="AE1069" s="73">
        <v>0</v>
      </c>
      <c r="AF1069" s="73">
        <v>0</v>
      </c>
      <c r="AG1069" s="73">
        <v>0</v>
      </c>
      <c r="AH1069" s="73">
        <v>0</v>
      </c>
      <c r="AI1069" s="73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</row>
    <row r="1070" spans="1:85">
      <c r="A1070" s="5" t="s">
        <v>2</v>
      </c>
      <c r="B1070" s="5" t="s">
        <v>3</v>
      </c>
      <c r="C1070" s="73">
        <v>0</v>
      </c>
      <c r="D1070" s="73">
        <v>0</v>
      </c>
      <c r="E1070" s="73">
        <v>0</v>
      </c>
      <c r="F1070" s="73">
        <v>0</v>
      </c>
      <c r="G1070" s="73">
        <v>0</v>
      </c>
      <c r="H1070" s="73">
        <v>0</v>
      </c>
      <c r="I1070" s="73">
        <v>0</v>
      </c>
      <c r="J1070" s="73">
        <v>0</v>
      </c>
      <c r="K1070" s="73">
        <v>0</v>
      </c>
      <c r="L1070" s="73">
        <v>0</v>
      </c>
      <c r="M1070" s="73">
        <v>0</v>
      </c>
      <c r="N1070" s="73">
        <v>0</v>
      </c>
      <c r="O1070" s="73">
        <v>0</v>
      </c>
      <c r="P1070" s="73">
        <v>0</v>
      </c>
      <c r="Q1070" s="73">
        <v>0</v>
      </c>
      <c r="R1070" s="73">
        <v>0</v>
      </c>
      <c r="S1070" s="73">
        <v>0</v>
      </c>
      <c r="T1070" s="73">
        <v>0</v>
      </c>
      <c r="U1070" s="73">
        <v>0</v>
      </c>
      <c r="V1070" s="73">
        <v>0</v>
      </c>
      <c r="W1070" s="73">
        <v>0</v>
      </c>
      <c r="X1070" s="73">
        <v>0</v>
      </c>
      <c r="Y1070" s="73">
        <v>0</v>
      </c>
      <c r="Z1070" s="73">
        <v>0</v>
      </c>
      <c r="AA1070" s="73">
        <v>0</v>
      </c>
      <c r="AB1070" s="73">
        <v>0</v>
      </c>
      <c r="AC1070" s="73">
        <v>0</v>
      </c>
      <c r="AD1070" s="73">
        <v>0</v>
      </c>
      <c r="AE1070" s="73">
        <v>0</v>
      </c>
      <c r="AF1070" s="73">
        <v>0</v>
      </c>
      <c r="AG1070" s="73">
        <v>0</v>
      </c>
      <c r="AH1070" s="73">
        <v>0</v>
      </c>
      <c r="AI1070" s="73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</row>
    <row r="1071" spans="1:85">
      <c r="A1071" s="4"/>
      <c r="B1071" s="4" t="s">
        <v>4</v>
      </c>
      <c r="C1071" s="73">
        <v>0</v>
      </c>
      <c r="D1071" s="73">
        <v>0</v>
      </c>
      <c r="E1071" s="73">
        <v>0</v>
      </c>
      <c r="F1071" s="73">
        <v>0</v>
      </c>
      <c r="G1071" s="73">
        <v>0</v>
      </c>
      <c r="H1071" s="73">
        <v>0</v>
      </c>
      <c r="I1071" s="73">
        <v>0</v>
      </c>
      <c r="J1071" s="73">
        <v>0</v>
      </c>
      <c r="K1071" s="73">
        <v>0</v>
      </c>
      <c r="L1071" s="73">
        <v>0</v>
      </c>
      <c r="M1071" s="73">
        <v>0</v>
      </c>
      <c r="N1071" s="73">
        <v>0</v>
      </c>
      <c r="O1071" s="73">
        <v>0</v>
      </c>
      <c r="P1071" s="73">
        <v>0</v>
      </c>
      <c r="Q1071" s="73">
        <v>0</v>
      </c>
      <c r="R1071" s="73">
        <v>0</v>
      </c>
      <c r="S1071" s="73">
        <v>0</v>
      </c>
      <c r="T1071" s="73">
        <v>0</v>
      </c>
      <c r="U1071" s="73">
        <v>0</v>
      </c>
      <c r="V1071" s="73">
        <v>0</v>
      </c>
      <c r="W1071" s="73">
        <v>0</v>
      </c>
      <c r="X1071" s="73">
        <v>0</v>
      </c>
      <c r="Y1071" s="73">
        <v>0</v>
      </c>
      <c r="Z1071" s="73">
        <v>0</v>
      </c>
      <c r="AA1071" s="73">
        <v>0</v>
      </c>
      <c r="AB1071" s="73">
        <v>0</v>
      </c>
      <c r="AC1071" s="73">
        <v>0</v>
      </c>
      <c r="AD1071" s="73">
        <v>0</v>
      </c>
      <c r="AE1071" s="73">
        <v>0</v>
      </c>
      <c r="AF1071" s="73">
        <v>0</v>
      </c>
      <c r="AG1071" s="73">
        <v>0</v>
      </c>
      <c r="AH1071" s="73">
        <v>0</v>
      </c>
      <c r="AI1071" s="73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</row>
    <row r="1072" spans="1:85">
      <c r="A1072" s="14" t="s">
        <v>7</v>
      </c>
      <c r="B1072" s="14" t="s">
        <v>3</v>
      </c>
      <c r="C1072" s="73">
        <v>0</v>
      </c>
      <c r="D1072" s="73">
        <v>0</v>
      </c>
      <c r="E1072" s="73">
        <v>0</v>
      </c>
      <c r="F1072" s="73">
        <v>0</v>
      </c>
      <c r="G1072" s="73">
        <v>0</v>
      </c>
      <c r="H1072" s="73">
        <v>0</v>
      </c>
      <c r="I1072" s="73">
        <v>0</v>
      </c>
      <c r="J1072" s="73">
        <v>0</v>
      </c>
      <c r="K1072" s="73">
        <v>0</v>
      </c>
      <c r="L1072" s="73">
        <v>0</v>
      </c>
      <c r="M1072" s="73">
        <v>0</v>
      </c>
      <c r="N1072" s="73">
        <v>0</v>
      </c>
      <c r="O1072" s="73">
        <v>0</v>
      </c>
      <c r="P1072" s="73">
        <v>0</v>
      </c>
      <c r="Q1072" s="73">
        <v>0</v>
      </c>
      <c r="R1072" s="73">
        <v>0</v>
      </c>
      <c r="S1072" s="73">
        <v>0</v>
      </c>
      <c r="T1072" s="73">
        <v>0</v>
      </c>
      <c r="U1072" s="73">
        <v>0</v>
      </c>
      <c r="V1072" s="73">
        <v>0</v>
      </c>
      <c r="W1072" s="73">
        <v>0</v>
      </c>
      <c r="X1072" s="73">
        <v>0</v>
      </c>
      <c r="Y1072" s="73">
        <v>0</v>
      </c>
      <c r="Z1072" s="73">
        <v>0</v>
      </c>
      <c r="AA1072" s="73">
        <v>0</v>
      </c>
      <c r="AB1072" s="73">
        <v>0</v>
      </c>
      <c r="AC1072" s="73">
        <v>0</v>
      </c>
      <c r="AD1072" s="73">
        <v>0</v>
      </c>
      <c r="AE1072" s="73">
        <v>0</v>
      </c>
      <c r="AF1072" s="73">
        <v>0</v>
      </c>
      <c r="AG1072" s="73">
        <v>0</v>
      </c>
      <c r="AH1072" s="73">
        <v>0</v>
      </c>
      <c r="AI1072" s="73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</row>
    <row r="1073" spans="1:85">
      <c r="A1073" s="4"/>
      <c r="B1073" s="4" t="s">
        <v>4</v>
      </c>
      <c r="C1073" s="73">
        <v>0</v>
      </c>
      <c r="D1073" s="73">
        <v>0</v>
      </c>
      <c r="E1073" s="73">
        <v>0</v>
      </c>
      <c r="F1073" s="73">
        <v>0</v>
      </c>
      <c r="G1073" s="73">
        <v>0</v>
      </c>
      <c r="H1073" s="73">
        <v>0</v>
      </c>
      <c r="I1073" s="73">
        <v>0</v>
      </c>
      <c r="J1073" s="73">
        <v>0</v>
      </c>
      <c r="K1073" s="73">
        <v>0</v>
      </c>
      <c r="L1073" s="73">
        <v>0</v>
      </c>
      <c r="M1073" s="73">
        <v>0</v>
      </c>
      <c r="N1073" s="73">
        <v>0</v>
      </c>
      <c r="O1073" s="73">
        <v>0</v>
      </c>
      <c r="P1073" s="73">
        <v>0</v>
      </c>
      <c r="Q1073" s="73">
        <v>0</v>
      </c>
      <c r="R1073" s="73">
        <v>0</v>
      </c>
      <c r="S1073" s="73">
        <v>0</v>
      </c>
      <c r="T1073" s="73">
        <v>0</v>
      </c>
      <c r="U1073" s="73">
        <v>0</v>
      </c>
      <c r="V1073" s="73">
        <v>0</v>
      </c>
      <c r="W1073" s="73">
        <v>0</v>
      </c>
      <c r="X1073" s="73">
        <v>0</v>
      </c>
      <c r="Y1073" s="73">
        <v>0</v>
      </c>
      <c r="Z1073" s="73">
        <v>0</v>
      </c>
      <c r="AA1073" s="73">
        <v>0</v>
      </c>
      <c r="AB1073" s="73">
        <v>0</v>
      </c>
      <c r="AC1073" s="73">
        <v>0</v>
      </c>
      <c r="AD1073" s="73">
        <v>0</v>
      </c>
      <c r="AE1073" s="73">
        <v>0</v>
      </c>
      <c r="AF1073" s="73">
        <v>0</v>
      </c>
      <c r="AG1073" s="73">
        <v>0</v>
      </c>
      <c r="AH1073" s="73">
        <v>0</v>
      </c>
      <c r="AI1073" s="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</row>
    <row r="1074" spans="1:85">
      <c r="A1074" s="14" t="s">
        <v>6</v>
      </c>
      <c r="B1074" s="14" t="s">
        <v>3</v>
      </c>
      <c r="C1074" s="73">
        <v>0</v>
      </c>
      <c r="D1074" s="73">
        <v>0</v>
      </c>
      <c r="E1074" s="73">
        <v>0</v>
      </c>
      <c r="F1074" s="73">
        <v>0</v>
      </c>
      <c r="G1074" s="73">
        <v>0</v>
      </c>
      <c r="H1074" s="73">
        <v>0</v>
      </c>
      <c r="I1074" s="73">
        <v>0</v>
      </c>
      <c r="J1074" s="73">
        <v>0</v>
      </c>
      <c r="K1074" s="73">
        <v>0</v>
      </c>
      <c r="L1074" s="73">
        <v>0</v>
      </c>
      <c r="M1074" s="73">
        <v>0</v>
      </c>
      <c r="N1074" s="73">
        <v>0</v>
      </c>
      <c r="O1074" s="73">
        <v>0</v>
      </c>
      <c r="P1074" s="73">
        <v>0</v>
      </c>
      <c r="Q1074" s="73">
        <v>0</v>
      </c>
      <c r="R1074" s="73">
        <v>0</v>
      </c>
      <c r="S1074" s="73">
        <v>0</v>
      </c>
      <c r="T1074" s="73">
        <v>0</v>
      </c>
      <c r="U1074" s="73">
        <v>0</v>
      </c>
      <c r="V1074" s="73">
        <v>0</v>
      </c>
      <c r="W1074" s="73">
        <v>0</v>
      </c>
      <c r="X1074" s="73">
        <v>0</v>
      </c>
      <c r="Y1074" s="73">
        <v>0</v>
      </c>
      <c r="Z1074" s="73">
        <v>0</v>
      </c>
      <c r="AA1074" s="73">
        <v>0</v>
      </c>
      <c r="AB1074" s="73">
        <v>0</v>
      </c>
      <c r="AC1074" s="73">
        <v>0</v>
      </c>
      <c r="AD1074" s="73">
        <v>0</v>
      </c>
      <c r="AE1074" s="73">
        <v>0</v>
      </c>
      <c r="AF1074" s="73">
        <v>0</v>
      </c>
      <c r="AG1074" s="73">
        <v>0</v>
      </c>
      <c r="AH1074" s="73">
        <v>0</v>
      </c>
      <c r="AI1074" s="73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</row>
    <row r="1075" spans="1:85">
      <c r="A1075" s="5"/>
      <c r="B1075" s="5" t="s">
        <v>4</v>
      </c>
      <c r="C1075" s="73">
        <v>0</v>
      </c>
      <c r="D1075" s="73">
        <v>0</v>
      </c>
      <c r="E1075" s="73">
        <v>0</v>
      </c>
      <c r="F1075" s="73">
        <v>0</v>
      </c>
      <c r="G1075" s="73">
        <v>0</v>
      </c>
      <c r="H1075" s="73">
        <v>0</v>
      </c>
      <c r="I1075" s="73">
        <v>0</v>
      </c>
      <c r="J1075" s="73">
        <v>0</v>
      </c>
      <c r="K1075" s="73">
        <v>0</v>
      </c>
      <c r="L1075" s="73">
        <v>0</v>
      </c>
      <c r="M1075" s="73">
        <v>0</v>
      </c>
      <c r="N1075" s="73">
        <v>0</v>
      </c>
      <c r="O1075" s="73">
        <v>0</v>
      </c>
      <c r="P1075" s="73">
        <v>0</v>
      </c>
      <c r="Q1075" s="73">
        <v>0</v>
      </c>
      <c r="R1075" s="73">
        <v>0</v>
      </c>
      <c r="S1075" s="73">
        <v>0</v>
      </c>
      <c r="T1075" s="73">
        <v>0</v>
      </c>
      <c r="U1075" s="73">
        <v>0</v>
      </c>
      <c r="V1075" s="73">
        <v>0</v>
      </c>
      <c r="W1075" s="73">
        <v>0</v>
      </c>
      <c r="X1075" s="73">
        <v>0</v>
      </c>
      <c r="Y1075" s="73">
        <v>0</v>
      </c>
      <c r="Z1075" s="73">
        <v>0</v>
      </c>
      <c r="AA1075" s="73">
        <v>0</v>
      </c>
      <c r="AB1075" s="73">
        <v>0</v>
      </c>
      <c r="AC1075" s="73">
        <v>0</v>
      </c>
      <c r="AD1075" s="73">
        <v>0</v>
      </c>
      <c r="AE1075" s="73">
        <v>0</v>
      </c>
      <c r="AF1075" s="73">
        <v>0</v>
      </c>
      <c r="AG1075" s="73">
        <v>0</v>
      </c>
      <c r="AH1075" s="73">
        <v>0</v>
      </c>
      <c r="AI1075" s="73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</row>
    <row r="1076" spans="1:85">
      <c r="A1076" s="5" t="s">
        <v>8</v>
      </c>
      <c r="B1076" s="5" t="s">
        <v>3</v>
      </c>
      <c r="C1076" s="73">
        <v>0</v>
      </c>
      <c r="D1076" s="73">
        <v>0</v>
      </c>
      <c r="E1076" s="73">
        <v>0</v>
      </c>
      <c r="F1076" s="73">
        <v>0</v>
      </c>
      <c r="G1076" s="73">
        <v>0</v>
      </c>
      <c r="H1076" s="73">
        <v>0</v>
      </c>
      <c r="I1076" s="73">
        <v>0</v>
      </c>
      <c r="J1076" s="73">
        <v>0</v>
      </c>
      <c r="K1076" s="73">
        <v>0</v>
      </c>
      <c r="L1076" s="73">
        <v>0</v>
      </c>
      <c r="M1076" s="73">
        <v>0</v>
      </c>
      <c r="N1076" s="73">
        <v>0</v>
      </c>
      <c r="O1076" s="73">
        <v>0</v>
      </c>
      <c r="P1076" s="73">
        <v>0</v>
      </c>
      <c r="Q1076" s="73">
        <v>0</v>
      </c>
      <c r="R1076" s="73">
        <v>0</v>
      </c>
      <c r="S1076" s="73">
        <v>0</v>
      </c>
      <c r="T1076" s="73">
        <v>0</v>
      </c>
      <c r="U1076" s="73">
        <v>0</v>
      </c>
      <c r="V1076" s="73">
        <v>0</v>
      </c>
      <c r="W1076" s="73">
        <v>0</v>
      </c>
      <c r="X1076" s="73">
        <v>0</v>
      </c>
      <c r="Y1076" s="73">
        <v>0</v>
      </c>
      <c r="Z1076" s="73">
        <v>0</v>
      </c>
      <c r="AA1076" s="73">
        <v>0</v>
      </c>
      <c r="AB1076" s="73">
        <v>0</v>
      </c>
      <c r="AC1076" s="73">
        <v>0</v>
      </c>
      <c r="AD1076" s="73">
        <v>0</v>
      </c>
      <c r="AE1076" s="73">
        <v>0</v>
      </c>
      <c r="AF1076" s="73">
        <v>0</v>
      </c>
      <c r="AG1076" s="73">
        <v>0</v>
      </c>
      <c r="AH1076" s="73">
        <v>0</v>
      </c>
      <c r="AI1076" s="73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</row>
    <row r="1077" spans="1:85">
      <c r="A1077" s="4"/>
      <c r="B1077" s="4" t="s">
        <v>37</v>
      </c>
      <c r="C1077" s="73">
        <v>0</v>
      </c>
      <c r="D1077" s="73">
        <v>0</v>
      </c>
      <c r="E1077" s="73">
        <v>0</v>
      </c>
      <c r="F1077" s="73">
        <v>0</v>
      </c>
      <c r="G1077" s="73">
        <v>0</v>
      </c>
      <c r="H1077" s="73">
        <v>0</v>
      </c>
      <c r="I1077" s="73">
        <v>0</v>
      </c>
      <c r="J1077" s="73">
        <v>0</v>
      </c>
      <c r="K1077" s="73">
        <v>0</v>
      </c>
      <c r="L1077" s="73">
        <v>0</v>
      </c>
      <c r="M1077" s="73">
        <v>0</v>
      </c>
      <c r="N1077" s="73">
        <v>0</v>
      </c>
      <c r="O1077" s="73">
        <v>0</v>
      </c>
      <c r="P1077" s="73">
        <v>0</v>
      </c>
      <c r="Q1077" s="73">
        <v>0</v>
      </c>
      <c r="R1077" s="73">
        <v>0</v>
      </c>
      <c r="S1077" s="73">
        <v>0</v>
      </c>
      <c r="T1077" s="73">
        <v>0</v>
      </c>
      <c r="U1077" s="73">
        <v>0</v>
      </c>
      <c r="V1077" s="73">
        <v>0</v>
      </c>
      <c r="W1077" s="73">
        <v>0</v>
      </c>
      <c r="X1077" s="73">
        <v>0</v>
      </c>
      <c r="Y1077" s="73">
        <v>0</v>
      </c>
      <c r="Z1077" s="73">
        <v>0</v>
      </c>
      <c r="AA1077" s="73">
        <v>0</v>
      </c>
      <c r="AB1077" s="73">
        <v>0</v>
      </c>
      <c r="AC1077" s="73">
        <v>0</v>
      </c>
      <c r="AD1077" s="73">
        <v>0</v>
      </c>
      <c r="AE1077" s="73">
        <v>0</v>
      </c>
      <c r="AF1077" s="73">
        <v>0</v>
      </c>
      <c r="AG1077" s="73">
        <v>0</v>
      </c>
      <c r="AH1077" s="73">
        <v>0</v>
      </c>
      <c r="AI1077" s="73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</row>
    <row r="1078" spans="1:85">
      <c r="A1078" s="14" t="s">
        <v>36</v>
      </c>
      <c r="B1078" s="14" t="s">
        <v>38</v>
      </c>
      <c r="C1078" s="73">
        <v>0</v>
      </c>
      <c r="D1078" s="73">
        <v>0</v>
      </c>
      <c r="E1078" s="73">
        <v>0</v>
      </c>
      <c r="F1078" s="73">
        <v>0</v>
      </c>
      <c r="G1078" s="73">
        <v>0</v>
      </c>
      <c r="H1078" s="73">
        <v>0</v>
      </c>
      <c r="I1078" s="73">
        <v>0</v>
      </c>
      <c r="J1078" s="73">
        <v>0</v>
      </c>
      <c r="K1078" s="73">
        <v>0</v>
      </c>
      <c r="L1078" s="73">
        <v>0</v>
      </c>
      <c r="M1078" s="73">
        <v>0</v>
      </c>
      <c r="N1078" s="73">
        <v>0</v>
      </c>
      <c r="O1078" s="73">
        <v>0</v>
      </c>
      <c r="P1078" s="73">
        <v>0</v>
      </c>
      <c r="Q1078" s="73">
        <v>0</v>
      </c>
      <c r="R1078" s="73">
        <v>0</v>
      </c>
      <c r="S1078" s="73">
        <v>0</v>
      </c>
      <c r="T1078" s="73">
        <v>0</v>
      </c>
      <c r="U1078" s="73">
        <v>0</v>
      </c>
      <c r="V1078" s="73">
        <v>0</v>
      </c>
      <c r="W1078" s="73">
        <v>0</v>
      </c>
      <c r="X1078" s="73">
        <v>0</v>
      </c>
      <c r="Y1078" s="73">
        <v>0</v>
      </c>
      <c r="Z1078" s="73">
        <v>0</v>
      </c>
      <c r="AA1078" s="73">
        <v>0</v>
      </c>
      <c r="AB1078" s="73">
        <v>0</v>
      </c>
      <c r="AC1078" s="73">
        <v>0</v>
      </c>
      <c r="AD1078" s="73">
        <v>0</v>
      </c>
      <c r="AE1078" s="73">
        <v>0</v>
      </c>
      <c r="AF1078" s="73">
        <v>0</v>
      </c>
      <c r="AG1078" s="73">
        <v>0</v>
      </c>
      <c r="AH1078" s="73">
        <v>0</v>
      </c>
      <c r="AI1078" s="73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</row>
    <row r="1079" spans="1:85">
      <c r="A1079" s="5"/>
      <c r="B1079" s="5" t="s">
        <v>213</v>
      </c>
      <c r="C1079" s="73">
        <v>0</v>
      </c>
      <c r="D1079" s="73">
        <v>0</v>
      </c>
      <c r="E1079" s="73">
        <v>0</v>
      </c>
      <c r="F1079" s="73">
        <v>0</v>
      </c>
      <c r="G1079" s="73">
        <v>0</v>
      </c>
      <c r="H1079" s="73">
        <v>0</v>
      </c>
      <c r="I1079" s="73">
        <v>0</v>
      </c>
      <c r="J1079" s="73">
        <v>0</v>
      </c>
      <c r="K1079" s="73">
        <v>0</v>
      </c>
      <c r="L1079" s="73">
        <v>0</v>
      </c>
      <c r="M1079" s="73">
        <v>0</v>
      </c>
      <c r="N1079" s="73">
        <v>0</v>
      </c>
      <c r="O1079" s="73">
        <v>0</v>
      </c>
      <c r="P1079" s="73">
        <v>0</v>
      </c>
      <c r="Q1079" s="73">
        <v>0</v>
      </c>
      <c r="R1079" s="73">
        <v>0</v>
      </c>
      <c r="S1079" s="73">
        <v>0</v>
      </c>
      <c r="T1079" s="73">
        <v>0</v>
      </c>
      <c r="U1079" s="73">
        <v>0</v>
      </c>
      <c r="V1079" s="73">
        <v>0</v>
      </c>
      <c r="W1079" s="73">
        <v>0</v>
      </c>
      <c r="X1079" s="73">
        <v>0</v>
      </c>
      <c r="Y1079" s="73">
        <v>0</v>
      </c>
      <c r="Z1079" s="73">
        <v>0</v>
      </c>
      <c r="AA1079" s="73">
        <v>0</v>
      </c>
      <c r="AB1079" s="73">
        <v>0</v>
      </c>
      <c r="AC1079" s="73">
        <v>0</v>
      </c>
      <c r="AD1079" s="73">
        <v>0</v>
      </c>
      <c r="AE1079" s="73">
        <v>0</v>
      </c>
      <c r="AF1079" s="73">
        <v>0</v>
      </c>
      <c r="AG1079" s="73">
        <v>0</v>
      </c>
      <c r="AH1079" s="73">
        <v>0</v>
      </c>
      <c r="AI1079" s="73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85">
      <c r="A1080" s="1" t="str">
        <f>LOOKUP(B1080,[1]Regions!$A$4:$A$98,[1]Regions!$B$4:$B$98)</f>
        <v>Indonesia</v>
      </c>
      <c r="B1080" s="2">
        <v>50</v>
      </c>
      <c r="C1080" s="72">
        <v>2018</v>
      </c>
      <c r="D1080" s="72">
        <v>2019</v>
      </c>
      <c r="E1080" s="72">
        <v>2020</v>
      </c>
      <c r="F1080" s="72">
        <v>2021</v>
      </c>
      <c r="G1080" s="72">
        <v>2022</v>
      </c>
      <c r="H1080" s="72">
        <v>2023</v>
      </c>
      <c r="I1080" s="72">
        <v>2024</v>
      </c>
      <c r="J1080" s="72">
        <v>2025</v>
      </c>
      <c r="K1080" s="72">
        <v>2026</v>
      </c>
      <c r="L1080" s="72">
        <v>2027</v>
      </c>
      <c r="M1080" s="72">
        <v>2028</v>
      </c>
      <c r="N1080" s="72">
        <v>2029</v>
      </c>
      <c r="O1080" s="72">
        <v>2030</v>
      </c>
      <c r="P1080" s="72">
        <v>2031</v>
      </c>
      <c r="Q1080" s="72">
        <v>2032</v>
      </c>
      <c r="R1080" s="72">
        <v>2033</v>
      </c>
      <c r="S1080" s="72">
        <v>2034</v>
      </c>
      <c r="T1080" s="72">
        <v>2035</v>
      </c>
      <c r="U1080" s="72">
        <v>2036</v>
      </c>
      <c r="V1080" s="72">
        <v>2037</v>
      </c>
      <c r="W1080" s="72">
        <v>2038</v>
      </c>
      <c r="X1080" s="72">
        <v>2039</v>
      </c>
      <c r="Y1080" s="72">
        <v>2040</v>
      </c>
      <c r="Z1080" s="72">
        <v>2041</v>
      </c>
      <c r="AA1080" s="72">
        <v>2042</v>
      </c>
      <c r="AB1080" s="72">
        <v>2043</v>
      </c>
      <c r="AC1080" s="72">
        <v>2044</v>
      </c>
      <c r="AD1080" s="72">
        <v>2045</v>
      </c>
      <c r="AE1080" s="72">
        <v>2046</v>
      </c>
      <c r="AF1080" s="72">
        <v>2047</v>
      </c>
      <c r="AG1080" s="72">
        <v>2048</v>
      </c>
      <c r="AH1080" s="72">
        <v>2049</v>
      </c>
      <c r="AI1080" s="72">
        <v>2050</v>
      </c>
      <c r="AJ1080">
        <v>2051</v>
      </c>
      <c r="AK1080">
        <v>2052</v>
      </c>
      <c r="AL1080">
        <v>2053</v>
      </c>
      <c r="AM1080">
        <v>2054</v>
      </c>
      <c r="AN1080">
        <v>2055</v>
      </c>
      <c r="AO1080">
        <v>2056</v>
      </c>
      <c r="AP1080">
        <v>2057</v>
      </c>
      <c r="AQ1080">
        <v>2058</v>
      </c>
      <c r="AR1080">
        <v>2059</v>
      </c>
      <c r="AS1080">
        <v>2060</v>
      </c>
      <c r="AT1080">
        <v>2061</v>
      </c>
      <c r="AU1080">
        <v>2062</v>
      </c>
      <c r="AV1080">
        <v>2063</v>
      </c>
      <c r="AW1080">
        <v>2064</v>
      </c>
      <c r="AX1080">
        <v>2065</v>
      </c>
      <c r="AY1080">
        <v>2066</v>
      </c>
      <c r="AZ1080">
        <v>2067</v>
      </c>
      <c r="BA1080">
        <v>2068</v>
      </c>
      <c r="BB1080">
        <v>2069</v>
      </c>
      <c r="BC1080">
        <v>2070</v>
      </c>
      <c r="BD1080">
        <v>2071</v>
      </c>
      <c r="BE1080">
        <v>2072</v>
      </c>
      <c r="BF1080">
        <v>2073</v>
      </c>
      <c r="BG1080">
        <v>2074</v>
      </c>
      <c r="BH1080">
        <v>2075</v>
      </c>
      <c r="BI1080">
        <v>2076</v>
      </c>
      <c r="BJ1080">
        <v>2077</v>
      </c>
      <c r="BK1080">
        <v>2078</v>
      </c>
      <c r="BL1080">
        <v>2079</v>
      </c>
      <c r="BM1080">
        <v>2080</v>
      </c>
      <c r="BN1080">
        <v>2081</v>
      </c>
      <c r="BO1080">
        <v>2082</v>
      </c>
      <c r="BP1080">
        <v>2083</v>
      </c>
      <c r="BQ1080">
        <v>2084</v>
      </c>
      <c r="BR1080">
        <v>2085</v>
      </c>
      <c r="BS1080">
        <v>2086</v>
      </c>
      <c r="BT1080">
        <v>2087</v>
      </c>
      <c r="BU1080">
        <v>2088</v>
      </c>
      <c r="BV1080">
        <v>2089</v>
      </c>
      <c r="BW1080">
        <v>2090</v>
      </c>
      <c r="BX1080">
        <v>2091</v>
      </c>
      <c r="BY1080">
        <v>2092</v>
      </c>
      <c r="BZ1080">
        <v>2093</v>
      </c>
      <c r="CA1080">
        <v>2094</v>
      </c>
      <c r="CB1080">
        <v>2095</v>
      </c>
      <c r="CC1080">
        <v>2096</v>
      </c>
      <c r="CD1080">
        <v>2097</v>
      </c>
      <c r="CE1080">
        <v>2098</v>
      </c>
      <c r="CF1080">
        <v>2099</v>
      </c>
      <c r="CG1080">
        <v>2100</v>
      </c>
    </row>
    <row r="1081" spans="1:85">
      <c r="A1081" s="74"/>
      <c r="B1081" s="74" t="s">
        <v>4</v>
      </c>
      <c r="C1081" s="73">
        <v>0</v>
      </c>
      <c r="D1081" s="73">
        <v>0</v>
      </c>
      <c r="E1081" s="73">
        <v>0</v>
      </c>
      <c r="F1081" s="73">
        <v>0</v>
      </c>
      <c r="G1081" s="73">
        <v>0</v>
      </c>
      <c r="H1081" s="73">
        <v>0</v>
      </c>
      <c r="I1081" s="73">
        <v>0</v>
      </c>
      <c r="J1081" s="73">
        <v>0</v>
      </c>
      <c r="K1081" s="73">
        <v>0</v>
      </c>
      <c r="L1081" s="73">
        <v>0</v>
      </c>
      <c r="M1081" s="73">
        <v>0</v>
      </c>
      <c r="N1081" s="73">
        <v>0</v>
      </c>
      <c r="O1081" s="73">
        <v>0</v>
      </c>
      <c r="P1081" s="73">
        <v>0</v>
      </c>
      <c r="Q1081" s="73">
        <v>0</v>
      </c>
      <c r="R1081" s="73">
        <v>0</v>
      </c>
      <c r="S1081" s="73">
        <v>0</v>
      </c>
      <c r="T1081" s="73">
        <v>0</v>
      </c>
      <c r="U1081" s="73">
        <v>0</v>
      </c>
      <c r="V1081" s="73">
        <v>0</v>
      </c>
      <c r="W1081" s="73">
        <v>0</v>
      </c>
      <c r="X1081" s="73">
        <v>0</v>
      </c>
      <c r="Y1081" s="73">
        <v>0</v>
      </c>
      <c r="Z1081" s="73">
        <v>0</v>
      </c>
      <c r="AA1081" s="73">
        <v>0</v>
      </c>
      <c r="AB1081" s="73">
        <v>0</v>
      </c>
      <c r="AC1081" s="73">
        <v>0</v>
      </c>
      <c r="AD1081" s="73">
        <v>0</v>
      </c>
      <c r="AE1081" s="73">
        <v>0</v>
      </c>
      <c r="AF1081" s="73">
        <v>0</v>
      </c>
      <c r="AG1081" s="73">
        <v>0</v>
      </c>
      <c r="AH1081" s="73">
        <v>0</v>
      </c>
      <c r="AI1081" s="73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</row>
    <row r="1082" spans="1:85">
      <c r="A1082" s="74" t="s">
        <v>0</v>
      </c>
      <c r="B1082" s="74" t="s">
        <v>3</v>
      </c>
      <c r="C1082" s="73">
        <v>0</v>
      </c>
      <c r="D1082" s="73">
        <v>0</v>
      </c>
      <c r="E1082" s="73">
        <v>0</v>
      </c>
      <c r="F1082" s="73">
        <v>0</v>
      </c>
      <c r="G1082" s="73">
        <v>0</v>
      </c>
      <c r="H1082" s="73">
        <v>0</v>
      </c>
      <c r="I1082" s="73">
        <v>0</v>
      </c>
      <c r="J1082" s="73">
        <v>0</v>
      </c>
      <c r="K1082" s="73">
        <v>0</v>
      </c>
      <c r="L1082" s="73">
        <v>0</v>
      </c>
      <c r="M1082" s="73">
        <v>0</v>
      </c>
      <c r="N1082" s="73">
        <v>0</v>
      </c>
      <c r="O1082" s="73">
        <v>0</v>
      </c>
      <c r="P1082" s="73">
        <v>0</v>
      </c>
      <c r="Q1082" s="73">
        <v>0</v>
      </c>
      <c r="R1082" s="73">
        <v>0</v>
      </c>
      <c r="S1082" s="73">
        <v>0</v>
      </c>
      <c r="T1082" s="73">
        <v>0</v>
      </c>
      <c r="U1082" s="73">
        <v>0</v>
      </c>
      <c r="V1082" s="73">
        <v>0</v>
      </c>
      <c r="W1082" s="73">
        <v>0</v>
      </c>
      <c r="X1082" s="73">
        <v>0</v>
      </c>
      <c r="Y1082" s="73">
        <v>0</v>
      </c>
      <c r="Z1082" s="73">
        <v>0</v>
      </c>
      <c r="AA1082" s="73">
        <v>0</v>
      </c>
      <c r="AB1082" s="73">
        <v>0</v>
      </c>
      <c r="AC1082" s="73">
        <v>0</v>
      </c>
      <c r="AD1082" s="73">
        <v>0</v>
      </c>
      <c r="AE1082" s="73">
        <v>0</v>
      </c>
      <c r="AF1082" s="73">
        <v>0</v>
      </c>
      <c r="AG1082" s="73">
        <v>0</v>
      </c>
      <c r="AH1082" s="73">
        <v>0</v>
      </c>
      <c r="AI1082" s="73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</row>
    <row r="1083" spans="1:85">
      <c r="A1083" s="74"/>
      <c r="B1083" s="74" t="s">
        <v>34</v>
      </c>
      <c r="C1083" s="73">
        <v>0</v>
      </c>
      <c r="D1083" s="73">
        <v>0</v>
      </c>
      <c r="E1083" s="73">
        <v>0</v>
      </c>
      <c r="F1083" s="73">
        <v>0</v>
      </c>
      <c r="G1083" s="73">
        <v>0</v>
      </c>
      <c r="H1083" s="73">
        <v>0</v>
      </c>
      <c r="I1083" s="73">
        <v>0</v>
      </c>
      <c r="J1083" s="73">
        <v>0</v>
      </c>
      <c r="K1083" s="73">
        <v>0</v>
      </c>
      <c r="L1083" s="73">
        <v>0</v>
      </c>
      <c r="M1083" s="73">
        <v>0</v>
      </c>
      <c r="N1083" s="73">
        <v>0</v>
      </c>
      <c r="O1083" s="73">
        <v>0</v>
      </c>
      <c r="P1083" s="73">
        <v>0</v>
      </c>
      <c r="Q1083" s="73">
        <v>0</v>
      </c>
      <c r="R1083" s="73">
        <v>0</v>
      </c>
      <c r="S1083" s="73">
        <v>0</v>
      </c>
      <c r="T1083" s="73">
        <v>0</v>
      </c>
      <c r="U1083" s="73">
        <v>0</v>
      </c>
      <c r="V1083" s="73">
        <v>0</v>
      </c>
      <c r="W1083" s="73">
        <v>0</v>
      </c>
      <c r="X1083" s="73">
        <v>0</v>
      </c>
      <c r="Y1083" s="73">
        <v>0</v>
      </c>
      <c r="Z1083" s="73">
        <v>0</v>
      </c>
      <c r="AA1083" s="73">
        <v>0</v>
      </c>
      <c r="AB1083" s="73">
        <v>0</v>
      </c>
      <c r="AC1083" s="73">
        <v>0</v>
      </c>
      <c r="AD1083" s="73">
        <v>0</v>
      </c>
      <c r="AE1083" s="73">
        <v>0</v>
      </c>
      <c r="AF1083" s="73">
        <v>0</v>
      </c>
      <c r="AG1083" s="73">
        <v>0</v>
      </c>
      <c r="AH1083" s="73">
        <v>0</v>
      </c>
      <c r="AI1083" s="7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</row>
    <row r="1084" spans="1:85">
      <c r="A1084" s="14"/>
      <c r="B1084" s="14" t="s">
        <v>35</v>
      </c>
      <c r="C1084" s="73">
        <v>0</v>
      </c>
      <c r="D1084" s="73">
        <v>0</v>
      </c>
      <c r="E1084" s="73">
        <v>0</v>
      </c>
      <c r="F1084" s="73">
        <v>0</v>
      </c>
      <c r="G1084" s="73">
        <v>0</v>
      </c>
      <c r="H1084" s="73">
        <v>0</v>
      </c>
      <c r="I1084" s="73">
        <v>0</v>
      </c>
      <c r="J1084" s="73">
        <v>0</v>
      </c>
      <c r="K1084" s="73">
        <v>0</v>
      </c>
      <c r="L1084" s="73">
        <v>0</v>
      </c>
      <c r="M1084" s="73">
        <v>0</v>
      </c>
      <c r="N1084" s="73">
        <v>0</v>
      </c>
      <c r="O1084" s="73">
        <v>0</v>
      </c>
      <c r="P1084" s="73">
        <v>0</v>
      </c>
      <c r="Q1084" s="73">
        <v>0</v>
      </c>
      <c r="R1084" s="73">
        <v>0</v>
      </c>
      <c r="S1084" s="73">
        <v>0</v>
      </c>
      <c r="T1084" s="73">
        <v>0</v>
      </c>
      <c r="U1084" s="73">
        <v>0</v>
      </c>
      <c r="V1084" s="73">
        <v>0</v>
      </c>
      <c r="W1084" s="73">
        <v>0</v>
      </c>
      <c r="X1084" s="73">
        <v>0</v>
      </c>
      <c r="Y1084" s="73">
        <v>0</v>
      </c>
      <c r="Z1084" s="73">
        <v>0</v>
      </c>
      <c r="AA1084" s="73">
        <v>0</v>
      </c>
      <c r="AB1084" s="73">
        <v>0</v>
      </c>
      <c r="AC1084" s="73">
        <v>0</v>
      </c>
      <c r="AD1084" s="73">
        <v>0</v>
      </c>
      <c r="AE1084" s="73">
        <v>0</v>
      </c>
      <c r="AF1084" s="73">
        <v>0</v>
      </c>
      <c r="AG1084" s="73">
        <v>0</v>
      </c>
      <c r="AH1084" s="73">
        <v>0</v>
      </c>
      <c r="AI1084" s="73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</row>
    <row r="1085" spans="1:85">
      <c r="A1085" s="4"/>
      <c r="B1085" s="4" t="s">
        <v>4</v>
      </c>
      <c r="C1085" s="73">
        <v>0</v>
      </c>
      <c r="D1085" s="73">
        <v>0</v>
      </c>
      <c r="E1085" s="73">
        <v>0</v>
      </c>
      <c r="F1085" s="73">
        <v>0</v>
      </c>
      <c r="G1085" s="73">
        <v>0</v>
      </c>
      <c r="H1085" s="73">
        <v>0</v>
      </c>
      <c r="I1085" s="73">
        <v>0</v>
      </c>
      <c r="J1085" s="73">
        <v>0</v>
      </c>
      <c r="K1085" s="73">
        <v>0</v>
      </c>
      <c r="L1085" s="73">
        <v>0</v>
      </c>
      <c r="M1085" s="73">
        <v>0</v>
      </c>
      <c r="N1085" s="73">
        <v>0</v>
      </c>
      <c r="O1085" s="73">
        <v>0</v>
      </c>
      <c r="P1085" s="73">
        <v>0</v>
      </c>
      <c r="Q1085" s="73">
        <v>0</v>
      </c>
      <c r="R1085" s="73">
        <v>0</v>
      </c>
      <c r="S1085" s="73">
        <v>0</v>
      </c>
      <c r="T1085" s="73">
        <v>0</v>
      </c>
      <c r="U1085" s="73">
        <v>0</v>
      </c>
      <c r="V1085" s="73">
        <v>0</v>
      </c>
      <c r="W1085" s="73">
        <v>0</v>
      </c>
      <c r="X1085" s="73">
        <v>0</v>
      </c>
      <c r="Y1085" s="73">
        <v>0</v>
      </c>
      <c r="Z1085" s="73">
        <v>0</v>
      </c>
      <c r="AA1085" s="73">
        <v>0</v>
      </c>
      <c r="AB1085" s="73">
        <v>0</v>
      </c>
      <c r="AC1085" s="73">
        <v>0</v>
      </c>
      <c r="AD1085" s="73">
        <v>0</v>
      </c>
      <c r="AE1085" s="73">
        <v>0</v>
      </c>
      <c r="AF1085" s="73">
        <v>0</v>
      </c>
      <c r="AG1085" s="73">
        <v>0</v>
      </c>
      <c r="AH1085" s="73">
        <v>0</v>
      </c>
      <c r="AI1085" s="73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</row>
    <row r="1086" spans="1:85">
      <c r="A1086" s="74" t="s">
        <v>1</v>
      </c>
      <c r="B1086" s="74" t="s">
        <v>3</v>
      </c>
      <c r="C1086" s="73">
        <v>0</v>
      </c>
      <c r="D1086" s="73">
        <v>0</v>
      </c>
      <c r="E1086" s="73">
        <v>0</v>
      </c>
      <c r="F1086" s="73">
        <v>0</v>
      </c>
      <c r="G1086" s="73">
        <v>0</v>
      </c>
      <c r="H1086" s="73">
        <v>0</v>
      </c>
      <c r="I1086" s="73">
        <v>0</v>
      </c>
      <c r="J1086" s="73">
        <v>0</v>
      </c>
      <c r="K1086" s="73">
        <v>0</v>
      </c>
      <c r="L1086" s="73">
        <v>0</v>
      </c>
      <c r="M1086" s="73">
        <v>0</v>
      </c>
      <c r="N1086" s="73">
        <v>0</v>
      </c>
      <c r="O1086" s="73">
        <v>0</v>
      </c>
      <c r="P1086" s="73">
        <v>0</v>
      </c>
      <c r="Q1086" s="73">
        <v>0</v>
      </c>
      <c r="R1086" s="73">
        <v>0</v>
      </c>
      <c r="S1086" s="73">
        <v>0</v>
      </c>
      <c r="T1086" s="73">
        <v>0</v>
      </c>
      <c r="U1086" s="73">
        <v>0</v>
      </c>
      <c r="V1086" s="73">
        <v>0</v>
      </c>
      <c r="W1086" s="73">
        <v>0</v>
      </c>
      <c r="X1086" s="73">
        <v>0</v>
      </c>
      <c r="Y1086" s="73">
        <v>0</v>
      </c>
      <c r="Z1086" s="73">
        <v>0</v>
      </c>
      <c r="AA1086" s="73">
        <v>0</v>
      </c>
      <c r="AB1086" s="73">
        <v>0</v>
      </c>
      <c r="AC1086" s="73">
        <v>0</v>
      </c>
      <c r="AD1086" s="73">
        <v>0</v>
      </c>
      <c r="AE1086" s="73">
        <v>0</v>
      </c>
      <c r="AF1086" s="73">
        <v>0</v>
      </c>
      <c r="AG1086" s="73">
        <v>0</v>
      </c>
      <c r="AH1086" s="73">
        <v>0</v>
      </c>
      <c r="AI1086" s="73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</row>
    <row r="1087" spans="1:85">
      <c r="A1087" s="74"/>
      <c r="B1087" s="74" t="s">
        <v>34</v>
      </c>
      <c r="C1087" s="73">
        <v>0</v>
      </c>
      <c r="D1087" s="73">
        <v>0</v>
      </c>
      <c r="E1087" s="73">
        <v>0</v>
      </c>
      <c r="F1087" s="73">
        <v>0</v>
      </c>
      <c r="G1087" s="73">
        <v>0</v>
      </c>
      <c r="H1087" s="73">
        <v>0</v>
      </c>
      <c r="I1087" s="73">
        <v>0</v>
      </c>
      <c r="J1087" s="73">
        <v>0</v>
      </c>
      <c r="K1087" s="73">
        <v>0</v>
      </c>
      <c r="L1087" s="73">
        <v>0</v>
      </c>
      <c r="M1087" s="73">
        <v>0</v>
      </c>
      <c r="N1087" s="73">
        <v>0</v>
      </c>
      <c r="O1087" s="73">
        <v>0</v>
      </c>
      <c r="P1087" s="73">
        <v>0</v>
      </c>
      <c r="Q1087" s="73">
        <v>0</v>
      </c>
      <c r="R1087" s="73">
        <v>0</v>
      </c>
      <c r="S1087" s="73">
        <v>0</v>
      </c>
      <c r="T1087" s="73">
        <v>0</v>
      </c>
      <c r="U1087" s="73">
        <v>0</v>
      </c>
      <c r="V1087" s="73">
        <v>0</v>
      </c>
      <c r="W1087" s="73">
        <v>0</v>
      </c>
      <c r="X1087" s="73">
        <v>0</v>
      </c>
      <c r="Y1087" s="73">
        <v>0</v>
      </c>
      <c r="Z1087" s="73">
        <v>0</v>
      </c>
      <c r="AA1087" s="73">
        <v>0</v>
      </c>
      <c r="AB1087" s="73">
        <v>0</v>
      </c>
      <c r="AC1087" s="73">
        <v>0</v>
      </c>
      <c r="AD1087" s="73">
        <v>0</v>
      </c>
      <c r="AE1087" s="73">
        <v>0</v>
      </c>
      <c r="AF1087" s="73">
        <v>0</v>
      </c>
      <c r="AG1087" s="73">
        <v>0</v>
      </c>
      <c r="AH1087" s="73">
        <v>0</v>
      </c>
      <c r="AI1087" s="73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</row>
    <row r="1088" spans="1:85">
      <c r="A1088" s="14"/>
      <c r="B1088" s="14" t="s">
        <v>35</v>
      </c>
      <c r="C1088" s="73">
        <v>0</v>
      </c>
      <c r="D1088" s="73">
        <v>0</v>
      </c>
      <c r="E1088" s="73">
        <v>0</v>
      </c>
      <c r="F1088" s="73">
        <v>0</v>
      </c>
      <c r="G1088" s="73">
        <v>0</v>
      </c>
      <c r="H1088" s="73">
        <v>0</v>
      </c>
      <c r="I1088" s="73">
        <v>0</v>
      </c>
      <c r="J1088" s="73">
        <v>0</v>
      </c>
      <c r="K1088" s="73">
        <v>0</v>
      </c>
      <c r="L1088" s="73">
        <v>0</v>
      </c>
      <c r="M1088" s="73">
        <v>0</v>
      </c>
      <c r="N1088" s="73">
        <v>0</v>
      </c>
      <c r="O1088" s="73">
        <v>0</v>
      </c>
      <c r="P1088" s="73">
        <v>0</v>
      </c>
      <c r="Q1088" s="73">
        <v>0</v>
      </c>
      <c r="R1088" s="73">
        <v>0</v>
      </c>
      <c r="S1088" s="73">
        <v>0</v>
      </c>
      <c r="T1088" s="73">
        <v>0</v>
      </c>
      <c r="U1088" s="73">
        <v>0</v>
      </c>
      <c r="V1088" s="73">
        <v>0</v>
      </c>
      <c r="W1088" s="73">
        <v>0</v>
      </c>
      <c r="X1088" s="73">
        <v>0</v>
      </c>
      <c r="Y1088" s="73">
        <v>0</v>
      </c>
      <c r="Z1088" s="73">
        <v>0</v>
      </c>
      <c r="AA1088" s="73">
        <v>0</v>
      </c>
      <c r="AB1088" s="73">
        <v>0</v>
      </c>
      <c r="AC1088" s="73">
        <v>0</v>
      </c>
      <c r="AD1088" s="73">
        <v>0</v>
      </c>
      <c r="AE1088" s="73">
        <v>0</v>
      </c>
      <c r="AF1088" s="73">
        <v>0</v>
      </c>
      <c r="AG1088" s="73">
        <v>0</v>
      </c>
      <c r="AH1088" s="73">
        <v>0</v>
      </c>
      <c r="AI1088" s="73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</row>
    <row r="1089" spans="1:85">
      <c r="A1089" s="4"/>
      <c r="B1089" s="4" t="s">
        <v>4</v>
      </c>
      <c r="C1089" s="73">
        <v>0</v>
      </c>
      <c r="D1089" s="73">
        <v>0</v>
      </c>
      <c r="E1089" s="73">
        <v>0</v>
      </c>
      <c r="F1089" s="73">
        <v>0</v>
      </c>
      <c r="G1089" s="73">
        <v>0</v>
      </c>
      <c r="H1089" s="73">
        <v>0</v>
      </c>
      <c r="I1089" s="73">
        <v>0</v>
      </c>
      <c r="J1089" s="73">
        <v>0</v>
      </c>
      <c r="K1089" s="73">
        <v>0</v>
      </c>
      <c r="L1089" s="73">
        <v>0</v>
      </c>
      <c r="M1089" s="73">
        <v>0</v>
      </c>
      <c r="N1089" s="73">
        <v>0</v>
      </c>
      <c r="O1089" s="73">
        <v>0</v>
      </c>
      <c r="P1089" s="73">
        <v>0</v>
      </c>
      <c r="Q1089" s="73">
        <v>0</v>
      </c>
      <c r="R1089" s="73">
        <v>0</v>
      </c>
      <c r="S1089" s="73">
        <v>0</v>
      </c>
      <c r="T1089" s="73">
        <v>0</v>
      </c>
      <c r="U1089" s="73">
        <v>0</v>
      </c>
      <c r="V1089" s="73">
        <v>0</v>
      </c>
      <c r="W1089" s="73">
        <v>0</v>
      </c>
      <c r="X1089" s="73">
        <v>0</v>
      </c>
      <c r="Y1089" s="73">
        <v>0</v>
      </c>
      <c r="Z1089" s="73">
        <v>0</v>
      </c>
      <c r="AA1089" s="73">
        <v>0</v>
      </c>
      <c r="AB1089" s="73">
        <v>0</v>
      </c>
      <c r="AC1089" s="73">
        <v>0</v>
      </c>
      <c r="AD1089" s="73">
        <v>0</v>
      </c>
      <c r="AE1089" s="73">
        <v>0</v>
      </c>
      <c r="AF1089" s="73">
        <v>0</v>
      </c>
      <c r="AG1089" s="73">
        <v>0</v>
      </c>
      <c r="AH1089" s="73">
        <v>0</v>
      </c>
      <c r="AI1089" s="73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</row>
    <row r="1090" spans="1:85">
      <c r="A1090" s="14" t="s">
        <v>5</v>
      </c>
      <c r="B1090" s="14" t="s">
        <v>3</v>
      </c>
      <c r="C1090" s="73">
        <v>0</v>
      </c>
      <c r="D1090" s="73">
        <v>0</v>
      </c>
      <c r="E1090" s="73">
        <v>0</v>
      </c>
      <c r="F1090" s="73">
        <v>0</v>
      </c>
      <c r="G1090" s="73">
        <v>0</v>
      </c>
      <c r="H1090" s="73">
        <v>0</v>
      </c>
      <c r="I1090" s="73">
        <v>0</v>
      </c>
      <c r="J1090" s="73">
        <v>0</v>
      </c>
      <c r="K1090" s="73">
        <v>0</v>
      </c>
      <c r="L1090" s="73">
        <v>0</v>
      </c>
      <c r="M1090" s="73">
        <v>0</v>
      </c>
      <c r="N1090" s="73">
        <v>0</v>
      </c>
      <c r="O1090" s="73">
        <v>0</v>
      </c>
      <c r="P1090" s="73">
        <v>0</v>
      </c>
      <c r="Q1090" s="73">
        <v>0</v>
      </c>
      <c r="R1090" s="73">
        <v>0</v>
      </c>
      <c r="S1090" s="73">
        <v>0</v>
      </c>
      <c r="T1090" s="73">
        <v>0</v>
      </c>
      <c r="U1090" s="73">
        <v>0</v>
      </c>
      <c r="V1090" s="73">
        <v>0</v>
      </c>
      <c r="W1090" s="73">
        <v>0</v>
      </c>
      <c r="X1090" s="73">
        <v>0</v>
      </c>
      <c r="Y1090" s="73">
        <v>0</v>
      </c>
      <c r="Z1090" s="73">
        <v>0</v>
      </c>
      <c r="AA1090" s="73">
        <v>0</v>
      </c>
      <c r="AB1090" s="73">
        <v>0</v>
      </c>
      <c r="AC1090" s="73">
        <v>0</v>
      </c>
      <c r="AD1090" s="73">
        <v>0</v>
      </c>
      <c r="AE1090" s="73">
        <v>0</v>
      </c>
      <c r="AF1090" s="73">
        <v>0</v>
      </c>
      <c r="AG1090" s="73">
        <v>0</v>
      </c>
      <c r="AH1090" s="73">
        <v>0</v>
      </c>
      <c r="AI1090" s="73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</row>
    <row r="1091" spans="1:85">
      <c r="A1091" s="5"/>
      <c r="B1091" s="5" t="s">
        <v>4</v>
      </c>
      <c r="C1091" s="73">
        <v>0</v>
      </c>
      <c r="D1091" s="73">
        <v>0</v>
      </c>
      <c r="E1091" s="73">
        <v>0</v>
      </c>
      <c r="F1091" s="73">
        <v>0</v>
      </c>
      <c r="G1091" s="73">
        <v>0</v>
      </c>
      <c r="H1091" s="73">
        <v>0</v>
      </c>
      <c r="I1091" s="73">
        <v>0</v>
      </c>
      <c r="J1091" s="73">
        <v>0</v>
      </c>
      <c r="K1091" s="73">
        <v>0</v>
      </c>
      <c r="L1091" s="73">
        <v>0</v>
      </c>
      <c r="M1091" s="73">
        <v>0</v>
      </c>
      <c r="N1091" s="73">
        <v>0</v>
      </c>
      <c r="O1091" s="73">
        <v>0</v>
      </c>
      <c r="P1091" s="73">
        <v>0</v>
      </c>
      <c r="Q1091" s="73">
        <v>0</v>
      </c>
      <c r="R1091" s="73">
        <v>0</v>
      </c>
      <c r="S1091" s="73">
        <v>0</v>
      </c>
      <c r="T1091" s="73">
        <v>0</v>
      </c>
      <c r="U1091" s="73">
        <v>0</v>
      </c>
      <c r="V1091" s="73">
        <v>0</v>
      </c>
      <c r="W1091" s="73">
        <v>0</v>
      </c>
      <c r="X1091" s="73">
        <v>0</v>
      </c>
      <c r="Y1091" s="73">
        <v>0</v>
      </c>
      <c r="Z1091" s="73">
        <v>0</v>
      </c>
      <c r="AA1091" s="73">
        <v>0</v>
      </c>
      <c r="AB1091" s="73">
        <v>0</v>
      </c>
      <c r="AC1091" s="73">
        <v>0</v>
      </c>
      <c r="AD1091" s="73">
        <v>0</v>
      </c>
      <c r="AE1091" s="73">
        <v>0</v>
      </c>
      <c r="AF1091" s="73">
        <v>0</v>
      </c>
      <c r="AG1091" s="73">
        <v>0</v>
      </c>
      <c r="AH1091" s="73">
        <v>0</v>
      </c>
      <c r="AI1091" s="73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</row>
    <row r="1092" spans="1:85">
      <c r="A1092" s="5" t="s">
        <v>2</v>
      </c>
      <c r="B1092" s="5" t="s">
        <v>3</v>
      </c>
      <c r="C1092" s="73">
        <v>0</v>
      </c>
      <c r="D1092" s="73">
        <v>0</v>
      </c>
      <c r="E1092" s="73">
        <v>0</v>
      </c>
      <c r="F1092" s="73">
        <v>0</v>
      </c>
      <c r="G1092" s="73">
        <v>0</v>
      </c>
      <c r="H1092" s="73">
        <v>0</v>
      </c>
      <c r="I1092" s="73">
        <v>0</v>
      </c>
      <c r="J1092" s="73">
        <v>0</v>
      </c>
      <c r="K1092" s="73">
        <v>0</v>
      </c>
      <c r="L1092" s="73">
        <v>0</v>
      </c>
      <c r="M1092" s="73">
        <v>0</v>
      </c>
      <c r="N1092" s="73">
        <v>0</v>
      </c>
      <c r="O1092" s="73">
        <v>0</v>
      </c>
      <c r="P1092" s="73">
        <v>0</v>
      </c>
      <c r="Q1092" s="73">
        <v>0</v>
      </c>
      <c r="R1092" s="73">
        <v>0</v>
      </c>
      <c r="S1092" s="73">
        <v>0</v>
      </c>
      <c r="T1092" s="73">
        <v>0</v>
      </c>
      <c r="U1092" s="73">
        <v>0</v>
      </c>
      <c r="V1092" s="73">
        <v>0</v>
      </c>
      <c r="W1092" s="73">
        <v>0</v>
      </c>
      <c r="X1092" s="73">
        <v>0</v>
      </c>
      <c r="Y1092" s="73">
        <v>0</v>
      </c>
      <c r="Z1092" s="73">
        <v>0</v>
      </c>
      <c r="AA1092" s="73">
        <v>0</v>
      </c>
      <c r="AB1092" s="73">
        <v>0</v>
      </c>
      <c r="AC1092" s="73">
        <v>0</v>
      </c>
      <c r="AD1092" s="73">
        <v>0</v>
      </c>
      <c r="AE1092" s="73">
        <v>0</v>
      </c>
      <c r="AF1092" s="73">
        <v>0</v>
      </c>
      <c r="AG1092" s="73">
        <v>0</v>
      </c>
      <c r="AH1092" s="73">
        <v>0</v>
      </c>
      <c r="AI1092" s="73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</row>
    <row r="1093" spans="1:85">
      <c r="A1093" s="4"/>
      <c r="B1093" s="4" t="s">
        <v>4</v>
      </c>
      <c r="C1093" s="73">
        <v>0</v>
      </c>
      <c r="D1093" s="73">
        <v>0</v>
      </c>
      <c r="E1093" s="73">
        <v>0</v>
      </c>
      <c r="F1093" s="73">
        <v>0</v>
      </c>
      <c r="G1093" s="73">
        <v>0</v>
      </c>
      <c r="H1093" s="73">
        <v>0</v>
      </c>
      <c r="I1093" s="73">
        <v>0</v>
      </c>
      <c r="J1093" s="73">
        <v>0</v>
      </c>
      <c r="K1093" s="73">
        <v>0</v>
      </c>
      <c r="L1093" s="73">
        <v>0</v>
      </c>
      <c r="M1093" s="73">
        <v>0</v>
      </c>
      <c r="N1093" s="73">
        <v>0</v>
      </c>
      <c r="O1093" s="73">
        <v>0</v>
      </c>
      <c r="P1093" s="73">
        <v>0</v>
      </c>
      <c r="Q1093" s="73">
        <v>0</v>
      </c>
      <c r="R1093" s="73">
        <v>0</v>
      </c>
      <c r="S1093" s="73">
        <v>0</v>
      </c>
      <c r="T1093" s="73">
        <v>0</v>
      </c>
      <c r="U1093" s="73">
        <v>0</v>
      </c>
      <c r="V1093" s="73">
        <v>0</v>
      </c>
      <c r="W1093" s="73">
        <v>0</v>
      </c>
      <c r="X1093" s="73">
        <v>0</v>
      </c>
      <c r="Y1093" s="73">
        <v>0</v>
      </c>
      <c r="Z1093" s="73">
        <v>0</v>
      </c>
      <c r="AA1093" s="73">
        <v>0</v>
      </c>
      <c r="AB1093" s="73">
        <v>0</v>
      </c>
      <c r="AC1093" s="73">
        <v>0</v>
      </c>
      <c r="AD1093" s="73">
        <v>0</v>
      </c>
      <c r="AE1093" s="73">
        <v>0</v>
      </c>
      <c r="AF1093" s="73">
        <v>0</v>
      </c>
      <c r="AG1093" s="73">
        <v>0</v>
      </c>
      <c r="AH1093" s="73">
        <v>0</v>
      </c>
      <c r="AI1093" s="7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</row>
    <row r="1094" spans="1:85">
      <c r="A1094" s="14" t="s">
        <v>7</v>
      </c>
      <c r="B1094" s="14" t="s">
        <v>3</v>
      </c>
      <c r="C1094" s="73">
        <v>0</v>
      </c>
      <c r="D1094" s="73">
        <v>0</v>
      </c>
      <c r="E1094" s="73">
        <v>0</v>
      </c>
      <c r="F1094" s="73">
        <v>0</v>
      </c>
      <c r="G1094" s="73">
        <v>0</v>
      </c>
      <c r="H1094" s="73">
        <v>0</v>
      </c>
      <c r="I1094" s="73">
        <v>0</v>
      </c>
      <c r="J1094" s="73">
        <v>0</v>
      </c>
      <c r="K1094" s="73">
        <v>0</v>
      </c>
      <c r="L1094" s="73">
        <v>0</v>
      </c>
      <c r="M1094" s="73">
        <v>0</v>
      </c>
      <c r="N1094" s="73">
        <v>0</v>
      </c>
      <c r="O1094" s="73">
        <v>0</v>
      </c>
      <c r="P1094" s="73">
        <v>0</v>
      </c>
      <c r="Q1094" s="73">
        <v>0</v>
      </c>
      <c r="R1094" s="73">
        <v>0</v>
      </c>
      <c r="S1094" s="73">
        <v>0</v>
      </c>
      <c r="T1094" s="73">
        <v>0</v>
      </c>
      <c r="U1094" s="73">
        <v>0</v>
      </c>
      <c r="V1094" s="73">
        <v>0</v>
      </c>
      <c r="W1094" s="73">
        <v>0</v>
      </c>
      <c r="X1094" s="73">
        <v>0</v>
      </c>
      <c r="Y1094" s="73">
        <v>0</v>
      </c>
      <c r="Z1094" s="73">
        <v>0</v>
      </c>
      <c r="AA1094" s="73">
        <v>0</v>
      </c>
      <c r="AB1094" s="73">
        <v>0</v>
      </c>
      <c r="AC1094" s="73">
        <v>0</v>
      </c>
      <c r="AD1094" s="73">
        <v>0</v>
      </c>
      <c r="AE1094" s="73">
        <v>0</v>
      </c>
      <c r="AF1094" s="73">
        <v>0</v>
      </c>
      <c r="AG1094" s="73">
        <v>0</v>
      </c>
      <c r="AH1094" s="73">
        <v>0</v>
      </c>
      <c r="AI1094" s="73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</row>
    <row r="1095" spans="1:85">
      <c r="A1095" s="4"/>
      <c r="B1095" s="4" t="s">
        <v>4</v>
      </c>
      <c r="C1095" s="73">
        <v>0</v>
      </c>
      <c r="D1095" s="73">
        <v>0</v>
      </c>
      <c r="E1095" s="73">
        <v>0</v>
      </c>
      <c r="F1095" s="73">
        <v>0</v>
      </c>
      <c r="G1095" s="73">
        <v>0</v>
      </c>
      <c r="H1095" s="73">
        <v>0</v>
      </c>
      <c r="I1095" s="73">
        <v>0</v>
      </c>
      <c r="J1095" s="73">
        <v>0</v>
      </c>
      <c r="K1095" s="73">
        <v>0</v>
      </c>
      <c r="L1095" s="73">
        <v>0</v>
      </c>
      <c r="M1095" s="73">
        <v>0</v>
      </c>
      <c r="N1095" s="73">
        <v>0</v>
      </c>
      <c r="O1095" s="73">
        <v>0</v>
      </c>
      <c r="P1095" s="73">
        <v>0</v>
      </c>
      <c r="Q1095" s="73">
        <v>0</v>
      </c>
      <c r="R1095" s="73">
        <v>0</v>
      </c>
      <c r="S1095" s="73">
        <v>0</v>
      </c>
      <c r="T1095" s="73">
        <v>0</v>
      </c>
      <c r="U1095" s="73">
        <v>0</v>
      </c>
      <c r="V1095" s="73">
        <v>0</v>
      </c>
      <c r="W1095" s="73">
        <v>0</v>
      </c>
      <c r="X1095" s="73">
        <v>0</v>
      </c>
      <c r="Y1095" s="73">
        <v>0</v>
      </c>
      <c r="Z1095" s="73">
        <v>0</v>
      </c>
      <c r="AA1095" s="73">
        <v>0</v>
      </c>
      <c r="AB1095" s="73">
        <v>0</v>
      </c>
      <c r="AC1095" s="73">
        <v>0</v>
      </c>
      <c r="AD1095" s="73">
        <v>0</v>
      </c>
      <c r="AE1095" s="73">
        <v>0</v>
      </c>
      <c r="AF1095" s="73">
        <v>0</v>
      </c>
      <c r="AG1095" s="73">
        <v>0</v>
      </c>
      <c r="AH1095" s="73">
        <v>0</v>
      </c>
      <c r="AI1095" s="73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</row>
    <row r="1096" spans="1:85">
      <c r="A1096" s="14" t="s">
        <v>6</v>
      </c>
      <c r="B1096" s="14" t="s">
        <v>3</v>
      </c>
      <c r="C1096" s="73">
        <v>0</v>
      </c>
      <c r="D1096" s="73">
        <v>0</v>
      </c>
      <c r="E1096" s="73">
        <v>0</v>
      </c>
      <c r="F1096" s="73">
        <v>0</v>
      </c>
      <c r="G1096" s="73">
        <v>0</v>
      </c>
      <c r="H1096" s="73">
        <v>0</v>
      </c>
      <c r="I1096" s="73">
        <v>0</v>
      </c>
      <c r="J1096" s="73">
        <v>0</v>
      </c>
      <c r="K1096" s="73">
        <v>0</v>
      </c>
      <c r="L1096" s="73">
        <v>0</v>
      </c>
      <c r="M1096" s="73">
        <v>0</v>
      </c>
      <c r="N1096" s="73">
        <v>0</v>
      </c>
      <c r="O1096" s="73">
        <v>0</v>
      </c>
      <c r="P1096" s="73">
        <v>0</v>
      </c>
      <c r="Q1096" s="73">
        <v>0</v>
      </c>
      <c r="R1096" s="73">
        <v>0</v>
      </c>
      <c r="S1096" s="73">
        <v>0</v>
      </c>
      <c r="T1096" s="73">
        <v>0</v>
      </c>
      <c r="U1096" s="73">
        <v>0</v>
      </c>
      <c r="V1096" s="73">
        <v>0</v>
      </c>
      <c r="W1096" s="73">
        <v>0</v>
      </c>
      <c r="X1096" s="73">
        <v>0</v>
      </c>
      <c r="Y1096" s="73">
        <v>0</v>
      </c>
      <c r="Z1096" s="73">
        <v>0</v>
      </c>
      <c r="AA1096" s="73">
        <v>0</v>
      </c>
      <c r="AB1096" s="73">
        <v>0</v>
      </c>
      <c r="AC1096" s="73">
        <v>0</v>
      </c>
      <c r="AD1096" s="73">
        <v>0</v>
      </c>
      <c r="AE1096" s="73">
        <v>0</v>
      </c>
      <c r="AF1096" s="73">
        <v>0</v>
      </c>
      <c r="AG1096" s="73">
        <v>0</v>
      </c>
      <c r="AH1096" s="73">
        <v>0</v>
      </c>
      <c r="AI1096" s="73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</row>
    <row r="1097" spans="1:85">
      <c r="A1097" s="5"/>
      <c r="B1097" s="5" t="s">
        <v>4</v>
      </c>
      <c r="C1097" s="73">
        <v>0</v>
      </c>
      <c r="D1097" s="73">
        <v>0</v>
      </c>
      <c r="E1097" s="73">
        <v>0</v>
      </c>
      <c r="F1097" s="73">
        <v>0</v>
      </c>
      <c r="G1097" s="73">
        <v>0</v>
      </c>
      <c r="H1097" s="73">
        <v>0</v>
      </c>
      <c r="I1097" s="73">
        <v>0</v>
      </c>
      <c r="J1097" s="73">
        <v>0</v>
      </c>
      <c r="K1097" s="73">
        <v>0</v>
      </c>
      <c r="L1097" s="73">
        <v>0</v>
      </c>
      <c r="M1097" s="73">
        <v>0</v>
      </c>
      <c r="N1097" s="73">
        <v>0</v>
      </c>
      <c r="O1097" s="73">
        <v>0</v>
      </c>
      <c r="P1097" s="73">
        <v>0</v>
      </c>
      <c r="Q1097" s="73">
        <v>0</v>
      </c>
      <c r="R1097" s="73">
        <v>0</v>
      </c>
      <c r="S1097" s="73">
        <v>0</v>
      </c>
      <c r="T1097" s="73">
        <v>0</v>
      </c>
      <c r="U1097" s="73">
        <v>0</v>
      </c>
      <c r="V1097" s="73">
        <v>0</v>
      </c>
      <c r="W1097" s="73">
        <v>0</v>
      </c>
      <c r="X1097" s="73">
        <v>0</v>
      </c>
      <c r="Y1097" s="73">
        <v>0</v>
      </c>
      <c r="Z1097" s="73">
        <v>0</v>
      </c>
      <c r="AA1097" s="73">
        <v>0</v>
      </c>
      <c r="AB1097" s="73">
        <v>0</v>
      </c>
      <c r="AC1097" s="73">
        <v>0</v>
      </c>
      <c r="AD1097" s="73">
        <v>0</v>
      </c>
      <c r="AE1097" s="73">
        <v>0</v>
      </c>
      <c r="AF1097" s="73">
        <v>0</v>
      </c>
      <c r="AG1097" s="73">
        <v>0</v>
      </c>
      <c r="AH1097" s="73">
        <v>0</v>
      </c>
      <c r="AI1097" s="73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</row>
    <row r="1098" spans="1:85">
      <c r="A1098" s="5" t="s">
        <v>8</v>
      </c>
      <c r="B1098" s="5" t="s">
        <v>3</v>
      </c>
      <c r="C1098" s="73">
        <v>0</v>
      </c>
      <c r="D1098" s="73">
        <v>0</v>
      </c>
      <c r="E1098" s="73">
        <v>0</v>
      </c>
      <c r="F1098" s="73">
        <v>0</v>
      </c>
      <c r="G1098" s="73">
        <v>0</v>
      </c>
      <c r="H1098" s="73">
        <v>0</v>
      </c>
      <c r="I1098" s="73">
        <v>0</v>
      </c>
      <c r="J1098" s="73">
        <v>0</v>
      </c>
      <c r="K1098" s="73">
        <v>0</v>
      </c>
      <c r="L1098" s="73">
        <v>0</v>
      </c>
      <c r="M1098" s="73">
        <v>0</v>
      </c>
      <c r="N1098" s="73">
        <v>0</v>
      </c>
      <c r="O1098" s="73">
        <v>0</v>
      </c>
      <c r="P1098" s="73">
        <v>0</v>
      </c>
      <c r="Q1098" s="73">
        <v>0</v>
      </c>
      <c r="R1098" s="73">
        <v>0</v>
      </c>
      <c r="S1098" s="73">
        <v>0</v>
      </c>
      <c r="T1098" s="73">
        <v>0</v>
      </c>
      <c r="U1098" s="73">
        <v>0</v>
      </c>
      <c r="V1098" s="73">
        <v>0</v>
      </c>
      <c r="W1098" s="73">
        <v>0</v>
      </c>
      <c r="X1098" s="73">
        <v>0</v>
      </c>
      <c r="Y1098" s="73">
        <v>0</v>
      </c>
      <c r="Z1098" s="73">
        <v>0</v>
      </c>
      <c r="AA1098" s="73">
        <v>0</v>
      </c>
      <c r="AB1098" s="73">
        <v>0</v>
      </c>
      <c r="AC1098" s="73">
        <v>0</v>
      </c>
      <c r="AD1098" s="73">
        <v>0</v>
      </c>
      <c r="AE1098" s="73">
        <v>0</v>
      </c>
      <c r="AF1098" s="73">
        <v>0</v>
      </c>
      <c r="AG1098" s="73">
        <v>0</v>
      </c>
      <c r="AH1098" s="73">
        <v>0</v>
      </c>
      <c r="AI1098" s="73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</row>
    <row r="1099" spans="1:85">
      <c r="A1099" s="4"/>
      <c r="B1099" s="4" t="s">
        <v>37</v>
      </c>
      <c r="C1099" s="73">
        <v>0</v>
      </c>
      <c r="D1099" s="73">
        <v>0</v>
      </c>
      <c r="E1099" s="73">
        <v>0</v>
      </c>
      <c r="F1099" s="73">
        <v>0</v>
      </c>
      <c r="G1099" s="73">
        <v>0</v>
      </c>
      <c r="H1099" s="73">
        <v>0</v>
      </c>
      <c r="I1099" s="73">
        <v>0</v>
      </c>
      <c r="J1099" s="73">
        <v>0</v>
      </c>
      <c r="K1099" s="73">
        <v>0</v>
      </c>
      <c r="L1099" s="73">
        <v>0</v>
      </c>
      <c r="M1099" s="73">
        <v>0</v>
      </c>
      <c r="N1099" s="73">
        <v>0</v>
      </c>
      <c r="O1099" s="73">
        <v>0</v>
      </c>
      <c r="P1099" s="73">
        <v>0</v>
      </c>
      <c r="Q1099" s="73">
        <v>0</v>
      </c>
      <c r="R1099" s="73">
        <v>0</v>
      </c>
      <c r="S1099" s="73">
        <v>0</v>
      </c>
      <c r="T1099" s="73">
        <v>0</v>
      </c>
      <c r="U1099" s="73">
        <v>0</v>
      </c>
      <c r="V1099" s="73">
        <v>0</v>
      </c>
      <c r="W1099" s="73">
        <v>0</v>
      </c>
      <c r="X1099" s="73">
        <v>0</v>
      </c>
      <c r="Y1099" s="73">
        <v>0</v>
      </c>
      <c r="Z1099" s="73">
        <v>0</v>
      </c>
      <c r="AA1099" s="73">
        <v>0</v>
      </c>
      <c r="AB1099" s="73">
        <v>0</v>
      </c>
      <c r="AC1099" s="73">
        <v>0</v>
      </c>
      <c r="AD1099" s="73">
        <v>0</v>
      </c>
      <c r="AE1099" s="73">
        <v>0</v>
      </c>
      <c r="AF1099" s="73">
        <v>0</v>
      </c>
      <c r="AG1099" s="73">
        <v>0</v>
      </c>
      <c r="AH1099" s="73">
        <v>0</v>
      </c>
      <c r="AI1099" s="73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</row>
    <row r="1100" spans="1:85">
      <c r="A1100" s="14" t="s">
        <v>36</v>
      </c>
      <c r="B1100" s="14" t="s">
        <v>38</v>
      </c>
      <c r="C1100" s="73">
        <v>0</v>
      </c>
      <c r="D1100" s="73">
        <v>0</v>
      </c>
      <c r="E1100" s="73">
        <v>0</v>
      </c>
      <c r="F1100" s="73">
        <v>0</v>
      </c>
      <c r="G1100" s="73">
        <v>0</v>
      </c>
      <c r="H1100" s="73">
        <v>0</v>
      </c>
      <c r="I1100" s="73">
        <v>0</v>
      </c>
      <c r="J1100" s="73">
        <v>0</v>
      </c>
      <c r="K1100" s="73">
        <v>0</v>
      </c>
      <c r="L1100" s="73">
        <v>0</v>
      </c>
      <c r="M1100" s="73">
        <v>0</v>
      </c>
      <c r="N1100" s="73">
        <v>0</v>
      </c>
      <c r="O1100" s="73">
        <v>0</v>
      </c>
      <c r="P1100" s="73">
        <v>0</v>
      </c>
      <c r="Q1100" s="73">
        <v>0</v>
      </c>
      <c r="R1100" s="73">
        <v>0</v>
      </c>
      <c r="S1100" s="73">
        <v>0</v>
      </c>
      <c r="T1100" s="73">
        <v>0</v>
      </c>
      <c r="U1100" s="73">
        <v>0</v>
      </c>
      <c r="V1100" s="73">
        <v>0</v>
      </c>
      <c r="W1100" s="73">
        <v>0</v>
      </c>
      <c r="X1100" s="73">
        <v>0</v>
      </c>
      <c r="Y1100" s="73">
        <v>0</v>
      </c>
      <c r="Z1100" s="73">
        <v>0</v>
      </c>
      <c r="AA1100" s="73">
        <v>0</v>
      </c>
      <c r="AB1100" s="73">
        <v>0</v>
      </c>
      <c r="AC1100" s="73">
        <v>0</v>
      </c>
      <c r="AD1100" s="73">
        <v>0</v>
      </c>
      <c r="AE1100" s="73">
        <v>0</v>
      </c>
      <c r="AF1100" s="73">
        <v>0</v>
      </c>
      <c r="AG1100" s="73">
        <v>0</v>
      </c>
      <c r="AH1100" s="73">
        <v>0</v>
      </c>
      <c r="AI1100" s="73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</row>
    <row r="1101" spans="1:85">
      <c r="A1101" s="5"/>
      <c r="B1101" s="5" t="s">
        <v>213</v>
      </c>
      <c r="C1101" s="73">
        <v>0</v>
      </c>
      <c r="D1101" s="73">
        <v>0</v>
      </c>
      <c r="E1101" s="73">
        <v>0</v>
      </c>
      <c r="F1101" s="73">
        <v>0</v>
      </c>
      <c r="G1101" s="73">
        <v>0</v>
      </c>
      <c r="H1101" s="73">
        <v>0</v>
      </c>
      <c r="I1101" s="73">
        <v>0</v>
      </c>
      <c r="J1101" s="73">
        <v>0</v>
      </c>
      <c r="K1101" s="73">
        <v>0</v>
      </c>
      <c r="L1101" s="73">
        <v>0</v>
      </c>
      <c r="M1101" s="73">
        <v>0</v>
      </c>
      <c r="N1101" s="73">
        <v>0</v>
      </c>
      <c r="O1101" s="73">
        <v>0</v>
      </c>
      <c r="P1101" s="73">
        <v>0</v>
      </c>
      <c r="Q1101" s="73">
        <v>0</v>
      </c>
      <c r="R1101" s="73">
        <v>0</v>
      </c>
      <c r="S1101" s="73">
        <v>0</v>
      </c>
      <c r="T1101" s="73">
        <v>0</v>
      </c>
      <c r="U1101" s="73">
        <v>0</v>
      </c>
      <c r="V1101" s="73">
        <v>0</v>
      </c>
      <c r="W1101" s="73">
        <v>0</v>
      </c>
      <c r="X1101" s="73">
        <v>0</v>
      </c>
      <c r="Y1101" s="73">
        <v>0</v>
      </c>
      <c r="Z1101" s="73">
        <v>0</v>
      </c>
      <c r="AA1101" s="73">
        <v>0</v>
      </c>
      <c r="AB1101" s="73">
        <v>0</v>
      </c>
      <c r="AC1101" s="73">
        <v>0</v>
      </c>
      <c r="AD1101" s="73">
        <v>0</v>
      </c>
      <c r="AE1101" s="73">
        <v>0</v>
      </c>
      <c r="AF1101" s="73">
        <v>0</v>
      </c>
      <c r="AG1101" s="73">
        <v>0</v>
      </c>
      <c r="AH1101" s="73">
        <v>0</v>
      </c>
      <c r="AI1101" s="73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85">
      <c r="A1102" s="1" t="str">
        <f>LOOKUP(B1102,[1]Regions!$A$4:$A$98,[1]Regions!$B$4:$B$98)</f>
        <v>ASEAN</v>
      </c>
      <c r="B1102" s="2">
        <v>51</v>
      </c>
      <c r="C1102" s="72">
        <v>2018</v>
      </c>
      <c r="D1102" s="72">
        <v>2019</v>
      </c>
      <c r="E1102" s="72">
        <v>2020</v>
      </c>
      <c r="F1102" s="72">
        <v>2021</v>
      </c>
      <c r="G1102" s="72">
        <v>2022</v>
      </c>
      <c r="H1102" s="72">
        <v>2023</v>
      </c>
      <c r="I1102" s="72">
        <v>2024</v>
      </c>
      <c r="J1102" s="72">
        <v>2025</v>
      </c>
      <c r="K1102" s="72">
        <v>2026</v>
      </c>
      <c r="L1102" s="72">
        <v>2027</v>
      </c>
      <c r="M1102" s="72">
        <v>2028</v>
      </c>
      <c r="N1102" s="72">
        <v>2029</v>
      </c>
      <c r="O1102" s="72">
        <v>2030</v>
      </c>
      <c r="P1102" s="72">
        <v>2031</v>
      </c>
      <c r="Q1102" s="72">
        <v>2032</v>
      </c>
      <c r="R1102" s="72">
        <v>2033</v>
      </c>
      <c r="S1102" s="72">
        <v>2034</v>
      </c>
      <c r="T1102" s="72">
        <v>2035</v>
      </c>
      <c r="U1102" s="72">
        <v>2036</v>
      </c>
      <c r="V1102" s="72">
        <v>2037</v>
      </c>
      <c r="W1102" s="72">
        <v>2038</v>
      </c>
      <c r="X1102" s="72">
        <v>2039</v>
      </c>
      <c r="Y1102" s="72">
        <v>2040</v>
      </c>
      <c r="Z1102" s="72">
        <v>2041</v>
      </c>
      <c r="AA1102" s="72">
        <v>2042</v>
      </c>
      <c r="AB1102" s="72">
        <v>2043</v>
      </c>
      <c r="AC1102" s="72">
        <v>2044</v>
      </c>
      <c r="AD1102" s="72">
        <v>2045</v>
      </c>
      <c r="AE1102" s="72">
        <v>2046</v>
      </c>
      <c r="AF1102" s="72">
        <v>2047</v>
      </c>
      <c r="AG1102" s="72">
        <v>2048</v>
      </c>
      <c r="AH1102" s="72">
        <v>2049</v>
      </c>
      <c r="AI1102" s="72">
        <v>2050</v>
      </c>
      <c r="AJ1102">
        <v>2051</v>
      </c>
      <c r="AK1102">
        <v>2052</v>
      </c>
      <c r="AL1102">
        <v>2053</v>
      </c>
      <c r="AM1102">
        <v>2054</v>
      </c>
      <c r="AN1102">
        <v>2055</v>
      </c>
      <c r="AO1102">
        <v>2056</v>
      </c>
      <c r="AP1102">
        <v>2057</v>
      </c>
      <c r="AQ1102">
        <v>2058</v>
      </c>
      <c r="AR1102">
        <v>2059</v>
      </c>
      <c r="AS1102">
        <v>2060</v>
      </c>
      <c r="AT1102">
        <v>2061</v>
      </c>
      <c r="AU1102">
        <v>2062</v>
      </c>
      <c r="AV1102">
        <v>2063</v>
      </c>
      <c r="AW1102">
        <v>2064</v>
      </c>
      <c r="AX1102">
        <v>2065</v>
      </c>
      <c r="AY1102">
        <v>2066</v>
      </c>
      <c r="AZ1102">
        <v>2067</v>
      </c>
      <c r="BA1102">
        <v>2068</v>
      </c>
      <c r="BB1102">
        <v>2069</v>
      </c>
      <c r="BC1102">
        <v>2070</v>
      </c>
      <c r="BD1102">
        <v>2071</v>
      </c>
      <c r="BE1102">
        <v>2072</v>
      </c>
      <c r="BF1102">
        <v>2073</v>
      </c>
      <c r="BG1102">
        <v>2074</v>
      </c>
      <c r="BH1102">
        <v>2075</v>
      </c>
      <c r="BI1102">
        <v>2076</v>
      </c>
      <c r="BJ1102">
        <v>2077</v>
      </c>
      <c r="BK1102">
        <v>2078</v>
      </c>
      <c r="BL1102">
        <v>2079</v>
      </c>
      <c r="BM1102">
        <v>2080</v>
      </c>
      <c r="BN1102">
        <v>2081</v>
      </c>
      <c r="BO1102">
        <v>2082</v>
      </c>
      <c r="BP1102">
        <v>2083</v>
      </c>
      <c r="BQ1102">
        <v>2084</v>
      </c>
      <c r="BR1102">
        <v>2085</v>
      </c>
      <c r="BS1102">
        <v>2086</v>
      </c>
      <c r="BT1102">
        <v>2087</v>
      </c>
      <c r="BU1102">
        <v>2088</v>
      </c>
      <c r="BV1102">
        <v>2089</v>
      </c>
      <c r="BW1102">
        <v>2090</v>
      </c>
      <c r="BX1102">
        <v>2091</v>
      </c>
      <c r="BY1102">
        <v>2092</v>
      </c>
      <c r="BZ1102">
        <v>2093</v>
      </c>
      <c r="CA1102">
        <v>2094</v>
      </c>
      <c r="CB1102">
        <v>2095</v>
      </c>
      <c r="CC1102">
        <v>2096</v>
      </c>
      <c r="CD1102">
        <v>2097</v>
      </c>
      <c r="CE1102">
        <v>2098</v>
      </c>
      <c r="CF1102">
        <v>2099</v>
      </c>
      <c r="CG1102">
        <v>2100</v>
      </c>
    </row>
    <row r="1103" spans="1:85">
      <c r="A1103" s="74"/>
      <c r="B1103" s="74" t="s">
        <v>4</v>
      </c>
      <c r="C1103" s="73">
        <v>0</v>
      </c>
      <c r="D1103" s="73">
        <v>0</v>
      </c>
      <c r="E1103" s="73">
        <v>0</v>
      </c>
      <c r="F1103" s="73">
        <v>0</v>
      </c>
      <c r="G1103" s="73">
        <v>0</v>
      </c>
      <c r="H1103" s="73">
        <v>0</v>
      </c>
      <c r="I1103" s="73">
        <v>0</v>
      </c>
      <c r="J1103" s="73">
        <v>0</v>
      </c>
      <c r="K1103" s="73">
        <v>0</v>
      </c>
      <c r="L1103" s="73">
        <v>0</v>
      </c>
      <c r="M1103" s="73">
        <v>0</v>
      </c>
      <c r="N1103" s="73">
        <v>0</v>
      </c>
      <c r="O1103" s="73">
        <v>0</v>
      </c>
      <c r="P1103" s="73">
        <v>0</v>
      </c>
      <c r="Q1103" s="73">
        <v>0</v>
      </c>
      <c r="R1103" s="73">
        <v>0</v>
      </c>
      <c r="S1103" s="73">
        <v>0</v>
      </c>
      <c r="T1103" s="73">
        <v>0</v>
      </c>
      <c r="U1103" s="73">
        <v>0</v>
      </c>
      <c r="V1103" s="73">
        <v>0</v>
      </c>
      <c r="W1103" s="73">
        <v>0</v>
      </c>
      <c r="X1103" s="73">
        <v>0</v>
      </c>
      <c r="Y1103" s="73">
        <v>0</v>
      </c>
      <c r="Z1103" s="73">
        <v>0</v>
      </c>
      <c r="AA1103" s="73">
        <v>0</v>
      </c>
      <c r="AB1103" s="73">
        <v>0</v>
      </c>
      <c r="AC1103" s="73">
        <v>0</v>
      </c>
      <c r="AD1103" s="73">
        <v>0</v>
      </c>
      <c r="AE1103" s="73">
        <v>0</v>
      </c>
      <c r="AF1103" s="73">
        <v>0</v>
      </c>
      <c r="AG1103" s="73">
        <v>0</v>
      </c>
      <c r="AH1103" s="73">
        <v>0</v>
      </c>
      <c r="AI1103" s="7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</row>
    <row r="1104" spans="1:85">
      <c r="A1104" s="74" t="s">
        <v>0</v>
      </c>
      <c r="B1104" s="74" t="s">
        <v>3</v>
      </c>
      <c r="C1104" s="73">
        <v>0</v>
      </c>
      <c r="D1104" s="73">
        <v>0</v>
      </c>
      <c r="E1104" s="73">
        <v>0</v>
      </c>
      <c r="F1104" s="73">
        <v>0</v>
      </c>
      <c r="G1104" s="73">
        <v>0</v>
      </c>
      <c r="H1104" s="73">
        <v>0</v>
      </c>
      <c r="I1104" s="73">
        <v>0</v>
      </c>
      <c r="J1104" s="73">
        <v>0</v>
      </c>
      <c r="K1104" s="73">
        <v>0</v>
      </c>
      <c r="L1104" s="73">
        <v>0</v>
      </c>
      <c r="M1104" s="73">
        <v>0</v>
      </c>
      <c r="N1104" s="73">
        <v>0</v>
      </c>
      <c r="O1104" s="73">
        <v>0</v>
      </c>
      <c r="P1104" s="73">
        <v>0</v>
      </c>
      <c r="Q1104" s="73">
        <v>0</v>
      </c>
      <c r="R1104" s="73">
        <v>0</v>
      </c>
      <c r="S1104" s="73">
        <v>0</v>
      </c>
      <c r="T1104" s="73">
        <v>0</v>
      </c>
      <c r="U1104" s="73">
        <v>0</v>
      </c>
      <c r="V1104" s="73">
        <v>0</v>
      </c>
      <c r="W1104" s="73">
        <v>0</v>
      </c>
      <c r="X1104" s="73">
        <v>0</v>
      </c>
      <c r="Y1104" s="73">
        <v>0</v>
      </c>
      <c r="Z1104" s="73">
        <v>0</v>
      </c>
      <c r="AA1104" s="73">
        <v>0</v>
      </c>
      <c r="AB1104" s="73">
        <v>0</v>
      </c>
      <c r="AC1104" s="73">
        <v>0</v>
      </c>
      <c r="AD1104" s="73">
        <v>0</v>
      </c>
      <c r="AE1104" s="73">
        <v>0</v>
      </c>
      <c r="AF1104" s="73">
        <v>0</v>
      </c>
      <c r="AG1104" s="73">
        <v>0</v>
      </c>
      <c r="AH1104" s="73">
        <v>0</v>
      </c>
      <c r="AI1104" s="73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</row>
    <row r="1105" spans="1:85">
      <c r="A1105" s="74"/>
      <c r="B1105" s="74" t="s">
        <v>34</v>
      </c>
      <c r="C1105" s="73">
        <v>0</v>
      </c>
      <c r="D1105" s="73">
        <v>0</v>
      </c>
      <c r="E1105" s="73">
        <v>0</v>
      </c>
      <c r="F1105" s="73">
        <v>0</v>
      </c>
      <c r="G1105" s="73">
        <v>0</v>
      </c>
      <c r="H1105" s="73">
        <v>0</v>
      </c>
      <c r="I1105" s="73">
        <v>0</v>
      </c>
      <c r="J1105" s="73">
        <v>0</v>
      </c>
      <c r="K1105" s="73">
        <v>0</v>
      </c>
      <c r="L1105" s="73">
        <v>0</v>
      </c>
      <c r="M1105" s="73">
        <v>0</v>
      </c>
      <c r="N1105" s="73">
        <v>0</v>
      </c>
      <c r="O1105" s="73">
        <v>0</v>
      </c>
      <c r="P1105" s="73">
        <v>0</v>
      </c>
      <c r="Q1105" s="73">
        <v>0</v>
      </c>
      <c r="R1105" s="73">
        <v>0</v>
      </c>
      <c r="S1105" s="73">
        <v>0</v>
      </c>
      <c r="T1105" s="73">
        <v>0</v>
      </c>
      <c r="U1105" s="73">
        <v>0</v>
      </c>
      <c r="V1105" s="73">
        <v>0</v>
      </c>
      <c r="W1105" s="73">
        <v>0</v>
      </c>
      <c r="X1105" s="73">
        <v>0</v>
      </c>
      <c r="Y1105" s="73">
        <v>0</v>
      </c>
      <c r="Z1105" s="73">
        <v>0</v>
      </c>
      <c r="AA1105" s="73">
        <v>0</v>
      </c>
      <c r="AB1105" s="73">
        <v>0</v>
      </c>
      <c r="AC1105" s="73">
        <v>0</v>
      </c>
      <c r="AD1105" s="73">
        <v>0</v>
      </c>
      <c r="AE1105" s="73">
        <v>0</v>
      </c>
      <c r="AF1105" s="73">
        <v>0</v>
      </c>
      <c r="AG1105" s="73">
        <v>0</v>
      </c>
      <c r="AH1105" s="73">
        <v>0</v>
      </c>
      <c r="AI1105" s="73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</row>
    <row r="1106" spans="1:85">
      <c r="A1106" s="14"/>
      <c r="B1106" s="14" t="s">
        <v>35</v>
      </c>
      <c r="C1106" s="73">
        <v>0</v>
      </c>
      <c r="D1106" s="73">
        <v>0</v>
      </c>
      <c r="E1106" s="73">
        <v>0</v>
      </c>
      <c r="F1106" s="73">
        <v>0</v>
      </c>
      <c r="G1106" s="73">
        <v>0</v>
      </c>
      <c r="H1106" s="73">
        <v>0</v>
      </c>
      <c r="I1106" s="73">
        <v>0</v>
      </c>
      <c r="J1106" s="73">
        <v>0</v>
      </c>
      <c r="K1106" s="73">
        <v>0</v>
      </c>
      <c r="L1106" s="73">
        <v>0</v>
      </c>
      <c r="M1106" s="73">
        <v>0</v>
      </c>
      <c r="N1106" s="73">
        <v>0</v>
      </c>
      <c r="O1106" s="73">
        <v>0</v>
      </c>
      <c r="P1106" s="73">
        <v>0</v>
      </c>
      <c r="Q1106" s="73">
        <v>0</v>
      </c>
      <c r="R1106" s="73">
        <v>0</v>
      </c>
      <c r="S1106" s="73">
        <v>0</v>
      </c>
      <c r="T1106" s="73">
        <v>0</v>
      </c>
      <c r="U1106" s="73">
        <v>0</v>
      </c>
      <c r="V1106" s="73">
        <v>0</v>
      </c>
      <c r="W1106" s="73">
        <v>0</v>
      </c>
      <c r="X1106" s="73">
        <v>0</v>
      </c>
      <c r="Y1106" s="73">
        <v>0</v>
      </c>
      <c r="Z1106" s="73">
        <v>0</v>
      </c>
      <c r="AA1106" s="73">
        <v>0</v>
      </c>
      <c r="AB1106" s="73">
        <v>0</v>
      </c>
      <c r="AC1106" s="73">
        <v>0</v>
      </c>
      <c r="AD1106" s="73">
        <v>0</v>
      </c>
      <c r="AE1106" s="73">
        <v>0</v>
      </c>
      <c r="AF1106" s="73">
        <v>0</v>
      </c>
      <c r="AG1106" s="73">
        <v>0</v>
      </c>
      <c r="AH1106" s="73">
        <v>0</v>
      </c>
      <c r="AI1106" s="73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</row>
    <row r="1107" spans="1:85">
      <c r="A1107" s="4"/>
      <c r="B1107" s="4" t="s">
        <v>4</v>
      </c>
      <c r="C1107" s="73">
        <v>0</v>
      </c>
      <c r="D1107" s="73">
        <v>0</v>
      </c>
      <c r="E1107" s="73">
        <v>0</v>
      </c>
      <c r="F1107" s="73">
        <v>0</v>
      </c>
      <c r="G1107" s="73">
        <v>0</v>
      </c>
      <c r="H1107" s="73">
        <v>0</v>
      </c>
      <c r="I1107" s="73">
        <v>0</v>
      </c>
      <c r="J1107" s="73">
        <v>0</v>
      </c>
      <c r="K1107" s="73">
        <v>0</v>
      </c>
      <c r="L1107" s="73">
        <v>0</v>
      </c>
      <c r="M1107" s="73">
        <v>0</v>
      </c>
      <c r="N1107" s="73">
        <v>0</v>
      </c>
      <c r="O1107" s="73">
        <v>0</v>
      </c>
      <c r="P1107" s="73">
        <v>0</v>
      </c>
      <c r="Q1107" s="73">
        <v>0</v>
      </c>
      <c r="R1107" s="73">
        <v>0</v>
      </c>
      <c r="S1107" s="73">
        <v>0</v>
      </c>
      <c r="T1107" s="73">
        <v>0</v>
      </c>
      <c r="U1107" s="73">
        <v>0</v>
      </c>
      <c r="V1107" s="73">
        <v>0</v>
      </c>
      <c r="W1107" s="73">
        <v>0</v>
      </c>
      <c r="X1107" s="73">
        <v>0</v>
      </c>
      <c r="Y1107" s="73">
        <v>0</v>
      </c>
      <c r="Z1107" s="73">
        <v>0</v>
      </c>
      <c r="AA1107" s="73">
        <v>0</v>
      </c>
      <c r="AB1107" s="73">
        <v>0</v>
      </c>
      <c r="AC1107" s="73">
        <v>0</v>
      </c>
      <c r="AD1107" s="73">
        <v>0</v>
      </c>
      <c r="AE1107" s="73">
        <v>0</v>
      </c>
      <c r="AF1107" s="73">
        <v>0</v>
      </c>
      <c r="AG1107" s="73">
        <v>0</v>
      </c>
      <c r="AH1107" s="73">
        <v>0</v>
      </c>
      <c r="AI1107" s="73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</row>
    <row r="1108" spans="1:85">
      <c r="A1108" s="74" t="s">
        <v>1</v>
      </c>
      <c r="B1108" s="74" t="s">
        <v>3</v>
      </c>
      <c r="C1108" s="73">
        <v>0</v>
      </c>
      <c r="D1108" s="73">
        <v>0</v>
      </c>
      <c r="E1108" s="73">
        <v>0</v>
      </c>
      <c r="F1108" s="73">
        <v>0</v>
      </c>
      <c r="G1108" s="73">
        <v>0</v>
      </c>
      <c r="H1108" s="73">
        <v>0</v>
      </c>
      <c r="I1108" s="73">
        <v>0</v>
      </c>
      <c r="J1108" s="73">
        <v>0</v>
      </c>
      <c r="K1108" s="73">
        <v>0</v>
      </c>
      <c r="L1108" s="73">
        <v>0</v>
      </c>
      <c r="M1108" s="73">
        <v>0</v>
      </c>
      <c r="N1108" s="73">
        <v>0</v>
      </c>
      <c r="O1108" s="73">
        <v>0</v>
      </c>
      <c r="P1108" s="73">
        <v>0</v>
      </c>
      <c r="Q1108" s="73">
        <v>0</v>
      </c>
      <c r="R1108" s="73">
        <v>0</v>
      </c>
      <c r="S1108" s="73">
        <v>0</v>
      </c>
      <c r="T1108" s="73">
        <v>0</v>
      </c>
      <c r="U1108" s="73">
        <v>0</v>
      </c>
      <c r="V1108" s="73">
        <v>0</v>
      </c>
      <c r="W1108" s="73">
        <v>0</v>
      </c>
      <c r="X1108" s="73">
        <v>0</v>
      </c>
      <c r="Y1108" s="73">
        <v>0</v>
      </c>
      <c r="Z1108" s="73">
        <v>0</v>
      </c>
      <c r="AA1108" s="73">
        <v>0</v>
      </c>
      <c r="AB1108" s="73">
        <v>0</v>
      </c>
      <c r="AC1108" s="73">
        <v>0</v>
      </c>
      <c r="AD1108" s="73">
        <v>0</v>
      </c>
      <c r="AE1108" s="73">
        <v>0</v>
      </c>
      <c r="AF1108" s="73">
        <v>0</v>
      </c>
      <c r="AG1108" s="73">
        <v>0</v>
      </c>
      <c r="AH1108" s="73">
        <v>0</v>
      </c>
      <c r="AI1108" s="73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>
      <c r="A1109" s="74"/>
      <c r="B1109" s="74" t="s">
        <v>34</v>
      </c>
      <c r="C1109" s="73">
        <v>0</v>
      </c>
      <c r="D1109" s="73">
        <v>0</v>
      </c>
      <c r="E1109" s="73">
        <v>0</v>
      </c>
      <c r="F1109" s="73">
        <v>0</v>
      </c>
      <c r="G1109" s="73">
        <v>0</v>
      </c>
      <c r="H1109" s="73">
        <v>0</v>
      </c>
      <c r="I1109" s="73">
        <v>0</v>
      </c>
      <c r="J1109" s="73">
        <v>0</v>
      </c>
      <c r="K1109" s="73">
        <v>0</v>
      </c>
      <c r="L1109" s="73">
        <v>0</v>
      </c>
      <c r="M1109" s="73">
        <v>0</v>
      </c>
      <c r="N1109" s="73">
        <v>0</v>
      </c>
      <c r="O1109" s="73">
        <v>0</v>
      </c>
      <c r="P1109" s="73">
        <v>0</v>
      </c>
      <c r="Q1109" s="73">
        <v>0</v>
      </c>
      <c r="R1109" s="73">
        <v>0</v>
      </c>
      <c r="S1109" s="73">
        <v>0</v>
      </c>
      <c r="T1109" s="73">
        <v>0</v>
      </c>
      <c r="U1109" s="73">
        <v>0</v>
      </c>
      <c r="V1109" s="73">
        <v>0</v>
      </c>
      <c r="W1109" s="73">
        <v>0</v>
      </c>
      <c r="X1109" s="73">
        <v>0</v>
      </c>
      <c r="Y1109" s="73">
        <v>0</v>
      </c>
      <c r="Z1109" s="73">
        <v>0</v>
      </c>
      <c r="AA1109" s="73">
        <v>0</v>
      </c>
      <c r="AB1109" s="73">
        <v>0</v>
      </c>
      <c r="AC1109" s="73">
        <v>0</v>
      </c>
      <c r="AD1109" s="73">
        <v>0</v>
      </c>
      <c r="AE1109" s="73">
        <v>0</v>
      </c>
      <c r="AF1109" s="73">
        <v>0</v>
      </c>
      <c r="AG1109" s="73">
        <v>0</v>
      </c>
      <c r="AH1109" s="73">
        <v>0</v>
      </c>
      <c r="AI1109" s="73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</row>
    <row r="1110" spans="1:85">
      <c r="A1110" s="14"/>
      <c r="B1110" s="14" t="s">
        <v>35</v>
      </c>
      <c r="C1110" s="73">
        <v>0</v>
      </c>
      <c r="D1110" s="73">
        <v>0</v>
      </c>
      <c r="E1110" s="73">
        <v>0</v>
      </c>
      <c r="F1110" s="73">
        <v>0</v>
      </c>
      <c r="G1110" s="73">
        <v>0</v>
      </c>
      <c r="H1110" s="73">
        <v>0</v>
      </c>
      <c r="I1110" s="73">
        <v>0</v>
      </c>
      <c r="J1110" s="73">
        <v>0</v>
      </c>
      <c r="K1110" s="73">
        <v>0</v>
      </c>
      <c r="L1110" s="73">
        <v>0</v>
      </c>
      <c r="M1110" s="73">
        <v>0</v>
      </c>
      <c r="N1110" s="73">
        <v>0</v>
      </c>
      <c r="O1110" s="73">
        <v>0</v>
      </c>
      <c r="P1110" s="73">
        <v>0</v>
      </c>
      <c r="Q1110" s="73">
        <v>0</v>
      </c>
      <c r="R1110" s="73">
        <v>0</v>
      </c>
      <c r="S1110" s="73">
        <v>0</v>
      </c>
      <c r="T1110" s="73">
        <v>0</v>
      </c>
      <c r="U1110" s="73">
        <v>0</v>
      </c>
      <c r="V1110" s="73">
        <v>0</v>
      </c>
      <c r="W1110" s="73">
        <v>0</v>
      </c>
      <c r="X1110" s="73">
        <v>0</v>
      </c>
      <c r="Y1110" s="73">
        <v>0</v>
      </c>
      <c r="Z1110" s="73">
        <v>0</v>
      </c>
      <c r="AA1110" s="73">
        <v>0</v>
      </c>
      <c r="AB1110" s="73">
        <v>0</v>
      </c>
      <c r="AC1110" s="73">
        <v>0</v>
      </c>
      <c r="AD1110" s="73">
        <v>0</v>
      </c>
      <c r="AE1110" s="73">
        <v>0</v>
      </c>
      <c r="AF1110" s="73">
        <v>0</v>
      </c>
      <c r="AG1110" s="73">
        <v>0</v>
      </c>
      <c r="AH1110" s="73">
        <v>0</v>
      </c>
      <c r="AI1110" s="73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</row>
    <row r="1111" spans="1:85">
      <c r="A1111" s="4"/>
      <c r="B1111" s="4" t="s">
        <v>4</v>
      </c>
      <c r="C1111" s="73">
        <v>0</v>
      </c>
      <c r="D1111" s="73">
        <v>0</v>
      </c>
      <c r="E1111" s="73">
        <v>0</v>
      </c>
      <c r="F1111" s="73">
        <v>0</v>
      </c>
      <c r="G1111" s="73">
        <v>0</v>
      </c>
      <c r="H1111" s="73">
        <v>0</v>
      </c>
      <c r="I1111" s="73">
        <v>0</v>
      </c>
      <c r="J1111" s="73">
        <v>0</v>
      </c>
      <c r="K1111" s="73">
        <v>0</v>
      </c>
      <c r="L1111" s="73">
        <v>0</v>
      </c>
      <c r="M1111" s="73">
        <v>0</v>
      </c>
      <c r="N1111" s="73">
        <v>0</v>
      </c>
      <c r="O1111" s="73">
        <v>0</v>
      </c>
      <c r="P1111" s="73">
        <v>0</v>
      </c>
      <c r="Q1111" s="73">
        <v>0</v>
      </c>
      <c r="R1111" s="73">
        <v>0</v>
      </c>
      <c r="S1111" s="73">
        <v>0</v>
      </c>
      <c r="T1111" s="73">
        <v>0</v>
      </c>
      <c r="U1111" s="73">
        <v>0</v>
      </c>
      <c r="V1111" s="73">
        <v>0</v>
      </c>
      <c r="W1111" s="73">
        <v>0</v>
      </c>
      <c r="X1111" s="73">
        <v>0</v>
      </c>
      <c r="Y1111" s="73">
        <v>0</v>
      </c>
      <c r="Z1111" s="73">
        <v>0</v>
      </c>
      <c r="AA1111" s="73">
        <v>0</v>
      </c>
      <c r="AB1111" s="73">
        <v>0</v>
      </c>
      <c r="AC1111" s="73">
        <v>0</v>
      </c>
      <c r="AD1111" s="73">
        <v>0</v>
      </c>
      <c r="AE1111" s="73">
        <v>0</v>
      </c>
      <c r="AF1111" s="73">
        <v>0</v>
      </c>
      <c r="AG1111" s="73">
        <v>0</v>
      </c>
      <c r="AH1111" s="73">
        <v>0</v>
      </c>
      <c r="AI1111" s="73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</row>
    <row r="1112" spans="1:85">
      <c r="A1112" s="14" t="s">
        <v>5</v>
      </c>
      <c r="B1112" s="14" t="s">
        <v>3</v>
      </c>
      <c r="C1112" s="73">
        <v>0</v>
      </c>
      <c r="D1112" s="73">
        <v>0</v>
      </c>
      <c r="E1112" s="73">
        <v>0</v>
      </c>
      <c r="F1112" s="73">
        <v>0</v>
      </c>
      <c r="G1112" s="73">
        <v>0</v>
      </c>
      <c r="H1112" s="73">
        <v>0</v>
      </c>
      <c r="I1112" s="73">
        <v>0</v>
      </c>
      <c r="J1112" s="73">
        <v>0</v>
      </c>
      <c r="K1112" s="73">
        <v>0</v>
      </c>
      <c r="L1112" s="73">
        <v>0</v>
      </c>
      <c r="M1112" s="73">
        <v>0</v>
      </c>
      <c r="N1112" s="73">
        <v>0</v>
      </c>
      <c r="O1112" s="73">
        <v>0</v>
      </c>
      <c r="P1112" s="73">
        <v>0</v>
      </c>
      <c r="Q1112" s="73">
        <v>0</v>
      </c>
      <c r="R1112" s="73">
        <v>0</v>
      </c>
      <c r="S1112" s="73">
        <v>0</v>
      </c>
      <c r="T1112" s="73">
        <v>0</v>
      </c>
      <c r="U1112" s="73">
        <v>0</v>
      </c>
      <c r="V1112" s="73">
        <v>0</v>
      </c>
      <c r="W1112" s="73">
        <v>0</v>
      </c>
      <c r="X1112" s="73">
        <v>0</v>
      </c>
      <c r="Y1112" s="73">
        <v>0</v>
      </c>
      <c r="Z1112" s="73">
        <v>0</v>
      </c>
      <c r="AA1112" s="73">
        <v>0</v>
      </c>
      <c r="AB1112" s="73">
        <v>0</v>
      </c>
      <c r="AC1112" s="73">
        <v>0</v>
      </c>
      <c r="AD1112" s="73">
        <v>0</v>
      </c>
      <c r="AE1112" s="73">
        <v>0</v>
      </c>
      <c r="AF1112" s="73">
        <v>0</v>
      </c>
      <c r="AG1112" s="73">
        <v>0</v>
      </c>
      <c r="AH1112" s="73">
        <v>0</v>
      </c>
      <c r="AI1112" s="73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</row>
    <row r="1113" spans="1:85">
      <c r="A1113" s="5"/>
      <c r="B1113" s="5" t="s">
        <v>4</v>
      </c>
      <c r="C1113" s="73">
        <v>0</v>
      </c>
      <c r="D1113" s="73">
        <v>0</v>
      </c>
      <c r="E1113" s="73">
        <v>0</v>
      </c>
      <c r="F1113" s="73">
        <v>0</v>
      </c>
      <c r="G1113" s="73">
        <v>0</v>
      </c>
      <c r="H1113" s="73">
        <v>0</v>
      </c>
      <c r="I1113" s="73">
        <v>0</v>
      </c>
      <c r="J1113" s="73">
        <v>0</v>
      </c>
      <c r="K1113" s="73">
        <v>0</v>
      </c>
      <c r="L1113" s="73">
        <v>0</v>
      </c>
      <c r="M1113" s="73">
        <v>0</v>
      </c>
      <c r="N1113" s="73">
        <v>0</v>
      </c>
      <c r="O1113" s="73">
        <v>0</v>
      </c>
      <c r="P1113" s="73">
        <v>0</v>
      </c>
      <c r="Q1113" s="73">
        <v>0</v>
      </c>
      <c r="R1113" s="73">
        <v>0</v>
      </c>
      <c r="S1113" s="73">
        <v>0</v>
      </c>
      <c r="T1113" s="73">
        <v>0</v>
      </c>
      <c r="U1113" s="73">
        <v>0</v>
      </c>
      <c r="V1113" s="73">
        <v>0</v>
      </c>
      <c r="W1113" s="73">
        <v>0</v>
      </c>
      <c r="X1113" s="73">
        <v>0</v>
      </c>
      <c r="Y1113" s="73">
        <v>0</v>
      </c>
      <c r="Z1113" s="73">
        <v>0</v>
      </c>
      <c r="AA1113" s="73">
        <v>0</v>
      </c>
      <c r="AB1113" s="73">
        <v>0</v>
      </c>
      <c r="AC1113" s="73">
        <v>0</v>
      </c>
      <c r="AD1113" s="73">
        <v>0</v>
      </c>
      <c r="AE1113" s="73">
        <v>0</v>
      </c>
      <c r="AF1113" s="73">
        <v>0</v>
      </c>
      <c r="AG1113" s="73">
        <v>0</v>
      </c>
      <c r="AH1113" s="73">
        <v>0</v>
      </c>
      <c r="AI1113" s="7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</row>
    <row r="1114" spans="1:85">
      <c r="A1114" s="5" t="s">
        <v>2</v>
      </c>
      <c r="B1114" s="5" t="s">
        <v>3</v>
      </c>
      <c r="C1114" s="73">
        <v>0</v>
      </c>
      <c r="D1114" s="73">
        <v>0</v>
      </c>
      <c r="E1114" s="73">
        <v>0</v>
      </c>
      <c r="F1114" s="73">
        <v>0</v>
      </c>
      <c r="G1114" s="73">
        <v>0</v>
      </c>
      <c r="H1114" s="73">
        <v>0</v>
      </c>
      <c r="I1114" s="73">
        <v>0</v>
      </c>
      <c r="J1114" s="73">
        <v>0</v>
      </c>
      <c r="K1114" s="73">
        <v>0</v>
      </c>
      <c r="L1114" s="73">
        <v>0</v>
      </c>
      <c r="M1114" s="73">
        <v>0</v>
      </c>
      <c r="N1114" s="73">
        <v>0</v>
      </c>
      <c r="O1114" s="73">
        <v>0</v>
      </c>
      <c r="P1114" s="73">
        <v>0</v>
      </c>
      <c r="Q1114" s="73">
        <v>0</v>
      </c>
      <c r="R1114" s="73">
        <v>0</v>
      </c>
      <c r="S1114" s="73">
        <v>0</v>
      </c>
      <c r="T1114" s="73">
        <v>0</v>
      </c>
      <c r="U1114" s="73">
        <v>0</v>
      </c>
      <c r="V1114" s="73">
        <v>0</v>
      </c>
      <c r="W1114" s="73">
        <v>0</v>
      </c>
      <c r="X1114" s="73">
        <v>0</v>
      </c>
      <c r="Y1114" s="73">
        <v>0</v>
      </c>
      <c r="Z1114" s="73">
        <v>0</v>
      </c>
      <c r="AA1114" s="73">
        <v>0</v>
      </c>
      <c r="AB1114" s="73">
        <v>0</v>
      </c>
      <c r="AC1114" s="73">
        <v>0</v>
      </c>
      <c r="AD1114" s="73">
        <v>0</v>
      </c>
      <c r="AE1114" s="73">
        <v>0</v>
      </c>
      <c r="AF1114" s="73">
        <v>0</v>
      </c>
      <c r="AG1114" s="73">
        <v>0</v>
      </c>
      <c r="AH1114" s="73">
        <v>0</v>
      </c>
      <c r="AI1114" s="73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</row>
    <row r="1115" spans="1:85">
      <c r="A1115" s="4"/>
      <c r="B1115" s="4" t="s">
        <v>4</v>
      </c>
      <c r="C1115" s="73">
        <v>0</v>
      </c>
      <c r="D1115" s="73">
        <v>0</v>
      </c>
      <c r="E1115" s="73">
        <v>0</v>
      </c>
      <c r="F1115" s="73">
        <v>0</v>
      </c>
      <c r="G1115" s="73">
        <v>0</v>
      </c>
      <c r="H1115" s="73">
        <v>0</v>
      </c>
      <c r="I1115" s="73">
        <v>0</v>
      </c>
      <c r="J1115" s="73">
        <v>0</v>
      </c>
      <c r="K1115" s="73">
        <v>0</v>
      </c>
      <c r="L1115" s="73">
        <v>0</v>
      </c>
      <c r="M1115" s="73">
        <v>0</v>
      </c>
      <c r="N1115" s="73">
        <v>0</v>
      </c>
      <c r="O1115" s="73">
        <v>0</v>
      </c>
      <c r="P1115" s="73">
        <v>0</v>
      </c>
      <c r="Q1115" s="73">
        <v>0</v>
      </c>
      <c r="R1115" s="73">
        <v>0</v>
      </c>
      <c r="S1115" s="73">
        <v>0</v>
      </c>
      <c r="T1115" s="73">
        <v>0</v>
      </c>
      <c r="U1115" s="73">
        <v>0</v>
      </c>
      <c r="V1115" s="73">
        <v>0</v>
      </c>
      <c r="W1115" s="73">
        <v>0</v>
      </c>
      <c r="X1115" s="73">
        <v>0</v>
      </c>
      <c r="Y1115" s="73">
        <v>0</v>
      </c>
      <c r="Z1115" s="73">
        <v>0</v>
      </c>
      <c r="AA1115" s="73">
        <v>0</v>
      </c>
      <c r="AB1115" s="73">
        <v>0</v>
      </c>
      <c r="AC1115" s="73">
        <v>0</v>
      </c>
      <c r="AD1115" s="73">
        <v>0</v>
      </c>
      <c r="AE1115" s="73">
        <v>0</v>
      </c>
      <c r="AF1115" s="73">
        <v>0</v>
      </c>
      <c r="AG1115" s="73">
        <v>0</v>
      </c>
      <c r="AH1115" s="73">
        <v>0</v>
      </c>
      <c r="AI1115" s="73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</row>
    <row r="1116" spans="1:85">
      <c r="A1116" s="14" t="s">
        <v>7</v>
      </c>
      <c r="B1116" s="14" t="s">
        <v>3</v>
      </c>
      <c r="C1116" s="73">
        <v>0</v>
      </c>
      <c r="D1116" s="73">
        <v>0</v>
      </c>
      <c r="E1116" s="73">
        <v>0</v>
      </c>
      <c r="F1116" s="73">
        <v>0</v>
      </c>
      <c r="G1116" s="73">
        <v>0</v>
      </c>
      <c r="H1116" s="73">
        <v>0</v>
      </c>
      <c r="I1116" s="73">
        <v>0</v>
      </c>
      <c r="J1116" s="73">
        <v>0</v>
      </c>
      <c r="K1116" s="73">
        <v>0</v>
      </c>
      <c r="L1116" s="73">
        <v>0</v>
      </c>
      <c r="M1116" s="73">
        <v>0</v>
      </c>
      <c r="N1116" s="73">
        <v>0</v>
      </c>
      <c r="O1116" s="73">
        <v>0</v>
      </c>
      <c r="P1116" s="73">
        <v>0</v>
      </c>
      <c r="Q1116" s="73">
        <v>0</v>
      </c>
      <c r="R1116" s="73">
        <v>0</v>
      </c>
      <c r="S1116" s="73">
        <v>0</v>
      </c>
      <c r="T1116" s="73">
        <v>0</v>
      </c>
      <c r="U1116" s="73">
        <v>0</v>
      </c>
      <c r="V1116" s="73">
        <v>0</v>
      </c>
      <c r="W1116" s="73">
        <v>0</v>
      </c>
      <c r="X1116" s="73">
        <v>0</v>
      </c>
      <c r="Y1116" s="73">
        <v>0</v>
      </c>
      <c r="Z1116" s="73">
        <v>0</v>
      </c>
      <c r="AA1116" s="73">
        <v>0</v>
      </c>
      <c r="AB1116" s="73">
        <v>0</v>
      </c>
      <c r="AC1116" s="73">
        <v>0</v>
      </c>
      <c r="AD1116" s="73">
        <v>0</v>
      </c>
      <c r="AE1116" s="73">
        <v>0</v>
      </c>
      <c r="AF1116" s="73">
        <v>0</v>
      </c>
      <c r="AG1116" s="73">
        <v>0</v>
      </c>
      <c r="AH1116" s="73">
        <v>0</v>
      </c>
      <c r="AI1116" s="73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</row>
    <row r="1117" spans="1:85">
      <c r="A1117" s="4"/>
      <c r="B1117" s="4" t="s">
        <v>4</v>
      </c>
      <c r="C1117" s="73">
        <v>0</v>
      </c>
      <c r="D1117" s="73">
        <v>0</v>
      </c>
      <c r="E1117" s="73">
        <v>0</v>
      </c>
      <c r="F1117" s="73">
        <v>0</v>
      </c>
      <c r="G1117" s="73">
        <v>0</v>
      </c>
      <c r="H1117" s="73">
        <v>0</v>
      </c>
      <c r="I1117" s="73">
        <v>0</v>
      </c>
      <c r="J1117" s="73">
        <v>0</v>
      </c>
      <c r="K1117" s="73">
        <v>0</v>
      </c>
      <c r="L1117" s="73">
        <v>0</v>
      </c>
      <c r="M1117" s="73">
        <v>0</v>
      </c>
      <c r="N1117" s="73">
        <v>0</v>
      </c>
      <c r="O1117" s="73">
        <v>0</v>
      </c>
      <c r="P1117" s="73">
        <v>0</v>
      </c>
      <c r="Q1117" s="73">
        <v>0</v>
      </c>
      <c r="R1117" s="73">
        <v>0</v>
      </c>
      <c r="S1117" s="73">
        <v>0</v>
      </c>
      <c r="T1117" s="73">
        <v>0</v>
      </c>
      <c r="U1117" s="73">
        <v>0</v>
      </c>
      <c r="V1117" s="73">
        <v>0</v>
      </c>
      <c r="W1117" s="73">
        <v>0</v>
      </c>
      <c r="X1117" s="73">
        <v>0</v>
      </c>
      <c r="Y1117" s="73">
        <v>0</v>
      </c>
      <c r="Z1117" s="73">
        <v>0</v>
      </c>
      <c r="AA1117" s="73">
        <v>0</v>
      </c>
      <c r="AB1117" s="73">
        <v>0</v>
      </c>
      <c r="AC1117" s="73">
        <v>0</v>
      </c>
      <c r="AD1117" s="73">
        <v>0</v>
      </c>
      <c r="AE1117" s="73">
        <v>0</v>
      </c>
      <c r="AF1117" s="73">
        <v>0</v>
      </c>
      <c r="AG1117" s="73">
        <v>0</v>
      </c>
      <c r="AH1117" s="73">
        <v>0</v>
      </c>
      <c r="AI1117" s="73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</row>
    <row r="1118" spans="1:85">
      <c r="A1118" s="14" t="s">
        <v>6</v>
      </c>
      <c r="B1118" s="14" t="s">
        <v>3</v>
      </c>
      <c r="C1118" s="73">
        <v>0</v>
      </c>
      <c r="D1118" s="73">
        <v>0</v>
      </c>
      <c r="E1118" s="73">
        <v>0</v>
      </c>
      <c r="F1118" s="73">
        <v>0</v>
      </c>
      <c r="G1118" s="73">
        <v>0</v>
      </c>
      <c r="H1118" s="73">
        <v>0</v>
      </c>
      <c r="I1118" s="73">
        <v>0</v>
      </c>
      <c r="J1118" s="73">
        <v>0</v>
      </c>
      <c r="K1118" s="73">
        <v>0</v>
      </c>
      <c r="L1118" s="73">
        <v>0</v>
      </c>
      <c r="M1118" s="73">
        <v>0</v>
      </c>
      <c r="N1118" s="73">
        <v>0</v>
      </c>
      <c r="O1118" s="73">
        <v>0</v>
      </c>
      <c r="P1118" s="73">
        <v>0</v>
      </c>
      <c r="Q1118" s="73">
        <v>0</v>
      </c>
      <c r="R1118" s="73">
        <v>0</v>
      </c>
      <c r="S1118" s="73">
        <v>0</v>
      </c>
      <c r="T1118" s="73">
        <v>0</v>
      </c>
      <c r="U1118" s="73">
        <v>0</v>
      </c>
      <c r="V1118" s="73">
        <v>0</v>
      </c>
      <c r="W1118" s="73">
        <v>0</v>
      </c>
      <c r="X1118" s="73">
        <v>0</v>
      </c>
      <c r="Y1118" s="73">
        <v>0</v>
      </c>
      <c r="Z1118" s="73">
        <v>0</v>
      </c>
      <c r="AA1118" s="73">
        <v>0</v>
      </c>
      <c r="AB1118" s="73">
        <v>0</v>
      </c>
      <c r="AC1118" s="73">
        <v>0</v>
      </c>
      <c r="AD1118" s="73">
        <v>0</v>
      </c>
      <c r="AE1118" s="73">
        <v>0</v>
      </c>
      <c r="AF1118" s="73">
        <v>0</v>
      </c>
      <c r="AG1118" s="73">
        <v>0</v>
      </c>
      <c r="AH1118" s="73">
        <v>0</v>
      </c>
      <c r="AI1118" s="73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</row>
    <row r="1119" spans="1:85">
      <c r="A1119" s="5"/>
      <c r="B1119" s="5" t="s">
        <v>4</v>
      </c>
      <c r="C1119" s="73">
        <v>0</v>
      </c>
      <c r="D1119" s="73">
        <v>0</v>
      </c>
      <c r="E1119" s="73">
        <v>0</v>
      </c>
      <c r="F1119" s="73">
        <v>0</v>
      </c>
      <c r="G1119" s="73">
        <v>0</v>
      </c>
      <c r="H1119" s="73">
        <v>0</v>
      </c>
      <c r="I1119" s="73">
        <v>0</v>
      </c>
      <c r="J1119" s="73">
        <v>0</v>
      </c>
      <c r="K1119" s="73">
        <v>0</v>
      </c>
      <c r="L1119" s="73">
        <v>0</v>
      </c>
      <c r="M1119" s="73">
        <v>0</v>
      </c>
      <c r="N1119" s="73">
        <v>0</v>
      </c>
      <c r="O1119" s="73">
        <v>0</v>
      </c>
      <c r="P1119" s="73">
        <v>0</v>
      </c>
      <c r="Q1119" s="73">
        <v>0</v>
      </c>
      <c r="R1119" s="73">
        <v>0</v>
      </c>
      <c r="S1119" s="73">
        <v>0</v>
      </c>
      <c r="T1119" s="73">
        <v>0</v>
      </c>
      <c r="U1119" s="73">
        <v>0</v>
      </c>
      <c r="V1119" s="73">
        <v>0</v>
      </c>
      <c r="W1119" s="73">
        <v>0</v>
      </c>
      <c r="X1119" s="73">
        <v>0</v>
      </c>
      <c r="Y1119" s="73">
        <v>0</v>
      </c>
      <c r="Z1119" s="73">
        <v>0</v>
      </c>
      <c r="AA1119" s="73">
        <v>0</v>
      </c>
      <c r="AB1119" s="73">
        <v>0</v>
      </c>
      <c r="AC1119" s="73">
        <v>0</v>
      </c>
      <c r="AD1119" s="73">
        <v>0</v>
      </c>
      <c r="AE1119" s="73">
        <v>0</v>
      </c>
      <c r="AF1119" s="73">
        <v>0</v>
      </c>
      <c r="AG1119" s="73">
        <v>0</v>
      </c>
      <c r="AH1119" s="73">
        <v>0</v>
      </c>
      <c r="AI1119" s="73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</row>
    <row r="1120" spans="1:85">
      <c r="A1120" s="5" t="s">
        <v>8</v>
      </c>
      <c r="B1120" s="5" t="s">
        <v>3</v>
      </c>
      <c r="C1120" s="73">
        <v>0</v>
      </c>
      <c r="D1120" s="73">
        <v>0</v>
      </c>
      <c r="E1120" s="73">
        <v>0</v>
      </c>
      <c r="F1120" s="73">
        <v>0</v>
      </c>
      <c r="G1120" s="73">
        <v>0</v>
      </c>
      <c r="H1120" s="73">
        <v>0</v>
      </c>
      <c r="I1120" s="73">
        <v>0</v>
      </c>
      <c r="J1120" s="73">
        <v>0</v>
      </c>
      <c r="K1120" s="73">
        <v>0</v>
      </c>
      <c r="L1120" s="73">
        <v>0</v>
      </c>
      <c r="M1120" s="73">
        <v>0</v>
      </c>
      <c r="N1120" s="73">
        <v>0</v>
      </c>
      <c r="O1120" s="73">
        <v>0</v>
      </c>
      <c r="P1120" s="73">
        <v>0</v>
      </c>
      <c r="Q1120" s="73">
        <v>0</v>
      </c>
      <c r="R1120" s="73">
        <v>0</v>
      </c>
      <c r="S1120" s="73">
        <v>0</v>
      </c>
      <c r="T1120" s="73">
        <v>0</v>
      </c>
      <c r="U1120" s="73">
        <v>0</v>
      </c>
      <c r="V1120" s="73">
        <v>0</v>
      </c>
      <c r="W1120" s="73">
        <v>0</v>
      </c>
      <c r="X1120" s="73">
        <v>0</v>
      </c>
      <c r="Y1120" s="73">
        <v>0</v>
      </c>
      <c r="Z1120" s="73">
        <v>0</v>
      </c>
      <c r="AA1120" s="73">
        <v>0</v>
      </c>
      <c r="AB1120" s="73">
        <v>0</v>
      </c>
      <c r="AC1120" s="73">
        <v>0</v>
      </c>
      <c r="AD1120" s="73">
        <v>0</v>
      </c>
      <c r="AE1120" s="73">
        <v>0</v>
      </c>
      <c r="AF1120" s="73">
        <v>0</v>
      </c>
      <c r="AG1120" s="73">
        <v>0</v>
      </c>
      <c r="AH1120" s="73">
        <v>0</v>
      </c>
      <c r="AI1120" s="73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>
      <c r="A1121" s="4"/>
      <c r="B1121" s="4" t="s">
        <v>37</v>
      </c>
      <c r="C1121" s="73">
        <v>0</v>
      </c>
      <c r="D1121" s="73">
        <v>0</v>
      </c>
      <c r="E1121" s="73">
        <v>0</v>
      </c>
      <c r="F1121" s="73">
        <v>0</v>
      </c>
      <c r="G1121" s="73">
        <v>0</v>
      </c>
      <c r="H1121" s="73">
        <v>0</v>
      </c>
      <c r="I1121" s="73">
        <v>0</v>
      </c>
      <c r="J1121" s="73">
        <v>0</v>
      </c>
      <c r="K1121" s="73">
        <v>0</v>
      </c>
      <c r="L1121" s="73">
        <v>0</v>
      </c>
      <c r="M1121" s="73">
        <v>0</v>
      </c>
      <c r="N1121" s="73">
        <v>0</v>
      </c>
      <c r="O1121" s="73">
        <v>0</v>
      </c>
      <c r="P1121" s="73">
        <v>0</v>
      </c>
      <c r="Q1121" s="73">
        <v>0</v>
      </c>
      <c r="R1121" s="73">
        <v>0</v>
      </c>
      <c r="S1121" s="73">
        <v>0</v>
      </c>
      <c r="T1121" s="73">
        <v>0</v>
      </c>
      <c r="U1121" s="73">
        <v>0</v>
      </c>
      <c r="V1121" s="73">
        <v>0</v>
      </c>
      <c r="W1121" s="73">
        <v>0</v>
      </c>
      <c r="X1121" s="73">
        <v>0</v>
      </c>
      <c r="Y1121" s="73">
        <v>0</v>
      </c>
      <c r="Z1121" s="73">
        <v>0</v>
      </c>
      <c r="AA1121" s="73">
        <v>0</v>
      </c>
      <c r="AB1121" s="73">
        <v>0</v>
      </c>
      <c r="AC1121" s="73">
        <v>0</v>
      </c>
      <c r="AD1121" s="73">
        <v>0</v>
      </c>
      <c r="AE1121" s="73">
        <v>0</v>
      </c>
      <c r="AF1121" s="73">
        <v>0</v>
      </c>
      <c r="AG1121" s="73">
        <v>0</v>
      </c>
      <c r="AH1121" s="73">
        <v>0</v>
      </c>
      <c r="AI1121" s="73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</row>
    <row r="1122" spans="1:85">
      <c r="A1122" s="14" t="s">
        <v>36</v>
      </c>
      <c r="B1122" s="14" t="s">
        <v>38</v>
      </c>
      <c r="C1122" s="73">
        <v>0</v>
      </c>
      <c r="D1122" s="73">
        <v>0</v>
      </c>
      <c r="E1122" s="73">
        <v>0</v>
      </c>
      <c r="F1122" s="73">
        <v>0</v>
      </c>
      <c r="G1122" s="73">
        <v>0</v>
      </c>
      <c r="H1122" s="73">
        <v>0</v>
      </c>
      <c r="I1122" s="73">
        <v>0</v>
      </c>
      <c r="J1122" s="73">
        <v>0</v>
      </c>
      <c r="K1122" s="73">
        <v>0</v>
      </c>
      <c r="L1122" s="73">
        <v>0</v>
      </c>
      <c r="M1122" s="73">
        <v>0</v>
      </c>
      <c r="N1122" s="73">
        <v>0</v>
      </c>
      <c r="O1122" s="73">
        <v>0</v>
      </c>
      <c r="P1122" s="73">
        <v>0</v>
      </c>
      <c r="Q1122" s="73">
        <v>0</v>
      </c>
      <c r="R1122" s="73">
        <v>0</v>
      </c>
      <c r="S1122" s="73">
        <v>0</v>
      </c>
      <c r="T1122" s="73">
        <v>0</v>
      </c>
      <c r="U1122" s="73">
        <v>0</v>
      </c>
      <c r="V1122" s="73">
        <v>0</v>
      </c>
      <c r="W1122" s="73">
        <v>0</v>
      </c>
      <c r="X1122" s="73">
        <v>0</v>
      </c>
      <c r="Y1122" s="73">
        <v>0</v>
      </c>
      <c r="Z1122" s="73">
        <v>0</v>
      </c>
      <c r="AA1122" s="73">
        <v>0</v>
      </c>
      <c r="AB1122" s="73">
        <v>0</v>
      </c>
      <c r="AC1122" s="73">
        <v>0</v>
      </c>
      <c r="AD1122" s="73">
        <v>0</v>
      </c>
      <c r="AE1122" s="73">
        <v>0</v>
      </c>
      <c r="AF1122" s="73">
        <v>0</v>
      </c>
      <c r="AG1122" s="73">
        <v>0</v>
      </c>
      <c r="AH1122" s="73">
        <v>0</v>
      </c>
      <c r="AI1122" s="73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</row>
    <row r="1123" spans="1:85">
      <c r="A1123" s="5"/>
      <c r="B1123" s="5" t="s">
        <v>213</v>
      </c>
      <c r="C1123" s="73">
        <v>0</v>
      </c>
      <c r="D1123" s="73">
        <v>0</v>
      </c>
      <c r="E1123" s="73">
        <v>0</v>
      </c>
      <c r="F1123" s="73">
        <v>0</v>
      </c>
      <c r="G1123" s="73">
        <v>0</v>
      </c>
      <c r="H1123" s="73">
        <v>0</v>
      </c>
      <c r="I1123" s="73">
        <v>0</v>
      </c>
      <c r="J1123" s="73">
        <v>0</v>
      </c>
      <c r="K1123" s="73">
        <v>0</v>
      </c>
      <c r="L1123" s="73">
        <v>0</v>
      </c>
      <c r="M1123" s="73">
        <v>0</v>
      </c>
      <c r="N1123" s="73">
        <v>0</v>
      </c>
      <c r="O1123" s="73">
        <v>0</v>
      </c>
      <c r="P1123" s="73">
        <v>0</v>
      </c>
      <c r="Q1123" s="73">
        <v>0</v>
      </c>
      <c r="R1123" s="73">
        <v>0</v>
      </c>
      <c r="S1123" s="73">
        <v>0</v>
      </c>
      <c r="T1123" s="73">
        <v>0</v>
      </c>
      <c r="U1123" s="73">
        <v>0</v>
      </c>
      <c r="V1123" s="73">
        <v>0</v>
      </c>
      <c r="W1123" s="73">
        <v>0</v>
      </c>
      <c r="X1123" s="73">
        <v>0</v>
      </c>
      <c r="Y1123" s="73">
        <v>0</v>
      </c>
      <c r="Z1123" s="73">
        <v>0</v>
      </c>
      <c r="AA1123" s="73">
        <v>0</v>
      </c>
      <c r="AB1123" s="73">
        <v>0</v>
      </c>
      <c r="AC1123" s="73">
        <v>0</v>
      </c>
      <c r="AD1123" s="73">
        <v>0</v>
      </c>
      <c r="AE1123" s="73">
        <v>0</v>
      </c>
      <c r="AF1123" s="73">
        <v>0</v>
      </c>
      <c r="AG1123" s="73">
        <v>0</v>
      </c>
      <c r="AH1123" s="73">
        <v>0</v>
      </c>
      <c r="AI1123" s="7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85">
      <c r="A1124" s="1" t="str">
        <f>LOOKUP(B1124,[1]Regions!$A$4:$A$98,[1]Regions!$B$4:$B$98)</f>
        <v>OPEC (excl Venezuela)</v>
      </c>
      <c r="B1124" s="2">
        <v>52</v>
      </c>
      <c r="C1124" s="72">
        <v>2018</v>
      </c>
      <c r="D1124" s="72">
        <v>2019</v>
      </c>
      <c r="E1124" s="72">
        <v>2020</v>
      </c>
      <c r="F1124" s="72">
        <v>2021</v>
      </c>
      <c r="G1124" s="72">
        <v>2022</v>
      </c>
      <c r="H1124" s="72">
        <v>2023</v>
      </c>
      <c r="I1124" s="72">
        <v>2024</v>
      </c>
      <c r="J1124" s="72">
        <v>2025</v>
      </c>
      <c r="K1124" s="72">
        <v>2026</v>
      </c>
      <c r="L1124" s="72">
        <v>2027</v>
      </c>
      <c r="M1124" s="72">
        <v>2028</v>
      </c>
      <c r="N1124" s="72">
        <v>2029</v>
      </c>
      <c r="O1124" s="72">
        <v>2030</v>
      </c>
      <c r="P1124" s="72">
        <v>2031</v>
      </c>
      <c r="Q1124" s="72">
        <v>2032</v>
      </c>
      <c r="R1124" s="72">
        <v>2033</v>
      </c>
      <c r="S1124" s="72">
        <v>2034</v>
      </c>
      <c r="T1124" s="72">
        <v>2035</v>
      </c>
      <c r="U1124" s="72">
        <v>2036</v>
      </c>
      <c r="V1124" s="72">
        <v>2037</v>
      </c>
      <c r="W1124" s="72">
        <v>2038</v>
      </c>
      <c r="X1124" s="72">
        <v>2039</v>
      </c>
      <c r="Y1124" s="72">
        <v>2040</v>
      </c>
      <c r="Z1124" s="72">
        <v>2041</v>
      </c>
      <c r="AA1124" s="72">
        <v>2042</v>
      </c>
      <c r="AB1124" s="72">
        <v>2043</v>
      </c>
      <c r="AC1124" s="72">
        <v>2044</v>
      </c>
      <c r="AD1124" s="72">
        <v>2045</v>
      </c>
      <c r="AE1124" s="72">
        <v>2046</v>
      </c>
      <c r="AF1124" s="72">
        <v>2047</v>
      </c>
      <c r="AG1124" s="72">
        <v>2048</v>
      </c>
      <c r="AH1124" s="72">
        <v>2049</v>
      </c>
      <c r="AI1124" s="72">
        <v>2050</v>
      </c>
      <c r="AJ1124">
        <v>2051</v>
      </c>
      <c r="AK1124">
        <v>2052</v>
      </c>
      <c r="AL1124">
        <v>2053</v>
      </c>
      <c r="AM1124">
        <v>2054</v>
      </c>
      <c r="AN1124">
        <v>2055</v>
      </c>
      <c r="AO1124">
        <v>2056</v>
      </c>
      <c r="AP1124">
        <v>2057</v>
      </c>
      <c r="AQ1124">
        <v>2058</v>
      </c>
      <c r="AR1124">
        <v>2059</v>
      </c>
      <c r="AS1124">
        <v>2060</v>
      </c>
      <c r="AT1124">
        <v>2061</v>
      </c>
      <c r="AU1124">
        <v>2062</v>
      </c>
      <c r="AV1124">
        <v>2063</v>
      </c>
      <c r="AW1124">
        <v>2064</v>
      </c>
      <c r="AX1124">
        <v>2065</v>
      </c>
      <c r="AY1124">
        <v>2066</v>
      </c>
      <c r="AZ1124">
        <v>2067</v>
      </c>
      <c r="BA1124">
        <v>2068</v>
      </c>
      <c r="BB1124">
        <v>2069</v>
      </c>
      <c r="BC1124">
        <v>2070</v>
      </c>
      <c r="BD1124">
        <v>2071</v>
      </c>
      <c r="BE1124">
        <v>2072</v>
      </c>
      <c r="BF1124">
        <v>2073</v>
      </c>
      <c r="BG1124">
        <v>2074</v>
      </c>
      <c r="BH1124">
        <v>2075</v>
      </c>
      <c r="BI1124">
        <v>2076</v>
      </c>
      <c r="BJ1124">
        <v>2077</v>
      </c>
      <c r="BK1124">
        <v>2078</v>
      </c>
      <c r="BL1124">
        <v>2079</v>
      </c>
      <c r="BM1124">
        <v>2080</v>
      </c>
      <c r="BN1124">
        <v>2081</v>
      </c>
      <c r="BO1124">
        <v>2082</v>
      </c>
      <c r="BP1124">
        <v>2083</v>
      </c>
      <c r="BQ1124">
        <v>2084</v>
      </c>
      <c r="BR1124">
        <v>2085</v>
      </c>
      <c r="BS1124">
        <v>2086</v>
      </c>
      <c r="BT1124">
        <v>2087</v>
      </c>
      <c r="BU1124">
        <v>2088</v>
      </c>
      <c r="BV1124">
        <v>2089</v>
      </c>
      <c r="BW1124">
        <v>2090</v>
      </c>
      <c r="BX1124">
        <v>2091</v>
      </c>
      <c r="BY1124">
        <v>2092</v>
      </c>
      <c r="BZ1124">
        <v>2093</v>
      </c>
      <c r="CA1124">
        <v>2094</v>
      </c>
      <c r="CB1124">
        <v>2095</v>
      </c>
      <c r="CC1124">
        <v>2096</v>
      </c>
      <c r="CD1124">
        <v>2097</v>
      </c>
      <c r="CE1124">
        <v>2098</v>
      </c>
      <c r="CF1124">
        <v>2099</v>
      </c>
      <c r="CG1124">
        <v>2100</v>
      </c>
    </row>
    <row r="1125" spans="1:85">
      <c r="A1125" s="74"/>
      <c r="B1125" s="74" t="s">
        <v>4</v>
      </c>
      <c r="C1125" s="73">
        <v>0</v>
      </c>
      <c r="D1125" s="73">
        <v>0</v>
      </c>
      <c r="E1125" s="73">
        <v>0</v>
      </c>
      <c r="F1125" s="73">
        <v>0</v>
      </c>
      <c r="G1125" s="73">
        <v>0</v>
      </c>
      <c r="H1125" s="73">
        <v>0</v>
      </c>
      <c r="I1125" s="73">
        <v>0</v>
      </c>
      <c r="J1125" s="73">
        <v>0</v>
      </c>
      <c r="K1125" s="73">
        <v>0</v>
      </c>
      <c r="L1125" s="73">
        <v>0</v>
      </c>
      <c r="M1125" s="73">
        <v>0</v>
      </c>
      <c r="N1125" s="73">
        <v>0</v>
      </c>
      <c r="O1125" s="73">
        <v>0</v>
      </c>
      <c r="P1125" s="73">
        <v>0</v>
      </c>
      <c r="Q1125" s="73">
        <v>0</v>
      </c>
      <c r="R1125" s="73">
        <v>0</v>
      </c>
      <c r="S1125" s="73">
        <v>0</v>
      </c>
      <c r="T1125" s="73">
        <v>0</v>
      </c>
      <c r="U1125" s="73">
        <v>0</v>
      </c>
      <c r="V1125" s="73">
        <v>0</v>
      </c>
      <c r="W1125" s="73">
        <v>0</v>
      </c>
      <c r="X1125" s="73">
        <v>0</v>
      </c>
      <c r="Y1125" s="73">
        <v>0</v>
      </c>
      <c r="Z1125" s="73">
        <v>0</v>
      </c>
      <c r="AA1125" s="73">
        <v>0</v>
      </c>
      <c r="AB1125" s="73">
        <v>0</v>
      </c>
      <c r="AC1125" s="73">
        <v>0</v>
      </c>
      <c r="AD1125" s="73">
        <v>0</v>
      </c>
      <c r="AE1125" s="73">
        <v>0</v>
      </c>
      <c r="AF1125" s="73">
        <v>0</v>
      </c>
      <c r="AG1125" s="73">
        <v>0</v>
      </c>
      <c r="AH1125" s="73">
        <v>0</v>
      </c>
      <c r="AI1125" s="73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</row>
    <row r="1126" spans="1:85">
      <c r="A1126" s="74" t="s">
        <v>0</v>
      </c>
      <c r="B1126" s="74" t="s">
        <v>3</v>
      </c>
      <c r="C1126" s="73">
        <v>0</v>
      </c>
      <c r="D1126" s="73">
        <v>0</v>
      </c>
      <c r="E1126" s="73">
        <v>0</v>
      </c>
      <c r="F1126" s="73">
        <v>0</v>
      </c>
      <c r="G1126" s="73">
        <v>0</v>
      </c>
      <c r="H1126" s="73">
        <v>0</v>
      </c>
      <c r="I1126" s="73">
        <v>0</v>
      </c>
      <c r="J1126" s="73">
        <v>0</v>
      </c>
      <c r="K1126" s="73">
        <v>0</v>
      </c>
      <c r="L1126" s="73">
        <v>0</v>
      </c>
      <c r="M1126" s="73">
        <v>0</v>
      </c>
      <c r="N1126" s="73">
        <v>0</v>
      </c>
      <c r="O1126" s="73">
        <v>0</v>
      </c>
      <c r="P1126" s="73">
        <v>0</v>
      </c>
      <c r="Q1126" s="73">
        <v>0</v>
      </c>
      <c r="R1126" s="73">
        <v>0</v>
      </c>
      <c r="S1126" s="73">
        <v>0</v>
      </c>
      <c r="T1126" s="73">
        <v>0</v>
      </c>
      <c r="U1126" s="73">
        <v>0</v>
      </c>
      <c r="V1126" s="73">
        <v>0</v>
      </c>
      <c r="W1126" s="73">
        <v>0</v>
      </c>
      <c r="X1126" s="73">
        <v>0</v>
      </c>
      <c r="Y1126" s="73">
        <v>0</v>
      </c>
      <c r="Z1126" s="73">
        <v>0</v>
      </c>
      <c r="AA1126" s="73">
        <v>0</v>
      </c>
      <c r="AB1126" s="73">
        <v>0</v>
      </c>
      <c r="AC1126" s="73">
        <v>0</v>
      </c>
      <c r="AD1126" s="73">
        <v>0</v>
      </c>
      <c r="AE1126" s="73">
        <v>0</v>
      </c>
      <c r="AF1126" s="73">
        <v>0</v>
      </c>
      <c r="AG1126" s="73">
        <v>0</v>
      </c>
      <c r="AH1126" s="73">
        <v>0</v>
      </c>
      <c r="AI1126" s="73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</row>
    <row r="1127" spans="1:85">
      <c r="A1127" s="74"/>
      <c r="B1127" s="74" t="s">
        <v>34</v>
      </c>
      <c r="C1127" s="73">
        <v>0</v>
      </c>
      <c r="D1127" s="73">
        <v>0</v>
      </c>
      <c r="E1127" s="73">
        <v>0</v>
      </c>
      <c r="F1127" s="73">
        <v>0</v>
      </c>
      <c r="G1127" s="73">
        <v>0</v>
      </c>
      <c r="H1127" s="73">
        <v>0</v>
      </c>
      <c r="I1127" s="73">
        <v>0</v>
      </c>
      <c r="J1127" s="73">
        <v>0</v>
      </c>
      <c r="K1127" s="73">
        <v>0</v>
      </c>
      <c r="L1127" s="73">
        <v>0</v>
      </c>
      <c r="M1127" s="73">
        <v>0</v>
      </c>
      <c r="N1127" s="73">
        <v>0</v>
      </c>
      <c r="O1127" s="73">
        <v>0</v>
      </c>
      <c r="P1127" s="73">
        <v>0</v>
      </c>
      <c r="Q1127" s="73">
        <v>0</v>
      </c>
      <c r="R1127" s="73">
        <v>0</v>
      </c>
      <c r="S1127" s="73">
        <v>0</v>
      </c>
      <c r="T1127" s="73">
        <v>0</v>
      </c>
      <c r="U1127" s="73">
        <v>0</v>
      </c>
      <c r="V1127" s="73">
        <v>0</v>
      </c>
      <c r="W1127" s="73">
        <v>0</v>
      </c>
      <c r="X1127" s="73">
        <v>0</v>
      </c>
      <c r="Y1127" s="73">
        <v>0</v>
      </c>
      <c r="Z1127" s="73">
        <v>0</v>
      </c>
      <c r="AA1127" s="73">
        <v>0</v>
      </c>
      <c r="AB1127" s="73">
        <v>0</v>
      </c>
      <c r="AC1127" s="73">
        <v>0</v>
      </c>
      <c r="AD1127" s="73">
        <v>0</v>
      </c>
      <c r="AE1127" s="73">
        <v>0</v>
      </c>
      <c r="AF1127" s="73">
        <v>0</v>
      </c>
      <c r="AG1127" s="73">
        <v>0</v>
      </c>
      <c r="AH1127" s="73">
        <v>0</v>
      </c>
      <c r="AI1127" s="73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</row>
    <row r="1128" spans="1:85">
      <c r="A1128" s="14"/>
      <c r="B1128" s="14" t="s">
        <v>35</v>
      </c>
      <c r="C1128" s="73">
        <v>0</v>
      </c>
      <c r="D1128" s="73">
        <v>0</v>
      </c>
      <c r="E1128" s="73">
        <v>0</v>
      </c>
      <c r="F1128" s="73">
        <v>0</v>
      </c>
      <c r="G1128" s="73">
        <v>0</v>
      </c>
      <c r="H1128" s="73">
        <v>0</v>
      </c>
      <c r="I1128" s="73">
        <v>0</v>
      </c>
      <c r="J1128" s="73">
        <v>0</v>
      </c>
      <c r="K1128" s="73">
        <v>0</v>
      </c>
      <c r="L1128" s="73">
        <v>0</v>
      </c>
      <c r="M1128" s="73">
        <v>0</v>
      </c>
      <c r="N1128" s="73">
        <v>0</v>
      </c>
      <c r="O1128" s="73">
        <v>0</v>
      </c>
      <c r="P1128" s="73">
        <v>0</v>
      </c>
      <c r="Q1128" s="73">
        <v>0</v>
      </c>
      <c r="R1128" s="73">
        <v>0</v>
      </c>
      <c r="S1128" s="73">
        <v>0</v>
      </c>
      <c r="T1128" s="73">
        <v>0</v>
      </c>
      <c r="U1128" s="73">
        <v>0</v>
      </c>
      <c r="V1128" s="73">
        <v>0</v>
      </c>
      <c r="W1128" s="73">
        <v>0</v>
      </c>
      <c r="X1128" s="73">
        <v>0</v>
      </c>
      <c r="Y1128" s="73">
        <v>0</v>
      </c>
      <c r="Z1128" s="73">
        <v>0</v>
      </c>
      <c r="AA1128" s="73">
        <v>0</v>
      </c>
      <c r="AB1128" s="73">
        <v>0</v>
      </c>
      <c r="AC1128" s="73">
        <v>0</v>
      </c>
      <c r="AD1128" s="73">
        <v>0</v>
      </c>
      <c r="AE1128" s="73">
        <v>0</v>
      </c>
      <c r="AF1128" s="73">
        <v>0</v>
      </c>
      <c r="AG1128" s="73">
        <v>0</v>
      </c>
      <c r="AH1128" s="73">
        <v>0</v>
      </c>
      <c r="AI1128" s="73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</row>
    <row r="1129" spans="1:85">
      <c r="A1129" s="4"/>
      <c r="B1129" s="4" t="s">
        <v>4</v>
      </c>
      <c r="C1129" s="73">
        <v>0</v>
      </c>
      <c r="D1129" s="73">
        <v>0</v>
      </c>
      <c r="E1129" s="73">
        <v>0</v>
      </c>
      <c r="F1129" s="73">
        <v>0</v>
      </c>
      <c r="G1129" s="73">
        <v>0</v>
      </c>
      <c r="H1129" s="73">
        <v>0</v>
      </c>
      <c r="I1129" s="73">
        <v>0</v>
      </c>
      <c r="J1129" s="73">
        <v>0</v>
      </c>
      <c r="K1129" s="73">
        <v>0</v>
      </c>
      <c r="L1129" s="73">
        <v>0</v>
      </c>
      <c r="M1129" s="73">
        <v>0</v>
      </c>
      <c r="N1129" s="73">
        <v>0</v>
      </c>
      <c r="O1129" s="73">
        <v>0</v>
      </c>
      <c r="P1129" s="73">
        <v>0</v>
      </c>
      <c r="Q1129" s="73">
        <v>0</v>
      </c>
      <c r="R1129" s="73">
        <v>0</v>
      </c>
      <c r="S1129" s="73">
        <v>0</v>
      </c>
      <c r="T1129" s="73">
        <v>0</v>
      </c>
      <c r="U1129" s="73">
        <v>0</v>
      </c>
      <c r="V1129" s="73">
        <v>0</v>
      </c>
      <c r="W1129" s="73">
        <v>0</v>
      </c>
      <c r="X1129" s="73">
        <v>0</v>
      </c>
      <c r="Y1129" s="73">
        <v>0</v>
      </c>
      <c r="Z1129" s="73">
        <v>0</v>
      </c>
      <c r="AA1129" s="73">
        <v>0</v>
      </c>
      <c r="AB1129" s="73">
        <v>0</v>
      </c>
      <c r="AC1129" s="73">
        <v>0</v>
      </c>
      <c r="AD1129" s="73">
        <v>0</v>
      </c>
      <c r="AE1129" s="73">
        <v>0</v>
      </c>
      <c r="AF1129" s="73">
        <v>0</v>
      </c>
      <c r="AG1129" s="73">
        <v>0</v>
      </c>
      <c r="AH1129" s="73">
        <v>0</v>
      </c>
      <c r="AI1129" s="73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</row>
    <row r="1130" spans="1:85">
      <c r="A1130" s="74" t="s">
        <v>1</v>
      </c>
      <c r="B1130" s="74" t="s">
        <v>3</v>
      </c>
      <c r="C1130" s="73">
        <v>0</v>
      </c>
      <c r="D1130" s="73">
        <v>0</v>
      </c>
      <c r="E1130" s="73">
        <v>0</v>
      </c>
      <c r="F1130" s="73">
        <v>0</v>
      </c>
      <c r="G1130" s="73">
        <v>0</v>
      </c>
      <c r="H1130" s="73">
        <v>0</v>
      </c>
      <c r="I1130" s="73">
        <v>0</v>
      </c>
      <c r="J1130" s="73">
        <v>0</v>
      </c>
      <c r="K1130" s="73">
        <v>0</v>
      </c>
      <c r="L1130" s="73">
        <v>0</v>
      </c>
      <c r="M1130" s="73">
        <v>0</v>
      </c>
      <c r="N1130" s="73">
        <v>0</v>
      </c>
      <c r="O1130" s="73">
        <v>0</v>
      </c>
      <c r="P1130" s="73">
        <v>0</v>
      </c>
      <c r="Q1130" s="73">
        <v>0</v>
      </c>
      <c r="R1130" s="73">
        <v>0</v>
      </c>
      <c r="S1130" s="73">
        <v>0</v>
      </c>
      <c r="T1130" s="73">
        <v>0</v>
      </c>
      <c r="U1130" s="73">
        <v>0</v>
      </c>
      <c r="V1130" s="73">
        <v>0</v>
      </c>
      <c r="W1130" s="73">
        <v>0</v>
      </c>
      <c r="X1130" s="73">
        <v>0</v>
      </c>
      <c r="Y1130" s="73">
        <v>0</v>
      </c>
      <c r="Z1130" s="73">
        <v>0</v>
      </c>
      <c r="AA1130" s="73">
        <v>0</v>
      </c>
      <c r="AB1130" s="73">
        <v>0</v>
      </c>
      <c r="AC1130" s="73">
        <v>0</v>
      </c>
      <c r="AD1130" s="73">
        <v>0</v>
      </c>
      <c r="AE1130" s="73">
        <v>0</v>
      </c>
      <c r="AF1130" s="73">
        <v>0</v>
      </c>
      <c r="AG1130" s="73">
        <v>0</v>
      </c>
      <c r="AH1130" s="73">
        <v>0</v>
      </c>
      <c r="AI1130" s="73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</row>
    <row r="1131" spans="1:85">
      <c r="A1131" s="74"/>
      <c r="B1131" s="74" t="s">
        <v>34</v>
      </c>
      <c r="C1131" s="73">
        <v>0</v>
      </c>
      <c r="D1131" s="73">
        <v>0</v>
      </c>
      <c r="E1131" s="73">
        <v>0</v>
      </c>
      <c r="F1131" s="73">
        <v>0</v>
      </c>
      <c r="G1131" s="73">
        <v>0</v>
      </c>
      <c r="H1131" s="73">
        <v>0</v>
      </c>
      <c r="I1131" s="73">
        <v>0</v>
      </c>
      <c r="J1131" s="73">
        <v>0</v>
      </c>
      <c r="K1131" s="73">
        <v>0</v>
      </c>
      <c r="L1131" s="73">
        <v>0</v>
      </c>
      <c r="M1131" s="73">
        <v>0</v>
      </c>
      <c r="N1131" s="73">
        <v>0</v>
      </c>
      <c r="O1131" s="73">
        <v>0</v>
      </c>
      <c r="P1131" s="73">
        <v>0</v>
      </c>
      <c r="Q1131" s="73">
        <v>0</v>
      </c>
      <c r="R1131" s="73">
        <v>0</v>
      </c>
      <c r="S1131" s="73">
        <v>0</v>
      </c>
      <c r="T1131" s="73">
        <v>0</v>
      </c>
      <c r="U1131" s="73">
        <v>0</v>
      </c>
      <c r="V1131" s="73">
        <v>0</v>
      </c>
      <c r="W1131" s="73">
        <v>0</v>
      </c>
      <c r="X1131" s="73">
        <v>0</v>
      </c>
      <c r="Y1131" s="73">
        <v>0</v>
      </c>
      <c r="Z1131" s="73">
        <v>0</v>
      </c>
      <c r="AA1131" s="73">
        <v>0</v>
      </c>
      <c r="AB1131" s="73">
        <v>0</v>
      </c>
      <c r="AC1131" s="73">
        <v>0</v>
      </c>
      <c r="AD1131" s="73">
        <v>0</v>
      </c>
      <c r="AE1131" s="73">
        <v>0</v>
      </c>
      <c r="AF1131" s="73">
        <v>0</v>
      </c>
      <c r="AG1131" s="73">
        <v>0</v>
      </c>
      <c r="AH1131" s="73">
        <v>0</v>
      </c>
      <c r="AI1131" s="73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</row>
    <row r="1132" spans="1:85">
      <c r="A1132" s="14"/>
      <c r="B1132" s="14" t="s">
        <v>35</v>
      </c>
      <c r="C1132" s="73">
        <v>0</v>
      </c>
      <c r="D1132" s="73">
        <v>0</v>
      </c>
      <c r="E1132" s="73">
        <v>0</v>
      </c>
      <c r="F1132" s="73">
        <v>0</v>
      </c>
      <c r="G1132" s="73">
        <v>0</v>
      </c>
      <c r="H1132" s="73">
        <v>0</v>
      </c>
      <c r="I1132" s="73">
        <v>0</v>
      </c>
      <c r="J1132" s="73">
        <v>0</v>
      </c>
      <c r="K1132" s="73">
        <v>0</v>
      </c>
      <c r="L1132" s="73">
        <v>0</v>
      </c>
      <c r="M1132" s="73">
        <v>0</v>
      </c>
      <c r="N1132" s="73">
        <v>0</v>
      </c>
      <c r="O1132" s="73">
        <v>0</v>
      </c>
      <c r="P1132" s="73">
        <v>0</v>
      </c>
      <c r="Q1132" s="73">
        <v>0</v>
      </c>
      <c r="R1132" s="73">
        <v>0</v>
      </c>
      <c r="S1132" s="73">
        <v>0</v>
      </c>
      <c r="T1132" s="73">
        <v>0</v>
      </c>
      <c r="U1132" s="73">
        <v>0</v>
      </c>
      <c r="V1132" s="73">
        <v>0</v>
      </c>
      <c r="W1132" s="73">
        <v>0</v>
      </c>
      <c r="X1132" s="73">
        <v>0</v>
      </c>
      <c r="Y1132" s="73">
        <v>0</v>
      </c>
      <c r="Z1132" s="73">
        <v>0</v>
      </c>
      <c r="AA1132" s="73">
        <v>0</v>
      </c>
      <c r="AB1132" s="73">
        <v>0</v>
      </c>
      <c r="AC1132" s="73">
        <v>0</v>
      </c>
      <c r="AD1132" s="73">
        <v>0</v>
      </c>
      <c r="AE1132" s="73">
        <v>0</v>
      </c>
      <c r="AF1132" s="73">
        <v>0</v>
      </c>
      <c r="AG1132" s="73">
        <v>0</v>
      </c>
      <c r="AH1132" s="73">
        <v>0</v>
      </c>
      <c r="AI1132" s="73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</row>
    <row r="1133" spans="1:85">
      <c r="A1133" s="4"/>
      <c r="B1133" s="4" t="s">
        <v>4</v>
      </c>
      <c r="C1133" s="73">
        <v>0</v>
      </c>
      <c r="D1133" s="73">
        <v>0</v>
      </c>
      <c r="E1133" s="73">
        <v>0</v>
      </c>
      <c r="F1133" s="73">
        <v>0</v>
      </c>
      <c r="G1133" s="73">
        <v>0</v>
      </c>
      <c r="H1133" s="73">
        <v>0</v>
      </c>
      <c r="I1133" s="73">
        <v>0</v>
      </c>
      <c r="J1133" s="73">
        <v>0</v>
      </c>
      <c r="K1133" s="73">
        <v>0</v>
      </c>
      <c r="L1133" s="73">
        <v>0</v>
      </c>
      <c r="M1133" s="73">
        <v>0</v>
      </c>
      <c r="N1133" s="73">
        <v>0</v>
      </c>
      <c r="O1133" s="73">
        <v>0</v>
      </c>
      <c r="P1133" s="73">
        <v>0</v>
      </c>
      <c r="Q1133" s="73">
        <v>0</v>
      </c>
      <c r="R1133" s="73">
        <v>0</v>
      </c>
      <c r="S1133" s="73">
        <v>0</v>
      </c>
      <c r="T1133" s="73">
        <v>0</v>
      </c>
      <c r="U1133" s="73">
        <v>0</v>
      </c>
      <c r="V1133" s="73">
        <v>0</v>
      </c>
      <c r="W1133" s="73">
        <v>0</v>
      </c>
      <c r="X1133" s="73">
        <v>0</v>
      </c>
      <c r="Y1133" s="73">
        <v>0</v>
      </c>
      <c r="Z1133" s="73">
        <v>0</v>
      </c>
      <c r="AA1133" s="73">
        <v>0</v>
      </c>
      <c r="AB1133" s="73">
        <v>0</v>
      </c>
      <c r="AC1133" s="73">
        <v>0</v>
      </c>
      <c r="AD1133" s="73">
        <v>0</v>
      </c>
      <c r="AE1133" s="73">
        <v>0</v>
      </c>
      <c r="AF1133" s="73">
        <v>0</v>
      </c>
      <c r="AG1133" s="73">
        <v>0</v>
      </c>
      <c r="AH1133" s="73">
        <v>0</v>
      </c>
      <c r="AI1133" s="7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</row>
    <row r="1134" spans="1:85">
      <c r="A1134" s="14" t="s">
        <v>5</v>
      </c>
      <c r="B1134" s="14" t="s">
        <v>3</v>
      </c>
      <c r="C1134" s="73">
        <v>0</v>
      </c>
      <c r="D1134" s="73">
        <v>0</v>
      </c>
      <c r="E1134" s="73">
        <v>0</v>
      </c>
      <c r="F1134" s="73">
        <v>0</v>
      </c>
      <c r="G1134" s="73">
        <v>0</v>
      </c>
      <c r="H1134" s="73">
        <v>0</v>
      </c>
      <c r="I1134" s="73">
        <v>0</v>
      </c>
      <c r="J1134" s="73">
        <v>0</v>
      </c>
      <c r="K1134" s="73">
        <v>0</v>
      </c>
      <c r="L1134" s="73">
        <v>0</v>
      </c>
      <c r="M1134" s="73">
        <v>0</v>
      </c>
      <c r="N1134" s="73">
        <v>0</v>
      </c>
      <c r="O1134" s="73">
        <v>0</v>
      </c>
      <c r="P1134" s="73">
        <v>0</v>
      </c>
      <c r="Q1134" s="73">
        <v>0</v>
      </c>
      <c r="R1134" s="73">
        <v>0</v>
      </c>
      <c r="S1134" s="73">
        <v>0</v>
      </c>
      <c r="T1134" s="73">
        <v>0</v>
      </c>
      <c r="U1134" s="73">
        <v>0</v>
      </c>
      <c r="V1134" s="73">
        <v>0</v>
      </c>
      <c r="W1134" s="73">
        <v>0</v>
      </c>
      <c r="X1134" s="73">
        <v>0</v>
      </c>
      <c r="Y1134" s="73">
        <v>0</v>
      </c>
      <c r="Z1134" s="73">
        <v>0</v>
      </c>
      <c r="AA1134" s="73">
        <v>0</v>
      </c>
      <c r="AB1134" s="73">
        <v>0</v>
      </c>
      <c r="AC1134" s="73">
        <v>0</v>
      </c>
      <c r="AD1134" s="73">
        <v>0</v>
      </c>
      <c r="AE1134" s="73">
        <v>0</v>
      </c>
      <c r="AF1134" s="73">
        <v>0</v>
      </c>
      <c r="AG1134" s="73">
        <v>0</v>
      </c>
      <c r="AH1134" s="73">
        <v>0</v>
      </c>
      <c r="AI1134" s="73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</row>
    <row r="1135" spans="1:85">
      <c r="A1135" s="5"/>
      <c r="B1135" s="5" t="s">
        <v>4</v>
      </c>
      <c r="C1135" s="73">
        <v>0</v>
      </c>
      <c r="D1135" s="73">
        <v>0</v>
      </c>
      <c r="E1135" s="73">
        <v>0</v>
      </c>
      <c r="F1135" s="73">
        <v>0</v>
      </c>
      <c r="G1135" s="73">
        <v>0</v>
      </c>
      <c r="H1135" s="73">
        <v>0</v>
      </c>
      <c r="I1135" s="73">
        <v>0</v>
      </c>
      <c r="J1135" s="73">
        <v>0</v>
      </c>
      <c r="K1135" s="73">
        <v>0</v>
      </c>
      <c r="L1135" s="73">
        <v>0</v>
      </c>
      <c r="M1135" s="73">
        <v>0</v>
      </c>
      <c r="N1135" s="73">
        <v>0</v>
      </c>
      <c r="O1135" s="73">
        <v>0</v>
      </c>
      <c r="P1135" s="73">
        <v>0</v>
      </c>
      <c r="Q1135" s="73">
        <v>0</v>
      </c>
      <c r="R1135" s="73">
        <v>0</v>
      </c>
      <c r="S1135" s="73">
        <v>0</v>
      </c>
      <c r="T1135" s="73">
        <v>0</v>
      </c>
      <c r="U1135" s="73">
        <v>0</v>
      </c>
      <c r="V1135" s="73">
        <v>0</v>
      </c>
      <c r="W1135" s="73">
        <v>0</v>
      </c>
      <c r="X1135" s="73">
        <v>0</v>
      </c>
      <c r="Y1135" s="73">
        <v>0</v>
      </c>
      <c r="Z1135" s="73">
        <v>0</v>
      </c>
      <c r="AA1135" s="73">
        <v>0</v>
      </c>
      <c r="AB1135" s="73">
        <v>0</v>
      </c>
      <c r="AC1135" s="73">
        <v>0</v>
      </c>
      <c r="AD1135" s="73">
        <v>0</v>
      </c>
      <c r="AE1135" s="73">
        <v>0</v>
      </c>
      <c r="AF1135" s="73">
        <v>0</v>
      </c>
      <c r="AG1135" s="73">
        <v>0</v>
      </c>
      <c r="AH1135" s="73">
        <v>0</v>
      </c>
      <c r="AI1135" s="73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</row>
    <row r="1136" spans="1:85">
      <c r="A1136" s="5" t="s">
        <v>2</v>
      </c>
      <c r="B1136" s="5" t="s">
        <v>3</v>
      </c>
      <c r="C1136" s="73">
        <v>0</v>
      </c>
      <c r="D1136" s="73">
        <v>0</v>
      </c>
      <c r="E1136" s="73">
        <v>0</v>
      </c>
      <c r="F1136" s="73">
        <v>0</v>
      </c>
      <c r="G1136" s="73">
        <v>0</v>
      </c>
      <c r="H1136" s="73">
        <v>0</v>
      </c>
      <c r="I1136" s="73">
        <v>0</v>
      </c>
      <c r="J1136" s="73">
        <v>0</v>
      </c>
      <c r="K1136" s="73">
        <v>0</v>
      </c>
      <c r="L1136" s="73">
        <v>0</v>
      </c>
      <c r="M1136" s="73">
        <v>0</v>
      </c>
      <c r="N1136" s="73">
        <v>0</v>
      </c>
      <c r="O1136" s="73">
        <v>0</v>
      </c>
      <c r="P1136" s="73">
        <v>0</v>
      </c>
      <c r="Q1136" s="73">
        <v>0</v>
      </c>
      <c r="R1136" s="73">
        <v>0</v>
      </c>
      <c r="S1136" s="73">
        <v>0</v>
      </c>
      <c r="T1136" s="73">
        <v>0</v>
      </c>
      <c r="U1136" s="73">
        <v>0</v>
      </c>
      <c r="V1136" s="73">
        <v>0</v>
      </c>
      <c r="W1136" s="73">
        <v>0</v>
      </c>
      <c r="X1136" s="73">
        <v>0</v>
      </c>
      <c r="Y1136" s="73">
        <v>0</v>
      </c>
      <c r="Z1136" s="73">
        <v>0</v>
      </c>
      <c r="AA1136" s="73">
        <v>0</v>
      </c>
      <c r="AB1136" s="73">
        <v>0</v>
      </c>
      <c r="AC1136" s="73">
        <v>0</v>
      </c>
      <c r="AD1136" s="73">
        <v>0</v>
      </c>
      <c r="AE1136" s="73">
        <v>0</v>
      </c>
      <c r="AF1136" s="73">
        <v>0</v>
      </c>
      <c r="AG1136" s="73">
        <v>0</v>
      </c>
      <c r="AH1136" s="73">
        <v>0</v>
      </c>
      <c r="AI1136" s="73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</row>
    <row r="1137" spans="1:85">
      <c r="A1137" s="4"/>
      <c r="B1137" s="4" t="s">
        <v>4</v>
      </c>
      <c r="C1137" s="73">
        <v>0</v>
      </c>
      <c r="D1137" s="73">
        <v>0</v>
      </c>
      <c r="E1137" s="73">
        <v>0</v>
      </c>
      <c r="F1137" s="73">
        <v>0</v>
      </c>
      <c r="G1137" s="73">
        <v>0</v>
      </c>
      <c r="H1137" s="73">
        <v>0</v>
      </c>
      <c r="I1137" s="73">
        <v>0</v>
      </c>
      <c r="J1137" s="73">
        <v>0</v>
      </c>
      <c r="K1137" s="73">
        <v>0</v>
      </c>
      <c r="L1137" s="73">
        <v>0</v>
      </c>
      <c r="M1137" s="73">
        <v>0</v>
      </c>
      <c r="N1137" s="73">
        <v>0</v>
      </c>
      <c r="O1137" s="73">
        <v>0</v>
      </c>
      <c r="P1137" s="73">
        <v>0</v>
      </c>
      <c r="Q1137" s="73">
        <v>0</v>
      </c>
      <c r="R1137" s="73">
        <v>0</v>
      </c>
      <c r="S1137" s="73">
        <v>0</v>
      </c>
      <c r="T1137" s="73">
        <v>0</v>
      </c>
      <c r="U1137" s="73">
        <v>0</v>
      </c>
      <c r="V1137" s="73">
        <v>0</v>
      </c>
      <c r="W1137" s="73">
        <v>0</v>
      </c>
      <c r="X1137" s="73">
        <v>0</v>
      </c>
      <c r="Y1137" s="73">
        <v>0</v>
      </c>
      <c r="Z1137" s="73">
        <v>0</v>
      </c>
      <c r="AA1137" s="73">
        <v>0</v>
      </c>
      <c r="AB1137" s="73">
        <v>0</v>
      </c>
      <c r="AC1137" s="73">
        <v>0</v>
      </c>
      <c r="AD1137" s="73">
        <v>0</v>
      </c>
      <c r="AE1137" s="73">
        <v>0</v>
      </c>
      <c r="AF1137" s="73">
        <v>0</v>
      </c>
      <c r="AG1137" s="73">
        <v>0</v>
      </c>
      <c r="AH1137" s="73">
        <v>0</v>
      </c>
      <c r="AI1137" s="73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</row>
    <row r="1138" spans="1:85">
      <c r="A1138" s="14" t="s">
        <v>7</v>
      </c>
      <c r="B1138" s="14" t="s">
        <v>3</v>
      </c>
      <c r="C1138" s="73">
        <v>0</v>
      </c>
      <c r="D1138" s="73">
        <v>0</v>
      </c>
      <c r="E1138" s="73">
        <v>0</v>
      </c>
      <c r="F1138" s="73">
        <v>0</v>
      </c>
      <c r="G1138" s="73">
        <v>0</v>
      </c>
      <c r="H1138" s="73">
        <v>0</v>
      </c>
      <c r="I1138" s="73">
        <v>0</v>
      </c>
      <c r="J1138" s="73">
        <v>0</v>
      </c>
      <c r="K1138" s="73">
        <v>0</v>
      </c>
      <c r="L1138" s="73">
        <v>0</v>
      </c>
      <c r="M1138" s="73">
        <v>0</v>
      </c>
      <c r="N1138" s="73">
        <v>0</v>
      </c>
      <c r="O1138" s="73">
        <v>0</v>
      </c>
      <c r="P1138" s="73">
        <v>0</v>
      </c>
      <c r="Q1138" s="73">
        <v>0</v>
      </c>
      <c r="R1138" s="73">
        <v>0</v>
      </c>
      <c r="S1138" s="73">
        <v>0</v>
      </c>
      <c r="T1138" s="73">
        <v>0</v>
      </c>
      <c r="U1138" s="73">
        <v>0</v>
      </c>
      <c r="V1138" s="73">
        <v>0</v>
      </c>
      <c r="W1138" s="73">
        <v>0</v>
      </c>
      <c r="X1138" s="73">
        <v>0</v>
      </c>
      <c r="Y1138" s="73">
        <v>0</v>
      </c>
      <c r="Z1138" s="73">
        <v>0</v>
      </c>
      <c r="AA1138" s="73">
        <v>0</v>
      </c>
      <c r="AB1138" s="73">
        <v>0</v>
      </c>
      <c r="AC1138" s="73">
        <v>0</v>
      </c>
      <c r="AD1138" s="73">
        <v>0</v>
      </c>
      <c r="AE1138" s="73">
        <v>0</v>
      </c>
      <c r="AF1138" s="73">
        <v>0</v>
      </c>
      <c r="AG1138" s="73">
        <v>0</v>
      </c>
      <c r="AH1138" s="73">
        <v>0</v>
      </c>
      <c r="AI1138" s="73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</row>
    <row r="1139" spans="1:85">
      <c r="A1139" s="4"/>
      <c r="B1139" s="4" t="s">
        <v>4</v>
      </c>
      <c r="C1139" s="73">
        <v>0</v>
      </c>
      <c r="D1139" s="73">
        <v>0</v>
      </c>
      <c r="E1139" s="73">
        <v>0</v>
      </c>
      <c r="F1139" s="73">
        <v>0</v>
      </c>
      <c r="G1139" s="73">
        <v>0</v>
      </c>
      <c r="H1139" s="73">
        <v>0</v>
      </c>
      <c r="I1139" s="73">
        <v>0</v>
      </c>
      <c r="J1139" s="73">
        <v>0</v>
      </c>
      <c r="K1139" s="73">
        <v>0</v>
      </c>
      <c r="L1139" s="73">
        <v>0</v>
      </c>
      <c r="M1139" s="73">
        <v>0</v>
      </c>
      <c r="N1139" s="73">
        <v>0</v>
      </c>
      <c r="O1139" s="73">
        <v>0</v>
      </c>
      <c r="P1139" s="73">
        <v>0</v>
      </c>
      <c r="Q1139" s="73">
        <v>0</v>
      </c>
      <c r="R1139" s="73">
        <v>0</v>
      </c>
      <c r="S1139" s="73">
        <v>0</v>
      </c>
      <c r="T1139" s="73">
        <v>0</v>
      </c>
      <c r="U1139" s="73">
        <v>0</v>
      </c>
      <c r="V1139" s="73">
        <v>0</v>
      </c>
      <c r="W1139" s="73">
        <v>0</v>
      </c>
      <c r="X1139" s="73">
        <v>0</v>
      </c>
      <c r="Y1139" s="73">
        <v>0</v>
      </c>
      <c r="Z1139" s="73">
        <v>0</v>
      </c>
      <c r="AA1139" s="73">
        <v>0</v>
      </c>
      <c r="AB1139" s="73">
        <v>0</v>
      </c>
      <c r="AC1139" s="73">
        <v>0</v>
      </c>
      <c r="AD1139" s="73">
        <v>0</v>
      </c>
      <c r="AE1139" s="73">
        <v>0</v>
      </c>
      <c r="AF1139" s="73">
        <v>0</v>
      </c>
      <c r="AG1139" s="73">
        <v>0</v>
      </c>
      <c r="AH1139" s="73">
        <v>0</v>
      </c>
      <c r="AI1139" s="73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</row>
    <row r="1140" spans="1:85">
      <c r="A1140" s="14" t="s">
        <v>6</v>
      </c>
      <c r="B1140" s="14" t="s">
        <v>3</v>
      </c>
      <c r="C1140" s="73">
        <v>0</v>
      </c>
      <c r="D1140" s="73">
        <v>0</v>
      </c>
      <c r="E1140" s="73">
        <v>0</v>
      </c>
      <c r="F1140" s="73">
        <v>0</v>
      </c>
      <c r="G1140" s="73">
        <v>0</v>
      </c>
      <c r="H1140" s="73">
        <v>0</v>
      </c>
      <c r="I1140" s="73">
        <v>0</v>
      </c>
      <c r="J1140" s="73">
        <v>0</v>
      </c>
      <c r="K1140" s="73">
        <v>0</v>
      </c>
      <c r="L1140" s="73">
        <v>0</v>
      </c>
      <c r="M1140" s="73">
        <v>0</v>
      </c>
      <c r="N1140" s="73">
        <v>0</v>
      </c>
      <c r="O1140" s="73">
        <v>0</v>
      </c>
      <c r="P1140" s="73">
        <v>0</v>
      </c>
      <c r="Q1140" s="73">
        <v>0</v>
      </c>
      <c r="R1140" s="73">
        <v>0</v>
      </c>
      <c r="S1140" s="73">
        <v>0</v>
      </c>
      <c r="T1140" s="73">
        <v>0</v>
      </c>
      <c r="U1140" s="73">
        <v>0</v>
      </c>
      <c r="V1140" s="73">
        <v>0</v>
      </c>
      <c r="W1140" s="73">
        <v>0</v>
      </c>
      <c r="X1140" s="73">
        <v>0</v>
      </c>
      <c r="Y1140" s="73">
        <v>0</v>
      </c>
      <c r="Z1140" s="73">
        <v>0</v>
      </c>
      <c r="AA1140" s="73">
        <v>0</v>
      </c>
      <c r="AB1140" s="73">
        <v>0</v>
      </c>
      <c r="AC1140" s="73">
        <v>0</v>
      </c>
      <c r="AD1140" s="73">
        <v>0</v>
      </c>
      <c r="AE1140" s="73">
        <v>0</v>
      </c>
      <c r="AF1140" s="73">
        <v>0</v>
      </c>
      <c r="AG1140" s="73">
        <v>0</v>
      </c>
      <c r="AH1140" s="73">
        <v>0</v>
      </c>
      <c r="AI1140" s="73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</row>
    <row r="1141" spans="1:85">
      <c r="A1141" s="5"/>
      <c r="B1141" s="5" t="s">
        <v>4</v>
      </c>
      <c r="C1141" s="73">
        <v>0</v>
      </c>
      <c r="D1141" s="73">
        <v>0</v>
      </c>
      <c r="E1141" s="73">
        <v>0</v>
      </c>
      <c r="F1141" s="73">
        <v>0</v>
      </c>
      <c r="G1141" s="73">
        <v>0</v>
      </c>
      <c r="H1141" s="73">
        <v>0</v>
      </c>
      <c r="I1141" s="73">
        <v>0</v>
      </c>
      <c r="J1141" s="73">
        <v>0</v>
      </c>
      <c r="K1141" s="73">
        <v>0</v>
      </c>
      <c r="L1141" s="73">
        <v>0</v>
      </c>
      <c r="M1141" s="73">
        <v>0</v>
      </c>
      <c r="N1141" s="73">
        <v>0</v>
      </c>
      <c r="O1141" s="73">
        <v>0</v>
      </c>
      <c r="P1141" s="73">
        <v>0</v>
      </c>
      <c r="Q1141" s="73">
        <v>0</v>
      </c>
      <c r="R1141" s="73">
        <v>0</v>
      </c>
      <c r="S1141" s="73">
        <v>0</v>
      </c>
      <c r="T1141" s="73">
        <v>0</v>
      </c>
      <c r="U1141" s="73">
        <v>0</v>
      </c>
      <c r="V1141" s="73">
        <v>0</v>
      </c>
      <c r="W1141" s="73">
        <v>0</v>
      </c>
      <c r="X1141" s="73">
        <v>0</v>
      </c>
      <c r="Y1141" s="73">
        <v>0</v>
      </c>
      <c r="Z1141" s="73">
        <v>0</v>
      </c>
      <c r="AA1141" s="73">
        <v>0</v>
      </c>
      <c r="AB1141" s="73">
        <v>0</v>
      </c>
      <c r="AC1141" s="73">
        <v>0</v>
      </c>
      <c r="AD1141" s="73">
        <v>0</v>
      </c>
      <c r="AE1141" s="73">
        <v>0</v>
      </c>
      <c r="AF1141" s="73">
        <v>0</v>
      </c>
      <c r="AG1141" s="73">
        <v>0</v>
      </c>
      <c r="AH1141" s="73">
        <v>0</v>
      </c>
      <c r="AI1141" s="73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</row>
    <row r="1142" spans="1:85">
      <c r="A1142" s="5" t="s">
        <v>8</v>
      </c>
      <c r="B1142" s="5" t="s">
        <v>3</v>
      </c>
      <c r="C1142" s="73">
        <v>0</v>
      </c>
      <c r="D1142" s="73">
        <v>0</v>
      </c>
      <c r="E1142" s="73">
        <v>0</v>
      </c>
      <c r="F1142" s="73">
        <v>0</v>
      </c>
      <c r="G1142" s="73">
        <v>0</v>
      </c>
      <c r="H1142" s="73">
        <v>0</v>
      </c>
      <c r="I1142" s="73">
        <v>0</v>
      </c>
      <c r="J1142" s="73">
        <v>0</v>
      </c>
      <c r="K1142" s="73">
        <v>0</v>
      </c>
      <c r="L1142" s="73">
        <v>0</v>
      </c>
      <c r="M1142" s="73">
        <v>0</v>
      </c>
      <c r="N1142" s="73">
        <v>0</v>
      </c>
      <c r="O1142" s="73">
        <v>0</v>
      </c>
      <c r="P1142" s="73">
        <v>0</v>
      </c>
      <c r="Q1142" s="73">
        <v>0</v>
      </c>
      <c r="R1142" s="73">
        <v>0</v>
      </c>
      <c r="S1142" s="73">
        <v>0</v>
      </c>
      <c r="T1142" s="73">
        <v>0</v>
      </c>
      <c r="U1142" s="73">
        <v>0</v>
      </c>
      <c r="V1142" s="73">
        <v>0</v>
      </c>
      <c r="W1142" s="73">
        <v>0</v>
      </c>
      <c r="X1142" s="73">
        <v>0</v>
      </c>
      <c r="Y1142" s="73">
        <v>0</v>
      </c>
      <c r="Z1142" s="73">
        <v>0</v>
      </c>
      <c r="AA1142" s="73">
        <v>0</v>
      </c>
      <c r="AB1142" s="73">
        <v>0</v>
      </c>
      <c r="AC1142" s="73">
        <v>0</v>
      </c>
      <c r="AD1142" s="73">
        <v>0</v>
      </c>
      <c r="AE1142" s="73">
        <v>0</v>
      </c>
      <c r="AF1142" s="73">
        <v>0</v>
      </c>
      <c r="AG1142" s="73">
        <v>0</v>
      </c>
      <c r="AH1142" s="73">
        <v>0</v>
      </c>
      <c r="AI1142" s="73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</row>
    <row r="1143" spans="1:85">
      <c r="A1143" s="4"/>
      <c r="B1143" s="4" t="s">
        <v>37</v>
      </c>
      <c r="C1143" s="73">
        <v>0</v>
      </c>
      <c r="D1143" s="73">
        <v>0</v>
      </c>
      <c r="E1143" s="73">
        <v>0</v>
      </c>
      <c r="F1143" s="73">
        <v>0</v>
      </c>
      <c r="G1143" s="73">
        <v>0</v>
      </c>
      <c r="H1143" s="73">
        <v>0</v>
      </c>
      <c r="I1143" s="73">
        <v>0</v>
      </c>
      <c r="J1143" s="73">
        <v>0</v>
      </c>
      <c r="K1143" s="73">
        <v>0</v>
      </c>
      <c r="L1143" s="73">
        <v>0</v>
      </c>
      <c r="M1143" s="73">
        <v>0</v>
      </c>
      <c r="N1143" s="73">
        <v>0</v>
      </c>
      <c r="O1143" s="73">
        <v>0</v>
      </c>
      <c r="P1143" s="73">
        <v>0</v>
      </c>
      <c r="Q1143" s="73">
        <v>0</v>
      </c>
      <c r="R1143" s="73">
        <v>0</v>
      </c>
      <c r="S1143" s="73">
        <v>0</v>
      </c>
      <c r="T1143" s="73">
        <v>0</v>
      </c>
      <c r="U1143" s="73">
        <v>0</v>
      </c>
      <c r="V1143" s="73">
        <v>0</v>
      </c>
      <c r="W1143" s="73">
        <v>0</v>
      </c>
      <c r="X1143" s="73">
        <v>0</v>
      </c>
      <c r="Y1143" s="73">
        <v>0</v>
      </c>
      <c r="Z1143" s="73">
        <v>0</v>
      </c>
      <c r="AA1143" s="73">
        <v>0</v>
      </c>
      <c r="AB1143" s="73">
        <v>0</v>
      </c>
      <c r="AC1143" s="73">
        <v>0</v>
      </c>
      <c r="AD1143" s="73">
        <v>0</v>
      </c>
      <c r="AE1143" s="73">
        <v>0</v>
      </c>
      <c r="AF1143" s="73">
        <v>0</v>
      </c>
      <c r="AG1143" s="73">
        <v>0</v>
      </c>
      <c r="AH1143" s="73">
        <v>0</v>
      </c>
      <c r="AI1143" s="7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</row>
    <row r="1144" spans="1:85">
      <c r="A1144" s="14" t="s">
        <v>36</v>
      </c>
      <c r="B1144" s="14" t="s">
        <v>38</v>
      </c>
      <c r="C1144" s="73">
        <v>0</v>
      </c>
      <c r="D1144" s="73">
        <v>0</v>
      </c>
      <c r="E1144" s="73">
        <v>0</v>
      </c>
      <c r="F1144" s="73">
        <v>0</v>
      </c>
      <c r="G1144" s="73">
        <v>0</v>
      </c>
      <c r="H1144" s="73">
        <v>0</v>
      </c>
      <c r="I1144" s="73">
        <v>0</v>
      </c>
      <c r="J1144" s="73">
        <v>0</v>
      </c>
      <c r="K1144" s="73">
        <v>0</v>
      </c>
      <c r="L1144" s="73">
        <v>0</v>
      </c>
      <c r="M1144" s="73">
        <v>0</v>
      </c>
      <c r="N1144" s="73">
        <v>0</v>
      </c>
      <c r="O1144" s="73">
        <v>0</v>
      </c>
      <c r="P1144" s="73">
        <v>0</v>
      </c>
      <c r="Q1144" s="73">
        <v>0</v>
      </c>
      <c r="R1144" s="73">
        <v>0</v>
      </c>
      <c r="S1144" s="73">
        <v>0</v>
      </c>
      <c r="T1144" s="73">
        <v>0</v>
      </c>
      <c r="U1144" s="73">
        <v>0</v>
      </c>
      <c r="V1144" s="73">
        <v>0</v>
      </c>
      <c r="W1144" s="73">
        <v>0</v>
      </c>
      <c r="X1144" s="73">
        <v>0</v>
      </c>
      <c r="Y1144" s="73">
        <v>0</v>
      </c>
      <c r="Z1144" s="73">
        <v>0</v>
      </c>
      <c r="AA1144" s="73">
        <v>0</v>
      </c>
      <c r="AB1144" s="73">
        <v>0</v>
      </c>
      <c r="AC1144" s="73">
        <v>0</v>
      </c>
      <c r="AD1144" s="73">
        <v>0</v>
      </c>
      <c r="AE1144" s="73">
        <v>0</v>
      </c>
      <c r="AF1144" s="73">
        <v>0</v>
      </c>
      <c r="AG1144" s="73">
        <v>0</v>
      </c>
      <c r="AH1144" s="73">
        <v>0</v>
      </c>
      <c r="AI1144" s="73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</row>
    <row r="1145" spans="1:85">
      <c r="A1145" s="5"/>
      <c r="B1145" s="5" t="s">
        <v>213</v>
      </c>
      <c r="C1145" s="73">
        <v>0</v>
      </c>
      <c r="D1145" s="73">
        <v>0</v>
      </c>
      <c r="E1145" s="73">
        <v>0</v>
      </c>
      <c r="F1145" s="73">
        <v>0</v>
      </c>
      <c r="G1145" s="73">
        <v>0</v>
      </c>
      <c r="H1145" s="73">
        <v>0</v>
      </c>
      <c r="I1145" s="73">
        <v>0</v>
      </c>
      <c r="J1145" s="73">
        <v>0</v>
      </c>
      <c r="K1145" s="73">
        <v>0</v>
      </c>
      <c r="L1145" s="73">
        <v>0</v>
      </c>
      <c r="M1145" s="73">
        <v>0</v>
      </c>
      <c r="N1145" s="73">
        <v>0</v>
      </c>
      <c r="O1145" s="73">
        <v>0</v>
      </c>
      <c r="P1145" s="73">
        <v>0</v>
      </c>
      <c r="Q1145" s="73">
        <v>0</v>
      </c>
      <c r="R1145" s="73">
        <v>0</v>
      </c>
      <c r="S1145" s="73">
        <v>0</v>
      </c>
      <c r="T1145" s="73">
        <v>0</v>
      </c>
      <c r="U1145" s="73">
        <v>0</v>
      </c>
      <c r="V1145" s="73">
        <v>0</v>
      </c>
      <c r="W1145" s="73">
        <v>0</v>
      </c>
      <c r="X1145" s="73">
        <v>0</v>
      </c>
      <c r="Y1145" s="73">
        <v>0</v>
      </c>
      <c r="Z1145" s="73">
        <v>0</v>
      </c>
      <c r="AA1145" s="73">
        <v>0</v>
      </c>
      <c r="AB1145" s="73">
        <v>0</v>
      </c>
      <c r="AC1145" s="73">
        <v>0</v>
      </c>
      <c r="AD1145" s="73">
        <v>0</v>
      </c>
      <c r="AE1145" s="73">
        <v>0</v>
      </c>
      <c r="AF1145" s="73">
        <v>0</v>
      </c>
      <c r="AG1145" s="73">
        <v>0</v>
      </c>
      <c r="AH1145" s="73">
        <v>0</v>
      </c>
      <c r="AI1145" s="73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</row>
    <row r="1146" spans="1:85">
      <c r="A1146" s="1" t="str">
        <f>LOOKUP(B1146,[1]Regions!$A$4:$A$98,[1]Regions!$B$4:$B$98)</f>
        <v>Rest of world</v>
      </c>
      <c r="B1146" s="2">
        <v>53</v>
      </c>
      <c r="C1146" s="72">
        <v>2018</v>
      </c>
      <c r="D1146" s="72">
        <v>2019</v>
      </c>
      <c r="E1146" s="72">
        <v>2020</v>
      </c>
      <c r="F1146" s="72">
        <v>2021</v>
      </c>
      <c r="G1146" s="72">
        <v>2022</v>
      </c>
      <c r="H1146" s="72">
        <v>2023</v>
      </c>
      <c r="I1146" s="72">
        <v>2024</v>
      </c>
      <c r="J1146" s="72">
        <v>2025</v>
      </c>
      <c r="K1146" s="72">
        <v>2026</v>
      </c>
      <c r="L1146" s="72">
        <v>2027</v>
      </c>
      <c r="M1146" s="72">
        <v>2028</v>
      </c>
      <c r="N1146" s="72">
        <v>2029</v>
      </c>
      <c r="O1146" s="72">
        <v>2030</v>
      </c>
      <c r="P1146" s="72">
        <v>2031</v>
      </c>
      <c r="Q1146" s="72">
        <v>2032</v>
      </c>
      <c r="R1146" s="72">
        <v>2033</v>
      </c>
      <c r="S1146" s="72">
        <v>2034</v>
      </c>
      <c r="T1146" s="72">
        <v>2035</v>
      </c>
      <c r="U1146" s="72">
        <v>2036</v>
      </c>
      <c r="V1146" s="72">
        <v>2037</v>
      </c>
      <c r="W1146" s="72">
        <v>2038</v>
      </c>
      <c r="X1146" s="72">
        <v>2039</v>
      </c>
      <c r="Y1146" s="72">
        <v>2040</v>
      </c>
      <c r="Z1146" s="72">
        <v>2041</v>
      </c>
      <c r="AA1146" s="72">
        <v>2042</v>
      </c>
      <c r="AB1146" s="72">
        <v>2043</v>
      </c>
      <c r="AC1146" s="72">
        <v>2044</v>
      </c>
      <c r="AD1146" s="72">
        <v>2045</v>
      </c>
      <c r="AE1146" s="72">
        <v>2046</v>
      </c>
      <c r="AF1146" s="72">
        <v>2047</v>
      </c>
      <c r="AG1146" s="72">
        <v>2048</v>
      </c>
      <c r="AH1146" s="72">
        <v>2049</v>
      </c>
      <c r="AI1146" s="72">
        <v>2050</v>
      </c>
      <c r="AJ1146">
        <v>2051</v>
      </c>
      <c r="AK1146">
        <v>2052</v>
      </c>
      <c r="AL1146">
        <v>2053</v>
      </c>
      <c r="AM1146">
        <v>2054</v>
      </c>
      <c r="AN1146">
        <v>2055</v>
      </c>
      <c r="AO1146">
        <v>2056</v>
      </c>
      <c r="AP1146">
        <v>2057</v>
      </c>
      <c r="AQ1146">
        <v>2058</v>
      </c>
      <c r="AR1146">
        <v>2059</v>
      </c>
      <c r="AS1146">
        <v>2060</v>
      </c>
      <c r="AT1146">
        <v>2061</v>
      </c>
      <c r="AU1146">
        <v>2062</v>
      </c>
      <c r="AV1146">
        <v>2063</v>
      </c>
      <c r="AW1146">
        <v>2064</v>
      </c>
      <c r="AX1146">
        <v>2065</v>
      </c>
      <c r="AY1146">
        <v>2066</v>
      </c>
      <c r="AZ1146">
        <v>2067</v>
      </c>
      <c r="BA1146">
        <v>2068</v>
      </c>
      <c r="BB1146">
        <v>2069</v>
      </c>
      <c r="BC1146">
        <v>2070</v>
      </c>
      <c r="BD1146">
        <v>2071</v>
      </c>
      <c r="BE1146">
        <v>2072</v>
      </c>
      <c r="BF1146">
        <v>2073</v>
      </c>
      <c r="BG1146">
        <v>2074</v>
      </c>
      <c r="BH1146">
        <v>2075</v>
      </c>
      <c r="BI1146">
        <v>2076</v>
      </c>
      <c r="BJ1146">
        <v>2077</v>
      </c>
      <c r="BK1146">
        <v>2078</v>
      </c>
      <c r="BL1146">
        <v>2079</v>
      </c>
      <c r="BM1146">
        <v>2080</v>
      </c>
      <c r="BN1146">
        <v>2081</v>
      </c>
      <c r="BO1146">
        <v>2082</v>
      </c>
      <c r="BP1146">
        <v>2083</v>
      </c>
      <c r="BQ1146">
        <v>2084</v>
      </c>
      <c r="BR1146">
        <v>2085</v>
      </c>
      <c r="BS1146">
        <v>2086</v>
      </c>
      <c r="BT1146">
        <v>2087</v>
      </c>
      <c r="BU1146">
        <v>2088</v>
      </c>
      <c r="BV1146">
        <v>2089</v>
      </c>
      <c r="BW1146">
        <v>2090</v>
      </c>
      <c r="BX1146">
        <v>2091</v>
      </c>
      <c r="BY1146">
        <v>2092</v>
      </c>
      <c r="BZ1146">
        <v>2093</v>
      </c>
      <c r="CA1146">
        <v>2094</v>
      </c>
      <c r="CB1146">
        <v>2095</v>
      </c>
      <c r="CC1146">
        <v>2096</v>
      </c>
      <c r="CD1146">
        <v>2097</v>
      </c>
      <c r="CE1146">
        <v>2098</v>
      </c>
      <c r="CF1146">
        <v>2099</v>
      </c>
      <c r="CG1146">
        <v>2100</v>
      </c>
    </row>
    <row r="1147" spans="1:85">
      <c r="A1147" s="74"/>
      <c r="B1147" s="74" t="s">
        <v>4</v>
      </c>
      <c r="C1147" s="73">
        <v>0</v>
      </c>
      <c r="D1147" s="73">
        <v>0</v>
      </c>
      <c r="E1147" s="73">
        <v>0</v>
      </c>
      <c r="F1147" s="73">
        <v>0</v>
      </c>
      <c r="G1147" s="73">
        <v>0</v>
      </c>
      <c r="H1147" s="73">
        <v>0</v>
      </c>
      <c r="I1147" s="73">
        <v>0</v>
      </c>
      <c r="J1147" s="73">
        <v>0</v>
      </c>
      <c r="K1147" s="73">
        <v>0</v>
      </c>
      <c r="L1147" s="73">
        <v>0</v>
      </c>
      <c r="M1147" s="73">
        <v>0</v>
      </c>
      <c r="N1147" s="73">
        <v>0</v>
      </c>
      <c r="O1147" s="73">
        <v>0</v>
      </c>
      <c r="P1147" s="73">
        <v>0</v>
      </c>
      <c r="Q1147" s="73">
        <v>0</v>
      </c>
      <c r="R1147" s="73">
        <v>0</v>
      </c>
      <c r="S1147" s="73">
        <v>0</v>
      </c>
      <c r="T1147" s="73">
        <v>0</v>
      </c>
      <c r="U1147" s="73">
        <v>0</v>
      </c>
      <c r="V1147" s="73">
        <v>0</v>
      </c>
      <c r="W1147" s="73">
        <v>0</v>
      </c>
      <c r="X1147" s="73">
        <v>0</v>
      </c>
      <c r="Y1147" s="73">
        <v>0</v>
      </c>
      <c r="Z1147" s="73">
        <v>0</v>
      </c>
      <c r="AA1147" s="73">
        <v>0</v>
      </c>
      <c r="AB1147" s="73">
        <v>0</v>
      </c>
      <c r="AC1147" s="73">
        <v>0</v>
      </c>
      <c r="AD1147" s="73">
        <v>0</v>
      </c>
      <c r="AE1147" s="73">
        <v>0</v>
      </c>
      <c r="AF1147" s="73">
        <v>0</v>
      </c>
      <c r="AG1147" s="73">
        <v>0</v>
      </c>
      <c r="AH1147" s="73">
        <v>0</v>
      </c>
      <c r="AI1147" s="73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</row>
    <row r="1148" spans="1:85">
      <c r="A1148" s="74" t="s">
        <v>0</v>
      </c>
      <c r="B1148" s="74" t="s">
        <v>3</v>
      </c>
      <c r="C1148" s="73">
        <v>0</v>
      </c>
      <c r="D1148" s="73">
        <v>0</v>
      </c>
      <c r="E1148" s="73">
        <v>0</v>
      </c>
      <c r="F1148" s="73">
        <v>0</v>
      </c>
      <c r="G1148" s="73">
        <v>0</v>
      </c>
      <c r="H1148" s="73">
        <v>0</v>
      </c>
      <c r="I1148" s="73">
        <v>0</v>
      </c>
      <c r="J1148" s="73">
        <v>0</v>
      </c>
      <c r="K1148" s="73">
        <v>0</v>
      </c>
      <c r="L1148" s="73">
        <v>0</v>
      </c>
      <c r="M1148" s="73">
        <v>0</v>
      </c>
      <c r="N1148" s="73">
        <v>0</v>
      </c>
      <c r="O1148" s="73">
        <v>0</v>
      </c>
      <c r="P1148" s="73">
        <v>0</v>
      </c>
      <c r="Q1148" s="73">
        <v>0</v>
      </c>
      <c r="R1148" s="73">
        <v>0</v>
      </c>
      <c r="S1148" s="73">
        <v>0</v>
      </c>
      <c r="T1148" s="73">
        <v>0</v>
      </c>
      <c r="U1148" s="73">
        <v>0</v>
      </c>
      <c r="V1148" s="73">
        <v>0</v>
      </c>
      <c r="W1148" s="73">
        <v>0</v>
      </c>
      <c r="X1148" s="73">
        <v>0</v>
      </c>
      <c r="Y1148" s="73">
        <v>0</v>
      </c>
      <c r="Z1148" s="73">
        <v>0</v>
      </c>
      <c r="AA1148" s="73">
        <v>0</v>
      </c>
      <c r="AB1148" s="73">
        <v>0</v>
      </c>
      <c r="AC1148" s="73">
        <v>0</v>
      </c>
      <c r="AD1148" s="73">
        <v>0</v>
      </c>
      <c r="AE1148" s="73">
        <v>0</v>
      </c>
      <c r="AF1148" s="73">
        <v>0</v>
      </c>
      <c r="AG1148" s="73">
        <v>0</v>
      </c>
      <c r="AH1148" s="73">
        <v>0</v>
      </c>
      <c r="AI1148" s="73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</row>
    <row r="1149" spans="1:85">
      <c r="A1149" s="74"/>
      <c r="B1149" s="74" t="s">
        <v>34</v>
      </c>
      <c r="C1149" s="73">
        <v>0</v>
      </c>
      <c r="D1149" s="73">
        <v>0</v>
      </c>
      <c r="E1149" s="73">
        <v>0</v>
      </c>
      <c r="F1149" s="73">
        <v>0</v>
      </c>
      <c r="G1149" s="73">
        <v>0</v>
      </c>
      <c r="H1149" s="73">
        <v>0</v>
      </c>
      <c r="I1149" s="73">
        <v>0</v>
      </c>
      <c r="J1149" s="73">
        <v>0</v>
      </c>
      <c r="K1149" s="73">
        <v>0</v>
      </c>
      <c r="L1149" s="73">
        <v>0</v>
      </c>
      <c r="M1149" s="73">
        <v>0</v>
      </c>
      <c r="N1149" s="73">
        <v>0</v>
      </c>
      <c r="O1149" s="73">
        <v>0</v>
      </c>
      <c r="P1149" s="73">
        <v>0</v>
      </c>
      <c r="Q1149" s="73">
        <v>0</v>
      </c>
      <c r="R1149" s="73">
        <v>0</v>
      </c>
      <c r="S1149" s="73">
        <v>0</v>
      </c>
      <c r="T1149" s="73">
        <v>0</v>
      </c>
      <c r="U1149" s="73">
        <v>0</v>
      </c>
      <c r="V1149" s="73">
        <v>0</v>
      </c>
      <c r="W1149" s="73">
        <v>0</v>
      </c>
      <c r="X1149" s="73">
        <v>0</v>
      </c>
      <c r="Y1149" s="73">
        <v>0</v>
      </c>
      <c r="Z1149" s="73">
        <v>0</v>
      </c>
      <c r="AA1149" s="73">
        <v>0</v>
      </c>
      <c r="AB1149" s="73">
        <v>0</v>
      </c>
      <c r="AC1149" s="73">
        <v>0</v>
      </c>
      <c r="AD1149" s="73">
        <v>0</v>
      </c>
      <c r="AE1149" s="73">
        <v>0</v>
      </c>
      <c r="AF1149" s="73">
        <v>0</v>
      </c>
      <c r="AG1149" s="73">
        <v>0</v>
      </c>
      <c r="AH1149" s="73">
        <v>0</v>
      </c>
      <c r="AI1149" s="73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</row>
    <row r="1150" spans="1:85">
      <c r="A1150" s="14"/>
      <c r="B1150" s="14" t="s">
        <v>35</v>
      </c>
      <c r="C1150" s="73">
        <v>0</v>
      </c>
      <c r="D1150" s="73">
        <v>0</v>
      </c>
      <c r="E1150" s="73">
        <v>0</v>
      </c>
      <c r="F1150" s="73">
        <v>0</v>
      </c>
      <c r="G1150" s="73">
        <v>0</v>
      </c>
      <c r="H1150" s="73">
        <v>0</v>
      </c>
      <c r="I1150" s="73">
        <v>0</v>
      </c>
      <c r="J1150" s="73">
        <v>0</v>
      </c>
      <c r="K1150" s="73">
        <v>0</v>
      </c>
      <c r="L1150" s="73">
        <v>0</v>
      </c>
      <c r="M1150" s="73">
        <v>0</v>
      </c>
      <c r="N1150" s="73">
        <v>0</v>
      </c>
      <c r="O1150" s="73">
        <v>0</v>
      </c>
      <c r="P1150" s="73">
        <v>0</v>
      </c>
      <c r="Q1150" s="73">
        <v>0</v>
      </c>
      <c r="R1150" s="73">
        <v>0</v>
      </c>
      <c r="S1150" s="73">
        <v>0</v>
      </c>
      <c r="T1150" s="73">
        <v>0</v>
      </c>
      <c r="U1150" s="73">
        <v>0</v>
      </c>
      <c r="V1150" s="73">
        <v>0</v>
      </c>
      <c r="W1150" s="73">
        <v>0</v>
      </c>
      <c r="X1150" s="73">
        <v>0</v>
      </c>
      <c r="Y1150" s="73">
        <v>0</v>
      </c>
      <c r="Z1150" s="73">
        <v>0</v>
      </c>
      <c r="AA1150" s="73">
        <v>0</v>
      </c>
      <c r="AB1150" s="73">
        <v>0</v>
      </c>
      <c r="AC1150" s="73">
        <v>0</v>
      </c>
      <c r="AD1150" s="73">
        <v>0</v>
      </c>
      <c r="AE1150" s="73">
        <v>0</v>
      </c>
      <c r="AF1150" s="73">
        <v>0</v>
      </c>
      <c r="AG1150" s="73">
        <v>0</v>
      </c>
      <c r="AH1150" s="73">
        <v>0</v>
      </c>
      <c r="AI1150" s="73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</row>
    <row r="1151" spans="1:85">
      <c r="A1151" s="4"/>
      <c r="B1151" s="4" t="s">
        <v>4</v>
      </c>
      <c r="C1151" s="73">
        <v>0</v>
      </c>
      <c r="D1151" s="73">
        <v>0</v>
      </c>
      <c r="E1151" s="73">
        <v>0</v>
      </c>
      <c r="F1151" s="73">
        <v>0</v>
      </c>
      <c r="G1151" s="73">
        <v>0</v>
      </c>
      <c r="H1151" s="73">
        <v>0</v>
      </c>
      <c r="I1151" s="73">
        <v>0</v>
      </c>
      <c r="J1151" s="73">
        <v>0</v>
      </c>
      <c r="K1151" s="73">
        <v>0</v>
      </c>
      <c r="L1151" s="73">
        <v>0</v>
      </c>
      <c r="M1151" s="73">
        <v>0</v>
      </c>
      <c r="N1151" s="73">
        <v>0</v>
      </c>
      <c r="O1151" s="73">
        <v>0</v>
      </c>
      <c r="P1151" s="73">
        <v>0</v>
      </c>
      <c r="Q1151" s="73">
        <v>0</v>
      </c>
      <c r="R1151" s="73">
        <v>0</v>
      </c>
      <c r="S1151" s="73">
        <v>0</v>
      </c>
      <c r="T1151" s="73">
        <v>0</v>
      </c>
      <c r="U1151" s="73">
        <v>0</v>
      </c>
      <c r="V1151" s="73">
        <v>0</v>
      </c>
      <c r="W1151" s="73">
        <v>0</v>
      </c>
      <c r="X1151" s="73">
        <v>0</v>
      </c>
      <c r="Y1151" s="73">
        <v>0</v>
      </c>
      <c r="Z1151" s="73">
        <v>0</v>
      </c>
      <c r="AA1151" s="73">
        <v>0</v>
      </c>
      <c r="AB1151" s="73">
        <v>0</v>
      </c>
      <c r="AC1151" s="73">
        <v>0</v>
      </c>
      <c r="AD1151" s="73">
        <v>0</v>
      </c>
      <c r="AE1151" s="73">
        <v>0</v>
      </c>
      <c r="AF1151" s="73">
        <v>0</v>
      </c>
      <c r="AG1151" s="73">
        <v>0</v>
      </c>
      <c r="AH1151" s="73">
        <v>0</v>
      </c>
      <c r="AI1151" s="73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</row>
    <row r="1152" spans="1:85">
      <c r="A1152" s="74" t="s">
        <v>1</v>
      </c>
      <c r="B1152" s="74" t="s">
        <v>3</v>
      </c>
      <c r="C1152" s="73">
        <v>0</v>
      </c>
      <c r="D1152" s="73">
        <v>0</v>
      </c>
      <c r="E1152" s="73">
        <v>0</v>
      </c>
      <c r="F1152" s="73">
        <v>0</v>
      </c>
      <c r="G1152" s="73">
        <v>0</v>
      </c>
      <c r="H1152" s="73">
        <v>0</v>
      </c>
      <c r="I1152" s="73">
        <v>0</v>
      </c>
      <c r="J1152" s="73">
        <v>0</v>
      </c>
      <c r="K1152" s="73">
        <v>0</v>
      </c>
      <c r="L1152" s="73">
        <v>0</v>
      </c>
      <c r="M1152" s="73">
        <v>0</v>
      </c>
      <c r="N1152" s="73">
        <v>0</v>
      </c>
      <c r="O1152" s="73">
        <v>0</v>
      </c>
      <c r="P1152" s="73">
        <v>0</v>
      </c>
      <c r="Q1152" s="73">
        <v>0</v>
      </c>
      <c r="R1152" s="73">
        <v>0</v>
      </c>
      <c r="S1152" s="73">
        <v>0</v>
      </c>
      <c r="T1152" s="73">
        <v>0</v>
      </c>
      <c r="U1152" s="73">
        <v>0</v>
      </c>
      <c r="V1152" s="73">
        <v>0</v>
      </c>
      <c r="W1152" s="73">
        <v>0</v>
      </c>
      <c r="X1152" s="73">
        <v>0</v>
      </c>
      <c r="Y1152" s="73">
        <v>0</v>
      </c>
      <c r="Z1152" s="73">
        <v>0</v>
      </c>
      <c r="AA1152" s="73">
        <v>0</v>
      </c>
      <c r="AB1152" s="73">
        <v>0</v>
      </c>
      <c r="AC1152" s="73">
        <v>0</v>
      </c>
      <c r="AD1152" s="73">
        <v>0</v>
      </c>
      <c r="AE1152" s="73">
        <v>0</v>
      </c>
      <c r="AF1152" s="73">
        <v>0</v>
      </c>
      <c r="AG1152" s="73">
        <v>0</v>
      </c>
      <c r="AH1152" s="73">
        <v>0</v>
      </c>
      <c r="AI1152" s="73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</row>
    <row r="1153" spans="1:85">
      <c r="A1153" s="74"/>
      <c r="B1153" s="74" t="s">
        <v>34</v>
      </c>
      <c r="C1153" s="73">
        <v>0</v>
      </c>
      <c r="D1153" s="73">
        <v>0</v>
      </c>
      <c r="E1153" s="73">
        <v>0</v>
      </c>
      <c r="F1153" s="73">
        <v>0</v>
      </c>
      <c r="G1153" s="73">
        <v>0</v>
      </c>
      <c r="H1153" s="73">
        <v>0</v>
      </c>
      <c r="I1153" s="73">
        <v>0</v>
      </c>
      <c r="J1153" s="73">
        <v>0</v>
      </c>
      <c r="K1153" s="73">
        <v>0</v>
      </c>
      <c r="L1153" s="73">
        <v>0</v>
      </c>
      <c r="M1153" s="73">
        <v>0</v>
      </c>
      <c r="N1153" s="73">
        <v>0</v>
      </c>
      <c r="O1153" s="73">
        <v>0</v>
      </c>
      <c r="P1153" s="73">
        <v>0</v>
      </c>
      <c r="Q1153" s="73">
        <v>0</v>
      </c>
      <c r="R1153" s="73">
        <v>0</v>
      </c>
      <c r="S1153" s="73">
        <v>0</v>
      </c>
      <c r="T1153" s="73">
        <v>0</v>
      </c>
      <c r="U1153" s="73">
        <v>0</v>
      </c>
      <c r="V1153" s="73">
        <v>0</v>
      </c>
      <c r="W1153" s="73">
        <v>0</v>
      </c>
      <c r="X1153" s="73">
        <v>0</v>
      </c>
      <c r="Y1153" s="73">
        <v>0</v>
      </c>
      <c r="Z1153" s="73">
        <v>0</v>
      </c>
      <c r="AA1153" s="73">
        <v>0</v>
      </c>
      <c r="AB1153" s="73">
        <v>0</v>
      </c>
      <c r="AC1153" s="73">
        <v>0</v>
      </c>
      <c r="AD1153" s="73">
        <v>0</v>
      </c>
      <c r="AE1153" s="73">
        <v>0</v>
      </c>
      <c r="AF1153" s="73">
        <v>0</v>
      </c>
      <c r="AG1153" s="73">
        <v>0</v>
      </c>
      <c r="AH1153" s="73">
        <v>0</v>
      </c>
      <c r="AI1153" s="7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</row>
    <row r="1154" spans="1:85">
      <c r="A1154" s="14"/>
      <c r="B1154" s="14" t="s">
        <v>35</v>
      </c>
      <c r="C1154" s="73">
        <v>0</v>
      </c>
      <c r="D1154" s="73">
        <v>0</v>
      </c>
      <c r="E1154" s="73">
        <v>0</v>
      </c>
      <c r="F1154" s="73">
        <v>0</v>
      </c>
      <c r="G1154" s="73">
        <v>0</v>
      </c>
      <c r="H1154" s="73">
        <v>0</v>
      </c>
      <c r="I1154" s="73">
        <v>0</v>
      </c>
      <c r="J1154" s="73">
        <v>0</v>
      </c>
      <c r="K1154" s="73">
        <v>0</v>
      </c>
      <c r="L1154" s="73">
        <v>0</v>
      </c>
      <c r="M1154" s="73">
        <v>0</v>
      </c>
      <c r="N1154" s="73">
        <v>0</v>
      </c>
      <c r="O1154" s="73">
        <v>0</v>
      </c>
      <c r="P1154" s="73">
        <v>0</v>
      </c>
      <c r="Q1154" s="73">
        <v>0</v>
      </c>
      <c r="R1154" s="73">
        <v>0</v>
      </c>
      <c r="S1154" s="73">
        <v>0</v>
      </c>
      <c r="T1154" s="73">
        <v>0</v>
      </c>
      <c r="U1154" s="73">
        <v>0</v>
      </c>
      <c r="V1154" s="73">
        <v>0</v>
      </c>
      <c r="W1154" s="73">
        <v>0</v>
      </c>
      <c r="X1154" s="73">
        <v>0</v>
      </c>
      <c r="Y1154" s="73">
        <v>0</v>
      </c>
      <c r="Z1154" s="73">
        <v>0</v>
      </c>
      <c r="AA1154" s="73">
        <v>0</v>
      </c>
      <c r="AB1154" s="73">
        <v>0</v>
      </c>
      <c r="AC1154" s="73">
        <v>0</v>
      </c>
      <c r="AD1154" s="73">
        <v>0</v>
      </c>
      <c r="AE1154" s="73">
        <v>0</v>
      </c>
      <c r="AF1154" s="73">
        <v>0</v>
      </c>
      <c r="AG1154" s="73">
        <v>0</v>
      </c>
      <c r="AH1154" s="73">
        <v>0</v>
      </c>
      <c r="AI1154" s="73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</row>
    <row r="1155" spans="1:85">
      <c r="A1155" s="4"/>
      <c r="B1155" s="4" t="s">
        <v>4</v>
      </c>
      <c r="C1155" s="73">
        <v>0</v>
      </c>
      <c r="D1155" s="73">
        <v>0</v>
      </c>
      <c r="E1155" s="73">
        <v>0</v>
      </c>
      <c r="F1155" s="73">
        <v>0</v>
      </c>
      <c r="G1155" s="73">
        <v>0</v>
      </c>
      <c r="H1155" s="73">
        <v>0</v>
      </c>
      <c r="I1155" s="73">
        <v>0</v>
      </c>
      <c r="J1155" s="73">
        <v>0</v>
      </c>
      <c r="K1155" s="73">
        <v>0</v>
      </c>
      <c r="L1155" s="73">
        <v>0</v>
      </c>
      <c r="M1155" s="73">
        <v>0</v>
      </c>
      <c r="N1155" s="73">
        <v>0</v>
      </c>
      <c r="O1155" s="73">
        <v>0</v>
      </c>
      <c r="P1155" s="73">
        <v>0</v>
      </c>
      <c r="Q1155" s="73">
        <v>0</v>
      </c>
      <c r="R1155" s="73">
        <v>0</v>
      </c>
      <c r="S1155" s="73">
        <v>0</v>
      </c>
      <c r="T1155" s="73">
        <v>0</v>
      </c>
      <c r="U1155" s="73">
        <v>0</v>
      </c>
      <c r="V1155" s="73">
        <v>0</v>
      </c>
      <c r="W1155" s="73">
        <v>0</v>
      </c>
      <c r="X1155" s="73">
        <v>0</v>
      </c>
      <c r="Y1155" s="73">
        <v>0</v>
      </c>
      <c r="Z1155" s="73">
        <v>0</v>
      </c>
      <c r="AA1155" s="73">
        <v>0</v>
      </c>
      <c r="AB1155" s="73">
        <v>0</v>
      </c>
      <c r="AC1155" s="73">
        <v>0</v>
      </c>
      <c r="AD1155" s="73">
        <v>0</v>
      </c>
      <c r="AE1155" s="73">
        <v>0</v>
      </c>
      <c r="AF1155" s="73">
        <v>0</v>
      </c>
      <c r="AG1155" s="73">
        <v>0</v>
      </c>
      <c r="AH1155" s="73">
        <v>0</v>
      </c>
      <c r="AI1155" s="73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</row>
    <row r="1156" spans="1:85">
      <c r="A1156" s="14" t="s">
        <v>5</v>
      </c>
      <c r="B1156" s="14" t="s">
        <v>3</v>
      </c>
      <c r="C1156" s="73">
        <v>0</v>
      </c>
      <c r="D1156" s="73">
        <v>0</v>
      </c>
      <c r="E1156" s="73">
        <v>0</v>
      </c>
      <c r="F1156" s="73">
        <v>0</v>
      </c>
      <c r="G1156" s="73">
        <v>0</v>
      </c>
      <c r="H1156" s="73">
        <v>0</v>
      </c>
      <c r="I1156" s="73">
        <v>0</v>
      </c>
      <c r="J1156" s="73">
        <v>0</v>
      </c>
      <c r="K1156" s="73">
        <v>0</v>
      </c>
      <c r="L1156" s="73">
        <v>0</v>
      </c>
      <c r="M1156" s="73">
        <v>0</v>
      </c>
      <c r="N1156" s="73">
        <v>0</v>
      </c>
      <c r="O1156" s="73">
        <v>0</v>
      </c>
      <c r="P1156" s="73">
        <v>0</v>
      </c>
      <c r="Q1156" s="73">
        <v>0</v>
      </c>
      <c r="R1156" s="73">
        <v>0</v>
      </c>
      <c r="S1156" s="73">
        <v>0</v>
      </c>
      <c r="T1156" s="73">
        <v>0</v>
      </c>
      <c r="U1156" s="73">
        <v>0</v>
      </c>
      <c r="V1156" s="73">
        <v>0</v>
      </c>
      <c r="W1156" s="73">
        <v>0</v>
      </c>
      <c r="X1156" s="73">
        <v>0</v>
      </c>
      <c r="Y1156" s="73">
        <v>0</v>
      </c>
      <c r="Z1156" s="73">
        <v>0</v>
      </c>
      <c r="AA1156" s="73">
        <v>0</v>
      </c>
      <c r="AB1156" s="73">
        <v>0</v>
      </c>
      <c r="AC1156" s="73">
        <v>0</v>
      </c>
      <c r="AD1156" s="73">
        <v>0</v>
      </c>
      <c r="AE1156" s="73">
        <v>0</v>
      </c>
      <c r="AF1156" s="73">
        <v>0</v>
      </c>
      <c r="AG1156" s="73">
        <v>0</v>
      </c>
      <c r="AH1156" s="73">
        <v>0</v>
      </c>
      <c r="AI1156" s="73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</row>
    <row r="1157" spans="1:85">
      <c r="A1157" s="5"/>
      <c r="B1157" s="5" t="s">
        <v>4</v>
      </c>
      <c r="C1157" s="73">
        <v>0</v>
      </c>
      <c r="D1157" s="73">
        <v>0</v>
      </c>
      <c r="E1157" s="73">
        <v>0</v>
      </c>
      <c r="F1157" s="73">
        <v>0</v>
      </c>
      <c r="G1157" s="73">
        <v>0</v>
      </c>
      <c r="H1157" s="73">
        <v>0</v>
      </c>
      <c r="I1157" s="73">
        <v>0</v>
      </c>
      <c r="J1157" s="73">
        <v>0</v>
      </c>
      <c r="K1157" s="73">
        <v>0</v>
      </c>
      <c r="L1157" s="73">
        <v>0</v>
      </c>
      <c r="M1157" s="73">
        <v>0</v>
      </c>
      <c r="N1157" s="73">
        <v>0</v>
      </c>
      <c r="O1157" s="73">
        <v>0</v>
      </c>
      <c r="P1157" s="73">
        <v>0</v>
      </c>
      <c r="Q1157" s="73">
        <v>0</v>
      </c>
      <c r="R1157" s="73">
        <v>0</v>
      </c>
      <c r="S1157" s="73">
        <v>0</v>
      </c>
      <c r="T1157" s="73">
        <v>0</v>
      </c>
      <c r="U1157" s="73">
        <v>0</v>
      </c>
      <c r="V1157" s="73">
        <v>0</v>
      </c>
      <c r="W1157" s="73">
        <v>0</v>
      </c>
      <c r="X1157" s="73">
        <v>0</v>
      </c>
      <c r="Y1157" s="73">
        <v>0</v>
      </c>
      <c r="Z1157" s="73">
        <v>0</v>
      </c>
      <c r="AA1157" s="73">
        <v>0</v>
      </c>
      <c r="AB1157" s="73">
        <v>0</v>
      </c>
      <c r="AC1157" s="73">
        <v>0</v>
      </c>
      <c r="AD1157" s="73">
        <v>0</v>
      </c>
      <c r="AE1157" s="73">
        <v>0</v>
      </c>
      <c r="AF1157" s="73">
        <v>0</v>
      </c>
      <c r="AG1157" s="73">
        <v>0</v>
      </c>
      <c r="AH1157" s="73">
        <v>0</v>
      </c>
      <c r="AI1157" s="73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</row>
    <row r="1158" spans="1:85">
      <c r="A1158" s="5" t="s">
        <v>2</v>
      </c>
      <c r="B1158" s="5" t="s">
        <v>3</v>
      </c>
      <c r="C1158" s="73">
        <v>0</v>
      </c>
      <c r="D1158" s="73">
        <v>0</v>
      </c>
      <c r="E1158" s="73">
        <v>0</v>
      </c>
      <c r="F1158" s="73">
        <v>0</v>
      </c>
      <c r="G1158" s="73">
        <v>0</v>
      </c>
      <c r="H1158" s="73">
        <v>0</v>
      </c>
      <c r="I1158" s="73">
        <v>0</v>
      </c>
      <c r="J1158" s="73">
        <v>0</v>
      </c>
      <c r="K1158" s="73">
        <v>0</v>
      </c>
      <c r="L1158" s="73">
        <v>0</v>
      </c>
      <c r="M1158" s="73">
        <v>0</v>
      </c>
      <c r="N1158" s="73">
        <v>0</v>
      </c>
      <c r="O1158" s="73">
        <v>0</v>
      </c>
      <c r="P1158" s="73">
        <v>0</v>
      </c>
      <c r="Q1158" s="73">
        <v>0</v>
      </c>
      <c r="R1158" s="73">
        <v>0</v>
      </c>
      <c r="S1158" s="73">
        <v>0</v>
      </c>
      <c r="T1158" s="73">
        <v>0</v>
      </c>
      <c r="U1158" s="73">
        <v>0</v>
      </c>
      <c r="V1158" s="73">
        <v>0</v>
      </c>
      <c r="W1158" s="73">
        <v>0</v>
      </c>
      <c r="X1158" s="73">
        <v>0</v>
      </c>
      <c r="Y1158" s="73">
        <v>0</v>
      </c>
      <c r="Z1158" s="73">
        <v>0</v>
      </c>
      <c r="AA1158" s="73">
        <v>0</v>
      </c>
      <c r="AB1158" s="73">
        <v>0</v>
      </c>
      <c r="AC1158" s="73">
        <v>0</v>
      </c>
      <c r="AD1158" s="73">
        <v>0</v>
      </c>
      <c r="AE1158" s="73">
        <v>0</v>
      </c>
      <c r="AF1158" s="73">
        <v>0</v>
      </c>
      <c r="AG1158" s="73">
        <v>0</v>
      </c>
      <c r="AH1158" s="73">
        <v>0</v>
      </c>
      <c r="AI1158" s="73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</row>
    <row r="1159" spans="1:85">
      <c r="A1159" s="4"/>
      <c r="B1159" s="4" t="s">
        <v>4</v>
      </c>
      <c r="C1159" s="73">
        <v>0</v>
      </c>
      <c r="D1159" s="73">
        <v>0</v>
      </c>
      <c r="E1159" s="73">
        <v>0</v>
      </c>
      <c r="F1159" s="73">
        <v>0</v>
      </c>
      <c r="G1159" s="73">
        <v>0</v>
      </c>
      <c r="H1159" s="73">
        <v>0</v>
      </c>
      <c r="I1159" s="73">
        <v>0</v>
      </c>
      <c r="J1159" s="73">
        <v>0</v>
      </c>
      <c r="K1159" s="73">
        <v>0</v>
      </c>
      <c r="L1159" s="73">
        <v>0</v>
      </c>
      <c r="M1159" s="73">
        <v>0</v>
      </c>
      <c r="N1159" s="73">
        <v>0</v>
      </c>
      <c r="O1159" s="73">
        <v>0</v>
      </c>
      <c r="P1159" s="73">
        <v>0</v>
      </c>
      <c r="Q1159" s="73">
        <v>0</v>
      </c>
      <c r="R1159" s="73">
        <v>0</v>
      </c>
      <c r="S1159" s="73">
        <v>0</v>
      </c>
      <c r="T1159" s="73">
        <v>0</v>
      </c>
      <c r="U1159" s="73">
        <v>0</v>
      </c>
      <c r="V1159" s="73">
        <v>0</v>
      </c>
      <c r="W1159" s="73">
        <v>0</v>
      </c>
      <c r="X1159" s="73">
        <v>0</v>
      </c>
      <c r="Y1159" s="73">
        <v>0</v>
      </c>
      <c r="Z1159" s="73">
        <v>0</v>
      </c>
      <c r="AA1159" s="73">
        <v>0</v>
      </c>
      <c r="AB1159" s="73">
        <v>0</v>
      </c>
      <c r="AC1159" s="73">
        <v>0</v>
      </c>
      <c r="AD1159" s="73">
        <v>0</v>
      </c>
      <c r="AE1159" s="73">
        <v>0</v>
      </c>
      <c r="AF1159" s="73">
        <v>0</v>
      </c>
      <c r="AG1159" s="73">
        <v>0</v>
      </c>
      <c r="AH1159" s="73">
        <v>0</v>
      </c>
      <c r="AI1159" s="73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</row>
    <row r="1160" spans="1:85">
      <c r="A1160" s="14" t="s">
        <v>7</v>
      </c>
      <c r="B1160" s="14" t="s">
        <v>3</v>
      </c>
      <c r="C1160" s="73">
        <v>0</v>
      </c>
      <c r="D1160" s="73">
        <v>0</v>
      </c>
      <c r="E1160" s="73">
        <v>0</v>
      </c>
      <c r="F1160" s="73">
        <v>0</v>
      </c>
      <c r="G1160" s="73">
        <v>0</v>
      </c>
      <c r="H1160" s="73">
        <v>0</v>
      </c>
      <c r="I1160" s="73">
        <v>0</v>
      </c>
      <c r="J1160" s="73">
        <v>0</v>
      </c>
      <c r="K1160" s="73">
        <v>0</v>
      </c>
      <c r="L1160" s="73">
        <v>0</v>
      </c>
      <c r="M1160" s="73">
        <v>0</v>
      </c>
      <c r="N1160" s="73">
        <v>0</v>
      </c>
      <c r="O1160" s="73">
        <v>0</v>
      </c>
      <c r="P1160" s="73">
        <v>0</v>
      </c>
      <c r="Q1160" s="73">
        <v>0</v>
      </c>
      <c r="R1160" s="73">
        <v>0</v>
      </c>
      <c r="S1160" s="73">
        <v>0</v>
      </c>
      <c r="T1160" s="73">
        <v>0</v>
      </c>
      <c r="U1160" s="73">
        <v>0</v>
      </c>
      <c r="V1160" s="73">
        <v>0</v>
      </c>
      <c r="W1160" s="73">
        <v>0</v>
      </c>
      <c r="X1160" s="73">
        <v>0</v>
      </c>
      <c r="Y1160" s="73">
        <v>0</v>
      </c>
      <c r="Z1160" s="73">
        <v>0</v>
      </c>
      <c r="AA1160" s="73">
        <v>0</v>
      </c>
      <c r="AB1160" s="73">
        <v>0</v>
      </c>
      <c r="AC1160" s="73">
        <v>0</v>
      </c>
      <c r="AD1160" s="73">
        <v>0</v>
      </c>
      <c r="AE1160" s="73">
        <v>0</v>
      </c>
      <c r="AF1160" s="73">
        <v>0</v>
      </c>
      <c r="AG1160" s="73">
        <v>0</v>
      </c>
      <c r="AH1160" s="73">
        <v>0</v>
      </c>
      <c r="AI1160" s="73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</row>
    <row r="1161" spans="1:85">
      <c r="A1161" s="4"/>
      <c r="B1161" s="4" t="s">
        <v>4</v>
      </c>
      <c r="C1161" s="73">
        <v>0</v>
      </c>
      <c r="D1161" s="73">
        <v>0</v>
      </c>
      <c r="E1161" s="73">
        <v>0</v>
      </c>
      <c r="F1161" s="73">
        <v>0</v>
      </c>
      <c r="G1161" s="73">
        <v>0</v>
      </c>
      <c r="H1161" s="73">
        <v>0</v>
      </c>
      <c r="I1161" s="73">
        <v>0</v>
      </c>
      <c r="J1161" s="73">
        <v>0</v>
      </c>
      <c r="K1161" s="73">
        <v>0</v>
      </c>
      <c r="L1161" s="73">
        <v>0</v>
      </c>
      <c r="M1161" s="73">
        <v>0</v>
      </c>
      <c r="N1161" s="73">
        <v>0</v>
      </c>
      <c r="O1161" s="73">
        <v>0</v>
      </c>
      <c r="P1161" s="73">
        <v>0</v>
      </c>
      <c r="Q1161" s="73">
        <v>0</v>
      </c>
      <c r="R1161" s="73">
        <v>0</v>
      </c>
      <c r="S1161" s="73">
        <v>0</v>
      </c>
      <c r="T1161" s="73">
        <v>0</v>
      </c>
      <c r="U1161" s="73">
        <v>0</v>
      </c>
      <c r="V1161" s="73">
        <v>0</v>
      </c>
      <c r="W1161" s="73">
        <v>0</v>
      </c>
      <c r="X1161" s="73">
        <v>0</v>
      </c>
      <c r="Y1161" s="73">
        <v>0</v>
      </c>
      <c r="Z1161" s="73">
        <v>0</v>
      </c>
      <c r="AA1161" s="73">
        <v>0</v>
      </c>
      <c r="AB1161" s="73">
        <v>0</v>
      </c>
      <c r="AC1161" s="73">
        <v>0</v>
      </c>
      <c r="AD1161" s="73">
        <v>0</v>
      </c>
      <c r="AE1161" s="73">
        <v>0</v>
      </c>
      <c r="AF1161" s="73">
        <v>0</v>
      </c>
      <c r="AG1161" s="73">
        <v>0</v>
      </c>
      <c r="AH1161" s="73">
        <v>0</v>
      </c>
      <c r="AI1161" s="73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</row>
    <row r="1162" spans="1:85">
      <c r="A1162" s="14" t="s">
        <v>6</v>
      </c>
      <c r="B1162" s="14" t="s">
        <v>3</v>
      </c>
      <c r="C1162" s="73">
        <v>0</v>
      </c>
      <c r="D1162" s="73">
        <v>0</v>
      </c>
      <c r="E1162" s="73">
        <v>0</v>
      </c>
      <c r="F1162" s="73">
        <v>0</v>
      </c>
      <c r="G1162" s="73">
        <v>0</v>
      </c>
      <c r="H1162" s="73">
        <v>0</v>
      </c>
      <c r="I1162" s="73">
        <v>0</v>
      </c>
      <c r="J1162" s="73">
        <v>0</v>
      </c>
      <c r="K1162" s="73">
        <v>0</v>
      </c>
      <c r="L1162" s="73">
        <v>0</v>
      </c>
      <c r="M1162" s="73">
        <v>0</v>
      </c>
      <c r="N1162" s="73">
        <v>0</v>
      </c>
      <c r="O1162" s="73">
        <v>0</v>
      </c>
      <c r="P1162" s="73">
        <v>0</v>
      </c>
      <c r="Q1162" s="73">
        <v>0</v>
      </c>
      <c r="R1162" s="73">
        <v>0</v>
      </c>
      <c r="S1162" s="73">
        <v>0</v>
      </c>
      <c r="T1162" s="73">
        <v>0</v>
      </c>
      <c r="U1162" s="73">
        <v>0</v>
      </c>
      <c r="V1162" s="73">
        <v>0</v>
      </c>
      <c r="W1162" s="73">
        <v>0</v>
      </c>
      <c r="X1162" s="73">
        <v>0</v>
      </c>
      <c r="Y1162" s="73">
        <v>0</v>
      </c>
      <c r="Z1162" s="73">
        <v>0</v>
      </c>
      <c r="AA1162" s="73">
        <v>0</v>
      </c>
      <c r="AB1162" s="73">
        <v>0</v>
      </c>
      <c r="AC1162" s="73">
        <v>0</v>
      </c>
      <c r="AD1162" s="73">
        <v>0</v>
      </c>
      <c r="AE1162" s="73">
        <v>0</v>
      </c>
      <c r="AF1162" s="73">
        <v>0</v>
      </c>
      <c r="AG1162" s="73">
        <v>0</v>
      </c>
      <c r="AH1162" s="73">
        <v>0</v>
      </c>
      <c r="AI1162" s="73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</row>
    <row r="1163" spans="1:85">
      <c r="A1163" s="5"/>
      <c r="B1163" s="5" t="s">
        <v>4</v>
      </c>
      <c r="C1163" s="73">
        <v>0</v>
      </c>
      <c r="D1163" s="73">
        <v>0</v>
      </c>
      <c r="E1163" s="73">
        <v>0</v>
      </c>
      <c r="F1163" s="73">
        <v>0</v>
      </c>
      <c r="G1163" s="73">
        <v>0</v>
      </c>
      <c r="H1163" s="73">
        <v>0</v>
      </c>
      <c r="I1163" s="73">
        <v>0</v>
      </c>
      <c r="J1163" s="73">
        <v>0</v>
      </c>
      <c r="K1163" s="73">
        <v>0</v>
      </c>
      <c r="L1163" s="73">
        <v>0</v>
      </c>
      <c r="M1163" s="73">
        <v>0</v>
      </c>
      <c r="N1163" s="73">
        <v>0</v>
      </c>
      <c r="O1163" s="73">
        <v>0</v>
      </c>
      <c r="P1163" s="73">
        <v>0</v>
      </c>
      <c r="Q1163" s="73">
        <v>0</v>
      </c>
      <c r="R1163" s="73">
        <v>0</v>
      </c>
      <c r="S1163" s="73">
        <v>0</v>
      </c>
      <c r="T1163" s="73">
        <v>0</v>
      </c>
      <c r="U1163" s="73">
        <v>0</v>
      </c>
      <c r="V1163" s="73">
        <v>0</v>
      </c>
      <c r="W1163" s="73">
        <v>0</v>
      </c>
      <c r="X1163" s="73">
        <v>0</v>
      </c>
      <c r="Y1163" s="73">
        <v>0</v>
      </c>
      <c r="Z1163" s="73">
        <v>0</v>
      </c>
      <c r="AA1163" s="73">
        <v>0</v>
      </c>
      <c r="AB1163" s="73">
        <v>0</v>
      </c>
      <c r="AC1163" s="73">
        <v>0</v>
      </c>
      <c r="AD1163" s="73">
        <v>0</v>
      </c>
      <c r="AE1163" s="73">
        <v>0</v>
      </c>
      <c r="AF1163" s="73">
        <v>0</v>
      </c>
      <c r="AG1163" s="73">
        <v>0</v>
      </c>
      <c r="AH1163" s="73">
        <v>0</v>
      </c>
      <c r="AI1163" s="7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</row>
    <row r="1164" spans="1:85">
      <c r="A1164" s="5" t="s">
        <v>8</v>
      </c>
      <c r="B1164" s="5" t="s">
        <v>3</v>
      </c>
      <c r="C1164" s="73">
        <v>0</v>
      </c>
      <c r="D1164" s="73">
        <v>0</v>
      </c>
      <c r="E1164" s="73">
        <v>0</v>
      </c>
      <c r="F1164" s="73">
        <v>0</v>
      </c>
      <c r="G1164" s="73">
        <v>0</v>
      </c>
      <c r="H1164" s="73">
        <v>0</v>
      </c>
      <c r="I1164" s="73">
        <v>0</v>
      </c>
      <c r="J1164" s="73">
        <v>0</v>
      </c>
      <c r="K1164" s="73">
        <v>0</v>
      </c>
      <c r="L1164" s="73">
        <v>0</v>
      </c>
      <c r="M1164" s="73">
        <v>0</v>
      </c>
      <c r="N1164" s="73">
        <v>0</v>
      </c>
      <c r="O1164" s="73">
        <v>0</v>
      </c>
      <c r="P1164" s="73">
        <v>0</v>
      </c>
      <c r="Q1164" s="73">
        <v>0</v>
      </c>
      <c r="R1164" s="73">
        <v>0</v>
      </c>
      <c r="S1164" s="73">
        <v>0</v>
      </c>
      <c r="T1164" s="73">
        <v>0</v>
      </c>
      <c r="U1164" s="73">
        <v>0</v>
      </c>
      <c r="V1164" s="73">
        <v>0</v>
      </c>
      <c r="W1164" s="73">
        <v>0</v>
      </c>
      <c r="X1164" s="73">
        <v>0</v>
      </c>
      <c r="Y1164" s="73">
        <v>0</v>
      </c>
      <c r="Z1164" s="73">
        <v>0</v>
      </c>
      <c r="AA1164" s="73">
        <v>0</v>
      </c>
      <c r="AB1164" s="73">
        <v>0</v>
      </c>
      <c r="AC1164" s="73">
        <v>0</v>
      </c>
      <c r="AD1164" s="73">
        <v>0</v>
      </c>
      <c r="AE1164" s="73">
        <v>0</v>
      </c>
      <c r="AF1164" s="73">
        <v>0</v>
      </c>
      <c r="AG1164" s="73">
        <v>0</v>
      </c>
      <c r="AH1164" s="73">
        <v>0</v>
      </c>
      <c r="AI1164" s="73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</row>
    <row r="1165" spans="1:85">
      <c r="A1165" s="4"/>
      <c r="B1165" s="4" t="s">
        <v>37</v>
      </c>
      <c r="C1165" s="73">
        <v>0</v>
      </c>
      <c r="D1165" s="73">
        <v>0</v>
      </c>
      <c r="E1165" s="73">
        <v>0</v>
      </c>
      <c r="F1165" s="73">
        <v>0</v>
      </c>
      <c r="G1165" s="73">
        <v>0</v>
      </c>
      <c r="H1165" s="73">
        <v>0</v>
      </c>
      <c r="I1165" s="73">
        <v>0</v>
      </c>
      <c r="J1165" s="73">
        <v>0</v>
      </c>
      <c r="K1165" s="73">
        <v>0</v>
      </c>
      <c r="L1165" s="73">
        <v>0</v>
      </c>
      <c r="M1165" s="73">
        <v>0</v>
      </c>
      <c r="N1165" s="73">
        <v>0</v>
      </c>
      <c r="O1165" s="73">
        <v>0</v>
      </c>
      <c r="P1165" s="73">
        <v>0</v>
      </c>
      <c r="Q1165" s="73">
        <v>0</v>
      </c>
      <c r="R1165" s="73">
        <v>0</v>
      </c>
      <c r="S1165" s="73">
        <v>0</v>
      </c>
      <c r="T1165" s="73">
        <v>0</v>
      </c>
      <c r="U1165" s="73">
        <v>0</v>
      </c>
      <c r="V1165" s="73">
        <v>0</v>
      </c>
      <c r="W1165" s="73">
        <v>0</v>
      </c>
      <c r="X1165" s="73">
        <v>0</v>
      </c>
      <c r="Y1165" s="73">
        <v>0</v>
      </c>
      <c r="Z1165" s="73">
        <v>0</v>
      </c>
      <c r="AA1165" s="73">
        <v>0</v>
      </c>
      <c r="AB1165" s="73">
        <v>0</v>
      </c>
      <c r="AC1165" s="73">
        <v>0</v>
      </c>
      <c r="AD1165" s="73">
        <v>0</v>
      </c>
      <c r="AE1165" s="73">
        <v>0</v>
      </c>
      <c r="AF1165" s="73">
        <v>0</v>
      </c>
      <c r="AG1165" s="73">
        <v>0</v>
      </c>
      <c r="AH1165" s="73">
        <v>0</v>
      </c>
      <c r="AI1165" s="73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</row>
    <row r="1166" spans="1:85">
      <c r="A1166" s="14" t="s">
        <v>36</v>
      </c>
      <c r="B1166" s="14" t="s">
        <v>38</v>
      </c>
      <c r="C1166" s="73">
        <v>0</v>
      </c>
      <c r="D1166" s="73">
        <v>0</v>
      </c>
      <c r="E1166" s="73">
        <v>0</v>
      </c>
      <c r="F1166" s="73">
        <v>0</v>
      </c>
      <c r="G1166" s="73">
        <v>0</v>
      </c>
      <c r="H1166" s="73">
        <v>0</v>
      </c>
      <c r="I1166" s="73">
        <v>0</v>
      </c>
      <c r="J1166" s="73">
        <v>0</v>
      </c>
      <c r="K1166" s="73">
        <v>0</v>
      </c>
      <c r="L1166" s="73">
        <v>0</v>
      </c>
      <c r="M1166" s="73">
        <v>0</v>
      </c>
      <c r="N1166" s="73">
        <v>0</v>
      </c>
      <c r="O1166" s="73">
        <v>0</v>
      </c>
      <c r="P1166" s="73">
        <v>0</v>
      </c>
      <c r="Q1166" s="73">
        <v>0</v>
      </c>
      <c r="R1166" s="73">
        <v>0</v>
      </c>
      <c r="S1166" s="73">
        <v>0</v>
      </c>
      <c r="T1166" s="73">
        <v>0</v>
      </c>
      <c r="U1166" s="73">
        <v>0</v>
      </c>
      <c r="V1166" s="73">
        <v>0</v>
      </c>
      <c r="W1166" s="73">
        <v>0</v>
      </c>
      <c r="X1166" s="73">
        <v>0</v>
      </c>
      <c r="Y1166" s="73">
        <v>0</v>
      </c>
      <c r="Z1166" s="73">
        <v>0</v>
      </c>
      <c r="AA1166" s="73">
        <v>0</v>
      </c>
      <c r="AB1166" s="73">
        <v>0</v>
      </c>
      <c r="AC1166" s="73">
        <v>0</v>
      </c>
      <c r="AD1166" s="73">
        <v>0</v>
      </c>
      <c r="AE1166" s="73">
        <v>0</v>
      </c>
      <c r="AF1166" s="73">
        <v>0</v>
      </c>
      <c r="AG1166" s="73">
        <v>0</v>
      </c>
      <c r="AH1166" s="73">
        <v>0</v>
      </c>
      <c r="AI1166" s="73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</row>
    <row r="1167" spans="1:85">
      <c r="A1167" s="5"/>
      <c r="B1167" s="5" t="s">
        <v>213</v>
      </c>
      <c r="C1167" s="73">
        <v>0</v>
      </c>
      <c r="D1167" s="73">
        <v>0</v>
      </c>
      <c r="E1167" s="73">
        <v>0</v>
      </c>
      <c r="F1167" s="73">
        <v>0</v>
      </c>
      <c r="G1167" s="73">
        <v>0</v>
      </c>
      <c r="H1167" s="73">
        <v>0</v>
      </c>
      <c r="I1167" s="73">
        <v>0</v>
      </c>
      <c r="J1167" s="73">
        <v>0</v>
      </c>
      <c r="K1167" s="73">
        <v>0</v>
      </c>
      <c r="L1167" s="73">
        <v>0</v>
      </c>
      <c r="M1167" s="73">
        <v>0</v>
      </c>
      <c r="N1167" s="73">
        <v>0</v>
      </c>
      <c r="O1167" s="73">
        <v>0</v>
      </c>
      <c r="P1167" s="73">
        <v>0</v>
      </c>
      <c r="Q1167" s="73">
        <v>0</v>
      </c>
      <c r="R1167" s="73">
        <v>0</v>
      </c>
      <c r="S1167" s="73">
        <v>0</v>
      </c>
      <c r="T1167" s="73">
        <v>0</v>
      </c>
      <c r="U1167" s="73">
        <v>0</v>
      </c>
      <c r="V1167" s="73">
        <v>0</v>
      </c>
      <c r="W1167" s="73">
        <v>0</v>
      </c>
      <c r="X1167" s="73">
        <v>0</v>
      </c>
      <c r="Y1167" s="73">
        <v>0</v>
      </c>
      <c r="Z1167" s="73">
        <v>0</v>
      </c>
      <c r="AA1167" s="73">
        <v>0</v>
      </c>
      <c r="AB1167" s="73">
        <v>0</v>
      </c>
      <c r="AC1167" s="73">
        <v>0</v>
      </c>
      <c r="AD1167" s="73">
        <v>0</v>
      </c>
      <c r="AE1167" s="73">
        <v>0</v>
      </c>
      <c r="AF1167" s="73">
        <v>0</v>
      </c>
      <c r="AG1167" s="73">
        <v>0</v>
      </c>
      <c r="AH1167" s="73">
        <v>0</v>
      </c>
      <c r="AI1167" s="73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85">
      <c r="A1168" s="1" t="str">
        <f>LOOKUP(B1168,[1]Regions!$A$4:$A$98,[1]Regions!$B$4:$B$98)</f>
        <v>Ukraine</v>
      </c>
      <c r="B1168" s="2">
        <v>54</v>
      </c>
      <c r="C1168" s="72">
        <v>2018</v>
      </c>
      <c r="D1168" s="72">
        <v>2019</v>
      </c>
      <c r="E1168" s="72">
        <v>2020</v>
      </c>
      <c r="F1168" s="72">
        <v>2021</v>
      </c>
      <c r="G1168" s="72">
        <v>2022</v>
      </c>
      <c r="H1168" s="72">
        <v>2023</v>
      </c>
      <c r="I1168" s="72">
        <v>2024</v>
      </c>
      <c r="J1168" s="72">
        <v>2025</v>
      </c>
      <c r="K1168" s="72">
        <v>2026</v>
      </c>
      <c r="L1168" s="72">
        <v>2027</v>
      </c>
      <c r="M1168" s="72">
        <v>2028</v>
      </c>
      <c r="N1168" s="72">
        <v>2029</v>
      </c>
      <c r="O1168" s="72">
        <v>2030</v>
      </c>
      <c r="P1168" s="72">
        <v>2031</v>
      </c>
      <c r="Q1168" s="72">
        <v>2032</v>
      </c>
      <c r="R1168" s="72">
        <v>2033</v>
      </c>
      <c r="S1168" s="72">
        <v>2034</v>
      </c>
      <c r="T1168" s="72">
        <v>2035</v>
      </c>
      <c r="U1168" s="72">
        <v>2036</v>
      </c>
      <c r="V1168" s="72">
        <v>2037</v>
      </c>
      <c r="W1168" s="72">
        <v>2038</v>
      </c>
      <c r="X1168" s="72">
        <v>2039</v>
      </c>
      <c r="Y1168" s="72">
        <v>2040</v>
      </c>
      <c r="Z1168" s="72">
        <v>2041</v>
      </c>
      <c r="AA1168" s="72">
        <v>2042</v>
      </c>
      <c r="AB1168" s="72">
        <v>2043</v>
      </c>
      <c r="AC1168" s="72">
        <v>2044</v>
      </c>
      <c r="AD1168" s="72">
        <v>2045</v>
      </c>
      <c r="AE1168" s="72">
        <v>2046</v>
      </c>
      <c r="AF1168" s="72">
        <v>2047</v>
      </c>
      <c r="AG1168" s="72">
        <v>2048</v>
      </c>
      <c r="AH1168" s="72">
        <v>2049</v>
      </c>
      <c r="AI1168" s="72">
        <v>2050</v>
      </c>
      <c r="AJ1168">
        <v>2051</v>
      </c>
      <c r="AK1168">
        <v>2052</v>
      </c>
      <c r="AL1168">
        <v>2053</v>
      </c>
      <c r="AM1168">
        <v>2054</v>
      </c>
      <c r="AN1168">
        <v>2055</v>
      </c>
      <c r="AO1168">
        <v>2056</v>
      </c>
      <c r="AP1168">
        <v>2057</v>
      </c>
      <c r="AQ1168">
        <v>2058</v>
      </c>
      <c r="AR1168">
        <v>2059</v>
      </c>
      <c r="AS1168">
        <v>2060</v>
      </c>
      <c r="AT1168">
        <v>2061</v>
      </c>
      <c r="AU1168">
        <v>2062</v>
      </c>
      <c r="AV1168">
        <v>2063</v>
      </c>
      <c r="AW1168">
        <v>2064</v>
      </c>
      <c r="AX1168">
        <v>2065</v>
      </c>
      <c r="AY1168">
        <v>2066</v>
      </c>
      <c r="AZ1168">
        <v>2067</v>
      </c>
      <c r="BA1168">
        <v>2068</v>
      </c>
      <c r="BB1168">
        <v>2069</v>
      </c>
      <c r="BC1168">
        <v>2070</v>
      </c>
      <c r="BD1168">
        <v>2071</v>
      </c>
      <c r="BE1168">
        <v>2072</v>
      </c>
      <c r="BF1168">
        <v>2073</v>
      </c>
      <c r="BG1168">
        <v>2074</v>
      </c>
      <c r="BH1168">
        <v>2075</v>
      </c>
      <c r="BI1168">
        <v>2076</v>
      </c>
      <c r="BJ1168">
        <v>2077</v>
      </c>
      <c r="BK1168">
        <v>2078</v>
      </c>
      <c r="BL1168">
        <v>2079</v>
      </c>
      <c r="BM1168">
        <v>2080</v>
      </c>
      <c r="BN1168">
        <v>2081</v>
      </c>
      <c r="BO1168">
        <v>2082</v>
      </c>
      <c r="BP1168">
        <v>2083</v>
      </c>
      <c r="BQ1168">
        <v>2084</v>
      </c>
      <c r="BR1168">
        <v>2085</v>
      </c>
      <c r="BS1168">
        <v>2086</v>
      </c>
      <c r="BT1168">
        <v>2087</v>
      </c>
      <c r="BU1168">
        <v>2088</v>
      </c>
      <c r="BV1168">
        <v>2089</v>
      </c>
      <c r="BW1168">
        <v>2090</v>
      </c>
      <c r="BX1168">
        <v>2091</v>
      </c>
      <c r="BY1168">
        <v>2092</v>
      </c>
      <c r="BZ1168">
        <v>2093</v>
      </c>
      <c r="CA1168">
        <v>2094</v>
      </c>
      <c r="CB1168">
        <v>2095</v>
      </c>
      <c r="CC1168">
        <v>2096</v>
      </c>
      <c r="CD1168">
        <v>2097</v>
      </c>
      <c r="CE1168">
        <v>2098</v>
      </c>
      <c r="CF1168">
        <v>2099</v>
      </c>
      <c r="CG1168">
        <v>2100</v>
      </c>
    </row>
    <row r="1169" spans="1:85">
      <c r="A1169" s="74"/>
      <c r="B1169" s="74" t="s">
        <v>4</v>
      </c>
      <c r="C1169" s="73">
        <v>0</v>
      </c>
      <c r="D1169" s="73">
        <v>0</v>
      </c>
      <c r="E1169" s="73">
        <v>0</v>
      </c>
      <c r="F1169" s="73">
        <v>0</v>
      </c>
      <c r="G1169" s="73">
        <v>0</v>
      </c>
      <c r="H1169" s="73">
        <v>0</v>
      </c>
      <c r="I1169" s="73">
        <v>0</v>
      </c>
      <c r="J1169" s="73">
        <v>0</v>
      </c>
      <c r="K1169" s="73">
        <v>0</v>
      </c>
      <c r="L1169" s="73">
        <v>0</v>
      </c>
      <c r="M1169" s="73">
        <v>0</v>
      </c>
      <c r="N1169" s="73">
        <v>0</v>
      </c>
      <c r="O1169" s="73">
        <v>0</v>
      </c>
      <c r="P1169" s="73">
        <v>0</v>
      </c>
      <c r="Q1169" s="73">
        <v>0</v>
      </c>
      <c r="R1169" s="73">
        <v>0</v>
      </c>
      <c r="S1169" s="73">
        <v>0</v>
      </c>
      <c r="T1169" s="73">
        <v>0</v>
      </c>
      <c r="U1169" s="73">
        <v>0</v>
      </c>
      <c r="V1169" s="73">
        <v>0</v>
      </c>
      <c r="W1169" s="73">
        <v>0</v>
      </c>
      <c r="X1169" s="73">
        <v>0</v>
      </c>
      <c r="Y1169" s="73">
        <v>0</v>
      </c>
      <c r="Z1169" s="73">
        <v>0</v>
      </c>
      <c r="AA1169" s="73">
        <v>0</v>
      </c>
      <c r="AB1169" s="73">
        <v>0</v>
      </c>
      <c r="AC1169" s="73">
        <v>0</v>
      </c>
      <c r="AD1169" s="73">
        <v>0</v>
      </c>
      <c r="AE1169" s="73">
        <v>0</v>
      </c>
      <c r="AF1169" s="73">
        <v>0</v>
      </c>
      <c r="AG1169" s="73">
        <v>0</v>
      </c>
      <c r="AH1169" s="73">
        <v>0</v>
      </c>
      <c r="AI1169" s="73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</row>
    <row r="1170" spans="1:85">
      <c r="A1170" s="74" t="s">
        <v>0</v>
      </c>
      <c r="B1170" s="74" t="s">
        <v>3</v>
      </c>
      <c r="C1170" s="73">
        <v>0</v>
      </c>
      <c r="D1170" s="73">
        <v>0</v>
      </c>
      <c r="E1170" s="73">
        <v>0</v>
      </c>
      <c r="F1170" s="73">
        <v>0</v>
      </c>
      <c r="G1170" s="73">
        <v>0</v>
      </c>
      <c r="H1170" s="73">
        <v>0</v>
      </c>
      <c r="I1170" s="73">
        <v>0</v>
      </c>
      <c r="J1170" s="73">
        <v>0</v>
      </c>
      <c r="K1170" s="73">
        <v>0</v>
      </c>
      <c r="L1170" s="73">
        <v>0</v>
      </c>
      <c r="M1170" s="73">
        <v>0</v>
      </c>
      <c r="N1170" s="73">
        <v>0</v>
      </c>
      <c r="O1170" s="73">
        <v>0</v>
      </c>
      <c r="P1170" s="73">
        <v>0</v>
      </c>
      <c r="Q1170" s="73">
        <v>0</v>
      </c>
      <c r="R1170" s="73">
        <v>0</v>
      </c>
      <c r="S1170" s="73">
        <v>0</v>
      </c>
      <c r="T1170" s="73">
        <v>0</v>
      </c>
      <c r="U1170" s="73">
        <v>0</v>
      </c>
      <c r="V1170" s="73">
        <v>0</v>
      </c>
      <c r="W1170" s="73">
        <v>0</v>
      </c>
      <c r="X1170" s="73">
        <v>0</v>
      </c>
      <c r="Y1170" s="73">
        <v>0</v>
      </c>
      <c r="Z1170" s="73">
        <v>0</v>
      </c>
      <c r="AA1170" s="73">
        <v>0</v>
      </c>
      <c r="AB1170" s="73">
        <v>0</v>
      </c>
      <c r="AC1170" s="73">
        <v>0</v>
      </c>
      <c r="AD1170" s="73">
        <v>0</v>
      </c>
      <c r="AE1170" s="73">
        <v>0</v>
      </c>
      <c r="AF1170" s="73">
        <v>0</v>
      </c>
      <c r="AG1170" s="73">
        <v>0</v>
      </c>
      <c r="AH1170" s="73">
        <v>0</v>
      </c>
      <c r="AI1170" s="73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</row>
    <row r="1171" spans="1:85">
      <c r="A1171" s="74"/>
      <c r="B1171" s="74" t="s">
        <v>34</v>
      </c>
      <c r="C1171" s="73">
        <v>0</v>
      </c>
      <c r="D1171" s="73">
        <v>0</v>
      </c>
      <c r="E1171" s="73">
        <v>0</v>
      </c>
      <c r="F1171" s="73">
        <v>0</v>
      </c>
      <c r="G1171" s="73">
        <v>0</v>
      </c>
      <c r="H1171" s="73">
        <v>0</v>
      </c>
      <c r="I1171" s="73">
        <v>0</v>
      </c>
      <c r="J1171" s="73">
        <v>0</v>
      </c>
      <c r="K1171" s="73">
        <v>0</v>
      </c>
      <c r="L1171" s="73">
        <v>0</v>
      </c>
      <c r="M1171" s="73">
        <v>0</v>
      </c>
      <c r="N1171" s="73">
        <v>0</v>
      </c>
      <c r="O1171" s="73">
        <v>0</v>
      </c>
      <c r="P1171" s="73">
        <v>0</v>
      </c>
      <c r="Q1171" s="73">
        <v>0</v>
      </c>
      <c r="R1171" s="73">
        <v>0</v>
      </c>
      <c r="S1171" s="73">
        <v>0</v>
      </c>
      <c r="T1171" s="73">
        <v>0</v>
      </c>
      <c r="U1171" s="73">
        <v>0</v>
      </c>
      <c r="V1171" s="73">
        <v>0</v>
      </c>
      <c r="W1171" s="73">
        <v>0</v>
      </c>
      <c r="X1171" s="73">
        <v>0</v>
      </c>
      <c r="Y1171" s="73">
        <v>0</v>
      </c>
      <c r="Z1171" s="73">
        <v>0</v>
      </c>
      <c r="AA1171" s="73">
        <v>0</v>
      </c>
      <c r="AB1171" s="73">
        <v>0</v>
      </c>
      <c r="AC1171" s="73">
        <v>0</v>
      </c>
      <c r="AD1171" s="73">
        <v>0</v>
      </c>
      <c r="AE1171" s="73">
        <v>0</v>
      </c>
      <c r="AF1171" s="73">
        <v>0</v>
      </c>
      <c r="AG1171" s="73">
        <v>0</v>
      </c>
      <c r="AH1171" s="73">
        <v>0</v>
      </c>
      <c r="AI1171" s="73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</row>
    <row r="1172" spans="1:85">
      <c r="A1172" s="14"/>
      <c r="B1172" s="14" t="s">
        <v>35</v>
      </c>
      <c r="C1172" s="73">
        <v>0</v>
      </c>
      <c r="D1172" s="73">
        <v>0</v>
      </c>
      <c r="E1172" s="73">
        <v>0</v>
      </c>
      <c r="F1172" s="73">
        <v>0</v>
      </c>
      <c r="G1172" s="73">
        <v>0</v>
      </c>
      <c r="H1172" s="73">
        <v>0</v>
      </c>
      <c r="I1172" s="73">
        <v>0</v>
      </c>
      <c r="J1172" s="73">
        <v>0</v>
      </c>
      <c r="K1172" s="73">
        <v>0</v>
      </c>
      <c r="L1172" s="73">
        <v>0</v>
      </c>
      <c r="M1172" s="73">
        <v>0</v>
      </c>
      <c r="N1172" s="73">
        <v>0</v>
      </c>
      <c r="O1172" s="73">
        <v>0</v>
      </c>
      <c r="P1172" s="73">
        <v>0</v>
      </c>
      <c r="Q1172" s="73">
        <v>0</v>
      </c>
      <c r="R1172" s="73">
        <v>0</v>
      </c>
      <c r="S1172" s="73">
        <v>0</v>
      </c>
      <c r="T1172" s="73">
        <v>0</v>
      </c>
      <c r="U1172" s="73">
        <v>0</v>
      </c>
      <c r="V1172" s="73">
        <v>0</v>
      </c>
      <c r="W1172" s="73">
        <v>0</v>
      </c>
      <c r="X1172" s="73">
        <v>0</v>
      </c>
      <c r="Y1172" s="73">
        <v>0</v>
      </c>
      <c r="Z1172" s="73">
        <v>0</v>
      </c>
      <c r="AA1172" s="73">
        <v>0</v>
      </c>
      <c r="AB1172" s="73">
        <v>0</v>
      </c>
      <c r="AC1172" s="73">
        <v>0</v>
      </c>
      <c r="AD1172" s="73">
        <v>0</v>
      </c>
      <c r="AE1172" s="73">
        <v>0</v>
      </c>
      <c r="AF1172" s="73">
        <v>0</v>
      </c>
      <c r="AG1172" s="73">
        <v>0</v>
      </c>
      <c r="AH1172" s="73">
        <v>0</v>
      </c>
      <c r="AI1172" s="73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</row>
    <row r="1173" spans="1:85">
      <c r="A1173" s="4"/>
      <c r="B1173" s="4" t="s">
        <v>4</v>
      </c>
      <c r="C1173" s="73">
        <v>0</v>
      </c>
      <c r="D1173" s="73">
        <v>0</v>
      </c>
      <c r="E1173" s="73">
        <v>0</v>
      </c>
      <c r="F1173" s="73">
        <v>0</v>
      </c>
      <c r="G1173" s="73">
        <v>0</v>
      </c>
      <c r="H1173" s="73">
        <v>0</v>
      </c>
      <c r="I1173" s="73">
        <v>0</v>
      </c>
      <c r="J1173" s="73">
        <v>0</v>
      </c>
      <c r="K1173" s="73">
        <v>0</v>
      </c>
      <c r="L1173" s="73">
        <v>0</v>
      </c>
      <c r="M1173" s="73">
        <v>0</v>
      </c>
      <c r="N1173" s="73">
        <v>0</v>
      </c>
      <c r="O1173" s="73">
        <v>0</v>
      </c>
      <c r="P1173" s="73">
        <v>0</v>
      </c>
      <c r="Q1173" s="73">
        <v>0</v>
      </c>
      <c r="R1173" s="73">
        <v>0</v>
      </c>
      <c r="S1173" s="73">
        <v>0</v>
      </c>
      <c r="T1173" s="73">
        <v>0</v>
      </c>
      <c r="U1173" s="73">
        <v>0</v>
      </c>
      <c r="V1173" s="73">
        <v>0</v>
      </c>
      <c r="W1173" s="73">
        <v>0</v>
      </c>
      <c r="X1173" s="73">
        <v>0</v>
      </c>
      <c r="Y1173" s="73">
        <v>0</v>
      </c>
      <c r="Z1173" s="73">
        <v>0</v>
      </c>
      <c r="AA1173" s="73">
        <v>0</v>
      </c>
      <c r="AB1173" s="73">
        <v>0</v>
      </c>
      <c r="AC1173" s="73">
        <v>0</v>
      </c>
      <c r="AD1173" s="73">
        <v>0</v>
      </c>
      <c r="AE1173" s="73">
        <v>0</v>
      </c>
      <c r="AF1173" s="73">
        <v>0</v>
      </c>
      <c r="AG1173" s="73">
        <v>0</v>
      </c>
      <c r="AH1173" s="73">
        <v>0</v>
      </c>
      <c r="AI1173" s="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</row>
    <row r="1174" spans="1:85">
      <c r="A1174" s="74" t="s">
        <v>1</v>
      </c>
      <c r="B1174" s="74" t="s">
        <v>3</v>
      </c>
      <c r="C1174" s="73">
        <v>0</v>
      </c>
      <c r="D1174" s="73">
        <v>0</v>
      </c>
      <c r="E1174" s="73">
        <v>0</v>
      </c>
      <c r="F1174" s="73">
        <v>0</v>
      </c>
      <c r="G1174" s="73">
        <v>0</v>
      </c>
      <c r="H1174" s="73">
        <v>0</v>
      </c>
      <c r="I1174" s="73">
        <v>0</v>
      </c>
      <c r="J1174" s="73">
        <v>0</v>
      </c>
      <c r="K1174" s="73">
        <v>0</v>
      </c>
      <c r="L1174" s="73">
        <v>0</v>
      </c>
      <c r="M1174" s="73">
        <v>0</v>
      </c>
      <c r="N1174" s="73">
        <v>0</v>
      </c>
      <c r="O1174" s="73">
        <v>0</v>
      </c>
      <c r="P1174" s="73">
        <v>0</v>
      </c>
      <c r="Q1174" s="73">
        <v>0</v>
      </c>
      <c r="R1174" s="73">
        <v>0</v>
      </c>
      <c r="S1174" s="73">
        <v>0</v>
      </c>
      <c r="T1174" s="73">
        <v>0</v>
      </c>
      <c r="U1174" s="73">
        <v>0</v>
      </c>
      <c r="V1174" s="73">
        <v>0</v>
      </c>
      <c r="W1174" s="73">
        <v>0</v>
      </c>
      <c r="X1174" s="73">
        <v>0</v>
      </c>
      <c r="Y1174" s="73">
        <v>0</v>
      </c>
      <c r="Z1174" s="73">
        <v>0</v>
      </c>
      <c r="AA1174" s="73">
        <v>0</v>
      </c>
      <c r="AB1174" s="73">
        <v>0</v>
      </c>
      <c r="AC1174" s="73">
        <v>0</v>
      </c>
      <c r="AD1174" s="73">
        <v>0</v>
      </c>
      <c r="AE1174" s="73">
        <v>0</v>
      </c>
      <c r="AF1174" s="73">
        <v>0</v>
      </c>
      <c r="AG1174" s="73">
        <v>0</v>
      </c>
      <c r="AH1174" s="73">
        <v>0</v>
      </c>
      <c r="AI1174" s="73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</row>
    <row r="1175" spans="1:85">
      <c r="A1175" s="74"/>
      <c r="B1175" s="74" t="s">
        <v>34</v>
      </c>
      <c r="C1175" s="73">
        <v>0</v>
      </c>
      <c r="D1175" s="73">
        <v>0</v>
      </c>
      <c r="E1175" s="73">
        <v>0</v>
      </c>
      <c r="F1175" s="73">
        <v>0</v>
      </c>
      <c r="G1175" s="73">
        <v>0</v>
      </c>
      <c r="H1175" s="73">
        <v>0</v>
      </c>
      <c r="I1175" s="73">
        <v>0</v>
      </c>
      <c r="J1175" s="73">
        <v>0</v>
      </c>
      <c r="K1175" s="73">
        <v>0</v>
      </c>
      <c r="L1175" s="73">
        <v>0</v>
      </c>
      <c r="M1175" s="73">
        <v>0</v>
      </c>
      <c r="N1175" s="73">
        <v>0</v>
      </c>
      <c r="O1175" s="73">
        <v>0</v>
      </c>
      <c r="P1175" s="73">
        <v>0</v>
      </c>
      <c r="Q1175" s="73">
        <v>0</v>
      </c>
      <c r="R1175" s="73">
        <v>0</v>
      </c>
      <c r="S1175" s="73">
        <v>0</v>
      </c>
      <c r="T1175" s="73">
        <v>0</v>
      </c>
      <c r="U1175" s="73">
        <v>0</v>
      </c>
      <c r="V1175" s="73">
        <v>0</v>
      </c>
      <c r="W1175" s="73">
        <v>0</v>
      </c>
      <c r="X1175" s="73">
        <v>0</v>
      </c>
      <c r="Y1175" s="73">
        <v>0</v>
      </c>
      <c r="Z1175" s="73">
        <v>0</v>
      </c>
      <c r="AA1175" s="73">
        <v>0</v>
      </c>
      <c r="AB1175" s="73">
        <v>0</v>
      </c>
      <c r="AC1175" s="73">
        <v>0</v>
      </c>
      <c r="AD1175" s="73">
        <v>0</v>
      </c>
      <c r="AE1175" s="73">
        <v>0</v>
      </c>
      <c r="AF1175" s="73">
        <v>0</v>
      </c>
      <c r="AG1175" s="73">
        <v>0</v>
      </c>
      <c r="AH1175" s="73">
        <v>0</v>
      </c>
      <c r="AI1175" s="73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</row>
    <row r="1176" spans="1:85">
      <c r="A1176" s="14"/>
      <c r="B1176" s="14" t="s">
        <v>35</v>
      </c>
      <c r="C1176" s="73">
        <v>0</v>
      </c>
      <c r="D1176" s="73">
        <v>0</v>
      </c>
      <c r="E1176" s="73">
        <v>0</v>
      </c>
      <c r="F1176" s="73">
        <v>0</v>
      </c>
      <c r="G1176" s="73">
        <v>0</v>
      </c>
      <c r="H1176" s="73">
        <v>0</v>
      </c>
      <c r="I1176" s="73">
        <v>0</v>
      </c>
      <c r="J1176" s="73">
        <v>0</v>
      </c>
      <c r="K1176" s="73">
        <v>0</v>
      </c>
      <c r="L1176" s="73">
        <v>0</v>
      </c>
      <c r="M1176" s="73">
        <v>0</v>
      </c>
      <c r="N1176" s="73">
        <v>0</v>
      </c>
      <c r="O1176" s="73">
        <v>0</v>
      </c>
      <c r="P1176" s="73">
        <v>0</v>
      </c>
      <c r="Q1176" s="73">
        <v>0</v>
      </c>
      <c r="R1176" s="73">
        <v>0</v>
      </c>
      <c r="S1176" s="73">
        <v>0</v>
      </c>
      <c r="T1176" s="73">
        <v>0</v>
      </c>
      <c r="U1176" s="73">
        <v>0</v>
      </c>
      <c r="V1176" s="73">
        <v>0</v>
      </c>
      <c r="W1176" s="73">
        <v>0</v>
      </c>
      <c r="X1176" s="73">
        <v>0</v>
      </c>
      <c r="Y1176" s="73">
        <v>0</v>
      </c>
      <c r="Z1176" s="73">
        <v>0</v>
      </c>
      <c r="AA1176" s="73">
        <v>0</v>
      </c>
      <c r="AB1176" s="73">
        <v>0</v>
      </c>
      <c r="AC1176" s="73">
        <v>0</v>
      </c>
      <c r="AD1176" s="73">
        <v>0</v>
      </c>
      <c r="AE1176" s="73">
        <v>0</v>
      </c>
      <c r="AF1176" s="73">
        <v>0</v>
      </c>
      <c r="AG1176" s="73">
        <v>0</v>
      </c>
      <c r="AH1176" s="73">
        <v>0</v>
      </c>
      <c r="AI1176" s="73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</row>
    <row r="1177" spans="1:85">
      <c r="A1177" s="4"/>
      <c r="B1177" s="4" t="s">
        <v>4</v>
      </c>
      <c r="C1177" s="73">
        <v>0</v>
      </c>
      <c r="D1177" s="73">
        <v>0</v>
      </c>
      <c r="E1177" s="73">
        <v>0</v>
      </c>
      <c r="F1177" s="73">
        <v>0</v>
      </c>
      <c r="G1177" s="73">
        <v>0</v>
      </c>
      <c r="H1177" s="73">
        <v>0</v>
      </c>
      <c r="I1177" s="73">
        <v>0</v>
      </c>
      <c r="J1177" s="73">
        <v>0</v>
      </c>
      <c r="K1177" s="73">
        <v>0</v>
      </c>
      <c r="L1177" s="73">
        <v>0</v>
      </c>
      <c r="M1177" s="73">
        <v>0</v>
      </c>
      <c r="N1177" s="73">
        <v>0</v>
      </c>
      <c r="O1177" s="73">
        <v>0</v>
      </c>
      <c r="P1177" s="73">
        <v>0</v>
      </c>
      <c r="Q1177" s="73">
        <v>0</v>
      </c>
      <c r="R1177" s="73">
        <v>0</v>
      </c>
      <c r="S1177" s="73">
        <v>0</v>
      </c>
      <c r="T1177" s="73">
        <v>0</v>
      </c>
      <c r="U1177" s="73">
        <v>0</v>
      </c>
      <c r="V1177" s="73">
        <v>0</v>
      </c>
      <c r="W1177" s="73">
        <v>0</v>
      </c>
      <c r="X1177" s="73">
        <v>0</v>
      </c>
      <c r="Y1177" s="73">
        <v>0</v>
      </c>
      <c r="Z1177" s="73">
        <v>0</v>
      </c>
      <c r="AA1177" s="73">
        <v>0</v>
      </c>
      <c r="AB1177" s="73">
        <v>0</v>
      </c>
      <c r="AC1177" s="73">
        <v>0</v>
      </c>
      <c r="AD1177" s="73">
        <v>0</v>
      </c>
      <c r="AE1177" s="73">
        <v>0</v>
      </c>
      <c r="AF1177" s="73">
        <v>0</v>
      </c>
      <c r="AG1177" s="73">
        <v>0</v>
      </c>
      <c r="AH1177" s="73">
        <v>0</v>
      </c>
      <c r="AI1177" s="73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</row>
    <row r="1178" spans="1:85">
      <c r="A1178" s="14" t="s">
        <v>5</v>
      </c>
      <c r="B1178" s="14" t="s">
        <v>3</v>
      </c>
      <c r="C1178" s="73">
        <v>0</v>
      </c>
      <c r="D1178" s="73">
        <v>0</v>
      </c>
      <c r="E1178" s="73">
        <v>0</v>
      </c>
      <c r="F1178" s="73">
        <v>0</v>
      </c>
      <c r="G1178" s="73">
        <v>0</v>
      </c>
      <c r="H1178" s="73">
        <v>0</v>
      </c>
      <c r="I1178" s="73">
        <v>0</v>
      </c>
      <c r="J1178" s="73">
        <v>0</v>
      </c>
      <c r="K1178" s="73">
        <v>0</v>
      </c>
      <c r="L1178" s="73">
        <v>0</v>
      </c>
      <c r="M1178" s="73">
        <v>0</v>
      </c>
      <c r="N1178" s="73">
        <v>0</v>
      </c>
      <c r="O1178" s="73">
        <v>0</v>
      </c>
      <c r="P1178" s="73">
        <v>0</v>
      </c>
      <c r="Q1178" s="73">
        <v>0</v>
      </c>
      <c r="R1178" s="73">
        <v>0</v>
      </c>
      <c r="S1178" s="73">
        <v>0</v>
      </c>
      <c r="T1178" s="73">
        <v>0</v>
      </c>
      <c r="U1178" s="73">
        <v>0</v>
      </c>
      <c r="V1178" s="73">
        <v>0</v>
      </c>
      <c r="W1178" s="73">
        <v>0</v>
      </c>
      <c r="X1178" s="73">
        <v>0</v>
      </c>
      <c r="Y1178" s="73">
        <v>0</v>
      </c>
      <c r="Z1178" s="73">
        <v>0</v>
      </c>
      <c r="AA1178" s="73">
        <v>0</v>
      </c>
      <c r="AB1178" s="73">
        <v>0</v>
      </c>
      <c r="AC1178" s="73">
        <v>0</v>
      </c>
      <c r="AD1178" s="73">
        <v>0</v>
      </c>
      <c r="AE1178" s="73">
        <v>0</v>
      </c>
      <c r="AF1178" s="73">
        <v>0</v>
      </c>
      <c r="AG1178" s="73">
        <v>0</v>
      </c>
      <c r="AH1178" s="73">
        <v>0</v>
      </c>
      <c r="AI1178" s="73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</row>
    <row r="1179" spans="1:85">
      <c r="A1179" s="5"/>
      <c r="B1179" s="5" t="s">
        <v>4</v>
      </c>
      <c r="C1179" s="73">
        <v>0</v>
      </c>
      <c r="D1179" s="73">
        <v>0</v>
      </c>
      <c r="E1179" s="73">
        <v>0</v>
      </c>
      <c r="F1179" s="73">
        <v>0</v>
      </c>
      <c r="G1179" s="73">
        <v>0</v>
      </c>
      <c r="H1179" s="73">
        <v>0</v>
      </c>
      <c r="I1179" s="73">
        <v>0</v>
      </c>
      <c r="J1179" s="73">
        <v>0</v>
      </c>
      <c r="K1179" s="73">
        <v>0</v>
      </c>
      <c r="L1179" s="73">
        <v>0</v>
      </c>
      <c r="M1179" s="73">
        <v>0</v>
      </c>
      <c r="N1179" s="73">
        <v>0</v>
      </c>
      <c r="O1179" s="73">
        <v>0</v>
      </c>
      <c r="P1179" s="73">
        <v>0</v>
      </c>
      <c r="Q1179" s="73">
        <v>0</v>
      </c>
      <c r="R1179" s="73">
        <v>0</v>
      </c>
      <c r="S1179" s="73">
        <v>0</v>
      </c>
      <c r="T1179" s="73">
        <v>0</v>
      </c>
      <c r="U1179" s="73">
        <v>0</v>
      </c>
      <c r="V1179" s="73">
        <v>0</v>
      </c>
      <c r="W1179" s="73">
        <v>0</v>
      </c>
      <c r="X1179" s="73">
        <v>0</v>
      </c>
      <c r="Y1179" s="73">
        <v>0</v>
      </c>
      <c r="Z1179" s="73">
        <v>0</v>
      </c>
      <c r="AA1179" s="73">
        <v>0</v>
      </c>
      <c r="AB1179" s="73">
        <v>0</v>
      </c>
      <c r="AC1179" s="73">
        <v>0</v>
      </c>
      <c r="AD1179" s="73">
        <v>0</v>
      </c>
      <c r="AE1179" s="73">
        <v>0</v>
      </c>
      <c r="AF1179" s="73">
        <v>0</v>
      </c>
      <c r="AG1179" s="73">
        <v>0</v>
      </c>
      <c r="AH1179" s="73">
        <v>0</v>
      </c>
      <c r="AI1179" s="73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</row>
    <row r="1180" spans="1:85">
      <c r="A1180" s="5" t="s">
        <v>2</v>
      </c>
      <c r="B1180" s="5" t="s">
        <v>3</v>
      </c>
      <c r="C1180" s="73">
        <v>0</v>
      </c>
      <c r="D1180" s="73">
        <v>0</v>
      </c>
      <c r="E1180" s="73">
        <v>0</v>
      </c>
      <c r="F1180" s="73">
        <v>0</v>
      </c>
      <c r="G1180" s="73">
        <v>0</v>
      </c>
      <c r="H1180" s="73">
        <v>0</v>
      </c>
      <c r="I1180" s="73">
        <v>0</v>
      </c>
      <c r="J1180" s="73">
        <v>0</v>
      </c>
      <c r="K1180" s="73">
        <v>0</v>
      </c>
      <c r="L1180" s="73">
        <v>0</v>
      </c>
      <c r="M1180" s="73">
        <v>0</v>
      </c>
      <c r="N1180" s="73">
        <v>0</v>
      </c>
      <c r="O1180" s="73">
        <v>0</v>
      </c>
      <c r="P1180" s="73">
        <v>0</v>
      </c>
      <c r="Q1180" s="73">
        <v>0</v>
      </c>
      <c r="R1180" s="73">
        <v>0</v>
      </c>
      <c r="S1180" s="73">
        <v>0</v>
      </c>
      <c r="T1180" s="73">
        <v>0</v>
      </c>
      <c r="U1180" s="73">
        <v>0</v>
      </c>
      <c r="V1180" s="73">
        <v>0</v>
      </c>
      <c r="W1180" s="73">
        <v>0</v>
      </c>
      <c r="X1180" s="73">
        <v>0</v>
      </c>
      <c r="Y1180" s="73">
        <v>0</v>
      </c>
      <c r="Z1180" s="73">
        <v>0</v>
      </c>
      <c r="AA1180" s="73">
        <v>0</v>
      </c>
      <c r="AB1180" s="73">
        <v>0</v>
      </c>
      <c r="AC1180" s="73">
        <v>0</v>
      </c>
      <c r="AD1180" s="73">
        <v>0</v>
      </c>
      <c r="AE1180" s="73">
        <v>0</v>
      </c>
      <c r="AF1180" s="73">
        <v>0</v>
      </c>
      <c r="AG1180" s="73">
        <v>0</v>
      </c>
      <c r="AH1180" s="73">
        <v>0</v>
      </c>
      <c r="AI1180" s="73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</row>
    <row r="1181" spans="1:85">
      <c r="A1181" s="4"/>
      <c r="B1181" s="4" t="s">
        <v>4</v>
      </c>
      <c r="C1181" s="73">
        <v>0</v>
      </c>
      <c r="D1181" s="73">
        <v>0</v>
      </c>
      <c r="E1181" s="73">
        <v>0</v>
      </c>
      <c r="F1181" s="73">
        <v>0</v>
      </c>
      <c r="G1181" s="73">
        <v>0</v>
      </c>
      <c r="H1181" s="73">
        <v>0</v>
      </c>
      <c r="I1181" s="73">
        <v>0</v>
      </c>
      <c r="J1181" s="73">
        <v>0</v>
      </c>
      <c r="K1181" s="73">
        <v>0</v>
      </c>
      <c r="L1181" s="73">
        <v>0</v>
      </c>
      <c r="M1181" s="73">
        <v>0</v>
      </c>
      <c r="N1181" s="73">
        <v>0</v>
      </c>
      <c r="O1181" s="73">
        <v>0</v>
      </c>
      <c r="P1181" s="73">
        <v>0</v>
      </c>
      <c r="Q1181" s="73">
        <v>0</v>
      </c>
      <c r="R1181" s="73">
        <v>0</v>
      </c>
      <c r="S1181" s="73">
        <v>0</v>
      </c>
      <c r="T1181" s="73">
        <v>0</v>
      </c>
      <c r="U1181" s="73">
        <v>0</v>
      </c>
      <c r="V1181" s="73">
        <v>0</v>
      </c>
      <c r="W1181" s="73">
        <v>0</v>
      </c>
      <c r="X1181" s="73">
        <v>0</v>
      </c>
      <c r="Y1181" s="73">
        <v>0</v>
      </c>
      <c r="Z1181" s="73">
        <v>0</v>
      </c>
      <c r="AA1181" s="73">
        <v>0</v>
      </c>
      <c r="AB1181" s="73">
        <v>0</v>
      </c>
      <c r="AC1181" s="73">
        <v>0</v>
      </c>
      <c r="AD1181" s="73">
        <v>0</v>
      </c>
      <c r="AE1181" s="73">
        <v>0</v>
      </c>
      <c r="AF1181" s="73">
        <v>0</v>
      </c>
      <c r="AG1181" s="73">
        <v>0</v>
      </c>
      <c r="AH1181" s="73">
        <v>0</v>
      </c>
      <c r="AI1181" s="73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</row>
    <row r="1182" spans="1:85">
      <c r="A1182" s="14" t="s">
        <v>7</v>
      </c>
      <c r="B1182" s="14" t="s">
        <v>3</v>
      </c>
      <c r="C1182" s="73">
        <v>0</v>
      </c>
      <c r="D1182" s="73">
        <v>0</v>
      </c>
      <c r="E1182" s="73">
        <v>0</v>
      </c>
      <c r="F1182" s="73">
        <v>0</v>
      </c>
      <c r="G1182" s="73">
        <v>0</v>
      </c>
      <c r="H1182" s="73">
        <v>0</v>
      </c>
      <c r="I1182" s="73">
        <v>0</v>
      </c>
      <c r="J1182" s="73">
        <v>0</v>
      </c>
      <c r="K1182" s="73">
        <v>0</v>
      </c>
      <c r="L1182" s="73">
        <v>0</v>
      </c>
      <c r="M1182" s="73">
        <v>0</v>
      </c>
      <c r="N1182" s="73">
        <v>0</v>
      </c>
      <c r="O1182" s="73">
        <v>0</v>
      </c>
      <c r="P1182" s="73">
        <v>0</v>
      </c>
      <c r="Q1182" s="73">
        <v>0</v>
      </c>
      <c r="R1182" s="73">
        <v>0</v>
      </c>
      <c r="S1182" s="73">
        <v>0</v>
      </c>
      <c r="T1182" s="73">
        <v>0</v>
      </c>
      <c r="U1182" s="73">
        <v>0</v>
      </c>
      <c r="V1182" s="73">
        <v>0</v>
      </c>
      <c r="W1182" s="73">
        <v>0</v>
      </c>
      <c r="X1182" s="73">
        <v>0</v>
      </c>
      <c r="Y1182" s="73">
        <v>0</v>
      </c>
      <c r="Z1182" s="73">
        <v>0</v>
      </c>
      <c r="AA1182" s="73">
        <v>0</v>
      </c>
      <c r="AB1182" s="73">
        <v>0</v>
      </c>
      <c r="AC1182" s="73">
        <v>0</v>
      </c>
      <c r="AD1182" s="73">
        <v>0</v>
      </c>
      <c r="AE1182" s="73">
        <v>0</v>
      </c>
      <c r="AF1182" s="73">
        <v>0</v>
      </c>
      <c r="AG1182" s="73">
        <v>0</v>
      </c>
      <c r="AH1182" s="73">
        <v>0</v>
      </c>
      <c r="AI1182" s="73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>
      <c r="A1183" s="4"/>
      <c r="B1183" s="4" t="s">
        <v>4</v>
      </c>
      <c r="C1183" s="73">
        <v>0</v>
      </c>
      <c r="D1183" s="73">
        <v>0</v>
      </c>
      <c r="E1183" s="73">
        <v>0</v>
      </c>
      <c r="F1183" s="73">
        <v>0</v>
      </c>
      <c r="G1183" s="73">
        <v>0</v>
      </c>
      <c r="H1183" s="73">
        <v>0</v>
      </c>
      <c r="I1183" s="73">
        <v>0</v>
      </c>
      <c r="J1183" s="73">
        <v>0</v>
      </c>
      <c r="K1183" s="73">
        <v>0</v>
      </c>
      <c r="L1183" s="73">
        <v>0</v>
      </c>
      <c r="M1183" s="73">
        <v>0</v>
      </c>
      <c r="N1183" s="73">
        <v>0</v>
      </c>
      <c r="O1183" s="73">
        <v>0</v>
      </c>
      <c r="P1183" s="73">
        <v>0</v>
      </c>
      <c r="Q1183" s="73">
        <v>0</v>
      </c>
      <c r="R1183" s="73">
        <v>0</v>
      </c>
      <c r="S1183" s="73">
        <v>0</v>
      </c>
      <c r="T1183" s="73">
        <v>0</v>
      </c>
      <c r="U1183" s="73">
        <v>0</v>
      </c>
      <c r="V1183" s="73">
        <v>0</v>
      </c>
      <c r="W1183" s="73">
        <v>0</v>
      </c>
      <c r="X1183" s="73">
        <v>0</v>
      </c>
      <c r="Y1183" s="73">
        <v>0</v>
      </c>
      <c r="Z1183" s="73">
        <v>0</v>
      </c>
      <c r="AA1183" s="73">
        <v>0</v>
      </c>
      <c r="AB1183" s="73">
        <v>0</v>
      </c>
      <c r="AC1183" s="73">
        <v>0</v>
      </c>
      <c r="AD1183" s="73">
        <v>0</v>
      </c>
      <c r="AE1183" s="73">
        <v>0</v>
      </c>
      <c r="AF1183" s="73">
        <v>0</v>
      </c>
      <c r="AG1183" s="73">
        <v>0</v>
      </c>
      <c r="AH1183" s="73">
        <v>0</v>
      </c>
      <c r="AI1183" s="7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</row>
    <row r="1184" spans="1:85">
      <c r="A1184" s="14" t="s">
        <v>6</v>
      </c>
      <c r="B1184" s="14" t="s">
        <v>3</v>
      </c>
      <c r="C1184" s="73">
        <v>0</v>
      </c>
      <c r="D1184" s="73">
        <v>0</v>
      </c>
      <c r="E1184" s="73">
        <v>0</v>
      </c>
      <c r="F1184" s="73">
        <v>0</v>
      </c>
      <c r="G1184" s="73">
        <v>0</v>
      </c>
      <c r="H1184" s="73">
        <v>0</v>
      </c>
      <c r="I1184" s="73">
        <v>0</v>
      </c>
      <c r="J1184" s="73">
        <v>0</v>
      </c>
      <c r="K1184" s="73">
        <v>0</v>
      </c>
      <c r="L1184" s="73">
        <v>0</v>
      </c>
      <c r="M1184" s="73">
        <v>0</v>
      </c>
      <c r="N1184" s="73">
        <v>0</v>
      </c>
      <c r="O1184" s="73">
        <v>0</v>
      </c>
      <c r="P1184" s="73">
        <v>0</v>
      </c>
      <c r="Q1184" s="73">
        <v>0</v>
      </c>
      <c r="R1184" s="73">
        <v>0</v>
      </c>
      <c r="S1184" s="73">
        <v>0</v>
      </c>
      <c r="T1184" s="73">
        <v>0</v>
      </c>
      <c r="U1184" s="73">
        <v>0</v>
      </c>
      <c r="V1184" s="73">
        <v>0</v>
      </c>
      <c r="W1184" s="73">
        <v>0</v>
      </c>
      <c r="X1184" s="73">
        <v>0</v>
      </c>
      <c r="Y1184" s="73">
        <v>0</v>
      </c>
      <c r="Z1184" s="73">
        <v>0</v>
      </c>
      <c r="AA1184" s="73">
        <v>0</v>
      </c>
      <c r="AB1184" s="73">
        <v>0</v>
      </c>
      <c r="AC1184" s="73">
        <v>0</v>
      </c>
      <c r="AD1184" s="73">
        <v>0</v>
      </c>
      <c r="AE1184" s="73">
        <v>0</v>
      </c>
      <c r="AF1184" s="73">
        <v>0</v>
      </c>
      <c r="AG1184" s="73">
        <v>0</v>
      </c>
      <c r="AH1184" s="73">
        <v>0</v>
      </c>
      <c r="AI1184" s="73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</row>
    <row r="1185" spans="1:85">
      <c r="A1185" s="5"/>
      <c r="B1185" s="5" t="s">
        <v>4</v>
      </c>
      <c r="C1185" s="73">
        <v>0</v>
      </c>
      <c r="D1185" s="73">
        <v>0</v>
      </c>
      <c r="E1185" s="73">
        <v>0</v>
      </c>
      <c r="F1185" s="73">
        <v>0</v>
      </c>
      <c r="G1185" s="73">
        <v>0</v>
      </c>
      <c r="H1185" s="73">
        <v>0</v>
      </c>
      <c r="I1185" s="73">
        <v>0</v>
      </c>
      <c r="J1185" s="73">
        <v>0</v>
      </c>
      <c r="K1185" s="73">
        <v>0</v>
      </c>
      <c r="L1185" s="73">
        <v>0</v>
      </c>
      <c r="M1185" s="73">
        <v>0</v>
      </c>
      <c r="N1185" s="73">
        <v>0</v>
      </c>
      <c r="O1185" s="73">
        <v>0</v>
      </c>
      <c r="P1185" s="73">
        <v>0</v>
      </c>
      <c r="Q1185" s="73">
        <v>0</v>
      </c>
      <c r="R1185" s="73">
        <v>0</v>
      </c>
      <c r="S1185" s="73">
        <v>0</v>
      </c>
      <c r="T1185" s="73">
        <v>0</v>
      </c>
      <c r="U1185" s="73">
        <v>0</v>
      </c>
      <c r="V1185" s="73">
        <v>0</v>
      </c>
      <c r="W1185" s="73">
        <v>0</v>
      </c>
      <c r="X1185" s="73">
        <v>0</v>
      </c>
      <c r="Y1185" s="73">
        <v>0</v>
      </c>
      <c r="Z1185" s="73">
        <v>0</v>
      </c>
      <c r="AA1185" s="73">
        <v>0</v>
      </c>
      <c r="AB1185" s="73">
        <v>0</v>
      </c>
      <c r="AC1185" s="73">
        <v>0</v>
      </c>
      <c r="AD1185" s="73">
        <v>0</v>
      </c>
      <c r="AE1185" s="73">
        <v>0</v>
      </c>
      <c r="AF1185" s="73">
        <v>0</v>
      </c>
      <c r="AG1185" s="73">
        <v>0</v>
      </c>
      <c r="AH1185" s="73">
        <v>0</v>
      </c>
      <c r="AI1185" s="73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</row>
    <row r="1186" spans="1:85">
      <c r="A1186" s="5" t="s">
        <v>8</v>
      </c>
      <c r="B1186" s="5" t="s">
        <v>3</v>
      </c>
      <c r="C1186" s="73">
        <v>0</v>
      </c>
      <c r="D1186" s="73">
        <v>0</v>
      </c>
      <c r="E1186" s="73">
        <v>0</v>
      </c>
      <c r="F1186" s="73">
        <v>0</v>
      </c>
      <c r="G1186" s="73">
        <v>0</v>
      </c>
      <c r="H1186" s="73">
        <v>0</v>
      </c>
      <c r="I1186" s="73">
        <v>0</v>
      </c>
      <c r="J1186" s="73">
        <v>0</v>
      </c>
      <c r="K1186" s="73">
        <v>0</v>
      </c>
      <c r="L1186" s="73">
        <v>0</v>
      </c>
      <c r="M1186" s="73">
        <v>0</v>
      </c>
      <c r="N1186" s="73">
        <v>0</v>
      </c>
      <c r="O1186" s="73">
        <v>0</v>
      </c>
      <c r="P1186" s="73">
        <v>0</v>
      </c>
      <c r="Q1186" s="73">
        <v>0</v>
      </c>
      <c r="R1186" s="73">
        <v>0</v>
      </c>
      <c r="S1186" s="73">
        <v>0</v>
      </c>
      <c r="T1186" s="73">
        <v>0</v>
      </c>
      <c r="U1186" s="73">
        <v>0</v>
      </c>
      <c r="V1186" s="73">
        <v>0</v>
      </c>
      <c r="W1186" s="73">
        <v>0</v>
      </c>
      <c r="X1186" s="73">
        <v>0</v>
      </c>
      <c r="Y1186" s="73">
        <v>0</v>
      </c>
      <c r="Z1186" s="73">
        <v>0</v>
      </c>
      <c r="AA1186" s="73">
        <v>0</v>
      </c>
      <c r="AB1186" s="73">
        <v>0</v>
      </c>
      <c r="AC1186" s="73">
        <v>0</v>
      </c>
      <c r="AD1186" s="73">
        <v>0</v>
      </c>
      <c r="AE1186" s="73">
        <v>0</v>
      </c>
      <c r="AF1186" s="73">
        <v>0</v>
      </c>
      <c r="AG1186" s="73">
        <v>0</v>
      </c>
      <c r="AH1186" s="73">
        <v>0</v>
      </c>
      <c r="AI1186" s="73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</row>
    <row r="1187" spans="1:85">
      <c r="A1187" s="4"/>
      <c r="B1187" s="4" t="s">
        <v>37</v>
      </c>
      <c r="C1187" s="73">
        <v>0</v>
      </c>
      <c r="D1187" s="73">
        <v>0</v>
      </c>
      <c r="E1187" s="73">
        <v>0</v>
      </c>
      <c r="F1187" s="73">
        <v>0</v>
      </c>
      <c r="G1187" s="73">
        <v>0</v>
      </c>
      <c r="H1187" s="73">
        <v>0</v>
      </c>
      <c r="I1187" s="73">
        <v>0</v>
      </c>
      <c r="J1187" s="73">
        <v>0</v>
      </c>
      <c r="K1187" s="73">
        <v>0</v>
      </c>
      <c r="L1187" s="73">
        <v>0</v>
      </c>
      <c r="M1187" s="73">
        <v>0</v>
      </c>
      <c r="N1187" s="73">
        <v>0</v>
      </c>
      <c r="O1187" s="73">
        <v>0</v>
      </c>
      <c r="P1187" s="73">
        <v>0</v>
      </c>
      <c r="Q1187" s="73">
        <v>0</v>
      </c>
      <c r="R1187" s="73">
        <v>0</v>
      </c>
      <c r="S1187" s="73">
        <v>0</v>
      </c>
      <c r="T1187" s="73">
        <v>0</v>
      </c>
      <c r="U1187" s="73">
        <v>0</v>
      </c>
      <c r="V1187" s="73">
        <v>0</v>
      </c>
      <c r="W1187" s="73">
        <v>0</v>
      </c>
      <c r="X1187" s="73">
        <v>0</v>
      </c>
      <c r="Y1187" s="73">
        <v>0</v>
      </c>
      <c r="Z1187" s="73">
        <v>0</v>
      </c>
      <c r="AA1187" s="73">
        <v>0</v>
      </c>
      <c r="AB1187" s="73">
        <v>0</v>
      </c>
      <c r="AC1187" s="73">
        <v>0</v>
      </c>
      <c r="AD1187" s="73">
        <v>0</v>
      </c>
      <c r="AE1187" s="73">
        <v>0</v>
      </c>
      <c r="AF1187" s="73">
        <v>0</v>
      </c>
      <c r="AG1187" s="73">
        <v>0</v>
      </c>
      <c r="AH1187" s="73">
        <v>0</v>
      </c>
      <c r="AI1187" s="73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</row>
    <row r="1188" spans="1:85">
      <c r="A1188" s="14" t="s">
        <v>36</v>
      </c>
      <c r="B1188" s="14" t="s">
        <v>38</v>
      </c>
      <c r="C1188" s="73">
        <v>0</v>
      </c>
      <c r="D1188" s="73">
        <v>0</v>
      </c>
      <c r="E1188" s="73">
        <v>0</v>
      </c>
      <c r="F1188" s="73">
        <v>0</v>
      </c>
      <c r="G1188" s="73">
        <v>0</v>
      </c>
      <c r="H1188" s="73">
        <v>0</v>
      </c>
      <c r="I1188" s="73">
        <v>0</v>
      </c>
      <c r="J1188" s="73">
        <v>0</v>
      </c>
      <c r="K1188" s="73">
        <v>0</v>
      </c>
      <c r="L1188" s="73">
        <v>0</v>
      </c>
      <c r="M1188" s="73">
        <v>0</v>
      </c>
      <c r="N1188" s="73">
        <v>0</v>
      </c>
      <c r="O1188" s="73">
        <v>0</v>
      </c>
      <c r="P1188" s="73">
        <v>0</v>
      </c>
      <c r="Q1188" s="73">
        <v>0</v>
      </c>
      <c r="R1188" s="73">
        <v>0</v>
      </c>
      <c r="S1188" s="73">
        <v>0</v>
      </c>
      <c r="T1188" s="73">
        <v>0</v>
      </c>
      <c r="U1188" s="73">
        <v>0</v>
      </c>
      <c r="V1188" s="73">
        <v>0</v>
      </c>
      <c r="W1188" s="73">
        <v>0</v>
      </c>
      <c r="X1188" s="73">
        <v>0</v>
      </c>
      <c r="Y1188" s="73">
        <v>0</v>
      </c>
      <c r="Z1188" s="73">
        <v>0</v>
      </c>
      <c r="AA1188" s="73">
        <v>0</v>
      </c>
      <c r="AB1188" s="73">
        <v>0</v>
      </c>
      <c r="AC1188" s="73">
        <v>0</v>
      </c>
      <c r="AD1188" s="73">
        <v>0</v>
      </c>
      <c r="AE1188" s="73">
        <v>0</v>
      </c>
      <c r="AF1188" s="73">
        <v>0</v>
      </c>
      <c r="AG1188" s="73">
        <v>0</v>
      </c>
      <c r="AH1188" s="73">
        <v>0</v>
      </c>
      <c r="AI1188" s="73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>
      <c r="A1189" s="5"/>
      <c r="B1189" s="5" t="s">
        <v>213</v>
      </c>
      <c r="C1189" s="73">
        <v>0</v>
      </c>
      <c r="D1189" s="73">
        <v>0</v>
      </c>
      <c r="E1189" s="73">
        <v>0</v>
      </c>
      <c r="F1189" s="73">
        <v>0</v>
      </c>
      <c r="G1189" s="73">
        <v>0</v>
      </c>
      <c r="H1189" s="73">
        <v>0</v>
      </c>
      <c r="I1189" s="73">
        <v>0</v>
      </c>
      <c r="J1189" s="73">
        <v>0</v>
      </c>
      <c r="K1189" s="73">
        <v>0</v>
      </c>
      <c r="L1189" s="73">
        <v>0</v>
      </c>
      <c r="M1189" s="73">
        <v>0</v>
      </c>
      <c r="N1189" s="73">
        <v>0</v>
      </c>
      <c r="O1189" s="73">
        <v>0</v>
      </c>
      <c r="P1189" s="73">
        <v>0</v>
      </c>
      <c r="Q1189" s="73">
        <v>0</v>
      </c>
      <c r="R1189" s="73">
        <v>0</v>
      </c>
      <c r="S1189" s="73">
        <v>0</v>
      </c>
      <c r="T1189" s="73">
        <v>0</v>
      </c>
      <c r="U1189" s="73">
        <v>0</v>
      </c>
      <c r="V1189" s="73">
        <v>0</v>
      </c>
      <c r="W1189" s="73">
        <v>0</v>
      </c>
      <c r="X1189" s="73">
        <v>0</v>
      </c>
      <c r="Y1189" s="73">
        <v>0</v>
      </c>
      <c r="Z1189" s="73">
        <v>0</v>
      </c>
      <c r="AA1189" s="73">
        <v>0</v>
      </c>
      <c r="AB1189" s="73">
        <v>0</v>
      </c>
      <c r="AC1189" s="73">
        <v>0</v>
      </c>
      <c r="AD1189" s="73">
        <v>0</v>
      </c>
      <c r="AE1189" s="73">
        <v>0</v>
      </c>
      <c r="AF1189" s="73">
        <v>0</v>
      </c>
      <c r="AG1189" s="73">
        <v>0</v>
      </c>
      <c r="AH1189" s="73">
        <v>0</v>
      </c>
      <c r="AI1189" s="73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85">
      <c r="A1190" s="1" t="str">
        <f>LOOKUP(B1190,[1]Regions!$A$4:$A$98,[1]Regions!$B$4:$B$98)</f>
        <v>Saudi Arabia</v>
      </c>
      <c r="B1190" s="2">
        <v>55</v>
      </c>
      <c r="C1190" s="72">
        <v>2018</v>
      </c>
      <c r="D1190" s="72">
        <v>2019</v>
      </c>
      <c r="E1190" s="72">
        <v>2020</v>
      </c>
      <c r="F1190" s="72">
        <v>2021</v>
      </c>
      <c r="G1190" s="72">
        <v>2022</v>
      </c>
      <c r="H1190" s="72">
        <v>2023</v>
      </c>
      <c r="I1190" s="72">
        <v>2024</v>
      </c>
      <c r="J1190" s="72">
        <v>2025</v>
      </c>
      <c r="K1190" s="72">
        <v>2026</v>
      </c>
      <c r="L1190" s="72">
        <v>2027</v>
      </c>
      <c r="M1190" s="72">
        <v>2028</v>
      </c>
      <c r="N1190" s="72">
        <v>2029</v>
      </c>
      <c r="O1190" s="72">
        <v>2030</v>
      </c>
      <c r="P1190" s="72">
        <v>2031</v>
      </c>
      <c r="Q1190" s="72">
        <v>2032</v>
      </c>
      <c r="R1190" s="72">
        <v>2033</v>
      </c>
      <c r="S1190" s="72">
        <v>2034</v>
      </c>
      <c r="T1190" s="72">
        <v>2035</v>
      </c>
      <c r="U1190" s="72">
        <v>2036</v>
      </c>
      <c r="V1190" s="72">
        <v>2037</v>
      </c>
      <c r="W1190" s="72">
        <v>2038</v>
      </c>
      <c r="X1190" s="72">
        <v>2039</v>
      </c>
      <c r="Y1190" s="72">
        <v>2040</v>
      </c>
      <c r="Z1190" s="72">
        <v>2041</v>
      </c>
      <c r="AA1190" s="72">
        <v>2042</v>
      </c>
      <c r="AB1190" s="72">
        <v>2043</v>
      </c>
      <c r="AC1190" s="72">
        <v>2044</v>
      </c>
      <c r="AD1190" s="72">
        <v>2045</v>
      </c>
      <c r="AE1190" s="72">
        <v>2046</v>
      </c>
      <c r="AF1190" s="72">
        <v>2047</v>
      </c>
      <c r="AG1190" s="72">
        <v>2048</v>
      </c>
      <c r="AH1190" s="72">
        <v>2049</v>
      </c>
      <c r="AI1190" s="72">
        <v>2050</v>
      </c>
      <c r="AJ1190">
        <v>2051</v>
      </c>
      <c r="AK1190">
        <v>2052</v>
      </c>
      <c r="AL1190">
        <v>2053</v>
      </c>
      <c r="AM1190">
        <v>2054</v>
      </c>
      <c r="AN1190">
        <v>2055</v>
      </c>
      <c r="AO1190">
        <v>2056</v>
      </c>
      <c r="AP1190">
        <v>2057</v>
      </c>
      <c r="AQ1190">
        <v>2058</v>
      </c>
      <c r="AR1190">
        <v>2059</v>
      </c>
      <c r="AS1190">
        <v>2060</v>
      </c>
      <c r="AT1190">
        <v>2061</v>
      </c>
      <c r="AU1190">
        <v>2062</v>
      </c>
      <c r="AV1190">
        <v>2063</v>
      </c>
      <c r="AW1190">
        <v>2064</v>
      </c>
      <c r="AX1190">
        <v>2065</v>
      </c>
      <c r="AY1190">
        <v>2066</v>
      </c>
      <c r="AZ1190">
        <v>2067</v>
      </c>
      <c r="BA1190">
        <v>2068</v>
      </c>
      <c r="BB1190">
        <v>2069</v>
      </c>
      <c r="BC1190">
        <v>2070</v>
      </c>
      <c r="BD1190">
        <v>2071</v>
      </c>
      <c r="BE1190">
        <v>2072</v>
      </c>
      <c r="BF1190">
        <v>2073</v>
      </c>
      <c r="BG1190">
        <v>2074</v>
      </c>
      <c r="BH1190">
        <v>2075</v>
      </c>
      <c r="BI1190">
        <v>2076</v>
      </c>
      <c r="BJ1190">
        <v>2077</v>
      </c>
      <c r="BK1190">
        <v>2078</v>
      </c>
      <c r="BL1190">
        <v>2079</v>
      </c>
      <c r="BM1190">
        <v>2080</v>
      </c>
      <c r="BN1190">
        <v>2081</v>
      </c>
      <c r="BO1190">
        <v>2082</v>
      </c>
      <c r="BP1190">
        <v>2083</v>
      </c>
      <c r="BQ1190">
        <v>2084</v>
      </c>
      <c r="BR1190">
        <v>2085</v>
      </c>
      <c r="BS1190">
        <v>2086</v>
      </c>
      <c r="BT1190">
        <v>2087</v>
      </c>
      <c r="BU1190">
        <v>2088</v>
      </c>
      <c r="BV1190">
        <v>2089</v>
      </c>
      <c r="BW1190">
        <v>2090</v>
      </c>
      <c r="BX1190">
        <v>2091</v>
      </c>
      <c r="BY1190">
        <v>2092</v>
      </c>
      <c r="BZ1190">
        <v>2093</v>
      </c>
      <c r="CA1190">
        <v>2094</v>
      </c>
      <c r="CB1190">
        <v>2095</v>
      </c>
      <c r="CC1190">
        <v>2096</v>
      </c>
      <c r="CD1190">
        <v>2097</v>
      </c>
      <c r="CE1190">
        <v>2098</v>
      </c>
      <c r="CF1190">
        <v>2099</v>
      </c>
      <c r="CG1190">
        <v>2100</v>
      </c>
    </row>
    <row r="1191" spans="1:85">
      <c r="A1191" s="74"/>
      <c r="B1191" s="74" t="s">
        <v>4</v>
      </c>
      <c r="C1191" s="73">
        <v>0</v>
      </c>
      <c r="D1191" s="73">
        <v>0</v>
      </c>
      <c r="E1191" s="73">
        <v>0</v>
      </c>
      <c r="F1191" s="73">
        <v>0</v>
      </c>
      <c r="G1191" s="73">
        <v>0</v>
      </c>
      <c r="H1191" s="73">
        <v>0</v>
      </c>
      <c r="I1191" s="73">
        <v>0</v>
      </c>
      <c r="J1191" s="73">
        <v>0</v>
      </c>
      <c r="K1191" s="73">
        <v>0</v>
      </c>
      <c r="L1191" s="73">
        <v>0</v>
      </c>
      <c r="M1191" s="73">
        <v>0</v>
      </c>
      <c r="N1191" s="73">
        <v>0</v>
      </c>
      <c r="O1191" s="73">
        <v>0</v>
      </c>
      <c r="P1191" s="73">
        <v>0</v>
      </c>
      <c r="Q1191" s="73">
        <v>0</v>
      </c>
      <c r="R1191" s="73">
        <v>0</v>
      </c>
      <c r="S1191" s="73">
        <v>0</v>
      </c>
      <c r="T1191" s="73">
        <v>0</v>
      </c>
      <c r="U1191" s="73">
        <v>0</v>
      </c>
      <c r="V1191" s="73">
        <v>0</v>
      </c>
      <c r="W1191" s="73">
        <v>0</v>
      </c>
      <c r="X1191" s="73">
        <v>0</v>
      </c>
      <c r="Y1191" s="73">
        <v>0</v>
      </c>
      <c r="Z1191" s="73">
        <v>0</v>
      </c>
      <c r="AA1191" s="73">
        <v>0</v>
      </c>
      <c r="AB1191" s="73">
        <v>0</v>
      </c>
      <c r="AC1191" s="73">
        <v>0</v>
      </c>
      <c r="AD1191" s="73">
        <v>0</v>
      </c>
      <c r="AE1191" s="73">
        <v>0</v>
      </c>
      <c r="AF1191" s="73">
        <v>0</v>
      </c>
      <c r="AG1191" s="73">
        <v>0</v>
      </c>
      <c r="AH1191" s="73">
        <v>0</v>
      </c>
      <c r="AI1191" s="73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</row>
    <row r="1192" spans="1:85">
      <c r="A1192" s="74" t="s">
        <v>0</v>
      </c>
      <c r="B1192" s="74" t="s">
        <v>3</v>
      </c>
      <c r="C1192" s="73">
        <v>0</v>
      </c>
      <c r="D1192" s="73">
        <v>0</v>
      </c>
      <c r="E1192" s="73">
        <v>0</v>
      </c>
      <c r="F1192" s="73">
        <v>0</v>
      </c>
      <c r="G1192" s="73">
        <v>0</v>
      </c>
      <c r="H1192" s="73">
        <v>0</v>
      </c>
      <c r="I1192" s="73">
        <v>0</v>
      </c>
      <c r="J1192" s="73">
        <v>0</v>
      </c>
      <c r="K1192" s="73">
        <v>0</v>
      </c>
      <c r="L1192" s="73">
        <v>0</v>
      </c>
      <c r="M1192" s="73">
        <v>0</v>
      </c>
      <c r="N1192" s="73">
        <v>0</v>
      </c>
      <c r="O1192" s="73">
        <v>0</v>
      </c>
      <c r="P1192" s="73">
        <v>0</v>
      </c>
      <c r="Q1192" s="73">
        <v>0</v>
      </c>
      <c r="R1192" s="73">
        <v>0</v>
      </c>
      <c r="S1192" s="73">
        <v>0</v>
      </c>
      <c r="T1192" s="73">
        <v>0</v>
      </c>
      <c r="U1192" s="73">
        <v>0</v>
      </c>
      <c r="V1192" s="73">
        <v>0</v>
      </c>
      <c r="W1192" s="73">
        <v>0</v>
      </c>
      <c r="X1192" s="73">
        <v>0</v>
      </c>
      <c r="Y1192" s="73">
        <v>0</v>
      </c>
      <c r="Z1192" s="73">
        <v>0</v>
      </c>
      <c r="AA1192" s="73">
        <v>0</v>
      </c>
      <c r="AB1192" s="73">
        <v>0</v>
      </c>
      <c r="AC1192" s="73">
        <v>0</v>
      </c>
      <c r="AD1192" s="73">
        <v>0</v>
      </c>
      <c r="AE1192" s="73">
        <v>0</v>
      </c>
      <c r="AF1192" s="73">
        <v>0</v>
      </c>
      <c r="AG1192" s="73">
        <v>0</v>
      </c>
      <c r="AH1192" s="73">
        <v>0</v>
      </c>
      <c r="AI1192" s="73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>
      <c r="A1193" s="74"/>
      <c r="B1193" s="74" t="s">
        <v>34</v>
      </c>
      <c r="C1193" s="73">
        <v>0</v>
      </c>
      <c r="D1193" s="73">
        <v>0</v>
      </c>
      <c r="E1193" s="73">
        <v>0</v>
      </c>
      <c r="F1193" s="73">
        <v>0</v>
      </c>
      <c r="G1193" s="73">
        <v>0</v>
      </c>
      <c r="H1193" s="73">
        <v>0</v>
      </c>
      <c r="I1193" s="73">
        <v>0</v>
      </c>
      <c r="J1193" s="73">
        <v>0</v>
      </c>
      <c r="K1193" s="73">
        <v>0</v>
      </c>
      <c r="L1193" s="73">
        <v>0</v>
      </c>
      <c r="M1193" s="73">
        <v>0</v>
      </c>
      <c r="N1193" s="73">
        <v>0</v>
      </c>
      <c r="O1193" s="73">
        <v>0</v>
      </c>
      <c r="P1193" s="73">
        <v>0</v>
      </c>
      <c r="Q1193" s="73">
        <v>0</v>
      </c>
      <c r="R1193" s="73">
        <v>0</v>
      </c>
      <c r="S1193" s="73">
        <v>0</v>
      </c>
      <c r="T1193" s="73">
        <v>0</v>
      </c>
      <c r="U1193" s="73">
        <v>0</v>
      </c>
      <c r="V1193" s="73">
        <v>0</v>
      </c>
      <c r="W1193" s="73">
        <v>0</v>
      </c>
      <c r="X1193" s="73">
        <v>0</v>
      </c>
      <c r="Y1193" s="73">
        <v>0</v>
      </c>
      <c r="Z1193" s="73">
        <v>0</v>
      </c>
      <c r="AA1193" s="73">
        <v>0</v>
      </c>
      <c r="AB1193" s="73">
        <v>0</v>
      </c>
      <c r="AC1193" s="73">
        <v>0</v>
      </c>
      <c r="AD1193" s="73">
        <v>0</v>
      </c>
      <c r="AE1193" s="73">
        <v>0</v>
      </c>
      <c r="AF1193" s="73">
        <v>0</v>
      </c>
      <c r="AG1193" s="73">
        <v>0</v>
      </c>
      <c r="AH1193" s="73">
        <v>0</v>
      </c>
      <c r="AI1193" s="7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</row>
    <row r="1194" spans="1:85">
      <c r="A1194" s="14"/>
      <c r="B1194" s="14" t="s">
        <v>35</v>
      </c>
      <c r="C1194" s="73">
        <v>0</v>
      </c>
      <c r="D1194" s="73">
        <v>0</v>
      </c>
      <c r="E1194" s="73">
        <v>0</v>
      </c>
      <c r="F1194" s="73">
        <v>0</v>
      </c>
      <c r="G1194" s="73">
        <v>0</v>
      </c>
      <c r="H1194" s="73">
        <v>0</v>
      </c>
      <c r="I1194" s="73">
        <v>0</v>
      </c>
      <c r="J1194" s="73">
        <v>0</v>
      </c>
      <c r="K1194" s="73">
        <v>0</v>
      </c>
      <c r="L1194" s="73">
        <v>0</v>
      </c>
      <c r="M1194" s="73">
        <v>0</v>
      </c>
      <c r="N1194" s="73">
        <v>0</v>
      </c>
      <c r="O1194" s="73">
        <v>0</v>
      </c>
      <c r="P1194" s="73">
        <v>0</v>
      </c>
      <c r="Q1194" s="73">
        <v>0</v>
      </c>
      <c r="R1194" s="73">
        <v>0</v>
      </c>
      <c r="S1194" s="73">
        <v>0</v>
      </c>
      <c r="T1194" s="73">
        <v>0</v>
      </c>
      <c r="U1194" s="73">
        <v>0</v>
      </c>
      <c r="V1194" s="73">
        <v>0</v>
      </c>
      <c r="W1194" s="73">
        <v>0</v>
      </c>
      <c r="X1194" s="73">
        <v>0</v>
      </c>
      <c r="Y1194" s="73">
        <v>0</v>
      </c>
      <c r="Z1194" s="73">
        <v>0</v>
      </c>
      <c r="AA1194" s="73">
        <v>0</v>
      </c>
      <c r="AB1194" s="73">
        <v>0</v>
      </c>
      <c r="AC1194" s="73">
        <v>0</v>
      </c>
      <c r="AD1194" s="73">
        <v>0</v>
      </c>
      <c r="AE1194" s="73">
        <v>0</v>
      </c>
      <c r="AF1194" s="73">
        <v>0</v>
      </c>
      <c r="AG1194" s="73">
        <v>0</v>
      </c>
      <c r="AH1194" s="73">
        <v>0</v>
      </c>
      <c r="AI1194" s="73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>
      <c r="A1195" s="4"/>
      <c r="B1195" s="4" t="s">
        <v>4</v>
      </c>
      <c r="C1195" s="73">
        <v>0</v>
      </c>
      <c r="D1195" s="73">
        <v>0</v>
      </c>
      <c r="E1195" s="73">
        <v>0</v>
      </c>
      <c r="F1195" s="73">
        <v>0</v>
      </c>
      <c r="G1195" s="73">
        <v>0</v>
      </c>
      <c r="H1195" s="73">
        <v>0</v>
      </c>
      <c r="I1195" s="73">
        <v>0</v>
      </c>
      <c r="J1195" s="73">
        <v>0</v>
      </c>
      <c r="K1195" s="73">
        <v>0</v>
      </c>
      <c r="L1195" s="73">
        <v>0</v>
      </c>
      <c r="M1195" s="73">
        <v>0</v>
      </c>
      <c r="N1195" s="73">
        <v>0</v>
      </c>
      <c r="O1195" s="73">
        <v>0</v>
      </c>
      <c r="P1195" s="73">
        <v>0</v>
      </c>
      <c r="Q1195" s="73">
        <v>0</v>
      </c>
      <c r="R1195" s="73">
        <v>0</v>
      </c>
      <c r="S1195" s="73">
        <v>0</v>
      </c>
      <c r="T1195" s="73">
        <v>0</v>
      </c>
      <c r="U1195" s="73">
        <v>0</v>
      </c>
      <c r="V1195" s="73">
        <v>0</v>
      </c>
      <c r="W1195" s="73">
        <v>0</v>
      </c>
      <c r="X1195" s="73">
        <v>0</v>
      </c>
      <c r="Y1195" s="73">
        <v>0</v>
      </c>
      <c r="Z1195" s="73">
        <v>0</v>
      </c>
      <c r="AA1195" s="73">
        <v>0</v>
      </c>
      <c r="AB1195" s="73">
        <v>0</v>
      </c>
      <c r="AC1195" s="73">
        <v>0</v>
      </c>
      <c r="AD1195" s="73">
        <v>0</v>
      </c>
      <c r="AE1195" s="73">
        <v>0</v>
      </c>
      <c r="AF1195" s="73">
        <v>0</v>
      </c>
      <c r="AG1195" s="73">
        <v>0</v>
      </c>
      <c r="AH1195" s="73">
        <v>0</v>
      </c>
      <c r="AI1195" s="73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</row>
    <row r="1196" spans="1:85">
      <c r="A1196" s="74" t="s">
        <v>1</v>
      </c>
      <c r="B1196" s="74" t="s">
        <v>3</v>
      </c>
      <c r="C1196" s="73">
        <v>0</v>
      </c>
      <c r="D1196" s="73">
        <v>0</v>
      </c>
      <c r="E1196" s="73">
        <v>0</v>
      </c>
      <c r="F1196" s="73">
        <v>0</v>
      </c>
      <c r="G1196" s="73">
        <v>0</v>
      </c>
      <c r="H1196" s="73">
        <v>0</v>
      </c>
      <c r="I1196" s="73">
        <v>0</v>
      </c>
      <c r="J1196" s="73">
        <v>0</v>
      </c>
      <c r="K1196" s="73">
        <v>0</v>
      </c>
      <c r="L1196" s="73">
        <v>0</v>
      </c>
      <c r="M1196" s="73">
        <v>0</v>
      </c>
      <c r="N1196" s="73">
        <v>0</v>
      </c>
      <c r="O1196" s="73">
        <v>0</v>
      </c>
      <c r="P1196" s="73">
        <v>0</v>
      </c>
      <c r="Q1196" s="73">
        <v>0</v>
      </c>
      <c r="R1196" s="73">
        <v>0</v>
      </c>
      <c r="S1196" s="73">
        <v>0</v>
      </c>
      <c r="T1196" s="73">
        <v>0</v>
      </c>
      <c r="U1196" s="73">
        <v>0</v>
      </c>
      <c r="V1196" s="73">
        <v>0</v>
      </c>
      <c r="W1196" s="73">
        <v>0</v>
      </c>
      <c r="X1196" s="73">
        <v>0</v>
      </c>
      <c r="Y1196" s="73">
        <v>0</v>
      </c>
      <c r="Z1196" s="73">
        <v>0</v>
      </c>
      <c r="AA1196" s="73">
        <v>0</v>
      </c>
      <c r="AB1196" s="73">
        <v>0</v>
      </c>
      <c r="AC1196" s="73">
        <v>0</v>
      </c>
      <c r="AD1196" s="73">
        <v>0</v>
      </c>
      <c r="AE1196" s="73">
        <v>0</v>
      </c>
      <c r="AF1196" s="73">
        <v>0</v>
      </c>
      <c r="AG1196" s="73">
        <v>0</v>
      </c>
      <c r="AH1196" s="73">
        <v>0</v>
      </c>
      <c r="AI1196" s="73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</row>
    <row r="1197" spans="1:85">
      <c r="A1197" s="74"/>
      <c r="B1197" s="74" t="s">
        <v>34</v>
      </c>
      <c r="C1197" s="73">
        <v>0</v>
      </c>
      <c r="D1197" s="73">
        <v>0</v>
      </c>
      <c r="E1197" s="73">
        <v>0</v>
      </c>
      <c r="F1197" s="73">
        <v>0</v>
      </c>
      <c r="G1197" s="73">
        <v>0</v>
      </c>
      <c r="H1197" s="73">
        <v>0</v>
      </c>
      <c r="I1197" s="73">
        <v>0</v>
      </c>
      <c r="J1197" s="73">
        <v>0</v>
      </c>
      <c r="K1197" s="73">
        <v>0</v>
      </c>
      <c r="L1197" s="73">
        <v>0</v>
      </c>
      <c r="M1197" s="73">
        <v>0</v>
      </c>
      <c r="N1197" s="73">
        <v>0</v>
      </c>
      <c r="O1197" s="73">
        <v>0</v>
      </c>
      <c r="P1197" s="73">
        <v>0</v>
      </c>
      <c r="Q1197" s="73">
        <v>0</v>
      </c>
      <c r="R1197" s="73">
        <v>0</v>
      </c>
      <c r="S1197" s="73">
        <v>0</v>
      </c>
      <c r="T1197" s="73">
        <v>0</v>
      </c>
      <c r="U1197" s="73">
        <v>0</v>
      </c>
      <c r="V1197" s="73">
        <v>0</v>
      </c>
      <c r="W1197" s="73">
        <v>0</v>
      </c>
      <c r="X1197" s="73">
        <v>0</v>
      </c>
      <c r="Y1197" s="73">
        <v>0</v>
      </c>
      <c r="Z1197" s="73">
        <v>0</v>
      </c>
      <c r="AA1197" s="73">
        <v>0</v>
      </c>
      <c r="AB1197" s="73">
        <v>0</v>
      </c>
      <c r="AC1197" s="73">
        <v>0</v>
      </c>
      <c r="AD1197" s="73">
        <v>0</v>
      </c>
      <c r="AE1197" s="73">
        <v>0</v>
      </c>
      <c r="AF1197" s="73">
        <v>0</v>
      </c>
      <c r="AG1197" s="73">
        <v>0</v>
      </c>
      <c r="AH1197" s="73">
        <v>0</v>
      </c>
      <c r="AI1197" s="73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</row>
    <row r="1198" spans="1:85">
      <c r="A1198" s="14"/>
      <c r="B1198" s="14" t="s">
        <v>35</v>
      </c>
      <c r="C1198" s="73">
        <v>0</v>
      </c>
      <c r="D1198" s="73">
        <v>0</v>
      </c>
      <c r="E1198" s="73">
        <v>0</v>
      </c>
      <c r="F1198" s="73">
        <v>0</v>
      </c>
      <c r="G1198" s="73">
        <v>0</v>
      </c>
      <c r="H1198" s="73">
        <v>0</v>
      </c>
      <c r="I1198" s="73">
        <v>0</v>
      </c>
      <c r="J1198" s="73">
        <v>0</v>
      </c>
      <c r="K1198" s="73">
        <v>0</v>
      </c>
      <c r="L1198" s="73">
        <v>0</v>
      </c>
      <c r="M1198" s="73">
        <v>0</v>
      </c>
      <c r="N1198" s="73">
        <v>0</v>
      </c>
      <c r="O1198" s="73">
        <v>0</v>
      </c>
      <c r="P1198" s="73">
        <v>0</v>
      </c>
      <c r="Q1198" s="73">
        <v>0</v>
      </c>
      <c r="R1198" s="73">
        <v>0</v>
      </c>
      <c r="S1198" s="73">
        <v>0</v>
      </c>
      <c r="T1198" s="73">
        <v>0</v>
      </c>
      <c r="U1198" s="73">
        <v>0</v>
      </c>
      <c r="V1198" s="73">
        <v>0</v>
      </c>
      <c r="W1198" s="73">
        <v>0</v>
      </c>
      <c r="X1198" s="73">
        <v>0</v>
      </c>
      <c r="Y1198" s="73">
        <v>0</v>
      </c>
      <c r="Z1198" s="73">
        <v>0</v>
      </c>
      <c r="AA1198" s="73">
        <v>0</v>
      </c>
      <c r="AB1198" s="73">
        <v>0</v>
      </c>
      <c r="AC1198" s="73">
        <v>0</v>
      </c>
      <c r="AD1198" s="73">
        <v>0</v>
      </c>
      <c r="AE1198" s="73">
        <v>0</v>
      </c>
      <c r="AF1198" s="73">
        <v>0</v>
      </c>
      <c r="AG1198" s="73">
        <v>0</v>
      </c>
      <c r="AH1198" s="73">
        <v>0</v>
      </c>
      <c r="AI1198" s="73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</row>
    <row r="1199" spans="1:85">
      <c r="A1199" s="4"/>
      <c r="B1199" s="4" t="s">
        <v>4</v>
      </c>
      <c r="C1199" s="73">
        <v>0</v>
      </c>
      <c r="D1199" s="73">
        <v>0</v>
      </c>
      <c r="E1199" s="73">
        <v>0</v>
      </c>
      <c r="F1199" s="73">
        <v>0</v>
      </c>
      <c r="G1199" s="73">
        <v>0</v>
      </c>
      <c r="H1199" s="73">
        <v>0</v>
      </c>
      <c r="I1199" s="73">
        <v>0</v>
      </c>
      <c r="J1199" s="73">
        <v>0</v>
      </c>
      <c r="K1199" s="73">
        <v>0</v>
      </c>
      <c r="L1199" s="73">
        <v>0</v>
      </c>
      <c r="M1199" s="73">
        <v>0</v>
      </c>
      <c r="N1199" s="73">
        <v>0</v>
      </c>
      <c r="O1199" s="73">
        <v>0</v>
      </c>
      <c r="P1199" s="73">
        <v>0</v>
      </c>
      <c r="Q1199" s="73">
        <v>0</v>
      </c>
      <c r="R1199" s="73">
        <v>0</v>
      </c>
      <c r="S1199" s="73">
        <v>0</v>
      </c>
      <c r="T1199" s="73">
        <v>0</v>
      </c>
      <c r="U1199" s="73">
        <v>0</v>
      </c>
      <c r="V1199" s="73">
        <v>0</v>
      </c>
      <c r="W1199" s="73">
        <v>0</v>
      </c>
      <c r="X1199" s="73">
        <v>0</v>
      </c>
      <c r="Y1199" s="73">
        <v>0</v>
      </c>
      <c r="Z1199" s="73">
        <v>0</v>
      </c>
      <c r="AA1199" s="73">
        <v>0</v>
      </c>
      <c r="AB1199" s="73">
        <v>0</v>
      </c>
      <c r="AC1199" s="73">
        <v>0</v>
      </c>
      <c r="AD1199" s="73">
        <v>0</v>
      </c>
      <c r="AE1199" s="73">
        <v>0</v>
      </c>
      <c r="AF1199" s="73">
        <v>0</v>
      </c>
      <c r="AG1199" s="73">
        <v>0</v>
      </c>
      <c r="AH1199" s="73">
        <v>0</v>
      </c>
      <c r="AI1199" s="73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>
      <c r="A1200" s="14" t="s">
        <v>5</v>
      </c>
      <c r="B1200" s="14" t="s">
        <v>3</v>
      </c>
      <c r="C1200" s="73">
        <v>0</v>
      </c>
      <c r="D1200" s="73">
        <v>0</v>
      </c>
      <c r="E1200" s="73">
        <v>0</v>
      </c>
      <c r="F1200" s="73">
        <v>0</v>
      </c>
      <c r="G1200" s="73">
        <v>0</v>
      </c>
      <c r="H1200" s="73">
        <v>0</v>
      </c>
      <c r="I1200" s="73">
        <v>0</v>
      </c>
      <c r="J1200" s="73">
        <v>0</v>
      </c>
      <c r="K1200" s="73">
        <v>0</v>
      </c>
      <c r="L1200" s="73">
        <v>0</v>
      </c>
      <c r="M1200" s="73">
        <v>0</v>
      </c>
      <c r="N1200" s="73">
        <v>0</v>
      </c>
      <c r="O1200" s="73">
        <v>0</v>
      </c>
      <c r="P1200" s="73">
        <v>0</v>
      </c>
      <c r="Q1200" s="73">
        <v>0</v>
      </c>
      <c r="R1200" s="73">
        <v>0</v>
      </c>
      <c r="S1200" s="73">
        <v>0</v>
      </c>
      <c r="T1200" s="73">
        <v>0</v>
      </c>
      <c r="U1200" s="73">
        <v>0</v>
      </c>
      <c r="V1200" s="73">
        <v>0</v>
      </c>
      <c r="W1200" s="73">
        <v>0</v>
      </c>
      <c r="X1200" s="73">
        <v>0</v>
      </c>
      <c r="Y1200" s="73">
        <v>0</v>
      </c>
      <c r="Z1200" s="73">
        <v>0</v>
      </c>
      <c r="AA1200" s="73">
        <v>0</v>
      </c>
      <c r="AB1200" s="73">
        <v>0</v>
      </c>
      <c r="AC1200" s="73">
        <v>0</v>
      </c>
      <c r="AD1200" s="73">
        <v>0</v>
      </c>
      <c r="AE1200" s="73">
        <v>0</v>
      </c>
      <c r="AF1200" s="73">
        <v>0</v>
      </c>
      <c r="AG1200" s="73">
        <v>0</v>
      </c>
      <c r="AH1200" s="73">
        <v>0</v>
      </c>
      <c r="AI1200" s="73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>
      <c r="A1201" s="5"/>
      <c r="B1201" s="5" t="s">
        <v>4</v>
      </c>
      <c r="C1201" s="73">
        <v>0</v>
      </c>
      <c r="D1201" s="73">
        <v>0</v>
      </c>
      <c r="E1201" s="73">
        <v>0</v>
      </c>
      <c r="F1201" s="73">
        <v>0</v>
      </c>
      <c r="G1201" s="73">
        <v>0</v>
      </c>
      <c r="H1201" s="73">
        <v>0</v>
      </c>
      <c r="I1201" s="73">
        <v>0</v>
      </c>
      <c r="J1201" s="73">
        <v>0</v>
      </c>
      <c r="K1201" s="73">
        <v>0</v>
      </c>
      <c r="L1201" s="73">
        <v>0</v>
      </c>
      <c r="M1201" s="73">
        <v>0</v>
      </c>
      <c r="N1201" s="73">
        <v>0</v>
      </c>
      <c r="O1201" s="73">
        <v>0</v>
      </c>
      <c r="P1201" s="73">
        <v>0</v>
      </c>
      <c r="Q1201" s="73">
        <v>0</v>
      </c>
      <c r="R1201" s="73">
        <v>0</v>
      </c>
      <c r="S1201" s="73">
        <v>0</v>
      </c>
      <c r="T1201" s="73">
        <v>0</v>
      </c>
      <c r="U1201" s="73">
        <v>0</v>
      </c>
      <c r="V1201" s="73">
        <v>0</v>
      </c>
      <c r="W1201" s="73">
        <v>0</v>
      </c>
      <c r="X1201" s="73">
        <v>0</v>
      </c>
      <c r="Y1201" s="73">
        <v>0</v>
      </c>
      <c r="Z1201" s="73">
        <v>0</v>
      </c>
      <c r="AA1201" s="73">
        <v>0</v>
      </c>
      <c r="AB1201" s="73">
        <v>0</v>
      </c>
      <c r="AC1201" s="73">
        <v>0</v>
      </c>
      <c r="AD1201" s="73">
        <v>0</v>
      </c>
      <c r="AE1201" s="73">
        <v>0</v>
      </c>
      <c r="AF1201" s="73">
        <v>0</v>
      </c>
      <c r="AG1201" s="73">
        <v>0</v>
      </c>
      <c r="AH1201" s="73">
        <v>0</v>
      </c>
      <c r="AI1201" s="73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>
      <c r="A1202" s="5" t="s">
        <v>2</v>
      </c>
      <c r="B1202" s="5" t="s">
        <v>3</v>
      </c>
      <c r="C1202" s="73">
        <v>0</v>
      </c>
      <c r="D1202" s="73">
        <v>0</v>
      </c>
      <c r="E1202" s="73">
        <v>0</v>
      </c>
      <c r="F1202" s="73">
        <v>0</v>
      </c>
      <c r="G1202" s="73">
        <v>0</v>
      </c>
      <c r="H1202" s="73">
        <v>0</v>
      </c>
      <c r="I1202" s="73">
        <v>0</v>
      </c>
      <c r="J1202" s="73">
        <v>0</v>
      </c>
      <c r="K1202" s="73">
        <v>0</v>
      </c>
      <c r="L1202" s="73">
        <v>0</v>
      </c>
      <c r="M1202" s="73">
        <v>0</v>
      </c>
      <c r="N1202" s="73">
        <v>0</v>
      </c>
      <c r="O1202" s="73">
        <v>0</v>
      </c>
      <c r="P1202" s="73">
        <v>0</v>
      </c>
      <c r="Q1202" s="73">
        <v>0</v>
      </c>
      <c r="R1202" s="73">
        <v>0</v>
      </c>
      <c r="S1202" s="73">
        <v>0</v>
      </c>
      <c r="T1202" s="73">
        <v>0</v>
      </c>
      <c r="U1202" s="73">
        <v>0</v>
      </c>
      <c r="V1202" s="73">
        <v>0</v>
      </c>
      <c r="W1202" s="73">
        <v>0</v>
      </c>
      <c r="X1202" s="73">
        <v>0</v>
      </c>
      <c r="Y1202" s="73">
        <v>0</v>
      </c>
      <c r="Z1202" s="73">
        <v>0</v>
      </c>
      <c r="AA1202" s="73">
        <v>0</v>
      </c>
      <c r="AB1202" s="73">
        <v>0</v>
      </c>
      <c r="AC1202" s="73">
        <v>0</v>
      </c>
      <c r="AD1202" s="73">
        <v>0</v>
      </c>
      <c r="AE1202" s="73">
        <v>0</v>
      </c>
      <c r="AF1202" s="73">
        <v>0</v>
      </c>
      <c r="AG1202" s="73">
        <v>0</v>
      </c>
      <c r="AH1202" s="73">
        <v>0</v>
      </c>
      <c r="AI1202" s="73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</row>
    <row r="1203" spans="1:85">
      <c r="A1203" s="4"/>
      <c r="B1203" s="4" t="s">
        <v>4</v>
      </c>
      <c r="C1203" s="73">
        <v>0</v>
      </c>
      <c r="D1203" s="73">
        <v>0</v>
      </c>
      <c r="E1203" s="73">
        <v>0</v>
      </c>
      <c r="F1203" s="73">
        <v>0</v>
      </c>
      <c r="G1203" s="73">
        <v>0</v>
      </c>
      <c r="H1203" s="73">
        <v>0</v>
      </c>
      <c r="I1203" s="73">
        <v>0</v>
      </c>
      <c r="J1203" s="73">
        <v>0</v>
      </c>
      <c r="K1203" s="73">
        <v>0</v>
      </c>
      <c r="L1203" s="73">
        <v>0</v>
      </c>
      <c r="M1203" s="73">
        <v>0</v>
      </c>
      <c r="N1203" s="73">
        <v>0</v>
      </c>
      <c r="O1203" s="73">
        <v>0</v>
      </c>
      <c r="P1203" s="73">
        <v>0</v>
      </c>
      <c r="Q1203" s="73">
        <v>0</v>
      </c>
      <c r="R1203" s="73">
        <v>0</v>
      </c>
      <c r="S1203" s="73">
        <v>0</v>
      </c>
      <c r="T1203" s="73">
        <v>0</v>
      </c>
      <c r="U1203" s="73">
        <v>0</v>
      </c>
      <c r="V1203" s="73">
        <v>0</v>
      </c>
      <c r="W1203" s="73">
        <v>0</v>
      </c>
      <c r="X1203" s="73">
        <v>0</v>
      </c>
      <c r="Y1203" s="73">
        <v>0</v>
      </c>
      <c r="Z1203" s="73">
        <v>0</v>
      </c>
      <c r="AA1203" s="73">
        <v>0</v>
      </c>
      <c r="AB1203" s="73">
        <v>0</v>
      </c>
      <c r="AC1203" s="73">
        <v>0</v>
      </c>
      <c r="AD1203" s="73">
        <v>0</v>
      </c>
      <c r="AE1203" s="73">
        <v>0</v>
      </c>
      <c r="AF1203" s="73">
        <v>0</v>
      </c>
      <c r="AG1203" s="73">
        <v>0</v>
      </c>
      <c r="AH1203" s="73">
        <v>0</v>
      </c>
      <c r="AI1203" s="7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</row>
    <row r="1204" spans="1:85">
      <c r="A1204" s="14" t="s">
        <v>7</v>
      </c>
      <c r="B1204" s="14" t="s">
        <v>3</v>
      </c>
      <c r="C1204" s="73">
        <v>0</v>
      </c>
      <c r="D1204" s="73">
        <v>0</v>
      </c>
      <c r="E1204" s="73">
        <v>0</v>
      </c>
      <c r="F1204" s="73">
        <v>0</v>
      </c>
      <c r="G1204" s="73">
        <v>0</v>
      </c>
      <c r="H1204" s="73">
        <v>0</v>
      </c>
      <c r="I1204" s="73">
        <v>0</v>
      </c>
      <c r="J1204" s="73">
        <v>0</v>
      </c>
      <c r="K1204" s="73">
        <v>0</v>
      </c>
      <c r="L1204" s="73">
        <v>0</v>
      </c>
      <c r="M1204" s="73">
        <v>0</v>
      </c>
      <c r="N1204" s="73">
        <v>0</v>
      </c>
      <c r="O1204" s="73">
        <v>0</v>
      </c>
      <c r="P1204" s="73">
        <v>0</v>
      </c>
      <c r="Q1204" s="73">
        <v>0</v>
      </c>
      <c r="R1204" s="73">
        <v>0</v>
      </c>
      <c r="S1204" s="73">
        <v>0</v>
      </c>
      <c r="T1204" s="73">
        <v>0</v>
      </c>
      <c r="U1204" s="73">
        <v>0</v>
      </c>
      <c r="V1204" s="73">
        <v>0</v>
      </c>
      <c r="W1204" s="73">
        <v>0</v>
      </c>
      <c r="X1204" s="73">
        <v>0</v>
      </c>
      <c r="Y1204" s="73">
        <v>0</v>
      </c>
      <c r="Z1204" s="73">
        <v>0</v>
      </c>
      <c r="AA1204" s="73">
        <v>0</v>
      </c>
      <c r="AB1204" s="73">
        <v>0</v>
      </c>
      <c r="AC1204" s="73">
        <v>0</v>
      </c>
      <c r="AD1204" s="73">
        <v>0</v>
      </c>
      <c r="AE1204" s="73">
        <v>0</v>
      </c>
      <c r="AF1204" s="73">
        <v>0</v>
      </c>
      <c r="AG1204" s="73">
        <v>0</v>
      </c>
      <c r="AH1204" s="73">
        <v>0</v>
      </c>
      <c r="AI1204" s="73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</row>
    <row r="1205" spans="1:85">
      <c r="A1205" s="4"/>
      <c r="B1205" s="4" t="s">
        <v>4</v>
      </c>
      <c r="C1205" s="73">
        <v>0</v>
      </c>
      <c r="D1205" s="73">
        <v>0</v>
      </c>
      <c r="E1205" s="73">
        <v>0</v>
      </c>
      <c r="F1205" s="73">
        <v>0</v>
      </c>
      <c r="G1205" s="73">
        <v>0</v>
      </c>
      <c r="H1205" s="73">
        <v>0</v>
      </c>
      <c r="I1205" s="73">
        <v>0</v>
      </c>
      <c r="J1205" s="73">
        <v>0</v>
      </c>
      <c r="K1205" s="73">
        <v>0</v>
      </c>
      <c r="L1205" s="73">
        <v>0</v>
      </c>
      <c r="M1205" s="73">
        <v>0</v>
      </c>
      <c r="N1205" s="73">
        <v>0</v>
      </c>
      <c r="O1205" s="73">
        <v>0</v>
      </c>
      <c r="P1205" s="73">
        <v>0</v>
      </c>
      <c r="Q1205" s="73">
        <v>0</v>
      </c>
      <c r="R1205" s="73">
        <v>0</v>
      </c>
      <c r="S1205" s="73">
        <v>0</v>
      </c>
      <c r="T1205" s="73">
        <v>0</v>
      </c>
      <c r="U1205" s="73">
        <v>0</v>
      </c>
      <c r="V1205" s="73">
        <v>0</v>
      </c>
      <c r="W1205" s="73">
        <v>0</v>
      </c>
      <c r="X1205" s="73">
        <v>0</v>
      </c>
      <c r="Y1205" s="73">
        <v>0</v>
      </c>
      <c r="Z1205" s="73">
        <v>0</v>
      </c>
      <c r="AA1205" s="73">
        <v>0</v>
      </c>
      <c r="AB1205" s="73">
        <v>0</v>
      </c>
      <c r="AC1205" s="73">
        <v>0</v>
      </c>
      <c r="AD1205" s="73">
        <v>0</v>
      </c>
      <c r="AE1205" s="73">
        <v>0</v>
      </c>
      <c r="AF1205" s="73">
        <v>0</v>
      </c>
      <c r="AG1205" s="73">
        <v>0</v>
      </c>
      <c r="AH1205" s="73">
        <v>0</v>
      </c>
      <c r="AI1205" s="73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</row>
    <row r="1206" spans="1:85">
      <c r="A1206" s="14" t="s">
        <v>6</v>
      </c>
      <c r="B1206" s="14" t="s">
        <v>3</v>
      </c>
      <c r="C1206" s="73">
        <v>0</v>
      </c>
      <c r="D1206" s="73">
        <v>0</v>
      </c>
      <c r="E1206" s="73">
        <v>0</v>
      </c>
      <c r="F1206" s="73">
        <v>0</v>
      </c>
      <c r="G1206" s="73">
        <v>0</v>
      </c>
      <c r="H1206" s="73">
        <v>0</v>
      </c>
      <c r="I1206" s="73">
        <v>0</v>
      </c>
      <c r="J1206" s="73">
        <v>0</v>
      </c>
      <c r="K1206" s="73">
        <v>0</v>
      </c>
      <c r="L1206" s="73">
        <v>0</v>
      </c>
      <c r="M1206" s="73">
        <v>0</v>
      </c>
      <c r="N1206" s="73">
        <v>0</v>
      </c>
      <c r="O1206" s="73">
        <v>0</v>
      </c>
      <c r="P1206" s="73">
        <v>0</v>
      </c>
      <c r="Q1206" s="73">
        <v>0</v>
      </c>
      <c r="R1206" s="73">
        <v>0</v>
      </c>
      <c r="S1206" s="73">
        <v>0</v>
      </c>
      <c r="T1206" s="73">
        <v>0</v>
      </c>
      <c r="U1206" s="73">
        <v>0</v>
      </c>
      <c r="V1206" s="73">
        <v>0</v>
      </c>
      <c r="W1206" s="73">
        <v>0</v>
      </c>
      <c r="X1206" s="73">
        <v>0</v>
      </c>
      <c r="Y1206" s="73">
        <v>0</v>
      </c>
      <c r="Z1206" s="73">
        <v>0</v>
      </c>
      <c r="AA1206" s="73">
        <v>0</v>
      </c>
      <c r="AB1206" s="73">
        <v>0</v>
      </c>
      <c r="AC1206" s="73">
        <v>0</v>
      </c>
      <c r="AD1206" s="73">
        <v>0</v>
      </c>
      <c r="AE1206" s="73">
        <v>0</v>
      </c>
      <c r="AF1206" s="73">
        <v>0</v>
      </c>
      <c r="AG1206" s="73">
        <v>0</v>
      </c>
      <c r="AH1206" s="73">
        <v>0</v>
      </c>
      <c r="AI1206" s="73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</row>
    <row r="1207" spans="1:85">
      <c r="A1207" s="5"/>
      <c r="B1207" s="5" t="s">
        <v>4</v>
      </c>
      <c r="C1207" s="73">
        <v>0</v>
      </c>
      <c r="D1207" s="73">
        <v>0</v>
      </c>
      <c r="E1207" s="73">
        <v>0</v>
      </c>
      <c r="F1207" s="73">
        <v>0</v>
      </c>
      <c r="G1207" s="73">
        <v>0</v>
      </c>
      <c r="H1207" s="73">
        <v>0</v>
      </c>
      <c r="I1207" s="73">
        <v>0</v>
      </c>
      <c r="J1207" s="73">
        <v>0</v>
      </c>
      <c r="K1207" s="73">
        <v>0</v>
      </c>
      <c r="L1207" s="73">
        <v>0</v>
      </c>
      <c r="M1207" s="73">
        <v>0</v>
      </c>
      <c r="N1207" s="73">
        <v>0</v>
      </c>
      <c r="O1207" s="73">
        <v>0</v>
      </c>
      <c r="P1207" s="73">
        <v>0</v>
      </c>
      <c r="Q1207" s="73">
        <v>0</v>
      </c>
      <c r="R1207" s="73">
        <v>0</v>
      </c>
      <c r="S1207" s="73">
        <v>0</v>
      </c>
      <c r="T1207" s="73">
        <v>0</v>
      </c>
      <c r="U1207" s="73">
        <v>0</v>
      </c>
      <c r="V1207" s="73">
        <v>0</v>
      </c>
      <c r="W1207" s="73">
        <v>0</v>
      </c>
      <c r="X1207" s="73">
        <v>0</v>
      </c>
      <c r="Y1207" s="73">
        <v>0</v>
      </c>
      <c r="Z1207" s="73">
        <v>0</v>
      </c>
      <c r="AA1207" s="73">
        <v>0</v>
      </c>
      <c r="AB1207" s="73">
        <v>0</v>
      </c>
      <c r="AC1207" s="73">
        <v>0</v>
      </c>
      <c r="AD1207" s="73">
        <v>0</v>
      </c>
      <c r="AE1207" s="73">
        <v>0</v>
      </c>
      <c r="AF1207" s="73">
        <v>0</v>
      </c>
      <c r="AG1207" s="73">
        <v>0</v>
      </c>
      <c r="AH1207" s="73">
        <v>0</v>
      </c>
      <c r="AI1207" s="73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</row>
    <row r="1208" spans="1:85">
      <c r="A1208" s="5" t="s">
        <v>8</v>
      </c>
      <c r="B1208" s="5" t="s">
        <v>3</v>
      </c>
      <c r="C1208" s="73">
        <v>0</v>
      </c>
      <c r="D1208" s="73">
        <v>0</v>
      </c>
      <c r="E1208" s="73">
        <v>0</v>
      </c>
      <c r="F1208" s="73">
        <v>0</v>
      </c>
      <c r="G1208" s="73">
        <v>0</v>
      </c>
      <c r="H1208" s="73">
        <v>0</v>
      </c>
      <c r="I1208" s="73">
        <v>0</v>
      </c>
      <c r="J1208" s="73">
        <v>0</v>
      </c>
      <c r="K1208" s="73">
        <v>0</v>
      </c>
      <c r="L1208" s="73">
        <v>0</v>
      </c>
      <c r="M1208" s="73">
        <v>0</v>
      </c>
      <c r="N1208" s="73">
        <v>0</v>
      </c>
      <c r="O1208" s="73">
        <v>0</v>
      </c>
      <c r="P1208" s="73">
        <v>0</v>
      </c>
      <c r="Q1208" s="73">
        <v>0</v>
      </c>
      <c r="R1208" s="73">
        <v>0</v>
      </c>
      <c r="S1208" s="73">
        <v>0</v>
      </c>
      <c r="T1208" s="73">
        <v>0</v>
      </c>
      <c r="U1208" s="73">
        <v>0</v>
      </c>
      <c r="V1208" s="73">
        <v>0</v>
      </c>
      <c r="W1208" s="73">
        <v>0</v>
      </c>
      <c r="X1208" s="73">
        <v>0</v>
      </c>
      <c r="Y1208" s="73">
        <v>0</v>
      </c>
      <c r="Z1208" s="73">
        <v>0</v>
      </c>
      <c r="AA1208" s="73">
        <v>0</v>
      </c>
      <c r="AB1208" s="73">
        <v>0</v>
      </c>
      <c r="AC1208" s="73">
        <v>0</v>
      </c>
      <c r="AD1208" s="73">
        <v>0</v>
      </c>
      <c r="AE1208" s="73">
        <v>0</v>
      </c>
      <c r="AF1208" s="73">
        <v>0</v>
      </c>
      <c r="AG1208" s="73">
        <v>0</v>
      </c>
      <c r="AH1208" s="73">
        <v>0</v>
      </c>
      <c r="AI1208" s="73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</row>
    <row r="1209" spans="1:85">
      <c r="A1209" s="4"/>
      <c r="B1209" s="4" t="s">
        <v>37</v>
      </c>
      <c r="C1209" s="73">
        <v>0</v>
      </c>
      <c r="D1209" s="73">
        <v>0</v>
      </c>
      <c r="E1209" s="73">
        <v>0</v>
      </c>
      <c r="F1209" s="73">
        <v>0</v>
      </c>
      <c r="G1209" s="73">
        <v>0</v>
      </c>
      <c r="H1209" s="73">
        <v>0</v>
      </c>
      <c r="I1209" s="73">
        <v>0</v>
      </c>
      <c r="J1209" s="73">
        <v>0</v>
      </c>
      <c r="K1209" s="73">
        <v>0</v>
      </c>
      <c r="L1209" s="73">
        <v>0</v>
      </c>
      <c r="M1209" s="73">
        <v>0</v>
      </c>
      <c r="N1209" s="73">
        <v>0</v>
      </c>
      <c r="O1209" s="73">
        <v>0</v>
      </c>
      <c r="P1209" s="73">
        <v>0</v>
      </c>
      <c r="Q1209" s="73">
        <v>0</v>
      </c>
      <c r="R1209" s="73">
        <v>0</v>
      </c>
      <c r="S1209" s="73">
        <v>0</v>
      </c>
      <c r="T1209" s="73">
        <v>0</v>
      </c>
      <c r="U1209" s="73">
        <v>0</v>
      </c>
      <c r="V1209" s="73">
        <v>0</v>
      </c>
      <c r="W1209" s="73">
        <v>0</v>
      </c>
      <c r="X1209" s="73">
        <v>0</v>
      </c>
      <c r="Y1209" s="73">
        <v>0</v>
      </c>
      <c r="Z1209" s="73">
        <v>0</v>
      </c>
      <c r="AA1209" s="73">
        <v>0</v>
      </c>
      <c r="AB1209" s="73">
        <v>0</v>
      </c>
      <c r="AC1209" s="73">
        <v>0</v>
      </c>
      <c r="AD1209" s="73">
        <v>0</v>
      </c>
      <c r="AE1209" s="73">
        <v>0</v>
      </c>
      <c r="AF1209" s="73">
        <v>0</v>
      </c>
      <c r="AG1209" s="73">
        <v>0</v>
      </c>
      <c r="AH1209" s="73">
        <v>0</v>
      </c>
      <c r="AI1209" s="73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</row>
    <row r="1210" spans="1:85">
      <c r="A1210" s="14" t="s">
        <v>36</v>
      </c>
      <c r="B1210" s="14" t="s">
        <v>38</v>
      </c>
      <c r="C1210" s="73">
        <v>0</v>
      </c>
      <c r="D1210" s="73">
        <v>0</v>
      </c>
      <c r="E1210" s="73">
        <v>0</v>
      </c>
      <c r="F1210" s="73">
        <v>0</v>
      </c>
      <c r="G1210" s="73">
        <v>0</v>
      </c>
      <c r="H1210" s="73">
        <v>0</v>
      </c>
      <c r="I1210" s="73">
        <v>0</v>
      </c>
      <c r="J1210" s="73">
        <v>0</v>
      </c>
      <c r="K1210" s="73">
        <v>0</v>
      </c>
      <c r="L1210" s="73">
        <v>0</v>
      </c>
      <c r="M1210" s="73">
        <v>0</v>
      </c>
      <c r="N1210" s="73">
        <v>0</v>
      </c>
      <c r="O1210" s="73">
        <v>0</v>
      </c>
      <c r="P1210" s="73">
        <v>0</v>
      </c>
      <c r="Q1210" s="73">
        <v>0</v>
      </c>
      <c r="R1210" s="73">
        <v>0</v>
      </c>
      <c r="S1210" s="73">
        <v>0</v>
      </c>
      <c r="T1210" s="73">
        <v>0</v>
      </c>
      <c r="U1210" s="73">
        <v>0</v>
      </c>
      <c r="V1210" s="73">
        <v>0</v>
      </c>
      <c r="W1210" s="73">
        <v>0</v>
      </c>
      <c r="X1210" s="73">
        <v>0</v>
      </c>
      <c r="Y1210" s="73">
        <v>0</v>
      </c>
      <c r="Z1210" s="73">
        <v>0</v>
      </c>
      <c r="AA1210" s="73">
        <v>0</v>
      </c>
      <c r="AB1210" s="73">
        <v>0</v>
      </c>
      <c r="AC1210" s="73">
        <v>0</v>
      </c>
      <c r="AD1210" s="73">
        <v>0</v>
      </c>
      <c r="AE1210" s="73">
        <v>0</v>
      </c>
      <c r="AF1210" s="73">
        <v>0</v>
      </c>
      <c r="AG1210" s="73">
        <v>0</v>
      </c>
      <c r="AH1210" s="73">
        <v>0</v>
      </c>
      <c r="AI1210" s="73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</row>
    <row r="1211" spans="1:85">
      <c r="A1211" s="5"/>
      <c r="B1211" s="5" t="s">
        <v>213</v>
      </c>
      <c r="C1211" s="73">
        <v>0</v>
      </c>
      <c r="D1211" s="73">
        <v>0</v>
      </c>
      <c r="E1211" s="73">
        <v>0</v>
      </c>
      <c r="F1211" s="73">
        <v>0</v>
      </c>
      <c r="G1211" s="73">
        <v>0</v>
      </c>
      <c r="H1211" s="73">
        <v>0</v>
      </c>
      <c r="I1211" s="73">
        <v>0</v>
      </c>
      <c r="J1211" s="73">
        <v>0</v>
      </c>
      <c r="K1211" s="73">
        <v>0</v>
      </c>
      <c r="L1211" s="73">
        <v>0</v>
      </c>
      <c r="M1211" s="73">
        <v>0</v>
      </c>
      <c r="N1211" s="73">
        <v>0</v>
      </c>
      <c r="O1211" s="73">
        <v>0</v>
      </c>
      <c r="P1211" s="73">
        <v>0</v>
      </c>
      <c r="Q1211" s="73">
        <v>0</v>
      </c>
      <c r="R1211" s="73">
        <v>0</v>
      </c>
      <c r="S1211" s="73">
        <v>0</v>
      </c>
      <c r="T1211" s="73">
        <v>0</v>
      </c>
      <c r="U1211" s="73">
        <v>0</v>
      </c>
      <c r="V1211" s="73">
        <v>0</v>
      </c>
      <c r="W1211" s="73">
        <v>0</v>
      </c>
      <c r="X1211" s="73">
        <v>0</v>
      </c>
      <c r="Y1211" s="73">
        <v>0</v>
      </c>
      <c r="Z1211" s="73">
        <v>0</v>
      </c>
      <c r="AA1211" s="73">
        <v>0</v>
      </c>
      <c r="AB1211" s="73">
        <v>0</v>
      </c>
      <c r="AC1211" s="73">
        <v>0</v>
      </c>
      <c r="AD1211" s="73">
        <v>0</v>
      </c>
      <c r="AE1211" s="73">
        <v>0</v>
      </c>
      <c r="AF1211" s="73">
        <v>0</v>
      </c>
      <c r="AG1211" s="73">
        <v>0</v>
      </c>
      <c r="AH1211" s="73">
        <v>0</v>
      </c>
      <c r="AI1211" s="73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85">
      <c r="A1212" s="1" t="str">
        <f>LOOKUP(B1212,[1]Regions!$A$4:$A$98,[1]Regions!$B$4:$B$98)</f>
        <v>Nigeria</v>
      </c>
      <c r="B1212" s="2">
        <v>56</v>
      </c>
      <c r="C1212" s="72">
        <v>2018</v>
      </c>
      <c r="D1212" s="72">
        <v>2019</v>
      </c>
      <c r="E1212" s="72">
        <v>2020</v>
      </c>
      <c r="F1212" s="72">
        <v>2021</v>
      </c>
      <c r="G1212" s="72">
        <v>2022</v>
      </c>
      <c r="H1212" s="72">
        <v>2023</v>
      </c>
      <c r="I1212" s="72">
        <v>2024</v>
      </c>
      <c r="J1212" s="72">
        <v>2025</v>
      </c>
      <c r="K1212" s="72">
        <v>2026</v>
      </c>
      <c r="L1212" s="72">
        <v>2027</v>
      </c>
      <c r="M1212" s="72">
        <v>2028</v>
      </c>
      <c r="N1212" s="72">
        <v>2029</v>
      </c>
      <c r="O1212" s="72">
        <v>2030</v>
      </c>
      <c r="P1212" s="72">
        <v>2031</v>
      </c>
      <c r="Q1212" s="72">
        <v>2032</v>
      </c>
      <c r="R1212" s="72">
        <v>2033</v>
      </c>
      <c r="S1212" s="72">
        <v>2034</v>
      </c>
      <c r="T1212" s="72">
        <v>2035</v>
      </c>
      <c r="U1212" s="72">
        <v>2036</v>
      </c>
      <c r="V1212" s="72">
        <v>2037</v>
      </c>
      <c r="W1212" s="72">
        <v>2038</v>
      </c>
      <c r="X1212" s="72">
        <v>2039</v>
      </c>
      <c r="Y1212" s="72">
        <v>2040</v>
      </c>
      <c r="Z1212" s="72">
        <v>2041</v>
      </c>
      <c r="AA1212" s="72">
        <v>2042</v>
      </c>
      <c r="AB1212" s="72">
        <v>2043</v>
      </c>
      <c r="AC1212" s="72">
        <v>2044</v>
      </c>
      <c r="AD1212" s="72">
        <v>2045</v>
      </c>
      <c r="AE1212" s="72">
        <v>2046</v>
      </c>
      <c r="AF1212" s="72">
        <v>2047</v>
      </c>
      <c r="AG1212" s="72">
        <v>2048</v>
      </c>
      <c r="AH1212" s="72">
        <v>2049</v>
      </c>
      <c r="AI1212" s="72">
        <v>2050</v>
      </c>
      <c r="AJ1212">
        <v>2051</v>
      </c>
      <c r="AK1212">
        <v>2052</v>
      </c>
      <c r="AL1212">
        <v>2053</v>
      </c>
      <c r="AM1212">
        <v>2054</v>
      </c>
      <c r="AN1212">
        <v>2055</v>
      </c>
      <c r="AO1212">
        <v>2056</v>
      </c>
      <c r="AP1212">
        <v>2057</v>
      </c>
      <c r="AQ1212">
        <v>2058</v>
      </c>
      <c r="AR1212">
        <v>2059</v>
      </c>
      <c r="AS1212">
        <v>2060</v>
      </c>
      <c r="AT1212">
        <v>2061</v>
      </c>
      <c r="AU1212">
        <v>2062</v>
      </c>
      <c r="AV1212">
        <v>2063</v>
      </c>
      <c r="AW1212">
        <v>2064</v>
      </c>
      <c r="AX1212">
        <v>2065</v>
      </c>
      <c r="AY1212">
        <v>2066</v>
      </c>
      <c r="AZ1212">
        <v>2067</v>
      </c>
      <c r="BA1212">
        <v>2068</v>
      </c>
      <c r="BB1212">
        <v>2069</v>
      </c>
      <c r="BC1212">
        <v>2070</v>
      </c>
      <c r="BD1212">
        <v>2071</v>
      </c>
      <c r="BE1212">
        <v>2072</v>
      </c>
      <c r="BF1212">
        <v>2073</v>
      </c>
      <c r="BG1212">
        <v>2074</v>
      </c>
      <c r="BH1212">
        <v>2075</v>
      </c>
      <c r="BI1212">
        <v>2076</v>
      </c>
      <c r="BJ1212">
        <v>2077</v>
      </c>
      <c r="BK1212">
        <v>2078</v>
      </c>
      <c r="BL1212">
        <v>2079</v>
      </c>
      <c r="BM1212">
        <v>2080</v>
      </c>
      <c r="BN1212">
        <v>2081</v>
      </c>
      <c r="BO1212">
        <v>2082</v>
      </c>
      <c r="BP1212">
        <v>2083</v>
      </c>
      <c r="BQ1212">
        <v>2084</v>
      </c>
      <c r="BR1212">
        <v>2085</v>
      </c>
      <c r="BS1212">
        <v>2086</v>
      </c>
      <c r="BT1212">
        <v>2087</v>
      </c>
      <c r="BU1212">
        <v>2088</v>
      </c>
      <c r="BV1212">
        <v>2089</v>
      </c>
      <c r="BW1212">
        <v>2090</v>
      </c>
      <c r="BX1212">
        <v>2091</v>
      </c>
      <c r="BY1212">
        <v>2092</v>
      </c>
      <c r="BZ1212">
        <v>2093</v>
      </c>
      <c r="CA1212">
        <v>2094</v>
      </c>
      <c r="CB1212">
        <v>2095</v>
      </c>
      <c r="CC1212">
        <v>2096</v>
      </c>
      <c r="CD1212">
        <v>2097</v>
      </c>
      <c r="CE1212">
        <v>2098</v>
      </c>
      <c r="CF1212">
        <v>2099</v>
      </c>
      <c r="CG1212">
        <v>2100</v>
      </c>
    </row>
    <row r="1213" spans="1:85">
      <c r="A1213" s="74"/>
      <c r="B1213" s="74" t="s">
        <v>4</v>
      </c>
      <c r="C1213" s="73">
        <v>0</v>
      </c>
      <c r="D1213" s="73">
        <v>0</v>
      </c>
      <c r="E1213" s="73">
        <v>0</v>
      </c>
      <c r="F1213" s="73">
        <v>0</v>
      </c>
      <c r="G1213" s="73">
        <v>0</v>
      </c>
      <c r="H1213" s="73">
        <v>0</v>
      </c>
      <c r="I1213" s="73">
        <v>0</v>
      </c>
      <c r="J1213" s="73">
        <v>0</v>
      </c>
      <c r="K1213" s="73">
        <v>0</v>
      </c>
      <c r="L1213" s="73">
        <v>0</v>
      </c>
      <c r="M1213" s="73">
        <v>0</v>
      </c>
      <c r="N1213" s="73">
        <v>0</v>
      </c>
      <c r="O1213" s="73">
        <v>0</v>
      </c>
      <c r="P1213" s="73">
        <v>0</v>
      </c>
      <c r="Q1213" s="73">
        <v>0</v>
      </c>
      <c r="R1213" s="73">
        <v>0</v>
      </c>
      <c r="S1213" s="73">
        <v>0</v>
      </c>
      <c r="T1213" s="73">
        <v>0</v>
      </c>
      <c r="U1213" s="73">
        <v>0</v>
      </c>
      <c r="V1213" s="73">
        <v>0</v>
      </c>
      <c r="W1213" s="73">
        <v>0</v>
      </c>
      <c r="X1213" s="73">
        <v>0</v>
      </c>
      <c r="Y1213" s="73">
        <v>0</v>
      </c>
      <c r="Z1213" s="73">
        <v>0</v>
      </c>
      <c r="AA1213" s="73">
        <v>0</v>
      </c>
      <c r="AB1213" s="73">
        <v>0</v>
      </c>
      <c r="AC1213" s="73">
        <v>0</v>
      </c>
      <c r="AD1213" s="73">
        <v>0</v>
      </c>
      <c r="AE1213" s="73">
        <v>0</v>
      </c>
      <c r="AF1213" s="73">
        <v>0</v>
      </c>
      <c r="AG1213" s="73">
        <v>0</v>
      </c>
      <c r="AH1213" s="73">
        <v>0</v>
      </c>
      <c r="AI1213" s="7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</row>
    <row r="1214" spans="1:85">
      <c r="A1214" s="74" t="s">
        <v>0</v>
      </c>
      <c r="B1214" s="74" t="s">
        <v>3</v>
      </c>
      <c r="C1214" s="73">
        <v>0</v>
      </c>
      <c r="D1214" s="73">
        <v>0</v>
      </c>
      <c r="E1214" s="73">
        <v>0</v>
      </c>
      <c r="F1214" s="73">
        <v>0</v>
      </c>
      <c r="G1214" s="73">
        <v>0</v>
      </c>
      <c r="H1214" s="73">
        <v>0</v>
      </c>
      <c r="I1214" s="73">
        <v>0</v>
      </c>
      <c r="J1214" s="73">
        <v>0</v>
      </c>
      <c r="K1214" s="73">
        <v>0</v>
      </c>
      <c r="L1214" s="73">
        <v>0</v>
      </c>
      <c r="M1214" s="73">
        <v>0</v>
      </c>
      <c r="N1214" s="73">
        <v>0</v>
      </c>
      <c r="O1214" s="73">
        <v>0</v>
      </c>
      <c r="P1214" s="73">
        <v>0</v>
      </c>
      <c r="Q1214" s="73">
        <v>0</v>
      </c>
      <c r="R1214" s="73">
        <v>0</v>
      </c>
      <c r="S1214" s="73">
        <v>0</v>
      </c>
      <c r="T1214" s="73">
        <v>0</v>
      </c>
      <c r="U1214" s="73">
        <v>0</v>
      </c>
      <c r="V1214" s="73">
        <v>0</v>
      </c>
      <c r="W1214" s="73">
        <v>0</v>
      </c>
      <c r="X1214" s="73">
        <v>0</v>
      </c>
      <c r="Y1214" s="73">
        <v>0</v>
      </c>
      <c r="Z1214" s="73">
        <v>0</v>
      </c>
      <c r="AA1214" s="73">
        <v>0</v>
      </c>
      <c r="AB1214" s="73">
        <v>0</v>
      </c>
      <c r="AC1214" s="73">
        <v>0</v>
      </c>
      <c r="AD1214" s="73">
        <v>0</v>
      </c>
      <c r="AE1214" s="73">
        <v>0</v>
      </c>
      <c r="AF1214" s="73">
        <v>0</v>
      </c>
      <c r="AG1214" s="73">
        <v>0</v>
      </c>
      <c r="AH1214" s="73">
        <v>0</v>
      </c>
      <c r="AI1214" s="73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</row>
    <row r="1215" spans="1:85">
      <c r="A1215" s="74"/>
      <c r="B1215" s="74" t="s">
        <v>34</v>
      </c>
      <c r="C1215" s="73">
        <v>0</v>
      </c>
      <c r="D1215" s="73">
        <v>0</v>
      </c>
      <c r="E1215" s="73">
        <v>0</v>
      </c>
      <c r="F1215" s="73">
        <v>0</v>
      </c>
      <c r="G1215" s="73">
        <v>0</v>
      </c>
      <c r="H1215" s="73">
        <v>0</v>
      </c>
      <c r="I1215" s="73">
        <v>0</v>
      </c>
      <c r="J1215" s="73">
        <v>0</v>
      </c>
      <c r="K1215" s="73">
        <v>0</v>
      </c>
      <c r="L1215" s="73">
        <v>0</v>
      </c>
      <c r="M1215" s="73">
        <v>0</v>
      </c>
      <c r="N1215" s="73">
        <v>0</v>
      </c>
      <c r="O1215" s="73">
        <v>0</v>
      </c>
      <c r="P1215" s="73">
        <v>0</v>
      </c>
      <c r="Q1215" s="73">
        <v>0</v>
      </c>
      <c r="R1215" s="73">
        <v>0</v>
      </c>
      <c r="S1215" s="73">
        <v>0</v>
      </c>
      <c r="T1215" s="73">
        <v>0</v>
      </c>
      <c r="U1215" s="73">
        <v>0</v>
      </c>
      <c r="V1215" s="73">
        <v>0</v>
      </c>
      <c r="W1215" s="73">
        <v>0</v>
      </c>
      <c r="X1215" s="73">
        <v>0</v>
      </c>
      <c r="Y1215" s="73">
        <v>0</v>
      </c>
      <c r="Z1215" s="73">
        <v>0</v>
      </c>
      <c r="AA1215" s="73">
        <v>0</v>
      </c>
      <c r="AB1215" s="73">
        <v>0</v>
      </c>
      <c r="AC1215" s="73">
        <v>0</v>
      </c>
      <c r="AD1215" s="73">
        <v>0</v>
      </c>
      <c r="AE1215" s="73">
        <v>0</v>
      </c>
      <c r="AF1215" s="73">
        <v>0</v>
      </c>
      <c r="AG1215" s="73">
        <v>0</v>
      </c>
      <c r="AH1215" s="73">
        <v>0</v>
      </c>
      <c r="AI1215" s="73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</row>
    <row r="1216" spans="1:85">
      <c r="A1216" s="14"/>
      <c r="B1216" s="14" t="s">
        <v>35</v>
      </c>
      <c r="C1216" s="73">
        <v>0</v>
      </c>
      <c r="D1216" s="73">
        <v>0</v>
      </c>
      <c r="E1216" s="73">
        <v>0</v>
      </c>
      <c r="F1216" s="73">
        <v>0</v>
      </c>
      <c r="G1216" s="73">
        <v>0</v>
      </c>
      <c r="H1216" s="73">
        <v>0</v>
      </c>
      <c r="I1216" s="73">
        <v>0</v>
      </c>
      <c r="J1216" s="73">
        <v>0</v>
      </c>
      <c r="K1216" s="73">
        <v>0</v>
      </c>
      <c r="L1216" s="73">
        <v>0</v>
      </c>
      <c r="M1216" s="73">
        <v>0</v>
      </c>
      <c r="N1216" s="73">
        <v>0</v>
      </c>
      <c r="O1216" s="73">
        <v>0</v>
      </c>
      <c r="P1216" s="73">
        <v>0</v>
      </c>
      <c r="Q1216" s="73">
        <v>0</v>
      </c>
      <c r="R1216" s="73">
        <v>0</v>
      </c>
      <c r="S1216" s="73">
        <v>0</v>
      </c>
      <c r="T1216" s="73">
        <v>0</v>
      </c>
      <c r="U1216" s="73">
        <v>0</v>
      </c>
      <c r="V1216" s="73">
        <v>0</v>
      </c>
      <c r="W1216" s="73">
        <v>0</v>
      </c>
      <c r="X1216" s="73">
        <v>0</v>
      </c>
      <c r="Y1216" s="73">
        <v>0</v>
      </c>
      <c r="Z1216" s="73">
        <v>0</v>
      </c>
      <c r="AA1216" s="73">
        <v>0</v>
      </c>
      <c r="AB1216" s="73">
        <v>0</v>
      </c>
      <c r="AC1216" s="73">
        <v>0</v>
      </c>
      <c r="AD1216" s="73">
        <v>0</v>
      </c>
      <c r="AE1216" s="73">
        <v>0</v>
      </c>
      <c r="AF1216" s="73">
        <v>0</v>
      </c>
      <c r="AG1216" s="73">
        <v>0</v>
      </c>
      <c r="AH1216" s="73">
        <v>0</v>
      </c>
      <c r="AI1216" s="73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</row>
    <row r="1217" spans="1:85">
      <c r="A1217" s="4"/>
      <c r="B1217" s="4" t="s">
        <v>4</v>
      </c>
      <c r="C1217" s="73">
        <v>0</v>
      </c>
      <c r="D1217" s="73">
        <v>0</v>
      </c>
      <c r="E1217" s="73">
        <v>0</v>
      </c>
      <c r="F1217" s="73">
        <v>0</v>
      </c>
      <c r="G1217" s="73">
        <v>0</v>
      </c>
      <c r="H1217" s="73">
        <v>0</v>
      </c>
      <c r="I1217" s="73">
        <v>0</v>
      </c>
      <c r="J1217" s="73">
        <v>0</v>
      </c>
      <c r="K1217" s="73">
        <v>0</v>
      </c>
      <c r="L1217" s="73">
        <v>0</v>
      </c>
      <c r="M1217" s="73">
        <v>0</v>
      </c>
      <c r="N1217" s="73">
        <v>0</v>
      </c>
      <c r="O1217" s="73">
        <v>0</v>
      </c>
      <c r="P1217" s="73">
        <v>0</v>
      </c>
      <c r="Q1217" s="73">
        <v>0</v>
      </c>
      <c r="R1217" s="73">
        <v>0</v>
      </c>
      <c r="S1217" s="73">
        <v>0</v>
      </c>
      <c r="T1217" s="73">
        <v>0</v>
      </c>
      <c r="U1217" s="73">
        <v>0</v>
      </c>
      <c r="V1217" s="73">
        <v>0</v>
      </c>
      <c r="W1217" s="73">
        <v>0</v>
      </c>
      <c r="X1217" s="73">
        <v>0</v>
      </c>
      <c r="Y1217" s="73">
        <v>0</v>
      </c>
      <c r="Z1217" s="73">
        <v>0</v>
      </c>
      <c r="AA1217" s="73">
        <v>0</v>
      </c>
      <c r="AB1217" s="73">
        <v>0</v>
      </c>
      <c r="AC1217" s="73">
        <v>0</v>
      </c>
      <c r="AD1217" s="73">
        <v>0</v>
      </c>
      <c r="AE1217" s="73">
        <v>0</v>
      </c>
      <c r="AF1217" s="73">
        <v>0</v>
      </c>
      <c r="AG1217" s="73">
        <v>0</v>
      </c>
      <c r="AH1217" s="73">
        <v>0</v>
      </c>
      <c r="AI1217" s="73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</row>
    <row r="1218" spans="1:85">
      <c r="A1218" s="74" t="s">
        <v>1</v>
      </c>
      <c r="B1218" s="74" t="s">
        <v>3</v>
      </c>
      <c r="C1218" s="73">
        <v>0</v>
      </c>
      <c r="D1218" s="73">
        <v>0</v>
      </c>
      <c r="E1218" s="73">
        <v>0</v>
      </c>
      <c r="F1218" s="73">
        <v>0</v>
      </c>
      <c r="G1218" s="73">
        <v>0</v>
      </c>
      <c r="H1218" s="73">
        <v>0</v>
      </c>
      <c r="I1218" s="73">
        <v>0</v>
      </c>
      <c r="J1218" s="73">
        <v>0</v>
      </c>
      <c r="K1218" s="73">
        <v>0</v>
      </c>
      <c r="L1218" s="73">
        <v>0</v>
      </c>
      <c r="M1218" s="73">
        <v>0</v>
      </c>
      <c r="N1218" s="73">
        <v>0</v>
      </c>
      <c r="O1218" s="73">
        <v>0</v>
      </c>
      <c r="P1218" s="73">
        <v>0</v>
      </c>
      <c r="Q1218" s="73">
        <v>0</v>
      </c>
      <c r="R1218" s="73">
        <v>0</v>
      </c>
      <c r="S1218" s="73">
        <v>0</v>
      </c>
      <c r="T1218" s="73">
        <v>0</v>
      </c>
      <c r="U1218" s="73">
        <v>0</v>
      </c>
      <c r="V1218" s="73">
        <v>0</v>
      </c>
      <c r="W1218" s="73">
        <v>0</v>
      </c>
      <c r="X1218" s="73">
        <v>0</v>
      </c>
      <c r="Y1218" s="73">
        <v>0</v>
      </c>
      <c r="Z1218" s="73">
        <v>0</v>
      </c>
      <c r="AA1218" s="73">
        <v>0</v>
      </c>
      <c r="AB1218" s="73">
        <v>0</v>
      </c>
      <c r="AC1218" s="73">
        <v>0</v>
      </c>
      <c r="AD1218" s="73">
        <v>0</v>
      </c>
      <c r="AE1218" s="73">
        <v>0</v>
      </c>
      <c r="AF1218" s="73">
        <v>0</v>
      </c>
      <c r="AG1218" s="73">
        <v>0</v>
      </c>
      <c r="AH1218" s="73">
        <v>0</v>
      </c>
      <c r="AI1218" s="73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</row>
    <row r="1219" spans="1:85">
      <c r="A1219" s="74"/>
      <c r="B1219" s="74" t="s">
        <v>34</v>
      </c>
      <c r="C1219" s="73">
        <v>0</v>
      </c>
      <c r="D1219" s="73">
        <v>0</v>
      </c>
      <c r="E1219" s="73">
        <v>0</v>
      </c>
      <c r="F1219" s="73">
        <v>0</v>
      </c>
      <c r="G1219" s="73">
        <v>0</v>
      </c>
      <c r="H1219" s="73">
        <v>0</v>
      </c>
      <c r="I1219" s="73">
        <v>0</v>
      </c>
      <c r="J1219" s="73">
        <v>0</v>
      </c>
      <c r="K1219" s="73">
        <v>0</v>
      </c>
      <c r="L1219" s="73">
        <v>0</v>
      </c>
      <c r="M1219" s="73">
        <v>0</v>
      </c>
      <c r="N1219" s="73">
        <v>0</v>
      </c>
      <c r="O1219" s="73">
        <v>0</v>
      </c>
      <c r="P1219" s="73">
        <v>0</v>
      </c>
      <c r="Q1219" s="73">
        <v>0</v>
      </c>
      <c r="R1219" s="73">
        <v>0</v>
      </c>
      <c r="S1219" s="73">
        <v>0</v>
      </c>
      <c r="T1219" s="73">
        <v>0</v>
      </c>
      <c r="U1219" s="73">
        <v>0</v>
      </c>
      <c r="V1219" s="73">
        <v>0</v>
      </c>
      <c r="W1219" s="73">
        <v>0</v>
      </c>
      <c r="X1219" s="73">
        <v>0</v>
      </c>
      <c r="Y1219" s="73">
        <v>0</v>
      </c>
      <c r="Z1219" s="73">
        <v>0</v>
      </c>
      <c r="AA1219" s="73">
        <v>0</v>
      </c>
      <c r="AB1219" s="73">
        <v>0</v>
      </c>
      <c r="AC1219" s="73">
        <v>0</v>
      </c>
      <c r="AD1219" s="73">
        <v>0</v>
      </c>
      <c r="AE1219" s="73">
        <v>0</v>
      </c>
      <c r="AF1219" s="73">
        <v>0</v>
      </c>
      <c r="AG1219" s="73">
        <v>0</v>
      </c>
      <c r="AH1219" s="73">
        <v>0</v>
      </c>
      <c r="AI1219" s="73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</row>
    <row r="1220" spans="1:85">
      <c r="A1220" s="14"/>
      <c r="B1220" s="14" t="s">
        <v>35</v>
      </c>
      <c r="C1220" s="73">
        <v>0</v>
      </c>
      <c r="D1220" s="73">
        <v>0</v>
      </c>
      <c r="E1220" s="73">
        <v>0</v>
      </c>
      <c r="F1220" s="73">
        <v>0</v>
      </c>
      <c r="G1220" s="73">
        <v>0</v>
      </c>
      <c r="H1220" s="73">
        <v>0</v>
      </c>
      <c r="I1220" s="73">
        <v>0</v>
      </c>
      <c r="J1220" s="73">
        <v>0</v>
      </c>
      <c r="K1220" s="73">
        <v>0</v>
      </c>
      <c r="L1220" s="73">
        <v>0</v>
      </c>
      <c r="M1220" s="73">
        <v>0</v>
      </c>
      <c r="N1220" s="73">
        <v>0</v>
      </c>
      <c r="O1220" s="73">
        <v>0</v>
      </c>
      <c r="P1220" s="73">
        <v>0</v>
      </c>
      <c r="Q1220" s="73">
        <v>0</v>
      </c>
      <c r="R1220" s="73">
        <v>0</v>
      </c>
      <c r="S1220" s="73">
        <v>0</v>
      </c>
      <c r="T1220" s="73">
        <v>0</v>
      </c>
      <c r="U1220" s="73">
        <v>0</v>
      </c>
      <c r="V1220" s="73">
        <v>0</v>
      </c>
      <c r="W1220" s="73">
        <v>0</v>
      </c>
      <c r="X1220" s="73">
        <v>0</v>
      </c>
      <c r="Y1220" s="73">
        <v>0</v>
      </c>
      <c r="Z1220" s="73">
        <v>0</v>
      </c>
      <c r="AA1220" s="73">
        <v>0</v>
      </c>
      <c r="AB1220" s="73">
        <v>0</v>
      </c>
      <c r="AC1220" s="73">
        <v>0</v>
      </c>
      <c r="AD1220" s="73">
        <v>0</v>
      </c>
      <c r="AE1220" s="73">
        <v>0</v>
      </c>
      <c r="AF1220" s="73">
        <v>0</v>
      </c>
      <c r="AG1220" s="73">
        <v>0</v>
      </c>
      <c r="AH1220" s="73">
        <v>0</v>
      </c>
      <c r="AI1220" s="73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</row>
    <row r="1221" spans="1:85">
      <c r="A1221" s="4"/>
      <c r="B1221" s="4" t="s">
        <v>4</v>
      </c>
      <c r="C1221" s="73">
        <v>0</v>
      </c>
      <c r="D1221" s="73">
        <v>0</v>
      </c>
      <c r="E1221" s="73">
        <v>0</v>
      </c>
      <c r="F1221" s="73">
        <v>0</v>
      </c>
      <c r="G1221" s="73">
        <v>0</v>
      </c>
      <c r="H1221" s="73">
        <v>0</v>
      </c>
      <c r="I1221" s="73">
        <v>0</v>
      </c>
      <c r="J1221" s="73">
        <v>0</v>
      </c>
      <c r="K1221" s="73">
        <v>0</v>
      </c>
      <c r="L1221" s="73">
        <v>0</v>
      </c>
      <c r="M1221" s="73">
        <v>0</v>
      </c>
      <c r="N1221" s="73">
        <v>0</v>
      </c>
      <c r="O1221" s="73">
        <v>0</v>
      </c>
      <c r="P1221" s="73">
        <v>0</v>
      </c>
      <c r="Q1221" s="73">
        <v>0</v>
      </c>
      <c r="R1221" s="73">
        <v>0</v>
      </c>
      <c r="S1221" s="73">
        <v>0</v>
      </c>
      <c r="T1221" s="73">
        <v>0</v>
      </c>
      <c r="U1221" s="73">
        <v>0</v>
      </c>
      <c r="V1221" s="73">
        <v>0</v>
      </c>
      <c r="W1221" s="73">
        <v>0</v>
      </c>
      <c r="X1221" s="73">
        <v>0</v>
      </c>
      <c r="Y1221" s="73">
        <v>0</v>
      </c>
      <c r="Z1221" s="73">
        <v>0</v>
      </c>
      <c r="AA1221" s="73">
        <v>0</v>
      </c>
      <c r="AB1221" s="73">
        <v>0</v>
      </c>
      <c r="AC1221" s="73">
        <v>0</v>
      </c>
      <c r="AD1221" s="73">
        <v>0</v>
      </c>
      <c r="AE1221" s="73">
        <v>0</v>
      </c>
      <c r="AF1221" s="73">
        <v>0</v>
      </c>
      <c r="AG1221" s="73">
        <v>0</v>
      </c>
      <c r="AH1221" s="73">
        <v>0</v>
      </c>
      <c r="AI1221" s="73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</row>
    <row r="1222" spans="1:85">
      <c r="A1222" s="14" t="s">
        <v>5</v>
      </c>
      <c r="B1222" s="14" t="s">
        <v>3</v>
      </c>
      <c r="C1222" s="73">
        <v>0</v>
      </c>
      <c r="D1222" s="73">
        <v>0</v>
      </c>
      <c r="E1222" s="73">
        <v>0</v>
      </c>
      <c r="F1222" s="73">
        <v>0</v>
      </c>
      <c r="G1222" s="73">
        <v>0</v>
      </c>
      <c r="H1222" s="73">
        <v>0</v>
      </c>
      <c r="I1222" s="73">
        <v>0</v>
      </c>
      <c r="J1222" s="73">
        <v>0</v>
      </c>
      <c r="K1222" s="73">
        <v>0</v>
      </c>
      <c r="L1222" s="73">
        <v>0</v>
      </c>
      <c r="M1222" s="73">
        <v>0</v>
      </c>
      <c r="N1222" s="73">
        <v>0</v>
      </c>
      <c r="O1222" s="73">
        <v>0</v>
      </c>
      <c r="P1222" s="73">
        <v>0</v>
      </c>
      <c r="Q1222" s="73">
        <v>0</v>
      </c>
      <c r="R1222" s="73">
        <v>0</v>
      </c>
      <c r="S1222" s="73">
        <v>0</v>
      </c>
      <c r="T1222" s="73">
        <v>0</v>
      </c>
      <c r="U1222" s="73">
        <v>0</v>
      </c>
      <c r="V1222" s="73">
        <v>0</v>
      </c>
      <c r="W1222" s="73">
        <v>0</v>
      </c>
      <c r="X1222" s="73">
        <v>0</v>
      </c>
      <c r="Y1222" s="73">
        <v>0</v>
      </c>
      <c r="Z1222" s="73">
        <v>0</v>
      </c>
      <c r="AA1222" s="73">
        <v>0</v>
      </c>
      <c r="AB1222" s="73">
        <v>0</v>
      </c>
      <c r="AC1222" s="73">
        <v>0</v>
      </c>
      <c r="AD1222" s="73">
        <v>0</v>
      </c>
      <c r="AE1222" s="73">
        <v>0</v>
      </c>
      <c r="AF1222" s="73">
        <v>0</v>
      </c>
      <c r="AG1222" s="73">
        <v>0</v>
      </c>
      <c r="AH1222" s="73">
        <v>0</v>
      </c>
      <c r="AI1222" s="73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</row>
    <row r="1223" spans="1:85">
      <c r="A1223" s="5"/>
      <c r="B1223" s="5" t="s">
        <v>4</v>
      </c>
      <c r="C1223" s="73">
        <v>0</v>
      </c>
      <c r="D1223" s="73">
        <v>0</v>
      </c>
      <c r="E1223" s="73">
        <v>0</v>
      </c>
      <c r="F1223" s="73">
        <v>0</v>
      </c>
      <c r="G1223" s="73">
        <v>0</v>
      </c>
      <c r="H1223" s="73">
        <v>0</v>
      </c>
      <c r="I1223" s="73">
        <v>0</v>
      </c>
      <c r="J1223" s="73">
        <v>0</v>
      </c>
      <c r="K1223" s="73">
        <v>0</v>
      </c>
      <c r="L1223" s="73">
        <v>0</v>
      </c>
      <c r="M1223" s="73">
        <v>0</v>
      </c>
      <c r="N1223" s="73">
        <v>0</v>
      </c>
      <c r="O1223" s="73">
        <v>0</v>
      </c>
      <c r="P1223" s="73">
        <v>0</v>
      </c>
      <c r="Q1223" s="73">
        <v>0</v>
      </c>
      <c r="R1223" s="73">
        <v>0</v>
      </c>
      <c r="S1223" s="73">
        <v>0</v>
      </c>
      <c r="T1223" s="73">
        <v>0</v>
      </c>
      <c r="U1223" s="73">
        <v>0</v>
      </c>
      <c r="V1223" s="73">
        <v>0</v>
      </c>
      <c r="W1223" s="73">
        <v>0</v>
      </c>
      <c r="X1223" s="73">
        <v>0</v>
      </c>
      <c r="Y1223" s="73">
        <v>0</v>
      </c>
      <c r="Z1223" s="73">
        <v>0</v>
      </c>
      <c r="AA1223" s="73">
        <v>0</v>
      </c>
      <c r="AB1223" s="73">
        <v>0</v>
      </c>
      <c r="AC1223" s="73">
        <v>0</v>
      </c>
      <c r="AD1223" s="73">
        <v>0</v>
      </c>
      <c r="AE1223" s="73">
        <v>0</v>
      </c>
      <c r="AF1223" s="73">
        <v>0</v>
      </c>
      <c r="AG1223" s="73">
        <v>0</v>
      </c>
      <c r="AH1223" s="73">
        <v>0</v>
      </c>
      <c r="AI1223" s="7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</row>
    <row r="1224" spans="1:85">
      <c r="A1224" s="5" t="s">
        <v>2</v>
      </c>
      <c r="B1224" s="5" t="s">
        <v>3</v>
      </c>
      <c r="C1224" s="73">
        <v>0</v>
      </c>
      <c r="D1224" s="73">
        <v>0</v>
      </c>
      <c r="E1224" s="73">
        <v>0</v>
      </c>
      <c r="F1224" s="73">
        <v>0</v>
      </c>
      <c r="G1224" s="73">
        <v>0</v>
      </c>
      <c r="H1224" s="73">
        <v>0</v>
      </c>
      <c r="I1224" s="73">
        <v>0</v>
      </c>
      <c r="J1224" s="73">
        <v>0</v>
      </c>
      <c r="K1224" s="73">
        <v>0</v>
      </c>
      <c r="L1224" s="73">
        <v>0</v>
      </c>
      <c r="M1224" s="73">
        <v>0</v>
      </c>
      <c r="N1224" s="73">
        <v>0</v>
      </c>
      <c r="O1224" s="73">
        <v>0</v>
      </c>
      <c r="P1224" s="73">
        <v>0</v>
      </c>
      <c r="Q1224" s="73">
        <v>0</v>
      </c>
      <c r="R1224" s="73">
        <v>0</v>
      </c>
      <c r="S1224" s="73">
        <v>0</v>
      </c>
      <c r="T1224" s="73">
        <v>0</v>
      </c>
      <c r="U1224" s="73">
        <v>0</v>
      </c>
      <c r="V1224" s="73">
        <v>0</v>
      </c>
      <c r="W1224" s="73">
        <v>0</v>
      </c>
      <c r="X1224" s="73">
        <v>0</v>
      </c>
      <c r="Y1224" s="73">
        <v>0</v>
      </c>
      <c r="Z1224" s="73">
        <v>0</v>
      </c>
      <c r="AA1224" s="73">
        <v>0</v>
      </c>
      <c r="AB1224" s="73">
        <v>0</v>
      </c>
      <c r="AC1224" s="73">
        <v>0</v>
      </c>
      <c r="AD1224" s="73">
        <v>0</v>
      </c>
      <c r="AE1224" s="73">
        <v>0</v>
      </c>
      <c r="AF1224" s="73">
        <v>0</v>
      </c>
      <c r="AG1224" s="73">
        <v>0</v>
      </c>
      <c r="AH1224" s="73">
        <v>0</v>
      </c>
      <c r="AI1224" s="73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</row>
    <row r="1225" spans="1:85">
      <c r="A1225" s="4"/>
      <c r="B1225" s="4" t="s">
        <v>4</v>
      </c>
      <c r="C1225" s="73">
        <v>0</v>
      </c>
      <c r="D1225" s="73">
        <v>0</v>
      </c>
      <c r="E1225" s="73">
        <v>0</v>
      </c>
      <c r="F1225" s="73">
        <v>0</v>
      </c>
      <c r="G1225" s="73">
        <v>0</v>
      </c>
      <c r="H1225" s="73">
        <v>0</v>
      </c>
      <c r="I1225" s="73">
        <v>0</v>
      </c>
      <c r="J1225" s="73">
        <v>0</v>
      </c>
      <c r="K1225" s="73">
        <v>0</v>
      </c>
      <c r="L1225" s="73">
        <v>0</v>
      </c>
      <c r="M1225" s="73">
        <v>0</v>
      </c>
      <c r="N1225" s="73">
        <v>0</v>
      </c>
      <c r="O1225" s="73">
        <v>0</v>
      </c>
      <c r="P1225" s="73">
        <v>0</v>
      </c>
      <c r="Q1225" s="73">
        <v>0</v>
      </c>
      <c r="R1225" s="73">
        <v>0</v>
      </c>
      <c r="S1225" s="73">
        <v>0</v>
      </c>
      <c r="T1225" s="73">
        <v>0</v>
      </c>
      <c r="U1225" s="73">
        <v>0</v>
      </c>
      <c r="V1225" s="73">
        <v>0</v>
      </c>
      <c r="W1225" s="73">
        <v>0</v>
      </c>
      <c r="X1225" s="73">
        <v>0</v>
      </c>
      <c r="Y1225" s="73">
        <v>0</v>
      </c>
      <c r="Z1225" s="73">
        <v>0</v>
      </c>
      <c r="AA1225" s="73">
        <v>0</v>
      </c>
      <c r="AB1225" s="73">
        <v>0</v>
      </c>
      <c r="AC1225" s="73">
        <v>0</v>
      </c>
      <c r="AD1225" s="73">
        <v>0</v>
      </c>
      <c r="AE1225" s="73">
        <v>0</v>
      </c>
      <c r="AF1225" s="73">
        <v>0</v>
      </c>
      <c r="AG1225" s="73">
        <v>0</v>
      </c>
      <c r="AH1225" s="73">
        <v>0</v>
      </c>
      <c r="AI1225" s="73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</row>
    <row r="1226" spans="1:85">
      <c r="A1226" s="14" t="s">
        <v>7</v>
      </c>
      <c r="B1226" s="14" t="s">
        <v>3</v>
      </c>
      <c r="C1226" s="73">
        <v>0</v>
      </c>
      <c r="D1226" s="73">
        <v>0</v>
      </c>
      <c r="E1226" s="73">
        <v>0</v>
      </c>
      <c r="F1226" s="73">
        <v>0</v>
      </c>
      <c r="G1226" s="73">
        <v>0</v>
      </c>
      <c r="H1226" s="73">
        <v>0</v>
      </c>
      <c r="I1226" s="73">
        <v>0</v>
      </c>
      <c r="J1226" s="73">
        <v>0</v>
      </c>
      <c r="K1226" s="73">
        <v>0</v>
      </c>
      <c r="L1226" s="73">
        <v>0</v>
      </c>
      <c r="M1226" s="73">
        <v>0</v>
      </c>
      <c r="N1226" s="73">
        <v>0</v>
      </c>
      <c r="O1226" s="73">
        <v>0</v>
      </c>
      <c r="P1226" s="73">
        <v>0</v>
      </c>
      <c r="Q1226" s="73">
        <v>0</v>
      </c>
      <c r="R1226" s="73">
        <v>0</v>
      </c>
      <c r="S1226" s="73">
        <v>0</v>
      </c>
      <c r="T1226" s="73">
        <v>0</v>
      </c>
      <c r="U1226" s="73">
        <v>0</v>
      </c>
      <c r="V1226" s="73">
        <v>0</v>
      </c>
      <c r="W1226" s="73">
        <v>0</v>
      </c>
      <c r="X1226" s="73">
        <v>0</v>
      </c>
      <c r="Y1226" s="73">
        <v>0</v>
      </c>
      <c r="Z1226" s="73">
        <v>0</v>
      </c>
      <c r="AA1226" s="73">
        <v>0</v>
      </c>
      <c r="AB1226" s="73">
        <v>0</v>
      </c>
      <c r="AC1226" s="73">
        <v>0</v>
      </c>
      <c r="AD1226" s="73">
        <v>0</v>
      </c>
      <c r="AE1226" s="73">
        <v>0</v>
      </c>
      <c r="AF1226" s="73">
        <v>0</v>
      </c>
      <c r="AG1226" s="73">
        <v>0</v>
      </c>
      <c r="AH1226" s="73">
        <v>0</v>
      </c>
      <c r="AI1226" s="73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</row>
    <row r="1227" spans="1:85">
      <c r="A1227" s="4"/>
      <c r="B1227" s="4" t="s">
        <v>4</v>
      </c>
      <c r="C1227" s="73">
        <v>0</v>
      </c>
      <c r="D1227" s="73">
        <v>0</v>
      </c>
      <c r="E1227" s="73">
        <v>0</v>
      </c>
      <c r="F1227" s="73">
        <v>0</v>
      </c>
      <c r="G1227" s="73">
        <v>0</v>
      </c>
      <c r="H1227" s="73">
        <v>0</v>
      </c>
      <c r="I1227" s="73">
        <v>0</v>
      </c>
      <c r="J1227" s="73">
        <v>0</v>
      </c>
      <c r="K1227" s="73">
        <v>0</v>
      </c>
      <c r="L1227" s="73">
        <v>0</v>
      </c>
      <c r="M1227" s="73">
        <v>0</v>
      </c>
      <c r="N1227" s="73">
        <v>0</v>
      </c>
      <c r="O1227" s="73">
        <v>0</v>
      </c>
      <c r="P1227" s="73">
        <v>0</v>
      </c>
      <c r="Q1227" s="73">
        <v>0</v>
      </c>
      <c r="R1227" s="73">
        <v>0</v>
      </c>
      <c r="S1227" s="73">
        <v>0</v>
      </c>
      <c r="T1227" s="73">
        <v>0</v>
      </c>
      <c r="U1227" s="73">
        <v>0</v>
      </c>
      <c r="V1227" s="73">
        <v>0</v>
      </c>
      <c r="W1227" s="73">
        <v>0</v>
      </c>
      <c r="X1227" s="73">
        <v>0</v>
      </c>
      <c r="Y1227" s="73">
        <v>0</v>
      </c>
      <c r="Z1227" s="73">
        <v>0</v>
      </c>
      <c r="AA1227" s="73">
        <v>0</v>
      </c>
      <c r="AB1227" s="73">
        <v>0</v>
      </c>
      <c r="AC1227" s="73">
        <v>0</v>
      </c>
      <c r="AD1227" s="73">
        <v>0</v>
      </c>
      <c r="AE1227" s="73">
        <v>0</v>
      </c>
      <c r="AF1227" s="73">
        <v>0</v>
      </c>
      <c r="AG1227" s="73">
        <v>0</v>
      </c>
      <c r="AH1227" s="73">
        <v>0</v>
      </c>
      <c r="AI1227" s="73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</row>
    <row r="1228" spans="1:85">
      <c r="A1228" s="14" t="s">
        <v>6</v>
      </c>
      <c r="B1228" s="14" t="s">
        <v>3</v>
      </c>
      <c r="C1228" s="73">
        <v>0</v>
      </c>
      <c r="D1228" s="73">
        <v>0</v>
      </c>
      <c r="E1228" s="73">
        <v>0</v>
      </c>
      <c r="F1228" s="73">
        <v>0</v>
      </c>
      <c r="G1228" s="73">
        <v>0</v>
      </c>
      <c r="H1228" s="73">
        <v>0</v>
      </c>
      <c r="I1228" s="73">
        <v>0</v>
      </c>
      <c r="J1228" s="73">
        <v>0</v>
      </c>
      <c r="K1228" s="73">
        <v>0</v>
      </c>
      <c r="L1228" s="73">
        <v>0</v>
      </c>
      <c r="M1228" s="73">
        <v>0</v>
      </c>
      <c r="N1228" s="73">
        <v>0</v>
      </c>
      <c r="O1228" s="73">
        <v>0</v>
      </c>
      <c r="P1228" s="73">
        <v>0</v>
      </c>
      <c r="Q1228" s="73">
        <v>0</v>
      </c>
      <c r="R1228" s="73">
        <v>0</v>
      </c>
      <c r="S1228" s="73">
        <v>0</v>
      </c>
      <c r="T1228" s="73">
        <v>0</v>
      </c>
      <c r="U1228" s="73">
        <v>0</v>
      </c>
      <c r="V1228" s="73">
        <v>0</v>
      </c>
      <c r="W1228" s="73">
        <v>0</v>
      </c>
      <c r="X1228" s="73">
        <v>0</v>
      </c>
      <c r="Y1228" s="73">
        <v>0</v>
      </c>
      <c r="Z1228" s="73">
        <v>0</v>
      </c>
      <c r="AA1228" s="73">
        <v>0</v>
      </c>
      <c r="AB1228" s="73">
        <v>0</v>
      </c>
      <c r="AC1228" s="73">
        <v>0</v>
      </c>
      <c r="AD1228" s="73">
        <v>0</v>
      </c>
      <c r="AE1228" s="73">
        <v>0</v>
      </c>
      <c r="AF1228" s="73">
        <v>0</v>
      </c>
      <c r="AG1228" s="73">
        <v>0</v>
      </c>
      <c r="AH1228" s="73">
        <v>0</v>
      </c>
      <c r="AI1228" s="73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</row>
    <row r="1229" spans="1:85">
      <c r="A1229" s="5"/>
      <c r="B1229" s="5" t="s">
        <v>4</v>
      </c>
      <c r="C1229" s="73">
        <v>0</v>
      </c>
      <c r="D1229" s="73">
        <v>0</v>
      </c>
      <c r="E1229" s="73">
        <v>0</v>
      </c>
      <c r="F1229" s="73">
        <v>0</v>
      </c>
      <c r="G1229" s="73">
        <v>0</v>
      </c>
      <c r="H1229" s="73">
        <v>0</v>
      </c>
      <c r="I1229" s="73">
        <v>0</v>
      </c>
      <c r="J1229" s="73">
        <v>0</v>
      </c>
      <c r="K1229" s="73">
        <v>0</v>
      </c>
      <c r="L1229" s="73">
        <v>0</v>
      </c>
      <c r="M1229" s="73">
        <v>0</v>
      </c>
      <c r="N1229" s="73">
        <v>0</v>
      </c>
      <c r="O1229" s="73">
        <v>0</v>
      </c>
      <c r="P1229" s="73">
        <v>0</v>
      </c>
      <c r="Q1229" s="73">
        <v>0</v>
      </c>
      <c r="R1229" s="73">
        <v>0</v>
      </c>
      <c r="S1229" s="73">
        <v>0</v>
      </c>
      <c r="T1229" s="73">
        <v>0</v>
      </c>
      <c r="U1229" s="73">
        <v>0</v>
      </c>
      <c r="V1229" s="73">
        <v>0</v>
      </c>
      <c r="W1229" s="73">
        <v>0</v>
      </c>
      <c r="X1229" s="73">
        <v>0</v>
      </c>
      <c r="Y1229" s="73">
        <v>0</v>
      </c>
      <c r="Z1229" s="73">
        <v>0</v>
      </c>
      <c r="AA1229" s="73">
        <v>0</v>
      </c>
      <c r="AB1229" s="73">
        <v>0</v>
      </c>
      <c r="AC1229" s="73">
        <v>0</v>
      </c>
      <c r="AD1229" s="73">
        <v>0</v>
      </c>
      <c r="AE1229" s="73">
        <v>0</v>
      </c>
      <c r="AF1229" s="73">
        <v>0</v>
      </c>
      <c r="AG1229" s="73">
        <v>0</v>
      </c>
      <c r="AH1229" s="73">
        <v>0</v>
      </c>
      <c r="AI1229" s="73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</row>
    <row r="1230" spans="1:85">
      <c r="A1230" s="5" t="s">
        <v>8</v>
      </c>
      <c r="B1230" s="5" t="s">
        <v>3</v>
      </c>
      <c r="C1230" s="73">
        <v>0</v>
      </c>
      <c r="D1230" s="73">
        <v>0</v>
      </c>
      <c r="E1230" s="73">
        <v>0</v>
      </c>
      <c r="F1230" s="73">
        <v>0</v>
      </c>
      <c r="G1230" s="73">
        <v>0</v>
      </c>
      <c r="H1230" s="73">
        <v>0</v>
      </c>
      <c r="I1230" s="73">
        <v>0</v>
      </c>
      <c r="J1230" s="73">
        <v>0</v>
      </c>
      <c r="K1230" s="73">
        <v>0</v>
      </c>
      <c r="L1230" s="73">
        <v>0</v>
      </c>
      <c r="M1230" s="73">
        <v>0</v>
      </c>
      <c r="N1230" s="73">
        <v>0</v>
      </c>
      <c r="O1230" s="73">
        <v>0</v>
      </c>
      <c r="P1230" s="73">
        <v>0</v>
      </c>
      <c r="Q1230" s="73">
        <v>0</v>
      </c>
      <c r="R1230" s="73">
        <v>0</v>
      </c>
      <c r="S1230" s="73">
        <v>0</v>
      </c>
      <c r="T1230" s="73">
        <v>0</v>
      </c>
      <c r="U1230" s="73">
        <v>0</v>
      </c>
      <c r="V1230" s="73">
        <v>0</v>
      </c>
      <c r="W1230" s="73">
        <v>0</v>
      </c>
      <c r="X1230" s="73">
        <v>0</v>
      </c>
      <c r="Y1230" s="73">
        <v>0</v>
      </c>
      <c r="Z1230" s="73">
        <v>0</v>
      </c>
      <c r="AA1230" s="73">
        <v>0</v>
      </c>
      <c r="AB1230" s="73">
        <v>0</v>
      </c>
      <c r="AC1230" s="73">
        <v>0</v>
      </c>
      <c r="AD1230" s="73">
        <v>0</v>
      </c>
      <c r="AE1230" s="73">
        <v>0</v>
      </c>
      <c r="AF1230" s="73">
        <v>0</v>
      </c>
      <c r="AG1230" s="73">
        <v>0</v>
      </c>
      <c r="AH1230" s="73">
        <v>0</v>
      </c>
      <c r="AI1230" s="73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</row>
    <row r="1231" spans="1:85">
      <c r="A1231" s="4"/>
      <c r="B1231" s="4" t="s">
        <v>37</v>
      </c>
      <c r="C1231" s="73">
        <v>0</v>
      </c>
      <c r="D1231" s="73">
        <v>0</v>
      </c>
      <c r="E1231" s="73">
        <v>0</v>
      </c>
      <c r="F1231" s="73">
        <v>0</v>
      </c>
      <c r="G1231" s="73">
        <v>0</v>
      </c>
      <c r="H1231" s="73">
        <v>0</v>
      </c>
      <c r="I1231" s="73">
        <v>0</v>
      </c>
      <c r="J1231" s="73">
        <v>0</v>
      </c>
      <c r="K1231" s="73">
        <v>0</v>
      </c>
      <c r="L1231" s="73">
        <v>0</v>
      </c>
      <c r="M1231" s="73">
        <v>0</v>
      </c>
      <c r="N1231" s="73">
        <v>0</v>
      </c>
      <c r="O1231" s="73">
        <v>0</v>
      </c>
      <c r="P1231" s="73">
        <v>0</v>
      </c>
      <c r="Q1231" s="73">
        <v>0</v>
      </c>
      <c r="R1231" s="73">
        <v>0</v>
      </c>
      <c r="S1231" s="73">
        <v>0</v>
      </c>
      <c r="T1231" s="73">
        <v>0</v>
      </c>
      <c r="U1231" s="73">
        <v>0</v>
      </c>
      <c r="V1231" s="73">
        <v>0</v>
      </c>
      <c r="W1231" s="73">
        <v>0</v>
      </c>
      <c r="X1231" s="73">
        <v>0</v>
      </c>
      <c r="Y1231" s="73">
        <v>0</v>
      </c>
      <c r="Z1231" s="73">
        <v>0</v>
      </c>
      <c r="AA1231" s="73">
        <v>0</v>
      </c>
      <c r="AB1231" s="73">
        <v>0</v>
      </c>
      <c r="AC1231" s="73">
        <v>0</v>
      </c>
      <c r="AD1231" s="73">
        <v>0</v>
      </c>
      <c r="AE1231" s="73">
        <v>0</v>
      </c>
      <c r="AF1231" s="73">
        <v>0</v>
      </c>
      <c r="AG1231" s="73">
        <v>0</v>
      </c>
      <c r="AH1231" s="73">
        <v>0</v>
      </c>
      <c r="AI1231" s="73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</row>
    <row r="1232" spans="1:85">
      <c r="A1232" s="14" t="s">
        <v>36</v>
      </c>
      <c r="B1232" s="14" t="s">
        <v>38</v>
      </c>
      <c r="C1232" s="73">
        <v>0</v>
      </c>
      <c r="D1232" s="73">
        <v>0</v>
      </c>
      <c r="E1232" s="73">
        <v>0</v>
      </c>
      <c r="F1232" s="73">
        <v>0</v>
      </c>
      <c r="G1232" s="73">
        <v>0</v>
      </c>
      <c r="H1232" s="73">
        <v>0</v>
      </c>
      <c r="I1232" s="73">
        <v>0</v>
      </c>
      <c r="J1232" s="73">
        <v>0</v>
      </c>
      <c r="K1232" s="73">
        <v>0</v>
      </c>
      <c r="L1232" s="73">
        <v>0</v>
      </c>
      <c r="M1232" s="73">
        <v>0</v>
      </c>
      <c r="N1232" s="73">
        <v>0</v>
      </c>
      <c r="O1232" s="73">
        <v>0</v>
      </c>
      <c r="P1232" s="73">
        <v>0</v>
      </c>
      <c r="Q1232" s="73">
        <v>0</v>
      </c>
      <c r="R1232" s="73">
        <v>0</v>
      </c>
      <c r="S1232" s="73">
        <v>0</v>
      </c>
      <c r="T1232" s="73">
        <v>0</v>
      </c>
      <c r="U1232" s="73">
        <v>0</v>
      </c>
      <c r="V1232" s="73">
        <v>0</v>
      </c>
      <c r="W1232" s="73">
        <v>0</v>
      </c>
      <c r="X1232" s="73">
        <v>0</v>
      </c>
      <c r="Y1232" s="73">
        <v>0</v>
      </c>
      <c r="Z1232" s="73">
        <v>0</v>
      </c>
      <c r="AA1232" s="73">
        <v>0</v>
      </c>
      <c r="AB1232" s="73">
        <v>0</v>
      </c>
      <c r="AC1232" s="73">
        <v>0</v>
      </c>
      <c r="AD1232" s="73">
        <v>0</v>
      </c>
      <c r="AE1232" s="73">
        <v>0</v>
      </c>
      <c r="AF1232" s="73">
        <v>0</v>
      </c>
      <c r="AG1232" s="73">
        <v>0</v>
      </c>
      <c r="AH1232" s="73">
        <v>0</v>
      </c>
      <c r="AI1232" s="73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</row>
    <row r="1233" spans="1:85">
      <c r="A1233" s="5"/>
      <c r="B1233" s="5" t="s">
        <v>213</v>
      </c>
      <c r="C1233" s="73">
        <v>0</v>
      </c>
      <c r="D1233" s="73">
        <v>0</v>
      </c>
      <c r="E1233" s="73">
        <v>0</v>
      </c>
      <c r="F1233" s="73">
        <v>0</v>
      </c>
      <c r="G1233" s="73">
        <v>0</v>
      </c>
      <c r="H1233" s="73">
        <v>0</v>
      </c>
      <c r="I1233" s="73">
        <v>0</v>
      </c>
      <c r="J1233" s="73">
        <v>0</v>
      </c>
      <c r="K1233" s="73">
        <v>0</v>
      </c>
      <c r="L1233" s="73">
        <v>0</v>
      </c>
      <c r="M1233" s="73">
        <v>0</v>
      </c>
      <c r="N1233" s="73">
        <v>0</v>
      </c>
      <c r="O1233" s="73">
        <v>0</v>
      </c>
      <c r="P1233" s="73">
        <v>0</v>
      </c>
      <c r="Q1233" s="73">
        <v>0</v>
      </c>
      <c r="R1233" s="73">
        <v>0</v>
      </c>
      <c r="S1233" s="73">
        <v>0</v>
      </c>
      <c r="T1233" s="73">
        <v>0</v>
      </c>
      <c r="U1233" s="73">
        <v>0</v>
      </c>
      <c r="V1233" s="73">
        <v>0</v>
      </c>
      <c r="W1233" s="73">
        <v>0</v>
      </c>
      <c r="X1233" s="73">
        <v>0</v>
      </c>
      <c r="Y1233" s="73">
        <v>0</v>
      </c>
      <c r="Z1233" s="73">
        <v>0</v>
      </c>
      <c r="AA1233" s="73">
        <v>0</v>
      </c>
      <c r="AB1233" s="73">
        <v>0</v>
      </c>
      <c r="AC1233" s="73">
        <v>0</v>
      </c>
      <c r="AD1233" s="73">
        <v>0</v>
      </c>
      <c r="AE1233" s="73">
        <v>0</v>
      </c>
      <c r="AF1233" s="73">
        <v>0</v>
      </c>
      <c r="AG1233" s="73">
        <v>0</v>
      </c>
      <c r="AH1233" s="73">
        <v>0</v>
      </c>
      <c r="AI1233" s="7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85">
      <c r="A1234" s="1" t="str">
        <f>LOOKUP(B1234,[1]Regions!$A$4:$A$98,[1]Regions!$B$4:$B$98)</f>
        <v>South Africa</v>
      </c>
      <c r="B1234" s="2">
        <v>57</v>
      </c>
      <c r="C1234" s="72">
        <v>2018</v>
      </c>
      <c r="D1234" s="72">
        <v>2019</v>
      </c>
      <c r="E1234" s="72">
        <v>2020</v>
      </c>
      <c r="F1234" s="72">
        <v>2021</v>
      </c>
      <c r="G1234" s="72">
        <v>2022</v>
      </c>
      <c r="H1234" s="72">
        <v>2023</v>
      </c>
      <c r="I1234" s="72">
        <v>2024</v>
      </c>
      <c r="J1234" s="72">
        <v>2025</v>
      </c>
      <c r="K1234" s="72">
        <v>2026</v>
      </c>
      <c r="L1234" s="72">
        <v>2027</v>
      </c>
      <c r="M1234" s="72">
        <v>2028</v>
      </c>
      <c r="N1234" s="72">
        <v>2029</v>
      </c>
      <c r="O1234" s="72">
        <v>2030</v>
      </c>
      <c r="P1234" s="72">
        <v>2031</v>
      </c>
      <c r="Q1234" s="72">
        <v>2032</v>
      </c>
      <c r="R1234" s="72">
        <v>2033</v>
      </c>
      <c r="S1234" s="72">
        <v>2034</v>
      </c>
      <c r="T1234" s="72">
        <v>2035</v>
      </c>
      <c r="U1234" s="72">
        <v>2036</v>
      </c>
      <c r="V1234" s="72">
        <v>2037</v>
      </c>
      <c r="W1234" s="72">
        <v>2038</v>
      </c>
      <c r="X1234" s="72">
        <v>2039</v>
      </c>
      <c r="Y1234" s="72">
        <v>2040</v>
      </c>
      <c r="Z1234" s="72">
        <v>2041</v>
      </c>
      <c r="AA1234" s="72">
        <v>2042</v>
      </c>
      <c r="AB1234" s="72">
        <v>2043</v>
      </c>
      <c r="AC1234" s="72">
        <v>2044</v>
      </c>
      <c r="AD1234" s="72">
        <v>2045</v>
      </c>
      <c r="AE1234" s="72">
        <v>2046</v>
      </c>
      <c r="AF1234" s="72">
        <v>2047</v>
      </c>
      <c r="AG1234" s="72">
        <v>2048</v>
      </c>
      <c r="AH1234" s="72">
        <v>2049</v>
      </c>
      <c r="AI1234" s="72">
        <v>2050</v>
      </c>
      <c r="AJ1234">
        <v>2051</v>
      </c>
      <c r="AK1234">
        <v>2052</v>
      </c>
      <c r="AL1234">
        <v>2053</v>
      </c>
      <c r="AM1234">
        <v>2054</v>
      </c>
      <c r="AN1234">
        <v>2055</v>
      </c>
      <c r="AO1234">
        <v>2056</v>
      </c>
      <c r="AP1234">
        <v>2057</v>
      </c>
      <c r="AQ1234">
        <v>2058</v>
      </c>
      <c r="AR1234">
        <v>2059</v>
      </c>
      <c r="AS1234">
        <v>2060</v>
      </c>
      <c r="AT1234">
        <v>2061</v>
      </c>
      <c r="AU1234">
        <v>2062</v>
      </c>
      <c r="AV1234">
        <v>2063</v>
      </c>
      <c r="AW1234">
        <v>2064</v>
      </c>
      <c r="AX1234">
        <v>2065</v>
      </c>
      <c r="AY1234">
        <v>2066</v>
      </c>
      <c r="AZ1234">
        <v>2067</v>
      </c>
      <c r="BA1234">
        <v>2068</v>
      </c>
      <c r="BB1234">
        <v>2069</v>
      </c>
      <c r="BC1234">
        <v>2070</v>
      </c>
      <c r="BD1234">
        <v>2071</v>
      </c>
      <c r="BE1234">
        <v>2072</v>
      </c>
      <c r="BF1234">
        <v>2073</v>
      </c>
      <c r="BG1234">
        <v>2074</v>
      </c>
      <c r="BH1234">
        <v>2075</v>
      </c>
      <c r="BI1234">
        <v>2076</v>
      </c>
      <c r="BJ1234">
        <v>2077</v>
      </c>
      <c r="BK1234">
        <v>2078</v>
      </c>
      <c r="BL1234">
        <v>2079</v>
      </c>
      <c r="BM1234">
        <v>2080</v>
      </c>
      <c r="BN1234">
        <v>2081</v>
      </c>
      <c r="BO1234">
        <v>2082</v>
      </c>
      <c r="BP1234">
        <v>2083</v>
      </c>
      <c r="BQ1234">
        <v>2084</v>
      </c>
      <c r="BR1234">
        <v>2085</v>
      </c>
      <c r="BS1234">
        <v>2086</v>
      </c>
      <c r="BT1234">
        <v>2087</v>
      </c>
      <c r="BU1234">
        <v>2088</v>
      </c>
      <c r="BV1234">
        <v>2089</v>
      </c>
      <c r="BW1234">
        <v>2090</v>
      </c>
      <c r="BX1234">
        <v>2091</v>
      </c>
      <c r="BY1234">
        <v>2092</v>
      </c>
      <c r="BZ1234">
        <v>2093</v>
      </c>
      <c r="CA1234">
        <v>2094</v>
      </c>
      <c r="CB1234">
        <v>2095</v>
      </c>
      <c r="CC1234">
        <v>2096</v>
      </c>
      <c r="CD1234">
        <v>2097</v>
      </c>
      <c r="CE1234">
        <v>2098</v>
      </c>
      <c r="CF1234">
        <v>2099</v>
      </c>
      <c r="CG1234">
        <v>2100</v>
      </c>
    </row>
    <row r="1235" spans="1:85">
      <c r="A1235" s="74"/>
      <c r="B1235" s="74" t="s">
        <v>4</v>
      </c>
      <c r="C1235" s="73">
        <v>0</v>
      </c>
      <c r="D1235" s="73">
        <v>0</v>
      </c>
      <c r="E1235" s="73">
        <v>0</v>
      </c>
      <c r="F1235" s="73">
        <v>0</v>
      </c>
      <c r="G1235" s="73">
        <v>0</v>
      </c>
      <c r="H1235" s="73">
        <v>0</v>
      </c>
      <c r="I1235" s="73">
        <v>0</v>
      </c>
      <c r="J1235" s="73">
        <v>0</v>
      </c>
      <c r="K1235" s="73">
        <v>0</v>
      </c>
      <c r="L1235" s="73">
        <v>0</v>
      </c>
      <c r="M1235" s="73">
        <v>0</v>
      </c>
      <c r="N1235" s="73">
        <v>0</v>
      </c>
      <c r="O1235" s="73">
        <v>0</v>
      </c>
      <c r="P1235" s="73">
        <v>0</v>
      </c>
      <c r="Q1235" s="73">
        <v>0</v>
      </c>
      <c r="R1235" s="73">
        <v>0</v>
      </c>
      <c r="S1235" s="73">
        <v>0</v>
      </c>
      <c r="T1235" s="73">
        <v>0</v>
      </c>
      <c r="U1235" s="73">
        <v>0</v>
      </c>
      <c r="V1235" s="73">
        <v>0</v>
      </c>
      <c r="W1235" s="73">
        <v>0</v>
      </c>
      <c r="X1235" s="73">
        <v>0</v>
      </c>
      <c r="Y1235" s="73">
        <v>0</v>
      </c>
      <c r="Z1235" s="73">
        <v>0</v>
      </c>
      <c r="AA1235" s="73">
        <v>0</v>
      </c>
      <c r="AB1235" s="73">
        <v>0</v>
      </c>
      <c r="AC1235" s="73">
        <v>0</v>
      </c>
      <c r="AD1235" s="73">
        <v>0</v>
      </c>
      <c r="AE1235" s="73">
        <v>0</v>
      </c>
      <c r="AF1235" s="73">
        <v>0</v>
      </c>
      <c r="AG1235" s="73">
        <v>0</v>
      </c>
      <c r="AH1235" s="73">
        <v>0</v>
      </c>
      <c r="AI1235" s="73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</row>
    <row r="1236" spans="1:85">
      <c r="A1236" s="74" t="s">
        <v>0</v>
      </c>
      <c r="B1236" s="74" t="s">
        <v>3</v>
      </c>
      <c r="C1236" s="73">
        <v>0</v>
      </c>
      <c r="D1236" s="73">
        <v>0</v>
      </c>
      <c r="E1236" s="73">
        <v>0</v>
      </c>
      <c r="F1236" s="73">
        <v>0</v>
      </c>
      <c r="G1236" s="73">
        <v>0</v>
      </c>
      <c r="H1236" s="73">
        <v>0</v>
      </c>
      <c r="I1236" s="73">
        <v>0</v>
      </c>
      <c r="J1236" s="73">
        <v>0</v>
      </c>
      <c r="K1236" s="73">
        <v>0</v>
      </c>
      <c r="L1236" s="73">
        <v>0</v>
      </c>
      <c r="M1236" s="73">
        <v>0</v>
      </c>
      <c r="N1236" s="73">
        <v>0</v>
      </c>
      <c r="O1236" s="73">
        <v>0</v>
      </c>
      <c r="P1236" s="73">
        <v>0</v>
      </c>
      <c r="Q1236" s="73">
        <v>0</v>
      </c>
      <c r="R1236" s="73">
        <v>0</v>
      </c>
      <c r="S1236" s="73">
        <v>0</v>
      </c>
      <c r="T1236" s="73">
        <v>0</v>
      </c>
      <c r="U1236" s="73">
        <v>0</v>
      </c>
      <c r="V1236" s="73">
        <v>0</v>
      </c>
      <c r="W1236" s="73">
        <v>0</v>
      </c>
      <c r="X1236" s="73">
        <v>0</v>
      </c>
      <c r="Y1236" s="73">
        <v>0</v>
      </c>
      <c r="Z1236" s="73">
        <v>0</v>
      </c>
      <c r="AA1236" s="73">
        <v>0</v>
      </c>
      <c r="AB1236" s="73">
        <v>0</v>
      </c>
      <c r="AC1236" s="73">
        <v>0</v>
      </c>
      <c r="AD1236" s="73">
        <v>0</v>
      </c>
      <c r="AE1236" s="73">
        <v>0</v>
      </c>
      <c r="AF1236" s="73">
        <v>0</v>
      </c>
      <c r="AG1236" s="73">
        <v>0</v>
      </c>
      <c r="AH1236" s="73">
        <v>0</v>
      </c>
      <c r="AI1236" s="73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</row>
    <row r="1237" spans="1:85">
      <c r="A1237" s="74"/>
      <c r="B1237" s="74" t="s">
        <v>34</v>
      </c>
      <c r="C1237" s="73">
        <v>0</v>
      </c>
      <c r="D1237" s="73">
        <v>0</v>
      </c>
      <c r="E1237" s="73">
        <v>0</v>
      </c>
      <c r="F1237" s="73">
        <v>0</v>
      </c>
      <c r="G1237" s="73">
        <v>0</v>
      </c>
      <c r="H1237" s="73">
        <v>0</v>
      </c>
      <c r="I1237" s="73">
        <v>0</v>
      </c>
      <c r="J1237" s="73">
        <v>0</v>
      </c>
      <c r="K1237" s="73">
        <v>0</v>
      </c>
      <c r="L1237" s="73">
        <v>0</v>
      </c>
      <c r="M1237" s="73">
        <v>0</v>
      </c>
      <c r="N1237" s="73">
        <v>0</v>
      </c>
      <c r="O1237" s="73">
        <v>0</v>
      </c>
      <c r="P1237" s="73">
        <v>0</v>
      </c>
      <c r="Q1237" s="73">
        <v>0</v>
      </c>
      <c r="R1237" s="73">
        <v>0</v>
      </c>
      <c r="S1237" s="73">
        <v>0</v>
      </c>
      <c r="T1237" s="73">
        <v>0</v>
      </c>
      <c r="U1237" s="73">
        <v>0</v>
      </c>
      <c r="V1237" s="73">
        <v>0</v>
      </c>
      <c r="W1237" s="73">
        <v>0</v>
      </c>
      <c r="X1237" s="73">
        <v>0</v>
      </c>
      <c r="Y1237" s="73">
        <v>0</v>
      </c>
      <c r="Z1237" s="73">
        <v>0</v>
      </c>
      <c r="AA1237" s="73">
        <v>0</v>
      </c>
      <c r="AB1237" s="73">
        <v>0</v>
      </c>
      <c r="AC1237" s="73">
        <v>0</v>
      </c>
      <c r="AD1237" s="73">
        <v>0</v>
      </c>
      <c r="AE1237" s="73">
        <v>0</v>
      </c>
      <c r="AF1237" s="73">
        <v>0</v>
      </c>
      <c r="AG1237" s="73">
        <v>0</v>
      </c>
      <c r="AH1237" s="73">
        <v>0</v>
      </c>
      <c r="AI1237" s="73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</row>
    <row r="1238" spans="1:85">
      <c r="A1238" s="14"/>
      <c r="B1238" s="14" t="s">
        <v>35</v>
      </c>
      <c r="C1238" s="73">
        <v>0</v>
      </c>
      <c r="D1238" s="73">
        <v>0</v>
      </c>
      <c r="E1238" s="73">
        <v>0</v>
      </c>
      <c r="F1238" s="73">
        <v>0</v>
      </c>
      <c r="G1238" s="73">
        <v>0</v>
      </c>
      <c r="H1238" s="73">
        <v>0</v>
      </c>
      <c r="I1238" s="73">
        <v>0</v>
      </c>
      <c r="J1238" s="73">
        <v>0</v>
      </c>
      <c r="K1238" s="73">
        <v>0</v>
      </c>
      <c r="L1238" s="73">
        <v>0</v>
      </c>
      <c r="M1238" s="73">
        <v>0</v>
      </c>
      <c r="N1238" s="73">
        <v>0</v>
      </c>
      <c r="O1238" s="73">
        <v>0</v>
      </c>
      <c r="P1238" s="73">
        <v>0</v>
      </c>
      <c r="Q1238" s="73">
        <v>0</v>
      </c>
      <c r="R1238" s="73">
        <v>0</v>
      </c>
      <c r="S1238" s="73">
        <v>0</v>
      </c>
      <c r="T1238" s="73">
        <v>0</v>
      </c>
      <c r="U1238" s="73">
        <v>0</v>
      </c>
      <c r="V1238" s="73">
        <v>0</v>
      </c>
      <c r="W1238" s="73">
        <v>0</v>
      </c>
      <c r="X1238" s="73">
        <v>0</v>
      </c>
      <c r="Y1238" s="73">
        <v>0</v>
      </c>
      <c r="Z1238" s="73">
        <v>0</v>
      </c>
      <c r="AA1238" s="73">
        <v>0</v>
      </c>
      <c r="AB1238" s="73">
        <v>0</v>
      </c>
      <c r="AC1238" s="73">
        <v>0</v>
      </c>
      <c r="AD1238" s="73">
        <v>0</v>
      </c>
      <c r="AE1238" s="73">
        <v>0</v>
      </c>
      <c r="AF1238" s="73">
        <v>0</v>
      </c>
      <c r="AG1238" s="73">
        <v>0</v>
      </c>
      <c r="AH1238" s="73">
        <v>0</v>
      </c>
      <c r="AI1238" s="73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</row>
    <row r="1239" spans="1:85">
      <c r="A1239" s="4"/>
      <c r="B1239" s="4" t="s">
        <v>4</v>
      </c>
      <c r="C1239" s="73">
        <v>0</v>
      </c>
      <c r="D1239" s="73">
        <v>0</v>
      </c>
      <c r="E1239" s="73">
        <v>0</v>
      </c>
      <c r="F1239" s="73">
        <v>0</v>
      </c>
      <c r="G1239" s="73">
        <v>0</v>
      </c>
      <c r="H1239" s="73">
        <v>0</v>
      </c>
      <c r="I1239" s="73">
        <v>0</v>
      </c>
      <c r="J1239" s="73">
        <v>0</v>
      </c>
      <c r="K1239" s="73">
        <v>0</v>
      </c>
      <c r="L1239" s="73">
        <v>0</v>
      </c>
      <c r="M1239" s="73">
        <v>0</v>
      </c>
      <c r="N1239" s="73">
        <v>0</v>
      </c>
      <c r="O1239" s="73">
        <v>0</v>
      </c>
      <c r="P1239" s="73">
        <v>0</v>
      </c>
      <c r="Q1239" s="73">
        <v>0</v>
      </c>
      <c r="R1239" s="73">
        <v>0</v>
      </c>
      <c r="S1239" s="73">
        <v>0</v>
      </c>
      <c r="T1239" s="73">
        <v>0</v>
      </c>
      <c r="U1239" s="73">
        <v>0</v>
      </c>
      <c r="V1239" s="73">
        <v>0</v>
      </c>
      <c r="W1239" s="73">
        <v>0</v>
      </c>
      <c r="X1239" s="73">
        <v>0</v>
      </c>
      <c r="Y1239" s="73">
        <v>0</v>
      </c>
      <c r="Z1239" s="73">
        <v>0</v>
      </c>
      <c r="AA1239" s="73">
        <v>0</v>
      </c>
      <c r="AB1239" s="73">
        <v>0</v>
      </c>
      <c r="AC1239" s="73">
        <v>0</v>
      </c>
      <c r="AD1239" s="73">
        <v>0</v>
      </c>
      <c r="AE1239" s="73">
        <v>0</v>
      </c>
      <c r="AF1239" s="73">
        <v>0</v>
      </c>
      <c r="AG1239" s="73">
        <v>0</v>
      </c>
      <c r="AH1239" s="73">
        <v>0</v>
      </c>
      <c r="AI1239" s="73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</row>
    <row r="1240" spans="1:85">
      <c r="A1240" s="74" t="s">
        <v>1</v>
      </c>
      <c r="B1240" s="74" t="s">
        <v>3</v>
      </c>
      <c r="C1240" s="73">
        <v>0</v>
      </c>
      <c r="D1240" s="73">
        <v>0</v>
      </c>
      <c r="E1240" s="73">
        <v>0</v>
      </c>
      <c r="F1240" s="73">
        <v>0</v>
      </c>
      <c r="G1240" s="73">
        <v>0</v>
      </c>
      <c r="H1240" s="73">
        <v>0</v>
      </c>
      <c r="I1240" s="73">
        <v>0</v>
      </c>
      <c r="J1240" s="73">
        <v>0</v>
      </c>
      <c r="K1240" s="73">
        <v>0</v>
      </c>
      <c r="L1240" s="73">
        <v>0</v>
      </c>
      <c r="M1240" s="73">
        <v>0</v>
      </c>
      <c r="N1240" s="73">
        <v>0</v>
      </c>
      <c r="O1240" s="73">
        <v>0</v>
      </c>
      <c r="P1240" s="73">
        <v>0</v>
      </c>
      <c r="Q1240" s="73">
        <v>0</v>
      </c>
      <c r="R1240" s="73">
        <v>0</v>
      </c>
      <c r="S1240" s="73">
        <v>0</v>
      </c>
      <c r="T1240" s="73">
        <v>0</v>
      </c>
      <c r="U1240" s="73">
        <v>0</v>
      </c>
      <c r="V1240" s="73">
        <v>0</v>
      </c>
      <c r="W1240" s="73">
        <v>0</v>
      </c>
      <c r="X1240" s="73">
        <v>0</v>
      </c>
      <c r="Y1240" s="73">
        <v>0</v>
      </c>
      <c r="Z1240" s="73">
        <v>0</v>
      </c>
      <c r="AA1240" s="73">
        <v>0</v>
      </c>
      <c r="AB1240" s="73">
        <v>0</v>
      </c>
      <c r="AC1240" s="73">
        <v>0</v>
      </c>
      <c r="AD1240" s="73">
        <v>0</v>
      </c>
      <c r="AE1240" s="73">
        <v>0</v>
      </c>
      <c r="AF1240" s="73">
        <v>0</v>
      </c>
      <c r="AG1240" s="73">
        <v>0</v>
      </c>
      <c r="AH1240" s="73">
        <v>0</v>
      </c>
      <c r="AI1240" s="73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</row>
    <row r="1241" spans="1:85">
      <c r="A1241" s="74"/>
      <c r="B1241" s="74" t="s">
        <v>34</v>
      </c>
      <c r="C1241" s="73">
        <v>0</v>
      </c>
      <c r="D1241" s="73">
        <v>0</v>
      </c>
      <c r="E1241" s="73">
        <v>0</v>
      </c>
      <c r="F1241" s="73">
        <v>0</v>
      </c>
      <c r="G1241" s="73">
        <v>0</v>
      </c>
      <c r="H1241" s="73">
        <v>0</v>
      </c>
      <c r="I1241" s="73">
        <v>0</v>
      </c>
      <c r="J1241" s="73">
        <v>0</v>
      </c>
      <c r="K1241" s="73">
        <v>0</v>
      </c>
      <c r="L1241" s="73">
        <v>0</v>
      </c>
      <c r="M1241" s="73">
        <v>0</v>
      </c>
      <c r="N1241" s="73">
        <v>0</v>
      </c>
      <c r="O1241" s="73">
        <v>0</v>
      </c>
      <c r="P1241" s="73">
        <v>0</v>
      </c>
      <c r="Q1241" s="73">
        <v>0</v>
      </c>
      <c r="R1241" s="73">
        <v>0</v>
      </c>
      <c r="S1241" s="73">
        <v>0</v>
      </c>
      <c r="T1241" s="73">
        <v>0</v>
      </c>
      <c r="U1241" s="73">
        <v>0</v>
      </c>
      <c r="V1241" s="73">
        <v>0</v>
      </c>
      <c r="W1241" s="73">
        <v>0</v>
      </c>
      <c r="X1241" s="73">
        <v>0</v>
      </c>
      <c r="Y1241" s="73">
        <v>0</v>
      </c>
      <c r="Z1241" s="73">
        <v>0</v>
      </c>
      <c r="AA1241" s="73">
        <v>0</v>
      </c>
      <c r="AB1241" s="73">
        <v>0</v>
      </c>
      <c r="AC1241" s="73">
        <v>0</v>
      </c>
      <c r="AD1241" s="73">
        <v>0</v>
      </c>
      <c r="AE1241" s="73">
        <v>0</v>
      </c>
      <c r="AF1241" s="73">
        <v>0</v>
      </c>
      <c r="AG1241" s="73">
        <v>0</v>
      </c>
      <c r="AH1241" s="73">
        <v>0</v>
      </c>
      <c r="AI1241" s="73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</row>
    <row r="1242" spans="1:85">
      <c r="A1242" s="14"/>
      <c r="B1242" s="14" t="s">
        <v>35</v>
      </c>
      <c r="C1242" s="73">
        <v>0</v>
      </c>
      <c r="D1242" s="73">
        <v>0</v>
      </c>
      <c r="E1242" s="73">
        <v>0</v>
      </c>
      <c r="F1242" s="73">
        <v>0</v>
      </c>
      <c r="G1242" s="73">
        <v>0</v>
      </c>
      <c r="H1242" s="73">
        <v>0</v>
      </c>
      <c r="I1242" s="73">
        <v>0</v>
      </c>
      <c r="J1242" s="73">
        <v>0</v>
      </c>
      <c r="K1242" s="73">
        <v>0</v>
      </c>
      <c r="L1242" s="73">
        <v>0</v>
      </c>
      <c r="M1242" s="73">
        <v>0</v>
      </c>
      <c r="N1242" s="73">
        <v>0</v>
      </c>
      <c r="O1242" s="73">
        <v>0</v>
      </c>
      <c r="P1242" s="73">
        <v>0</v>
      </c>
      <c r="Q1242" s="73">
        <v>0</v>
      </c>
      <c r="R1242" s="73">
        <v>0</v>
      </c>
      <c r="S1242" s="73">
        <v>0</v>
      </c>
      <c r="T1242" s="73">
        <v>0</v>
      </c>
      <c r="U1242" s="73">
        <v>0</v>
      </c>
      <c r="V1242" s="73">
        <v>0</v>
      </c>
      <c r="W1242" s="73">
        <v>0</v>
      </c>
      <c r="X1242" s="73">
        <v>0</v>
      </c>
      <c r="Y1242" s="73">
        <v>0</v>
      </c>
      <c r="Z1242" s="73">
        <v>0</v>
      </c>
      <c r="AA1242" s="73">
        <v>0</v>
      </c>
      <c r="AB1242" s="73">
        <v>0</v>
      </c>
      <c r="AC1242" s="73">
        <v>0</v>
      </c>
      <c r="AD1242" s="73">
        <v>0</v>
      </c>
      <c r="AE1242" s="73">
        <v>0</v>
      </c>
      <c r="AF1242" s="73">
        <v>0</v>
      </c>
      <c r="AG1242" s="73">
        <v>0</v>
      </c>
      <c r="AH1242" s="73">
        <v>0</v>
      </c>
      <c r="AI1242" s="73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</row>
    <row r="1243" spans="1:85">
      <c r="A1243" s="4"/>
      <c r="B1243" s="4" t="s">
        <v>4</v>
      </c>
      <c r="C1243" s="73">
        <v>0</v>
      </c>
      <c r="D1243" s="73">
        <v>0</v>
      </c>
      <c r="E1243" s="73">
        <v>0</v>
      </c>
      <c r="F1243" s="73">
        <v>0</v>
      </c>
      <c r="G1243" s="73">
        <v>0</v>
      </c>
      <c r="H1243" s="73">
        <v>0</v>
      </c>
      <c r="I1243" s="73">
        <v>0</v>
      </c>
      <c r="J1243" s="73">
        <v>0</v>
      </c>
      <c r="K1243" s="73">
        <v>0</v>
      </c>
      <c r="L1243" s="73">
        <v>0</v>
      </c>
      <c r="M1243" s="73">
        <v>0</v>
      </c>
      <c r="N1243" s="73">
        <v>0</v>
      </c>
      <c r="O1243" s="73">
        <v>0</v>
      </c>
      <c r="P1243" s="73">
        <v>0</v>
      </c>
      <c r="Q1243" s="73">
        <v>0</v>
      </c>
      <c r="R1243" s="73">
        <v>0</v>
      </c>
      <c r="S1243" s="73">
        <v>0</v>
      </c>
      <c r="T1243" s="73">
        <v>0</v>
      </c>
      <c r="U1243" s="73">
        <v>0</v>
      </c>
      <c r="V1243" s="73">
        <v>0</v>
      </c>
      <c r="W1243" s="73">
        <v>0</v>
      </c>
      <c r="X1243" s="73">
        <v>0</v>
      </c>
      <c r="Y1243" s="73">
        <v>0</v>
      </c>
      <c r="Z1243" s="73">
        <v>0</v>
      </c>
      <c r="AA1243" s="73">
        <v>0</v>
      </c>
      <c r="AB1243" s="73">
        <v>0</v>
      </c>
      <c r="AC1243" s="73">
        <v>0</v>
      </c>
      <c r="AD1243" s="73">
        <v>0</v>
      </c>
      <c r="AE1243" s="73">
        <v>0</v>
      </c>
      <c r="AF1243" s="73">
        <v>0</v>
      </c>
      <c r="AG1243" s="73">
        <v>0</v>
      </c>
      <c r="AH1243" s="73">
        <v>0</v>
      </c>
      <c r="AI1243" s="7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</row>
    <row r="1244" spans="1:85">
      <c r="A1244" s="14" t="s">
        <v>5</v>
      </c>
      <c r="B1244" s="14" t="s">
        <v>3</v>
      </c>
      <c r="C1244" s="73">
        <v>0</v>
      </c>
      <c r="D1244" s="73">
        <v>0</v>
      </c>
      <c r="E1244" s="73">
        <v>0</v>
      </c>
      <c r="F1244" s="73">
        <v>0</v>
      </c>
      <c r="G1244" s="73">
        <v>0</v>
      </c>
      <c r="H1244" s="73">
        <v>0</v>
      </c>
      <c r="I1244" s="73">
        <v>0</v>
      </c>
      <c r="J1244" s="73">
        <v>0</v>
      </c>
      <c r="K1244" s="73">
        <v>0</v>
      </c>
      <c r="L1244" s="73">
        <v>0</v>
      </c>
      <c r="M1244" s="73">
        <v>0</v>
      </c>
      <c r="N1244" s="73">
        <v>0</v>
      </c>
      <c r="O1244" s="73">
        <v>0</v>
      </c>
      <c r="P1244" s="73">
        <v>0</v>
      </c>
      <c r="Q1244" s="73">
        <v>0</v>
      </c>
      <c r="R1244" s="73">
        <v>0</v>
      </c>
      <c r="S1244" s="73">
        <v>0</v>
      </c>
      <c r="T1244" s="73">
        <v>0</v>
      </c>
      <c r="U1244" s="73">
        <v>0</v>
      </c>
      <c r="V1244" s="73">
        <v>0</v>
      </c>
      <c r="W1244" s="73">
        <v>0</v>
      </c>
      <c r="X1244" s="73">
        <v>0</v>
      </c>
      <c r="Y1244" s="73">
        <v>0</v>
      </c>
      <c r="Z1244" s="73">
        <v>0</v>
      </c>
      <c r="AA1244" s="73">
        <v>0</v>
      </c>
      <c r="AB1244" s="73">
        <v>0</v>
      </c>
      <c r="AC1244" s="73">
        <v>0</v>
      </c>
      <c r="AD1244" s="73">
        <v>0</v>
      </c>
      <c r="AE1244" s="73">
        <v>0</v>
      </c>
      <c r="AF1244" s="73">
        <v>0</v>
      </c>
      <c r="AG1244" s="73">
        <v>0</v>
      </c>
      <c r="AH1244" s="73">
        <v>0</v>
      </c>
      <c r="AI1244" s="73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</row>
    <row r="1245" spans="1:85">
      <c r="A1245" s="5"/>
      <c r="B1245" s="5" t="s">
        <v>4</v>
      </c>
      <c r="C1245" s="73">
        <v>0</v>
      </c>
      <c r="D1245" s="73">
        <v>0</v>
      </c>
      <c r="E1245" s="73">
        <v>0</v>
      </c>
      <c r="F1245" s="73">
        <v>0</v>
      </c>
      <c r="G1245" s="73">
        <v>0</v>
      </c>
      <c r="H1245" s="73">
        <v>0</v>
      </c>
      <c r="I1245" s="73">
        <v>0</v>
      </c>
      <c r="J1245" s="73">
        <v>0</v>
      </c>
      <c r="K1245" s="73">
        <v>0</v>
      </c>
      <c r="L1245" s="73">
        <v>0</v>
      </c>
      <c r="M1245" s="73">
        <v>0</v>
      </c>
      <c r="N1245" s="73">
        <v>0</v>
      </c>
      <c r="O1245" s="73">
        <v>0</v>
      </c>
      <c r="P1245" s="73">
        <v>0</v>
      </c>
      <c r="Q1245" s="73">
        <v>0</v>
      </c>
      <c r="R1245" s="73">
        <v>0</v>
      </c>
      <c r="S1245" s="73">
        <v>0</v>
      </c>
      <c r="T1245" s="73">
        <v>0</v>
      </c>
      <c r="U1245" s="73">
        <v>0</v>
      </c>
      <c r="V1245" s="73">
        <v>0</v>
      </c>
      <c r="W1245" s="73">
        <v>0</v>
      </c>
      <c r="X1245" s="73">
        <v>0</v>
      </c>
      <c r="Y1245" s="73">
        <v>0</v>
      </c>
      <c r="Z1245" s="73">
        <v>0</v>
      </c>
      <c r="AA1245" s="73">
        <v>0</v>
      </c>
      <c r="AB1245" s="73">
        <v>0</v>
      </c>
      <c r="AC1245" s="73">
        <v>0</v>
      </c>
      <c r="AD1245" s="73">
        <v>0</v>
      </c>
      <c r="AE1245" s="73">
        <v>0</v>
      </c>
      <c r="AF1245" s="73">
        <v>0</v>
      </c>
      <c r="AG1245" s="73">
        <v>0</v>
      </c>
      <c r="AH1245" s="73">
        <v>0</v>
      </c>
      <c r="AI1245" s="73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</row>
    <row r="1246" spans="1:85">
      <c r="A1246" s="5" t="s">
        <v>2</v>
      </c>
      <c r="B1246" s="5" t="s">
        <v>3</v>
      </c>
      <c r="C1246" s="73">
        <v>0</v>
      </c>
      <c r="D1246" s="73">
        <v>0</v>
      </c>
      <c r="E1246" s="73">
        <v>0</v>
      </c>
      <c r="F1246" s="73">
        <v>0</v>
      </c>
      <c r="G1246" s="73">
        <v>0</v>
      </c>
      <c r="H1246" s="73">
        <v>0</v>
      </c>
      <c r="I1246" s="73">
        <v>0</v>
      </c>
      <c r="J1246" s="73">
        <v>0</v>
      </c>
      <c r="K1246" s="73">
        <v>0</v>
      </c>
      <c r="L1246" s="73">
        <v>0</v>
      </c>
      <c r="M1246" s="73">
        <v>0</v>
      </c>
      <c r="N1246" s="73">
        <v>0</v>
      </c>
      <c r="O1246" s="73">
        <v>0</v>
      </c>
      <c r="P1246" s="73">
        <v>0</v>
      </c>
      <c r="Q1246" s="73">
        <v>0</v>
      </c>
      <c r="R1246" s="73">
        <v>0</v>
      </c>
      <c r="S1246" s="73">
        <v>0</v>
      </c>
      <c r="T1246" s="73">
        <v>0</v>
      </c>
      <c r="U1246" s="73">
        <v>0</v>
      </c>
      <c r="V1246" s="73">
        <v>0</v>
      </c>
      <c r="W1246" s="73">
        <v>0</v>
      </c>
      <c r="X1246" s="73">
        <v>0</v>
      </c>
      <c r="Y1246" s="73">
        <v>0</v>
      </c>
      <c r="Z1246" s="73">
        <v>0</v>
      </c>
      <c r="AA1246" s="73">
        <v>0</v>
      </c>
      <c r="AB1246" s="73">
        <v>0</v>
      </c>
      <c r="AC1246" s="73">
        <v>0</v>
      </c>
      <c r="AD1246" s="73">
        <v>0</v>
      </c>
      <c r="AE1246" s="73">
        <v>0</v>
      </c>
      <c r="AF1246" s="73">
        <v>0</v>
      </c>
      <c r="AG1246" s="73">
        <v>0</v>
      </c>
      <c r="AH1246" s="73">
        <v>0</v>
      </c>
      <c r="AI1246" s="73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</row>
    <row r="1247" spans="1:85">
      <c r="A1247" s="4"/>
      <c r="B1247" s="4" t="s">
        <v>4</v>
      </c>
      <c r="C1247" s="73">
        <v>0</v>
      </c>
      <c r="D1247" s="73">
        <v>0</v>
      </c>
      <c r="E1247" s="73">
        <v>0</v>
      </c>
      <c r="F1247" s="73">
        <v>0</v>
      </c>
      <c r="G1247" s="73">
        <v>0</v>
      </c>
      <c r="H1247" s="73">
        <v>0</v>
      </c>
      <c r="I1247" s="73">
        <v>0</v>
      </c>
      <c r="J1247" s="73">
        <v>0</v>
      </c>
      <c r="K1247" s="73">
        <v>0</v>
      </c>
      <c r="L1247" s="73">
        <v>0</v>
      </c>
      <c r="M1247" s="73">
        <v>0</v>
      </c>
      <c r="N1247" s="73">
        <v>0</v>
      </c>
      <c r="O1247" s="73">
        <v>0</v>
      </c>
      <c r="P1247" s="73">
        <v>0</v>
      </c>
      <c r="Q1247" s="73">
        <v>0</v>
      </c>
      <c r="R1247" s="73">
        <v>0</v>
      </c>
      <c r="S1247" s="73">
        <v>0</v>
      </c>
      <c r="T1247" s="73">
        <v>0</v>
      </c>
      <c r="U1247" s="73">
        <v>0</v>
      </c>
      <c r="V1247" s="73">
        <v>0</v>
      </c>
      <c r="W1247" s="73">
        <v>0</v>
      </c>
      <c r="X1247" s="73">
        <v>0</v>
      </c>
      <c r="Y1247" s="73">
        <v>0</v>
      </c>
      <c r="Z1247" s="73">
        <v>0</v>
      </c>
      <c r="AA1247" s="73">
        <v>0</v>
      </c>
      <c r="AB1247" s="73">
        <v>0</v>
      </c>
      <c r="AC1247" s="73">
        <v>0</v>
      </c>
      <c r="AD1247" s="73">
        <v>0</v>
      </c>
      <c r="AE1247" s="73">
        <v>0</v>
      </c>
      <c r="AF1247" s="73">
        <v>0</v>
      </c>
      <c r="AG1247" s="73">
        <v>0</v>
      </c>
      <c r="AH1247" s="73">
        <v>0</v>
      </c>
      <c r="AI1247" s="73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</row>
    <row r="1248" spans="1:85">
      <c r="A1248" s="14" t="s">
        <v>7</v>
      </c>
      <c r="B1248" s="14" t="s">
        <v>3</v>
      </c>
      <c r="C1248" s="73">
        <v>0</v>
      </c>
      <c r="D1248" s="73">
        <v>0</v>
      </c>
      <c r="E1248" s="73">
        <v>0</v>
      </c>
      <c r="F1248" s="73">
        <v>0</v>
      </c>
      <c r="G1248" s="73">
        <v>0</v>
      </c>
      <c r="H1248" s="73">
        <v>0</v>
      </c>
      <c r="I1248" s="73">
        <v>0</v>
      </c>
      <c r="J1248" s="73">
        <v>0</v>
      </c>
      <c r="K1248" s="73">
        <v>0</v>
      </c>
      <c r="L1248" s="73">
        <v>0</v>
      </c>
      <c r="M1248" s="73">
        <v>0</v>
      </c>
      <c r="N1248" s="73">
        <v>0</v>
      </c>
      <c r="O1248" s="73">
        <v>0</v>
      </c>
      <c r="P1248" s="73">
        <v>0</v>
      </c>
      <c r="Q1248" s="73">
        <v>0</v>
      </c>
      <c r="R1248" s="73">
        <v>0</v>
      </c>
      <c r="S1248" s="73">
        <v>0</v>
      </c>
      <c r="T1248" s="73">
        <v>0</v>
      </c>
      <c r="U1248" s="73">
        <v>0</v>
      </c>
      <c r="V1248" s="73">
        <v>0</v>
      </c>
      <c r="W1248" s="73">
        <v>0</v>
      </c>
      <c r="X1248" s="73">
        <v>0</v>
      </c>
      <c r="Y1248" s="73">
        <v>0</v>
      </c>
      <c r="Z1248" s="73">
        <v>0</v>
      </c>
      <c r="AA1248" s="73">
        <v>0</v>
      </c>
      <c r="AB1248" s="73">
        <v>0</v>
      </c>
      <c r="AC1248" s="73">
        <v>0</v>
      </c>
      <c r="AD1248" s="73">
        <v>0</v>
      </c>
      <c r="AE1248" s="73">
        <v>0</v>
      </c>
      <c r="AF1248" s="73">
        <v>0</v>
      </c>
      <c r="AG1248" s="73">
        <v>0</v>
      </c>
      <c r="AH1248" s="73">
        <v>0</v>
      </c>
      <c r="AI1248" s="73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</row>
    <row r="1249" spans="1:85">
      <c r="A1249" s="4"/>
      <c r="B1249" s="4" t="s">
        <v>4</v>
      </c>
      <c r="C1249" s="73">
        <v>0</v>
      </c>
      <c r="D1249" s="73">
        <v>0</v>
      </c>
      <c r="E1249" s="73">
        <v>0</v>
      </c>
      <c r="F1249" s="73">
        <v>0</v>
      </c>
      <c r="G1249" s="73">
        <v>0</v>
      </c>
      <c r="H1249" s="73">
        <v>0</v>
      </c>
      <c r="I1249" s="73">
        <v>0</v>
      </c>
      <c r="J1249" s="73">
        <v>0</v>
      </c>
      <c r="K1249" s="73">
        <v>0</v>
      </c>
      <c r="L1249" s="73">
        <v>0</v>
      </c>
      <c r="M1249" s="73">
        <v>0</v>
      </c>
      <c r="N1249" s="73">
        <v>0</v>
      </c>
      <c r="O1249" s="73">
        <v>0</v>
      </c>
      <c r="P1249" s="73">
        <v>0</v>
      </c>
      <c r="Q1249" s="73">
        <v>0</v>
      </c>
      <c r="R1249" s="73">
        <v>0</v>
      </c>
      <c r="S1249" s="73">
        <v>0</v>
      </c>
      <c r="T1249" s="73">
        <v>0</v>
      </c>
      <c r="U1249" s="73">
        <v>0</v>
      </c>
      <c r="V1249" s="73">
        <v>0</v>
      </c>
      <c r="W1249" s="73">
        <v>0</v>
      </c>
      <c r="X1249" s="73">
        <v>0</v>
      </c>
      <c r="Y1249" s="73">
        <v>0</v>
      </c>
      <c r="Z1249" s="73">
        <v>0</v>
      </c>
      <c r="AA1249" s="73">
        <v>0</v>
      </c>
      <c r="AB1249" s="73">
        <v>0</v>
      </c>
      <c r="AC1249" s="73">
        <v>0</v>
      </c>
      <c r="AD1249" s="73">
        <v>0</v>
      </c>
      <c r="AE1249" s="73">
        <v>0</v>
      </c>
      <c r="AF1249" s="73">
        <v>0</v>
      </c>
      <c r="AG1249" s="73">
        <v>0</v>
      </c>
      <c r="AH1249" s="73">
        <v>0</v>
      </c>
      <c r="AI1249" s="73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</row>
    <row r="1250" spans="1:85">
      <c r="A1250" s="14" t="s">
        <v>6</v>
      </c>
      <c r="B1250" s="14" t="s">
        <v>3</v>
      </c>
      <c r="C1250" s="73">
        <v>0</v>
      </c>
      <c r="D1250" s="73">
        <v>0</v>
      </c>
      <c r="E1250" s="73">
        <v>0</v>
      </c>
      <c r="F1250" s="73">
        <v>0</v>
      </c>
      <c r="G1250" s="73">
        <v>0</v>
      </c>
      <c r="H1250" s="73">
        <v>0</v>
      </c>
      <c r="I1250" s="73">
        <v>0</v>
      </c>
      <c r="J1250" s="73">
        <v>0</v>
      </c>
      <c r="K1250" s="73">
        <v>0</v>
      </c>
      <c r="L1250" s="73">
        <v>0</v>
      </c>
      <c r="M1250" s="73">
        <v>0</v>
      </c>
      <c r="N1250" s="73">
        <v>0</v>
      </c>
      <c r="O1250" s="73">
        <v>0</v>
      </c>
      <c r="P1250" s="73">
        <v>0</v>
      </c>
      <c r="Q1250" s="73">
        <v>0</v>
      </c>
      <c r="R1250" s="73">
        <v>0</v>
      </c>
      <c r="S1250" s="73">
        <v>0</v>
      </c>
      <c r="T1250" s="73">
        <v>0</v>
      </c>
      <c r="U1250" s="73">
        <v>0</v>
      </c>
      <c r="V1250" s="73">
        <v>0</v>
      </c>
      <c r="W1250" s="73">
        <v>0</v>
      </c>
      <c r="X1250" s="73">
        <v>0</v>
      </c>
      <c r="Y1250" s="73">
        <v>0</v>
      </c>
      <c r="Z1250" s="73">
        <v>0</v>
      </c>
      <c r="AA1250" s="73">
        <v>0</v>
      </c>
      <c r="AB1250" s="73">
        <v>0</v>
      </c>
      <c r="AC1250" s="73">
        <v>0</v>
      </c>
      <c r="AD1250" s="73">
        <v>0</v>
      </c>
      <c r="AE1250" s="73">
        <v>0</v>
      </c>
      <c r="AF1250" s="73">
        <v>0</v>
      </c>
      <c r="AG1250" s="73">
        <v>0</v>
      </c>
      <c r="AH1250" s="73">
        <v>0</v>
      </c>
      <c r="AI1250" s="73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</row>
    <row r="1251" spans="1:85">
      <c r="A1251" s="5"/>
      <c r="B1251" s="5" t="s">
        <v>4</v>
      </c>
      <c r="C1251" s="73">
        <v>0</v>
      </c>
      <c r="D1251" s="73">
        <v>0</v>
      </c>
      <c r="E1251" s="73">
        <v>0</v>
      </c>
      <c r="F1251" s="73">
        <v>0</v>
      </c>
      <c r="G1251" s="73">
        <v>0</v>
      </c>
      <c r="H1251" s="73">
        <v>0</v>
      </c>
      <c r="I1251" s="73">
        <v>0</v>
      </c>
      <c r="J1251" s="73">
        <v>0</v>
      </c>
      <c r="K1251" s="73">
        <v>0</v>
      </c>
      <c r="L1251" s="73">
        <v>0</v>
      </c>
      <c r="M1251" s="73">
        <v>0</v>
      </c>
      <c r="N1251" s="73">
        <v>0</v>
      </c>
      <c r="O1251" s="73">
        <v>0</v>
      </c>
      <c r="P1251" s="73">
        <v>0</v>
      </c>
      <c r="Q1251" s="73">
        <v>0</v>
      </c>
      <c r="R1251" s="73">
        <v>0</v>
      </c>
      <c r="S1251" s="73">
        <v>0</v>
      </c>
      <c r="T1251" s="73">
        <v>0</v>
      </c>
      <c r="U1251" s="73">
        <v>0</v>
      </c>
      <c r="V1251" s="73">
        <v>0</v>
      </c>
      <c r="W1251" s="73">
        <v>0</v>
      </c>
      <c r="X1251" s="73">
        <v>0</v>
      </c>
      <c r="Y1251" s="73">
        <v>0</v>
      </c>
      <c r="Z1251" s="73">
        <v>0</v>
      </c>
      <c r="AA1251" s="73">
        <v>0</v>
      </c>
      <c r="AB1251" s="73">
        <v>0</v>
      </c>
      <c r="AC1251" s="73">
        <v>0</v>
      </c>
      <c r="AD1251" s="73">
        <v>0</v>
      </c>
      <c r="AE1251" s="73">
        <v>0</v>
      </c>
      <c r="AF1251" s="73">
        <v>0</v>
      </c>
      <c r="AG1251" s="73">
        <v>0</v>
      </c>
      <c r="AH1251" s="73">
        <v>0</v>
      </c>
      <c r="AI1251" s="73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</row>
    <row r="1252" spans="1:85">
      <c r="A1252" s="5" t="s">
        <v>8</v>
      </c>
      <c r="B1252" s="5" t="s">
        <v>3</v>
      </c>
      <c r="C1252" s="73">
        <v>0</v>
      </c>
      <c r="D1252" s="73">
        <v>0</v>
      </c>
      <c r="E1252" s="73">
        <v>0</v>
      </c>
      <c r="F1252" s="73">
        <v>0</v>
      </c>
      <c r="G1252" s="73">
        <v>0</v>
      </c>
      <c r="H1252" s="73">
        <v>0</v>
      </c>
      <c r="I1252" s="73">
        <v>0</v>
      </c>
      <c r="J1252" s="73">
        <v>0</v>
      </c>
      <c r="K1252" s="73">
        <v>0</v>
      </c>
      <c r="L1252" s="73">
        <v>0</v>
      </c>
      <c r="M1252" s="73">
        <v>0</v>
      </c>
      <c r="N1252" s="73">
        <v>0</v>
      </c>
      <c r="O1252" s="73">
        <v>0</v>
      </c>
      <c r="P1252" s="73">
        <v>0</v>
      </c>
      <c r="Q1252" s="73">
        <v>0</v>
      </c>
      <c r="R1252" s="73">
        <v>0</v>
      </c>
      <c r="S1252" s="73">
        <v>0</v>
      </c>
      <c r="T1252" s="73">
        <v>0</v>
      </c>
      <c r="U1252" s="73">
        <v>0</v>
      </c>
      <c r="V1252" s="73">
        <v>0</v>
      </c>
      <c r="W1252" s="73">
        <v>0</v>
      </c>
      <c r="X1252" s="73">
        <v>0</v>
      </c>
      <c r="Y1252" s="73">
        <v>0</v>
      </c>
      <c r="Z1252" s="73">
        <v>0</v>
      </c>
      <c r="AA1252" s="73">
        <v>0</v>
      </c>
      <c r="AB1252" s="73">
        <v>0</v>
      </c>
      <c r="AC1252" s="73">
        <v>0</v>
      </c>
      <c r="AD1252" s="73">
        <v>0</v>
      </c>
      <c r="AE1252" s="73">
        <v>0</v>
      </c>
      <c r="AF1252" s="73">
        <v>0</v>
      </c>
      <c r="AG1252" s="73">
        <v>0</v>
      </c>
      <c r="AH1252" s="73">
        <v>0</v>
      </c>
      <c r="AI1252" s="73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</row>
    <row r="1253" spans="1:85">
      <c r="A1253" s="4"/>
      <c r="B1253" s="4" t="s">
        <v>37</v>
      </c>
      <c r="C1253" s="73">
        <v>0</v>
      </c>
      <c r="D1253" s="73">
        <v>0</v>
      </c>
      <c r="E1253" s="73">
        <v>0</v>
      </c>
      <c r="F1253" s="73">
        <v>0</v>
      </c>
      <c r="G1253" s="73">
        <v>0</v>
      </c>
      <c r="H1253" s="73">
        <v>0</v>
      </c>
      <c r="I1253" s="73">
        <v>0</v>
      </c>
      <c r="J1253" s="73">
        <v>0</v>
      </c>
      <c r="K1253" s="73">
        <v>0</v>
      </c>
      <c r="L1253" s="73">
        <v>0</v>
      </c>
      <c r="M1253" s="73">
        <v>0</v>
      </c>
      <c r="N1253" s="73">
        <v>0</v>
      </c>
      <c r="O1253" s="73">
        <v>0</v>
      </c>
      <c r="P1253" s="73">
        <v>0</v>
      </c>
      <c r="Q1253" s="73">
        <v>0</v>
      </c>
      <c r="R1253" s="73">
        <v>0</v>
      </c>
      <c r="S1253" s="73">
        <v>0</v>
      </c>
      <c r="T1253" s="73">
        <v>0</v>
      </c>
      <c r="U1253" s="73">
        <v>0</v>
      </c>
      <c r="V1253" s="73">
        <v>0</v>
      </c>
      <c r="W1253" s="73">
        <v>0</v>
      </c>
      <c r="X1253" s="73">
        <v>0</v>
      </c>
      <c r="Y1253" s="73">
        <v>0</v>
      </c>
      <c r="Z1253" s="73">
        <v>0</v>
      </c>
      <c r="AA1253" s="73">
        <v>0</v>
      </c>
      <c r="AB1253" s="73">
        <v>0</v>
      </c>
      <c r="AC1253" s="73">
        <v>0</v>
      </c>
      <c r="AD1253" s="73">
        <v>0</v>
      </c>
      <c r="AE1253" s="73">
        <v>0</v>
      </c>
      <c r="AF1253" s="73">
        <v>0</v>
      </c>
      <c r="AG1253" s="73">
        <v>0</v>
      </c>
      <c r="AH1253" s="73">
        <v>0</v>
      </c>
      <c r="AI1253" s="7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</row>
    <row r="1254" spans="1:85">
      <c r="A1254" s="14" t="s">
        <v>36</v>
      </c>
      <c r="B1254" s="14" t="s">
        <v>38</v>
      </c>
      <c r="C1254" s="73">
        <v>0</v>
      </c>
      <c r="D1254" s="73">
        <v>0</v>
      </c>
      <c r="E1254" s="73">
        <v>0</v>
      </c>
      <c r="F1254" s="73">
        <v>0</v>
      </c>
      <c r="G1254" s="73">
        <v>0</v>
      </c>
      <c r="H1254" s="73">
        <v>0</v>
      </c>
      <c r="I1254" s="73">
        <v>0</v>
      </c>
      <c r="J1254" s="73">
        <v>0</v>
      </c>
      <c r="K1254" s="73">
        <v>0</v>
      </c>
      <c r="L1254" s="73">
        <v>0</v>
      </c>
      <c r="M1254" s="73">
        <v>0</v>
      </c>
      <c r="N1254" s="73">
        <v>0</v>
      </c>
      <c r="O1254" s="73">
        <v>0</v>
      </c>
      <c r="P1254" s="73">
        <v>0</v>
      </c>
      <c r="Q1254" s="73">
        <v>0</v>
      </c>
      <c r="R1254" s="73">
        <v>0</v>
      </c>
      <c r="S1254" s="73">
        <v>0</v>
      </c>
      <c r="T1254" s="73">
        <v>0</v>
      </c>
      <c r="U1254" s="73">
        <v>0</v>
      </c>
      <c r="V1254" s="73">
        <v>0</v>
      </c>
      <c r="W1254" s="73">
        <v>0</v>
      </c>
      <c r="X1254" s="73">
        <v>0</v>
      </c>
      <c r="Y1254" s="73">
        <v>0</v>
      </c>
      <c r="Z1254" s="73">
        <v>0</v>
      </c>
      <c r="AA1254" s="73">
        <v>0</v>
      </c>
      <c r="AB1254" s="73">
        <v>0</v>
      </c>
      <c r="AC1254" s="73">
        <v>0</v>
      </c>
      <c r="AD1254" s="73">
        <v>0</v>
      </c>
      <c r="AE1254" s="73">
        <v>0</v>
      </c>
      <c r="AF1254" s="73">
        <v>0</v>
      </c>
      <c r="AG1254" s="73">
        <v>0</v>
      </c>
      <c r="AH1254" s="73">
        <v>0</v>
      </c>
      <c r="AI1254" s="73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</row>
    <row r="1255" spans="1:85">
      <c r="A1255" s="5"/>
      <c r="B1255" s="5" t="s">
        <v>213</v>
      </c>
      <c r="C1255" s="73">
        <v>0</v>
      </c>
      <c r="D1255" s="73">
        <v>0</v>
      </c>
      <c r="E1255" s="73">
        <v>0</v>
      </c>
      <c r="F1255" s="73">
        <v>0</v>
      </c>
      <c r="G1255" s="73">
        <v>0</v>
      </c>
      <c r="H1255" s="73">
        <v>0</v>
      </c>
      <c r="I1255" s="73">
        <v>0</v>
      </c>
      <c r="J1255" s="73">
        <v>0</v>
      </c>
      <c r="K1255" s="73">
        <v>0</v>
      </c>
      <c r="L1255" s="73">
        <v>0</v>
      </c>
      <c r="M1255" s="73">
        <v>0</v>
      </c>
      <c r="N1255" s="73">
        <v>0</v>
      </c>
      <c r="O1255" s="73">
        <v>0</v>
      </c>
      <c r="P1255" s="73">
        <v>0</v>
      </c>
      <c r="Q1255" s="73">
        <v>0</v>
      </c>
      <c r="R1255" s="73">
        <v>0</v>
      </c>
      <c r="S1255" s="73">
        <v>0</v>
      </c>
      <c r="T1255" s="73">
        <v>0</v>
      </c>
      <c r="U1255" s="73">
        <v>0</v>
      </c>
      <c r="V1255" s="73">
        <v>0</v>
      </c>
      <c r="W1255" s="73">
        <v>0</v>
      </c>
      <c r="X1255" s="73">
        <v>0</v>
      </c>
      <c r="Y1255" s="73">
        <v>0</v>
      </c>
      <c r="Z1255" s="73">
        <v>0</v>
      </c>
      <c r="AA1255" s="73">
        <v>0</v>
      </c>
      <c r="AB1255" s="73">
        <v>0</v>
      </c>
      <c r="AC1255" s="73">
        <v>0</v>
      </c>
      <c r="AD1255" s="73">
        <v>0</v>
      </c>
      <c r="AE1255" s="73">
        <v>0</v>
      </c>
      <c r="AF1255" s="73">
        <v>0</v>
      </c>
      <c r="AG1255" s="73">
        <v>0</v>
      </c>
      <c r="AH1255" s="73">
        <v>0</v>
      </c>
      <c r="AI1255" s="73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85">
      <c r="A1256" s="1" t="str">
        <f>LOOKUP(B1256,[1]Regions!$A$4:$A$98,[1]Regions!$B$4:$B$98)</f>
        <v>Rest of Africa</v>
      </c>
      <c r="B1256" s="2">
        <v>58</v>
      </c>
      <c r="C1256" s="72">
        <v>2018</v>
      </c>
      <c r="D1256" s="72">
        <v>2019</v>
      </c>
      <c r="E1256" s="72">
        <v>2020</v>
      </c>
      <c r="F1256" s="72">
        <v>2021</v>
      </c>
      <c r="G1256" s="72">
        <v>2022</v>
      </c>
      <c r="H1256" s="72">
        <v>2023</v>
      </c>
      <c r="I1256" s="72">
        <v>2024</v>
      </c>
      <c r="J1256" s="72">
        <v>2025</v>
      </c>
      <c r="K1256" s="72">
        <v>2026</v>
      </c>
      <c r="L1256" s="72">
        <v>2027</v>
      </c>
      <c r="M1256" s="72">
        <v>2028</v>
      </c>
      <c r="N1256" s="72">
        <v>2029</v>
      </c>
      <c r="O1256" s="72">
        <v>2030</v>
      </c>
      <c r="P1256" s="72">
        <v>2031</v>
      </c>
      <c r="Q1256" s="72">
        <v>2032</v>
      </c>
      <c r="R1256" s="72">
        <v>2033</v>
      </c>
      <c r="S1256" s="72">
        <v>2034</v>
      </c>
      <c r="T1256" s="72">
        <v>2035</v>
      </c>
      <c r="U1256" s="72">
        <v>2036</v>
      </c>
      <c r="V1256" s="72">
        <v>2037</v>
      </c>
      <c r="W1256" s="72">
        <v>2038</v>
      </c>
      <c r="X1256" s="72">
        <v>2039</v>
      </c>
      <c r="Y1256" s="72">
        <v>2040</v>
      </c>
      <c r="Z1256" s="72">
        <v>2041</v>
      </c>
      <c r="AA1256" s="72">
        <v>2042</v>
      </c>
      <c r="AB1256" s="72">
        <v>2043</v>
      </c>
      <c r="AC1256" s="72">
        <v>2044</v>
      </c>
      <c r="AD1256" s="72">
        <v>2045</v>
      </c>
      <c r="AE1256" s="72">
        <v>2046</v>
      </c>
      <c r="AF1256" s="72">
        <v>2047</v>
      </c>
      <c r="AG1256" s="72">
        <v>2048</v>
      </c>
      <c r="AH1256" s="72">
        <v>2049</v>
      </c>
      <c r="AI1256" s="72">
        <v>2050</v>
      </c>
      <c r="AJ1256">
        <v>2051</v>
      </c>
      <c r="AK1256">
        <v>2052</v>
      </c>
      <c r="AL1256">
        <v>2053</v>
      </c>
      <c r="AM1256">
        <v>2054</v>
      </c>
      <c r="AN1256">
        <v>2055</v>
      </c>
      <c r="AO1256">
        <v>2056</v>
      </c>
      <c r="AP1256">
        <v>2057</v>
      </c>
      <c r="AQ1256">
        <v>2058</v>
      </c>
      <c r="AR1256">
        <v>2059</v>
      </c>
      <c r="AS1256">
        <v>2060</v>
      </c>
      <c r="AT1256">
        <v>2061</v>
      </c>
      <c r="AU1256">
        <v>2062</v>
      </c>
      <c r="AV1256">
        <v>2063</v>
      </c>
      <c r="AW1256">
        <v>2064</v>
      </c>
      <c r="AX1256">
        <v>2065</v>
      </c>
      <c r="AY1256">
        <v>2066</v>
      </c>
      <c r="AZ1256">
        <v>2067</v>
      </c>
      <c r="BA1256">
        <v>2068</v>
      </c>
      <c r="BB1256">
        <v>2069</v>
      </c>
      <c r="BC1256">
        <v>2070</v>
      </c>
      <c r="BD1256">
        <v>2071</v>
      </c>
      <c r="BE1256">
        <v>2072</v>
      </c>
      <c r="BF1256">
        <v>2073</v>
      </c>
      <c r="BG1256">
        <v>2074</v>
      </c>
      <c r="BH1256">
        <v>2075</v>
      </c>
      <c r="BI1256">
        <v>2076</v>
      </c>
      <c r="BJ1256">
        <v>2077</v>
      </c>
      <c r="BK1256">
        <v>2078</v>
      </c>
      <c r="BL1256">
        <v>2079</v>
      </c>
      <c r="BM1256">
        <v>2080</v>
      </c>
      <c r="BN1256">
        <v>2081</v>
      </c>
      <c r="BO1256">
        <v>2082</v>
      </c>
      <c r="BP1256">
        <v>2083</v>
      </c>
      <c r="BQ1256">
        <v>2084</v>
      </c>
      <c r="BR1256">
        <v>2085</v>
      </c>
      <c r="BS1256">
        <v>2086</v>
      </c>
      <c r="BT1256">
        <v>2087</v>
      </c>
      <c r="BU1256">
        <v>2088</v>
      </c>
      <c r="BV1256">
        <v>2089</v>
      </c>
      <c r="BW1256">
        <v>2090</v>
      </c>
      <c r="BX1256">
        <v>2091</v>
      </c>
      <c r="BY1256">
        <v>2092</v>
      </c>
      <c r="BZ1256">
        <v>2093</v>
      </c>
      <c r="CA1256">
        <v>2094</v>
      </c>
      <c r="CB1256">
        <v>2095</v>
      </c>
      <c r="CC1256">
        <v>2096</v>
      </c>
      <c r="CD1256">
        <v>2097</v>
      </c>
      <c r="CE1256">
        <v>2098</v>
      </c>
      <c r="CF1256">
        <v>2099</v>
      </c>
      <c r="CG1256">
        <v>2100</v>
      </c>
    </row>
    <row r="1257" spans="1:85">
      <c r="A1257" s="74"/>
      <c r="B1257" s="74" t="s">
        <v>4</v>
      </c>
      <c r="C1257" s="73">
        <v>0</v>
      </c>
      <c r="D1257" s="73">
        <v>0</v>
      </c>
      <c r="E1257" s="73">
        <v>0</v>
      </c>
      <c r="F1257" s="73">
        <v>0</v>
      </c>
      <c r="G1257" s="73">
        <v>0</v>
      </c>
      <c r="H1257" s="73">
        <v>0</v>
      </c>
      <c r="I1257" s="73">
        <v>0</v>
      </c>
      <c r="J1257" s="73">
        <v>0</v>
      </c>
      <c r="K1257" s="73">
        <v>0</v>
      </c>
      <c r="L1257" s="73">
        <v>0</v>
      </c>
      <c r="M1257" s="73">
        <v>0</v>
      </c>
      <c r="N1257" s="73">
        <v>0</v>
      </c>
      <c r="O1257" s="73">
        <v>0</v>
      </c>
      <c r="P1257" s="73">
        <v>0</v>
      </c>
      <c r="Q1257" s="73">
        <v>0</v>
      </c>
      <c r="R1257" s="73">
        <v>0</v>
      </c>
      <c r="S1257" s="73">
        <v>0</v>
      </c>
      <c r="T1257" s="73">
        <v>0</v>
      </c>
      <c r="U1257" s="73">
        <v>0</v>
      </c>
      <c r="V1257" s="73">
        <v>0</v>
      </c>
      <c r="W1257" s="73">
        <v>0</v>
      </c>
      <c r="X1257" s="73">
        <v>0</v>
      </c>
      <c r="Y1257" s="73">
        <v>0</v>
      </c>
      <c r="Z1257" s="73">
        <v>0</v>
      </c>
      <c r="AA1257" s="73">
        <v>0</v>
      </c>
      <c r="AB1257" s="73">
        <v>0</v>
      </c>
      <c r="AC1257" s="73">
        <v>0</v>
      </c>
      <c r="AD1257" s="73">
        <v>0</v>
      </c>
      <c r="AE1257" s="73">
        <v>0</v>
      </c>
      <c r="AF1257" s="73">
        <v>0</v>
      </c>
      <c r="AG1257" s="73">
        <v>0</v>
      </c>
      <c r="AH1257" s="73">
        <v>0</v>
      </c>
      <c r="AI1257" s="73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</row>
    <row r="1258" spans="1:85">
      <c r="A1258" s="74" t="s">
        <v>0</v>
      </c>
      <c r="B1258" s="74" t="s">
        <v>3</v>
      </c>
      <c r="C1258" s="73">
        <v>0</v>
      </c>
      <c r="D1258" s="73">
        <v>0</v>
      </c>
      <c r="E1258" s="73">
        <v>0</v>
      </c>
      <c r="F1258" s="73">
        <v>0</v>
      </c>
      <c r="G1258" s="73">
        <v>0</v>
      </c>
      <c r="H1258" s="73">
        <v>0</v>
      </c>
      <c r="I1258" s="73">
        <v>0</v>
      </c>
      <c r="J1258" s="73">
        <v>0</v>
      </c>
      <c r="K1258" s="73">
        <v>0</v>
      </c>
      <c r="L1258" s="73">
        <v>0</v>
      </c>
      <c r="M1258" s="73">
        <v>0</v>
      </c>
      <c r="N1258" s="73">
        <v>0</v>
      </c>
      <c r="O1258" s="73">
        <v>0</v>
      </c>
      <c r="P1258" s="73">
        <v>0</v>
      </c>
      <c r="Q1258" s="73">
        <v>0</v>
      </c>
      <c r="R1258" s="73">
        <v>0</v>
      </c>
      <c r="S1258" s="73">
        <v>0</v>
      </c>
      <c r="T1258" s="73">
        <v>0</v>
      </c>
      <c r="U1258" s="73">
        <v>0</v>
      </c>
      <c r="V1258" s="73">
        <v>0</v>
      </c>
      <c r="W1258" s="73">
        <v>0</v>
      </c>
      <c r="X1258" s="73">
        <v>0</v>
      </c>
      <c r="Y1258" s="73">
        <v>0</v>
      </c>
      <c r="Z1258" s="73">
        <v>0</v>
      </c>
      <c r="AA1258" s="73">
        <v>0</v>
      </c>
      <c r="AB1258" s="73">
        <v>0</v>
      </c>
      <c r="AC1258" s="73">
        <v>0</v>
      </c>
      <c r="AD1258" s="73">
        <v>0</v>
      </c>
      <c r="AE1258" s="73">
        <v>0</v>
      </c>
      <c r="AF1258" s="73">
        <v>0</v>
      </c>
      <c r="AG1258" s="73">
        <v>0</v>
      </c>
      <c r="AH1258" s="73">
        <v>0</v>
      </c>
      <c r="AI1258" s="73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</row>
    <row r="1259" spans="1:85">
      <c r="A1259" s="74"/>
      <c r="B1259" s="74" t="s">
        <v>34</v>
      </c>
      <c r="C1259" s="73">
        <v>0</v>
      </c>
      <c r="D1259" s="73">
        <v>0</v>
      </c>
      <c r="E1259" s="73">
        <v>0</v>
      </c>
      <c r="F1259" s="73">
        <v>0</v>
      </c>
      <c r="G1259" s="73">
        <v>0</v>
      </c>
      <c r="H1259" s="73">
        <v>0</v>
      </c>
      <c r="I1259" s="73">
        <v>0</v>
      </c>
      <c r="J1259" s="73">
        <v>0</v>
      </c>
      <c r="K1259" s="73">
        <v>0</v>
      </c>
      <c r="L1259" s="73">
        <v>0</v>
      </c>
      <c r="M1259" s="73">
        <v>0</v>
      </c>
      <c r="N1259" s="73">
        <v>0</v>
      </c>
      <c r="O1259" s="73">
        <v>0</v>
      </c>
      <c r="P1259" s="73">
        <v>0</v>
      </c>
      <c r="Q1259" s="73">
        <v>0</v>
      </c>
      <c r="R1259" s="73">
        <v>0</v>
      </c>
      <c r="S1259" s="73">
        <v>0</v>
      </c>
      <c r="T1259" s="73">
        <v>0</v>
      </c>
      <c r="U1259" s="73">
        <v>0</v>
      </c>
      <c r="V1259" s="73">
        <v>0</v>
      </c>
      <c r="W1259" s="73">
        <v>0</v>
      </c>
      <c r="X1259" s="73">
        <v>0</v>
      </c>
      <c r="Y1259" s="73">
        <v>0</v>
      </c>
      <c r="Z1259" s="73">
        <v>0</v>
      </c>
      <c r="AA1259" s="73">
        <v>0</v>
      </c>
      <c r="AB1259" s="73">
        <v>0</v>
      </c>
      <c r="AC1259" s="73">
        <v>0</v>
      </c>
      <c r="AD1259" s="73">
        <v>0</v>
      </c>
      <c r="AE1259" s="73">
        <v>0</v>
      </c>
      <c r="AF1259" s="73">
        <v>0</v>
      </c>
      <c r="AG1259" s="73">
        <v>0</v>
      </c>
      <c r="AH1259" s="73">
        <v>0</v>
      </c>
      <c r="AI1259" s="73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</row>
    <row r="1260" spans="1:85">
      <c r="A1260" s="14"/>
      <c r="B1260" s="14" t="s">
        <v>35</v>
      </c>
      <c r="C1260" s="73">
        <v>0</v>
      </c>
      <c r="D1260" s="73">
        <v>0</v>
      </c>
      <c r="E1260" s="73">
        <v>0</v>
      </c>
      <c r="F1260" s="73">
        <v>0</v>
      </c>
      <c r="G1260" s="73">
        <v>0</v>
      </c>
      <c r="H1260" s="73">
        <v>0</v>
      </c>
      <c r="I1260" s="73">
        <v>0</v>
      </c>
      <c r="J1260" s="73">
        <v>0</v>
      </c>
      <c r="K1260" s="73">
        <v>0</v>
      </c>
      <c r="L1260" s="73">
        <v>0</v>
      </c>
      <c r="M1260" s="73">
        <v>0</v>
      </c>
      <c r="N1260" s="73">
        <v>0</v>
      </c>
      <c r="O1260" s="73">
        <v>0</v>
      </c>
      <c r="P1260" s="73">
        <v>0</v>
      </c>
      <c r="Q1260" s="73">
        <v>0</v>
      </c>
      <c r="R1260" s="73">
        <v>0</v>
      </c>
      <c r="S1260" s="73">
        <v>0</v>
      </c>
      <c r="T1260" s="73">
        <v>0</v>
      </c>
      <c r="U1260" s="73">
        <v>0</v>
      </c>
      <c r="V1260" s="73">
        <v>0</v>
      </c>
      <c r="W1260" s="73">
        <v>0</v>
      </c>
      <c r="X1260" s="73">
        <v>0</v>
      </c>
      <c r="Y1260" s="73">
        <v>0</v>
      </c>
      <c r="Z1260" s="73">
        <v>0</v>
      </c>
      <c r="AA1260" s="73">
        <v>0</v>
      </c>
      <c r="AB1260" s="73">
        <v>0</v>
      </c>
      <c r="AC1260" s="73">
        <v>0</v>
      </c>
      <c r="AD1260" s="73">
        <v>0</v>
      </c>
      <c r="AE1260" s="73">
        <v>0</v>
      </c>
      <c r="AF1260" s="73">
        <v>0</v>
      </c>
      <c r="AG1260" s="73">
        <v>0</v>
      </c>
      <c r="AH1260" s="73">
        <v>0</v>
      </c>
      <c r="AI1260" s="73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</row>
    <row r="1261" spans="1:85">
      <c r="A1261" s="4"/>
      <c r="B1261" s="4" t="s">
        <v>4</v>
      </c>
      <c r="C1261" s="73">
        <v>0</v>
      </c>
      <c r="D1261" s="73">
        <v>0</v>
      </c>
      <c r="E1261" s="73">
        <v>0</v>
      </c>
      <c r="F1261" s="73">
        <v>0</v>
      </c>
      <c r="G1261" s="73">
        <v>0</v>
      </c>
      <c r="H1261" s="73">
        <v>0</v>
      </c>
      <c r="I1261" s="73">
        <v>0</v>
      </c>
      <c r="J1261" s="73">
        <v>0</v>
      </c>
      <c r="K1261" s="73">
        <v>0</v>
      </c>
      <c r="L1261" s="73">
        <v>0</v>
      </c>
      <c r="M1261" s="73">
        <v>0</v>
      </c>
      <c r="N1261" s="73">
        <v>0</v>
      </c>
      <c r="O1261" s="73">
        <v>0</v>
      </c>
      <c r="P1261" s="73">
        <v>0</v>
      </c>
      <c r="Q1261" s="73">
        <v>0</v>
      </c>
      <c r="R1261" s="73">
        <v>0</v>
      </c>
      <c r="S1261" s="73">
        <v>0</v>
      </c>
      <c r="T1261" s="73">
        <v>0</v>
      </c>
      <c r="U1261" s="73">
        <v>0</v>
      </c>
      <c r="V1261" s="73">
        <v>0</v>
      </c>
      <c r="W1261" s="73">
        <v>0</v>
      </c>
      <c r="X1261" s="73">
        <v>0</v>
      </c>
      <c r="Y1261" s="73">
        <v>0</v>
      </c>
      <c r="Z1261" s="73">
        <v>0</v>
      </c>
      <c r="AA1261" s="73">
        <v>0</v>
      </c>
      <c r="AB1261" s="73">
        <v>0</v>
      </c>
      <c r="AC1261" s="73">
        <v>0</v>
      </c>
      <c r="AD1261" s="73">
        <v>0</v>
      </c>
      <c r="AE1261" s="73">
        <v>0</v>
      </c>
      <c r="AF1261" s="73">
        <v>0</v>
      </c>
      <c r="AG1261" s="73">
        <v>0</v>
      </c>
      <c r="AH1261" s="73">
        <v>0</v>
      </c>
      <c r="AI1261" s="73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</row>
    <row r="1262" spans="1:85">
      <c r="A1262" s="74" t="s">
        <v>1</v>
      </c>
      <c r="B1262" s="74" t="s">
        <v>3</v>
      </c>
      <c r="C1262" s="73">
        <v>0</v>
      </c>
      <c r="D1262" s="73">
        <v>0</v>
      </c>
      <c r="E1262" s="73">
        <v>0</v>
      </c>
      <c r="F1262" s="73">
        <v>0</v>
      </c>
      <c r="G1262" s="73">
        <v>0</v>
      </c>
      <c r="H1262" s="73">
        <v>0</v>
      </c>
      <c r="I1262" s="73">
        <v>0</v>
      </c>
      <c r="J1262" s="73">
        <v>0</v>
      </c>
      <c r="K1262" s="73">
        <v>0</v>
      </c>
      <c r="L1262" s="73">
        <v>0</v>
      </c>
      <c r="M1262" s="73">
        <v>0</v>
      </c>
      <c r="N1262" s="73">
        <v>0</v>
      </c>
      <c r="O1262" s="73">
        <v>0</v>
      </c>
      <c r="P1262" s="73">
        <v>0</v>
      </c>
      <c r="Q1262" s="73">
        <v>0</v>
      </c>
      <c r="R1262" s="73">
        <v>0</v>
      </c>
      <c r="S1262" s="73">
        <v>0</v>
      </c>
      <c r="T1262" s="73">
        <v>0</v>
      </c>
      <c r="U1262" s="73">
        <v>0</v>
      </c>
      <c r="V1262" s="73">
        <v>0</v>
      </c>
      <c r="W1262" s="73">
        <v>0</v>
      </c>
      <c r="X1262" s="73">
        <v>0</v>
      </c>
      <c r="Y1262" s="73">
        <v>0</v>
      </c>
      <c r="Z1262" s="73">
        <v>0</v>
      </c>
      <c r="AA1262" s="73">
        <v>0</v>
      </c>
      <c r="AB1262" s="73">
        <v>0</v>
      </c>
      <c r="AC1262" s="73">
        <v>0</v>
      </c>
      <c r="AD1262" s="73">
        <v>0</v>
      </c>
      <c r="AE1262" s="73">
        <v>0</v>
      </c>
      <c r="AF1262" s="73">
        <v>0</v>
      </c>
      <c r="AG1262" s="73">
        <v>0</v>
      </c>
      <c r="AH1262" s="73">
        <v>0</v>
      </c>
      <c r="AI1262" s="73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</row>
    <row r="1263" spans="1:85">
      <c r="A1263" s="74"/>
      <c r="B1263" s="74" t="s">
        <v>34</v>
      </c>
      <c r="C1263" s="73">
        <v>0</v>
      </c>
      <c r="D1263" s="73">
        <v>0</v>
      </c>
      <c r="E1263" s="73">
        <v>0</v>
      </c>
      <c r="F1263" s="73">
        <v>0</v>
      </c>
      <c r="G1263" s="73">
        <v>0</v>
      </c>
      <c r="H1263" s="73">
        <v>0</v>
      </c>
      <c r="I1263" s="73">
        <v>0</v>
      </c>
      <c r="J1263" s="73">
        <v>0</v>
      </c>
      <c r="K1263" s="73">
        <v>0</v>
      </c>
      <c r="L1263" s="73">
        <v>0</v>
      </c>
      <c r="M1263" s="73">
        <v>0</v>
      </c>
      <c r="N1263" s="73">
        <v>0</v>
      </c>
      <c r="O1263" s="73">
        <v>0</v>
      </c>
      <c r="P1263" s="73">
        <v>0</v>
      </c>
      <c r="Q1263" s="73">
        <v>0</v>
      </c>
      <c r="R1263" s="73">
        <v>0</v>
      </c>
      <c r="S1263" s="73">
        <v>0</v>
      </c>
      <c r="T1263" s="73">
        <v>0</v>
      </c>
      <c r="U1263" s="73">
        <v>0</v>
      </c>
      <c r="V1263" s="73">
        <v>0</v>
      </c>
      <c r="W1263" s="73">
        <v>0</v>
      </c>
      <c r="X1263" s="73">
        <v>0</v>
      </c>
      <c r="Y1263" s="73">
        <v>0</v>
      </c>
      <c r="Z1263" s="73">
        <v>0</v>
      </c>
      <c r="AA1263" s="73">
        <v>0</v>
      </c>
      <c r="AB1263" s="73">
        <v>0</v>
      </c>
      <c r="AC1263" s="73">
        <v>0</v>
      </c>
      <c r="AD1263" s="73">
        <v>0</v>
      </c>
      <c r="AE1263" s="73">
        <v>0</v>
      </c>
      <c r="AF1263" s="73">
        <v>0</v>
      </c>
      <c r="AG1263" s="73">
        <v>0</v>
      </c>
      <c r="AH1263" s="73">
        <v>0</v>
      </c>
      <c r="AI1263" s="7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</row>
    <row r="1264" spans="1:85">
      <c r="A1264" s="14"/>
      <c r="B1264" s="14" t="s">
        <v>35</v>
      </c>
      <c r="C1264" s="73">
        <v>0</v>
      </c>
      <c r="D1264" s="73">
        <v>0</v>
      </c>
      <c r="E1264" s="73">
        <v>0</v>
      </c>
      <c r="F1264" s="73">
        <v>0</v>
      </c>
      <c r="G1264" s="73">
        <v>0</v>
      </c>
      <c r="H1264" s="73">
        <v>0</v>
      </c>
      <c r="I1264" s="73">
        <v>0</v>
      </c>
      <c r="J1264" s="73">
        <v>0</v>
      </c>
      <c r="K1264" s="73">
        <v>0</v>
      </c>
      <c r="L1264" s="73">
        <v>0</v>
      </c>
      <c r="M1264" s="73">
        <v>0</v>
      </c>
      <c r="N1264" s="73">
        <v>0</v>
      </c>
      <c r="O1264" s="73">
        <v>0</v>
      </c>
      <c r="P1264" s="73">
        <v>0</v>
      </c>
      <c r="Q1264" s="73">
        <v>0</v>
      </c>
      <c r="R1264" s="73">
        <v>0</v>
      </c>
      <c r="S1264" s="73">
        <v>0</v>
      </c>
      <c r="T1264" s="73">
        <v>0</v>
      </c>
      <c r="U1264" s="73">
        <v>0</v>
      </c>
      <c r="V1264" s="73">
        <v>0</v>
      </c>
      <c r="W1264" s="73">
        <v>0</v>
      </c>
      <c r="X1264" s="73">
        <v>0</v>
      </c>
      <c r="Y1264" s="73">
        <v>0</v>
      </c>
      <c r="Z1264" s="73">
        <v>0</v>
      </c>
      <c r="AA1264" s="73">
        <v>0</v>
      </c>
      <c r="AB1264" s="73">
        <v>0</v>
      </c>
      <c r="AC1264" s="73">
        <v>0</v>
      </c>
      <c r="AD1264" s="73">
        <v>0</v>
      </c>
      <c r="AE1264" s="73">
        <v>0</v>
      </c>
      <c r="AF1264" s="73">
        <v>0</v>
      </c>
      <c r="AG1264" s="73">
        <v>0</v>
      </c>
      <c r="AH1264" s="73">
        <v>0</v>
      </c>
      <c r="AI1264" s="73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</row>
    <row r="1265" spans="1:85">
      <c r="A1265" s="4"/>
      <c r="B1265" s="4" t="s">
        <v>4</v>
      </c>
      <c r="C1265" s="73">
        <v>0</v>
      </c>
      <c r="D1265" s="73">
        <v>0</v>
      </c>
      <c r="E1265" s="73">
        <v>0</v>
      </c>
      <c r="F1265" s="73">
        <v>0</v>
      </c>
      <c r="G1265" s="73">
        <v>0</v>
      </c>
      <c r="H1265" s="73">
        <v>0</v>
      </c>
      <c r="I1265" s="73">
        <v>0</v>
      </c>
      <c r="J1265" s="73">
        <v>0</v>
      </c>
      <c r="K1265" s="73">
        <v>0</v>
      </c>
      <c r="L1265" s="73">
        <v>0</v>
      </c>
      <c r="M1265" s="73">
        <v>0</v>
      </c>
      <c r="N1265" s="73">
        <v>0</v>
      </c>
      <c r="O1265" s="73">
        <v>0</v>
      </c>
      <c r="P1265" s="73">
        <v>0</v>
      </c>
      <c r="Q1265" s="73">
        <v>0</v>
      </c>
      <c r="R1265" s="73">
        <v>0</v>
      </c>
      <c r="S1265" s="73">
        <v>0</v>
      </c>
      <c r="T1265" s="73">
        <v>0</v>
      </c>
      <c r="U1265" s="73">
        <v>0</v>
      </c>
      <c r="V1265" s="73">
        <v>0</v>
      </c>
      <c r="W1265" s="73">
        <v>0</v>
      </c>
      <c r="X1265" s="73">
        <v>0</v>
      </c>
      <c r="Y1265" s="73">
        <v>0</v>
      </c>
      <c r="Z1265" s="73">
        <v>0</v>
      </c>
      <c r="AA1265" s="73">
        <v>0</v>
      </c>
      <c r="AB1265" s="73">
        <v>0</v>
      </c>
      <c r="AC1265" s="73">
        <v>0</v>
      </c>
      <c r="AD1265" s="73">
        <v>0</v>
      </c>
      <c r="AE1265" s="73">
        <v>0</v>
      </c>
      <c r="AF1265" s="73">
        <v>0</v>
      </c>
      <c r="AG1265" s="73">
        <v>0</v>
      </c>
      <c r="AH1265" s="73">
        <v>0</v>
      </c>
      <c r="AI1265" s="73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</row>
    <row r="1266" spans="1:85">
      <c r="A1266" s="14" t="s">
        <v>5</v>
      </c>
      <c r="B1266" s="14" t="s">
        <v>3</v>
      </c>
      <c r="C1266" s="73">
        <v>0</v>
      </c>
      <c r="D1266" s="73">
        <v>0</v>
      </c>
      <c r="E1266" s="73">
        <v>0</v>
      </c>
      <c r="F1266" s="73">
        <v>0</v>
      </c>
      <c r="G1266" s="73">
        <v>0</v>
      </c>
      <c r="H1266" s="73">
        <v>0</v>
      </c>
      <c r="I1266" s="73">
        <v>0</v>
      </c>
      <c r="J1266" s="73">
        <v>0</v>
      </c>
      <c r="K1266" s="73">
        <v>0</v>
      </c>
      <c r="L1266" s="73">
        <v>0</v>
      </c>
      <c r="M1266" s="73">
        <v>0</v>
      </c>
      <c r="N1266" s="73">
        <v>0</v>
      </c>
      <c r="O1266" s="73">
        <v>0</v>
      </c>
      <c r="P1266" s="73">
        <v>0</v>
      </c>
      <c r="Q1266" s="73">
        <v>0</v>
      </c>
      <c r="R1266" s="73">
        <v>0</v>
      </c>
      <c r="S1266" s="73">
        <v>0</v>
      </c>
      <c r="T1266" s="73">
        <v>0</v>
      </c>
      <c r="U1266" s="73">
        <v>0</v>
      </c>
      <c r="V1266" s="73">
        <v>0</v>
      </c>
      <c r="W1266" s="73">
        <v>0</v>
      </c>
      <c r="X1266" s="73">
        <v>0</v>
      </c>
      <c r="Y1266" s="73">
        <v>0</v>
      </c>
      <c r="Z1266" s="73">
        <v>0</v>
      </c>
      <c r="AA1266" s="73">
        <v>0</v>
      </c>
      <c r="AB1266" s="73">
        <v>0</v>
      </c>
      <c r="AC1266" s="73">
        <v>0</v>
      </c>
      <c r="AD1266" s="73">
        <v>0</v>
      </c>
      <c r="AE1266" s="73">
        <v>0</v>
      </c>
      <c r="AF1266" s="73">
        <v>0</v>
      </c>
      <c r="AG1266" s="73">
        <v>0</v>
      </c>
      <c r="AH1266" s="73">
        <v>0</v>
      </c>
      <c r="AI1266" s="73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</row>
    <row r="1267" spans="1:85">
      <c r="A1267" s="5"/>
      <c r="B1267" s="5" t="s">
        <v>4</v>
      </c>
      <c r="C1267" s="73">
        <v>0</v>
      </c>
      <c r="D1267" s="73">
        <v>0</v>
      </c>
      <c r="E1267" s="73">
        <v>0</v>
      </c>
      <c r="F1267" s="73">
        <v>0</v>
      </c>
      <c r="G1267" s="73">
        <v>0</v>
      </c>
      <c r="H1267" s="73">
        <v>0</v>
      </c>
      <c r="I1267" s="73">
        <v>0</v>
      </c>
      <c r="J1267" s="73">
        <v>0</v>
      </c>
      <c r="K1267" s="73">
        <v>0</v>
      </c>
      <c r="L1267" s="73">
        <v>0</v>
      </c>
      <c r="M1267" s="73">
        <v>0</v>
      </c>
      <c r="N1267" s="73">
        <v>0</v>
      </c>
      <c r="O1267" s="73">
        <v>0</v>
      </c>
      <c r="P1267" s="73">
        <v>0</v>
      </c>
      <c r="Q1267" s="73">
        <v>0</v>
      </c>
      <c r="R1267" s="73">
        <v>0</v>
      </c>
      <c r="S1267" s="73">
        <v>0</v>
      </c>
      <c r="T1267" s="73">
        <v>0</v>
      </c>
      <c r="U1267" s="73">
        <v>0</v>
      </c>
      <c r="V1267" s="73">
        <v>0</v>
      </c>
      <c r="W1267" s="73">
        <v>0</v>
      </c>
      <c r="X1267" s="73">
        <v>0</v>
      </c>
      <c r="Y1267" s="73">
        <v>0</v>
      </c>
      <c r="Z1267" s="73">
        <v>0</v>
      </c>
      <c r="AA1267" s="73">
        <v>0</v>
      </c>
      <c r="AB1267" s="73">
        <v>0</v>
      </c>
      <c r="AC1267" s="73">
        <v>0</v>
      </c>
      <c r="AD1267" s="73">
        <v>0</v>
      </c>
      <c r="AE1267" s="73">
        <v>0</v>
      </c>
      <c r="AF1267" s="73">
        <v>0</v>
      </c>
      <c r="AG1267" s="73">
        <v>0</v>
      </c>
      <c r="AH1267" s="73">
        <v>0</v>
      </c>
      <c r="AI1267" s="73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</row>
    <row r="1268" spans="1:85">
      <c r="A1268" s="5" t="s">
        <v>2</v>
      </c>
      <c r="B1268" s="5" t="s">
        <v>3</v>
      </c>
      <c r="C1268" s="73">
        <v>0</v>
      </c>
      <c r="D1268" s="73">
        <v>0</v>
      </c>
      <c r="E1268" s="73">
        <v>0</v>
      </c>
      <c r="F1268" s="73">
        <v>0</v>
      </c>
      <c r="G1268" s="73">
        <v>0</v>
      </c>
      <c r="H1268" s="73">
        <v>0</v>
      </c>
      <c r="I1268" s="73">
        <v>0</v>
      </c>
      <c r="J1268" s="73">
        <v>0</v>
      </c>
      <c r="K1268" s="73">
        <v>0</v>
      </c>
      <c r="L1268" s="73">
        <v>0</v>
      </c>
      <c r="M1268" s="73">
        <v>0</v>
      </c>
      <c r="N1268" s="73">
        <v>0</v>
      </c>
      <c r="O1268" s="73">
        <v>0</v>
      </c>
      <c r="P1268" s="73">
        <v>0</v>
      </c>
      <c r="Q1268" s="73">
        <v>0</v>
      </c>
      <c r="R1268" s="73">
        <v>0</v>
      </c>
      <c r="S1268" s="73">
        <v>0</v>
      </c>
      <c r="T1268" s="73">
        <v>0</v>
      </c>
      <c r="U1268" s="73">
        <v>0</v>
      </c>
      <c r="V1268" s="73">
        <v>0</v>
      </c>
      <c r="W1268" s="73">
        <v>0</v>
      </c>
      <c r="X1268" s="73">
        <v>0</v>
      </c>
      <c r="Y1268" s="73">
        <v>0</v>
      </c>
      <c r="Z1268" s="73">
        <v>0</v>
      </c>
      <c r="AA1268" s="73">
        <v>0</v>
      </c>
      <c r="AB1268" s="73">
        <v>0</v>
      </c>
      <c r="AC1268" s="73">
        <v>0</v>
      </c>
      <c r="AD1268" s="73">
        <v>0</v>
      </c>
      <c r="AE1268" s="73">
        <v>0</v>
      </c>
      <c r="AF1268" s="73">
        <v>0</v>
      </c>
      <c r="AG1268" s="73">
        <v>0</v>
      </c>
      <c r="AH1268" s="73">
        <v>0</v>
      </c>
      <c r="AI1268" s="73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</row>
    <row r="1269" spans="1:85">
      <c r="A1269" s="4"/>
      <c r="B1269" s="4" t="s">
        <v>4</v>
      </c>
      <c r="C1269" s="73">
        <v>0</v>
      </c>
      <c r="D1269" s="73">
        <v>0</v>
      </c>
      <c r="E1269" s="73">
        <v>0</v>
      </c>
      <c r="F1269" s="73">
        <v>0</v>
      </c>
      <c r="G1269" s="73">
        <v>0</v>
      </c>
      <c r="H1269" s="73">
        <v>0</v>
      </c>
      <c r="I1269" s="73">
        <v>0</v>
      </c>
      <c r="J1269" s="73">
        <v>0</v>
      </c>
      <c r="K1269" s="73">
        <v>0</v>
      </c>
      <c r="L1269" s="73">
        <v>0</v>
      </c>
      <c r="M1269" s="73">
        <v>0</v>
      </c>
      <c r="N1269" s="73">
        <v>0</v>
      </c>
      <c r="O1269" s="73">
        <v>0</v>
      </c>
      <c r="P1269" s="73">
        <v>0</v>
      </c>
      <c r="Q1269" s="73">
        <v>0</v>
      </c>
      <c r="R1269" s="73">
        <v>0</v>
      </c>
      <c r="S1269" s="73">
        <v>0</v>
      </c>
      <c r="T1269" s="73">
        <v>0</v>
      </c>
      <c r="U1269" s="73">
        <v>0</v>
      </c>
      <c r="V1269" s="73">
        <v>0</v>
      </c>
      <c r="W1269" s="73">
        <v>0</v>
      </c>
      <c r="X1269" s="73">
        <v>0</v>
      </c>
      <c r="Y1269" s="73">
        <v>0</v>
      </c>
      <c r="Z1269" s="73">
        <v>0</v>
      </c>
      <c r="AA1269" s="73">
        <v>0</v>
      </c>
      <c r="AB1269" s="73">
        <v>0</v>
      </c>
      <c r="AC1269" s="73">
        <v>0</v>
      </c>
      <c r="AD1269" s="73">
        <v>0</v>
      </c>
      <c r="AE1269" s="73">
        <v>0</v>
      </c>
      <c r="AF1269" s="73">
        <v>0</v>
      </c>
      <c r="AG1269" s="73">
        <v>0</v>
      </c>
      <c r="AH1269" s="73">
        <v>0</v>
      </c>
      <c r="AI1269" s="73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</row>
    <row r="1270" spans="1:85">
      <c r="A1270" s="14" t="s">
        <v>7</v>
      </c>
      <c r="B1270" s="14" t="s">
        <v>3</v>
      </c>
      <c r="C1270" s="73">
        <v>0</v>
      </c>
      <c r="D1270" s="73">
        <v>0</v>
      </c>
      <c r="E1270" s="73">
        <v>0</v>
      </c>
      <c r="F1270" s="73">
        <v>0</v>
      </c>
      <c r="G1270" s="73">
        <v>0</v>
      </c>
      <c r="H1270" s="73">
        <v>0</v>
      </c>
      <c r="I1270" s="73">
        <v>0</v>
      </c>
      <c r="J1270" s="73">
        <v>0</v>
      </c>
      <c r="K1270" s="73">
        <v>0</v>
      </c>
      <c r="L1270" s="73">
        <v>0</v>
      </c>
      <c r="M1270" s="73">
        <v>0</v>
      </c>
      <c r="N1270" s="73">
        <v>0</v>
      </c>
      <c r="O1270" s="73">
        <v>0</v>
      </c>
      <c r="P1270" s="73">
        <v>0</v>
      </c>
      <c r="Q1270" s="73">
        <v>0</v>
      </c>
      <c r="R1270" s="73">
        <v>0</v>
      </c>
      <c r="S1270" s="73">
        <v>0</v>
      </c>
      <c r="T1270" s="73">
        <v>0</v>
      </c>
      <c r="U1270" s="73">
        <v>0</v>
      </c>
      <c r="V1270" s="73">
        <v>0</v>
      </c>
      <c r="W1270" s="73">
        <v>0</v>
      </c>
      <c r="X1270" s="73">
        <v>0</v>
      </c>
      <c r="Y1270" s="73">
        <v>0</v>
      </c>
      <c r="Z1270" s="73">
        <v>0</v>
      </c>
      <c r="AA1270" s="73">
        <v>0</v>
      </c>
      <c r="AB1270" s="73">
        <v>0</v>
      </c>
      <c r="AC1270" s="73">
        <v>0</v>
      </c>
      <c r="AD1270" s="73">
        <v>0</v>
      </c>
      <c r="AE1270" s="73">
        <v>0</v>
      </c>
      <c r="AF1270" s="73">
        <v>0</v>
      </c>
      <c r="AG1270" s="73">
        <v>0</v>
      </c>
      <c r="AH1270" s="73">
        <v>0</v>
      </c>
      <c r="AI1270" s="73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>
      <c r="A1271" s="4"/>
      <c r="B1271" s="4" t="s">
        <v>4</v>
      </c>
      <c r="C1271" s="73">
        <v>0</v>
      </c>
      <c r="D1271" s="73">
        <v>0</v>
      </c>
      <c r="E1271" s="73">
        <v>0</v>
      </c>
      <c r="F1271" s="73">
        <v>0</v>
      </c>
      <c r="G1271" s="73">
        <v>0</v>
      </c>
      <c r="H1271" s="73">
        <v>0</v>
      </c>
      <c r="I1271" s="73">
        <v>0</v>
      </c>
      <c r="J1271" s="73">
        <v>0</v>
      </c>
      <c r="K1271" s="73">
        <v>0</v>
      </c>
      <c r="L1271" s="73">
        <v>0</v>
      </c>
      <c r="M1271" s="73">
        <v>0</v>
      </c>
      <c r="N1271" s="73">
        <v>0</v>
      </c>
      <c r="O1271" s="73">
        <v>0</v>
      </c>
      <c r="P1271" s="73">
        <v>0</v>
      </c>
      <c r="Q1271" s="73">
        <v>0</v>
      </c>
      <c r="R1271" s="73">
        <v>0</v>
      </c>
      <c r="S1271" s="73">
        <v>0</v>
      </c>
      <c r="T1271" s="73">
        <v>0</v>
      </c>
      <c r="U1271" s="73">
        <v>0</v>
      </c>
      <c r="V1271" s="73">
        <v>0</v>
      </c>
      <c r="W1271" s="73">
        <v>0</v>
      </c>
      <c r="X1271" s="73">
        <v>0</v>
      </c>
      <c r="Y1271" s="73">
        <v>0</v>
      </c>
      <c r="Z1271" s="73">
        <v>0</v>
      </c>
      <c r="AA1271" s="73">
        <v>0</v>
      </c>
      <c r="AB1271" s="73">
        <v>0</v>
      </c>
      <c r="AC1271" s="73">
        <v>0</v>
      </c>
      <c r="AD1271" s="73">
        <v>0</v>
      </c>
      <c r="AE1271" s="73">
        <v>0</v>
      </c>
      <c r="AF1271" s="73">
        <v>0</v>
      </c>
      <c r="AG1271" s="73">
        <v>0</v>
      </c>
      <c r="AH1271" s="73">
        <v>0</v>
      </c>
      <c r="AI1271" s="73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>
      <c r="A1272" s="14" t="s">
        <v>6</v>
      </c>
      <c r="B1272" s="14" t="s">
        <v>3</v>
      </c>
      <c r="C1272" s="73">
        <v>0</v>
      </c>
      <c r="D1272" s="73">
        <v>0</v>
      </c>
      <c r="E1272" s="73">
        <v>0</v>
      </c>
      <c r="F1272" s="73">
        <v>0</v>
      </c>
      <c r="G1272" s="73">
        <v>0</v>
      </c>
      <c r="H1272" s="73">
        <v>0</v>
      </c>
      <c r="I1272" s="73">
        <v>0</v>
      </c>
      <c r="J1272" s="73">
        <v>0</v>
      </c>
      <c r="K1272" s="73">
        <v>0</v>
      </c>
      <c r="L1272" s="73">
        <v>0</v>
      </c>
      <c r="M1272" s="73">
        <v>0</v>
      </c>
      <c r="N1272" s="73">
        <v>0</v>
      </c>
      <c r="O1272" s="73">
        <v>0</v>
      </c>
      <c r="P1272" s="73">
        <v>0</v>
      </c>
      <c r="Q1272" s="73">
        <v>0</v>
      </c>
      <c r="R1272" s="73">
        <v>0</v>
      </c>
      <c r="S1272" s="73">
        <v>0</v>
      </c>
      <c r="T1272" s="73">
        <v>0</v>
      </c>
      <c r="U1272" s="73">
        <v>0</v>
      </c>
      <c r="V1272" s="73">
        <v>0</v>
      </c>
      <c r="W1272" s="73">
        <v>0</v>
      </c>
      <c r="X1272" s="73">
        <v>0</v>
      </c>
      <c r="Y1272" s="73">
        <v>0</v>
      </c>
      <c r="Z1272" s="73">
        <v>0</v>
      </c>
      <c r="AA1272" s="73">
        <v>0</v>
      </c>
      <c r="AB1272" s="73">
        <v>0</v>
      </c>
      <c r="AC1272" s="73">
        <v>0</v>
      </c>
      <c r="AD1272" s="73">
        <v>0</v>
      </c>
      <c r="AE1272" s="73">
        <v>0</v>
      </c>
      <c r="AF1272" s="73">
        <v>0</v>
      </c>
      <c r="AG1272" s="73">
        <v>0</v>
      </c>
      <c r="AH1272" s="73">
        <v>0</v>
      </c>
      <c r="AI1272" s="73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</row>
    <row r="1273" spans="1:85">
      <c r="A1273" s="5"/>
      <c r="B1273" s="5" t="s">
        <v>4</v>
      </c>
      <c r="C1273" s="73">
        <v>0</v>
      </c>
      <c r="D1273" s="73">
        <v>0</v>
      </c>
      <c r="E1273" s="73">
        <v>0</v>
      </c>
      <c r="F1273" s="73">
        <v>0</v>
      </c>
      <c r="G1273" s="73">
        <v>0</v>
      </c>
      <c r="H1273" s="73">
        <v>0</v>
      </c>
      <c r="I1273" s="73">
        <v>0</v>
      </c>
      <c r="J1273" s="73">
        <v>0</v>
      </c>
      <c r="K1273" s="73">
        <v>0</v>
      </c>
      <c r="L1273" s="73">
        <v>0</v>
      </c>
      <c r="M1273" s="73">
        <v>0</v>
      </c>
      <c r="N1273" s="73">
        <v>0</v>
      </c>
      <c r="O1273" s="73">
        <v>0</v>
      </c>
      <c r="P1273" s="73">
        <v>0</v>
      </c>
      <c r="Q1273" s="73">
        <v>0</v>
      </c>
      <c r="R1273" s="73">
        <v>0</v>
      </c>
      <c r="S1273" s="73">
        <v>0</v>
      </c>
      <c r="T1273" s="73">
        <v>0</v>
      </c>
      <c r="U1273" s="73">
        <v>0</v>
      </c>
      <c r="V1273" s="73">
        <v>0</v>
      </c>
      <c r="W1273" s="73">
        <v>0</v>
      </c>
      <c r="X1273" s="73">
        <v>0</v>
      </c>
      <c r="Y1273" s="73">
        <v>0</v>
      </c>
      <c r="Z1273" s="73">
        <v>0</v>
      </c>
      <c r="AA1273" s="73">
        <v>0</v>
      </c>
      <c r="AB1273" s="73">
        <v>0</v>
      </c>
      <c r="AC1273" s="73">
        <v>0</v>
      </c>
      <c r="AD1273" s="73">
        <v>0</v>
      </c>
      <c r="AE1273" s="73">
        <v>0</v>
      </c>
      <c r="AF1273" s="73">
        <v>0</v>
      </c>
      <c r="AG1273" s="73">
        <v>0</v>
      </c>
      <c r="AH1273" s="73">
        <v>0</v>
      </c>
      <c r="AI1273" s="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</row>
    <row r="1274" spans="1:85">
      <c r="A1274" s="5" t="s">
        <v>8</v>
      </c>
      <c r="B1274" s="5" t="s">
        <v>3</v>
      </c>
      <c r="C1274" s="73">
        <v>0</v>
      </c>
      <c r="D1274" s="73">
        <v>0</v>
      </c>
      <c r="E1274" s="73">
        <v>0</v>
      </c>
      <c r="F1274" s="73">
        <v>0</v>
      </c>
      <c r="G1274" s="73">
        <v>0</v>
      </c>
      <c r="H1274" s="73">
        <v>0</v>
      </c>
      <c r="I1274" s="73">
        <v>0</v>
      </c>
      <c r="J1274" s="73">
        <v>0</v>
      </c>
      <c r="K1274" s="73">
        <v>0</v>
      </c>
      <c r="L1274" s="73">
        <v>0</v>
      </c>
      <c r="M1274" s="73">
        <v>0</v>
      </c>
      <c r="N1274" s="73">
        <v>0</v>
      </c>
      <c r="O1274" s="73">
        <v>0</v>
      </c>
      <c r="P1274" s="73">
        <v>0</v>
      </c>
      <c r="Q1274" s="73">
        <v>0</v>
      </c>
      <c r="R1274" s="73">
        <v>0</v>
      </c>
      <c r="S1274" s="73">
        <v>0</v>
      </c>
      <c r="T1274" s="73">
        <v>0</v>
      </c>
      <c r="U1274" s="73">
        <v>0</v>
      </c>
      <c r="V1274" s="73">
        <v>0</v>
      </c>
      <c r="W1274" s="73">
        <v>0</v>
      </c>
      <c r="X1274" s="73">
        <v>0</v>
      </c>
      <c r="Y1274" s="73">
        <v>0</v>
      </c>
      <c r="Z1274" s="73">
        <v>0</v>
      </c>
      <c r="AA1274" s="73">
        <v>0</v>
      </c>
      <c r="AB1274" s="73">
        <v>0</v>
      </c>
      <c r="AC1274" s="73">
        <v>0</v>
      </c>
      <c r="AD1274" s="73">
        <v>0</v>
      </c>
      <c r="AE1274" s="73">
        <v>0</v>
      </c>
      <c r="AF1274" s="73">
        <v>0</v>
      </c>
      <c r="AG1274" s="73">
        <v>0</v>
      </c>
      <c r="AH1274" s="73">
        <v>0</v>
      </c>
      <c r="AI1274" s="73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</row>
    <row r="1275" spans="1:85">
      <c r="A1275" s="4"/>
      <c r="B1275" s="4" t="s">
        <v>37</v>
      </c>
      <c r="C1275" s="73">
        <v>0</v>
      </c>
      <c r="D1275" s="73">
        <v>0</v>
      </c>
      <c r="E1275" s="73">
        <v>0</v>
      </c>
      <c r="F1275" s="73">
        <v>0</v>
      </c>
      <c r="G1275" s="73">
        <v>0</v>
      </c>
      <c r="H1275" s="73">
        <v>0</v>
      </c>
      <c r="I1275" s="73">
        <v>0</v>
      </c>
      <c r="J1275" s="73">
        <v>0</v>
      </c>
      <c r="K1275" s="73">
        <v>0</v>
      </c>
      <c r="L1275" s="73">
        <v>0</v>
      </c>
      <c r="M1275" s="73">
        <v>0</v>
      </c>
      <c r="N1275" s="73">
        <v>0</v>
      </c>
      <c r="O1275" s="73">
        <v>0</v>
      </c>
      <c r="P1275" s="73">
        <v>0</v>
      </c>
      <c r="Q1275" s="73">
        <v>0</v>
      </c>
      <c r="R1275" s="73">
        <v>0</v>
      </c>
      <c r="S1275" s="73">
        <v>0</v>
      </c>
      <c r="T1275" s="73">
        <v>0</v>
      </c>
      <c r="U1275" s="73">
        <v>0</v>
      </c>
      <c r="V1275" s="73">
        <v>0</v>
      </c>
      <c r="W1275" s="73">
        <v>0</v>
      </c>
      <c r="X1275" s="73">
        <v>0</v>
      </c>
      <c r="Y1275" s="73">
        <v>0</v>
      </c>
      <c r="Z1275" s="73">
        <v>0</v>
      </c>
      <c r="AA1275" s="73">
        <v>0</v>
      </c>
      <c r="AB1275" s="73">
        <v>0</v>
      </c>
      <c r="AC1275" s="73">
        <v>0</v>
      </c>
      <c r="AD1275" s="73">
        <v>0</v>
      </c>
      <c r="AE1275" s="73">
        <v>0</v>
      </c>
      <c r="AF1275" s="73">
        <v>0</v>
      </c>
      <c r="AG1275" s="73">
        <v>0</v>
      </c>
      <c r="AH1275" s="73">
        <v>0</v>
      </c>
      <c r="AI1275" s="73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</row>
    <row r="1276" spans="1:85">
      <c r="A1276" s="14" t="s">
        <v>36</v>
      </c>
      <c r="B1276" s="14" t="s">
        <v>38</v>
      </c>
      <c r="C1276" s="73">
        <v>0</v>
      </c>
      <c r="D1276" s="73">
        <v>0</v>
      </c>
      <c r="E1276" s="73">
        <v>0</v>
      </c>
      <c r="F1276" s="73">
        <v>0</v>
      </c>
      <c r="G1276" s="73">
        <v>0</v>
      </c>
      <c r="H1276" s="73">
        <v>0</v>
      </c>
      <c r="I1276" s="73">
        <v>0</v>
      </c>
      <c r="J1276" s="73">
        <v>0</v>
      </c>
      <c r="K1276" s="73">
        <v>0</v>
      </c>
      <c r="L1276" s="73">
        <v>0</v>
      </c>
      <c r="M1276" s="73">
        <v>0</v>
      </c>
      <c r="N1276" s="73">
        <v>0</v>
      </c>
      <c r="O1276" s="73">
        <v>0</v>
      </c>
      <c r="P1276" s="73">
        <v>0</v>
      </c>
      <c r="Q1276" s="73">
        <v>0</v>
      </c>
      <c r="R1276" s="73">
        <v>0</v>
      </c>
      <c r="S1276" s="73">
        <v>0</v>
      </c>
      <c r="T1276" s="73">
        <v>0</v>
      </c>
      <c r="U1276" s="73">
        <v>0</v>
      </c>
      <c r="V1276" s="73">
        <v>0</v>
      </c>
      <c r="W1276" s="73">
        <v>0</v>
      </c>
      <c r="X1276" s="73">
        <v>0</v>
      </c>
      <c r="Y1276" s="73">
        <v>0</v>
      </c>
      <c r="Z1276" s="73">
        <v>0</v>
      </c>
      <c r="AA1276" s="73">
        <v>0</v>
      </c>
      <c r="AB1276" s="73">
        <v>0</v>
      </c>
      <c r="AC1276" s="73">
        <v>0</v>
      </c>
      <c r="AD1276" s="73">
        <v>0</v>
      </c>
      <c r="AE1276" s="73">
        <v>0</v>
      </c>
      <c r="AF1276" s="73">
        <v>0</v>
      </c>
      <c r="AG1276" s="73">
        <v>0</v>
      </c>
      <c r="AH1276" s="73">
        <v>0</v>
      </c>
      <c r="AI1276" s="73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</row>
    <row r="1277" spans="1:85">
      <c r="A1277" s="5"/>
      <c r="B1277" s="5" t="s">
        <v>213</v>
      </c>
      <c r="C1277" s="73">
        <v>0</v>
      </c>
      <c r="D1277" s="73">
        <v>0</v>
      </c>
      <c r="E1277" s="73">
        <v>0</v>
      </c>
      <c r="F1277" s="73">
        <v>0</v>
      </c>
      <c r="G1277" s="73">
        <v>0</v>
      </c>
      <c r="H1277" s="73">
        <v>0</v>
      </c>
      <c r="I1277" s="73">
        <v>0</v>
      </c>
      <c r="J1277" s="73">
        <v>0</v>
      </c>
      <c r="K1277" s="73">
        <v>0</v>
      </c>
      <c r="L1277" s="73">
        <v>0</v>
      </c>
      <c r="M1277" s="73">
        <v>0</v>
      </c>
      <c r="N1277" s="73">
        <v>0</v>
      </c>
      <c r="O1277" s="73">
        <v>0</v>
      </c>
      <c r="P1277" s="73">
        <v>0</v>
      </c>
      <c r="Q1277" s="73">
        <v>0</v>
      </c>
      <c r="R1277" s="73">
        <v>0</v>
      </c>
      <c r="S1277" s="73">
        <v>0</v>
      </c>
      <c r="T1277" s="73">
        <v>0</v>
      </c>
      <c r="U1277" s="73">
        <v>0</v>
      </c>
      <c r="V1277" s="73">
        <v>0</v>
      </c>
      <c r="W1277" s="73">
        <v>0</v>
      </c>
      <c r="X1277" s="73">
        <v>0</v>
      </c>
      <c r="Y1277" s="73">
        <v>0</v>
      </c>
      <c r="Z1277" s="73">
        <v>0</v>
      </c>
      <c r="AA1277" s="73">
        <v>0</v>
      </c>
      <c r="AB1277" s="73">
        <v>0</v>
      </c>
      <c r="AC1277" s="73">
        <v>0</v>
      </c>
      <c r="AD1277" s="73">
        <v>0</v>
      </c>
      <c r="AE1277" s="73">
        <v>0</v>
      </c>
      <c r="AF1277" s="73">
        <v>0</v>
      </c>
      <c r="AG1277" s="73">
        <v>0</v>
      </c>
      <c r="AH1277" s="73">
        <v>0</v>
      </c>
      <c r="AI1277" s="73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85">
      <c r="A1278" s="1" t="str">
        <f>LOOKUP(B1278,[1]Regions!$A$4:$A$98,[1]Regions!$B$4:$B$98)</f>
        <v>Africa OPEC</v>
      </c>
      <c r="B1278" s="2">
        <v>59</v>
      </c>
      <c r="C1278" s="72">
        <v>2018</v>
      </c>
      <c r="D1278" s="72">
        <v>2019</v>
      </c>
      <c r="E1278" s="72">
        <v>2020</v>
      </c>
      <c r="F1278" s="72">
        <v>2021</v>
      </c>
      <c r="G1278" s="72">
        <v>2022</v>
      </c>
      <c r="H1278" s="72">
        <v>2023</v>
      </c>
      <c r="I1278" s="72">
        <v>2024</v>
      </c>
      <c r="J1278" s="72">
        <v>2025</v>
      </c>
      <c r="K1278" s="72">
        <v>2026</v>
      </c>
      <c r="L1278" s="72">
        <v>2027</v>
      </c>
      <c r="M1278" s="72">
        <v>2028</v>
      </c>
      <c r="N1278" s="72">
        <v>2029</v>
      </c>
      <c r="O1278" s="72">
        <v>2030</v>
      </c>
      <c r="P1278" s="72">
        <v>2031</v>
      </c>
      <c r="Q1278" s="72">
        <v>2032</v>
      </c>
      <c r="R1278" s="72">
        <v>2033</v>
      </c>
      <c r="S1278" s="72">
        <v>2034</v>
      </c>
      <c r="T1278" s="72">
        <v>2035</v>
      </c>
      <c r="U1278" s="72">
        <v>2036</v>
      </c>
      <c r="V1278" s="72">
        <v>2037</v>
      </c>
      <c r="W1278" s="72">
        <v>2038</v>
      </c>
      <c r="X1278" s="72">
        <v>2039</v>
      </c>
      <c r="Y1278" s="72">
        <v>2040</v>
      </c>
      <c r="Z1278" s="72">
        <v>2041</v>
      </c>
      <c r="AA1278" s="72">
        <v>2042</v>
      </c>
      <c r="AB1278" s="72">
        <v>2043</v>
      </c>
      <c r="AC1278" s="72">
        <v>2044</v>
      </c>
      <c r="AD1278" s="72">
        <v>2045</v>
      </c>
      <c r="AE1278" s="72">
        <v>2046</v>
      </c>
      <c r="AF1278" s="72">
        <v>2047</v>
      </c>
      <c r="AG1278" s="72">
        <v>2048</v>
      </c>
      <c r="AH1278" s="72">
        <v>2049</v>
      </c>
      <c r="AI1278" s="72">
        <v>2050</v>
      </c>
      <c r="AJ1278">
        <v>2051</v>
      </c>
      <c r="AK1278">
        <v>2052</v>
      </c>
      <c r="AL1278">
        <v>2053</v>
      </c>
      <c r="AM1278">
        <v>2054</v>
      </c>
      <c r="AN1278">
        <v>2055</v>
      </c>
      <c r="AO1278">
        <v>2056</v>
      </c>
      <c r="AP1278">
        <v>2057</v>
      </c>
      <c r="AQ1278">
        <v>2058</v>
      </c>
      <c r="AR1278">
        <v>2059</v>
      </c>
      <c r="AS1278">
        <v>2060</v>
      </c>
      <c r="AT1278">
        <v>2061</v>
      </c>
      <c r="AU1278">
        <v>2062</v>
      </c>
      <c r="AV1278">
        <v>2063</v>
      </c>
      <c r="AW1278">
        <v>2064</v>
      </c>
      <c r="AX1278">
        <v>2065</v>
      </c>
      <c r="AY1278">
        <v>2066</v>
      </c>
      <c r="AZ1278">
        <v>2067</v>
      </c>
      <c r="BA1278">
        <v>2068</v>
      </c>
      <c r="BB1278">
        <v>2069</v>
      </c>
      <c r="BC1278">
        <v>2070</v>
      </c>
      <c r="BD1278">
        <v>2071</v>
      </c>
      <c r="BE1278">
        <v>2072</v>
      </c>
      <c r="BF1278">
        <v>2073</v>
      </c>
      <c r="BG1278">
        <v>2074</v>
      </c>
      <c r="BH1278">
        <v>2075</v>
      </c>
      <c r="BI1278">
        <v>2076</v>
      </c>
      <c r="BJ1278">
        <v>2077</v>
      </c>
      <c r="BK1278">
        <v>2078</v>
      </c>
      <c r="BL1278">
        <v>2079</v>
      </c>
      <c r="BM1278">
        <v>2080</v>
      </c>
      <c r="BN1278">
        <v>2081</v>
      </c>
      <c r="BO1278">
        <v>2082</v>
      </c>
      <c r="BP1278">
        <v>2083</v>
      </c>
      <c r="BQ1278">
        <v>2084</v>
      </c>
      <c r="BR1278">
        <v>2085</v>
      </c>
      <c r="BS1278">
        <v>2086</v>
      </c>
      <c r="BT1278">
        <v>2087</v>
      </c>
      <c r="BU1278">
        <v>2088</v>
      </c>
      <c r="BV1278">
        <v>2089</v>
      </c>
      <c r="BW1278">
        <v>2090</v>
      </c>
      <c r="BX1278">
        <v>2091</v>
      </c>
      <c r="BY1278">
        <v>2092</v>
      </c>
      <c r="BZ1278">
        <v>2093</v>
      </c>
      <c r="CA1278">
        <v>2094</v>
      </c>
      <c r="CB1278">
        <v>2095</v>
      </c>
      <c r="CC1278">
        <v>2096</v>
      </c>
      <c r="CD1278">
        <v>2097</v>
      </c>
      <c r="CE1278">
        <v>2098</v>
      </c>
      <c r="CF1278">
        <v>2099</v>
      </c>
      <c r="CG1278">
        <v>2100</v>
      </c>
    </row>
    <row r="1279" spans="1:85">
      <c r="A1279" s="74"/>
      <c r="B1279" s="74" t="s">
        <v>4</v>
      </c>
      <c r="C1279" s="73">
        <v>0</v>
      </c>
      <c r="D1279" s="73">
        <v>0</v>
      </c>
      <c r="E1279" s="73">
        <v>0</v>
      </c>
      <c r="F1279" s="73">
        <v>0</v>
      </c>
      <c r="G1279" s="73">
        <v>0</v>
      </c>
      <c r="H1279" s="73">
        <v>0</v>
      </c>
      <c r="I1279" s="73">
        <v>0</v>
      </c>
      <c r="J1279" s="73">
        <v>0</v>
      </c>
      <c r="K1279" s="73">
        <v>0</v>
      </c>
      <c r="L1279" s="73">
        <v>0</v>
      </c>
      <c r="M1279" s="73">
        <v>0</v>
      </c>
      <c r="N1279" s="73">
        <v>0</v>
      </c>
      <c r="O1279" s="73">
        <v>0</v>
      </c>
      <c r="P1279" s="73">
        <v>0</v>
      </c>
      <c r="Q1279" s="73">
        <v>0</v>
      </c>
      <c r="R1279" s="73">
        <v>0</v>
      </c>
      <c r="S1279" s="73">
        <v>0</v>
      </c>
      <c r="T1279" s="73">
        <v>0</v>
      </c>
      <c r="U1279" s="73">
        <v>0</v>
      </c>
      <c r="V1279" s="73">
        <v>0</v>
      </c>
      <c r="W1279" s="73">
        <v>0</v>
      </c>
      <c r="X1279" s="73">
        <v>0</v>
      </c>
      <c r="Y1279" s="73">
        <v>0</v>
      </c>
      <c r="Z1279" s="73">
        <v>0</v>
      </c>
      <c r="AA1279" s="73">
        <v>0</v>
      </c>
      <c r="AB1279" s="73">
        <v>0</v>
      </c>
      <c r="AC1279" s="73">
        <v>0</v>
      </c>
      <c r="AD1279" s="73">
        <v>0</v>
      </c>
      <c r="AE1279" s="73">
        <v>0</v>
      </c>
      <c r="AF1279" s="73">
        <v>0</v>
      </c>
      <c r="AG1279" s="73">
        <v>0</v>
      </c>
      <c r="AH1279" s="73">
        <v>0</v>
      </c>
      <c r="AI1279" s="73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</row>
    <row r="1280" spans="1:85">
      <c r="A1280" s="74" t="s">
        <v>0</v>
      </c>
      <c r="B1280" s="74" t="s">
        <v>3</v>
      </c>
      <c r="C1280" s="73">
        <v>0</v>
      </c>
      <c r="D1280" s="73">
        <v>0</v>
      </c>
      <c r="E1280" s="73">
        <v>0</v>
      </c>
      <c r="F1280" s="73">
        <v>0</v>
      </c>
      <c r="G1280" s="73">
        <v>0</v>
      </c>
      <c r="H1280" s="73">
        <v>0</v>
      </c>
      <c r="I1280" s="73">
        <v>0</v>
      </c>
      <c r="J1280" s="73">
        <v>0</v>
      </c>
      <c r="K1280" s="73">
        <v>0</v>
      </c>
      <c r="L1280" s="73">
        <v>0</v>
      </c>
      <c r="M1280" s="73">
        <v>0</v>
      </c>
      <c r="N1280" s="73">
        <v>0</v>
      </c>
      <c r="O1280" s="73">
        <v>0</v>
      </c>
      <c r="P1280" s="73">
        <v>0</v>
      </c>
      <c r="Q1280" s="73">
        <v>0</v>
      </c>
      <c r="R1280" s="73">
        <v>0</v>
      </c>
      <c r="S1280" s="73">
        <v>0</v>
      </c>
      <c r="T1280" s="73">
        <v>0</v>
      </c>
      <c r="U1280" s="73">
        <v>0</v>
      </c>
      <c r="V1280" s="73">
        <v>0</v>
      </c>
      <c r="W1280" s="73">
        <v>0</v>
      </c>
      <c r="X1280" s="73">
        <v>0</v>
      </c>
      <c r="Y1280" s="73">
        <v>0</v>
      </c>
      <c r="Z1280" s="73">
        <v>0</v>
      </c>
      <c r="AA1280" s="73">
        <v>0</v>
      </c>
      <c r="AB1280" s="73">
        <v>0</v>
      </c>
      <c r="AC1280" s="73">
        <v>0</v>
      </c>
      <c r="AD1280" s="73">
        <v>0</v>
      </c>
      <c r="AE1280" s="73">
        <v>0</v>
      </c>
      <c r="AF1280" s="73">
        <v>0</v>
      </c>
      <c r="AG1280" s="73">
        <v>0</v>
      </c>
      <c r="AH1280" s="73">
        <v>0</v>
      </c>
      <c r="AI1280" s="73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>
      <c r="A1281" s="74"/>
      <c r="B1281" s="74" t="s">
        <v>34</v>
      </c>
      <c r="C1281" s="73">
        <v>0</v>
      </c>
      <c r="D1281" s="73">
        <v>0</v>
      </c>
      <c r="E1281" s="73">
        <v>0</v>
      </c>
      <c r="F1281" s="73">
        <v>0</v>
      </c>
      <c r="G1281" s="73">
        <v>0</v>
      </c>
      <c r="H1281" s="73">
        <v>0</v>
      </c>
      <c r="I1281" s="73">
        <v>0</v>
      </c>
      <c r="J1281" s="73">
        <v>0</v>
      </c>
      <c r="K1281" s="73">
        <v>0</v>
      </c>
      <c r="L1281" s="73">
        <v>0</v>
      </c>
      <c r="M1281" s="73">
        <v>0</v>
      </c>
      <c r="N1281" s="73">
        <v>0</v>
      </c>
      <c r="O1281" s="73">
        <v>0</v>
      </c>
      <c r="P1281" s="73">
        <v>0</v>
      </c>
      <c r="Q1281" s="73">
        <v>0</v>
      </c>
      <c r="R1281" s="73">
        <v>0</v>
      </c>
      <c r="S1281" s="73">
        <v>0</v>
      </c>
      <c r="T1281" s="73">
        <v>0</v>
      </c>
      <c r="U1281" s="73">
        <v>0</v>
      </c>
      <c r="V1281" s="73">
        <v>0</v>
      </c>
      <c r="W1281" s="73">
        <v>0</v>
      </c>
      <c r="X1281" s="73">
        <v>0</v>
      </c>
      <c r="Y1281" s="73">
        <v>0</v>
      </c>
      <c r="Z1281" s="73">
        <v>0</v>
      </c>
      <c r="AA1281" s="73">
        <v>0</v>
      </c>
      <c r="AB1281" s="73">
        <v>0</v>
      </c>
      <c r="AC1281" s="73">
        <v>0</v>
      </c>
      <c r="AD1281" s="73">
        <v>0</v>
      </c>
      <c r="AE1281" s="73">
        <v>0</v>
      </c>
      <c r="AF1281" s="73">
        <v>0</v>
      </c>
      <c r="AG1281" s="73">
        <v>0</v>
      </c>
      <c r="AH1281" s="73">
        <v>0</v>
      </c>
      <c r="AI1281" s="73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>
      <c r="A1282" s="14"/>
      <c r="B1282" s="14" t="s">
        <v>35</v>
      </c>
      <c r="C1282" s="73">
        <v>0</v>
      </c>
      <c r="D1282" s="73">
        <v>0</v>
      </c>
      <c r="E1282" s="73">
        <v>0</v>
      </c>
      <c r="F1282" s="73">
        <v>0</v>
      </c>
      <c r="G1282" s="73">
        <v>0</v>
      </c>
      <c r="H1282" s="73">
        <v>0</v>
      </c>
      <c r="I1282" s="73">
        <v>0</v>
      </c>
      <c r="J1282" s="73">
        <v>0</v>
      </c>
      <c r="K1282" s="73">
        <v>0</v>
      </c>
      <c r="L1282" s="73">
        <v>0</v>
      </c>
      <c r="M1282" s="73">
        <v>0</v>
      </c>
      <c r="N1282" s="73">
        <v>0</v>
      </c>
      <c r="O1282" s="73">
        <v>0</v>
      </c>
      <c r="P1282" s="73">
        <v>0</v>
      </c>
      <c r="Q1282" s="73">
        <v>0</v>
      </c>
      <c r="R1282" s="73">
        <v>0</v>
      </c>
      <c r="S1282" s="73">
        <v>0</v>
      </c>
      <c r="T1282" s="73">
        <v>0</v>
      </c>
      <c r="U1282" s="73">
        <v>0</v>
      </c>
      <c r="V1282" s="73">
        <v>0</v>
      </c>
      <c r="W1282" s="73">
        <v>0</v>
      </c>
      <c r="X1282" s="73">
        <v>0</v>
      </c>
      <c r="Y1282" s="73">
        <v>0</v>
      </c>
      <c r="Z1282" s="73">
        <v>0</v>
      </c>
      <c r="AA1282" s="73">
        <v>0</v>
      </c>
      <c r="AB1282" s="73">
        <v>0</v>
      </c>
      <c r="AC1282" s="73">
        <v>0</v>
      </c>
      <c r="AD1282" s="73">
        <v>0</v>
      </c>
      <c r="AE1282" s="73">
        <v>0</v>
      </c>
      <c r="AF1282" s="73">
        <v>0</v>
      </c>
      <c r="AG1282" s="73">
        <v>0</v>
      </c>
      <c r="AH1282" s="73">
        <v>0</v>
      </c>
      <c r="AI1282" s="73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</row>
    <row r="1283" spans="1:85">
      <c r="A1283" s="4"/>
      <c r="B1283" s="4" t="s">
        <v>4</v>
      </c>
      <c r="C1283" s="73">
        <v>0</v>
      </c>
      <c r="D1283" s="73">
        <v>0</v>
      </c>
      <c r="E1283" s="73">
        <v>0</v>
      </c>
      <c r="F1283" s="73">
        <v>0</v>
      </c>
      <c r="G1283" s="73">
        <v>0</v>
      </c>
      <c r="H1283" s="73">
        <v>0</v>
      </c>
      <c r="I1283" s="73">
        <v>0</v>
      </c>
      <c r="J1283" s="73">
        <v>0</v>
      </c>
      <c r="K1283" s="73">
        <v>0</v>
      </c>
      <c r="L1283" s="73">
        <v>0</v>
      </c>
      <c r="M1283" s="73">
        <v>0</v>
      </c>
      <c r="N1283" s="73">
        <v>0</v>
      </c>
      <c r="O1283" s="73">
        <v>0</v>
      </c>
      <c r="P1283" s="73">
        <v>0</v>
      </c>
      <c r="Q1283" s="73">
        <v>0</v>
      </c>
      <c r="R1283" s="73">
        <v>0</v>
      </c>
      <c r="S1283" s="73">
        <v>0</v>
      </c>
      <c r="T1283" s="73">
        <v>0</v>
      </c>
      <c r="U1283" s="73">
        <v>0</v>
      </c>
      <c r="V1283" s="73">
        <v>0</v>
      </c>
      <c r="W1283" s="73">
        <v>0</v>
      </c>
      <c r="X1283" s="73">
        <v>0</v>
      </c>
      <c r="Y1283" s="73">
        <v>0</v>
      </c>
      <c r="Z1283" s="73">
        <v>0</v>
      </c>
      <c r="AA1283" s="73">
        <v>0</v>
      </c>
      <c r="AB1283" s="73">
        <v>0</v>
      </c>
      <c r="AC1283" s="73">
        <v>0</v>
      </c>
      <c r="AD1283" s="73">
        <v>0</v>
      </c>
      <c r="AE1283" s="73">
        <v>0</v>
      </c>
      <c r="AF1283" s="73">
        <v>0</v>
      </c>
      <c r="AG1283" s="73">
        <v>0</v>
      </c>
      <c r="AH1283" s="73">
        <v>0</v>
      </c>
      <c r="AI1283" s="7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</row>
    <row r="1284" spans="1:85">
      <c r="A1284" s="74" t="s">
        <v>1</v>
      </c>
      <c r="B1284" s="74" t="s">
        <v>3</v>
      </c>
      <c r="C1284" s="73">
        <v>0</v>
      </c>
      <c r="D1284" s="73">
        <v>0</v>
      </c>
      <c r="E1284" s="73">
        <v>0</v>
      </c>
      <c r="F1284" s="73">
        <v>0</v>
      </c>
      <c r="G1284" s="73">
        <v>0</v>
      </c>
      <c r="H1284" s="73">
        <v>0</v>
      </c>
      <c r="I1284" s="73">
        <v>0</v>
      </c>
      <c r="J1284" s="73">
        <v>0</v>
      </c>
      <c r="K1284" s="73">
        <v>0</v>
      </c>
      <c r="L1284" s="73">
        <v>0</v>
      </c>
      <c r="M1284" s="73">
        <v>0</v>
      </c>
      <c r="N1284" s="73">
        <v>0</v>
      </c>
      <c r="O1284" s="73">
        <v>0</v>
      </c>
      <c r="P1284" s="73">
        <v>0</v>
      </c>
      <c r="Q1284" s="73">
        <v>0</v>
      </c>
      <c r="R1284" s="73">
        <v>0</v>
      </c>
      <c r="S1284" s="73">
        <v>0</v>
      </c>
      <c r="T1284" s="73">
        <v>0</v>
      </c>
      <c r="U1284" s="73">
        <v>0</v>
      </c>
      <c r="V1284" s="73">
        <v>0</v>
      </c>
      <c r="W1284" s="73">
        <v>0</v>
      </c>
      <c r="X1284" s="73">
        <v>0</v>
      </c>
      <c r="Y1284" s="73">
        <v>0</v>
      </c>
      <c r="Z1284" s="73">
        <v>0</v>
      </c>
      <c r="AA1284" s="73">
        <v>0</v>
      </c>
      <c r="AB1284" s="73">
        <v>0</v>
      </c>
      <c r="AC1284" s="73">
        <v>0</v>
      </c>
      <c r="AD1284" s="73">
        <v>0</v>
      </c>
      <c r="AE1284" s="73">
        <v>0</v>
      </c>
      <c r="AF1284" s="73">
        <v>0</v>
      </c>
      <c r="AG1284" s="73">
        <v>0</v>
      </c>
      <c r="AH1284" s="73">
        <v>0</v>
      </c>
      <c r="AI1284" s="73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</row>
    <row r="1285" spans="1:85">
      <c r="A1285" s="74"/>
      <c r="B1285" s="74" t="s">
        <v>34</v>
      </c>
      <c r="C1285" s="73">
        <v>0</v>
      </c>
      <c r="D1285" s="73">
        <v>0</v>
      </c>
      <c r="E1285" s="73">
        <v>0</v>
      </c>
      <c r="F1285" s="73">
        <v>0</v>
      </c>
      <c r="G1285" s="73">
        <v>0</v>
      </c>
      <c r="H1285" s="73">
        <v>0</v>
      </c>
      <c r="I1285" s="73">
        <v>0</v>
      </c>
      <c r="J1285" s="73">
        <v>0</v>
      </c>
      <c r="K1285" s="73">
        <v>0</v>
      </c>
      <c r="L1285" s="73">
        <v>0</v>
      </c>
      <c r="M1285" s="73">
        <v>0</v>
      </c>
      <c r="N1285" s="73">
        <v>0</v>
      </c>
      <c r="O1285" s="73">
        <v>0</v>
      </c>
      <c r="P1285" s="73">
        <v>0</v>
      </c>
      <c r="Q1285" s="73">
        <v>0</v>
      </c>
      <c r="R1285" s="73">
        <v>0</v>
      </c>
      <c r="S1285" s="73">
        <v>0</v>
      </c>
      <c r="T1285" s="73">
        <v>0</v>
      </c>
      <c r="U1285" s="73">
        <v>0</v>
      </c>
      <c r="V1285" s="73">
        <v>0</v>
      </c>
      <c r="W1285" s="73">
        <v>0</v>
      </c>
      <c r="X1285" s="73">
        <v>0</v>
      </c>
      <c r="Y1285" s="73">
        <v>0</v>
      </c>
      <c r="Z1285" s="73">
        <v>0</v>
      </c>
      <c r="AA1285" s="73">
        <v>0</v>
      </c>
      <c r="AB1285" s="73">
        <v>0</v>
      </c>
      <c r="AC1285" s="73">
        <v>0</v>
      </c>
      <c r="AD1285" s="73">
        <v>0</v>
      </c>
      <c r="AE1285" s="73">
        <v>0</v>
      </c>
      <c r="AF1285" s="73">
        <v>0</v>
      </c>
      <c r="AG1285" s="73">
        <v>0</v>
      </c>
      <c r="AH1285" s="73">
        <v>0</v>
      </c>
      <c r="AI1285" s="73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</row>
    <row r="1286" spans="1:85">
      <c r="A1286" s="14"/>
      <c r="B1286" s="14" t="s">
        <v>35</v>
      </c>
      <c r="C1286" s="73">
        <v>0</v>
      </c>
      <c r="D1286" s="73">
        <v>0</v>
      </c>
      <c r="E1286" s="73">
        <v>0</v>
      </c>
      <c r="F1286" s="73">
        <v>0</v>
      </c>
      <c r="G1286" s="73">
        <v>0</v>
      </c>
      <c r="H1286" s="73">
        <v>0</v>
      </c>
      <c r="I1286" s="73">
        <v>0</v>
      </c>
      <c r="J1286" s="73">
        <v>0</v>
      </c>
      <c r="K1286" s="73">
        <v>0</v>
      </c>
      <c r="L1286" s="73">
        <v>0</v>
      </c>
      <c r="M1286" s="73">
        <v>0</v>
      </c>
      <c r="N1286" s="73">
        <v>0</v>
      </c>
      <c r="O1286" s="73">
        <v>0</v>
      </c>
      <c r="P1286" s="73">
        <v>0</v>
      </c>
      <c r="Q1286" s="73">
        <v>0</v>
      </c>
      <c r="R1286" s="73">
        <v>0</v>
      </c>
      <c r="S1286" s="73">
        <v>0</v>
      </c>
      <c r="T1286" s="73">
        <v>0</v>
      </c>
      <c r="U1286" s="73">
        <v>0</v>
      </c>
      <c r="V1286" s="73">
        <v>0</v>
      </c>
      <c r="W1286" s="73">
        <v>0</v>
      </c>
      <c r="X1286" s="73">
        <v>0</v>
      </c>
      <c r="Y1286" s="73">
        <v>0</v>
      </c>
      <c r="Z1286" s="73">
        <v>0</v>
      </c>
      <c r="AA1286" s="73">
        <v>0</v>
      </c>
      <c r="AB1286" s="73">
        <v>0</v>
      </c>
      <c r="AC1286" s="73">
        <v>0</v>
      </c>
      <c r="AD1286" s="73">
        <v>0</v>
      </c>
      <c r="AE1286" s="73">
        <v>0</v>
      </c>
      <c r="AF1286" s="73">
        <v>0</v>
      </c>
      <c r="AG1286" s="73">
        <v>0</v>
      </c>
      <c r="AH1286" s="73">
        <v>0</v>
      </c>
      <c r="AI1286" s="73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</row>
    <row r="1287" spans="1:85">
      <c r="A1287" s="4"/>
      <c r="B1287" s="4" t="s">
        <v>4</v>
      </c>
      <c r="C1287" s="73">
        <v>0</v>
      </c>
      <c r="D1287" s="73">
        <v>0</v>
      </c>
      <c r="E1287" s="73">
        <v>0</v>
      </c>
      <c r="F1287" s="73">
        <v>0</v>
      </c>
      <c r="G1287" s="73">
        <v>0</v>
      </c>
      <c r="H1287" s="73">
        <v>0</v>
      </c>
      <c r="I1287" s="73">
        <v>0</v>
      </c>
      <c r="J1287" s="73">
        <v>0</v>
      </c>
      <c r="K1287" s="73">
        <v>0</v>
      </c>
      <c r="L1287" s="73">
        <v>0</v>
      </c>
      <c r="M1287" s="73">
        <v>0</v>
      </c>
      <c r="N1287" s="73">
        <v>0</v>
      </c>
      <c r="O1287" s="73">
        <v>0</v>
      </c>
      <c r="P1287" s="73">
        <v>0</v>
      </c>
      <c r="Q1287" s="73">
        <v>0</v>
      </c>
      <c r="R1287" s="73">
        <v>0</v>
      </c>
      <c r="S1287" s="73">
        <v>0</v>
      </c>
      <c r="T1287" s="73">
        <v>0</v>
      </c>
      <c r="U1287" s="73">
        <v>0</v>
      </c>
      <c r="V1287" s="73">
        <v>0</v>
      </c>
      <c r="W1287" s="73">
        <v>0</v>
      </c>
      <c r="X1287" s="73">
        <v>0</v>
      </c>
      <c r="Y1287" s="73">
        <v>0</v>
      </c>
      <c r="Z1287" s="73">
        <v>0</v>
      </c>
      <c r="AA1287" s="73">
        <v>0</v>
      </c>
      <c r="AB1287" s="73">
        <v>0</v>
      </c>
      <c r="AC1287" s="73">
        <v>0</v>
      </c>
      <c r="AD1287" s="73">
        <v>0</v>
      </c>
      <c r="AE1287" s="73">
        <v>0</v>
      </c>
      <c r="AF1287" s="73">
        <v>0</v>
      </c>
      <c r="AG1287" s="73">
        <v>0</v>
      </c>
      <c r="AH1287" s="73">
        <v>0</v>
      </c>
      <c r="AI1287" s="73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</row>
    <row r="1288" spans="1:85">
      <c r="A1288" s="14" t="s">
        <v>5</v>
      </c>
      <c r="B1288" s="14" t="s">
        <v>3</v>
      </c>
      <c r="C1288" s="73">
        <v>0</v>
      </c>
      <c r="D1288" s="73">
        <v>0</v>
      </c>
      <c r="E1288" s="73">
        <v>0</v>
      </c>
      <c r="F1288" s="73">
        <v>0</v>
      </c>
      <c r="G1288" s="73">
        <v>0</v>
      </c>
      <c r="H1288" s="73">
        <v>0</v>
      </c>
      <c r="I1288" s="73">
        <v>0</v>
      </c>
      <c r="J1288" s="73">
        <v>0</v>
      </c>
      <c r="K1288" s="73">
        <v>0</v>
      </c>
      <c r="L1288" s="73">
        <v>0</v>
      </c>
      <c r="M1288" s="73">
        <v>0</v>
      </c>
      <c r="N1288" s="73">
        <v>0</v>
      </c>
      <c r="O1288" s="73">
        <v>0</v>
      </c>
      <c r="P1288" s="73">
        <v>0</v>
      </c>
      <c r="Q1288" s="73">
        <v>0</v>
      </c>
      <c r="R1288" s="73">
        <v>0</v>
      </c>
      <c r="S1288" s="73">
        <v>0</v>
      </c>
      <c r="T1288" s="73">
        <v>0</v>
      </c>
      <c r="U1288" s="73">
        <v>0</v>
      </c>
      <c r="V1288" s="73">
        <v>0</v>
      </c>
      <c r="W1288" s="73">
        <v>0</v>
      </c>
      <c r="X1288" s="73">
        <v>0</v>
      </c>
      <c r="Y1288" s="73">
        <v>0</v>
      </c>
      <c r="Z1288" s="73">
        <v>0</v>
      </c>
      <c r="AA1288" s="73">
        <v>0</v>
      </c>
      <c r="AB1288" s="73">
        <v>0</v>
      </c>
      <c r="AC1288" s="73">
        <v>0</v>
      </c>
      <c r="AD1288" s="73">
        <v>0</v>
      </c>
      <c r="AE1288" s="73">
        <v>0</v>
      </c>
      <c r="AF1288" s="73">
        <v>0</v>
      </c>
      <c r="AG1288" s="73">
        <v>0</v>
      </c>
      <c r="AH1288" s="73">
        <v>0</v>
      </c>
      <c r="AI1288" s="73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</row>
    <row r="1289" spans="1:85">
      <c r="A1289" s="5"/>
      <c r="B1289" s="5" t="s">
        <v>4</v>
      </c>
      <c r="C1289" s="73">
        <v>0</v>
      </c>
      <c r="D1289" s="73">
        <v>0</v>
      </c>
      <c r="E1289" s="73">
        <v>0</v>
      </c>
      <c r="F1289" s="73">
        <v>0</v>
      </c>
      <c r="G1289" s="73">
        <v>0</v>
      </c>
      <c r="H1289" s="73">
        <v>0</v>
      </c>
      <c r="I1289" s="73">
        <v>0</v>
      </c>
      <c r="J1289" s="73">
        <v>0</v>
      </c>
      <c r="K1289" s="73">
        <v>0</v>
      </c>
      <c r="L1289" s="73">
        <v>0</v>
      </c>
      <c r="M1289" s="73">
        <v>0</v>
      </c>
      <c r="N1289" s="73">
        <v>0</v>
      </c>
      <c r="O1289" s="73">
        <v>0</v>
      </c>
      <c r="P1289" s="73">
        <v>0</v>
      </c>
      <c r="Q1289" s="73">
        <v>0</v>
      </c>
      <c r="R1289" s="73">
        <v>0</v>
      </c>
      <c r="S1289" s="73">
        <v>0</v>
      </c>
      <c r="T1289" s="73">
        <v>0</v>
      </c>
      <c r="U1289" s="73">
        <v>0</v>
      </c>
      <c r="V1289" s="73">
        <v>0</v>
      </c>
      <c r="W1289" s="73">
        <v>0</v>
      </c>
      <c r="X1289" s="73">
        <v>0</v>
      </c>
      <c r="Y1289" s="73">
        <v>0</v>
      </c>
      <c r="Z1289" s="73">
        <v>0</v>
      </c>
      <c r="AA1289" s="73">
        <v>0</v>
      </c>
      <c r="AB1289" s="73">
        <v>0</v>
      </c>
      <c r="AC1289" s="73">
        <v>0</v>
      </c>
      <c r="AD1289" s="73">
        <v>0</v>
      </c>
      <c r="AE1289" s="73">
        <v>0</v>
      </c>
      <c r="AF1289" s="73">
        <v>0</v>
      </c>
      <c r="AG1289" s="73">
        <v>0</v>
      </c>
      <c r="AH1289" s="73">
        <v>0</v>
      </c>
      <c r="AI1289" s="73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</row>
    <row r="1290" spans="1:85">
      <c r="A1290" s="5" t="s">
        <v>2</v>
      </c>
      <c r="B1290" s="5" t="s">
        <v>3</v>
      </c>
      <c r="C1290" s="73">
        <v>0</v>
      </c>
      <c r="D1290" s="73">
        <v>0</v>
      </c>
      <c r="E1290" s="73">
        <v>0</v>
      </c>
      <c r="F1290" s="73">
        <v>0</v>
      </c>
      <c r="G1290" s="73">
        <v>0</v>
      </c>
      <c r="H1290" s="73">
        <v>0</v>
      </c>
      <c r="I1290" s="73">
        <v>0</v>
      </c>
      <c r="J1290" s="73">
        <v>0</v>
      </c>
      <c r="K1290" s="73">
        <v>0</v>
      </c>
      <c r="L1290" s="73">
        <v>0</v>
      </c>
      <c r="M1290" s="73">
        <v>0</v>
      </c>
      <c r="N1290" s="73">
        <v>0</v>
      </c>
      <c r="O1290" s="73">
        <v>0</v>
      </c>
      <c r="P1290" s="73">
        <v>0</v>
      </c>
      <c r="Q1290" s="73">
        <v>0</v>
      </c>
      <c r="R1290" s="73">
        <v>0</v>
      </c>
      <c r="S1290" s="73">
        <v>0</v>
      </c>
      <c r="T1290" s="73">
        <v>0</v>
      </c>
      <c r="U1290" s="73">
        <v>0</v>
      </c>
      <c r="V1290" s="73">
        <v>0</v>
      </c>
      <c r="W1290" s="73">
        <v>0</v>
      </c>
      <c r="X1290" s="73">
        <v>0</v>
      </c>
      <c r="Y1290" s="73">
        <v>0</v>
      </c>
      <c r="Z1290" s="73">
        <v>0</v>
      </c>
      <c r="AA1290" s="73">
        <v>0</v>
      </c>
      <c r="AB1290" s="73">
        <v>0</v>
      </c>
      <c r="AC1290" s="73">
        <v>0</v>
      </c>
      <c r="AD1290" s="73">
        <v>0</v>
      </c>
      <c r="AE1290" s="73">
        <v>0</v>
      </c>
      <c r="AF1290" s="73">
        <v>0</v>
      </c>
      <c r="AG1290" s="73">
        <v>0</v>
      </c>
      <c r="AH1290" s="73">
        <v>0</v>
      </c>
      <c r="AI1290" s="73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</row>
    <row r="1291" spans="1:85">
      <c r="A1291" s="4"/>
      <c r="B1291" s="4" t="s">
        <v>4</v>
      </c>
      <c r="C1291" s="73">
        <v>0</v>
      </c>
      <c r="D1291" s="73">
        <v>0</v>
      </c>
      <c r="E1291" s="73">
        <v>0</v>
      </c>
      <c r="F1291" s="73">
        <v>0</v>
      </c>
      <c r="G1291" s="73">
        <v>0</v>
      </c>
      <c r="H1291" s="73">
        <v>0</v>
      </c>
      <c r="I1291" s="73">
        <v>0</v>
      </c>
      <c r="J1291" s="73">
        <v>0</v>
      </c>
      <c r="K1291" s="73">
        <v>0</v>
      </c>
      <c r="L1291" s="73">
        <v>0</v>
      </c>
      <c r="M1291" s="73">
        <v>0</v>
      </c>
      <c r="N1291" s="73">
        <v>0</v>
      </c>
      <c r="O1291" s="73">
        <v>0</v>
      </c>
      <c r="P1291" s="73">
        <v>0</v>
      </c>
      <c r="Q1291" s="73">
        <v>0</v>
      </c>
      <c r="R1291" s="73">
        <v>0</v>
      </c>
      <c r="S1291" s="73">
        <v>0</v>
      </c>
      <c r="T1291" s="73">
        <v>0</v>
      </c>
      <c r="U1291" s="73">
        <v>0</v>
      </c>
      <c r="V1291" s="73">
        <v>0</v>
      </c>
      <c r="W1291" s="73">
        <v>0</v>
      </c>
      <c r="X1291" s="73">
        <v>0</v>
      </c>
      <c r="Y1291" s="73">
        <v>0</v>
      </c>
      <c r="Z1291" s="73">
        <v>0</v>
      </c>
      <c r="AA1291" s="73">
        <v>0</v>
      </c>
      <c r="AB1291" s="73">
        <v>0</v>
      </c>
      <c r="AC1291" s="73">
        <v>0</v>
      </c>
      <c r="AD1291" s="73">
        <v>0</v>
      </c>
      <c r="AE1291" s="73">
        <v>0</v>
      </c>
      <c r="AF1291" s="73">
        <v>0</v>
      </c>
      <c r="AG1291" s="73">
        <v>0</v>
      </c>
      <c r="AH1291" s="73">
        <v>0</v>
      </c>
      <c r="AI1291" s="73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</row>
    <row r="1292" spans="1:85">
      <c r="A1292" s="14" t="s">
        <v>7</v>
      </c>
      <c r="B1292" s="14" t="s">
        <v>3</v>
      </c>
      <c r="C1292" s="73">
        <v>0</v>
      </c>
      <c r="D1292" s="73">
        <v>0</v>
      </c>
      <c r="E1292" s="73">
        <v>0</v>
      </c>
      <c r="F1292" s="73">
        <v>0</v>
      </c>
      <c r="G1292" s="73">
        <v>0</v>
      </c>
      <c r="H1292" s="73">
        <v>0</v>
      </c>
      <c r="I1292" s="73">
        <v>0</v>
      </c>
      <c r="J1292" s="73">
        <v>0</v>
      </c>
      <c r="K1292" s="73">
        <v>0</v>
      </c>
      <c r="L1292" s="73">
        <v>0</v>
      </c>
      <c r="M1292" s="73">
        <v>0</v>
      </c>
      <c r="N1292" s="73">
        <v>0</v>
      </c>
      <c r="O1292" s="73">
        <v>0</v>
      </c>
      <c r="P1292" s="73">
        <v>0</v>
      </c>
      <c r="Q1292" s="73">
        <v>0</v>
      </c>
      <c r="R1292" s="73">
        <v>0</v>
      </c>
      <c r="S1292" s="73">
        <v>0</v>
      </c>
      <c r="T1292" s="73">
        <v>0</v>
      </c>
      <c r="U1292" s="73">
        <v>0</v>
      </c>
      <c r="V1292" s="73">
        <v>0</v>
      </c>
      <c r="W1292" s="73">
        <v>0</v>
      </c>
      <c r="X1292" s="73">
        <v>0</v>
      </c>
      <c r="Y1292" s="73">
        <v>0</v>
      </c>
      <c r="Z1292" s="73">
        <v>0</v>
      </c>
      <c r="AA1292" s="73">
        <v>0</v>
      </c>
      <c r="AB1292" s="73">
        <v>0</v>
      </c>
      <c r="AC1292" s="73">
        <v>0</v>
      </c>
      <c r="AD1292" s="73">
        <v>0</v>
      </c>
      <c r="AE1292" s="73">
        <v>0</v>
      </c>
      <c r="AF1292" s="73">
        <v>0</v>
      </c>
      <c r="AG1292" s="73">
        <v>0</v>
      </c>
      <c r="AH1292" s="73">
        <v>0</v>
      </c>
      <c r="AI1292" s="73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</row>
    <row r="1293" spans="1:85">
      <c r="A1293" s="4"/>
      <c r="B1293" s="4" t="s">
        <v>4</v>
      </c>
      <c r="C1293" s="73">
        <v>0</v>
      </c>
      <c r="D1293" s="73">
        <v>0</v>
      </c>
      <c r="E1293" s="73">
        <v>0</v>
      </c>
      <c r="F1293" s="73">
        <v>0</v>
      </c>
      <c r="G1293" s="73">
        <v>0</v>
      </c>
      <c r="H1293" s="73">
        <v>0</v>
      </c>
      <c r="I1293" s="73">
        <v>0</v>
      </c>
      <c r="J1293" s="73">
        <v>0</v>
      </c>
      <c r="K1293" s="73">
        <v>0</v>
      </c>
      <c r="L1293" s="73">
        <v>0</v>
      </c>
      <c r="M1293" s="73">
        <v>0</v>
      </c>
      <c r="N1293" s="73">
        <v>0</v>
      </c>
      <c r="O1293" s="73">
        <v>0</v>
      </c>
      <c r="P1293" s="73">
        <v>0</v>
      </c>
      <c r="Q1293" s="73">
        <v>0</v>
      </c>
      <c r="R1293" s="73">
        <v>0</v>
      </c>
      <c r="S1293" s="73">
        <v>0</v>
      </c>
      <c r="T1293" s="73">
        <v>0</v>
      </c>
      <c r="U1293" s="73">
        <v>0</v>
      </c>
      <c r="V1293" s="73">
        <v>0</v>
      </c>
      <c r="W1293" s="73">
        <v>0</v>
      </c>
      <c r="X1293" s="73">
        <v>0</v>
      </c>
      <c r="Y1293" s="73">
        <v>0</v>
      </c>
      <c r="Z1293" s="73">
        <v>0</v>
      </c>
      <c r="AA1293" s="73">
        <v>0</v>
      </c>
      <c r="AB1293" s="73">
        <v>0</v>
      </c>
      <c r="AC1293" s="73">
        <v>0</v>
      </c>
      <c r="AD1293" s="73">
        <v>0</v>
      </c>
      <c r="AE1293" s="73">
        <v>0</v>
      </c>
      <c r="AF1293" s="73">
        <v>0</v>
      </c>
      <c r="AG1293" s="73">
        <v>0</v>
      </c>
      <c r="AH1293" s="73">
        <v>0</v>
      </c>
      <c r="AI1293" s="7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</row>
    <row r="1294" spans="1:85">
      <c r="A1294" s="14" t="s">
        <v>6</v>
      </c>
      <c r="B1294" s="14" t="s">
        <v>3</v>
      </c>
      <c r="C1294" s="73">
        <v>0</v>
      </c>
      <c r="D1294" s="73">
        <v>0</v>
      </c>
      <c r="E1294" s="73">
        <v>0</v>
      </c>
      <c r="F1294" s="73">
        <v>0</v>
      </c>
      <c r="G1294" s="73">
        <v>0</v>
      </c>
      <c r="H1294" s="73">
        <v>0</v>
      </c>
      <c r="I1294" s="73">
        <v>0</v>
      </c>
      <c r="J1294" s="73">
        <v>0</v>
      </c>
      <c r="K1294" s="73">
        <v>0</v>
      </c>
      <c r="L1294" s="73">
        <v>0</v>
      </c>
      <c r="M1294" s="73">
        <v>0</v>
      </c>
      <c r="N1294" s="73">
        <v>0</v>
      </c>
      <c r="O1294" s="73">
        <v>0</v>
      </c>
      <c r="P1294" s="73">
        <v>0</v>
      </c>
      <c r="Q1294" s="73">
        <v>0</v>
      </c>
      <c r="R1294" s="73">
        <v>0</v>
      </c>
      <c r="S1294" s="73">
        <v>0</v>
      </c>
      <c r="T1294" s="73">
        <v>0</v>
      </c>
      <c r="U1294" s="73">
        <v>0</v>
      </c>
      <c r="V1294" s="73">
        <v>0</v>
      </c>
      <c r="W1294" s="73">
        <v>0</v>
      </c>
      <c r="X1294" s="73">
        <v>0</v>
      </c>
      <c r="Y1294" s="73">
        <v>0</v>
      </c>
      <c r="Z1294" s="73">
        <v>0</v>
      </c>
      <c r="AA1294" s="73">
        <v>0</v>
      </c>
      <c r="AB1294" s="73">
        <v>0</v>
      </c>
      <c r="AC1294" s="73">
        <v>0</v>
      </c>
      <c r="AD1294" s="73">
        <v>0</v>
      </c>
      <c r="AE1294" s="73">
        <v>0</v>
      </c>
      <c r="AF1294" s="73">
        <v>0</v>
      </c>
      <c r="AG1294" s="73">
        <v>0</v>
      </c>
      <c r="AH1294" s="73">
        <v>0</v>
      </c>
      <c r="AI1294" s="73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</row>
    <row r="1295" spans="1:85">
      <c r="A1295" s="5"/>
      <c r="B1295" s="5" t="s">
        <v>4</v>
      </c>
      <c r="C1295" s="73">
        <v>0</v>
      </c>
      <c r="D1295" s="73">
        <v>0</v>
      </c>
      <c r="E1295" s="73">
        <v>0</v>
      </c>
      <c r="F1295" s="73">
        <v>0</v>
      </c>
      <c r="G1295" s="73">
        <v>0</v>
      </c>
      <c r="H1295" s="73">
        <v>0</v>
      </c>
      <c r="I1295" s="73">
        <v>0</v>
      </c>
      <c r="J1295" s="73">
        <v>0</v>
      </c>
      <c r="K1295" s="73">
        <v>0</v>
      </c>
      <c r="L1295" s="73">
        <v>0</v>
      </c>
      <c r="M1295" s="73">
        <v>0</v>
      </c>
      <c r="N1295" s="73">
        <v>0</v>
      </c>
      <c r="O1295" s="73">
        <v>0</v>
      </c>
      <c r="P1295" s="73">
        <v>0</v>
      </c>
      <c r="Q1295" s="73">
        <v>0</v>
      </c>
      <c r="R1295" s="73">
        <v>0</v>
      </c>
      <c r="S1295" s="73">
        <v>0</v>
      </c>
      <c r="T1295" s="73">
        <v>0</v>
      </c>
      <c r="U1295" s="73">
        <v>0</v>
      </c>
      <c r="V1295" s="73">
        <v>0</v>
      </c>
      <c r="W1295" s="73">
        <v>0</v>
      </c>
      <c r="X1295" s="73">
        <v>0</v>
      </c>
      <c r="Y1295" s="73">
        <v>0</v>
      </c>
      <c r="Z1295" s="73">
        <v>0</v>
      </c>
      <c r="AA1295" s="73">
        <v>0</v>
      </c>
      <c r="AB1295" s="73">
        <v>0</v>
      </c>
      <c r="AC1295" s="73">
        <v>0</v>
      </c>
      <c r="AD1295" s="73">
        <v>0</v>
      </c>
      <c r="AE1295" s="73">
        <v>0</v>
      </c>
      <c r="AF1295" s="73">
        <v>0</v>
      </c>
      <c r="AG1295" s="73">
        <v>0</v>
      </c>
      <c r="AH1295" s="73">
        <v>0</v>
      </c>
      <c r="AI1295" s="73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</row>
    <row r="1296" spans="1:85">
      <c r="A1296" s="5" t="s">
        <v>8</v>
      </c>
      <c r="B1296" s="5" t="s">
        <v>3</v>
      </c>
      <c r="C1296" s="73">
        <v>0</v>
      </c>
      <c r="D1296" s="73">
        <v>0</v>
      </c>
      <c r="E1296" s="73">
        <v>0</v>
      </c>
      <c r="F1296" s="73">
        <v>0</v>
      </c>
      <c r="G1296" s="73">
        <v>0</v>
      </c>
      <c r="H1296" s="73">
        <v>0</v>
      </c>
      <c r="I1296" s="73">
        <v>0</v>
      </c>
      <c r="J1296" s="73">
        <v>0</v>
      </c>
      <c r="K1296" s="73">
        <v>0</v>
      </c>
      <c r="L1296" s="73">
        <v>0</v>
      </c>
      <c r="M1296" s="73">
        <v>0</v>
      </c>
      <c r="N1296" s="73">
        <v>0</v>
      </c>
      <c r="O1296" s="73">
        <v>0</v>
      </c>
      <c r="P1296" s="73">
        <v>0</v>
      </c>
      <c r="Q1296" s="73">
        <v>0</v>
      </c>
      <c r="R1296" s="73">
        <v>0</v>
      </c>
      <c r="S1296" s="73">
        <v>0</v>
      </c>
      <c r="T1296" s="73">
        <v>0</v>
      </c>
      <c r="U1296" s="73">
        <v>0</v>
      </c>
      <c r="V1296" s="73">
        <v>0</v>
      </c>
      <c r="W1296" s="73">
        <v>0</v>
      </c>
      <c r="X1296" s="73">
        <v>0</v>
      </c>
      <c r="Y1296" s="73">
        <v>0</v>
      </c>
      <c r="Z1296" s="73">
        <v>0</v>
      </c>
      <c r="AA1296" s="73">
        <v>0</v>
      </c>
      <c r="AB1296" s="73">
        <v>0</v>
      </c>
      <c r="AC1296" s="73">
        <v>0</v>
      </c>
      <c r="AD1296" s="73">
        <v>0</v>
      </c>
      <c r="AE1296" s="73">
        <v>0</v>
      </c>
      <c r="AF1296" s="73">
        <v>0</v>
      </c>
      <c r="AG1296" s="73">
        <v>0</v>
      </c>
      <c r="AH1296" s="73">
        <v>0</v>
      </c>
      <c r="AI1296" s="73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</row>
    <row r="1297" spans="1:85">
      <c r="A1297" s="4"/>
      <c r="B1297" s="4" t="s">
        <v>37</v>
      </c>
      <c r="C1297" s="73">
        <v>0</v>
      </c>
      <c r="D1297" s="73">
        <v>0</v>
      </c>
      <c r="E1297" s="73">
        <v>0</v>
      </c>
      <c r="F1297" s="73">
        <v>0</v>
      </c>
      <c r="G1297" s="73">
        <v>0</v>
      </c>
      <c r="H1297" s="73">
        <v>0</v>
      </c>
      <c r="I1297" s="73">
        <v>0</v>
      </c>
      <c r="J1297" s="73">
        <v>0</v>
      </c>
      <c r="K1297" s="73">
        <v>0</v>
      </c>
      <c r="L1297" s="73">
        <v>0</v>
      </c>
      <c r="M1297" s="73">
        <v>0</v>
      </c>
      <c r="N1297" s="73">
        <v>0</v>
      </c>
      <c r="O1297" s="73">
        <v>0</v>
      </c>
      <c r="P1297" s="73">
        <v>0</v>
      </c>
      <c r="Q1297" s="73">
        <v>0</v>
      </c>
      <c r="R1297" s="73">
        <v>0</v>
      </c>
      <c r="S1297" s="73">
        <v>0</v>
      </c>
      <c r="T1297" s="73">
        <v>0</v>
      </c>
      <c r="U1297" s="73">
        <v>0</v>
      </c>
      <c r="V1297" s="73">
        <v>0</v>
      </c>
      <c r="W1297" s="73">
        <v>0</v>
      </c>
      <c r="X1297" s="73">
        <v>0</v>
      </c>
      <c r="Y1297" s="73">
        <v>0</v>
      </c>
      <c r="Z1297" s="73">
        <v>0</v>
      </c>
      <c r="AA1297" s="73">
        <v>0</v>
      </c>
      <c r="AB1297" s="73">
        <v>0</v>
      </c>
      <c r="AC1297" s="73">
        <v>0</v>
      </c>
      <c r="AD1297" s="73">
        <v>0</v>
      </c>
      <c r="AE1297" s="73">
        <v>0</v>
      </c>
      <c r="AF1297" s="73">
        <v>0</v>
      </c>
      <c r="AG1297" s="73">
        <v>0</v>
      </c>
      <c r="AH1297" s="73">
        <v>0</v>
      </c>
      <c r="AI1297" s="73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</row>
    <row r="1298" spans="1:85">
      <c r="A1298" s="14" t="s">
        <v>36</v>
      </c>
      <c r="B1298" s="14" t="s">
        <v>38</v>
      </c>
      <c r="C1298" s="73">
        <v>0</v>
      </c>
      <c r="D1298" s="73">
        <v>0</v>
      </c>
      <c r="E1298" s="73">
        <v>0</v>
      </c>
      <c r="F1298" s="73">
        <v>0</v>
      </c>
      <c r="G1298" s="73">
        <v>0</v>
      </c>
      <c r="H1298" s="73">
        <v>0</v>
      </c>
      <c r="I1298" s="73">
        <v>0</v>
      </c>
      <c r="J1298" s="73">
        <v>0</v>
      </c>
      <c r="K1298" s="73">
        <v>0</v>
      </c>
      <c r="L1298" s="73">
        <v>0</v>
      </c>
      <c r="M1298" s="73">
        <v>0</v>
      </c>
      <c r="N1298" s="73">
        <v>0</v>
      </c>
      <c r="O1298" s="73">
        <v>0</v>
      </c>
      <c r="P1298" s="73">
        <v>0</v>
      </c>
      <c r="Q1298" s="73">
        <v>0</v>
      </c>
      <c r="R1298" s="73">
        <v>0</v>
      </c>
      <c r="S1298" s="73">
        <v>0</v>
      </c>
      <c r="T1298" s="73">
        <v>0</v>
      </c>
      <c r="U1298" s="73">
        <v>0</v>
      </c>
      <c r="V1298" s="73">
        <v>0</v>
      </c>
      <c r="W1298" s="73">
        <v>0</v>
      </c>
      <c r="X1298" s="73">
        <v>0</v>
      </c>
      <c r="Y1298" s="73">
        <v>0</v>
      </c>
      <c r="Z1298" s="73">
        <v>0</v>
      </c>
      <c r="AA1298" s="73">
        <v>0</v>
      </c>
      <c r="AB1298" s="73">
        <v>0</v>
      </c>
      <c r="AC1298" s="73">
        <v>0</v>
      </c>
      <c r="AD1298" s="73">
        <v>0</v>
      </c>
      <c r="AE1298" s="73">
        <v>0</v>
      </c>
      <c r="AF1298" s="73">
        <v>0</v>
      </c>
      <c r="AG1298" s="73">
        <v>0</v>
      </c>
      <c r="AH1298" s="73">
        <v>0</v>
      </c>
      <c r="AI1298" s="73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</row>
    <row r="1299" spans="1:85">
      <c r="A1299" s="5"/>
      <c r="B1299" s="5" t="s">
        <v>213</v>
      </c>
      <c r="C1299" s="73">
        <v>0</v>
      </c>
      <c r="D1299" s="73">
        <v>0</v>
      </c>
      <c r="E1299" s="73">
        <v>0</v>
      </c>
      <c r="F1299" s="73">
        <v>0</v>
      </c>
      <c r="G1299" s="73">
        <v>0</v>
      </c>
      <c r="H1299" s="73">
        <v>0</v>
      </c>
      <c r="I1299" s="73">
        <v>0</v>
      </c>
      <c r="J1299" s="73">
        <v>0</v>
      </c>
      <c r="K1299" s="73">
        <v>0</v>
      </c>
      <c r="L1299" s="73">
        <v>0</v>
      </c>
      <c r="M1299" s="73">
        <v>0</v>
      </c>
      <c r="N1299" s="73">
        <v>0</v>
      </c>
      <c r="O1299" s="73">
        <v>0</v>
      </c>
      <c r="P1299" s="73">
        <v>0</v>
      </c>
      <c r="Q1299" s="73">
        <v>0</v>
      </c>
      <c r="R1299" s="73">
        <v>0</v>
      </c>
      <c r="S1299" s="73">
        <v>0</v>
      </c>
      <c r="T1299" s="73">
        <v>0</v>
      </c>
      <c r="U1299" s="73">
        <v>0</v>
      </c>
      <c r="V1299" s="73">
        <v>0</v>
      </c>
      <c r="W1299" s="73">
        <v>0</v>
      </c>
      <c r="X1299" s="73">
        <v>0</v>
      </c>
      <c r="Y1299" s="73">
        <v>0</v>
      </c>
      <c r="Z1299" s="73">
        <v>0</v>
      </c>
      <c r="AA1299" s="73">
        <v>0</v>
      </c>
      <c r="AB1299" s="73">
        <v>0</v>
      </c>
      <c r="AC1299" s="73">
        <v>0</v>
      </c>
      <c r="AD1299" s="73">
        <v>0</v>
      </c>
      <c r="AE1299" s="73">
        <v>0</v>
      </c>
      <c r="AF1299" s="73">
        <v>0</v>
      </c>
      <c r="AG1299" s="73">
        <v>0</v>
      </c>
      <c r="AH1299" s="73">
        <v>0</v>
      </c>
      <c r="AI1299" s="73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2" spans="1:85">
      <c r="B1302" s="5" t="s">
        <v>214</v>
      </c>
      <c r="C1302" s="6">
        <f t="shared" ref="C1302:AI1302" si="11">SUM(C2:C1299) - 59*C1278</f>
        <v>0</v>
      </c>
      <c r="D1302" s="6">
        <f t="shared" si="11"/>
        <v>18947.425502165512</v>
      </c>
      <c r="E1302" s="6">
        <f t="shared" si="11"/>
        <v>18947.425502165512</v>
      </c>
      <c r="F1302" s="6">
        <f t="shared" si="11"/>
        <v>18947.425502165512</v>
      </c>
      <c r="G1302" s="6">
        <f t="shared" si="11"/>
        <v>18947.425502165512</v>
      </c>
      <c r="H1302" s="6">
        <f t="shared" si="11"/>
        <v>18947.425502165512</v>
      </c>
      <c r="I1302" s="6">
        <f t="shared" si="11"/>
        <v>18947.425502165512</v>
      </c>
      <c r="J1302" s="6">
        <f t="shared" si="11"/>
        <v>18947.425502165512</v>
      </c>
      <c r="K1302" s="6">
        <f t="shared" si="11"/>
        <v>18947.425502165512</v>
      </c>
      <c r="L1302" s="6">
        <f t="shared" si="11"/>
        <v>18947.425502165512</v>
      </c>
      <c r="M1302" s="6">
        <f t="shared" si="11"/>
        <v>18947.425502165512</v>
      </c>
      <c r="N1302" s="6">
        <f t="shared" si="11"/>
        <v>18947.425502165512</v>
      </c>
      <c r="O1302" s="6">
        <f t="shared" si="11"/>
        <v>18947.425502165512</v>
      </c>
      <c r="P1302" s="6">
        <f t="shared" si="11"/>
        <v>22736.910602598509</v>
      </c>
      <c r="Q1302" s="6">
        <f t="shared" si="11"/>
        <v>22736.910602598509</v>
      </c>
      <c r="R1302" s="6">
        <f t="shared" si="11"/>
        <v>22736.910602598509</v>
      </c>
      <c r="S1302" s="6">
        <f t="shared" si="11"/>
        <v>22736.910602598509</v>
      </c>
      <c r="T1302" s="6">
        <f t="shared" si="11"/>
        <v>22736.910602598509</v>
      </c>
      <c r="U1302" s="6">
        <f t="shared" si="11"/>
        <v>23520.942002688098</v>
      </c>
      <c r="V1302" s="6">
        <f t="shared" si="11"/>
        <v>23520.942002688098</v>
      </c>
      <c r="W1302" s="6">
        <f t="shared" si="11"/>
        <v>23520.942002688098</v>
      </c>
      <c r="X1302" s="6">
        <f t="shared" si="11"/>
        <v>23520.942002688098</v>
      </c>
      <c r="Y1302" s="6">
        <f t="shared" si="11"/>
        <v>23520.942002688098</v>
      </c>
      <c r="Z1302" s="6">
        <f t="shared" si="11"/>
        <v>23520.942002688098</v>
      </c>
      <c r="AA1302" s="6">
        <f t="shared" si="11"/>
        <v>23520.942002688098</v>
      </c>
      <c r="AB1302" s="6">
        <f t="shared" si="11"/>
        <v>23520.942002688098</v>
      </c>
      <c r="AC1302" s="6">
        <f t="shared" si="11"/>
        <v>23520.942002688098</v>
      </c>
      <c r="AD1302" s="6">
        <f t="shared" si="11"/>
        <v>0</v>
      </c>
      <c r="AE1302" s="6">
        <f t="shared" si="11"/>
        <v>0</v>
      </c>
      <c r="AF1302" s="6">
        <f t="shared" si="11"/>
        <v>0</v>
      </c>
      <c r="AG1302" s="6">
        <f t="shared" si="11"/>
        <v>0</v>
      </c>
      <c r="AH1302" s="6">
        <f t="shared" si="11"/>
        <v>0</v>
      </c>
      <c r="AI1302" s="6">
        <f t="shared" si="11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A682-CA49-499A-9B22-42CB52D7853A}">
  <dimension ref="A1:CH62"/>
  <sheetViews>
    <sheetView zoomScale="55" zoomScaleNormal="55" zoomScalePageLayoutView="55" workbookViewId="0">
      <selection sqref="A1:XFD1048576"/>
    </sheetView>
  </sheetViews>
  <sheetFormatPr defaultColWidth="8.875" defaultRowHeight="15.75"/>
  <sheetData>
    <row r="1" spans="1:86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86">
      <c r="A2">
        <v>0</v>
      </c>
      <c r="D2" t="s">
        <v>211</v>
      </c>
      <c r="E2" t="s">
        <v>212</v>
      </c>
      <c r="CH2" s="87"/>
    </row>
    <row r="3" spans="1:86">
      <c r="B3" s="55"/>
      <c r="C3" s="53">
        <v>2018</v>
      </c>
      <c r="D3" s="53">
        <v>2019</v>
      </c>
      <c r="E3" s="53">
        <v>2020</v>
      </c>
      <c r="F3" s="53">
        <v>2021</v>
      </c>
      <c r="G3" s="53">
        <v>2022</v>
      </c>
      <c r="H3" s="53">
        <v>2023</v>
      </c>
      <c r="I3" s="53">
        <v>2024</v>
      </c>
      <c r="J3" s="53">
        <v>2025</v>
      </c>
      <c r="K3" s="53">
        <v>2026</v>
      </c>
      <c r="L3" s="53">
        <v>2027</v>
      </c>
      <c r="M3" s="53">
        <v>2028</v>
      </c>
      <c r="N3" s="53">
        <v>2029</v>
      </c>
      <c r="O3" s="53">
        <v>2030</v>
      </c>
      <c r="P3" s="53">
        <v>2031</v>
      </c>
      <c r="Q3" s="53">
        <v>2032</v>
      </c>
      <c r="R3" s="53">
        <v>2033</v>
      </c>
      <c r="S3" s="53">
        <v>2034</v>
      </c>
      <c r="T3" s="53">
        <v>2035</v>
      </c>
      <c r="U3" s="53">
        <v>2036</v>
      </c>
      <c r="V3" s="53">
        <v>2037</v>
      </c>
      <c r="W3" s="53">
        <v>2038</v>
      </c>
      <c r="X3" s="53">
        <v>2039</v>
      </c>
      <c r="Y3" s="53">
        <v>2040</v>
      </c>
      <c r="Z3" s="53">
        <v>2041</v>
      </c>
      <c r="AA3" s="53">
        <v>2042</v>
      </c>
      <c r="AB3" s="53">
        <v>2043</v>
      </c>
      <c r="AC3" s="53">
        <v>2044</v>
      </c>
      <c r="AD3" s="53">
        <v>2045</v>
      </c>
      <c r="AE3" s="53">
        <v>2046</v>
      </c>
      <c r="AF3" s="53">
        <v>2047</v>
      </c>
      <c r="AG3" s="53">
        <v>2048</v>
      </c>
      <c r="AH3" s="53">
        <v>2049</v>
      </c>
      <c r="AI3" s="53">
        <v>2050</v>
      </c>
      <c r="AJ3" s="53">
        <v>2051</v>
      </c>
      <c r="AK3" s="53">
        <v>2052</v>
      </c>
      <c r="AL3" s="53">
        <v>2053</v>
      </c>
      <c r="AM3" s="53">
        <v>2054</v>
      </c>
      <c r="AN3" s="53">
        <v>2055</v>
      </c>
      <c r="AO3" s="53">
        <v>2056</v>
      </c>
      <c r="AP3" s="53">
        <v>2057</v>
      </c>
      <c r="AQ3" s="53">
        <v>2058</v>
      </c>
      <c r="AR3" s="53">
        <v>2059</v>
      </c>
      <c r="AS3" s="53">
        <v>2060</v>
      </c>
      <c r="AT3" s="53">
        <v>2061</v>
      </c>
      <c r="AU3" s="53">
        <v>2062</v>
      </c>
      <c r="AV3" s="53">
        <v>2063</v>
      </c>
      <c r="AW3" s="53">
        <v>2064</v>
      </c>
      <c r="AX3" s="53">
        <v>2065</v>
      </c>
      <c r="AY3" s="53">
        <v>2066</v>
      </c>
      <c r="AZ3" s="53">
        <v>2067</v>
      </c>
      <c r="BA3" s="53">
        <v>2068</v>
      </c>
      <c r="BB3" s="53">
        <v>2069</v>
      </c>
      <c r="BC3" s="53">
        <v>2070</v>
      </c>
      <c r="BD3" s="53">
        <v>2071</v>
      </c>
      <c r="BE3" s="53">
        <v>2072</v>
      </c>
      <c r="BF3" s="53">
        <v>2073</v>
      </c>
      <c r="BG3" s="53">
        <v>2074</v>
      </c>
      <c r="BH3" s="53">
        <v>2075</v>
      </c>
      <c r="BI3" s="53">
        <v>2076</v>
      </c>
      <c r="BJ3" s="53">
        <v>2077</v>
      </c>
      <c r="BK3" s="53">
        <v>2078</v>
      </c>
      <c r="BL3" s="53">
        <v>2079</v>
      </c>
      <c r="BM3" s="53">
        <v>2080</v>
      </c>
      <c r="BN3" s="53">
        <v>2081</v>
      </c>
      <c r="BO3" s="53">
        <v>2082</v>
      </c>
      <c r="BP3" s="53">
        <v>2083</v>
      </c>
      <c r="BQ3" s="53">
        <v>2084</v>
      </c>
      <c r="BR3" s="53">
        <v>2085</v>
      </c>
      <c r="BS3" s="53">
        <v>2086</v>
      </c>
      <c r="BT3" s="53">
        <v>2087</v>
      </c>
      <c r="BU3" s="53">
        <v>2088</v>
      </c>
      <c r="BV3" s="53">
        <v>2089</v>
      </c>
      <c r="BW3" s="53">
        <v>2090</v>
      </c>
      <c r="BX3" s="53">
        <v>2091</v>
      </c>
      <c r="BY3" s="53">
        <v>2092</v>
      </c>
      <c r="BZ3" s="53">
        <v>2093</v>
      </c>
      <c r="CA3" s="53">
        <v>2094</v>
      </c>
      <c r="CB3" s="53">
        <v>2095</v>
      </c>
      <c r="CC3" s="53">
        <v>2096</v>
      </c>
      <c r="CD3" s="53">
        <v>2097</v>
      </c>
      <c r="CE3" s="53">
        <v>2098</v>
      </c>
      <c r="CF3" s="53">
        <v>2099</v>
      </c>
      <c r="CG3" s="53">
        <v>2100</v>
      </c>
      <c r="CH3" s="87"/>
    </row>
    <row r="4" spans="1:86">
      <c r="A4">
        <v>1</v>
      </c>
      <c r="B4" t="s">
        <v>76</v>
      </c>
      <c r="C4" s="68">
        <v>6.928571428571427E-2</v>
      </c>
      <c r="D4" s="68">
        <v>7.2499999999999981E-2</v>
      </c>
      <c r="E4" s="68">
        <v>7.5714285714285692E-2</v>
      </c>
      <c r="F4" s="68">
        <v>7.8928571428571404E-2</v>
      </c>
      <c r="G4" s="68">
        <v>8.2142857142857115E-2</v>
      </c>
      <c r="H4" s="68">
        <v>8.5357142857142826E-2</v>
      </c>
      <c r="I4" s="68">
        <v>8.8571428571428537E-2</v>
      </c>
      <c r="J4" s="68">
        <v>9.1785714285714248E-2</v>
      </c>
      <c r="K4" s="68">
        <v>9.4999999999999959E-2</v>
      </c>
      <c r="L4" s="68">
        <v>9.8214285714285671E-2</v>
      </c>
      <c r="M4" s="68">
        <v>0.10142857142857138</v>
      </c>
      <c r="N4" s="68">
        <v>0.10464285714285709</v>
      </c>
      <c r="O4" s="68">
        <v>0.1078571428571428</v>
      </c>
      <c r="P4" s="68">
        <v>0.11107142857142852</v>
      </c>
      <c r="Q4" s="68">
        <v>0.11428571428571423</v>
      </c>
      <c r="R4" s="68">
        <v>0.11749999999999994</v>
      </c>
      <c r="S4" s="68">
        <v>0.12071428571428565</v>
      </c>
      <c r="T4" s="68">
        <v>0.12392857142857136</v>
      </c>
      <c r="U4" s="68">
        <v>0.12714285714285709</v>
      </c>
      <c r="V4" s="68">
        <v>0.13035714285714281</v>
      </c>
      <c r="W4" s="68">
        <v>0.13357142857142854</v>
      </c>
      <c r="X4" s="68">
        <v>0.13678571428571426</v>
      </c>
      <c r="Y4" s="68">
        <v>0.14000000000000001</v>
      </c>
      <c r="Z4" s="68">
        <v>0.14000000000000001</v>
      </c>
      <c r="AA4" s="68">
        <v>0.14000000000000001</v>
      </c>
      <c r="AB4" s="68">
        <v>0.14000000000000001</v>
      </c>
      <c r="AC4" s="68">
        <v>0.14000000000000001</v>
      </c>
      <c r="AD4" s="68">
        <v>0.14000000000000001</v>
      </c>
      <c r="AE4" s="68">
        <v>0.14000000000000001</v>
      </c>
      <c r="AF4" s="68">
        <v>0.14000000000000001</v>
      </c>
      <c r="AG4" s="68">
        <v>0.14000000000000001</v>
      </c>
      <c r="AH4" s="68">
        <v>0.14000000000000001</v>
      </c>
      <c r="AI4" s="68">
        <v>0.14000000000000001</v>
      </c>
      <c r="AJ4" s="68">
        <v>0.14000000000000001</v>
      </c>
      <c r="AK4" s="68">
        <v>0.14000000000000001</v>
      </c>
      <c r="AL4" s="68">
        <v>0.14000000000000001</v>
      </c>
      <c r="AM4" s="68">
        <v>0.14000000000000001</v>
      </c>
      <c r="AN4" s="68">
        <v>0.14000000000000001</v>
      </c>
      <c r="AO4" s="68">
        <v>0.14000000000000001</v>
      </c>
      <c r="AP4" s="68">
        <v>0.14000000000000001</v>
      </c>
      <c r="AQ4" s="68">
        <v>0.14000000000000001</v>
      </c>
      <c r="AR4" s="68">
        <v>0.14000000000000001</v>
      </c>
      <c r="AS4" s="68">
        <v>0.14000000000000001</v>
      </c>
      <c r="AT4" s="68">
        <v>0.14000000000000001</v>
      </c>
      <c r="AU4" s="68">
        <v>0.14000000000000001</v>
      </c>
      <c r="AV4" s="68">
        <v>0.14000000000000001</v>
      </c>
      <c r="AW4" s="68">
        <v>0.14000000000000001</v>
      </c>
      <c r="AX4" s="68">
        <v>0.14000000000000001</v>
      </c>
      <c r="AY4" s="68">
        <v>0.14000000000000001</v>
      </c>
      <c r="AZ4" s="68">
        <v>0.14000000000000001</v>
      </c>
      <c r="BA4" s="68">
        <v>0.14000000000000001</v>
      </c>
      <c r="BB4" s="68">
        <v>0.14000000000000001</v>
      </c>
      <c r="BC4" s="68">
        <v>0.14000000000000001</v>
      </c>
      <c r="BD4" s="68">
        <v>0.14000000000000001</v>
      </c>
      <c r="BE4" s="68">
        <v>0.14000000000000001</v>
      </c>
      <c r="BF4" s="68">
        <v>0.14000000000000001</v>
      </c>
      <c r="BG4" s="68">
        <v>0.14000000000000001</v>
      </c>
      <c r="BH4" s="68">
        <v>0.14000000000000001</v>
      </c>
      <c r="BI4" s="68">
        <v>0.14000000000000001</v>
      </c>
      <c r="BJ4" s="68">
        <v>0.14000000000000001</v>
      </c>
      <c r="BK4" s="68">
        <v>0.14000000000000001</v>
      </c>
      <c r="BL4" s="68">
        <v>0.14000000000000001</v>
      </c>
      <c r="BM4" s="68">
        <v>0.14000000000000001</v>
      </c>
      <c r="BN4" s="68">
        <v>0.14000000000000001</v>
      </c>
      <c r="BO4" s="68">
        <v>0.14000000000000001</v>
      </c>
      <c r="BP4" s="68">
        <v>0.14000000000000001</v>
      </c>
      <c r="BQ4" s="68">
        <v>0.14000000000000001</v>
      </c>
      <c r="BR4" s="68">
        <v>0.14000000000000001</v>
      </c>
      <c r="BS4" s="68">
        <v>0.14000000000000001</v>
      </c>
      <c r="BT4" s="68">
        <v>0.14000000000000001</v>
      </c>
      <c r="BU4" s="68">
        <v>0.14000000000000001</v>
      </c>
      <c r="BV4" s="68">
        <v>0.14000000000000001</v>
      </c>
      <c r="BW4" s="68">
        <v>0.14000000000000001</v>
      </c>
      <c r="BX4" s="68">
        <v>0.14000000000000001</v>
      </c>
      <c r="BY4" s="68">
        <v>0.14000000000000001</v>
      </c>
      <c r="BZ4" s="68">
        <v>0.14000000000000001</v>
      </c>
      <c r="CA4" s="68">
        <v>0.14000000000000001</v>
      </c>
      <c r="CB4" s="68">
        <v>0.14000000000000001</v>
      </c>
      <c r="CC4" s="68">
        <v>0.14000000000000001</v>
      </c>
      <c r="CD4" s="68">
        <v>0.14000000000000001</v>
      </c>
      <c r="CE4" s="68">
        <v>0.14000000000000001</v>
      </c>
      <c r="CF4" s="68">
        <v>0.14000000000000001</v>
      </c>
      <c r="CG4" s="68">
        <v>0.14000000000000001</v>
      </c>
      <c r="CH4" s="87"/>
    </row>
    <row r="5" spans="1:86">
      <c r="A5">
        <v>2</v>
      </c>
      <c r="B5" t="s">
        <v>147</v>
      </c>
      <c r="C5" s="68">
        <v>6.928571428571427E-2</v>
      </c>
      <c r="D5" s="68">
        <v>7.2499999999999981E-2</v>
      </c>
      <c r="E5" s="68">
        <v>7.5714285714285692E-2</v>
      </c>
      <c r="F5" s="68">
        <v>7.8928571428571404E-2</v>
      </c>
      <c r="G5" s="68">
        <v>8.2142857142857115E-2</v>
      </c>
      <c r="H5" s="68">
        <v>8.5357142857142826E-2</v>
      </c>
      <c r="I5" s="68">
        <v>8.8571428571428537E-2</v>
      </c>
      <c r="J5" s="68">
        <v>9.1785714285714248E-2</v>
      </c>
      <c r="K5" s="68">
        <v>9.4999999999999959E-2</v>
      </c>
      <c r="L5" s="68">
        <v>9.8214285714285671E-2</v>
      </c>
      <c r="M5" s="68">
        <v>0.10142857142857138</v>
      </c>
      <c r="N5" s="68">
        <v>0.10464285714285709</v>
      </c>
      <c r="O5" s="68">
        <v>0.1078571428571428</v>
      </c>
      <c r="P5" s="68">
        <v>0.11107142857142852</v>
      </c>
      <c r="Q5" s="68">
        <v>0.11428571428571423</v>
      </c>
      <c r="R5" s="68">
        <v>0.11749999999999994</v>
      </c>
      <c r="S5" s="68">
        <v>0.12071428571428565</v>
      </c>
      <c r="T5" s="68">
        <v>0.12392857142857136</v>
      </c>
      <c r="U5" s="68">
        <v>0.12714285714285709</v>
      </c>
      <c r="V5" s="68">
        <v>0.13035714285714281</v>
      </c>
      <c r="W5" s="68">
        <v>0.13357142857142854</v>
      </c>
      <c r="X5" s="68">
        <v>0.13678571428571426</v>
      </c>
      <c r="Y5" s="68">
        <v>0.14000000000000001</v>
      </c>
      <c r="Z5" s="68">
        <v>0.14000000000000001</v>
      </c>
      <c r="AA5" s="68">
        <v>0.14000000000000001</v>
      </c>
      <c r="AB5" s="68">
        <v>0.14000000000000001</v>
      </c>
      <c r="AC5" s="68">
        <v>0.14000000000000001</v>
      </c>
      <c r="AD5" s="68">
        <v>0.14000000000000001</v>
      </c>
      <c r="AE5" s="68">
        <v>0.14000000000000001</v>
      </c>
      <c r="AF5" s="68">
        <v>0.14000000000000001</v>
      </c>
      <c r="AG5" s="68">
        <v>0.14000000000000001</v>
      </c>
      <c r="AH5" s="68">
        <v>0.14000000000000001</v>
      </c>
      <c r="AI5" s="68">
        <v>0.14000000000000001</v>
      </c>
      <c r="AJ5" s="68">
        <v>0.14000000000000001</v>
      </c>
      <c r="AK5" s="68">
        <v>0.14000000000000001</v>
      </c>
      <c r="AL5" s="68">
        <v>0.14000000000000001</v>
      </c>
      <c r="AM5" s="68">
        <v>0.14000000000000001</v>
      </c>
      <c r="AN5" s="68">
        <v>0.14000000000000001</v>
      </c>
      <c r="AO5" s="68">
        <v>0.14000000000000001</v>
      </c>
      <c r="AP5" s="68">
        <v>0.14000000000000001</v>
      </c>
      <c r="AQ5" s="68">
        <v>0.14000000000000001</v>
      </c>
      <c r="AR5" s="68">
        <v>0.14000000000000001</v>
      </c>
      <c r="AS5" s="68">
        <v>0.14000000000000001</v>
      </c>
      <c r="AT5" s="68">
        <v>0.14000000000000001</v>
      </c>
      <c r="AU5" s="68">
        <v>0.14000000000000001</v>
      </c>
      <c r="AV5" s="68">
        <v>0.14000000000000001</v>
      </c>
      <c r="AW5" s="68">
        <v>0.14000000000000001</v>
      </c>
      <c r="AX5" s="68">
        <v>0.14000000000000001</v>
      </c>
      <c r="AY5" s="68">
        <v>0.14000000000000001</v>
      </c>
      <c r="AZ5" s="68">
        <v>0.14000000000000001</v>
      </c>
      <c r="BA5" s="68">
        <v>0.14000000000000001</v>
      </c>
      <c r="BB5" s="68">
        <v>0.14000000000000001</v>
      </c>
      <c r="BC5" s="68">
        <v>0.14000000000000001</v>
      </c>
      <c r="BD5" s="68">
        <v>0.14000000000000001</v>
      </c>
      <c r="BE5" s="68">
        <v>0.14000000000000001</v>
      </c>
      <c r="BF5" s="68">
        <v>0.14000000000000001</v>
      </c>
      <c r="BG5" s="68">
        <v>0.14000000000000001</v>
      </c>
      <c r="BH5" s="68">
        <v>0.14000000000000001</v>
      </c>
      <c r="BI5" s="68">
        <v>0.14000000000000001</v>
      </c>
      <c r="BJ5" s="68">
        <v>0.14000000000000001</v>
      </c>
      <c r="BK5" s="68">
        <v>0.14000000000000001</v>
      </c>
      <c r="BL5" s="68">
        <v>0.14000000000000001</v>
      </c>
      <c r="BM5" s="68">
        <v>0.14000000000000001</v>
      </c>
      <c r="BN5" s="68">
        <v>0.14000000000000001</v>
      </c>
      <c r="BO5" s="68">
        <v>0.14000000000000001</v>
      </c>
      <c r="BP5" s="68">
        <v>0.14000000000000001</v>
      </c>
      <c r="BQ5" s="68">
        <v>0.14000000000000001</v>
      </c>
      <c r="BR5" s="68">
        <v>0.14000000000000001</v>
      </c>
      <c r="BS5" s="68">
        <v>0.14000000000000001</v>
      </c>
      <c r="BT5" s="68">
        <v>0.14000000000000001</v>
      </c>
      <c r="BU5" s="68">
        <v>0.14000000000000001</v>
      </c>
      <c r="BV5" s="68">
        <v>0.14000000000000001</v>
      </c>
      <c r="BW5" s="68">
        <v>0.14000000000000001</v>
      </c>
      <c r="BX5" s="68">
        <v>0.14000000000000001</v>
      </c>
      <c r="BY5" s="68">
        <v>0.14000000000000001</v>
      </c>
      <c r="BZ5" s="68">
        <v>0.14000000000000001</v>
      </c>
      <c r="CA5" s="68">
        <v>0.14000000000000001</v>
      </c>
      <c r="CB5" s="68">
        <v>0.14000000000000001</v>
      </c>
      <c r="CC5" s="68">
        <v>0.14000000000000001</v>
      </c>
      <c r="CD5" s="68">
        <v>0.14000000000000001</v>
      </c>
      <c r="CE5" s="68">
        <v>0.14000000000000001</v>
      </c>
      <c r="CF5" s="68">
        <v>0.14000000000000001</v>
      </c>
      <c r="CG5" s="68">
        <v>0.14000000000000001</v>
      </c>
      <c r="CH5" s="87"/>
    </row>
    <row r="6" spans="1:86">
      <c r="A6">
        <v>3</v>
      </c>
      <c r="B6" t="s">
        <v>148</v>
      </c>
      <c r="C6" s="68">
        <v>6.928571428571427E-2</v>
      </c>
      <c r="D6" s="68">
        <v>7.2499999999999981E-2</v>
      </c>
      <c r="E6" s="68">
        <v>7.5714285714285692E-2</v>
      </c>
      <c r="F6" s="68">
        <v>7.8928571428571404E-2</v>
      </c>
      <c r="G6" s="68">
        <v>8.2142857142857115E-2</v>
      </c>
      <c r="H6" s="68">
        <v>8.5357142857142826E-2</v>
      </c>
      <c r="I6" s="68">
        <v>8.8571428571428537E-2</v>
      </c>
      <c r="J6" s="68">
        <v>9.1785714285714248E-2</v>
      </c>
      <c r="K6" s="68">
        <v>9.4999999999999959E-2</v>
      </c>
      <c r="L6" s="68">
        <v>9.8214285714285671E-2</v>
      </c>
      <c r="M6" s="68">
        <v>0.10142857142857138</v>
      </c>
      <c r="N6" s="68">
        <v>0.10464285714285709</v>
      </c>
      <c r="O6" s="68">
        <v>0.1078571428571428</v>
      </c>
      <c r="P6" s="68">
        <v>0.11107142857142852</v>
      </c>
      <c r="Q6" s="68">
        <v>0.11428571428571423</v>
      </c>
      <c r="R6" s="68">
        <v>0.11749999999999994</v>
      </c>
      <c r="S6" s="68">
        <v>0.12071428571428565</v>
      </c>
      <c r="T6" s="68">
        <v>0.12392857142857136</v>
      </c>
      <c r="U6" s="68">
        <v>0.12714285714285709</v>
      </c>
      <c r="V6" s="68">
        <v>0.13035714285714281</v>
      </c>
      <c r="W6" s="68">
        <v>0.13357142857142854</v>
      </c>
      <c r="X6" s="68">
        <v>0.13678571428571426</v>
      </c>
      <c r="Y6" s="68">
        <v>0.14000000000000001</v>
      </c>
      <c r="Z6" s="68">
        <v>0.14000000000000001</v>
      </c>
      <c r="AA6" s="68">
        <v>0.14000000000000001</v>
      </c>
      <c r="AB6" s="68">
        <v>0.14000000000000001</v>
      </c>
      <c r="AC6" s="68">
        <v>0.14000000000000001</v>
      </c>
      <c r="AD6" s="68">
        <v>0.14000000000000001</v>
      </c>
      <c r="AE6" s="68">
        <v>0.14000000000000001</v>
      </c>
      <c r="AF6" s="68">
        <v>0.14000000000000001</v>
      </c>
      <c r="AG6" s="68">
        <v>0.14000000000000001</v>
      </c>
      <c r="AH6" s="68">
        <v>0.14000000000000001</v>
      </c>
      <c r="AI6" s="68">
        <v>0.14000000000000001</v>
      </c>
      <c r="AJ6" s="68">
        <v>0.14000000000000001</v>
      </c>
      <c r="AK6" s="68">
        <v>0.14000000000000001</v>
      </c>
      <c r="AL6" s="68">
        <v>0.14000000000000001</v>
      </c>
      <c r="AM6" s="68">
        <v>0.14000000000000001</v>
      </c>
      <c r="AN6" s="68">
        <v>0.14000000000000001</v>
      </c>
      <c r="AO6" s="68">
        <v>0.14000000000000001</v>
      </c>
      <c r="AP6" s="68">
        <v>0.14000000000000001</v>
      </c>
      <c r="AQ6" s="68">
        <v>0.14000000000000001</v>
      </c>
      <c r="AR6" s="68">
        <v>0.14000000000000001</v>
      </c>
      <c r="AS6" s="68">
        <v>0.14000000000000001</v>
      </c>
      <c r="AT6" s="68">
        <v>0.14000000000000001</v>
      </c>
      <c r="AU6" s="68">
        <v>0.14000000000000001</v>
      </c>
      <c r="AV6" s="68">
        <v>0.14000000000000001</v>
      </c>
      <c r="AW6" s="68">
        <v>0.14000000000000001</v>
      </c>
      <c r="AX6" s="68">
        <v>0.14000000000000001</v>
      </c>
      <c r="AY6" s="68">
        <v>0.14000000000000001</v>
      </c>
      <c r="AZ6" s="68">
        <v>0.14000000000000001</v>
      </c>
      <c r="BA6" s="68">
        <v>0.14000000000000001</v>
      </c>
      <c r="BB6" s="68">
        <v>0.14000000000000001</v>
      </c>
      <c r="BC6" s="68">
        <v>0.14000000000000001</v>
      </c>
      <c r="BD6" s="68">
        <v>0.14000000000000001</v>
      </c>
      <c r="BE6" s="68">
        <v>0.14000000000000001</v>
      </c>
      <c r="BF6" s="68">
        <v>0.14000000000000001</v>
      </c>
      <c r="BG6" s="68">
        <v>0.14000000000000001</v>
      </c>
      <c r="BH6" s="68">
        <v>0.14000000000000001</v>
      </c>
      <c r="BI6" s="68">
        <v>0.14000000000000001</v>
      </c>
      <c r="BJ6" s="68">
        <v>0.14000000000000001</v>
      </c>
      <c r="BK6" s="68">
        <v>0.14000000000000001</v>
      </c>
      <c r="BL6" s="68">
        <v>0.14000000000000001</v>
      </c>
      <c r="BM6" s="68">
        <v>0.14000000000000001</v>
      </c>
      <c r="BN6" s="68">
        <v>0.14000000000000001</v>
      </c>
      <c r="BO6" s="68">
        <v>0.14000000000000001</v>
      </c>
      <c r="BP6" s="68">
        <v>0.14000000000000001</v>
      </c>
      <c r="BQ6" s="68">
        <v>0.14000000000000001</v>
      </c>
      <c r="BR6" s="68">
        <v>0.14000000000000001</v>
      </c>
      <c r="BS6" s="68">
        <v>0.14000000000000001</v>
      </c>
      <c r="BT6" s="68">
        <v>0.14000000000000001</v>
      </c>
      <c r="BU6" s="68">
        <v>0.14000000000000001</v>
      </c>
      <c r="BV6" s="68">
        <v>0.14000000000000001</v>
      </c>
      <c r="BW6" s="68">
        <v>0.14000000000000001</v>
      </c>
      <c r="BX6" s="68">
        <v>0.14000000000000001</v>
      </c>
      <c r="BY6" s="68">
        <v>0.14000000000000001</v>
      </c>
      <c r="BZ6" s="68">
        <v>0.14000000000000001</v>
      </c>
      <c r="CA6" s="68">
        <v>0.14000000000000001</v>
      </c>
      <c r="CB6" s="68">
        <v>0.14000000000000001</v>
      </c>
      <c r="CC6" s="68">
        <v>0.14000000000000001</v>
      </c>
      <c r="CD6" s="68">
        <v>0.14000000000000001</v>
      </c>
      <c r="CE6" s="68">
        <v>0.14000000000000001</v>
      </c>
      <c r="CF6" s="68">
        <v>0.14000000000000001</v>
      </c>
      <c r="CG6" s="68">
        <v>0.14000000000000001</v>
      </c>
      <c r="CH6" s="87"/>
    </row>
    <row r="7" spans="1:86">
      <c r="A7">
        <v>4</v>
      </c>
      <c r="B7" t="s">
        <v>149</v>
      </c>
      <c r="C7" s="68">
        <v>6.928571428571427E-2</v>
      </c>
      <c r="D7" s="68">
        <v>7.2499999999999981E-2</v>
      </c>
      <c r="E7" s="68">
        <v>7.5714285714285692E-2</v>
      </c>
      <c r="F7" s="68">
        <v>7.8928571428571404E-2</v>
      </c>
      <c r="G7" s="68">
        <v>8.2142857142857115E-2</v>
      </c>
      <c r="H7" s="68">
        <v>8.5357142857142826E-2</v>
      </c>
      <c r="I7" s="68">
        <v>8.8571428571428537E-2</v>
      </c>
      <c r="J7" s="68">
        <v>9.1785714285714248E-2</v>
      </c>
      <c r="K7" s="68">
        <v>9.4999999999999959E-2</v>
      </c>
      <c r="L7" s="68">
        <v>9.8214285714285671E-2</v>
      </c>
      <c r="M7" s="68">
        <v>0.10142857142857138</v>
      </c>
      <c r="N7" s="68">
        <v>0.10464285714285709</v>
      </c>
      <c r="O7" s="68">
        <v>0.1078571428571428</v>
      </c>
      <c r="P7" s="68">
        <v>0.11107142857142852</v>
      </c>
      <c r="Q7" s="68">
        <v>0.11428571428571423</v>
      </c>
      <c r="R7" s="68">
        <v>0.11749999999999994</v>
      </c>
      <c r="S7" s="68">
        <v>0.12071428571428565</v>
      </c>
      <c r="T7" s="68">
        <v>0.12392857142857136</v>
      </c>
      <c r="U7" s="68">
        <v>0.12714285714285709</v>
      </c>
      <c r="V7" s="68">
        <v>0.13035714285714281</v>
      </c>
      <c r="W7" s="68">
        <v>0.13357142857142854</v>
      </c>
      <c r="X7" s="68">
        <v>0.13678571428571426</v>
      </c>
      <c r="Y7" s="68">
        <v>0.14000000000000001</v>
      </c>
      <c r="Z7" s="68">
        <v>0.14000000000000001</v>
      </c>
      <c r="AA7" s="68">
        <v>0.14000000000000001</v>
      </c>
      <c r="AB7" s="68">
        <v>0.14000000000000001</v>
      </c>
      <c r="AC7" s="68">
        <v>0.14000000000000001</v>
      </c>
      <c r="AD7" s="68">
        <v>0.14000000000000001</v>
      </c>
      <c r="AE7" s="68">
        <v>0.14000000000000001</v>
      </c>
      <c r="AF7" s="68">
        <v>0.14000000000000001</v>
      </c>
      <c r="AG7" s="68">
        <v>0.14000000000000001</v>
      </c>
      <c r="AH7" s="68">
        <v>0.14000000000000001</v>
      </c>
      <c r="AI7" s="68">
        <v>0.14000000000000001</v>
      </c>
      <c r="AJ7" s="68">
        <v>0.14000000000000001</v>
      </c>
      <c r="AK7" s="68">
        <v>0.14000000000000001</v>
      </c>
      <c r="AL7" s="68">
        <v>0.14000000000000001</v>
      </c>
      <c r="AM7" s="68">
        <v>0.14000000000000001</v>
      </c>
      <c r="AN7" s="68">
        <v>0.14000000000000001</v>
      </c>
      <c r="AO7" s="68">
        <v>0.14000000000000001</v>
      </c>
      <c r="AP7" s="68">
        <v>0.14000000000000001</v>
      </c>
      <c r="AQ7" s="68">
        <v>0.14000000000000001</v>
      </c>
      <c r="AR7" s="68">
        <v>0.14000000000000001</v>
      </c>
      <c r="AS7" s="68">
        <v>0.14000000000000001</v>
      </c>
      <c r="AT7" s="68">
        <v>0.14000000000000001</v>
      </c>
      <c r="AU7" s="68">
        <v>0.14000000000000001</v>
      </c>
      <c r="AV7" s="68">
        <v>0.14000000000000001</v>
      </c>
      <c r="AW7" s="68">
        <v>0.14000000000000001</v>
      </c>
      <c r="AX7" s="68">
        <v>0.14000000000000001</v>
      </c>
      <c r="AY7" s="68">
        <v>0.14000000000000001</v>
      </c>
      <c r="AZ7" s="68">
        <v>0.14000000000000001</v>
      </c>
      <c r="BA7" s="68">
        <v>0.14000000000000001</v>
      </c>
      <c r="BB7" s="68">
        <v>0.14000000000000001</v>
      </c>
      <c r="BC7" s="68">
        <v>0.14000000000000001</v>
      </c>
      <c r="BD7" s="68">
        <v>0.14000000000000001</v>
      </c>
      <c r="BE7" s="68">
        <v>0.14000000000000001</v>
      </c>
      <c r="BF7" s="68">
        <v>0.14000000000000001</v>
      </c>
      <c r="BG7" s="68">
        <v>0.14000000000000001</v>
      </c>
      <c r="BH7" s="68">
        <v>0.14000000000000001</v>
      </c>
      <c r="BI7" s="68">
        <v>0.14000000000000001</v>
      </c>
      <c r="BJ7" s="68">
        <v>0.14000000000000001</v>
      </c>
      <c r="BK7" s="68">
        <v>0.14000000000000001</v>
      </c>
      <c r="BL7" s="68">
        <v>0.14000000000000001</v>
      </c>
      <c r="BM7" s="68">
        <v>0.14000000000000001</v>
      </c>
      <c r="BN7" s="68">
        <v>0.14000000000000001</v>
      </c>
      <c r="BO7" s="68">
        <v>0.14000000000000001</v>
      </c>
      <c r="BP7" s="68">
        <v>0.14000000000000001</v>
      </c>
      <c r="BQ7" s="68">
        <v>0.14000000000000001</v>
      </c>
      <c r="BR7" s="68">
        <v>0.14000000000000001</v>
      </c>
      <c r="BS7" s="68">
        <v>0.14000000000000001</v>
      </c>
      <c r="BT7" s="68">
        <v>0.14000000000000001</v>
      </c>
      <c r="BU7" s="68">
        <v>0.14000000000000001</v>
      </c>
      <c r="BV7" s="68">
        <v>0.14000000000000001</v>
      </c>
      <c r="BW7" s="68">
        <v>0.14000000000000001</v>
      </c>
      <c r="BX7" s="68">
        <v>0.14000000000000001</v>
      </c>
      <c r="BY7" s="68">
        <v>0.14000000000000001</v>
      </c>
      <c r="BZ7" s="68">
        <v>0.14000000000000001</v>
      </c>
      <c r="CA7" s="68">
        <v>0.14000000000000001</v>
      </c>
      <c r="CB7" s="68">
        <v>0.14000000000000001</v>
      </c>
      <c r="CC7" s="68">
        <v>0.14000000000000001</v>
      </c>
      <c r="CD7" s="68">
        <v>0.14000000000000001</v>
      </c>
      <c r="CE7" s="68">
        <v>0.14000000000000001</v>
      </c>
      <c r="CF7" s="68">
        <v>0.14000000000000001</v>
      </c>
      <c r="CG7" s="68">
        <v>0.14000000000000001</v>
      </c>
      <c r="CH7" s="87"/>
    </row>
    <row r="8" spans="1:86">
      <c r="A8">
        <v>5</v>
      </c>
      <c r="B8" t="s">
        <v>150</v>
      </c>
      <c r="C8" s="68">
        <v>6.928571428571427E-2</v>
      </c>
      <c r="D8" s="68">
        <v>7.2499999999999981E-2</v>
      </c>
      <c r="E8" s="68">
        <v>7.5714285714285692E-2</v>
      </c>
      <c r="F8" s="68">
        <v>7.8928571428571404E-2</v>
      </c>
      <c r="G8" s="68">
        <v>8.2142857142857115E-2</v>
      </c>
      <c r="H8" s="68">
        <v>8.5357142857142826E-2</v>
      </c>
      <c r="I8" s="68">
        <v>8.8571428571428537E-2</v>
      </c>
      <c r="J8" s="68">
        <v>9.1785714285714248E-2</v>
      </c>
      <c r="K8" s="68">
        <v>9.4999999999999959E-2</v>
      </c>
      <c r="L8" s="68">
        <v>9.8214285714285671E-2</v>
      </c>
      <c r="M8" s="68">
        <v>0.10142857142857138</v>
      </c>
      <c r="N8" s="68">
        <v>0.10464285714285709</v>
      </c>
      <c r="O8" s="68">
        <v>0.1078571428571428</v>
      </c>
      <c r="P8" s="68">
        <v>0.11107142857142852</v>
      </c>
      <c r="Q8" s="68">
        <v>0.11428571428571423</v>
      </c>
      <c r="R8" s="68">
        <v>0.11749999999999994</v>
      </c>
      <c r="S8" s="68">
        <v>0.12071428571428565</v>
      </c>
      <c r="T8" s="68">
        <v>0.12392857142857136</v>
      </c>
      <c r="U8" s="68">
        <v>0.12714285714285709</v>
      </c>
      <c r="V8" s="68">
        <v>0.13035714285714281</v>
      </c>
      <c r="W8" s="68">
        <v>0.13357142857142854</v>
      </c>
      <c r="X8" s="68">
        <v>0.13678571428571426</v>
      </c>
      <c r="Y8" s="68">
        <v>0.14000000000000001</v>
      </c>
      <c r="Z8" s="68">
        <v>0.14000000000000001</v>
      </c>
      <c r="AA8" s="68">
        <v>0.14000000000000001</v>
      </c>
      <c r="AB8" s="68">
        <v>0.14000000000000001</v>
      </c>
      <c r="AC8" s="68">
        <v>0.14000000000000001</v>
      </c>
      <c r="AD8" s="68">
        <v>0.14000000000000001</v>
      </c>
      <c r="AE8" s="68">
        <v>0.14000000000000001</v>
      </c>
      <c r="AF8" s="68">
        <v>0.14000000000000001</v>
      </c>
      <c r="AG8" s="68">
        <v>0.14000000000000001</v>
      </c>
      <c r="AH8" s="68">
        <v>0.14000000000000001</v>
      </c>
      <c r="AI8" s="68">
        <v>0.14000000000000001</v>
      </c>
      <c r="AJ8" s="68">
        <v>0.14000000000000001</v>
      </c>
      <c r="AK8" s="68">
        <v>0.14000000000000001</v>
      </c>
      <c r="AL8" s="68">
        <v>0.14000000000000001</v>
      </c>
      <c r="AM8" s="68">
        <v>0.14000000000000001</v>
      </c>
      <c r="AN8" s="68">
        <v>0.14000000000000001</v>
      </c>
      <c r="AO8" s="68">
        <v>0.14000000000000001</v>
      </c>
      <c r="AP8" s="68">
        <v>0.14000000000000001</v>
      </c>
      <c r="AQ8" s="68">
        <v>0.14000000000000001</v>
      </c>
      <c r="AR8" s="68">
        <v>0.14000000000000001</v>
      </c>
      <c r="AS8" s="68">
        <v>0.14000000000000001</v>
      </c>
      <c r="AT8" s="68">
        <v>0.14000000000000001</v>
      </c>
      <c r="AU8" s="68">
        <v>0.14000000000000001</v>
      </c>
      <c r="AV8" s="68">
        <v>0.14000000000000001</v>
      </c>
      <c r="AW8" s="68">
        <v>0.14000000000000001</v>
      </c>
      <c r="AX8" s="68">
        <v>0.14000000000000001</v>
      </c>
      <c r="AY8" s="68">
        <v>0.14000000000000001</v>
      </c>
      <c r="AZ8" s="68">
        <v>0.14000000000000001</v>
      </c>
      <c r="BA8" s="68">
        <v>0.14000000000000001</v>
      </c>
      <c r="BB8" s="68">
        <v>0.14000000000000001</v>
      </c>
      <c r="BC8" s="68">
        <v>0.14000000000000001</v>
      </c>
      <c r="BD8" s="68">
        <v>0.14000000000000001</v>
      </c>
      <c r="BE8" s="68">
        <v>0.14000000000000001</v>
      </c>
      <c r="BF8" s="68">
        <v>0.14000000000000001</v>
      </c>
      <c r="BG8" s="68">
        <v>0.14000000000000001</v>
      </c>
      <c r="BH8" s="68">
        <v>0.14000000000000001</v>
      </c>
      <c r="BI8" s="68">
        <v>0.14000000000000001</v>
      </c>
      <c r="BJ8" s="68">
        <v>0.14000000000000001</v>
      </c>
      <c r="BK8" s="68">
        <v>0.14000000000000001</v>
      </c>
      <c r="BL8" s="68">
        <v>0.14000000000000001</v>
      </c>
      <c r="BM8" s="68">
        <v>0.14000000000000001</v>
      </c>
      <c r="BN8" s="68">
        <v>0.14000000000000001</v>
      </c>
      <c r="BO8" s="68">
        <v>0.14000000000000001</v>
      </c>
      <c r="BP8" s="68">
        <v>0.14000000000000001</v>
      </c>
      <c r="BQ8" s="68">
        <v>0.14000000000000001</v>
      </c>
      <c r="BR8" s="68">
        <v>0.14000000000000001</v>
      </c>
      <c r="BS8" s="68">
        <v>0.14000000000000001</v>
      </c>
      <c r="BT8" s="68">
        <v>0.14000000000000001</v>
      </c>
      <c r="BU8" s="68">
        <v>0.14000000000000001</v>
      </c>
      <c r="BV8" s="68">
        <v>0.14000000000000001</v>
      </c>
      <c r="BW8" s="68">
        <v>0.14000000000000001</v>
      </c>
      <c r="BX8" s="68">
        <v>0.14000000000000001</v>
      </c>
      <c r="BY8" s="68">
        <v>0.14000000000000001</v>
      </c>
      <c r="BZ8" s="68">
        <v>0.14000000000000001</v>
      </c>
      <c r="CA8" s="68">
        <v>0.14000000000000001</v>
      </c>
      <c r="CB8" s="68">
        <v>0.14000000000000001</v>
      </c>
      <c r="CC8" s="68">
        <v>0.14000000000000001</v>
      </c>
      <c r="CD8" s="68">
        <v>0.14000000000000001</v>
      </c>
      <c r="CE8" s="68">
        <v>0.14000000000000001</v>
      </c>
      <c r="CF8" s="68">
        <v>0.14000000000000001</v>
      </c>
      <c r="CG8" s="68">
        <v>0.14000000000000001</v>
      </c>
      <c r="CH8" s="87"/>
    </row>
    <row r="9" spans="1:86">
      <c r="A9">
        <v>6</v>
      </c>
      <c r="B9" t="s">
        <v>151</v>
      </c>
      <c r="C9" s="68">
        <v>6.928571428571427E-2</v>
      </c>
      <c r="D9" s="68">
        <v>7.2499999999999981E-2</v>
      </c>
      <c r="E9" s="68">
        <v>7.5714285714285692E-2</v>
      </c>
      <c r="F9" s="68">
        <v>7.8928571428571404E-2</v>
      </c>
      <c r="G9" s="68">
        <v>8.2142857142857115E-2</v>
      </c>
      <c r="H9" s="68">
        <v>8.5357142857142826E-2</v>
      </c>
      <c r="I9" s="68">
        <v>8.8571428571428537E-2</v>
      </c>
      <c r="J9" s="68">
        <v>9.1785714285714248E-2</v>
      </c>
      <c r="K9" s="68">
        <v>9.4999999999999959E-2</v>
      </c>
      <c r="L9" s="68">
        <v>9.8214285714285671E-2</v>
      </c>
      <c r="M9" s="68">
        <v>0.10142857142857138</v>
      </c>
      <c r="N9" s="68">
        <v>0.10464285714285709</v>
      </c>
      <c r="O9" s="68">
        <v>0.1078571428571428</v>
      </c>
      <c r="P9" s="68">
        <v>0.11107142857142852</v>
      </c>
      <c r="Q9" s="68">
        <v>0.11428571428571423</v>
      </c>
      <c r="R9" s="68">
        <v>0.11749999999999994</v>
      </c>
      <c r="S9" s="68">
        <v>0.12071428571428565</v>
      </c>
      <c r="T9" s="68">
        <v>0.12392857142857136</v>
      </c>
      <c r="U9" s="68">
        <v>0.12714285714285709</v>
      </c>
      <c r="V9" s="68">
        <v>0.13035714285714281</v>
      </c>
      <c r="W9" s="68">
        <v>0.13357142857142854</v>
      </c>
      <c r="X9" s="68">
        <v>0.13678571428571426</v>
      </c>
      <c r="Y9" s="68">
        <v>0.14000000000000001</v>
      </c>
      <c r="Z9" s="68">
        <v>0.14000000000000001</v>
      </c>
      <c r="AA9" s="68">
        <v>0.14000000000000001</v>
      </c>
      <c r="AB9" s="68">
        <v>0.14000000000000001</v>
      </c>
      <c r="AC9" s="68">
        <v>0.14000000000000001</v>
      </c>
      <c r="AD9" s="68">
        <v>0.14000000000000001</v>
      </c>
      <c r="AE9" s="68">
        <v>0.14000000000000001</v>
      </c>
      <c r="AF9" s="68">
        <v>0.14000000000000001</v>
      </c>
      <c r="AG9" s="68">
        <v>0.14000000000000001</v>
      </c>
      <c r="AH9" s="68">
        <v>0.14000000000000001</v>
      </c>
      <c r="AI9" s="68">
        <v>0.14000000000000001</v>
      </c>
      <c r="AJ9" s="68">
        <v>0.14000000000000001</v>
      </c>
      <c r="AK9" s="68">
        <v>0.14000000000000001</v>
      </c>
      <c r="AL9" s="68">
        <v>0.14000000000000001</v>
      </c>
      <c r="AM9" s="68">
        <v>0.14000000000000001</v>
      </c>
      <c r="AN9" s="68">
        <v>0.14000000000000001</v>
      </c>
      <c r="AO9" s="68">
        <v>0.14000000000000001</v>
      </c>
      <c r="AP9" s="68">
        <v>0.14000000000000001</v>
      </c>
      <c r="AQ9" s="68">
        <v>0.14000000000000001</v>
      </c>
      <c r="AR9" s="68">
        <v>0.14000000000000001</v>
      </c>
      <c r="AS9" s="68">
        <v>0.14000000000000001</v>
      </c>
      <c r="AT9" s="68">
        <v>0.14000000000000001</v>
      </c>
      <c r="AU9" s="68">
        <v>0.14000000000000001</v>
      </c>
      <c r="AV9" s="68">
        <v>0.14000000000000001</v>
      </c>
      <c r="AW9" s="68">
        <v>0.14000000000000001</v>
      </c>
      <c r="AX9" s="68">
        <v>0.14000000000000001</v>
      </c>
      <c r="AY9" s="68">
        <v>0.14000000000000001</v>
      </c>
      <c r="AZ9" s="68">
        <v>0.14000000000000001</v>
      </c>
      <c r="BA9" s="68">
        <v>0.14000000000000001</v>
      </c>
      <c r="BB9" s="68">
        <v>0.14000000000000001</v>
      </c>
      <c r="BC9" s="68">
        <v>0.14000000000000001</v>
      </c>
      <c r="BD9" s="68">
        <v>0.14000000000000001</v>
      </c>
      <c r="BE9" s="68">
        <v>0.14000000000000001</v>
      </c>
      <c r="BF9" s="68">
        <v>0.14000000000000001</v>
      </c>
      <c r="BG9" s="68">
        <v>0.14000000000000001</v>
      </c>
      <c r="BH9" s="68">
        <v>0.14000000000000001</v>
      </c>
      <c r="BI9" s="68">
        <v>0.14000000000000001</v>
      </c>
      <c r="BJ9" s="68">
        <v>0.14000000000000001</v>
      </c>
      <c r="BK9" s="68">
        <v>0.14000000000000001</v>
      </c>
      <c r="BL9" s="68">
        <v>0.14000000000000001</v>
      </c>
      <c r="BM9" s="68">
        <v>0.14000000000000001</v>
      </c>
      <c r="BN9" s="68">
        <v>0.14000000000000001</v>
      </c>
      <c r="BO9" s="68">
        <v>0.14000000000000001</v>
      </c>
      <c r="BP9" s="68">
        <v>0.14000000000000001</v>
      </c>
      <c r="BQ9" s="68">
        <v>0.14000000000000001</v>
      </c>
      <c r="BR9" s="68">
        <v>0.14000000000000001</v>
      </c>
      <c r="BS9" s="68">
        <v>0.14000000000000001</v>
      </c>
      <c r="BT9" s="68">
        <v>0.14000000000000001</v>
      </c>
      <c r="BU9" s="68">
        <v>0.14000000000000001</v>
      </c>
      <c r="BV9" s="68">
        <v>0.14000000000000001</v>
      </c>
      <c r="BW9" s="68">
        <v>0.14000000000000001</v>
      </c>
      <c r="BX9" s="68">
        <v>0.14000000000000001</v>
      </c>
      <c r="BY9" s="68">
        <v>0.14000000000000001</v>
      </c>
      <c r="BZ9" s="68">
        <v>0.14000000000000001</v>
      </c>
      <c r="CA9" s="68">
        <v>0.14000000000000001</v>
      </c>
      <c r="CB9" s="68">
        <v>0.14000000000000001</v>
      </c>
      <c r="CC9" s="68">
        <v>0.14000000000000001</v>
      </c>
      <c r="CD9" s="68">
        <v>0.14000000000000001</v>
      </c>
      <c r="CE9" s="68">
        <v>0.14000000000000001</v>
      </c>
      <c r="CF9" s="68">
        <v>0.14000000000000001</v>
      </c>
      <c r="CG9" s="68">
        <v>0.14000000000000001</v>
      </c>
      <c r="CH9" s="87"/>
    </row>
    <row r="10" spans="1:86">
      <c r="A10">
        <v>7</v>
      </c>
      <c r="B10" t="s">
        <v>152</v>
      </c>
      <c r="C10" s="68">
        <v>6.928571428571427E-2</v>
      </c>
      <c r="D10" s="68">
        <v>7.2499999999999981E-2</v>
      </c>
      <c r="E10" s="68">
        <v>7.5714285714285692E-2</v>
      </c>
      <c r="F10" s="68">
        <v>7.8928571428571404E-2</v>
      </c>
      <c r="G10" s="68">
        <v>8.2142857142857115E-2</v>
      </c>
      <c r="H10" s="68">
        <v>8.5357142857142826E-2</v>
      </c>
      <c r="I10" s="68">
        <v>8.8571428571428537E-2</v>
      </c>
      <c r="J10" s="68">
        <v>9.1785714285714248E-2</v>
      </c>
      <c r="K10" s="68">
        <v>9.4999999999999959E-2</v>
      </c>
      <c r="L10" s="68">
        <v>9.8214285714285671E-2</v>
      </c>
      <c r="M10" s="68">
        <v>0.10142857142857138</v>
      </c>
      <c r="N10" s="68">
        <v>0.10464285714285709</v>
      </c>
      <c r="O10" s="68">
        <v>0.1078571428571428</v>
      </c>
      <c r="P10" s="68">
        <v>0.11107142857142852</v>
      </c>
      <c r="Q10" s="68">
        <v>0.11428571428571423</v>
      </c>
      <c r="R10" s="68">
        <v>0.11749999999999994</v>
      </c>
      <c r="S10" s="68">
        <v>0.12071428571428565</v>
      </c>
      <c r="T10" s="68">
        <v>0.12392857142857136</v>
      </c>
      <c r="U10" s="68">
        <v>0.12714285714285709</v>
      </c>
      <c r="V10" s="68">
        <v>0.13035714285714281</v>
      </c>
      <c r="W10" s="68">
        <v>0.13357142857142854</v>
      </c>
      <c r="X10" s="68">
        <v>0.13678571428571426</v>
      </c>
      <c r="Y10" s="68">
        <v>0.14000000000000001</v>
      </c>
      <c r="Z10" s="68">
        <v>0.14000000000000001</v>
      </c>
      <c r="AA10" s="68">
        <v>0.14000000000000001</v>
      </c>
      <c r="AB10" s="68">
        <v>0.14000000000000001</v>
      </c>
      <c r="AC10" s="68">
        <v>0.14000000000000001</v>
      </c>
      <c r="AD10" s="68">
        <v>0.14000000000000001</v>
      </c>
      <c r="AE10" s="68">
        <v>0.14000000000000001</v>
      </c>
      <c r="AF10" s="68">
        <v>0.14000000000000001</v>
      </c>
      <c r="AG10" s="68">
        <v>0.14000000000000001</v>
      </c>
      <c r="AH10" s="68">
        <v>0.14000000000000001</v>
      </c>
      <c r="AI10" s="68">
        <v>0.14000000000000001</v>
      </c>
      <c r="AJ10" s="68">
        <v>0.14000000000000001</v>
      </c>
      <c r="AK10" s="68">
        <v>0.14000000000000001</v>
      </c>
      <c r="AL10" s="68">
        <v>0.14000000000000001</v>
      </c>
      <c r="AM10" s="68">
        <v>0.14000000000000001</v>
      </c>
      <c r="AN10" s="68">
        <v>0.14000000000000001</v>
      </c>
      <c r="AO10" s="68">
        <v>0.14000000000000001</v>
      </c>
      <c r="AP10" s="68">
        <v>0.14000000000000001</v>
      </c>
      <c r="AQ10" s="68">
        <v>0.14000000000000001</v>
      </c>
      <c r="AR10" s="68">
        <v>0.14000000000000001</v>
      </c>
      <c r="AS10" s="68">
        <v>0.14000000000000001</v>
      </c>
      <c r="AT10" s="68">
        <v>0.14000000000000001</v>
      </c>
      <c r="AU10" s="68">
        <v>0.14000000000000001</v>
      </c>
      <c r="AV10" s="68">
        <v>0.14000000000000001</v>
      </c>
      <c r="AW10" s="68">
        <v>0.14000000000000001</v>
      </c>
      <c r="AX10" s="68">
        <v>0.14000000000000001</v>
      </c>
      <c r="AY10" s="68">
        <v>0.14000000000000001</v>
      </c>
      <c r="AZ10" s="68">
        <v>0.14000000000000001</v>
      </c>
      <c r="BA10" s="68">
        <v>0.14000000000000001</v>
      </c>
      <c r="BB10" s="68">
        <v>0.14000000000000001</v>
      </c>
      <c r="BC10" s="68">
        <v>0.14000000000000001</v>
      </c>
      <c r="BD10" s="68">
        <v>0.14000000000000001</v>
      </c>
      <c r="BE10" s="68">
        <v>0.14000000000000001</v>
      </c>
      <c r="BF10" s="68">
        <v>0.14000000000000001</v>
      </c>
      <c r="BG10" s="68">
        <v>0.14000000000000001</v>
      </c>
      <c r="BH10" s="68">
        <v>0.14000000000000001</v>
      </c>
      <c r="BI10" s="68">
        <v>0.14000000000000001</v>
      </c>
      <c r="BJ10" s="68">
        <v>0.14000000000000001</v>
      </c>
      <c r="BK10" s="68">
        <v>0.14000000000000001</v>
      </c>
      <c r="BL10" s="68">
        <v>0.14000000000000001</v>
      </c>
      <c r="BM10" s="68">
        <v>0.14000000000000001</v>
      </c>
      <c r="BN10" s="68">
        <v>0.14000000000000001</v>
      </c>
      <c r="BO10" s="68">
        <v>0.14000000000000001</v>
      </c>
      <c r="BP10" s="68">
        <v>0.14000000000000001</v>
      </c>
      <c r="BQ10" s="68">
        <v>0.14000000000000001</v>
      </c>
      <c r="BR10" s="68">
        <v>0.14000000000000001</v>
      </c>
      <c r="BS10" s="68">
        <v>0.14000000000000001</v>
      </c>
      <c r="BT10" s="68">
        <v>0.14000000000000001</v>
      </c>
      <c r="BU10" s="68">
        <v>0.14000000000000001</v>
      </c>
      <c r="BV10" s="68">
        <v>0.14000000000000001</v>
      </c>
      <c r="BW10" s="68">
        <v>0.14000000000000001</v>
      </c>
      <c r="BX10" s="68">
        <v>0.14000000000000001</v>
      </c>
      <c r="BY10" s="68">
        <v>0.14000000000000001</v>
      </c>
      <c r="BZ10" s="68">
        <v>0.14000000000000001</v>
      </c>
      <c r="CA10" s="68">
        <v>0.14000000000000001</v>
      </c>
      <c r="CB10" s="68">
        <v>0.14000000000000001</v>
      </c>
      <c r="CC10" s="68">
        <v>0.14000000000000001</v>
      </c>
      <c r="CD10" s="68">
        <v>0.14000000000000001</v>
      </c>
      <c r="CE10" s="68">
        <v>0.14000000000000001</v>
      </c>
      <c r="CF10" s="68">
        <v>0.14000000000000001</v>
      </c>
      <c r="CG10" s="68">
        <v>0.14000000000000001</v>
      </c>
      <c r="CH10" s="87"/>
    </row>
    <row r="11" spans="1:86">
      <c r="A11">
        <v>8</v>
      </c>
      <c r="B11" t="s">
        <v>153</v>
      </c>
      <c r="C11" s="68">
        <v>6.928571428571427E-2</v>
      </c>
      <c r="D11" s="68">
        <v>7.2499999999999981E-2</v>
      </c>
      <c r="E11" s="68">
        <v>7.5714285714285692E-2</v>
      </c>
      <c r="F11" s="68">
        <v>7.8928571428571404E-2</v>
      </c>
      <c r="G11" s="68">
        <v>8.2142857142857115E-2</v>
      </c>
      <c r="H11" s="68">
        <v>8.5357142857142826E-2</v>
      </c>
      <c r="I11" s="68">
        <v>8.8571428571428537E-2</v>
      </c>
      <c r="J11" s="68">
        <v>9.1785714285714248E-2</v>
      </c>
      <c r="K11" s="68">
        <v>9.4999999999999959E-2</v>
      </c>
      <c r="L11" s="68">
        <v>9.8214285714285671E-2</v>
      </c>
      <c r="M11" s="68">
        <v>0.10142857142857138</v>
      </c>
      <c r="N11" s="68">
        <v>0.10464285714285709</v>
      </c>
      <c r="O11" s="68">
        <v>0.1078571428571428</v>
      </c>
      <c r="P11" s="68">
        <v>0.11107142857142852</v>
      </c>
      <c r="Q11" s="68">
        <v>0.11428571428571423</v>
      </c>
      <c r="R11" s="68">
        <v>0.11749999999999994</v>
      </c>
      <c r="S11" s="68">
        <v>0.12071428571428565</v>
      </c>
      <c r="T11" s="68">
        <v>0.12392857142857136</v>
      </c>
      <c r="U11" s="68">
        <v>0.12714285714285709</v>
      </c>
      <c r="V11" s="68">
        <v>0.13035714285714281</v>
      </c>
      <c r="W11" s="68">
        <v>0.13357142857142854</v>
      </c>
      <c r="X11" s="68">
        <v>0.13678571428571426</v>
      </c>
      <c r="Y11" s="68">
        <v>0.14000000000000001</v>
      </c>
      <c r="Z11" s="68">
        <v>0.14000000000000001</v>
      </c>
      <c r="AA11" s="68">
        <v>0.14000000000000001</v>
      </c>
      <c r="AB11" s="68">
        <v>0.14000000000000001</v>
      </c>
      <c r="AC11" s="68">
        <v>0.14000000000000001</v>
      </c>
      <c r="AD11" s="68">
        <v>0.14000000000000001</v>
      </c>
      <c r="AE11" s="68">
        <v>0.14000000000000001</v>
      </c>
      <c r="AF11" s="68">
        <v>0.14000000000000001</v>
      </c>
      <c r="AG11" s="68">
        <v>0.14000000000000001</v>
      </c>
      <c r="AH11" s="68">
        <v>0.14000000000000001</v>
      </c>
      <c r="AI11" s="68">
        <v>0.14000000000000001</v>
      </c>
      <c r="AJ11" s="68">
        <v>0.14000000000000001</v>
      </c>
      <c r="AK11" s="68">
        <v>0.14000000000000001</v>
      </c>
      <c r="AL11" s="68">
        <v>0.14000000000000001</v>
      </c>
      <c r="AM11" s="68">
        <v>0.14000000000000001</v>
      </c>
      <c r="AN11" s="68">
        <v>0.14000000000000001</v>
      </c>
      <c r="AO11" s="68">
        <v>0.14000000000000001</v>
      </c>
      <c r="AP11" s="68">
        <v>0.14000000000000001</v>
      </c>
      <c r="AQ11" s="68">
        <v>0.14000000000000001</v>
      </c>
      <c r="AR11" s="68">
        <v>0.14000000000000001</v>
      </c>
      <c r="AS11" s="68">
        <v>0.14000000000000001</v>
      </c>
      <c r="AT11" s="68">
        <v>0.14000000000000001</v>
      </c>
      <c r="AU11" s="68">
        <v>0.14000000000000001</v>
      </c>
      <c r="AV11" s="68">
        <v>0.14000000000000001</v>
      </c>
      <c r="AW11" s="68">
        <v>0.14000000000000001</v>
      </c>
      <c r="AX11" s="68">
        <v>0.14000000000000001</v>
      </c>
      <c r="AY11" s="68">
        <v>0.14000000000000001</v>
      </c>
      <c r="AZ11" s="68">
        <v>0.14000000000000001</v>
      </c>
      <c r="BA11" s="68">
        <v>0.14000000000000001</v>
      </c>
      <c r="BB11" s="68">
        <v>0.14000000000000001</v>
      </c>
      <c r="BC11" s="68">
        <v>0.14000000000000001</v>
      </c>
      <c r="BD11" s="68">
        <v>0.14000000000000001</v>
      </c>
      <c r="BE11" s="68">
        <v>0.14000000000000001</v>
      </c>
      <c r="BF11" s="68">
        <v>0.14000000000000001</v>
      </c>
      <c r="BG11" s="68">
        <v>0.14000000000000001</v>
      </c>
      <c r="BH11" s="68">
        <v>0.14000000000000001</v>
      </c>
      <c r="BI11" s="68">
        <v>0.14000000000000001</v>
      </c>
      <c r="BJ11" s="68">
        <v>0.14000000000000001</v>
      </c>
      <c r="BK11" s="68">
        <v>0.14000000000000001</v>
      </c>
      <c r="BL11" s="68">
        <v>0.14000000000000001</v>
      </c>
      <c r="BM11" s="68">
        <v>0.14000000000000001</v>
      </c>
      <c r="BN11" s="68">
        <v>0.14000000000000001</v>
      </c>
      <c r="BO11" s="68">
        <v>0.14000000000000001</v>
      </c>
      <c r="BP11" s="68">
        <v>0.14000000000000001</v>
      </c>
      <c r="BQ11" s="68">
        <v>0.14000000000000001</v>
      </c>
      <c r="BR11" s="68">
        <v>0.14000000000000001</v>
      </c>
      <c r="BS11" s="68">
        <v>0.14000000000000001</v>
      </c>
      <c r="BT11" s="68">
        <v>0.14000000000000001</v>
      </c>
      <c r="BU11" s="68">
        <v>0.14000000000000001</v>
      </c>
      <c r="BV11" s="68">
        <v>0.14000000000000001</v>
      </c>
      <c r="BW11" s="68">
        <v>0.14000000000000001</v>
      </c>
      <c r="BX11" s="68">
        <v>0.14000000000000001</v>
      </c>
      <c r="BY11" s="68">
        <v>0.14000000000000001</v>
      </c>
      <c r="BZ11" s="68">
        <v>0.14000000000000001</v>
      </c>
      <c r="CA11" s="68">
        <v>0.14000000000000001</v>
      </c>
      <c r="CB11" s="68">
        <v>0.14000000000000001</v>
      </c>
      <c r="CC11" s="68">
        <v>0.14000000000000001</v>
      </c>
      <c r="CD11" s="68">
        <v>0.14000000000000001</v>
      </c>
      <c r="CE11" s="68">
        <v>0.14000000000000001</v>
      </c>
      <c r="CF11" s="68">
        <v>0.14000000000000001</v>
      </c>
      <c r="CG11" s="68">
        <v>0.14000000000000001</v>
      </c>
    </row>
    <row r="12" spans="1:86">
      <c r="A12">
        <v>9</v>
      </c>
      <c r="B12" t="s">
        <v>154</v>
      </c>
      <c r="C12" s="68">
        <v>6.928571428571427E-2</v>
      </c>
      <c r="D12" s="68">
        <v>7.2499999999999981E-2</v>
      </c>
      <c r="E12" s="68">
        <v>7.5714285714285692E-2</v>
      </c>
      <c r="F12" s="68">
        <v>7.8928571428571404E-2</v>
      </c>
      <c r="G12" s="68">
        <v>8.2142857142857115E-2</v>
      </c>
      <c r="H12" s="68">
        <v>8.5357142857142826E-2</v>
      </c>
      <c r="I12" s="68">
        <v>8.8571428571428537E-2</v>
      </c>
      <c r="J12" s="68">
        <v>9.1785714285714248E-2</v>
      </c>
      <c r="K12" s="68">
        <v>9.4999999999999959E-2</v>
      </c>
      <c r="L12" s="68">
        <v>9.8214285714285671E-2</v>
      </c>
      <c r="M12" s="68">
        <v>0.10142857142857138</v>
      </c>
      <c r="N12" s="68">
        <v>0.10464285714285709</v>
      </c>
      <c r="O12" s="68">
        <v>0.1078571428571428</v>
      </c>
      <c r="P12" s="68">
        <v>0.11107142857142852</v>
      </c>
      <c r="Q12" s="68">
        <v>0.11428571428571423</v>
      </c>
      <c r="R12" s="68">
        <v>0.11749999999999994</v>
      </c>
      <c r="S12" s="68">
        <v>0.12071428571428565</v>
      </c>
      <c r="T12" s="68">
        <v>0.12392857142857136</v>
      </c>
      <c r="U12" s="68">
        <v>0.12714285714285709</v>
      </c>
      <c r="V12" s="68">
        <v>0.13035714285714281</v>
      </c>
      <c r="W12" s="68">
        <v>0.13357142857142854</v>
      </c>
      <c r="X12" s="68">
        <v>0.13678571428571426</v>
      </c>
      <c r="Y12" s="68">
        <v>0.14000000000000001</v>
      </c>
      <c r="Z12" s="68">
        <v>0.14000000000000001</v>
      </c>
      <c r="AA12" s="68">
        <v>0.14000000000000001</v>
      </c>
      <c r="AB12" s="68">
        <v>0.14000000000000001</v>
      </c>
      <c r="AC12" s="68">
        <v>0.14000000000000001</v>
      </c>
      <c r="AD12" s="68">
        <v>0.14000000000000001</v>
      </c>
      <c r="AE12" s="68">
        <v>0.14000000000000001</v>
      </c>
      <c r="AF12" s="68">
        <v>0.14000000000000001</v>
      </c>
      <c r="AG12" s="68">
        <v>0.14000000000000001</v>
      </c>
      <c r="AH12" s="68">
        <v>0.14000000000000001</v>
      </c>
      <c r="AI12" s="68">
        <v>0.14000000000000001</v>
      </c>
      <c r="AJ12" s="68">
        <v>0.14000000000000001</v>
      </c>
      <c r="AK12" s="68">
        <v>0.14000000000000001</v>
      </c>
      <c r="AL12" s="68">
        <v>0.14000000000000001</v>
      </c>
      <c r="AM12" s="68">
        <v>0.14000000000000001</v>
      </c>
      <c r="AN12" s="68">
        <v>0.14000000000000001</v>
      </c>
      <c r="AO12" s="68">
        <v>0.14000000000000001</v>
      </c>
      <c r="AP12" s="68">
        <v>0.14000000000000001</v>
      </c>
      <c r="AQ12" s="68">
        <v>0.14000000000000001</v>
      </c>
      <c r="AR12" s="68">
        <v>0.14000000000000001</v>
      </c>
      <c r="AS12" s="68">
        <v>0.14000000000000001</v>
      </c>
      <c r="AT12" s="68">
        <v>0.14000000000000001</v>
      </c>
      <c r="AU12" s="68">
        <v>0.14000000000000001</v>
      </c>
      <c r="AV12" s="68">
        <v>0.14000000000000001</v>
      </c>
      <c r="AW12" s="68">
        <v>0.14000000000000001</v>
      </c>
      <c r="AX12" s="68">
        <v>0.14000000000000001</v>
      </c>
      <c r="AY12" s="68">
        <v>0.14000000000000001</v>
      </c>
      <c r="AZ12" s="68">
        <v>0.14000000000000001</v>
      </c>
      <c r="BA12" s="68">
        <v>0.14000000000000001</v>
      </c>
      <c r="BB12" s="68">
        <v>0.14000000000000001</v>
      </c>
      <c r="BC12" s="68">
        <v>0.14000000000000001</v>
      </c>
      <c r="BD12" s="68">
        <v>0.14000000000000001</v>
      </c>
      <c r="BE12" s="68">
        <v>0.14000000000000001</v>
      </c>
      <c r="BF12" s="68">
        <v>0.14000000000000001</v>
      </c>
      <c r="BG12" s="68">
        <v>0.14000000000000001</v>
      </c>
      <c r="BH12" s="68">
        <v>0.14000000000000001</v>
      </c>
      <c r="BI12" s="68">
        <v>0.14000000000000001</v>
      </c>
      <c r="BJ12" s="68">
        <v>0.14000000000000001</v>
      </c>
      <c r="BK12" s="68">
        <v>0.14000000000000001</v>
      </c>
      <c r="BL12" s="68">
        <v>0.14000000000000001</v>
      </c>
      <c r="BM12" s="68">
        <v>0.14000000000000001</v>
      </c>
      <c r="BN12" s="68">
        <v>0.14000000000000001</v>
      </c>
      <c r="BO12" s="68">
        <v>0.14000000000000001</v>
      </c>
      <c r="BP12" s="68">
        <v>0.14000000000000001</v>
      </c>
      <c r="BQ12" s="68">
        <v>0.14000000000000001</v>
      </c>
      <c r="BR12" s="68">
        <v>0.14000000000000001</v>
      </c>
      <c r="BS12" s="68">
        <v>0.14000000000000001</v>
      </c>
      <c r="BT12" s="68">
        <v>0.14000000000000001</v>
      </c>
      <c r="BU12" s="68">
        <v>0.14000000000000001</v>
      </c>
      <c r="BV12" s="68">
        <v>0.14000000000000001</v>
      </c>
      <c r="BW12" s="68">
        <v>0.14000000000000001</v>
      </c>
      <c r="BX12" s="68">
        <v>0.14000000000000001</v>
      </c>
      <c r="BY12" s="68">
        <v>0.14000000000000001</v>
      </c>
      <c r="BZ12" s="68">
        <v>0.14000000000000001</v>
      </c>
      <c r="CA12" s="68">
        <v>0.14000000000000001</v>
      </c>
      <c r="CB12" s="68">
        <v>0.14000000000000001</v>
      </c>
      <c r="CC12" s="68">
        <v>0.14000000000000001</v>
      </c>
      <c r="CD12" s="68">
        <v>0.14000000000000001</v>
      </c>
      <c r="CE12" s="68">
        <v>0.14000000000000001</v>
      </c>
      <c r="CF12" s="68">
        <v>0.14000000000000001</v>
      </c>
      <c r="CG12" s="68">
        <v>0.14000000000000001</v>
      </c>
    </row>
    <row r="13" spans="1:86">
      <c r="A13">
        <v>10</v>
      </c>
      <c r="B13" t="s">
        <v>155</v>
      </c>
      <c r="C13" s="68">
        <v>6.928571428571427E-2</v>
      </c>
      <c r="D13" s="68">
        <v>7.2499999999999981E-2</v>
      </c>
      <c r="E13" s="68">
        <v>7.5714285714285692E-2</v>
      </c>
      <c r="F13" s="68">
        <v>7.8928571428571404E-2</v>
      </c>
      <c r="G13" s="68">
        <v>8.2142857142857115E-2</v>
      </c>
      <c r="H13" s="68">
        <v>8.5357142857142826E-2</v>
      </c>
      <c r="I13" s="68">
        <v>8.8571428571428537E-2</v>
      </c>
      <c r="J13" s="68">
        <v>9.1785714285714248E-2</v>
      </c>
      <c r="K13" s="68">
        <v>9.4999999999999959E-2</v>
      </c>
      <c r="L13" s="68">
        <v>9.8214285714285671E-2</v>
      </c>
      <c r="M13" s="68">
        <v>0.10142857142857138</v>
      </c>
      <c r="N13" s="68">
        <v>0.10464285714285709</v>
      </c>
      <c r="O13" s="68">
        <v>0.1078571428571428</v>
      </c>
      <c r="P13" s="68">
        <v>0.11107142857142852</v>
      </c>
      <c r="Q13" s="68">
        <v>0.11428571428571423</v>
      </c>
      <c r="R13" s="68">
        <v>0.11749999999999994</v>
      </c>
      <c r="S13" s="68">
        <v>0.12071428571428565</v>
      </c>
      <c r="T13" s="68">
        <v>0.12392857142857136</v>
      </c>
      <c r="U13" s="68">
        <v>0.12714285714285709</v>
      </c>
      <c r="V13" s="68">
        <v>0.13035714285714281</v>
      </c>
      <c r="W13" s="68">
        <v>0.13357142857142854</v>
      </c>
      <c r="X13" s="68">
        <v>0.13678571428571426</v>
      </c>
      <c r="Y13" s="68">
        <v>0.14000000000000001</v>
      </c>
      <c r="Z13" s="68">
        <v>0.14000000000000001</v>
      </c>
      <c r="AA13" s="68">
        <v>0.14000000000000001</v>
      </c>
      <c r="AB13" s="68">
        <v>0.14000000000000001</v>
      </c>
      <c r="AC13" s="68">
        <v>0.14000000000000001</v>
      </c>
      <c r="AD13" s="68">
        <v>0.14000000000000001</v>
      </c>
      <c r="AE13" s="68">
        <v>0.14000000000000001</v>
      </c>
      <c r="AF13" s="68">
        <v>0.14000000000000001</v>
      </c>
      <c r="AG13" s="68">
        <v>0.14000000000000001</v>
      </c>
      <c r="AH13" s="68">
        <v>0.14000000000000001</v>
      </c>
      <c r="AI13" s="68">
        <v>0.14000000000000001</v>
      </c>
      <c r="AJ13" s="68">
        <v>0.14000000000000001</v>
      </c>
      <c r="AK13" s="68">
        <v>0.14000000000000001</v>
      </c>
      <c r="AL13" s="68">
        <v>0.14000000000000001</v>
      </c>
      <c r="AM13" s="68">
        <v>0.14000000000000001</v>
      </c>
      <c r="AN13" s="68">
        <v>0.14000000000000001</v>
      </c>
      <c r="AO13" s="68">
        <v>0.14000000000000001</v>
      </c>
      <c r="AP13" s="68">
        <v>0.14000000000000001</v>
      </c>
      <c r="AQ13" s="68">
        <v>0.14000000000000001</v>
      </c>
      <c r="AR13" s="68">
        <v>0.14000000000000001</v>
      </c>
      <c r="AS13" s="68">
        <v>0.14000000000000001</v>
      </c>
      <c r="AT13" s="68">
        <v>0.14000000000000001</v>
      </c>
      <c r="AU13" s="68">
        <v>0.14000000000000001</v>
      </c>
      <c r="AV13" s="68">
        <v>0.14000000000000001</v>
      </c>
      <c r="AW13" s="68">
        <v>0.14000000000000001</v>
      </c>
      <c r="AX13" s="68">
        <v>0.14000000000000001</v>
      </c>
      <c r="AY13" s="68">
        <v>0.14000000000000001</v>
      </c>
      <c r="AZ13" s="68">
        <v>0.14000000000000001</v>
      </c>
      <c r="BA13" s="68">
        <v>0.14000000000000001</v>
      </c>
      <c r="BB13" s="68">
        <v>0.14000000000000001</v>
      </c>
      <c r="BC13" s="68">
        <v>0.14000000000000001</v>
      </c>
      <c r="BD13" s="68">
        <v>0.14000000000000001</v>
      </c>
      <c r="BE13" s="68">
        <v>0.14000000000000001</v>
      </c>
      <c r="BF13" s="68">
        <v>0.14000000000000001</v>
      </c>
      <c r="BG13" s="68">
        <v>0.14000000000000001</v>
      </c>
      <c r="BH13" s="68">
        <v>0.14000000000000001</v>
      </c>
      <c r="BI13" s="68">
        <v>0.14000000000000001</v>
      </c>
      <c r="BJ13" s="68">
        <v>0.14000000000000001</v>
      </c>
      <c r="BK13" s="68">
        <v>0.14000000000000001</v>
      </c>
      <c r="BL13" s="68">
        <v>0.14000000000000001</v>
      </c>
      <c r="BM13" s="68">
        <v>0.14000000000000001</v>
      </c>
      <c r="BN13" s="68">
        <v>0.14000000000000001</v>
      </c>
      <c r="BO13" s="68">
        <v>0.14000000000000001</v>
      </c>
      <c r="BP13" s="68">
        <v>0.14000000000000001</v>
      </c>
      <c r="BQ13" s="68">
        <v>0.14000000000000001</v>
      </c>
      <c r="BR13" s="68">
        <v>0.14000000000000001</v>
      </c>
      <c r="BS13" s="68">
        <v>0.14000000000000001</v>
      </c>
      <c r="BT13" s="68">
        <v>0.14000000000000001</v>
      </c>
      <c r="BU13" s="68">
        <v>0.14000000000000001</v>
      </c>
      <c r="BV13" s="68">
        <v>0.14000000000000001</v>
      </c>
      <c r="BW13" s="68">
        <v>0.14000000000000001</v>
      </c>
      <c r="BX13" s="68">
        <v>0.14000000000000001</v>
      </c>
      <c r="BY13" s="68">
        <v>0.14000000000000001</v>
      </c>
      <c r="BZ13" s="68">
        <v>0.14000000000000001</v>
      </c>
      <c r="CA13" s="68">
        <v>0.14000000000000001</v>
      </c>
      <c r="CB13" s="68">
        <v>0.14000000000000001</v>
      </c>
      <c r="CC13" s="68">
        <v>0.14000000000000001</v>
      </c>
      <c r="CD13" s="68">
        <v>0.14000000000000001</v>
      </c>
      <c r="CE13" s="68">
        <v>0.14000000000000001</v>
      </c>
      <c r="CF13" s="68">
        <v>0.14000000000000001</v>
      </c>
      <c r="CG13" s="68">
        <v>0.14000000000000001</v>
      </c>
    </row>
    <row r="14" spans="1:86">
      <c r="A14">
        <v>11</v>
      </c>
      <c r="B14" t="s">
        <v>156</v>
      </c>
      <c r="C14" s="68">
        <v>6.928571428571427E-2</v>
      </c>
      <c r="D14" s="68">
        <v>7.2499999999999981E-2</v>
      </c>
      <c r="E14" s="68">
        <v>7.5714285714285692E-2</v>
      </c>
      <c r="F14" s="68">
        <v>7.8928571428571404E-2</v>
      </c>
      <c r="G14" s="68">
        <v>8.2142857142857115E-2</v>
      </c>
      <c r="H14" s="68">
        <v>8.5357142857142826E-2</v>
      </c>
      <c r="I14" s="68">
        <v>8.8571428571428537E-2</v>
      </c>
      <c r="J14" s="68">
        <v>9.1785714285714248E-2</v>
      </c>
      <c r="K14" s="68">
        <v>9.4999999999999959E-2</v>
      </c>
      <c r="L14" s="68">
        <v>9.8214285714285671E-2</v>
      </c>
      <c r="M14" s="68">
        <v>0.10142857142857138</v>
      </c>
      <c r="N14" s="68">
        <v>0.10464285714285709</v>
      </c>
      <c r="O14" s="68">
        <v>0.1078571428571428</v>
      </c>
      <c r="P14" s="68">
        <v>0.11107142857142852</v>
      </c>
      <c r="Q14" s="68">
        <v>0.11428571428571423</v>
      </c>
      <c r="R14" s="68">
        <v>0.11749999999999994</v>
      </c>
      <c r="S14" s="68">
        <v>0.12071428571428565</v>
      </c>
      <c r="T14" s="68">
        <v>0.12392857142857136</v>
      </c>
      <c r="U14" s="68">
        <v>0.12714285714285709</v>
      </c>
      <c r="V14" s="68">
        <v>0.13035714285714281</v>
      </c>
      <c r="W14" s="68">
        <v>0.13357142857142854</v>
      </c>
      <c r="X14" s="68">
        <v>0.13678571428571426</v>
      </c>
      <c r="Y14" s="68">
        <v>0.14000000000000001</v>
      </c>
      <c r="Z14" s="68">
        <v>0.14000000000000001</v>
      </c>
      <c r="AA14" s="68">
        <v>0.14000000000000001</v>
      </c>
      <c r="AB14" s="68">
        <v>0.14000000000000001</v>
      </c>
      <c r="AC14" s="68">
        <v>0.14000000000000001</v>
      </c>
      <c r="AD14" s="68">
        <v>0.14000000000000001</v>
      </c>
      <c r="AE14" s="68">
        <v>0.14000000000000001</v>
      </c>
      <c r="AF14" s="68">
        <v>0.14000000000000001</v>
      </c>
      <c r="AG14" s="68">
        <v>0.14000000000000001</v>
      </c>
      <c r="AH14" s="68">
        <v>0.14000000000000001</v>
      </c>
      <c r="AI14" s="68">
        <v>0.14000000000000001</v>
      </c>
      <c r="AJ14" s="68">
        <v>0.14000000000000001</v>
      </c>
      <c r="AK14" s="68">
        <v>0.14000000000000001</v>
      </c>
      <c r="AL14" s="68">
        <v>0.14000000000000001</v>
      </c>
      <c r="AM14" s="68">
        <v>0.14000000000000001</v>
      </c>
      <c r="AN14" s="68">
        <v>0.14000000000000001</v>
      </c>
      <c r="AO14" s="68">
        <v>0.14000000000000001</v>
      </c>
      <c r="AP14" s="68">
        <v>0.14000000000000001</v>
      </c>
      <c r="AQ14" s="68">
        <v>0.14000000000000001</v>
      </c>
      <c r="AR14" s="68">
        <v>0.14000000000000001</v>
      </c>
      <c r="AS14" s="68">
        <v>0.14000000000000001</v>
      </c>
      <c r="AT14" s="68">
        <v>0.14000000000000001</v>
      </c>
      <c r="AU14" s="68">
        <v>0.14000000000000001</v>
      </c>
      <c r="AV14" s="68">
        <v>0.14000000000000001</v>
      </c>
      <c r="AW14" s="68">
        <v>0.14000000000000001</v>
      </c>
      <c r="AX14" s="68">
        <v>0.14000000000000001</v>
      </c>
      <c r="AY14" s="68">
        <v>0.14000000000000001</v>
      </c>
      <c r="AZ14" s="68">
        <v>0.14000000000000001</v>
      </c>
      <c r="BA14" s="68">
        <v>0.14000000000000001</v>
      </c>
      <c r="BB14" s="68">
        <v>0.14000000000000001</v>
      </c>
      <c r="BC14" s="68">
        <v>0.14000000000000001</v>
      </c>
      <c r="BD14" s="68">
        <v>0.14000000000000001</v>
      </c>
      <c r="BE14" s="68">
        <v>0.14000000000000001</v>
      </c>
      <c r="BF14" s="68">
        <v>0.14000000000000001</v>
      </c>
      <c r="BG14" s="68">
        <v>0.14000000000000001</v>
      </c>
      <c r="BH14" s="68">
        <v>0.14000000000000001</v>
      </c>
      <c r="BI14" s="68">
        <v>0.14000000000000001</v>
      </c>
      <c r="BJ14" s="68">
        <v>0.14000000000000001</v>
      </c>
      <c r="BK14" s="68">
        <v>0.14000000000000001</v>
      </c>
      <c r="BL14" s="68">
        <v>0.14000000000000001</v>
      </c>
      <c r="BM14" s="68">
        <v>0.14000000000000001</v>
      </c>
      <c r="BN14" s="68">
        <v>0.14000000000000001</v>
      </c>
      <c r="BO14" s="68">
        <v>0.14000000000000001</v>
      </c>
      <c r="BP14" s="68">
        <v>0.14000000000000001</v>
      </c>
      <c r="BQ14" s="68">
        <v>0.14000000000000001</v>
      </c>
      <c r="BR14" s="68">
        <v>0.14000000000000001</v>
      </c>
      <c r="BS14" s="68">
        <v>0.14000000000000001</v>
      </c>
      <c r="BT14" s="68">
        <v>0.14000000000000001</v>
      </c>
      <c r="BU14" s="68">
        <v>0.14000000000000001</v>
      </c>
      <c r="BV14" s="68">
        <v>0.14000000000000001</v>
      </c>
      <c r="BW14" s="68">
        <v>0.14000000000000001</v>
      </c>
      <c r="BX14" s="68">
        <v>0.14000000000000001</v>
      </c>
      <c r="BY14" s="68">
        <v>0.14000000000000001</v>
      </c>
      <c r="BZ14" s="68">
        <v>0.14000000000000001</v>
      </c>
      <c r="CA14" s="68">
        <v>0.14000000000000001</v>
      </c>
      <c r="CB14" s="68">
        <v>0.14000000000000001</v>
      </c>
      <c r="CC14" s="68">
        <v>0.14000000000000001</v>
      </c>
      <c r="CD14" s="68">
        <v>0.14000000000000001</v>
      </c>
      <c r="CE14" s="68">
        <v>0.14000000000000001</v>
      </c>
      <c r="CF14" s="68">
        <v>0.14000000000000001</v>
      </c>
      <c r="CG14" s="68">
        <v>0.14000000000000001</v>
      </c>
    </row>
    <row r="15" spans="1:86">
      <c r="A15">
        <v>12</v>
      </c>
      <c r="B15" t="s">
        <v>157</v>
      </c>
      <c r="C15" s="68">
        <v>6.928571428571427E-2</v>
      </c>
      <c r="D15" s="68">
        <v>7.2499999999999981E-2</v>
      </c>
      <c r="E15" s="68">
        <v>7.5714285714285692E-2</v>
      </c>
      <c r="F15" s="68">
        <v>7.8928571428571404E-2</v>
      </c>
      <c r="G15" s="68">
        <v>8.2142857142857115E-2</v>
      </c>
      <c r="H15" s="68">
        <v>8.5357142857142826E-2</v>
      </c>
      <c r="I15" s="68">
        <v>8.8571428571428537E-2</v>
      </c>
      <c r="J15" s="68">
        <v>9.1785714285714248E-2</v>
      </c>
      <c r="K15" s="68">
        <v>9.4999999999999959E-2</v>
      </c>
      <c r="L15" s="68">
        <v>9.8214285714285671E-2</v>
      </c>
      <c r="M15" s="68">
        <v>0.10142857142857138</v>
      </c>
      <c r="N15" s="68">
        <v>0.10464285714285709</v>
      </c>
      <c r="O15" s="68">
        <v>0.1078571428571428</v>
      </c>
      <c r="P15" s="68">
        <v>0.11107142857142852</v>
      </c>
      <c r="Q15" s="68">
        <v>0.11428571428571423</v>
      </c>
      <c r="R15" s="68">
        <v>0.11749999999999994</v>
      </c>
      <c r="S15" s="68">
        <v>0.12071428571428565</v>
      </c>
      <c r="T15" s="68">
        <v>0.12392857142857136</v>
      </c>
      <c r="U15" s="68">
        <v>0.12714285714285709</v>
      </c>
      <c r="V15" s="68">
        <v>0.13035714285714281</v>
      </c>
      <c r="W15" s="68">
        <v>0.13357142857142854</v>
      </c>
      <c r="X15" s="68">
        <v>0.13678571428571426</v>
      </c>
      <c r="Y15" s="68">
        <v>0.14000000000000001</v>
      </c>
      <c r="Z15" s="68">
        <v>0.14000000000000001</v>
      </c>
      <c r="AA15" s="68">
        <v>0.14000000000000001</v>
      </c>
      <c r="AB15" s="68">
        <v>0.14000000000000001</v>
      </c>
      <c r="AC15" s="68">
        <v>0.14000000000000001</v>
      </c>
      <c r="AD15" s="68">
        <v>0.14000000000000001</v>
      </c>
      <c r="AE15" s="68">
        <v>0.14000000000000001</v>
      </c>
      <c r="AF15" s="68">
        <v>0.14000000000000001</v>
      </c>
      <c r="AG15" s="68">
        <v>0.14000000000000001</v>
      </c>
      <c r="AH15" s="68">
        <v>0.14000000000000001</v>
      </c>
      <c r="AI15" s="68">
        <v>0.14000000000000001</v>
      </c>
      <c r="AJ15" s="68">
        <v>0.14000000000000001</v>
      </c>
      <c r="AK15" s="68">
        <v>0.14000000000000001</v>
      </c>
      <c r="AL15" s="68">
        <v>0.14000000000000001</v>
      </c>
      <c r="AM15" s="68">
        <v>0.14000000000000001</v>
      </c>
      <c r="AN15" s="68">
        <v>0.14000000000000001</v>
      </c>
      <c r="AO15" s="68">
        <v>0.14000000000000001</v>
      </c>
      <c r="AP15" s="68">
        <v>0.14000000000000001</v>
      </c>
      <c r="AQ15" s="68">
        <v>0.14000000000000001</v>
      </c>
      <c r="AR15" s="68">
        <v>0.14000000000000001</v>
      </c>
      <c r="AS15" s="68">
        <v>0.14000000000000001</v>
      </c>
      <c r="AT15" s="68">
        <v>0.14000000000000001</v>
      </c>
      <c r="AU15" s="68">
        <v>0.14000000000000001</v>
      </c>
      <c r="AV15" s="68">
        <v>0.14000000000000001</v>
      </c>
      <c r="AW15" s="68">
        <v>0.14000000000000001</v>
      </c>
      <c r="AX15" s="68">
        <v>0.14000000000000001</v>
      </c>
      <c r="AY15" s="68">
        <v>0.14000000000000001</v>
      </c>
      <c r="AZ15" s="68">
        <v>0.14000000000000001</v>
      </c>
      <c r="BA15" s="68">
        <v>0.14000000000000001</v>
      </c>
      <c r="BB15" s="68">
        <v>0.14000000000000001</v>
      </c>
      <c r="BC15" s="68">
        <v>0.14000000000000001</v>
      </c>
      <c r="BD15" s="68">
        <v>0.14000000000000001</v>
      </c>
      <c r="BE15" s="68">
        <v>0.14000000000000001</v>
      </c>
      <c r="BF15" s="68">
        <v>0.14000000000000001</v>
      </c>
      <c r="BG15" s="68">
        <v>0.14000000000000001</v>
      </c>
      <c r="BH15" s="68">
        <v>0.14000000000000001</v>
      </c>
      <c r="BI15" s="68">
        <v>0.14000000000000001</v>
      </c>
      <c r="BJ15" s="68">
        <v>0.14000000000000001</v>
      </c>
      <c r="BK15" s="68">
        <v>0.14000000000000001</v>
      </c>
      <c r="BL15" s="68">
        <v>0.14000000000000001</v>
      </c>
      <c r="BM15" s="68">
        <v>0.14000000000000001</v>
      </c>
      <c r="BN15" s="68">
        <v>0.14000000000000001</v>
      </c>
      <c r="BO15" s="68">
        <v>0.14000000000000001</v>
      </c>
      <c r="BP15" s="68">
        <v>0.14000000000000001</v>
      </c>
      <c r="BQ15" s="68">
        <v>0.14000000000000001</v>
      </c>
      <c r="BR15" s="68">
        <v>0.14000000000000001</v>
      </c>
      <c r="BS15" s="68">
        <v>0.14000000000000001</v>
      </c>
      <c r="BT15" s="68">
        <v>0.14000000000000001</v>
      </c>
      <c r="BU15" s="68">
        <v>0.14000000000000001</v>
      </c>
      <c r="BV15" s="68">
        <v>0.14000000000000001</v>
      </c>
      <c r="BW15" s="68">
        <v>0.14000000000000001</v>
      </c>
      <c r="BX15" s="68">
        <v>0.14000000000000001</v>
      </c>
      <c r="BY15" s="68">
        <v>0.14000000000000001</v>
      </c>
      <c r="BZ15" s="68">
        <v>0.14000000000000001</v>
      </c>
      <c r="CA15" s="68">
        <v>0.14000000000000001</v>
      </c>
      <c r="CB15" s="68">
        <v>0.14000000000000001</v>
      </c>
      <c r="CC15" s="68">
        <v>0.14000000000000001</v>
      </c>
      <c r="CD15" s="68">
        <v>0.14000000000000001</v>
      </c>
      <c r="CE15" s="68">
        <v>0.14000000000000001</v>
      </c>
      <c r="CF15" s="68">
        <v>0.14000000000000001</v>
      </c>
      <c r="CG15" s="68">
        <v>0.14000000000000001</v>
      </c>
    </row>
    <row r="16" spans="1:86">
      <c r="A16">
        <v>13</v>
      </c>
      <c r="B16" t="s">
        <v>158</v>
      </c>
      <c r="C16" s="68">
        <v>6.928571428571427E-2</v>
      </c>
      <c r="D16" s="68">
        <v>7.2499999999999981E-2</v>
      </c>
      <c r="E16" s="68">
        <v>7.5714285714285692E-2</v>
      </c>
      <c r="F16" s="68">
        <v>7.8928571428571404E-2</v>
      </c>
      <c r="G16" s="68">
        <v>8.2142857142857115E-2</v>
      </c>
      <c r="H16" s="68">
        <v>8.5357142857142826E-2</v>
      </c>
      <c r="I16" s="68">
        <v>8.8571428571428537E-2</v>
      </c>
      <c r="J16" s="68">
        <v>9.1785714285714248E-2</v>
      </c>
      <c r="K16" s="68">
        <v>9.4999999999999959E-2</v>
      </c>
      <c r="L16" s="68">
        <v>9.8214285714285671E-2</v>
      </c>
      <c r="M16" s="68">
        <v>0.10142857142857138</v>
      </c>
      <c r="N16" s="68">
        <v>0.10464285714285709</v>
      </c>
      <c r="O16" s="68">
        <v>0.1078571428571428</v>
      </c>
      <c r="P16" s="68">
        <v>0.11107142857142852</v>
      </c>
      <c r="Q16" s="68">
        <v>0.11428571428571423</v>
      </c>
      <c r="R16" s="68">
        <v>0.11749999999999994</v>
      </c>
      <c r="S16" s="68">
        <v>0.12071428571428565</v>
      </c>
      <c r="T16" s="68">
        <v>0.12392857142857136</v>
      </c>
      <c r="U16" s="68">
        <v>0.12714285714285709</v>
      </c>
      <c r="V16" s="68">
        <v>0.13035714285714281</v>
      </c>
      <c r="W16" s="68">
        <v>0.13357142857142854</v>
      </c>
      <c r="X16" s="68">
        <v>0.13678571428571426</v>
      </c>
      <c r="Y16" s="68">
        <v>0.14000000000000001</v>
      </c>
      <c r="Z16" s="68">
        <v>0.14000000000000001</v>
      </c>
      <c r="AA16" s="68">
        <v>0.14000000000000001</v>
      </c>
      <c r="AB16" s="68">
        <v>0.14000000000000001</v>
      </c>
      <c r="AC16" s="68">
        <v>0.14000000000000001</v>
      </c>
      <c r="AD16" s="68">
        <v>0.14000000000000001</v>
      </c>
      <c r="AE16" s="68">
        <v>0.14000000000000001</v>
      </c>
      <c r="AF16" s="68">
        <v>0.14000000000000001</v>
      </c>
      <c r="AG16" s="68">
        <v>0.14000000000000001</v>
      </c>
      <c r="AH16" s="68">
        <v>0.14000000000000001</v>
      </c>
      <c r="AI16" s="68">
        <v>0.14000000000000001</v>
      </c>
      <c r="AJ16" s="68">
        <v>0.14000000000000001</v>
      </c>
      <c r="AK16" s="68">
        <v>0.14000000000000001</v>
      </c>
      <c r="AL16" s="68">
        <v>0.14000000000000001</v>
      </c>
      <c r="AM16" s="68">
        <v>0.14000000000000001</v>
      </c>
      <c r="AN16" s="68">
        <v>0.14000000000000001</v>
      </c>
      <c r="AO16" s="68">
        <v>0.14000000000000001</v>
      </c>
      <c r="AP16" s="68">
        <v>0.14000000000000001</v>
      </c>
      <c r="AQ16" s="68">
        <v>0.14000000000000001</v>
      </c>
      <c r="AR16" s="68">
        <v>0.14000000000000001</v>
      </c>
      <c r="AS16" s="68">
        <v>0.14000000000000001</v>
      </c>
      <c r="AT16" s="68">
        <v>0.14000000000000001</v>
      </c>
      <c r="AU16" s="68">
        <v>0.14000000000000001</v>
      </c>
      <c r="AV16" s="68">
        <v>0.14000000000000001</v>
      </c>
      <c r="AW16" s="68">
        <v>0.14000000000000001</v>
      </c>
      <c r="AX16" s="68">
        <v>0.14000000000000001</v>
      </c>
      <c r="AY16" s="68">
        <v>0.14000000000000001</v>
      </c>
      <c r="AZ16" s="68">
        <v>0.14000000000000001</v>
      </c>
      <c r="BA16" s="68">
        <v>0.14000000000000001</v>
      </c>
      <c r="BB16" s="68">
        <v>0.14000000000000001</v>
      </c>
      <c r="BC16" s="68">
        <v>0.14000000000000001</v>
      </c>
      <c r="BD16" s="68">
        <v>0.14000000000000001</v>
      </c>
      <c r="BE16" s="68">
        <v>0.14000000000000001</v>
      </c>
      <c r="BF16" s="68">
        <v>0.14000000000000001</v>
      </c>
      <c r="BG16" s="68">
        <v>0.14000000000000001</v>
      </c>
      <c r="BH16" s="68">
        <v>0.14000000000000001</v>
      </c>
      <c r="BI16" s="68">
        <v>0.14000000000000001</v>
      </c>
      <c r="BJ16" s="68">
        <v>0.14000000000000001</v>
      </c>
      <c r="BK16" s="68">
        <v>0.14000000000000001</v>
      </c>
      <c r="BL16" s="68">
        <v>0.14000000000000001</v>
      </c>
      <c r="BM16" s="68">
        <v>0.14000000000000001</v>
      </c>
      <c r="BN16" s="68">
        <v>0.14000000000000001</v>
      </c>
      <c r="BO16" s="68">
        <v>0.14000000000000001</v>
      </c>
      <c r="BP16" s="68">
        <v>0.14000000000000001</v>
      </c>
      <c r="BQ16" s="68">
        <v>0.14000000000000001</v>
      </c>
      <c r="BR16" s="68">
        <v>0.14000000000000001</v>
      </c>
      <c r="BS16" s="68">
        <v>0.14000000000000001</v>
      </c>
      <c r="BT16" s="68">
        <v>0.14000000000000001</v>
      </c>
      <c r="BU16" s="68">
        <v>0.14000000000000001</v>
      </c>
      <c r="BV16" s="68">
        <v>0.14000000000000001</v>
      </c>
      <c r="BW16" s="68">
        <v>0.14000000000000001</v>
      </c>
      <c r="BX16" s="68">
        <v>0.14000000000000001</v>
      </c>
      <c r="BY16" s="68">
        <v>0.14000000000000001</v>
      </c>
      <c r="BZ16" s="68">
        <v>0.14000000000000001</v>
      </c>
      <c r="CA16" s="68">
        <v>0.14000000000000001</v>
      </c>
      <c r="CB16" s="68">
        <v>0.14000000000000001</v>
      </c>
      <c r="CC16" s="68">
        <v>0.14000000000000001</v>
      </c>
      <c r="CD16" s="68">
        <v>0.14000000000000001</v>
      </c>
      <c r="CE16" s="68">
        <v>0.14000000000000001</v>
      </c>
      <c r="CF16" s="68">
        <v>0.14000000000000001</v>
      </c>
      <c r="CG16" s="68">
        <v>0.14000000000000001</v>
      </c>
    </row>
    <row r="17" spans="1:85">
      <c r="A17">
        <v>14</v>
      </c>
      <c r="B17" t="s">
        <v>159</v>
      </c>
      <c r="C17" s="68">
        <v>6.928571428571427E-2</v>
      </c>
      <c r="D17" s="68">
        <v>7.2499999999999981E-2</v>
      </c>
      <c r="E17" s="68">
        <v>7.5714285714285692E-2</v>
      </c>
      <c r="F17" s="68">
        <v>7.8928571428571404E-2</v>
      </c>
      <c r="G17" s="68">
        <v>8.2142857142857115E-2</v>
      </c>
      <c r="H17" s="68">
        <v>8.5357142857142826E-2</v>
      </c>
      <c r="I17" s="68">
        <v>8.8571428571428537E-2</v>
      </c>
      <c r="J17" s="68">
        <v>9.1785714285714248E-2</v>
      </c>
      <c r="K17" s="68">
        <v>9.4999999999999959E-2</v>
      </c>
      <c r="L17" s="68">
        <v>9.8214285714285671E-2</v>
      </c>
      <c r="M17" s="68">
        <v>0.10142857142857138</v>
      </c>
      <c r="N17" s="68">
        <v>0.10464285714285709</v>
      </c>
      <c r="O17" s="68">
        <v>0.1078571428571428</v>
      </c>
      <c r="P17" s="68">
        <v>0.11107142857142852</v>
      </c>
      <c r="Q17" s="68">
        <v>0.11428571428571423</v>
      </c>
      <c r="R17" s="68">
        <v>0.11749999999999994</v>
      </c>
      <c r="S17" s="68">
        <v>0.12071428571428565</v>
      </c>
      <c r="T17" s="68">
        <v>0.12392857142857136</v>
      </c>
      <c r="U17" s="68">
        <v>0.12714285714285709</v>
      </c>
      <c r="V17" s="68">
        <v>0.13035714285714281</v>
      </c>
      <c r="W17" s="68">
        <v>0.13357142857142854</v>
      </c>
      <c r="X17" s="68">
        <v>0.13678571428571426</v>
      </c>
      <c r="Y17" s="68">
        <v>0.14000000000000001</v>
      </c>
      <c r="Z17" s="68">
        <v>0.14000000000000001</v>
      </c>
      <c r="AA17" s="68">
        <v>0.14000000000000001</v>
      </c>
      <c r="AB17" s="68">
        <v>0.14000000000000001</v>
      </c>
      <c r="AC17" s="68">
        <v>0.14000000000000001</v>
      </c>
      <c r="AD17" s="68">
        <v>0.14000000000000001</v>
      </c>
      <c r="AE17" s="68">
        <v>0.14000000000000001</v>
      </c>
      <c r="AF17" s="68">
        <v>0.14000000000000001</v>
      </c>
      <c r="AG17" s="68">
        <v>0.14000000000000001</v>
      </c>
      <c r="AH17" s="68">
        <v>0.14000000000000001</v>
      </c>
      <c r="AI17" s="68">
        <v>0.14000000000000001</v>
      </c>
      <c r="AJ17" s="68">
        <v>0.14000000000000001</v>
      </c>
      <c r="AK17" s="68">
        <v>0.14000000000000001</v>
      </c>
      <c r="AL17" s="68">
        <v>0.14000000000000001</v>
      </c>
      <c r="AM17" s="68">
        <v>0.14000000000000001</v>
      </c>
      <c r="AN17" s="68">
        <v>0.14000000000000001</v>
      </c>
      <c r="AO17" s="68">
        <v>0.14000000000000001</v>
      </c>
      <c r="AP17" s="68">
        <v>0.14000000000000001</v>
      </c>
      <c r="AQ17" s="68">
        <v>0.14000000000000001</v>
      </c>
      <c r="AR17" s="68">
        <v>0.14000000000000001</v>
      </c>
      <c r="AS17" s="68">
        <v>0.14000000000000001</v>
      </c>
      <c r="AT17" s="68">
        <v>0.14000000000000001</v>
      </c>
      <c r="AU17" s="68">
        <v>0.14000000000000001</v>
      </c>
      <c r="AV17" s="68">
        <v>0.14000000000000001</v>
      </c>
      <c r="AW17" s="68">
        <v>0.14000000000000001</v>
      </c>
      <c r="AX17" s="68">
        <v>0.14000000000000001</v>
      </c>
      <c r="AY17" s="68">
        <v>0.14000000000000001</v>
      </c>
      <c r="AZ17" s="68">
        <v>0.14000000000000001</v>
      </c>
      <c r="BA17" s="68">
        <v>0.14000000000000001</v>
      </c>
      <c r="BB17" s="68">
        <v>0.14000000000000001</v>
      </c>
      <c r="BC17" s="68">
        <v>0.14000000000000001</v>
      </c>
      <c r="BD17" s="68">
        <v>0.14000000000000001</v>
      </c>
      <c r="BE17" s="68">
        <v>0.14000000000000001</v>
      </c>
      <c r="BF17" s="68">
        <v>0.14000000000000001</v>
      </c>
      <c r="BG17" s="68">
        <v>0.14000000000000001</v>
      </c>
      <c r="BH17" s="68">
        <v>0.14000000000000001</v>
      </c>
      <c r="BI17" s="68">
        <v>0.14000000000000001</v>
      </c>
      <c r="BJ17" s="68">
        <v>0.14000000000000001</v>
      </c>
      <c r="BK17" s="68">
        <v>0.14000000000000001</v>
      </c>
      <c r="BL17" s="68">
        <v>0.14000000000000001</v>
      </c>
      <c r="BM17" s="68">
        <v>0.14000000000000001</v>
      </c>
      <c r="BN17" s="68">
        <v>0.14000000000000001</v>
      </c>
      <c r="BO17" s="68">
        <v>0.14000000000000001</v>
      </c>
      <c r="BP17" s="68">
        <v>0.14000000000000001</v>
      </c>
      <c r="BQ17" s="68">
        <v>0.14000000000000001</v>
      </c>
      <c r="BR17" s="68">
        <v>0.14000000000000001</v>
      </c>
      <c r="BS17" s="68">
        <v>0.14000000000000001</v>
      </c>
      <c r="BT17" s="68">
        <v>0.14000000000000001</v>
      </c>
      <c r="BU17" s="68">
        <v>0.14000000000000001</v>
      </c>
      <c r="BV17" s="68">
        <v>0.14000000000000001</v>
      </c>
      <c r="BW17" s="68">
        <v>0.14000000000000001</v>
      </c>
      <c r="BX17" s="68">
        <v>0.14000000000000001</v>
      </c>
      <c r="BY17" s="68">
        <v>0.14000000000000001</v>
      </c>
      <c r="BZ17" s="68">
        <v>0.14000000000000001</v>
      </c>
      <c r="CA17" s="68">
        <v>0.14000000000000001</v>
      </c>
      <c r="CB17" s="68">
        <v>0.14000000000000001</v>
      </c>
      <c r="CC17" s="68">
        <v>0.14000000000000001</v>
      </c>
      <c r="CD17" s="68">
        <v>0.14000000000000001</v>
      </c>
      <c r="CE17" s="68">
        <v>0.14000000000000001</v>
      </c>
      <c r="CF17" s="68">
        <v>0.14000000000000001</v>
      </c>
      <c r="CG17" s="68">
        <v>0.14000000000000001</v>
      </c>
    </row>
    <row r="18" spans="1:85" s="18" customFormat="1">
      <c r="A18" s="18">
        <v>15</v>
      </c>
      <c r="B18" s="18" t="s">
        <v>160</v>
      </c>
      <c r="C18" s="69">
        <v>6.928571428571427E-2</v>
      </c>
      <c r="D18" s="69">
        <v>7.2499999999999981E-2</v>
      </c>
      <c r="E18" s="69">
        <v>7.5714285714285692E-2</v>
      </c>
      <c r="F18" s="69">
        <v>7.8928571428571404E-2</v>
      </c>
      <c r="G18" s="69">
        <v>8.2142857142857115E-2</v>
      </c>
      <c r="H18" s="69">
        <v>8.5357142857142826E-2</v>
      </c>
      <c r="I18" s="69">
        <v>8.8571428571428537E-2</v>
      </c>
      <c r="J18" s="69">
        <v>9.1785714285714248E-2</v>
      </c>
      <c r="K18" s="69">
        <v>9.4999999999999959E-2</v>
      </c>
      <c r="L18" s="69">
        <v>9.8214285714285671E-2</v>
      </c>
      <c r="M18" s="69">
        <v>0.10142857142857138</v>
      </c>
      <c r="N18" s="69">
        <v>0.10464285714285709</v>
      </c>
      <c r="O18" s="69">
        <v>0.1078571428571428</v>
      </c>
      <c r="P18" s="69">
        <v>0.11107142857142852</v>
      </c>
      <c r="Q18" s="69">
        <v>0.11428571428571423</v>
      </c>
      <c r="R18" s="69">
        <v>0.11749999999999994</v>
      </c>
      <c r="S18" s="69">
        <v>0.12071428571428565</v>
      </c>
      <c r="T18" s="69">
        <v>0.12392857142857136</v>
      </c>
      <c r="U18" s="69">
        <v>0.12714285714285709</v>
      </c>
      <c r="V18" s="69">
        <v>0.13035714285714281</v>
      </c>
      <c r="W18" s="69">
        <v>0.13357142857142854</v>
      </c>
      <c r="X18" s="69">
        <v>0.13678571428571426</v>
      </c>
      <c r="Y18" s="69">
        <v>0.14000000000000001</v>
      </c>
      <c r="Z18" s="69">
        <v>0.14000000000000001</v>
      </c>
      <c r="AA18" s="69">
        <v>0.14000000000000001</v>
      </c>
      <c r="AB18" s="69">
        <v>0.14000000000000001</v>
      </c>
      <c r="AC18" s="69">
        <v>0.14000000000000001</v>
      </c>
      <c r="AD18" s="69">
        <v>0.14000000000000001</v>
      </c>
      <c r="AE18" s="69">
        <v>0.14000000000000001</v>
      </c>
      <c r="AF18" s="69">
        <v>0.14000000000000001</v>
      </c>
      <c r="AG18" s="69">
        <v>0.14000000000000001</v>
      </c>
      <c r="AH18" s="69">
        <v>0.14000000000000001</v>
      </c>
      <c r="AI18" s="69">
        <v>0.14000000000000001</v>
      </c>
      <c r="AJ18" s="69">
        <v>0.14000000000000001</v>
      </c>
      <c r="AK18" s="69">
        <v>0.14000000000000001</v>
      </c>
      <c r="AL18" s="69">
        <v>0.14000000000000001</v>
      </c>
      <c r="AM18" s="69">
        <v>0.14000000000000001</v>
      </c>
      <c r="AN18" s="69">
        <v>0.14000000000000001</v>
      </c>
      <c r="AO18" s="69">
        <v>0.14000000000000001</v>
      </c>
      <c r="AP18" s="69">
        <v>0.14000000000000001</v>
      </c>
      <c r="AQ18" s="69">
        <v>0.14000000000000001</v>
      </c>
      <c r="AR18" s="69">
        <v>0.14000000000000001</v>
      </c>
      <c r="AS18" s="69">
        <v>0.14000000000000001</v>
      </c>
      <c r="AT18" s="69">
        <v>0.14000000000000001</v>
      </c>
      <c r="AU18" s="69">
        <v>0.14000000000000001</v>
      </c>
      <c r="AV18" s="69">
        <v>0.14000000000000001</v>
      </c>
      <c r="AW18" s="69">
        <v>0.14000000000000001</v>
      </c>
      <c r="AX18" s="69">
        <v>0.14000000000000001</v>
      </c>
      <c r="AY18" s="69">
        <v>0.14000000000000001</v>
      </c>
      <c r="AZ18" s="69">
        <v>0.14000000000000001</v>
      </c>
      <c r="BA18" s="69">
        <v>0.14000000000000001</v>
      </c>
      <c r="BB18" s="69">
        <v>0.14000000000000001</v>
      </c>
      <c r="BC18" s="69">
        <v>0.14000000000000001</v>
      </c>
      <c r="BD18" s="69">
        <v>0.14000000000000001</v>
      </c>
      <c r="BE18" s="69">
        <v>0.14000000000000001</v>
      </c>
      <c r="BF18" s="69">
        <v>0.14000000000000001</v>
      </c>
      <c r="BG18" s="69">
        <v>0.14000000000000001</v>
      </c>
      <c r="BH18" s="69">
        <v>0.14000000000000001</v>
      </c>
      <c r="BI18" s="69">
        <v>0.14000000000000001</v>
      </c>
      <c r="BJ18" s="69">
        <v>0.14000000000000001</v>
      </c>
      <c r="BK18" s="69">
        <v>0.14000000000000001</v>
      </c>
      <c r="BL18" s="69">
        <v>0.14000000000000001</v>
      </c>
      <c r="BM18" s="69">
        <v>0.14000000000000001</v>
      </c>
      <c r="BN18" s="69">
        <v>0.14000000000000001</v>
      </c>
      <c r="BO18" s="69">
        <v>0.14000000000000001</v>
      </c>
      <c r="BP18" s="69">
        <v>0.14000000000000001</v>
      </c>
      <c r="BQ18" s="69">
        <v>0.14000000000000001</v>
      </c>
      <c r="BR18" s="69">
        <v>0.14000000000000001</v>
      </c>
      <c r="BS18" s="69">
        <v>0.14000000000000001</v>
      </c>
      <c r="BT18" s="69">
        <v>0.14000000000000001</v>
      </c>
      <c r="BU18" s="69">
        <v>0.14000000000000001</v>
      </c>
      <c r="BV18" s="69">
        <v>0.14000000000000001</v>
      </c>
      <c r="BW18" s="69">
        <v>0.14000000000000001</v>
      </c>
      <c r="BX18" s="69">
        <v>0.14000000000000001</v>
      </c>
      <c r="BY18" s="69">
        <v>0.14000000000000001</v>
      </c>
      <c r="BZ18" s="69">
        <v>0.14000000000000001</v>
      </c>
      <c r="CA18" s="69">
        <v>0.14000000000000001</v>
      </c>
      <c r="CB18" s="69">
        <v>0.14000000000000001</v>
      </c>
      <c r="CC18" s="69">
        <v>0.14000000000000001</v>
      </c>
      <c r="CD18" s="69">
        <v>0.14000000000000001</v>
      </c>
      <c r="CE18" s="69">
        <v>0.14000000000000001</v>
      </c>
      <c r="CF18" s="69">
        <v>0.14000000000000001</v>
      </c>
      <c r="CG18" s="69">
        <v>0.14000000000000001</v>
      </c>
    </row>
    <row r="19" spans="1:85">
      <c r="A19">
        <v>16</v>
      </c>
      <c r="B19" t="s">
        <v>161</v>
      </c>
      <c r="C19" s="68">
        <v>6.928571428571427E-2</v>
      </c>
      <c r="D19" s="68">
        <v>7.2499999999999981E-2</v>
      </c>
      <c r="E19" s="68">
        <v>7.5714285714285692E-2</v>
      </c>
      <c r="F19" s="68">
        <v>7.8928571428571404E-2</v>
      </c>
      <c r="G19" s="68">
        <v>8.2142857142857115E-2</v>
      </c>
      <c r="H19" s="68">
        <v>8.5357142857142826E-2</v>
      </c>
      <c r="I19" s="68">
        <v>8.8571428571428537E-2</v>
      </c>
      <c r="J19" s="68">
        <v>9.1785714285714248E-2</v>
      </c>
      <c r="K19" s="68">
        <v>9.4999999999999959E-2</v>
      </c>
      <c r="L19" s="68">
        <v>9.8214285714285671E-2</v>
      </c>
      <c r="M19" s="68">
        <v>0.10142857142857138</v>
      </c>
      <c r="N19" s="68">
        <v>0.10464285714285709</v>
      </c>
      <c r="O19" s="68">
        <v>0.1078571428571428</v>
      </c>
      <c r="P19" s="68">
        <v>0.11107142857142852</v>
      </c>
      <c r="Q19" s="68">
        <v>0.11428571428571423</v>
      </c>
      <c r="R19" s="68">
        <v>0.11749999999999994</v>
      </c>
      <c r="S19" s="68">
        <v>0.12071428571428565</v>
      </c>
      <c r="T19" s="68">
        <v>0.12392857142857136</v>
      </c>
      <c r="U19" s="68">
        <v>0.12714285714285709</v>
      </c>
      <c r="V19" s="68">
        <v>0.13035714285714281</v>
      </c>
      <c r="W19" s="68">
        <v>0.13357142857142854</v>
      </c>
      <c r="X19" s="68">
        <v>0.13678571428571426</v>
      </c>
      <c r="Y19" s="68">
        <v>0.14000000000000001</v>
      </c>
      <c r="Z19" s="68">
        <v>0.14000000000000001</v>
      </c>
      <c r="AA19" s="68">
        <v>0.14000000000000001</v>
      </c>
      <c r="AB19" s="68">
        <v>0.14000000000000001</v>
      </c>
      <c r="AC19" s="68">
        <v>0.14000000000000001</v>
      </c>
      <c r="AD19" s="68">
        <v>0.14000000000000001</v>
      </c>
      <c r="AE19" s="68">
        <v>0.14000000000000001</v>
      </c>
      <c r="AF19" s="68">
        <v>0.14000000000000001</v>
      </c>
      <c r="AG19" s="68">
        <v>0.14000000000000001</v>
      </c>
      <c r="AH19" s="68">
        <v>0.14000000000000001</v>
      </c>
      <c r="AI19" s="68">
        <v>0.14000000000000001</v>
      </c>
      <c r="AJ19" s="68">
        <v>0.14000000000000001</v>
      </c>
      <c r="AK19" s="68">
        <v>0.14000000000000001</v>
      </c>
      <c r="AL19" s="68">
        <v>0.14000000000000001</v>
      </c>
      <c r="AM19" s="68">
        <v>0.14000000000000001</v>
      </c>
      <c r="AN19" s="68">
        <v>0.14000000000000001</v>
      </c>
      <c r="AO19" s="68">
        <v>0.14000000000000001</v>
      </c>
      <c r="AP19" s="68">
        <v>0.14000000000000001</v>
      </c>
      <c r="AQ19" s="68">
        <v>0.14000000000000001</v>
      </c>
      <c r="AR19" s="68">
        <v>0.14000000000000001</v>
      </c>
      <c r="AS19" s="68">
        <v>0.14000000000000001</v>
      </c>
      <c r="AT19" s="68">
        <v>0.14000000000000001</v>
      </c>
      <c r="AU19" s="68">
        <v>0.14000000000000001</v>
      </c>
      <c r="AV19" s="68">
        <v>0.14000000000000001</v>
      </c>
      <c r="AW19" s="68">
        <v>0.14000000000000001</v>
      </c>
      <c r="AX19" s="68">
        <v>0.14000000000000001</v>
      </c>
      <c r="AY19" s="68">
        <v>0.14000000000000001</v>
      </c>
      <c r="AZ19" s="68">
        <v>0.14000000000000001</v>
      </c>
      <c r="BA19" s="68">
        <v>0.14000000000000001</v>
      </c>
      <c r="BB19" s="68">
        <v>0.14000000000000001</v>
      </c>
      <c r="BC19" s="68">
        <v>0.14000000000000001</v>
      </c>
      <c r="BD19" s="68">
        <v>0.14000000000000001</v>
      </c>
      <c r="BE19" s="68">
        <v>0.14000000000000001</v>
      </c>
      <c r="BF19" s="68">
        <v>0.14000000000000001</v>
      </c>
      <c r="BG19" s="68">
        <v>0.14000000000000001</v>
      </c>
      <c r="BH19" s="68">
        <v>0.14000000000000001</v>
      </c>
      <c r="BI19" s="68">
        <v>0.14000000000000001</v>
      </c>
      <c r="BJ19" s="68">
        <v>0.14000000000000001</v>
      </c>
      <c r="BK19" s="68">
        <v>0.14000000000000001</v>
      </c>
      <c r="BL19" s="68">
        <v>0.14000000000000001</v>
      </c>
      <c r="BM19" s="68">
        <v>0.14000000000000001</v>
      </c>
      <c r="BN19" s="68">
        <v>0.14000000000000001</v>
      </c>
      <c r="BO19" s="68">
        <v>0.14000000000000001</v>
      </c>
      <c r="BP19" s="68">
        <v>0.14000000000000001</v>
      </c>
      <c r="BQ19" s="68">
        <v>0.14000000000000001</v>
      </c>
      <c r="BR19" s="68">
        <v>0.14000000000000001</v>
      </c>
      <c r="BS19" s="68">
        <v>0.14000000000000001</v>
      </c>
      <c r="BT19" s="68">
        <v>0.14000000000000001</v>
      </c>
      <c r="BU19" s="68">
        <v>0.14000000000000001</v>
      </c>
      <c r="BV19" s="68">
        <v>0.14000000000000001</v>
      </c>
      <c r="BW19" s="68">
        <v>0.14000000000000001</v>
      </c>
      <c r="BX19" s="68">
        <v>0.14000000000000001</v>
      </c>
      <c r="BY19" s="68">
        <v>0.14000000000000001</v>
      </c>
      <c r="BZ19" s="68">
        <v>0.14000000000000001</v>
      </c>
      <c r="CA19" s="68">
        <v>0.14000000000000001</v>
      </c>
      <c r="CB19" s="68">
        <v>0.14000000000000001</v>
      </c>
      <c r="CC19" s="68">
        <v>0.14000000000000001</v>
      </c>
      <c r="CD19" s="68">
        <v>0.14000000000000001</v>
      </c>
      <c r="CE19" s="68">
        <v>0.14000000000000001</v>
      </c>
      <c r="CF19" s="68">
        <v>0.14000000000000001</v>
      </c>
      <c r="CG19" s="68">
        <v>0.14000000000000001</v>
      </c>
    </row>
    <row r="20" spans="1:85">
      <c r="A20">
        <v>17</v>
      </c>
      <c r="B20" t="s">
        <v>162</v>
      </c>
      <c r="C20" s="68">
        <v>6.928571428571427E-2</v>
      </c>
      <c r="D20" s="68">
        <v>7.2499999999999981E-2</v>
      </c>
      <c r="E20" s="68">
        <v>7.5714285714285692E-2</v>
      </c>
      <c r="F20" s="68">
        <v>7.8928571428571404E-2</v>
      </c>
      <c r="G20" s="68">
        <v>8.2142857142857115E-2</v>
      </c>
      <c r="H20" s="68">
        <v>8.5357142857142826E-2</v>
      </c>
      <c r="I20" s="68">
        <v>8.8571428571428537E-2</v>
      </c>
      <c r="J20" s="68">
        <v>9.1785714285714248E-2</v>
      </c>
      <c r="K20" s="68">
        <v>9.4999999999999959E-2</v>
      </c>
      <c r="L20" s="68">
        <v>9.8214285714285671E-2</v>
      </c>
      <c r="M20" s="68">
        <v>0.10142857142857138</v>
      </c>
      <c r="N20" s="68">
        <v>0.10464285714285709</v>
      </c>
      <c r="O20" s="68">
        <v>0.1078571428571428</v>
      </c>
      <c r="P20" s="68">
        <v>0.11107142857142852</v>
      </c>
      <c r="Q20" s="68">
        <v>0.11428571428571423</v>
      </c>
      <c r="R20" s="68">
        <v>0.11749999999999994</v>
      </c>
      <c r="S20" s="68">
        <v>0.12071428571428565</v>
      </c>
      <c r="T20" s="68">
        <v>0.12392857142857136</v>
      </c>
      <c r="U20" s="68">
        <v>0.12714285714285709</v>
      </c>
      <c r="V20" s="68">
        <v>0.13035714285714281</v>
      </c>
      <c r="W20" s="68">
        <v>0.13357142857142854</v>
      </c>
      <c r="X20" s="68">
        <v>0.13678571428571426</v>
      </c>
      <c r="Y20" s="68">
        <v>0.14000000000000001</v>
      </c>
      <c r="Z20" s="68">
        <v>0.14000000000000001</v>
      </c>
      <c r="AA20" s="68">
        <v>0.14000000000000001</v>
      </c>
      <c r="AB20" s="68">
        <v>0.14000000000000001</v>
      </c>
      <c r="AC20" s="68">
        <v>0.14000000000000001</v>
      </c>
      <c r="AD20" s="68">
        <v>0.14000000000000001</v>
      </c>
      <c r="AE20" s="68">
        <v>0.14000000000000001</v>
      </c>
      <c r="AF20" s="68">
        <v>0.14000000000000001</v>
      </c>
      <c r="AG20" s="68">
        <v>0.14000000000000001</v>
      </c>
      <c r="AH20" s="68">
        <v>0.14000000000000001</v>
      </c>
      <c r="AI20" s="68">
        <v>0.14000000000000001</v>
      </c>
      <c r="AJ20" s="68">
        <v>0.14000000000000001</v>
      </c>
      <c r="AK20" s="68">
        <v>0.14000000000000001</v>
      </c>
      <c r="AL20" s="68">
        <v>0.14000000000000001</v>
      </c>
      <c r="AM20" s="68">
        <v>0.14000000000000001</v>
      </c>
      <c r="AN20" s="68">
        <v>0.14000000000000001</v>
      </c>
      <c r="AO20" s="68">
        <v>0.14000000000000001</v>
      </c>
      <c r="AP20" s="68">
        <v>0.14000000000000001</v>
      </c>
      <c r="AQ20" s="68">
        <v>0.14000000000000001</v>
      </c>
      <c r="AR20" s="68">
        <v>0.14000000000000001</v>
      </c>
      <c r="AS20" s="68">
        <v>0.14000000000000001</v>
      </c>
      <c r="AT20" s="68">
        <v>0.14000000000000001</v>
      </c>
      <c r="AU20" s="68">
        <v>0.14000000000000001</v>
      </c>
      <c r="AV20" s="68">
        <v>0.14000000000000001</v>
      </c>
      <c r="AW20" s="68">
        <v>0.14000000000000001</v>
      </c>
      <c r="AX20" s="68">
        <v>0.14000000000000001</v>
      </c>
      <c r="AY20" s="68">
        <v>0.14000000000000001</v>
      </c>
      <c r="AZ20" s="68">
        <v>0.14000000000000001</v>
      </c>
      <c r="BA20" s="68">
        <v>0.14000000000000001</v>
      </c>
      <c r="BB20" s="68">
        <v>0.14000000000000001</v>
      </c>
      <c r="BC20" s="68">
        <v>0.14000000000000001</v>
      </c>
      <c r="BD20" s="68">
        <v>0.14000000000000001</v>
      </c>
      <c r="BE20" s="68">
        <v>0.14000000000000001</v>
      </c>
      <c r="BF20" s="68">
        <v>0.14000000000000001</v>
      </c>
      <c r="BG20" s="68">
        <v>0.14000000000000001</v>
      </c>
      <c r="BH20" s="68">
        <v>0.14000000000000001</v>
      </c>
      <c r="BI20" s="68">
        <v>0.14000000000000001</v>
      </c>
      <c r="BJ20" s="68">
        <v>0.14000000000000001</v>
      </c>
      <c r="BK20" s="68">
        <v>0.14000000000000001</v>
      </c>
      <c r="BL20" s="68">
        <v>0.14000000000000001</v>
      </c>
      <c r="BM20" s="68">
        <v>0.14000000000000001</v>
      </c>
      <c r="BN20" s="68">
        <v>0.14000000000000001</v>
      </c>
      <c r="BO20" s="68">
        <v>0.14000000000000001</v>
      </c>
      <c r="BP20" s="68">
        <v>0.14000000000000001</v>
      </c>
      <c r="BQ20" s="68">
        <v>0.14000000000000001</v>
      </c>
      <c r="BR20" s="68">
        <v>0.14000000000000001</v>
      </c>
      <c r="BS20" s="68">
        <v>0.14000000000000001</v>
      </c>
      <c r="BT20" s="68">
        <v>0.14000000000000001</v>
      </c>
      <c r="BU20" s="68">
        <v>0.14000000000000001</v>
      </c>
      <c r="BV20" s="68">
        <v>0.14000000000000001</v>
      </c>
      <c r="BW20" s="68">
        <v>0.14000000000000001</v>
      </c>
      <c r="BX20" s="68">
        <v>0.14000000000000001</v>
      </c>
      <c r="BY20" s="68">
        <v>0.14000000000000001</v>
      </c>
      <c r="BZ20" s="68">
        <v>0.14000000000000001</v>
      </c>
      <c r="CA20" s="68">
        <v>0.14000000000000001</v>
      </c>
      <c r="CB20" s="68">
        <v>0.14000000000000001</v>
      </c>
      <c r="CC20" s="68">
        <v>0.14000000000000001</v>
      </c>
      <c r="CD20" s="68">
        <v>0.14000000000000001</v>
      </c>
      <c r="CE20" s="68">
        <v>0.14000000000000001</v>
      </c>
      <c r="CF20" s="68">
        <v>0.14000000000000001</v>
      </c>
      <c r="CG20" s="68">
        <v>0.14000000000000001</v>
      </c>
    </row>
    <row r="21" spans="1:85">
      <c r="A21">
        <v>18</v>
      </c>
      <c r="B21" t="s">
        <v>163</v>
      </c>
      <c r="C21" s="68">
        <v>6.928571428571427E-2</v>
      </c>
      <c r="D21" s="68">
        <v>7.2499999999999981E-2</v>
      </c>
      <c r="E21" s="68">
        <v>7.5714285714285692E-2</v>
      </c>
      <c r="F21" s="68">
        <v>7.8928571428571404E-2</v>
      </c>
      <c r="G21" s="68">
        <v>8.2142857142857115E-2</v>
      </c>
      <c r="H21" s="68">
        <v>8.5357142857142826E-2</v>
      </c>
      <c r="I21" s="68">
        <v>8.8571428571428537E-2</v>
      </c>
      <c r="J21" s="68">
        <v>9.1785714285714248E-2</v>
      </c>
      <c r="K21" s="68">
        <v>9.4999999999999959E-2</v>
      </c>
      <c r="L21" s="68">
        <v>9.8214285714285671E-2</v>
      </c>
      <c r="M21" s="68">
        <v>0.10142857142857138</v>
      </c>
      <c r="N21" s="68">
        <v>0.10464285714285709</v>
      </c>
      <c r="O21" s="68">
        <v>0.1078571428571428</v>
      </c>
      <c r="P21" s="68">
        <v>0.11107142857142852</v>
      </c>
      <c r="Q21" s="68">
        <v>0.11428571428571423</v>
      </c>
      <c r="R21" s="68">
        <v>0.11749999999999994</v>
      </c>
      <c r="S21" s="68">
        <v>0.12071428571428565</v>
      </c>
      <c r="T21" s="68">
        <v>0.12392857142857136</v>
      </c>
      <c r="U21" s="68">
        <v>0.12714285714285709</v>
      </c>
      <c r="V21" s="68">
        <v>0.13035714285714281</v>
      </c>
      <c r="W21" s="68">
        <v>0.13357142857142854</v>
      </c>
      <c r="X21" s="68">
        <v>0.13678571428571426</v>
      </c>
      <c r="Y21" s="68">
        <v>0.14000000000000001</v>
      </c>
      <c r="Z21" s="68">
        <v>0.14000000000000001</v>
      </c>
      <c r="AA21" s="68">
        <v>0.14000000000000001</v>
      </c>
      <c r="AB21" s="68">
        <v>0.14000000000000001</v>
      </c>
      <c r="AC21" s="68">
        <v>0.14000000000000001</v>
      </c>
      <c r="AD21" s="68">
        <v>0.14000000000000001</v>
      </c>
      <c r="AE21" s="68">
        <v>0.14000000000000001</v>
      </c>
      <c r="AF21" s="68">
        <v>0.14000000000000001</v>
      </c>
      <c r="AG21" s="68">
        <v>0.14000000000000001</v>
      </c>
      <c r="AH21" s="68">
        <v>0.14000000000000001</v>
      </c>
      <c r="AI21" s="68">
        <v>0.14000000000000001</v>
      </c>
      <c r="AJ21" s="68">
        <v>0.14000000000000001</v>
      </c>
      <c r="AK21" s="68">
        <v>0.14000000000000001</v>
      </c>
      <c r="AL21" s="68">
        <v>0.14000000000000001</v>
      </c>
      <c r="AM21" s="68">
        <v>0.14000000000000001</v>
      </c>
      <c r="AN21" s="68">
        <v>0.14000000000000001</v>
      </c>
      <c r="AO21" s="68">
        <v>0.14000000000000001</v>
      </c>
      <c r="AP21" s="68">
        <v>0.14000000000000001</v>
      </c>
      <c r="AQ21" s="68">
        <v>0.14000000000000001</v>
      </c>
      <c r="AR21" s="68">
        <v>0.14000000000000001</v>
      </c>
      <c r="AS21" s="68">
        <v>0.14000000000000001</v>
      </c>
      <c r="AT21" s="68">
        <v>0.14000000000000001</v>
      </c>
      <c r="AU21" s="68">
        <v>0.14000000000000001</v>
      </c>
      <c r="AV21" s="68">
        <v>0.14000000000000001</v>
      </c>
      <c r="AW21" s="68">
        <v>0.14000000000000001</v>
      </c>
      <c r="AX21" s="68">
        <v>0.14000000000000001</v>
      </c>
      <c r="AY21" s="68">
        <v>0.14000000000000001</v>
      </c>
      <c r="AZ21" s="68">
        <v>0.14000000000000001</v>
      </c>
      <c r="BA21" s="68">
        <v>0.14000000000000001</v>
      </c>
      <c r="BB21" s="68">
        <v>0.14000000000000001</v>
      </c>
      <c r="BC21" s="68">
        <v>0.14000000000000001</v>
      </c>
      <c r="BD21" s="68">
        <v>0.14000000000000001</v>
      </c>
      <c r="BE21" s="68">
        <v>0.14000000000000001</v>
      </c>
      <c r="BF21" s="68">
        <v>0.14000000000000001</v>
      </c>
      <c r="BG21" s="68">
        <v>0.14000000000000001</v>
      </c>
      <c r="BH21" s="68">
        <v>0.14000000000000001</v>
      </c>
      <c r="BI21" s="68">
        <v>0.14000000000000001</v>
      </c>
      <c r="BJ21" s="68">
        <v>0.14000000000000001</v>
      </c>
      <c r="BK21" s="68">
        <v>0.14000000000000001</v>
      </c>
      <c r="BL21" s="68">
        <v>0.14000000000000001</v>
      </c>
      <c r="BM21" s="68">
        <v>0.14000000000000001</v>
      </c>
      <c r="BN21" s="68">
        <v>0.14000000000000001</v>
      </c>
      <c r="BO21" s="68">
        <v>0.14000000000000001</v>
      </c>
      <c r="BP21" s="68">
        <v>0.14000000000000001</v>
      </c>
      <c r="BQ21" s="68">
        <v>0.14000000000000001</v>
      </c>
      <c r="BR21" s="68">
        <v>0.14000000000000001</v>
      </c>
      <c r="BS21" s="68">
        <v>0.14000000000000001</v>
      </c>
      <c r="BT21" s="68">
        <v>0.14000000000000001</v>
      </c>
      <c r="BU21" s="68">
        <v>0.14000000000000001</v>
      </c>
      <c r="BV21" s="68">
        <v>0.14000000000000001</v>
      </c>
      <c r="BW21" s="68">
        <v>0.14000000000000001</v>
      </c>
      <c r="BX21" s="68">
        <v>0.14000000000000001</v>
      </c>
      <c r="BY21" s="68">
        <v>0.14000000000000001</v>
      </c>
      <c r="BZ21" s="68">
        <v>0.14000000000000001</v>
      </c>
      <c r="CA21" s="68">
        <v>0.14000000000000001</v>
      </c>
      <c r="CB21" s="68">
        <v>0.14000000000000001</v>
      </c>
      <c r="CC21" s="68">
        <v>0.14000000000000001</v>
      </c>
      <c r="CD21" s="68">
        <v>0.14000000000000001</v>
      </c>
      <c r="CE21" s="68">
        <v>0.14000000000000001</v>
      </c>
      <c r="CF21" s="68">
        <v>0.14000000000000001</v>
      </c>
      <c r="CG21" s="68">
        <v>0.14000000000000001</v>
      </c>
    </row>
    <row r="22" spans="1:85">
      <c r="A22">
        <v>19</v>
      </c>
      <c r="B22" t="s">
        <v>164</v>
      </c>
      <c r="C22" s="68">
        <v>6.928571428571427E-2</v>
      </c>
      <c r="D22" s="68">
        <v>7.2499999999999981E-2</v>
      </c>
      <c r="E22" s="68">
        <v>7.5714285714285692E-2</v>
      </c>
      <c r="F22" s="68">
        <v>7.8928571428571404E-2</v>
      </c>
      <c r="G22" s="68">
        <v>8.2142857142857115E-2</v>
      </c>
      <c r="H22" s="68">
        <v>8.5357142857142826E-2</v>
      </c>
      <c r="I22" s="68">
        <v>8.8571428571428537E-2</v>
      </c>
      <c r="J22" s="68">
        <v>9.1785714285714248E-2</v>
      </c>
      <c r="K22" s="68">
        <v>9.4999999999999959E-2</v>
      </c>
      <c r="L22" s="68">
        <v>9.8214285714285671E-2</v>
      </c>
      <c r="M22" s="68">
        <v>0.10142857142857138</v>
      </c>
      <c r="N22" s="68">
        <v>0.10464285714285709</v>
      </c>
      <c r="O22" s="68">
        <v>0.1078571428571428</v>
      </c>
      <c r="P22" s="68">
        <v>0.11107142857142852</v>
      </c>
      <c r="Q22" s="68">
        <v>0.11428571428571423</v>
      </c>
      <c r="R22" s="68">
        <v>0.11749999999999994</v>
      </c>
      <c r="S22" s="68">
        <v>0.12071428571428565</v>
      </c>
      <c r="T22" s="68">
        <v>0.12392857142857136</v>
      </c>
      <c r="U22" s="68">
        <v>0.12714285714285709</v>
      </c>
      <c r="V22" s="68">
        <v>0.13035714285714281</v>
      </c>
      <c r="W22" s="68">
        <v>0.13357142857142854</v>
      </c>
      <c r="X22" s="68">
        <v>0.13678571428571426</v>
      </c>
      <c r="Y22" s="68">
        <v>0.14000000000000001</v>
      </c>
      <c r="Z22" s="68">
        <v>0.14000000000000001</v>
      </c>
      <c r="AA22" s="68">
        <v>0.14000000000000001</v>
      </c>
      <c r="AB22" s="68">
        <v>0.14000000000000001</v>
      </c>
      <c r="AC22" s="68">
        <v>0.14000000000000001</v>
      </c>
      <c r="AD22" s="68">
        <v>0.14000000000000001</v>
      </c>
      <c r="AE22" s="68">
        <v>0.14000000000000001</v>
      </c>
      <c r="AF22" s="68">
        <v>0.14000000000000001</v>
      </c>
      <c r="AG22" s="68">
        <v>0.14000000000000001</v>
      </c>
      <c r="AH22" s="68">
        <v>0.14000000000000001</v>
      </c>
      <c r="AI22" s="68">
        <v>0.14000000000000001</v>
      </c>
      <c r="AJ22" s="68">
        <v>0.14000000000000001</v>
      </c>
      <c r="AK22" s="68">
        <v>0.14000000000000001</v>
      </c>
      <c r="AL22" s="68">
        <v>0.14000000000000001</v>
      </c>
      <c r="AM22" s="68">
        <v>0.14000000000000001</v>
      </c>
      <c r="AN22" s="68">
        <v>0.14000000000000001</v>
      </c>
      <c r="AO22" s="68">
        <v>0.14000000000000001</v>
      </c>
      <c r="AP22" s="68">
        <v>0.14000000000000001</v>
      </c>
      <c r="AQ22" s="68">
        <v>0.14000000000000001</v>
      </c>
      <c r="AR22" s="68">
        <v>0.14000000000000001</v>
      </c>
      <c r="AS22" s="68">
        <v>0.14000000000000001</v>
      </c>
      <c r="AT22" s="68">
        <v>0.14000000000000001</v>
      </c>
      <c r="AU22" s="68">
        <v>0.14000000000000001</v>
      </c>
      <c r="AV22" s="68">
        <v>0.14000000000000001</v>
      </c>
      <c r="AW22" s="68">
        <v>0.14000000000000001</v>
      </c>
      <c r="AX22" s="68">
        <v>0.14000000000000001</v>
      </c>
      <c r="AY22" s="68">
        <v>0.14000000000000001</v>
      </c>
      <c r="AZ22" s="68">
        <v>0.14000000000000001</v>
      </c>
      <c r="BA22" s="68">
        <v>0.14000000000000001</v>
      </c>
      <c r="BB22" s="68">
        <v>0.14000000000000001</v>
      </c>
      <c r="BC22" s="68">
        <v>0.14000000000000001</v>
      </c>
      <c r="BD22" s="68">
        <v>0.14000000000000001</v>
      </c>
      <c r="BE22" s="68">
        <v>0.14000000000000001</v>
      </c>
      <c r="BF22" s="68">
        <v>0.14000000000000001</v>
      </c>
      <c r="BG22" s="68">
        <v>0.14000000000000001</v>
      </c>
      <c r="BH22" s="68">
        <v>0.14000000000000001</v>
      </c>
      <c r="BI22" s="68">
        <v>0.14000000000000001</v>
      </c>
      <c r="BJ22" s="68">
        <v>0.14000000000000001</v>
      </c>
      <c r="BK22" s="68">
        <v>0.14000000000000001</v>
      </c>
      <c r="BL22" s="68">
        <v>0.14000000000000001</v>
      </c>
      <c r="BM22" s="68">
        <v>0.14000000000000001</v>
      </c>
      <c r="BN22" s="68">
        <v>0.14000000000000001</v>
      </c>
      <c r="BO22" s="68">
        <v>0.14000000000000001</v>
      </c>
      <c r="BP22" s="68">
        <v>0.14000000000000001</v>
      </c>
      <c r="BQ22" s="68">
        <v>0.14000000000000001</v>
      </c>
      <c r="BR22" s="68">
        <v>0.14000000000000001</v>
      </c>
      <c r="BS22" s="68">
        <v>0.14000000000000001</v>
      </c>
      <c r="BT22" s="68">
        <v>0.14000000000000001</v>
      </c>
      <c r="BU22" s="68">
        <v>0.14000000000000001</v>
      </c>
      <c r="BV22" s="68">
        <v>0.14000000000000001</v>
      </c>
      <c r="BW22" s="68">
        <v>0.14000000000000001</v>
      </c>
      <c r="BX22" s="68">
        <v>0.14000000000000001</v>
      </c>
      <c r="BY22" s="68">
        <v>0.14000000000000001</v>
      </c>
      <c r="BZ22" s="68">
        <v>0.14000000000000001</v>
      </c>
      <c r="CA22" s="68">
        <v>0.14000000000000001</v>
      </c>
      <c r="CB22" s="68">
        <v>0.14000000000000001</v>
      </c>
      <c r="CC22" s="68">
        <v>0.14000000000000001</v>
      </c>
      <c r="CD22" s="68">
        <v>0.14000000000000001</v>
      </c>
      <c r="CE22" s="68">
        <v>0.14000000000000001</v>
      </c>
      <c r="CF22" s="68">
        <v>0.14000000000000001</v>
      </c>
      <c r="CG22" s="68">
        <v>0.14000000000000001</v>
      </c>
    </row>
    <row r="23" spans="1:85">
      <c r="A23">
        <v>20</v>
      </c>
      <c r="B23" t="s">
        <v>165</v>
      </c>
      <c r="C23" s="68">
        <v>6.928571428571427E-2</v>
      </c>
      <c r="D23" s="68">
        <v>7.2499999999999981E-2</v>
      </c>
      <c r="E23" s="68">
        <v>7.5714285714285692E-2</v>
      </c>
      <c r="F23" s="68">
        <v>7.8928571428571404E-2</v>
      </c>
      <c r="G23" s="68">
        <v>8.2142857142857115E-2</v>
      </c>
      <c r="H23" s="68">
        <v>8.5357142857142826E-2</v>
      </c>
      <c r="I23" s="68">
        <v>8.8571428571428537E-2</v>
      </c>
      <c r="J23" s="68">
        <v>9.1785714285714248E-2</v>
      </c>
      <c r="K23" s="68">
        <v>9.4999999999999959E-2</v>
      </c>
      <c r="L23" s="68">
        <v>9.8214285714285671E-2</v>
      </c>
      <c r="M23" s="68">
        <v>0.10142857142857138</v>
      </c>
      <c r="N23" s="68">
        <v>0.10464285714285709</v>
      </c>
      <c r="O23" s="68">
        <v>0.1078571428571428</v>
      </c>
      <c r="P23" s="68">
        <v>0.11107142857142852</v>
      </c>
      <c r="Q23" s="68">
        <v>0.11428571428571423</v>
      </c>
      <c r="R23" s="68">
        <v>0.11749999999999994</v>
      </c>
      <c r="S23" s="68">
        <v>0.12071428571428565</v>
      </c>
      <c r="T23" s="68">
        <v>0.12392857142857136</v>
      </c>
      <c r="U23" s="68">
        <v>0.12714285714285709</v>
      </c>
      <c r="V23" s="68">
        <v>0.13035714285714281</v>
      </c>
      <c r="W23" s="68">
        <v>0.13357142857142854</v>
      </c>
      <c r="X23" s="68">
        <v>0.13678571428571426</v>
      </c>
      <c r="Y23" s="68">
        <v>0.14000000000000001</v>
      </c>
      <c r="Z23" s="68">
        <v>0.14000000000000001</v>
      </c>
      <c r="AA23" s="68">
        <v>0.14000000000000001</v>
      </c>
      <c r="AB23" s="68">
        <v>0.14000000000000001</v>
      </c>
      <c r="AC23" s="68">
        <v>0.14000000000000001</v>
      </c>
      <c r="AD23" s="68">
        <v>0.14000000000000001</v>
      </c>
      <c r="AE23" s="68">
        <v>0.14000000000000001</v>
      </c>
      <c r="AF23" s="68">
        <v>0.14000000000000001</v>
      </c>
      <c r="AG23" s="68">
        <v>0.14000000000000001</v>
      </c>
      <c r="AH23" s="68">
        <v>0.14000000000000001</v>
      </c>
      <c r="AI23" s="68">
        <v>0.14000000000000001</v>
      </c>
      <c r="AJ23" s="68">
        <v>0.14000000000000001</v>
      </c>
      <c r="AK23" s="68">
        <v>0.14000000000000001</v>
      </c>
      <c r="AL23" s="68">
        <v>0.14000000000000001</v>
      </c>
      <c r="AM23" s="68">
        <v>0.14000000000000001</v>
      </c>
      <c r="AN23" s="68">
        <v>0.14000000000000001</v>
      </c>
      <c r="AO23" s="68">
        <v>0.14000000000000001</v>
      </c>
      <c r="AP23" s="68">
        <v>0.14000000000000001</v>
      </c>
      <c r="AQ23" s="68">
        <v>0.14000000000000001</v>
      </c>
      <c r="AR23" s="68">
        <v>0.14000000000000001</v>
      </c>
      <c r="AS23" s="68">
        <v>0.14000000000000001</v>
      </c>
      <c r="AT23" s="68">
        <v>0.14000000000000001</v>
      </c>
      <c r="AU23" s="68">
        <v>0.14000000000000001</v>
      </c>
      <c r="AV23" s="68">
        <v>0.14000000000000001</v>
      </c>
      <c r="AW23" s="68">
        <v>0.14000000000000001</v>
      </c>
      <c r="AX23" s="68">
        <v>0.14000000000000001</v>
      </c>
      <c r="AY23" s="68">
        <v>0.14000000000000001</v>
      </c>
      <c r="AZ23" s="68">
        <v>0.14000000000000001</v>
      </c>
      <c r="BA23" s="68">
        <v>0.14000000000000001</v>
      </c>
      <c r="BB23" s="68">
        <v>0.14000000000000001</v>
      </c>
      <c r="BC23" s="68">
        <v>0.14000000000000001</v>
      </c>
      <c r="BD23" s="68">
        <v>0.14000000000000001</v>
      </c>
      <c r="BE23" s="68">
        <v>0.14000000000000001</v>
      </c>
      <c r="BF23" s="68">
        <v>0.14000000000000001</v>
      </c>
      <c r="BG23" s="68">
        <v>0.14000000000000001</v>
      </c>
      <c r="BH23" s="68">
        <v>0.14000000000000001</v>
      </c>
      <c r="BI23" s="68">
        <v>0.14000000000000001</v>
      </c>
      <c r="BJ23" s="68">
        <v>0.14000000000000001</v>
      </c>
      <c r="BK23" s="68">
        <v>0.14000000000000001</v>
      </c>
      <c r="BL23" s="68">
        <v>0.14000000000000001</v>
      </c>
      <c r="BM23" s="68">
        <v>0.14000000000000001</v>
      </c>
      <c r="BN23" s="68">
        <v>0.14000000000000001</v>
      </c>
      <c r="BO23" s="68">
        <v>0.14000000000000001</v>
      </c>
      <c r="BP23" s="68">
        <v>0.14000000000000001</v>
      </c>
      <c r="BQ23" s="68">
        <v>0.14000000000000001</v>
      </c>
      <c r="BR23" s="68">
        <v>0.14000000000000001</v>
      </c>
      <c r="BS23" s="68">
        <v>0.14000000000000001</v>
      </c>
      <c r="BT23" s="68">
        <v>0.14000000000000001</v>
      </c>
      <c r="BU23" s="68">
        <v>0.14000000000000001</v>
      </c>
      <c r="BV23" s="68">
        <v>0.14000000000000001</v>
      </c>
      <c r="BW23" s="68">
        <v>0.14000000000000001</v>
      </c>
      <c r="BX23" s="68">
        <v>0.14000000000000001</v>
      </c>
      <c r="BY23" s="68">
        <v>0.14000000000000001</v>
      </c>
      <c r="BZ23" s="68">
        <v>0.14000000000000001</v>
      </c>
      <c r="CA23" s="68">
        <v>0.14000000000000001</v>
      </c>
      <c r="CB23" s="68">
        <v>0.14000000000000001</v>
      </c>
      <c r="CC23" s="68">
        <v>0.14000000000000001</v>
      </c>
      <c r="CD23" s="68">
        <v>0.14000000000000001</v>
      </c>
      <c r="CE23" s="68">
        <v>0.14000000000000001</v>
      </c>
      <c r="CF23" s="68">
        <v>0.14000000000000001</v>
      </c>
      <c r="CG23" s="68">
        <v>0.14000000000000001</v>
      </c>
    </row>
    <row r="24" spans="1:85">
      <c r="A24">
        <v>21</v>
      </c>
      <c r="B24" t="s">
        <v>166</v>
      </c>
      <c r="C24" s="68">
        <v>6.928571428571427E-2</v>
      </c>
      <c r="D24" s="68">
        <v>7.2499999999999981E-2</v>
      </c>
      <c r="E24" s="68">
        <v>7.5714285714285692E-2</v>
      </c>
      <c r="F24" s="68">
        <v>7.8928571428571404E-2</v>
      </c>
      <c r="G24" s="68">
        <v>8.2142857142857115E-2</v>
      </c>
      <c r="H24" s="68">
        <v>8.5357142857142826E-2</v>
      </c>
      <c r="I24" s="68">
        <v>8.8571428571428537E-2</v>
      </c>
      <c r="J24" s="68">
        <v>9.1785714285714248E-2</v>
      </c>
      <c r="K24" s="68">
        <v>9.4999999999999959E-2</v>
      </c>
      <c r="L24" s="68">
        <v>9.8214285714285671E-2</v>
      </c>
      <c r="M24" s="68">
        <v>0.10142857142857138</v>
      </c>
      <c r="N24" s="68">
        <v>0.10464285714285709</v>
      </c>
      <c r="O24" s="68">
        <v>0.1078571428571428</v>
      </c>
      <c r="P24" s="68">
        <v>0.11107142857142852</v>
      </c>
      <c r="Q24" s="68">
        <v>0.11428571428571423</v>
      </c>
      <c r="R24" s="68">
        <v>0.11749999999999994</v>
      </c>
      <c r="S24" s="68">
        <v>0.12071428571428565</v>
      </c>
      <c r="T24" s="68">
        <v>0.12392857142857136</v>
      </c>
      <c r="U24" s="68">
        <v>0.12714285714285709</v>
      </c>
      <c r="V24" s="68">
        <v>0.13035714285714281</v>
      </c>
      <c r="W24" s="68">
        <v>0.13357142857142854</v>
      </c>
      <c r="X24" s="68">
        <v>0.13678571428571426</v>
      </c>
      <c r="Y24" s="68">
        <v>0.14000000000000001</v>
      </c>
      <c r="Z24" s="68">
        <v>0.14000000000000001</v>
      </c>
      <c r="AA24" s="68">
        <v>0.14000000000000001</v>
      </c>
      <c r="AB24" s="68">
        <v>0.14000000000000001</v>
      </c>
      <c r="AC24" s="68">
        <v>0.14000000000000001</v>
      </c>
      <c r="AD24" s="68">
        <v>0.14000000000000001</v>
      </c>
      <c r="AE24" s="68">
        <v>0.14000000000000001</v>
      </c>
      <c r="AF24" s="68">
        <v>0.14000000000000001</v>
      </c>
      <c r="AG24" s="68">
        <v>0.14000000000000001</v>
      </c>
      <c r="AH24" s="68">
        <v>0.14000000000000001</v>
      </c>
      <c r="AI24" s="68">
        <v>0.14000000000000001</v>
      </c>
      <c r="AJ24" s="68">
        <v>0.14000000000000001</v>
      </c>
      <c r="AK24" s="68">
        <v>0.14000000000000001</v>
      </c>
      <c r="AL24" s="68">
        <v>0.14000000000000001</v>
      </c>
      <c r="AM24" s="68">
        <v>0.14000000000000001</v>
      </c>
      <c r="AN24" s="68">
        <v>0.14000000000000001</v>
      </c>
      <c r="AO24" s="68">
        <v>0.14000000000000001</v>
      </c>
      <c r="AP24" s="68">
        <v>0.14000000000000001</v>
      </c>
      <c r="AQ24" s="68">
        <v>0.14000000000000001</v>
      </c>
      <c r="AR24" s="68">
        <v>0.14000000000000001</v>
      </c>
      <c r="AS24" s="68">
        <v>0.14000000000000001</v>
      </c>
      <c r="AT24" s="68">
        <v>0.14000000000000001</v>
      </c>
      <c r="AU24" s="68">
        <v>0.14000000000000001</v>
      </c>
      <c r="AV24" s="68">
        <v>0.14000000000000001</v>
      </c>
      <c r="AW24" s="68">
        <v>0.14000000000000001</v>
      </c>
      <c r="AX24" s="68">
        <v>0.14000000000000001</v>
      </c>
      <c r="AY24" s="68">
        <v>0.14000000000000001</v>
      </c>
      <c r="AZ24" s="68">
        <v>0.14000000000000001</v>
      </c>
      <c r="BA24" s="68">
        <v>0.14000000000000001</v>
      </c>
      <c r="BB24" s="68">
        <v>0.14000000000000001</v>
      </c>
      <c r="BC24" s="68">
        <v>0.14000000000000001</v>
      </c>
      <c r="BD24" s="68">
        <v>0.14000000000000001</v>
      </c>
      <c r="BE24" s="68">
        <v>0.14000000000000001</v>
      </c>
      <c r="BF24" s="68">
        <v>0.14000000000000001</v>
      </c>
      <c r="BG24" s="68">
        <v>0.14000000000000001</v>
      </c>
      <c r="BH24" s="68">
        <v>0.14000000000000001</v>
      </c>
      <c r="BI24" s="68">
        <v>0.14000000000000001</v>
      </c>
      <c r="BJ24" s="68">
        <v>0.14000000000000001</v>
      </c>
      <c r="BK24" s="68">
        <v>0.14000000000000001</v>
      </c>
      <c r="BL24" s="68">
        <v>0.14000000000000001</v>
      </c>
      <c r="BM24" s="68">
        <v>0.14000000000000001</v>
      </c>
      <c r="BN24" s="68">
        <v>0.14000000000000001</v>
      </c>
      <c r="BO24" s="68">
        <v>0.14000000000000001</v>
      </c>
      <c r="BP24" s="68">
        <v>0.14000000000000001</v>
      </c>
      <c r="BQ24" s="68">
        <v>0.14000000000000001</v>
      </c>
      <c r="BR24" s="68">
        <v>0.14000000000000001</v>
      </c>
      <c r="BS24" s="68">
        <v>0.14000000000000001</v>
      </c>
      <c r="BT24" s="68">
        <v>0.14000000000000001</v>
      </c>
      <c r="BU24" s="68">
        <v>0.14000000000000001</v>
      </c>
      <c r="BV24" s="68">
        <v>0.14000000000000001</v>
      </c>
      <c r="BW24" s="68">
        <v>0.14000000000000001</v>
      </c>
      <c r="BX24" s="68">
        <v>0.14000000000000001</v>
      </c>
      <c r="BY24" s="68">
        <v>0.14000000000000001</v>
      </c>
      <c r="BZ24" s="68">
        <v>0.14000000000000001</v>
      </c>
      <c r="CA24" s="68">
        <v>0.14000000000000001</v>
      </c>
      <c r="CB24" s="68">
        <v>0.14000000000000001</v>
      </c>
      <c r="CC24" s="68">
        <v>0.14000000000000001</v>
      </c>
      <c r="CD24" s="68">
        <v>0.14000000000000001</v>
      </c>
      <c r="CE24" s="68">
        <v>0.14000000000000001</v>
      </c>
      <c r="CF24" s="68">
        <v>0.14000000000000001</v>
      </c>
      <c r="CG24" s="68">
        <v>0.14000000000000001</v>
      </c>
    </row>
    <row r="25" spans="1:85">
      <c r="A25">
        <v>22</v>
      </c>
      <c r="B25" t="s">
        <v>167</v>
      </c>
      <c r="C25" s="68">
        <v>6.928571428571427E-2</v>
      </c>
      <c r="D25" s="68">
        <v>7.2499999999999981E-2</v>
      </c>
      <c r="E25" s="68">
        <v>7.5714285714285692E-2</v>
      </c>
      <c r="F25" s="68">
        <v>7.8928571428571404E-2</v>
      </c>
      <c r="G25" s="68">
        <v>8.2142857142857115E-2</v>
      </c>
      <c r="H25" s="68">
        <v>8.5357142857142826E-2</v>
      </c>
      <c r="I25" s="68">
        <v>8.8571428571428537E-2</v>
      </c>
      <c r="J25" s="68">
        <v>9.1785714285714248E-2</v>
      </c>
      <c r="K25" s="68">
        <v>9.4999999999999959E-2</v>
      </c>
      <c r="L25" s="68">
        <v>9.8214285714285671E-2</v>
      </c>
      <c r="M25" s="68">
        <v>0.10142857142857138</v>
      </c>
      <c r="N25" s="68">
        <v>0.10464285714285709</v>
      </c>
      <c r="O25" s="68">
        <v>0.1078571428571428</v>
      </c>
      <c r="P25" s="68">
        <v>0.11107142857142852</v>
      </c>
      <c r="Q25" s="68">
        <v>0.11428571428571423</v>
      </c>
      <c r="R25" s="68">
        <v>0.11749999999999994</v>
      </c>
      <c r="S25" s="68">
        <v>0.12071428571428565</v>
      </c>
      <c r="T25" s="68">
        <v>0.12392857142857136</v>
      </c>
      <c r="U25" s="68">
        <v>0.12714285714285709</v>
      </c>
      <c r="V25" s="68">
        <v>0.13035714285714281</v>
      </c>
      <c r="W25" s="68">
        <v>0.13357142857142854</v>
      </c>
      <c r="X25" s="68">
        <v>0.13678571428571426</v>
      </c>
      <c r="Y25" s="68">
        <v>0.14000000000000001</v>
      </c>
      <c r="Z25" s="68">
        <v>0.14000000000000001</v>
      </c>
      <c r="AA25" s="68">
        <v>0.14000000000000001</v>
      </c>
      <c r="AB25" s="68">
        <v>0.14000000000000001</v>
      </c>
      <c r="AC25" s="68">
        <v>0.14000000000000001</v>
      </c>
      <c r="AD25" s="68">
        <v>0.14000000000000001</v>
      </c>
      <c r="AE25" s="68">
        <v>0.14000000000000001</v>
      </c>
      <c r="AF25" s="68">
        <v>0.14000000000000001</v>
      </c>
      <c r="AG25" s="68">
        <v>0.14000000000000001</v>
      </c>
      <c r="AH25" s="68">
        <v>0.14000000000000001</v>
      </c>
      <c r="AI25" s="68">
        <v>0.14000000000000001</v>
      </c>
      <c r="AJ25" s="68">
        <v>0.14000000000000001</v>
      </c>
      <c r="AK25" s="68">
        <v>0.14000000000000001</v>
      </c>
      <c r="AL25" s="68">
        <v>0.14000000000000001</v>
      </c>
      <c r="AM25" s="68">
        <v>0.14000000000000001</v>
      </c>
      <c r="AN25" s="68">
        <v>0.14000000000000001</v>
      </c>
      <c r="AO25" s="68">
        <v>0.14000000000000001</v>
      </c>
      <c r="AP25" s="68">
        <v>0.14000000000000001</v>
      </c>
      <c r="AQ25" s="68">
        <v>0.14000000000000001</v>
      </c>
      <c r="AR25" s="68">
        <v>0.14000000000000001</v>
      </c>
      <c r="AS25" s="68">
        <v>0.14000000000000001</v>
      </c>
      <c r="AT25" s="68">
        <v>0.14000000000000001</v>
      </c>
      <c r="AU25" s="68">
        <v>0.14000000000000001</v>
      </c>
      <c r="AV25" s="68">
        <v>0.14000000000000001</v>
      </c>
      <c r="AW25" s="68">
        <v>0.14000000000000001</v>
      </c>
      <c r="AX25" s="68">
        <v>0.14000000000000001</v>
      </c>
      <c r="AY25" s="68">
        <v>0.14000000000000001</v>
      </c>
      <c r="AZ25" s="68">
        <v>0.14000000000000001</v>
      </c>
      <c r="BA25" s="68">
        <v>0.14000000000000001</v>
      </c>
      <c r="BB25" s="68">
        <v>0.14000000000000001</v>
      </c>
      <c r="BC25" s="68">
        <v>0.14000000000000001</v>
      </c>
      <c r="BD25" s="68">
        <v>0.14000000000000001</v>
      </c>
      <c r="BE25" s="68">
        <v>0.14000000000000001</v>
      </c>
      <c r="BF25" s="68">
        <v>0.14000000000000001</v>
      </c>
      <c r="BG25" s="68">
        <v>0.14000000000000001</v>
      </c>
      <c r="BH25" s="68">
        <v>0.14000000000000001</v>
      </c>
      <c r="BI25" s="68">
        <v>0.14000000000000001</v>
      </c>
      <c r="BJ25" s="68">
        <v>0.14000000000000001</v>
      </c>
      <c r="BK25" s="68">
        <v>0.14000000000000001</v>
      </c>
      <c r="BL25" s="68">
        <v>0.14000000000000001</v>
      </c>
      <c r="BM25" s="68">
        <v>0.14000000000000001</v>
      </c>
      <c r="BN25" s="68">
        <v>0.14000000000000001</v>
      </c>
      <c r="BO25" s="68">
        <v>0.14000000000000001</v>
      </c>
      <c r="BP25" s="68">
        <v>0.14000000000000001</v>
      </c>
      <c r="BQ25" s="68">
        <v>0.14000000000000001</v>
      </c>
      <c r="BR25" s="68">
        <v>0.14000000000000001</v>
      </c>
      <c r="BS25" s="68">
        <v>0.14000000000000001</v>
      </c>
      <c r="BT25" s="68">
        <v>0.14000000000000001</v>
      </c>
      <c r="BU25" s="68">
        <v>0.14000000000000001</v>
      </c>
      <c r="BV25" s="68">
        <v>0.14000000000000001</v>
      </c>
      <c r="BW25" s="68">
        <v>0.14000000000000001</v>
      </c>
      <c r="BX25" s="68">
        <v>0.14000000000000001</v>
      </c>
      <c r="BY25" s="68">
        <v>0.14000000000000001</v>
      </c>
      <c r="BZ25" s="68">
        <v>0.14000000000000001</v>
      </c>
      <c r="CA25" s="68">
        <v>0.14000000000000001</v>
      </c>
      <c r="CB25" s="68">
        <v>0.14000000000000001</v>
      </c>
      <c r="CC25" s="68">
        <v>0.14000000000000001</v>
      </c>
      <c r="CD25" s="68">
        <v>0.14000000000000001</v>
      </c>
      <c r="CE25" s="68">
        <v>0.14000000000000001</v>
      </c>
      <c r="CF25" s="68">
        <v>0.14000000000000001</v>
      </c>
      <c r="CG25" s="68">
        <v>0.14000000000000001</v>
      </c>
    </row>
    <row r="26" spans="1:85">
      <c r="A26">
        <v>23</v>
      </c>
      <c r="B26" t="s">
        <v>168</v>
      </c>
      <c r="C26" s="68">
        <v>6.928571428571427E-2</v>
      </c>
      <c r="D26" s="68">
        <v>7.2499999999999981E-2</v>
      </c>
      <c r="E26" s="68">
        <v>7.5714285714285692E-2</v>
      </c>
      <c r="F26" s="68">
        <v>7.8928571428571404E-2</v>
      </c>
      <c r="G26" s="68">
        <v>8.2142857142857115E-2</v>
      </c>
      <c r="H26" s="68">
        <v>8.5357142857142826E-2</v>
      </c>
      <c r="I26" s="68">
        <v>8.8571428571428537E-2</v>
      </c>
      <c r="J26" s="68">
        <v>9.1785714285714248E-2</v>
      </c>
      <c r="K26" s="68">
        <v>9.4999999999999959E-2</v>
      </c>
      <c r="L26" s="68">
        <v>9.8214285714285671E-2</v>
      </c>
      <c r="M26" s="68">
        <v>0.10142857142857138</v>
      </c>
      <c r="N26" s="68">
        <v>0.10464285714285709</v>
      </c>
      <c r="O26" s="68">
        <v>0.1078571428571428</v>
      </c>
      <c r="P26" s="68">
        <v>0.11107142857142852</v>
      </c>
      <c r="Q26" s="68">
        <v>0.11428571428571423</v>
      </c>
      <c r="R26" s="68">
        <v>0.11749999999999994</v>
      </c>
      <c r="S26" s="68">
        <v>0.12071428571428565</v>
      </c>
      <c r="T26" s="68">
        <v>0.12392857142857136</v>
      </c>
      <c r="U26" s="68">
        <v>0.12714285714285709</v>
      </c>
      <c r="V26" s="68">
        <v>0.13035714285714281</v>
      </c>
      <c r="W26" s="68">
        <v>0.13357142857142854</v>
      </c>
      <c r="X26" s="68">
        <v>0.13678571428571426</v>
      </c>
      <c r="Y26" s="68">
        <v>0.14000000000000001</v>
      </c>
      <c r="Z26" s="68">
        <v>0.14000000000000001</v>
      </c>
      <c r="AA26" s="68">
        <v>0.14000000000000001</v>
      </c>
      <c r="AB26" s="68">
        <v>0.14000000000000001</v>
      </c>
      <c r="AC26" s="68">
        <v>0.14000000000000001</v>
      </c>
      <c r="AD26" s="68">
        <v>0.14000000000000001</v>
      </c>
      <c r="AE26" s="68">
        <v>0.14000000000000001</v>
      </c>
      <c r="AF26" s="68">
        <v>0.14000000000000001</v>
      </c>
      <c r="AG26" s="68">
        <v>0.14000000000000001</v>
      </c>
      <c r="AH26" s="68">
        <v>0.14000000000000001</v>
      </c>
      <c r="AI26" s="68">
        <v>0.14000000000000001</v>
      </c>
      <c r="AJ26" s="68">
        <v>0.14000000000000001</v>
      </c>
      <c r="AK26" s="68">
        <v>0.14000000000000001</v>
      </c>
      <c r="AL26" s="68">
        <v>0.14000000000000001</v>
      </c>
      <c r="AM26" s="68">
        <v>0.14000000000000001</v>
      </c>
      <c r="AN26" s="68">
        <v>0.14000000000000001</v>
      </c>
      <c r="AO26" s="68">
        <v>0.14000000000000001</v>
      </c>
      <c r="AP26" s="68">
        <v>0.14000000000000001</v>
      </c>
      <c r="AQ26" s="68">
        <v>0.14000000000000001</v>
      </c>
      <c r="AR26" s="68">
        <v>0.14000000000000001</v>
      </c>
      <c r="AS26" s="68">
        <v>0.14000000000000001</v>
      </c>
      <c r="AT26" s="68">
        <v>0.14000000000000001</v>
      </c>
      <c r="AU26" s="68">
        <v>0.14000000000000001</v>
      </c>
      <c r="AV26" s="68">
        <v>0.14000000000000001</v>
      </c>
      <c r="AW26" s="68">
        <v>0.14000000000000001</v>
      </c>
      <c r="AX26" s="68">
        <v>0.14000000000000001</v>
      </c>
      <c r="AY26" s="68">
        <v>0.14000000000000001</v>
      </c>
      <c r="AZ26" s="68">
        <v>0.14000000000000001</v>
      </c>
      <c r="BA26" s="68">
        <v>0.14000000000000001</v>
      </c>
      <c r="BB26" s="68">
        <v>0.14000000000000001</v>
      </c>
      <c r="BC26" s="68">
        <v>0.14000000000000001</v>
      </c>
      <c r="BD26" s="68">
        <v>0.14000000000000001</v>
      </c>
      <c r="BE26" s="68">
        <v>0.14000000000000001</v>
      </c>
      <c r="BF26" s="68">
        <v>0.14000000000000001</v>
      </c>
      <c r="BG26" s="68">
        <v>0.14000000000000001</v>
      </c>
      <c r="BH26" s="68">
        <v>0.14000000000000001</v>
      </c>
      <c r="BI26" s="68">
        <v>0.14000000000000001</v>
      </c>
      <c r="BJ26" s="68">
        <v>0.14000000000000001</v>
      </c>
      <c r="BK26" s="68">
        <v>0.14000000000000001</v>
      </c>
      <c r="BL26" s="68">
        <v>0.14000000000000001</v>
      </c>
      <c r="BM26" s="68">
        <v>0.14000000000000001</v>
      </c>
      <c r="BN26" s="68">
        <v>0.14000000000000001</v>
      </c>
      <c r="BO26" s="68">
        <v>0.14000000000000001</v>
      </c>
      <c r="BP26" s="68">
        <v>0.14000000000000001</v>
      </c>
      <c r="BQ26" s="68">
        <v>0.14000000000000001</v>
      </c>
      <c r="BR26" s="68">
        <v>0.14000000000000001</v>
      </c>
      <c r="BS26" s="68">
        <v>0.14000000000000001</v>
      </c>
      <c r="BT26" s="68">
        <v>0.14000000000000001</v>
      </c>
      <c r="BU26" s="68">
        <v>0.14000000000000001</v>
      </c>
      <c r="BV26" s="68">
        <v>0.14000000000000001</v>
      </c>
      <c r="BW26" s="68">
        <v>0.14000000000000001</v>
      </c>
      <c r="BX26" s="68">
        <v>0.14000000000000001</v>
      </c>
      <c r="BY26" s="68">
        <v>0.14000000000000001</v>
      </c>
      <c r="BZ26" s="68">
        <v>0.14000000000000001</v>
      </c>
      <c r="CA26" s="68">
        <v>0.14000000000000001</v>
      </c>
      <c r="CB26" s="68">
        <v>0.14000000000000001</v>
      </c>
      <c r="CC26" s="68">
        <v>0.14000000000000001</v>
      </c>
      <c r="CD26" s="68">
        <v>0.14000000000000001</v>
      </c>
      <c r="CE26" s="68">
        <v>0.14000000000000001</v>
      </c>
      <c r="CF26" s="68">
        <v>0.14000000000000001</v>
      </c>
      <c r="CG26" s="68">
        <v>0.14000000000000001</v>
      </c>
    </row>
    <row r="27" spans="1:85">
      <c r="A27">
        <v>24</v>
      </c>
      <c r="B27" t="s">
        <v>169</v>
      </c>
      <c r="C27" s="68">
        <v>6.928571428571427E-2</v>
      </c>
      <c r="D27" s="68">
        <v>7.2499999999999981E-2</v>
      </c>
      <c r="E27" s="68">
        <v>7.5714285714285692E-2</v>
      </c>
      <c r="F27" s="68">
        <v>7.8928571428571404E-2</v>
      </c>
      <c r="G27" s="68">
        <v>8.2142857142857115E-2</v>
      </c>
      <c r="H27" s="68">
        <v>8.5357142857142826E-2</v>
      </c>
      <c r="I27" s="68">
        <v>8.8571428571428537E-2</v>
      </c>
      <c r="J27" s="68">
        <v>9.1785714285714248E-2</v>
      </c>
      <c r="K27" s="68">
        <v>9.4999999999999959E-2</v>
      </c>
      <c r="L27" s="68">
        <v>9.8214285714285671E-2</v>
      </c>
      <c r="M27" s="68">
        <v>0.10142857142857138</v>
      </c>
      <c r="N27" s="68">
        <v>0.10464285714285709</v>
      </c>
      <c r="O27" s="68">
        <v>0.1078571428571428</v>
      </c>
      <c r="P27" s="68">
        <v>0.11107142857142852</v>
      </c>
      <c r="Q27" s="68">
        <v>0.11428571428571423</v>
      </c>
      <c r="R27" s="68">
        <v>0.11749999999999994</v>
      </c>
      <c r="S27" s="68">
        <v>0.12071428571428565</v>
      </c>
      <c r="T27" s="68">
        <v>0.12392857142857136</v>
      </c>
      <c r="U27" s="68">
        <v>0.12714285714285709</v>
      </c>
      <c r="V27" s="68">
        <v>0.13035714285714281</v>
      </c>
      <c r="W27" s="68">
        <v>0.13357142857142854</v>
      </c>
      <c r="X27" s="68">
        <v>0.13678571428571426</v>
      </c>
      <c r="Y27" s="68">
        <v>0.14000000000000001</v>
      </c>
      <c r="Z27" s="68">
        <v>0.14000000000000001</v>
      </c>
      <c r="AA27" s="68">
        <v>0.14000000000000001</v>
      </c>
      <c r="AB27" s="68">
        <v>0.14000000000000001</v>
      </c>
      <c r="AC27" s="68">
        <v>0.14000000000000001</v>
      </c>
      <c r="AD27" s="68">
        <v>0.14000000000000001</v>
      </c>
      <c r="AE27" s="68">
        <v>0.14000000000000001</v>
      </c>
      <c r="AF27" s="68">
        <v>0.14000000000000001</v>
      </c>
      <c r="AG27" s="68">
        <v>0.14000000000000001</v>
      </c>
      <c r="AH27" s="68">
        <v>0.14000000000000001</v>
      </c>
      <c r="AI27" s="68">
        <v>0.14000000000000001</v>
      </c>
      <c r="AJ27" s="68">
        <v>0.14000000000000001</v>
      </c>
      <c r="AK27" s="68">
        <v>0.14000000000000001</v>
      </c>
      <c r="AL27" s="68">
        <v>0.14000000000000001</v>
      </c>
      <c r="AM27" s="68">
        <v>0.14000000000000001</v>
      </c>
      <c r="AN27" s="68">
        <v>0.14000000000000001</v>
      </c>
      <c r="AO27" s="68">
        <v>0.14000000000000001</v>
      </c>
      <c r="AP27" s="68">
        <v>0.14000000000000001</v>
      </c>
      <c r="AQ27" s="68">
        <v>0.14000000000000001</v>
      </c>
      <c r="AR27" s="68">
        <v>0.14000000000000001</v>
      </c>
      <c r="AS27" s="68">
        <v>0.14000000000000001</v>
      </c>
      <c r="AT27" s="68">
        <v>0.14000000000000001</v>
      </c>
      <c r="AU27" s="68">
        <v>0.14000000000000001</v>
      </c>
      <c r="AV27" s="68">
        <v>0.14000000000000001</v>
      </c>
      <c r="AW27" s="68">
        <v>0.14000000000000001</v>
      </c>
      <c r="AX27" s="68">
        <v>0.14000000000000001</v>
      </c>
      <c r="AY27" s="68">
        <v>0.14000000000000001</v>
      </c>
      <c r="AZ27" s="68">
        <v>0.14000000000000001</v>
      </c>
      <c r="BA27" s="68">
        <v>0.14000000000000001</v>
      </c>
      <c r="BB27" s="68">
        <v>0.14000000000000001</v>
      </c>
      <c r="BC27" s="68">
        <v>0.14000000000000001</v>
      </c>
      <c r="BD27" s="68">
        <v>0.14000000000000001</v>
      </c>
      <c r="BE27" s="68">
        <v>0.14000000000000001</v>
      </c>
      <c r="BF27" s="68">
        <v>0.14000000000000001</v>
      </c>
      <c r="BG27" s="68">
        <v>0.14000000000000001</v>
      </c>
      <c r="BH27" s="68">
        <v>0.14000000000000001</v>
      </c>
      <c r="BI27" s="68">
        <v>0.14000000000000001</v>
      </c>
      <c r="BJ27" s="68">
        <v>0.14000000000000001</v>
      </c>
      <c r="BK27" s="68">
        <v>0.14000000000000001</v>
      </c>
      <c r="BL27" s="68">
        <v>0.14000000000000001</v>
      </c>
      <c r="BM27" s="68">
        <v>0.14000000000000001</v>
      </c>
      <c r="BN27" s="68">
        <v>0.14000000000000001</v>
      </c>
      <c r="BO27" s="68">
        <v>0.14000000000000001</v>
      </c>
      <c r="BP27" s="68">
        <v>0.14000000000000001</v>
      </c>
      <c r="BQ27" s="68">
        <v>0.14000000000000001</v>
      </c>
      <c r="BR27" s="68">
        <v>0.14000000000000001</v>
      </c>
      <c r="BS27" s="68">
        <v>0.14000000000000001</v>
      </c>
      <c r="BT27" s="68">
        <v>0.14000000000000001</v>
      </c>
      <c r="BU27" s="68">
        <v>0.14000000000000001</v>
      </c>
      <c r="BV27" s="68">
        <v>0.14000000000000001</v>
      </c>
      <c r="BW27" s="68">
        <v>0.14000000000000001</v>
      </c>
      <c r="BX27" s="68">
        <v>0.14000000000000001</v>
      </c>
      <c r="BY27" s="68">
        <v>0.14000000000000001</v>
      </c>
      <c r="BZ27" s="68">
        <v>0.14000000000000001</v>
      </c>
      <c r="CA27" s="68">
        <v>0.14000000000000001</v>
      </c>
      <c r="CB27" s="68">
        <v>0.14000000000000001</v>
      </c>
      <c r="CC27" s="68">
        <v>0.14000000000000001</v>
      </c>
      <c r="CD27" s="68">
        <v>0.14000000000000001</v>
      </c>
      <c r="CE27" s="68">
        <v>0.14000000000000001</v>
      </c>
      <c r="CF27" s="68">
        <v>0.14000000000000001</v>
      </c>
      <c r="CG27" s="68">
        <v>0.14000000000000001</v>
      </c>
    </row>
    <row r="28" spans="1:85">
      <c r="A28">
        <v>25</v>
      </c>
      <c r="B28" t="s">
        <v>170</v>
      </c>
      <c r="C28" s="68">
        <v>6.928571428571427E-2</v>
      </c>
      <c r="D28" s="68">
        <v>7.2499999999999981E-2</v>
      </c>
      <c r="E28" s="68">
        <v>7.5714285714285692E-2</v>
      </c>
      <c r="F28" s="68">
        <v>7.8928571428571404E-2</v>
      </c>
      <c r="G28" s="68">
        <v>8.2142857142857115E-2</v>
      </c>
      <c r="H28" s="68">
        <v>8.5357142857142826E-2</v>
      </c>
      <c r="I28" s="68">
        <v>8.8571428571428537E-2</v>
      </c>
      <c r="J28" s="68">
        <v>9.1785714285714248E-2</v>
      </c>
      <c r="K28" s="68">
        <v>9.4999999999999959E-2</v>
      </c>
      <c r="L28" s="68">
        <v>9.8214285714285671E-2</v>
      </c>
      <c r="M28" s="68">
        <v>0.10142857142857138</v>
      </c>
      <c r="N28" s="68">
        <v>0.10464285714285709</v>
      </c>
      <c r="O28" s="68">
        <v>0.1078571428571428</v>
      </c>
      <c r="P28" s="68">
        <v>0.11107142857142852</v>
      </c>
      <c r="Q28" s="68">
        <v>0.11428571428571423</v>
      </c>
      <c r="R28" s="68">
        <v>0.11749999999999994</v>
      </c>
      <c r="S28" s="68">
        <v>0.12071428571428565</v>
      </c>
      <c r="T28" s="68">
        <v>0.12392857142857136</v>
      </c>
      <c r="U28" s="68">
        <v>0.12714285714285709</v>
      </c>
      <c r="V28" s="68">
        <v>0.13035714285714281</v>
      </c>
      <c r="W28" s="68">
        <v>0.13357142857142854</v>
      </c>
      <c r="X28" s="68">
        <v>0.13678571428571426</v>
      </c>
      <c r="Y28" s="68">
        <v>0.14000000000000001</v>
      </c>
      <c r="Z28" s="68">
        <v>0.14000000000000001</v>
      </c>
      <c r="AA28" s="68">
        <v>0.14000000000000001</v>
      </c>
      <c r="AB28" s="68">
        <v>0.14000000000000001</v>
      </c>
      <c r="AC28" s="68">
        <v>0.14000000000000001</v>
      </c>
      <c r="AD28" s="68">
        <v>0.14000000000000001</v>
      </c>
      <c r="AE28" s="68">
        <v>0.14000000000000001</v>
      </c>
      <c r="AF28" s="68">
        <v>0.14000000000000001</v>
      </c>
      <c r="AG28" s="68">
        <v>0.14000000000000001</v>
      </c>
      <c r="AH28" s="68">
        <v>0.14000000000000001</v>
      </c>
      <c r="AI28" s="68">
        <v>0.14000000000000001</v>
      </c>
      <c r="AJ28" s="68">
        <v>0.14000000000000001</v>
      </c>
      <c r="AK28" s="68">
        <v>0.14000000000000001</v>
      </c>
      <c r="AL28" s="68">
        <v>0.14000000000000001</v>
      </c>
      <c r="AM28" s="68">
        <v>0.14000000000000001</v>
      </c>
      <c r="AN28" s="68">
        <v>0.14000000000000001</v>
      </c>
      <c r="AO28" s="68">
        <v>0.14000000000000001</v>
      </c>
      <c r="AP28" s="68">
        <v>0.14000000000000001</v>
      </c>
      <c r="AQ28" s="68">
        <v>0.14000000000000001</v>
      </c>
      <c r="AR28" s="68">
        <v>0.14000000000000001</v>
      </c>
      <c r="AS28" s="68">
        <v>0.14000000000000001</v>
      </c>
      <c r="AT28" s="68">
        <v>0.14000000000000001</v>
      </c>
      <c r="AU28" s="68">
        <v>0.14000000000000001</v>
      </c>
      <c r="AV28" s="68">
        <v>0.14000000000000001</v>
      </c>
      <c r="AW28" s="68">
        <v>0.14000000000000001</v>
      </c>
      <c r="AX28" s="68">
        <v>0.14000000000000001</v>
      </c>
      <c r="AY28" s="68">
        <v>0.14000000000000001</v>
      </c>
      <c r="AZ28" s="68">
        <v>0.14000000000000001</v>
      </c>
      <c r="BA28" s="68">
        <v>0.14000000000000001</v>
      </c>
      <c r="BB28" s="68">
        <v>0.14000000000000001</v>
      </c>
      <c r="BC28" s="68">
        <v>0.14000000000000001</v>
      </c>
      <c r="BD28" s="68">
        <v>0.14000000000000001</v>
      </c>
      <c r="BE28" s="68">
        <v>0.14000000000000001</v>
      </c>
      <c r="BF28" s="68">
        <v>0.14000000000000001</v>
      </c>
      <c r="BG28" s="68">
        <v>0.14000000000000001</v>
      </c>
      <c r="BH28" s="68">
        <v>0.14000000000000001</v>
      </c>
      <c r="BI28" s="68">
        <v>0.14000000000000001</v>
      </c>
      <c r="BJ28" s="68">
        <v>0.14000000000000001</v>
      </c>
      <c r="BK28" s="68">
        <v>0.14000000000000001</v>
      </c>
      <c r="BL28" s="68">
        <v>0.14000000000000001</v>
      </c>
      <c r="BM28" s="68">
        <v>0.14000000000000001</v>
      </c>
      <c r="BN28" s="68">
        <v>0.14000000000000001</v>
      </c>
      <c r="BO28" s="68">
        <v>0.14000000000000001</v>
      </c>
      <c r="BP28" s="68">
        <v>0.14000000000000001</v>
      </c>
      <c r="BQ28" s="68">
        <v>0.14000000000000001</v>
      </c>
      <c r="BR28" s="68">
        <v>0.14000000000000001</v>
      </c>
      <c r="BS28" s="68">
        <v>0.14000000000000001</v>
      </c>
      <c r="BT28" s="68">
        <v>0.14000000000000001</v>
      </c>
      <c r="BU28" s="68">
        <v>0.14000000000000001</v>
      </c>
      <c r="BV28" s="68">
        <v>0.14000000000000001</v>
      </c>
      <c r="BW28" s="68">
        <v>0.14000000000000001</v>
      </c>
      <c r="BX28" s="68">
        <v>0.14000000000000001</v>
      </c>
      <c r="BY28" s="68">
        <v>0.14000000000000001</v>
      </c>
      <c r="BZ28" s="68">
        <v>0.14000000000000001</v>
      </c>
      <c r="CA28" s="68">
        <v>0.14000000000000001</v>
      </c>
      <c r="CB28" s="68">
        <v>0.14000000000000001</v>
      </c>
      <c r="CC28" s="68">
        <v>0.14000000000000001</v>
      </c>
      <c r="CD28" s="68">
        <v>0.14000000000000001</v>
      </c>
      <c r="CE28" s="68">
        <v>0.14000000000000001</v>
      </c>
      <c r="CF28" s="68">
        <v>0.14000000000000001</v>
      </c>
      <c r="CG28" s="68">
        <v>0.14000000000000001</v>
      </c>
    </row>
    <row r="29" spans="1:85">
      <c r="A29">
        <v>26</v>
      </c>
      <c r="B29" t="s">
        <v>171</v>
      </c>
      <c r="C29" s="68">
        <v>6.928571428571427E-2</v>
      </c>
      <c r="D29" s="68">
        <v>7.2499999999999981E-2</v>
      </c>
      <c r="E29" s="68">
        <v>7.5714285714285692E-2</v>
      </c>
      <c r="F29" s="68">
        <v>7.8928571428571404E-2</v>
      </c>
      <c r="G29" s="68">
        <v>8.2142857142857115E-2</v>
      </c>
      <c r="H29" s="68">
        <v>8.5357142857142826E-2</v>
      </c>
      <c r="I29" s="68">
        <v>8.8571428571428537E-2</v>
      </c>
      <c r="J29" s="68">
        <v>9.1785714285714248E-2</v>
      </c>
      <c r="K29" s="68">
        <v>9.4999999999999959E-2</v>
      </c>
      <c r="L29" s="68">
        <v>9.8214285714285671E-2</v>
      </c>
      <c r="M29" s="68">
        <v>0.10142857142857138</v>
      </c>
      <c r="N29" s="68">
        <v>0.10464285714285709</v>
      </c>
      <c r="O29" s="68">
        <v>0.1078571428571428</v>
      </c>
      <c r="P29" s="68">
        <v>0.11107142857142852</v>
      </c>
      <c r="Q29" s="68">
        <v>0.11428571428571423</v>
      </c>
      <c r="R29" s="68">
        <v>0.11749999999999994</v>
      </c>
      <c r="S29" s="68">
        <v>0.12071428571428565</v>
      </c>
      <c r="T29" s="68">
        <v>0.12392857142857136</v>
      </c>
      <c r="U29" s="68">
        <v>0.12714285714285709</v>
      </c>
      <c r="V29" s="68">
        <v>0.13035714285714281</v>
      </c>
      <c r="W29" s="68">
        <v>0.13357142857142854</v>
      </c>
      <c r="X29" s="68">
        <v>0.13678571428571426</v>
      </c>
      <c r="Y29" s="68">
        <v>0.14000000000000001</v>
      </c>
      <c r="Z29" s="68">
        <v>0.14000000000000001</v>
      </c>
      <c r="AA29" s="68">
        <v>0.14000000000000001</v>
      </c>
      <c r="AB29" s="68">
        <v>0.14000000000000001</v>
      </c>
      <c r="AC29" s="68">
        <v>0.14000000000000001</v>
      </c>
      <c r="AD29" s="68">
        <v>0.14000000000000001</v>
      </c>
      <c r="AE29" s="68">
        <v>0.14000000000000001</v>
      </c>
      <c r="AF29" s="68">
        <v>0.14000000000000001</v>
      </c>
      <c r="AG29" s="68">
        <v>0.14000000000000001</v>
      </c>
      <c r="AH29" s="68">
        <v>0.14000000000000001</v>
      </c>
      <c r="AI29" s="68">
        <v>0.14000000000000001</v>
      </c>
      <c r="AJ29" s="68">
        <v>0.14000000000000001</v>
      </c>
      <c r="AK29" s="68">
        <v>0.14000000000000001</v>
      </c>
      <c r="AL29" s="68">
        <v>0.14000000000000001</v>
      </c>
      <c r="AM29" s="68">
        <v>0.14000000000000001</v>
      </c>
      <c r="AN29" s="68">
        <v>0.14000000000000001</v>
      </c>
      <c r="AO29" s="68">
        <v>0.14000000000000001</v>
      </c>
      <c r="AP29" s="68">
        <v>0.14000000000000001</v>
      </c>
      <c r="AQ29" s="68">
        <v>0.14000000000000001</v>
      </c>
      <c r="AR29" s="68">
        <v>0.14000000000000001</v>
      </c>
      <c r="AS29" s="68">
        <v>0.14000000000000001</v>
      </c>
      <c r="AT29" s="68">
        <v>0.14000000000000001</v>
      </c>
      <c r="AU29" s="68">
        <v>0.14000000000000001</v>
      </c>
      <c r="AV29" s="68">
        <v>0.14000000000000001</v>
      </c>
      <c r="AW29" s="68">
        <v>0.14000000000000001</v>
      </c>
      <c r="AX29" s="68">
        <v>0.14000000000000001</v>
      </c>
      <c r="AY29" s="68">
        <v>0.14000000000000001</v>
      </c>
      <c r="AZ29" s="68">
        <v>0.14000000000000001</v>
      </c>
      <c r="BA29" s="68">
        <v>0.14000000000000001</v>
      </c>
      <c r="BB29" s="68">
        <v>0.14000000000000001</v>
      </c>
      <c r="BC29" s="68">
        <v>0.14000000000000001</v>
      </c>
      <c r="BD29" s="68">
        <v>0.14000000000000001</v>
      </c>
      <c r="BE29" s="68">
        <v>0.14000000000000001</v>
      </c>
      <c r="BF29" s="68">
        <v>0.14000000000000001</v>
      </c>
      <c r="BG29" s="68">
        <v>0.14000000000000001</v>
      </c>
      <c r="BH29" s="68">
        <v>0.14000000000000001</v>
      </c>
      <c r="BI29" s="68">
        <v>0.14000000000000001</v>
      </c>
      <c r="BJ29" s="68">
        <v>0.14000000000000001</v>
      </c>
      <c r="BK29" s="68">
        <v>0.14000000000000001</v>
      </c>
      <c r="BL29" s="68">
        <v>0.14000000000000001</v>
      </c>
      <c r="BM29" s="68">
        <v>0.14000000000000001</v>
      </c>
      <c r="BN29" s="68">
        <v>0.14000000000000001</v>
      </c>
      <c r="BO29" s="68">
        <v>0.14000000000000001</v>
      </c>
      <c r="BP29" s="68">
        <v>0.14000000000000001</v>
      </c>
      <c r="BQ29" s="68">
        <v>0.14000000000000001</v>
      </c>
      <c r="BR29" s="68">
        <v>0.14000000000000001</v>
      </c>
      <c r="BS29" s="68">
        <v>0.14000000000000001</v>
      </c>
      <c r="BT29" s="68">
        <v>0.14000000000000001</v>
      </c>
      <c r="BU29" s="68">
        <v>0.14000000000000001</v>
      </c>
      <c r="BV29" s="68">
        <v>0.14000000000000001</v>
      </c>
      <c r="BW29" s="68">
        <v>0.14000000000000001</v>
      </c>
      <c r="BX29" s="68">
        <v>0.14000000000000001</v>
      </c>
      <c r="BY29" s="68">
        <v>0.14000000000000001</v>
      </c>
      <c r="BZ29" s="68">
        <v>0.14000000000000001</v>
      </c>
      <c r="CA29" s="68">
        <v>0.14000000000000001</v>
      </c>
      <c r="CB29" s="68">
        <v>0.14000000000000001</v>
      </c>
      <c r="CC29" s="68">
        <v>0.14000000000000001</v>
      </c>
      <c r="CD29" s="68">
        <v>0.14000000000000001</v>
      </c>
      <c r="CE29" s="68">
        <v>0.14000000000000001</v>
      </c>
      <c r="CF29" s="68">
        <v>0.14000000000000001</v>
      </c>
      <c r="CG29" s="68">
        <v>0.14000000000000001</v>
      </c>
    </row>
    <row r="30" spans="1:85">
      <c r="A30">
        <v>27</v>
      </c>
      <c r="B30" t="s">
        <v>172</v>
      </c>
      <c r="C30" s="68">
        <v>6.928571428571427E-2</v>
      </c>
      <c r="D30" s="68">
        <v>7.2499999999999981E-2</v>
      </c>
      <c r="E30" s="68">
        <v>7.5714285714285692E-2</v>
      </c>
      <c r="F30" s="68">
        <v>7.8928571428571404E-2</v>
      </c>
      <c r="G30" s="68">
        <v>8.2142857142857115E-2</v>
      </c>
      <c r="H30" s="68">
        <v>8.5357142857142826E-2</v>
      </c>
      <c r="I30" s="68">
        <v>8.8571428571428537E-2</v>
      </c>
      <c r="J30" s="68">
        <v>9.1785714285714248E-2</v>
      </c>
      <c r="K30" s="68">
        <v>9.4999999999999959E-2</v>
      </c>
      <c r="L30" s="68">
        <v>9.8214285714285671E-2</v>
      </c>
      <c r="M30" s="68">
        <v>0.10142857142857138</v>
      </c>
      <c r="N30" s="68">
        <v>0.10464285714285709</v>
      </c>
      <c r="O30" s="68">
        <v>0.1078571428571428</v>
      </c>
      <c r="P30" s="68">
        <v>0.11107142857142852</v>
      </c>
      <c r="Q30" s="68">
        <v>0.11428571428571423</v>
      </c>
      <c r="R30" s="68">
        <v>0.11749999999999994</v>
      </c>
      <c r="S30" s="68">
        <v>0.12071428571428565</v>
      </c>
      <c r="T30" s="68">
        <v>0.12392857142857136</v>
      </c>
      <c r="U30" s="68">
        <v>0.12714285714285709</v>
      </c>
      <c r="V30" s="68">
        <v>0.13035714285714281</v>
      </c>
      <c r="W30" s="68">
        <v>0.13357142857142854</v>
      </c>
      <c r="X30" s="68">
        <v>0.13678571428571426</v>
      </c>
      <c r="Y30" s="68">
        <v>0.14000000000000001</v>
      </c>
      <c r="Z30" s="68">
        <v>0.14000000000000001</v>
      </c>
      <c r="AA30" s="68">
        <v>0.14000000000000001</v>
      </c>
      <c r="AB30" s="68">
        <v>0.14000000000000001</v>
      </c>
      <c r="AC30" s="68">
        <v>0.14000000000000001</v>
      </c>
      <c r="AD30" s="68">
        <v>0.14000000000000001</v>
      </c>
      <c r="AE30" s="68">
        <v>0.14000000000000001</v>
      </c>
      <c r="AF30" s="68">
        <v>0.14000000000000001</v>
      </c>
      <c r="AG30" s="68">
        <v>0.14000000000000001</v>
      </c>
      <c r="AH30" s="68">
        <v>0.14000000000000001</v>
      </c>
      <c r="AI30" s="68">
        <v>0.14000000000000001</v>
      </c>
      <c r="AJ30" s="68">
        <v>0.14000000000000001</v>
      </c>
      <c r="AK30" s="68">
        <v>0.14000000000000001</v>
      </c>
      <c r="AL30" s="68">
        <v>0.14000000000000001</v>
      </c>
      <c r="AM30" s="68">
        <v>0.14000000000000001</v>
      </c>
      <c r="AN30" s="68">
        <v>0.14000000000000001</v>
      </c>
      <c r="AO30" s="68">
        <v>0.14000000000000001</v>
      </c>
      <c r="AP30" s="68">
        <v>0.14000000000000001</v>
      </c>
      <c r="AQ30" s="68">
        <v>0.14000000000000001</v>
      </c>
      <c r="AR30" s="68">
        <v>0.14000000000000001</v>
      </c>
      <c r="AS30" s="68">
        <v>0.14000000000000001</v>
      </c>
      <c r="AT30" s="68">
        <v>0.14000000000000001</v>
      </c>
      <c r="AU30" s="68">
        <v>0.14000000000000001</v>
      </c>
      <c r="AV30" s="68">
        <v>0.14000000000000001</v>
      </c>
      <c r="AW30" s="68">
        <v>0.14000000000000001</v>
      </c>
      <c r="AX30" s="68">
        <v>0.14000000000000001</v>
      </c>
      <c r="AY30" s="68">
        <v>0.14000000000000001</v>
      </c>
      <c r="AZ30" s="68">
        <v>0.14000000000000001</v>
      </c>
      <c r="BA30" s="68">
        <v>0.14000000000000001</v>
      </c>
      <c r="BB30" s="68">
        <v>0.14000000000000001</v>
      </c>
      <c r="BC30" s="68">
        <v>0.14000000000000001</v>
      </c>
      <c r="BD30" s="68">
        <v>0.14000000000000001</v>
      </c>
      <c r="BE30" s="68">
        <v>0.14000000000000001</v>
      </c>
      <c r="BF30" s="68">
        <v>0.14000000000000001</v>
      </c>
      <c r="BG30" s="68">
        <v>0.14000000000000001</v>
      </c>
      <c r="BH30" s="68">
        <v>0.14000000000000001</v>
      </c>
      <c r="BI30" s="68">
        <v>0.14000000000000001</v>
      </c>
      <c r="BJ30" s="68">
        <v>0.14000000000000001</v>
      </c>
      <c r="BK30" s="68">
        <v>0.14000000000000001</v>
      </c>
      <c r="BL30" s="68">
        <v>0.14000000000000001</v>
      </c>
      <c r="BM30" s="68">
        <v>0.14000000000000001</v>
      </c>
      <c r="BN30" s="68">
        <v>0.14000000000000001</v>
      </c>
      <c r="BO30" s="68">
        <v>0.14000000000000001</v>
      </c>
      <c r="BP30" s="68">
        <v>0.14000000000000001</v>
      </c>
      <c r="BQ30" s="68">
        <v>0.14000000000000001</v>
      </c>
      <c r="BR30" s="68">
        <v>0.14000000000000001</v>
      </c>
      <c r="BS30" s="68">
        <v>0.14000000000000001</v>
      </c>
      <c r="BT30" s="68">
        <v>0.14000000000000001</v>
      </c>
      <c r="BU30" s="68">
        <v>0.14000000000000001</v>
      </c>
      <c r="BV30" s="68">
        <v>0.14000000000000001</v>
      </c>
      <c r="BW30" s="68">
        <v>0.14000000000000001</v>
      </c>
      <c r="BX30" s="68">
        <v>0.14000000000000001</v>
      </c>
      <c r="BY30" s="68">
        <v>0.14000000000000001</v>
      </c>
      <c r="BZ30" s="68">
        <v>0.14000000000000001</v>
      </c>
      <c r="CA30" s="68">
        <v>0.14000000000000001</v>
      </c>
      <c r="CB30" s="68">
        <v>0.14000000000000001</v>
      </c>
      <c r="CC30" s="68">
        <v>0.14000000000000001</v>
      </c>
      <c r="CD30" s="68">
        <v>0.14000000000000001</v>
      </c>
      <c r="CE30" s="68">
        <v>0.14000000000000001</v>
      </c>
      <c r="CF30" s="68">
        <v>0.14000000000000001</v>
      </c>
      <c r="CG30" s="68">
        <v>0.14000000000000001</v>
      </c>
    </row>
    <row r="31" spans="1:85">
      <c r="A31">
        <v>28</v>
      </c>
      <c r="B31" t="s">
        <v>173</v>
      </c>
      <c r="C31" s="68">
        <v>6.928571428571427E-2</v>
      </c>
      <c r="D31" s="68">
        <v>7.2499999999999981E-2</v>
      </c>
      <c r="E31" s="68">
        <v>7.5714285714285692E-2</v>
      </c>
      <c r="F31" s="68">
        <v>7.8928571428571404E-2</v>
      </c>
      <c r="G31" s="68">
        <v>8.2142857142857115E-2</v>
      </c>
      <c r="H31" s="68">
        <v>8.5357142857142826E-2</v>
      </c>
      <c r="I31" s="68">
        <v>8.8571428571428537E-2</v>
      </c>
      <c r="J31" s="68">
        <v>9.1785714285714248E-2</v>
      </c>
      <c r="K31" s="68">
        <v>9.4999999999999959E-2</v>
      </c>
      <c r="L31" s="68">
        <v>9.8214285714285671E-2</v>
      </c>
      <c r="M31" s="68">
        <v>0.10142857142857138</v>
      </c>
      <c r="N31" s="68">
        <v>0.10464285714285709</v>
      </c>
      <c r="O31" s="68">
        <v>0.1078571428571428</v>
      </c>
      <c r="P31" s="68">
        <v>0.11107142857142852</v>
      </c>
      <c r="Q31" s="68">
        <v>0.11428571428571423</v>
      </c>
      <c r="R31" s="68">
        <v>0.11749999999999994</v>
      </c>
      <c r="S31" s="68">
        <v>0.12071428571428565</v>
      </c>
      <c r="T31" s="68">
        <v>0.12392857142857136</v>
      </c>
      <c r="U31" s="68">
        <v>0.12714285714285709</v>
      </c>
      <c r="V31" s="68">
        <v>0.13035714285714281</v>
      </c>
      <c r="W31" s="68">
        <v>0.13357142857142854</v>
      </c>
      <c r="X31" s="68">
        <v>0.13678571428571426</v>
      </c>
      <c r="Y31" s="68">
        <v>0.14000000000000001</v>
      </c>
      <c r="Z31" s="68">
        <v>0.14000000000000001</v>
      </c>
      <c r="AA31" s="68">
        <v>0.14000000000000001</v>
      </c>
      <c r="AB31" s="68">
        <v>0.14000000000000001</v>
      </c>
      <c r="AC31" s="68">
        <v>0.14000000000000001</v>
      </c>
      <c r="AD31" s="68">
        <v>0.14000000000000001</v>
      </c>
      <c r="AE31" s="68">
        <v>0.14000000000000001</v>
      </c>
      <c r="AF31" s="68">
        <v>0.14000000000000001</v>
      </c>
      <c r="AG31" s="68">
        <v>0.14000000000000001</v>
      </c>
      <c r="AH31" s="68">
        <v>0.14000000000000001</v>
      </c>
      <c r="AI31" s="68">
        <v>0.14000000000000001</v>
      </c>
      <c r="AJ31" s="68">
        <v>0.14000000000000001</v>
      </c>
      <c r="AK31" s="68">
        <v>0.14000000000000001</v>
      </c>
      <c r="AL31" s="68">
        <v>0.14000000000000001</v>
      </c>
      <c r="AM31" s="68">
        <v>0.14000000000000001</v>
      </c>
      <c r="AN31" s="68">
        <v>0.14000000000000001</v>
      </c>
      <c r="AO31" s="68">
        <v>0.14000000000000001</v>
      </c>
      <c r="AP31" s="68">
        <v>0.14000000000000001</v>
      </c>
      <c r="AQ31" s="68">
        <v>0.14000000000000001</v>
      </c>
      <c r="AR31" s="68">
        <v>0.14000000000000001</v>
      </c>
      <c r="AS31" s="68">
        <v>0.14000000000000001</v>
      </c>
      <c r="AT31" s="68">
        <v>0.14000000000000001</v>
      </c>
      <c r="AU31" s="68">
        <v>0.14000000000000001</v>
      </c>
      <c r="AV31" s="68">
        <v>0.14000000000000001</v>
      </c>
      <c r="AW31" s="68">
        <v>0.14000000000000001</v>
      </c>
      <c r="AX31" s="68">
        <v>0.14000000000000001</v>
      </c>
      <c r="AY31" s="68">
        <v>0.14000000000000001</v>
      </c>
      <c r="AZ31" s="68">
        <v>0.14000000000000001</v>
      </c>
      <c r="BA31" s="68">
        <v>0.14000000000000001</v>
      </c>
      <c r="BB31" s="68">
        <v>0.14000000000000001</v>
      </c>
      <c r="BC31" s="68">
        <v>0.14000000000000001</v>
      </c>
      <c r="BD31" s="68">
        <v>0.14000000000000001</v>
      </c>
      <c r="BE31" s="68">
        <v>0.14000000000000001</v>
      </c>
      <c r="BF31" s="68">
        <v>0.14000000000000001</v>
      </c>
      <c r="BG31" s="68">
        <v>0.14000000000000001</v>
      </c>
      <c r="BH31" s="68">
        <v>0.14000000000000001</v>
      </c>
      <c r="BI31" s="68">
        <v>0.14000000000000001</v>
      </c>
      <c r="BJ31" s="68">
        <v>0.14000000000000001</v>
      </c>
      <c r="BK31" s="68">
        <v>0.14000000000000001</v>
      </c>
      <c r="BL31" s="68">
        <v>0.14000000000000001</v>
      </c>
      <c r="BM31" s="68">
        <v>0.14000000000000001</v>
      </c>
      <c r="BN31" s="68">
        <v>0.14000000000000001</v>
      </c>
      <c r="BO31" s="68">
        <v>0.14000000000000001</v>
      </c>
      <c r="BP31" s="68">
        <v>0.14000000000000001</v>
      </c>
      <c r="BQ31" s="68">
        <v>0.14000000000000001</v>
      </c>
      <c r="BR31" s="68">
        <v>0.14000000000000001</v>
      </c>
      <c r="BS31" s="68">
        <v>0.14000000000000001</v>
      </c>
      <c r="BT31" s="68">
        <v>0.14000000000000001</v>
      </c>
      <c r="BU31" s="68">
        <v>0.14000000000000001</v>
      </c>
      <c r="BV31" s="68">
        <v>0.14000000000000001</v>
      </c>
      <c r="BW31" s="68">
        <v>0.14000000000000001</v>
      </c>
      <c r="BX31" s="68">
        <v>0.14000000000000001</v>
      </c>
      <c r="BY31" s="68">
        <v>0.14000000000000001</v>
      </c>
      <c r="BZ31" s="68">
        <v>0.14000000000000001</v>
      </c>
      <c r="CA31" s="68">
        <v>0.14000000000000001</v>
      </c>
      <c r="CB31" s="68">
        <v>0.14000000000000001</v>
      </c>
      <c r="CC31" s="68">
        <v>0.14000000000000001</v>
      </c>
      <c r="CD31" s="68">
        <v>0.14000000000000001</v>
      </c>
      <c r="CE31" s="68">
        <v>0.14000000000000001</v>
      </c>
      <c r="CF31" s="68">
        <v>0.14000000000000001</v>
      </c>
      <c r="CG31" s="68">
        <v>0.14000000000000001</v>
      </c>
    </row>
    <row r="32" spans="1:85">
      <c r="A32">
        <v>29</v>
      </c>
      <c r="B32" t="s">
        <v>174</v>
      </c>
      <c r="C32" s="68">
        <v>6.928571428571427E-2</v>
      </c>
      <c r="D32" s="68">
        <v>7.2499999999999981E-2</v>
      </c>
      <c r="E32" s="68">
        <v>7.5714285714285692E-2</v>
      </c>
      <c r="F32" s="68">
        <v>7.8928571428571404E-2</v>
      </c>
      <c r="G32" s="68">
        <v>8.2142857142857115E-2</v>
      </c>
      <c r="H32" s="68">
        <v>8.5357142857142826E-2</v>
      </c>
      <c r="I32" s="68">
        <v>8.8571428571428537E-2</v>
      </c>
      <c r="J32" s="68">
        <v>9.1785714285714248E-2</v>
      </c>
      <c r="K32" s="68">
        <v>9.4999999999999959E-2</v>
      </c>
      <c r="L32" s="68">
        <v>9.8214285714285671E-2</v>
      </c>
      <c r="M32" s="68">
        <v>0.10142857142857138</v>
      </c>
      <c r="N32" s="68">
        <v>0.10464285714285709</v>
      </c>
      <c r="O32" s="68">
        <v>0.1078571428571428</v>
      </c>
      <c r="P32" s="68">
        <v>0.11107142857142852</v>
      </c>
      <c r="Q32" s="68">
        <v>0.11428571428571423</v>
      </c>
      <c r="R32" s="68">
        <v>0.11749999999999994</v>
      </c>
      <c r="S32" s="68">
        <v>0.12071428571428565</v>
      </c>
      <c r="T32" s="68">
        <v>0.12392857142857136</v>
      </c>
      <c r="U32" s="68">
        <v>0.12714285714285709</v>
      </c>
      <c r="V32" s="68">
        <v>0.13035714285714281</v>
      </c>
      <c r="W32" s="68">
        <v>0.13357142857142854</v>
      </c>
      <c r="X32" s="68">
        <v>0.13678571428571426</v>
      </c>
      <c r="Y32" s="68">
        <v>0.14000000000000001</v>
      </c>
      <c r="Z32" s="68">
        <v>0.14000000000000001</v>
      </c>
      <c r="AA32" s="68">
        <v>0.14000000000000001</v>
      </c>
      <c r="AB32" s="68">
        <v>0.14000000000000001</v>
      </c>
      <c r="AC32" s="68">
        <v>0.14000000000000001</v>
      </c>
      <c r="AD32" s="68">
        <v>0.14000000000000001</v>
      </c>
      <c r="AE32" s="68">
        <v>0.14000000000000001</v>
      </c>
      <c r="AF32" s="68">
        <v>0.14000000000000001</v>
      </c>
      <c r="AG32" s="68">
        <v>0.14000000000000001</v>
      </c>
      <c r="AH32" s="68">
        <v>0.14000000000000001</v>
      </c>
      <c r="AI32" s="68">
        <v>0.14000000000000001</v>
      </c>
      <c r="AJ32" s="68">
        <v>0.14000000000000001</v>
      </c>
      <c r="AK32" s="68">
        <v>0.14000000000000001</v>
      </c>
      <c r="AL32" s="68">
        <v>0.14000000000000001</v>
      </c>
      <c r="AM32" s="68">
        <v>0.14000000000000001</v>
      </c>
      <c r="AN32" s="68">
        <v>0.14000000000000001</v>
      </c>
      <c r="AO32" s="68">
        <v>0.14000000000000001</v>
      </c>
      <c r="AP32" s="68">
        <v>0.14000000000000001</v>
      </c>
      <c r="AQ32" s="68">
        <v>0.14000000000000001</v>
      </c>
      <c r="AR32" s="68">
        <v>0.14000000000000001</v>
      </c>
      <c r="AS32" s="68">
        <v>0.14000000000000001</v>
      </c>
      <c r="AT32" s="68">
        <v>0.14000000000000001</v>
      </c>
      <c r="AU32" s="68">
        <v>0.14000000000000001</v>
      </c>
      <c r="AV32" s="68">
        <v>0.14000000000000001</v>
      </c>
      <c r="AW32" s="68">
        <v>0.14000000000000001</v>
      </c>
      <c r="AX32" s="68">
        <v>0.14000000000000001</v>
      </c>
      <c r="AY32" s="68">
        <v>0.14000000000000001</v>
      </c>
      <c r="AZ32" s="68">
        <v>0.14000000000000001</v>
      </c>
      <c r="BA32" s="68">
        <v>0.14000000000000001</v>
      </c>
      <c r="BB32" s="68">
        <v>0.14000000000000001</v>
      </c>
      <c r="BC32" s="68">
        <v>0.14000000000000001</v>
      </c>
      <c r="BD32" s="68">
        <v>0.14000000000000001</v>
      </c>
      <c r="BE32" s="68">
        <v>0.14000000000000001</v>
      </c>
      <c r="BF32" s="68">
        <v>0.14000000000000001</v>
      </c>
      <c r="BG32" s="68">
        <v>0.14000000000000001</v>
      </c>
      <c r="BH32" s="68">
        <v>0.14000000000000001</v>
      </c>
      <c r="BI32" s="68">
        <v>0.14000000000000001</v>
      </c>
      <c r="BJ32" s="68">
        <v>0.14000000000000001</v>
      </c>
      <c r="BK32" s="68">
        <v>0.14000000000000001</v>
      </c>
      <c r="BL32" s="68">
        <v>0.14000000000000001</v>
      </c>
      <c r="BM32" s="68">
        <v>0.14000000000000001</v>
      </c>
      <c r="BN32" s="68">
        <v>0.14000000000000001</v>
      </c>
      <c r="BO32" s="68">
        <v>0.14000000000000001</v>
      </c>
      <c r="BP32" s="68">
        <v>0.14000000000000001</v>
      </c>
      <c r="BQ32" s="68">
        <v>0.14000000000000001</v>
      </c>
      <c r="BR32" s="68">
        <v>0.14000000000000001</v>
      </c>
      <c r="BS32" s="68">
        <v>0.14000000000000001</v>
      </c>
      <c r="BT32" s="68">
        <v>0.14000000000000001</v>
      </c>
      <c r="BU32" s="68">
        <v>0.14000000000000001</v>
      </c>
      <c r="BV32" s="68">
        <v>0.14000000000000001</v>
      </c>
      <c r="BW32" s="68">
        <v>0.14000000000000001</v>
      </c>
      <c r="BX32" s="68">
        <v>0.14000000000000001</v>
      </c>
      <c r="BY32" s="68">
        <v>0.14000000000000001</v>
      </c>
      <c r="BZ32" s="68">
        <v>0.14000000000000001</v>
      </c>
      <c r="CA32" s="68">
        <v>0.14000000000000001</v>
      </c>
      <c r="CB32" s="68">
        <v>0.14000000000000001</v>
      </c>
      <c r="CC32" s="68">
        <v>0.14000000000000001</v>
      </c>
      <c r="CD32" s="68">
        <v>0.14000000000000001</v>
      </c>
      <c r="CE32" s="68">
        <v>0.14000000000000001</v>
      </c>
      <c r="CF32" s="68">
        <v>0.14000000000000001</v>
      </c>
      <c r="CG32" s="68">
        <v>0.14000000000000001</v>
      </c>
    </row>
    <row r="33" spans="1:85">
      <c r="A33">
        <v>30</v>
      </c>
      <c r="B33" t="s">
        <v>175</v>
      </c>
      <c r="C33" s="68">
        <v>6.928571428571427E-2</v>
      </c>
      <c r="D33" s="68">
        <v>7.2499999999999981E-2</v>
      </c>
      <c r="E33" s="68">
        <v>7.5714285714285692E-2</v>
      </c>
      <c r="F33" s="68">
        <v>7.8928571428571404E-2</v>
      </c>
      <c r="G33" s="68">
        <v>8.2142857142857115E-2</v>
      </c>
      <c r="H33" s="68">
        <v>8.5357142857142826E-2</v>
      </c>
      <c r="I33" s="68">
        <v>8.8571428571428537E-2</v>
      </c>
      <c r="J33" s="68">
        <v>9.1785714285714248E-2</v>
      </c>
      <c r="K33" s="68">
        <v>9.4999999999999959E-2</v>
      </c>
      <c r="L33" s="68">
        <v>9.8214285714285671E-2</v>
      </c>
      <c r="M33" s="68">
        <v>0.10142857142857138</v>
      </c>
      <c r="N33" s="68">
        <v>0.10464285714285709</v>
      </c>
      <c r="O33" s="68">
        <v>0.1078571428571428</v>
      </c>
      <c r="P33" s="68">
        <v>0.11107142857142852</v>
      </c>
      <c r="Q33" s="68">
        <v>0.11428571428571423</v>
      </c>
      <c r="R33" s="68">
        <v>0.11749999999999994</v>
      </c>
      <c r="S33" s="68">
        <v>0.12071428571428565</v>
      </c>
      <c r="T33" s="68">
        <v>0.12392857142857136</v>
      </c>
      <c r="U33" s="68">
        <v>0.12714285714285709</v>
      </c>
      <c r="V33" s="68">
        <v>0.13035714285714281</v>
      </c>
      <c r="W33" s="68">
        <v>0.13357142857142854</v>
      </c>
      <c r="X33" s="68">
        <v>0.13678571428571426</v>
      </c>
      <c r="Y33" s="68">
        <v>0.14000000000000001</v>
      </c>
      <c r="Z33" s="68">
        <v>0.14000000000000001</v>
      </c>
      <c r="AA33" s="68">
        <v>0.14000000000000001</v>
      </c>
      <c r="AB33" s="68">
        <v>0.14000000000000001</v>
      </c>
      <c r="AC33" s="68">
        <v>0.14000000000000001</v>
      </c>
      <c r="AD33" s="68">
        <v>0.14000000000000001</v>
      </c>
      <c r="AE33" s="68">
        <v>0.14000000000000001</v>
      </c>
      <c r="AF33" s="68">
        <v>0.14000000000000001</v>
      </c>
      <c r="AG33" s="68">
        <v>0.14000000000000001</v>
      </c>
      <c r="AH33" s="68">
        <v>0.14000000000000001</v>
      </c>
      <c r="AI33" s="68">
        <v>0.14000000000000001</v>
      </c>
      <c r="AJ33" s="68">
        <v>0.14000000000000001</v>
      </c>
      <c r="AK33" s="68">
        <v>0.14000000000000001</v>
      </c>
      <c r="AL33" s="68">
        <v>0.14000000000000001</v>
      </c>
      <c r="AM33" s="68">
        <v>0.14000000000000001</v>
      </c>
      <c r="AN33" s="68">
        <v>0.14000000000000001</v>
      </c>
      <c r="AO33" s="68">
        <v>0.14000000000000001</v>
      </c>
      <c r="AP33" s="68">
        <v>0.14000000000000001</v>
      </c>
      <c r="AQ33" s="68">
        <v>0.14000000000000001</v>
      </c>
      <c r="AR33" s="68">
        <v>0.14000000000000001</v>
      </c>
      <c r="AS33" s="68">
        <v>0.14000000000000001</v>
      </c>
      <c r="AT33" s="68">
        <v>0.14000000000000001</v>
      </c>
      <c r="AU33" s="68">
        <v>0.14000000000000001</v>
      </c>
      <c r="AV33" s="68">
        <v>0.14000000000000001</v>
      </c>
      <c r="AW33" s="68">
        <v>0.14000000000000001</v>
      </c>
      <c r="AX33" s="68">
        <v>0.14000000000000001</v>
      </c>
      <c r="AY33" s="68">
        <v>0.14000000000000001</v>
      </c>
      <c r="AZ33" s="68">
        <v>0.14000000000000001</v>
      </c>
      <c r="BA33" s="68">
        <v>0.14000000000000001</v>
      </c>
      <c r="BB33" s="68">
        <v>0.14000000000000001</v>
      </c>
      <c r="BC33" s="68">
        <v>0.14000000000000001</v>
      </c>
      <c r="BD33" s="68">
        <v>0.14000000000000001</v>
      </c>
      <c r="BE33" s="68">
        <v>0.14000000000000001</v>
      </c>
      <c r="BF33" s="68">
        <v>0.14000000000000001</v>
      </c>
      <c r="BG33" s="68">
        <v>0.14000000000000001</v>
      </c>
      <c r="BH33" s="68">
        <v>0.14000000000000001</v>
      </c>
      <c r="BI33" s="68">
        <v>0.14000000000000001</v>
      </c>
      <c r="BJ33" s="68">
        <v>0.14000000000000001</v>
      </c>
      <c r="BK33" s="68">
        <v>0.14000000000000001</v>
      </c>
      <c r="BL33" s="68">
        <v>0.14000000000000001</v>
      </c>
      <c r="BM33" s="68">
        <v>0.14000000000000001</v>
      </c>
      <c r="BN33" s="68">
        <v>0.14000000000000001</v>
      </c>
      <c r="BO33" s="68">
        <v>0.14000000000000001</v>
      </c>
      <c r="BP33" s="68">
        <v>0.14000000000000001</v>
      </c>
      <c r="BQ33" s="68">
        <v>0.14000000000000001</v>
      </c>
      <c r="BR33" s="68">
        <v>0.14000000000000001</v>
      </c>
      <c r="BS33" s="68">
        <v>0.14000000000000001</v>
      </c>
      <c r="BT33" s="68">
        <v>0.14000000000000001</v>
      </c>
      <c r="BU33" s="68">
        <v>0.14000000000000001</v>
      </c>
      <c r="BV33" s="68">
        <v>0.14000000000000001</v>
      </c>
      <c r="BW33" s="68">
        <v>0.14000000000000001</v>
      </c>
      <c r="BX33" s="68">
        <v>0.14000000000000001</v>
      </c>
      <c r="BY33" s="68">
        <v>0.14000000000000001</v>
      </c>
      <c r="BZ33" s="68">
        <v>0.14000000000000001</v>
      </c>
      <c r="CA33" s="68">
        <v>0.14000000000000001</v>
      </c>
      <c r="CB33" s="68">
        <v>0.14000000000000001</v>
      </c>
      <c r="CC33" s="68">
        <v>0.14000000000000001</v>
      </c>
      <c r="CD33" s="68">
        <v>0.14000000000000001</v>
      </c>
      <c r="CE33" s="68">
        <v>0.14000000000000001</v>
      </c>
      <c r="CF33" s="68">
        <v>0.14000000000000001</v>
      </c>
      <c r="CG33" s="68">
        <v>0.14000000000000001</v>
      </c>
    </row>
    <row r="34" spans="1:85">
      <c r="A34">
        <v>31</v>
      </c>
      <c r="B34" t="s">
        <v>176</v>
      </c>
      <c r="C34" s="68">
        <v>6.928571428571427E-2</v>
      </c>
      <c r="D34" s="68">
        <v>7.2499999999999981E-2</v>
      </c>
      <c r="E34" s="68">
        <v>7.5714285714285692E-2</v>
      </c>
      <c r="F34" s="68">
        <v>7.8928571428571404E-2</v>
      </c>
      <c r="G34" s="68">
        <v>8.2142857142857115E-2</v>
      </c>
      <c r="H34" s="68">
        <v>8.5357142857142826E-2</v>
      </c>
      <c r="I34" s="68">
        <v>8.8571428571428537E-2</v>
      </c>
      <c r="J34" s="68">
        <v>9.1785714285714248E-2</v>
      </c>
      <c r="K34" s="68">
        <v>9.4999999999999959E-2</v>
      </c>
      <c r="L34" s="68">
        <v>9.8214285714285671E-2</v>
      </c>
      <c r="M34" s="68">
        <v>0.10142857142857138</v>
      </c>
      <c r="N34" s="68">
        <v>0.10464285714285709</v>
      </c>
      <c r="O34" s="68">
        <v>0.1078571428571428</v>
      </c>
      <c r="P34" s="68">
        <v>0.11107142857142852</v>
      </c>
      <c r="Q34" s="68">
        <v>0.11428571428571423</v>
      </c>
      <c r="R34" s="68">
        <v>0.11749999999999994</v>
      </c>
      <c r="S34" s="68">
        <v>0.12071428571428565</v>
      </c>
      <c r="T34" s="68">
        <v>0.12392857142857136</v>
      </c>
      <c r="U34" s="68">
        <v>0.12714285714285709</v>
      </c>
      <c r="V34" s="68">
        <v>0.13035714285714281</v>
      </c>
      <c r="W34" s="68">
        <v>0.13357142857142854</v>
      </c>
      <c r="X34" s="68">
        <v>0.13678571428571426</v>
      </c>
      <c r="Y34" s="68">
        <v>0.14000000000000001</v>
      </c>
      <c r="Z34" s="68">
        <v>0.14000000000000001</v>
      </c>
      <c r="AA34" s="68">
        <v>0.14000000000000001</v>
      </c>
      <c r="AB34" s="68">
        <v>0.14000000000000001</v>
      </c>
      <c r="AC34" s="68">
        <v>0.14000000000000001</v>
      </c>
      <c r="AD34" s="68">
        <v>0.14000000000000001</v>
      </c>
      <c r="AE34" s="68">
        <v>0.14000000000000001</v>
      </c>
      <c r="AF34" s="68">
        <v>0.14000000000000001</v>
      </c>
      <c r="AG34" s="68">
        <v>0.14000000000000001</v>
      </c>
      <c r="AH34" s="68">
        <v>0.14000000000000001</v>
      </c>
      <c r="AI34" s="68">
        <v>0.14000000000000001</v>
      </c>
      <c r="AJ34" s="68">
        <v>0.14000000000000001</v>
      </c>
      <c r="AK34" s="68">
        <v>0.14000000000000001</v>
      </c>
      <c r="AL34" s="68">
        <v>0.14000000000000001</v>
      </c>
      <c r="AM34" s="68">
        <v>0.14000000000000001</v>
      </c>
      <c r="AN34" s="68">
        <v>0.14000000000000001</v>
      </c>
      <c r="AO34" s="68">
        <v>0.14000000000000001</v>
      </c>
      <c r="AP34" s="68">
        <v>0.14000000000000001</v>
      </c>
      <c r="AQ34" s="68">
        <v>0.14000000000000001</v>
      </c>
      <c r="AR34" s="68">
        <v>0.14000000000000001</v>
      </c>
      <c r="AS34" s="68">
        <v>0.14000000000000001</v>
      </c>
      <c r="AT34" s="68">
        <v>0.14000000000000001</v>
      </c>
      <c r="AU34" s="68">
        <v>0.14000000000000001</v>
      </c>
      <c r="AV34" s="68">
        <v>0.14000000000000001</v>
      </c>
      <c r="AW34" s="68">
        <v>0.14000000000000001</v>
      </c>
      <c r="AX34" s="68">
        <v>0.14000000000000001</v>
      </c>
      <c r="AY34" s="68">
        <v>0.14000000000000001</v>
      </c>
      <c r="AZ34" s="68">
        <v>0.14000000000000001</v>
      </c>
      <c r="BA34" s="68">
        <v>0.14000000000000001</v>
      </c>
      <c r="BB34" s="68">
        <v>0.14000000000000001</v>
      </c>
      <c r="BC34" s="68">
        <v>0.14000000000000001</v>
      </c>
      <c r="BD34" s="68">
        <v>0.14000000000000001</v>
      </c>
      <c r="BE34" s="68">
        <v>0.14000000000000001</v>
      </c>
      <c r="BF34" s="68">
        <v>0.14000000000000001</v>
      </c>
      <c r="BG34" s="68">
        <v>0.14000000000000001</v>
      </c>
      <c r="BH34" s="68">
        <v>0.14000000000000001</v>
      </c>
      <c r="BI34" s="68">
        <v>0.14000000000000001</v>
      </c>
      <c r="BJ34" s="68">
        <v>0.14000000000000001</v>
      </c>
      <c r="BK34" s="68">
        <v>0.14000000000000001</v>
      </c>
      <c r="BL34" s="68">
        <v>0.14000000000000001</v>
      </c>
      <c r="BM34" s="68">
        <v>0.14000000000000001</v>
      </c>
      <c r="BN34" s="68">
        <v>0.14000000000000001</v>
      </c>
      <c r="BO34" s="68">
        <v>0.14000000000000001</v>
      </c>
      <c r="BP34" s="68">
        <v>0.14000000000000001</v>
      </c>
      <c r="BQ34" s="68">
        <v>0.14000000000000001</v>
      </c>
      <c r="BR34" s="68">
        <v>0.14000000000000001</v>
      </c>
      <c r="BS34" s="68">
        <v>0.14000000000000001</v>
      </c>
      <c r="BT34" s="68">
        <v>0.14000000000000001</v>
      </c>
      <c r="BU34" s="68">
        <v>0.14000000000000001</v>
      </c>
      <c r="BV34" s="68">
        <v>0.14000000000000001</v>
      </c>
      <c r="BW34" s="68">
        <v>0.14000000000000001</v>
      </c>
      <c r="BX34" s="68">
        <v>0.14000000000000001</v>
      </c>
      <c r="BY34" s="68">
        <v>0.14000000000000001</v>
      </c>
      <c r="BZ34" s="68">
        <v>0.14000000000000001</v>
      </c>
      <c r="CA34" s="68">
        <v>0.14000000000000001</v>
      </c>
      <c r="CB34" s="68">
        <v>0.14000000000000001</v>
      </c>
      <c r="CC34" s="68">
        <v>0.14000000000000001</v>
      </c>
      <c r="CD34" s="68">
        <v>0.14000000000000001</v>
      </c>
      <c r="CE34" s="68">
        <v>0.14000000000000001</v>
      </c>
      <c r="CF34" s="68">
        <v>0.14000000000000001</v>
      </c>
      <c r="CG34" s="68">
        <v>0.14000000000000001</v>
      </c>
    </row>
    <row r="35" spans="1:85">
      <c r="A35">
        <v>32</v>
      </c>
      <c r="B35" t="s">
        <v>177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0</v>
      </c>
      <c r="AR35" s="68">
        <v>0</v>
      </c>
      <c r="AS35" s="68">
        <v>0</v>
      </c>
      <c r="AT35" s="68">
        <v>0</v>
      </c>
      <c r="AU35" s="68">
        <v>0</v>
      </c>
      <c r="AV35" s="68">
        <v>0</v>
      </c>
      <c r="AW35" s="68">
        <v>0</v>
      </c>
      <c r="AX35" s="68">
        <v>0</v>
      </c>
      <c r="AY35" s="68">
        <v>0</v>
      </c>
      <c r="AZ35" s="68">
        <v>0</v>
      </c>
      <c r="BA35" s="68">
        <v>0</v>
      </c>
      <c r="BB35" s="68">
        <v>0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68">
        <v>0</v>
      </c>
    </row>
    <row r="36" spans="1:85">
      <c r="A36">
        <v>33</v>
      </c>
      <c r="B36" t="s">
        <v>178</v>
      </c>
      <c r="C36" s="68">
        <v>4.2857142857142859E-3</v>
      </c>
      <c r="D36" s="68">
        <v>5.0000000000000001E-3</v>
      </c>
      <c r="E36" s="68">
        <v>5.7142857142857143E-3</v>
      </c>
      <c r="F36" s="68">
        <v>6.4285714285714285E-3</v>
      </c>
      <c r="G36" s="68">
        <v>7.1428571428571426E-3</v>
      </c>
      <c r="H36" s="68">
        <v>7.8571428571428577E-3</v>
      </c>
      <c r="I36" s="68">
        <v>8.5714285714285719E-3</v>
      </c>
      <c r="J36" s="68">
        <v>9.285714285714286E-3</v>
      </c>
      <c r="K36" s="68">
        <v>0.01</v>
      </c>
      <c r="L36" s="68">
        <v>1.0714285714285714E-2</v>
      </c>
      <c r="M36" s="68">
        <v>1.1428571428571429E-2</v>
      </c>
      <c r="N36" s="68">
        <v>1.2142857142857143E-2</v>
      </c>
      <c r="O36" s="68">
        <v>1.2857142857142857E-2</v>
      </c>
      <c r="P36" s="68">
        <v>1.3571428571428571E-2</v>
      </c>
      <c r="Q36" s="68">
        <v>1.4285714285714285E-2</v>
      </c>
      <c r="R36" s="68">
        <v>1.4999999999999999E-2</v>
      </c>
      <c r="S36" s="68">
        <v>1.5714285714285715E-2</v>
      </c>
      <c r="T36" s="68">
        <v>1.6428571428571431E-2</v>
      </c>
      <c r="U36" s="68">
        <v>1.7142857142857147E-2</v>
      </c>
      <c r="V36" s="68">
        <v>1.7857142857142863E-2</v>
      </c>
      <c r="W36" s="68">
        <v>1.8571428571428579E-2</v>
      </c>
      <c r="X36" s="68">
        <v>1.9285714285714295E-2</v>
      </c>
      <c r="Y36" s="68">
        <v>0.02</v>
      </c>
      <c r="Z36" s="68">
        <v>0.02</v>
      </c>
      <c r="AA36" s="68">
        <v>0.02</v>
      </c>
      <c r="AB36" s="68">
        <v>0.02</v>
      </c>
      <c r="AC36" s="68">
        <v>0.02</v>
      </c>
      <c r="AD36" s="68">
        <v>0.02</v>
      </c>
      <c r="AE36" s="68">
        <v>0.02</v>
      </c>
      <c r="AF36" s="68">
        <v>0.02</v>
      </c>
      <c r="AG36" s="68">
        <v>0.02</v>
      </c>
      <c r="AH36" s="68">
        <v>0.02</v>
      </c>
      <c r="AI36" s="68">
        <v>0.02</v>
      </c>
      <c r="AJ36" s="68">
        <v>0.02</v>
      </c>
      <c r="AK36" s="68">
        <v>0.02</v>
      </c>
      <c r="AL36" s="68">
        <v>0.02</v>
      </c>
      <c r="AM36" s="68">
        <v>0.02</v>
      </c>
      <c r="AN36" s="68">
        <v>0.02</v>
      </c>
      <c r="AO36" s="68">
        <v>0.02</v>
      </c>
      <c r="AP36" s="68">
        <v>0.02</v>
      </c>
      <c r="AQ36" s="68">
        <v>0.02</v>
      </c>
      <c r="AR36" s="68">
        <v>0.02</v>
      </c>
      <c r="AS36" s="68">
        <v>0.02</v>
      </c>
      <c r="AT36" s="68">
        <v>0.02</v>
      </c>
      <c r="AU36" s="68">
        <v>0.02</v>
      </c>
      <c r="AV36" s="68">
        <v>0.02</v>
      </c>
      <c r="AW36" s="68">
        <v>0.02</v>
      </c>
      <c r="AX36" s="68">
        <v>0.02</v>
      </c>
      <c r="AY36" s="68">
        <v>0.02</v>
      </c>
      <c r="AZ36" s="68">
        <v>0.02</v>
      </c>
      <c r="BA36" s="68">
        <v>0.02</v>
      </c>
      <c r="BB36" s="68">
        <v>0.02</v>
      </c>
      <c r="BC36" s="68">
        <v>0.02</v>
      </c>
      <c r="BD36" s="68">
        <v>0.02</v>
      </c>
      <c r="BE36" s="68">
        <v>0.02</v>
      </c>
      <c r="BF36" s="68">
        <v>0.02</v>
      </c>
      <c r="BG36" s="68">
        <v>0.02</v>
      </c>
      <c r="BH36" s="68">
        <v>0.02</v>
      </c>
      <c r="BI36" s="68">
        <v>0.02</v>
      </c>
      <c r="BJ36" s="68">
        <v>0.02</v>
      </c>
      <c r="BK36" s="68">
        <v>0.02</v>
      </c>
      <c r="BL36" s="68">
        <v>0.02</v>
      </c>
      <c r="BM36" s="68">
        <v>0.02</v>
      </c>
      <c r="BN36" s="68">
        <v>0.02</v>
      </c>
      <c r="BO36" s="68">
        <v>0.02</v>
      </c>
      <c r="BP36" s="68">
        <v>0.02</v>
      </c>
      <c r="BQ36" s="68">
        <v>0.02</v>
      </c>
      <c r="BR36" s="68">
        <v>0.02</v>
      </c>
      <c r="BS36" s="68">
        <v>0.02</v>
      </c>
      <c r="BT36" s="68">
        <v>0.02</v>
      </c>
      <c r="BU36" s="68">
        <v>0.02</v>
      </c>
      <c r="BV36" s="68">
        <v>0.02</v>
      </c>
      <c r="BW36" s="68">
        <v>0.02</v>
      </c>
      <c r="BX36" s="68">
        <v>0.02</v>
      </c>
      <c r="BY36" s="68">
        <v>0.02</v>
      </c>
      <c r="BZ36" s="68">
        <v>0.02</v>
      </c>
      <c r="CA36" s="68">
        <v>0.02</v>
      </c>
      <c r="CB36" s="68">
        <v>0.02</v>
      </c>
      <c r="CC36" s="68">
        <v>0.02</v>
      </c>
      <c r="CD36" s="68">
        <v>0.02</v>
      </c>
      <c r="CE36" s="68">
        <v>0.02</v>
      </c>
      <c r="CF36" s="68">
        <v>0.02</v>
      </c>
      <c r="CG36" s="68">
        <v>0.02</v>
      </c>
    </row>
    <row r="37" spans="1:85">
      <c r="A37">
        <v>34</v>
      </c>
      <c r="B37" t="s">
        <v>179</v>
      </c>
      <c r="C37" s="68">
        <v>7.5714285714285706E-2</v>
      </c>
      <c r="D37" s="68">
        <v>7.9999999999999988E-2</v>
      </c>
      <c r="E37" s="68">
        <v>8.4285714285714269E-2</v>
      </c>
      <c r="F37" s="68">
        <v>8.8571428571428551E-2</v>
      </c>
      <c r="G37" s="68">
        <v>9.2857142857142833E-2</v>
      </c>
      <c r="H37" s="68">
        <v>9.7142857142857114E-2</v>
      </c>
      <c r="I37" s="68">
        <v>0.1014285714285714</v>
      </c>
      <c r="J37" s="68">
        <v>0.10571428571428568</v>
      </c>
      <c r="K37" s="68">
        <v>0.10999999999999996</v>
      </c>
      <c r="L37" s="68">
        <v>0.11428571428571424</v>
      </c>
      <c r="M37" s="68">
        <v>0.11857142857142852</v>
      </c>
      <c r="N37" s="68">
        <v>0.1228571428571428</v>
      </c>
      <c r="O37" s="68">
        <v>0.12714285714285709</v>
      </c>
      <c r="P37" s="68">
        <v>0.13142857142857137</v>
      </c>
      <c r="Q37" s="68">
        <v>0.13571428571428565</v>
      </c>
      <c r="R37" s="68">
        <v>0.13999999999999993</v>
      </c>
      <c r="S37" s="68">
        <v>0.14428571428571421</v>
      </c>
      <c r="T37" s="68">
        <v>0.14857142857142849</v>
      </c>
      <c r="U37" s="68">
        <v>0.15285714285714277</v>
      </c>
      <c r="V37" s="68">
        <v>0.15714285714285706</v>
      </c>
      <c r="W37" s="68">
        <v>0.16142857142857134</v>
      </c>
      <c r="X37" s="68">
        <v>0.16571428571428562</v>
      </c>
      <c r="Y37" s="68">
        <v>0.17</v>
      </c>
      <c r="Z37" s="68">
        <v>0.17</v>
      </c>
      <c r="AA37" s="68">
        <v>0.17</v>
      </c>
      <c r="AB37" s="68">
        <v>0.17</v>
      </c>
      <c r="AC37" s="68">
        <v>0.17</v>
      </c>
      <c r="AD37" s="68">
        <v>0.17</v>
      </c>
      <c r="AE37" s="68">
        <v>0.17</v>
      </c>
      <c r="AF37" s="68">
        <v>0.17</v>
      </c>
      <c r="AG37" s="68">
        <v>0.17</v>
      </c>
      <c r="AH37" s="68">
        <v>0.17</v>
      </c>
      <c r="AI37" s="68">
        <v>0.17</v>
      </c>
      <c r="AJ37" s="68">
        <v>0.17</v>
      </c>
      <c r="AK37" s="68">
        <v>0.17</v>
      </c>
      <c r="AL37" s="68">
        <v>0.17</v>
      </c>
      <c r="AM37" s="68">
        <v>0.17</v>
      </c>
      <c r="AN37" s="68">
        <v>0.17</v>
      </c>
      <c r="AO37" s="68">
        <v>0.17</v>
      </c>
      <c r="AP37" s="68">
        <v>0.17</v>
      </c>
      <c r="AQ37" s="68">
        <v>0.17</v>
      </c>
      <c r="AR37" s="68">
        <v>0.17</v>
      </c>
      <c r="AS37" s="68">
        <v>0.17</v>
      </c>
      <c r="AT37" s="68">
        <v>0.17</v>
      </c>
      <c r="AU37" s="68">
        <v>0.17</v>
      </c>
      <c r="AV37" s="68">
        <v>0.17</v>
      </c>
      <c r="AW37" s="68">
        <v>0.17</v>
      </c>
      <c r="AX37" s="68">
        <v>0.17</v>
      </c>
      <c r="AY37" s="68">
        <v>0.17</v>
      </c>
      <c r="AZ37" s="68">
        <v>0.17</v>
      </c>
      <c r="BA37" s="68">
        <v>0.17</v>
      </c>
      <c r="BB37" s="68">
        <v>0.17</v>
      </c>
      <c r="BC37" s="68">
        <v>0.17</v>
      </c>
      <c r="BD37" s="68">
        <v>0.17</v>
      </c>
      <c r="BE37" s="68">
        <v>0.17</v>
      </c>
      <c r="BF37" s="68">
        <v>0.17</v>
      </c>
      <c r="BG37" s="68">
        <v>0.17</v>
      </c>
      <c r="BH37" s="68">
        <v>0.17</v>
      </c>
      <c r="BI37" s="68">
        <v>0.17</v>
      </c>
      <c r="BJ37" s="68">
        <v>0.17</v>
      </c>
      <c r="BK37" s="68">
        <v>0.17</v>
      </c>
      <c r="BL37" s="68">
        <v>0.17</v>
      </c>
      <c r="BM37" s="68">
        <v>0.17</v>
      </c>
      <c r="BN37" s="68">
        <v>0.17</v>
      </c>
      <c r="BO37" s="68">
        <v>0.17</v>
      </c>
      <c r="BP37" s="68">
        <v>0.17</v>
      </c>
      <c r="BQ37" s="68">
        <v>0.17</v>
      </c>
      <c r="BR37" s="68">
        <v>0.17</v>
      </c>
      <c r="BS37" s="68">
        <v>0.17</v>
      </c>
      <c r="BT37" s="68">
        <v>0.17</v>
      </c>
      <c r="BU37" s="68">
        <v>0.17</v>
      </c>
      <c r="BV37" s="68">
        <v>0.17</v>
      </c>
      <c r="BW37" s="68">
        <v>0.17</v>
      </c>
      <c r="BX37" s="68">
        <v>0.17</v>
      </c>
      <c r="BY37" s="68">
        <v>0.17</v>
      </c>
      <c r="BZ37" s="68">
        <v>0.17</v>
      </c>
      <c r="CA37" s="68">
        <v>0.17</v>
      </c>
      <c r="CB37" s="68">
        <v>0.17</v>
      </c>
      <c r="CC37" s="68">
        <v>0.17</v>
      </c>
      <c r="CD37" s="68">
        <v>0.17</v>
      </c>
      <c r="CE37" s="68">
        <v>0.17</v>
      </c>
      <c r="CF37" s="68">
        <v>0.17</v>
      </c>
      <c r="CG37" s="68">
        <v>0.17</v>
      </c>
    </row>
    <row r="38" spans="1:85" ht="16.350000000000001" customHeight="1">
      <c r="A38">
        <v>35</v>
      </c>
      <c r="B38" t="s">
        <v>180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0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0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0</v>
      </c>
      <c r="CE38" s="68">
        <v>0</v>
      </c>
      <c r="CF38" s="68">
        <v>0</v>
      </c>
      <c r="CG38" s="68">
        <v>0</v>
      </c>
    </row>
    <row r="39" spans="1:85">
      <c r="A39">
        <v>36</v>
      </c>
      <c r="B39" t="s">
        <v>181</v>
      </c>
      <c r="C39" s="68">
        <v>6.357142857142857E-2</v>
      </c>
      <c r="D39" s="68">
        <v>6.7500000000000004E-2</v>
      </c>
      <c r="E39" s="68">
        <v>7.1428571428571438E-2</v>
      </c>
      <c r="F39" s="68">
        <v>7.5357142857142873E-2</v>
      </c>
      <c r="G39" s="68">
        <v>7.9285714285714307E-2</v>
      </c>
      <c r="H39" s="68">
        <v>8.3214285714285741E-2</v>
      </c>
      <c r="I39" s="68">
        <v>8.7142857142857175E-2</v>
      </c>
      <c r="J39" s="68">
        <v>9.1071428571428609E-2</v>
      </c>
      <c r="K39" s="68">
        <v>9.5000000000000043E-2</v>
      </c>
      <c r="L39" s="68">
        <v>9.8928571428571477E-2</v>
      </c>
      <c r="M39" s="68">
        <v>0.10285714285714291</v>
      </c>
      <c r="N39" s="68">
        <v>0.10678571428571434</v>
      </c>
      <c r="O39" s="68">
        <v>0.11071428571428578</v>
      </c>
      <c r="P39" s="68">
        <v>0.11464285714285721</v>
      </c>
      <c r="Q39" s="68">
        <v>0.11857142857142865</v>
      </c>
      <c r="R39" s="68">
        <v>0.12250000000000008</v>
      </c>
      <c r="S39" s="68">
        <v>0.1264285714285715</v>
      </c>
      <c r="T39" s="68">
        <v>0.13035714285714292</v>
      </c>
      <c r="U39" s="68">
        <v>0.13428571428571434</v>
      </c>
      <c r="V39" s="68">
        <v>0.13821428571428576</v>
      </c>
      <c r="W39" s="68">
        <v>0.14214285714285718</v>
      </c>
      <c r="X39" s="68">
        <v>0.1460714285714286</v>
      </c>
      <c r="Y39" s="68">
        <v>0.15</v>
      </c>
      <c r="Z39" s="68">
        <v>0.15</v>
      </c>
      <c r="AA39" s="68">
        <v>0.15</v>
      </c>
      <c r="AB39" s="68">
        <v>0.15</v>
      </c>
      <c r="AC39" s="68">
        <v>0.15</v>
      </c>
      <c r="AD39" s="68">
        <v>0.15</v>
      </c>
      <c r="AE39" s="68">
        <v>0.15</v>
      </c>
      <c r="AF39" s="68">
        <v>0.15</v>
      </c>
      <c r="AG39" s="68">
        <v>0.15</v>
      </c>
      <c r="AH39" s="68">
        <v>0.15</v>
      </c>
      <c r="AI39" s="68">
        <v>0.15</v>
      </c>
      <c r="AJ39" s="68">
        <v>0.15</v>
      </c>
      <c r="AK39" s="68">
        <v>0.15</v>
      </c>
      <c r="AL39" s="68">
        <v>0.15</v>
      </c>
      <c r="AM39" s="68">
        <v>0.15</v>
      </c>
      <c r="AN39" s="68">
        <v>0.15</v>
      </c>
      <c r="AO39" s="68">
        <v>0.15</v>
      </c>
      <c r="AP39" s="68">
        <v>0.15</v>
      </c>
      <c r="AQ39" s="68">
        <v>0.15</v>
      </c>
      <c r="AR39" s="68">
        <v>0.15</v>
      </c>
      <c r="AS39" s="68">
        <v>0.15</v>
      </c>
      <c r="AT39" s="68">
        <v>0.15</v>
      </c>
      <c r="AU39" s="68">
        <v>0.15</v>
      </c>
      <c r="AV39" s="68">
        <v>0.15</v>
      </c>
      <c r="AW39" s="68">
        <v>0.15</v>
      </c>
      <c r="AX39" s="68">
        <v>0.15</v>
      </c>
      <c r="AY39" s="68">
        <v>0.15</v>
      </c>
      <c r="AZ39" s="68">
        <v>0.15</v>
      </c>
      <c r="BA39" s="68">
        <v>0.15</v>
      </c>
      <c r="BB39" s="68">
        <v>0.15</v>
      </c>
      <c r="BC39" s="68">
        <v>0.15</v>
      </c>
      <c r="BD39" s="68">
        <v>0.15</v>
      </c>
      <c r="BE39" s="68">
        <v>0.15</v>
      </c>
      <c r="BF39" s="68">
        <v>0.15</v>
      </c>
      <c r="BG39" s="68">
        <v>0.15</v>
      </c>
      <c r="BH39" s="68">
        <v>0.15</v>
      </c>
      <c r="BI39" s="68">
        <v>0.15</v>
      </c>
      <c r="BJ39" s="68">
        <v>0.15</v>
      </c>
      <c r="BK39" s="68">
        <v>0.15</v>
      </c>
      <c r="BL39" s="68">
        <v>0.15</v>
      </c>
      <c r="BM39" s="68">
        <v>0.15</v>
      </c>
      <c r="BN39" s="68">
        <v>0.15</v>
      </c>
      <c r="BO39" s="68">
        <v>0.15</v>
      </c>
      <c r="BP39" s="68">
        <v>0.15</v>
      </c>
      <c r="BQ39" s="68">
        <v>0.15</v>
      </c>
      <c r="BR39" s="68">
        <v>0.15</v>
      </c>
      <c r="BS39" s="68">
        <v>0.15</v>
      </c>
      <c r="BT39" s="68">
        <v>0.15</v>
      </c>
      <c r="BU39" s="68">
        <v>0.15</v>
      </c>
      <c r="BV39" s="68">
        <v>0.15</v>
      </c>
      <c r="BW39" s="68">
        <v>0.15</v>
      </c>
      <c r="BX39" s="68">
        <v>0.15</v>
      </c>
      <c r="BY39" s="68">
        <v>0.15</v>
      </c>
      <c r="BZ39" s="68">
        <v>0.15</v>
      </c>
      <c r="CA39" s="68">
        <v>0.15</v>
      </c>
      <c r="CB39" s="68">
        <v>0.15</v>
      </c>
      <c r="CC39" s="68">
        <v>0.15</v>
      </c>
      <c r="CD39" s="68">
        <v>0.15</v>
      </c>
      <c r="CE39" s="68">
        <v>0.15</v>
      </c>
      <c r="CF39" s="68">
        <v>0.15</v>
      </c>
      <c r="CG39" s="68">
        <v>0.15</v>
      </c>
    </row>
    <row r="40" spans="1:85">
      <c r="A40">
        <v>37</v>
      </c>
      <c r="B40" t="s">
        <v>182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0</v>
      </c>
      <c r="AR40" s="68">
        <v>0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0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0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0</v>
      </c>
      <c r="CE40" s="68">
        <v>0</v>
      </c>
      <c r="CF40" s="68">
        <v>0</v>
      </c>
      <c r="CG40" s="68">
        <v>0</v>
      </c>
    </row>
    <row r="41" spans="1:85">
      <c r="A41">
        <v>38</v>
      </c>
      <c r="B41" t="s">
        <v>183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0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0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0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</row>
    <row r="42" spans="1:85">
      <c r="A42">
        <v>39</v>
      </c>
      <c r="B42" t="s">
        <v>184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0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0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0</v>
      </c>
      <c r="BV42" s="68">
        <v>0</v>
      </c>
      <c r="BW42" s="68">
        <v>0</v>
      </c>
      <c r="BX42" s="68">
        <v>0</v>
      </c>
      <c r="BY42" s="68">
        <v>0</v>
      </c>
      <c r="BZ42" s="68">
        <v>0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</row>
    <row r="43" spans="1:85">
      <c r="A43">
        <v>40</v>
      </c>
      <c r="B43" t="s">
        <v>185</v>
      </c>
      <c r="C43" s="68">
        <v>4.2857142857142859E-3</v>
      </c>
      <c r="D43" s="68">
        <v>5.0000000000000001E-3</v>
      </c>
      <c r="E43" s="68">
        <v>5.7142857142857143E-3</v>
      </c>
      <c r="F43" s="68">
        <v>6.4285714285714285E-3</v>
      </c>
      <c r="G43" s="68">
        <v>7.1428571428571426E-3</v>
      </c>
      <c r="H43" s="68">
        <v>7.8571428571428577E-3</v>
      </c>
      <c r="I43" s="68">
        <v>8.5714285714285719E-3</v>
      </c>
      <c r="J43" s="68">
        <v>9.285714285714286E-3</v>
      </c>
      <c r="K43" s="68">
        <v>0.01</v>
      </c>
      <c r="L43" s="68">
        <v>1.0714285714285714E-2</v>
      </c>
      <c r="M43" s="68">
        <v>1.1428571428571429E-2</v>
      </c>
      <c r="N43" s="68">
        <v>1.2142857142857143E-2</v>
      </c>
      <c r="O43" s="68">
        <v>1.2857142857142857E-2</v>
      </c>
      <c r="P43" s="68">
        <v>1.3571428571428571E-2</v>
      </c>
      <c r="Q43" s="68">
        <v>1.4285714285714285E-2</v>
      </c>
      <c r="R43" s="68">
        <v>1.4999999999999999E-2</v>
      </c>
      <c r="S43" s="68">
        <v>1.5714285714285715E-2</v>
      </c>
      <c r="T43" s="68">
        <v>1.6428571428571431E-2</v>
      </c>
      <c r="U43" s="68">
        <v>1.7142857142857147E-2</v>
      </c>
      <c r="V43" s="68">
        <v>1.7857142857142863E-2</v>
      </c>
      <c r="W43" s="68">
        <v>1.8571428571428579E-2</v>
      </c>
      <c r="X43" s="68">
        <v>1.9285714285714295E-2</v>
      </c>
      <c r="Y43" s="68">
        <v>0.02</v>
      </c>
      <c r="Z43" s="68">
        <v>0.02</v>
      </c>
      <c r="AA43" s="68">
        <v>0.02</v>
      </c>
      <c r="AB43" s="68">
        <v>0.02</v>
      </c>
      <c r="AC43" s="68">
        <v>0.02</v>
      </c>
      <c r="AD43" s="68">
        <v>0.02</v>
      </c>
      <c r="AE43" s="68">
        <v>0.02</v>
      </c>
      <c r="AF43" s="68">
        <v>0.02</v>
      </c>
      <c r="AG43" s="68">
        <v>0.02</v>
      </c>
      <c r="AH43" s="68">
        <v>0.02</v>
      </c>
      <c r="AI43" s="68">
        <v>0.02</v>
      </c>
      <c r="AJ43" s="68">
        <v>0.02</v>
      </c>
      <c r="AK43" s="68">
        <v>0.02</v>
      </c>
      <c r="AL43" s="68">
        <v>0.02</v>
      </c>
      <c r="AM43" s="68">
        <v>0.02</v>
      </c>
      <c r="AN43" s="68">
        <v>0.02</v>
      </c>
      <c r="AO43" s="68">
        <v>0.02</v>
      </c>
      <c r="AP43" s="68">
        <v>0.02</v>
      </c>
      <c r="AQ43" s="68">
        <v>0.02</v>
      </c>
      <c r="AR43" s="68">
        <v>0.02</v>
      </c>
      <c r="AS43" s="68">
        <v>0.02</v>
      </c>
      <c r="AT43" s="68">
        <v>0.02</v>
      </c>
      <c r="AU43" s="68">
        <v>0.02</v>
      </c>
      <c r="AV43" s="68">
        <v>0.02</v>
      </c>
      <c r="AW43" s="68">
        <v>0.02</v>
      </c>
      <c r="AX43" s="68">
        <v>0.02</v>
      </c>
      <c r="AY43" s="68">
        <v>0.02</v>
      </c>
      <c r="AZ43" s="68">
        <v>0.02</v>
      </c>
      <c r="BA43" s="68">
        <v>0.02</v>
      </c>
      <c r="BB43" s="68">
        <v>0.02</v>
      </c>
      <c r="BC43" s="68">
        <v>0.02</v>
      </c>
      <c r="BD43" s="68">
        <v>0.02</v>
      </c>
      <c r="BE43" s="68">
        <v>0.02</v>
      </c>
      <c r="BF43" s="68">
        <v>0.02</v>
      </c>
      <c r="BG43" s="68">
        <v>0.02</v>
      </c>
      <c r="BH43" s="68">
        <v>0.02</v>
      </c>
      <c r="BI43" s="68">
        <v>0.02</v>
      </c>
      <c r="BJ43" s="68">
        <v>0.02</v>
      </c>
      <c r="BK43" s="68">
        <v>0.02</v>
      </c>
      <c r="BL43" s="68">
        <v>0.02</v>
      </c>
      <c r="BM43" s="68">
        <v>0.02</v>
      </c>
      <c r="BN43" s="68">
        <v>0.02</v>
      </c>
      <c r="BO43" s="68">
        <v>0.02</v>
      </c>
      <c r="BP43" s="68">
        <v>0.02</v>
      </c>
      <c r="BQ43" s="68">
        <v>0.02</v>
      </c>
      <c r="BR43" s="68">
        <v>0.02</v>
      </c>
      <c r="BS43" s="68">
        <v>0.02</v>
      </c>
      <c r="BT43" s="68">
        <v>0.02</v>
      </c>
      <c r="BU43" s="68">
        <v>0.02</v>
      </c>
      <c r="BV43" s="68">
        <v>0.02</v>
      </c>
      <c r="BW43" s="68">
        <v>0.02</v>
      </c>
      <c r="BX43" s="68">
        <v>0.02</v>
      </c>
      <c r="BY43" s="68">
        <v>0.02</v>
      </c>
      <c r="BZ43" s="68">
        <v>0.02</v>
      </c>
      <c r="CA43" s="68">
        <v>0.02</v>
      </c>
      <c r="CB43" s="68">
        <v>0.02</v>
      </c>
      <c r="CC43" s="68">
        <v>0.02</v>
      </c>
      <c r="CD43" s="68">
        <v>0.02</v>
      </c>
      <c r="CE43" s="68">
        <v>0.02</v>
      </c>
      <c r="CF43" s="68">
        <v>0.02</v>
      </c>
      <c r="CG43" s="68">
        <v>0.02</v>
      </c>
    </row>
    <row r="44" spans="1:85" s="6" customFormat="1">
      <c r="A44" s="6">
        <v>41</v>
      </c>
      <c r="B44" s="6" t="s">
        <v>186</v>
      </c>
      <c r="C44" s="70">
        <v>1.8571428571428572E-2</v>
      </c>
      <c r="D44" s="70">
        <v>0.02</v>
      </c>
      <c r="E44" s="70">
        <v>2.1428571428571429E-2</v>
      </c>
      <c r="F44" s="70">
        <v>2.2857142857142857E-2</v>
      </c>
      <c r="G44" s="70">
        <v>2.4285714285714285E-2</v>
      </c>
      <c r="H44" s="70">
        <v>2.5714285714285714E-2</v>
      </c>
      <c r="I44" s="70">
        <v>2.7142857142857142E-2</v>
      </c>
      <c r="J44" s="70">
        <v>2.8571428571428571E-2</v>
      </c>
      <c r="K44" s="70">
        <v>0.03</v>
      </c>
      <c r="L44" s="70">
        <v>3.1428571428571431E-2</v>
      </c>
      <c r="M44" s="70">
        <v>3.2857142857142863E-2</v>
      </c>
      <c r="N44" s="70">
        <v>3.4285714285714294E-2</v>
      </c>
      <c r="O44" s="70">
        <v>3.5714285714285726E-2</v>
      </c>
      <c r="P44" s="70">
        <v>3.7142857142857158E-2</v>
      </c>
      <c r="Q44" s="70">
        <v>3.857142857142859E-2</v>
      </c>
      <c r="R44" s="70">
        <v>4.0000000000000022E-2</v>
      </c>
      <c r="S44" s="70">
        <v>4.1428571428571453E-2</v>
      </c>
      <c r="T44" s="70">
        <v>4.2857142857142885E-2</v>
      </c>
      <c r="U44" s="70">
        <v>4.4285714285714317E-2</v>
      </c>
      <c r="V44" s="70">
        <v>4.5714285714285749E-2</v>
      </c>
      <c r="W44" s="70">
        <v>4.7142857142857181E-2</v>
      </c>
      <c r="X44" s="70">
        <v>4.8571428571428613E-2</v>
      </c>
      <c r="Y44" s="70">
        <v>0.05</v>
      </c>
      <c r="Z44" s="70">
        <v>0.05</v>
      </c>
      <c r="AA44" s="70">
        <v>0.05</v>
      </c>
      <c r="AB44" s="70">
        <v>0.05</v>
      </c>
      <c r="AC44" s="70">
        <v>0.05</v>
      </c>
      <c r="AD44" s="70">
        <v>0.05</v>
      </c>
      <c r="AE44" s="70">
        <v>0.05</v>
      </c>
      <c r="AF44" s="70">
        <v>0.05</v>
      </c>
      <c r="AG44" s="70">
        <v>0.05</v>
      </c>
      <c r="AH44" s="70">
        <v>0.05</v>
      </c>
      <c r="AI44" s="70">
        <v>0.05</v>
      </c>
      <c r="AJ44" s="70">
        <v>0.05</v>
      </c>
      <c r="AK44" s="70">
        <v>0.05</v>
      </c>
      <c r="AL44" s="70">
        <v>0.05</v>
      </c>
      <c r="AM44" s="70">
        <v>0.05</v>
      </c>
      <c r="AN44" s="70">
        <v>0.05</v>
      </c>
      <c r="AO44" s="70">
        <v>0.05</v>
      </c>
      <c r="AP44" s="70">
        <v>0.05</v>
      </c>
      <c r="AQ44" s="70">
        <v>0.05</v>
      </c>
      <c r="AR44" s="70">
        <v>0.05</v>
      </c>
      <c r="AS44" s="70">
        <v>0.05</v>
      </c>
      <c r="AT44" s="70">
        <v>0.05</v>
      </c>
      <c r="AU44" s="70">
        <v>0.05</v>
      </c>
      <c r="AV44" s="70">
        <v>0.05</v>
      </c>
      <c r="AW44" s="70">
        <v>0.05</v>
      </c>
      <c r="AX44" s="70">
        <v>0.05</v>
      </c>
      <c r="AY44" s="70">
        <v>0.05</v>
      </c>
      <c r="AZ44" s="70">
        <v>0.05</v>
      </c>
      <c r="BA44" s="70">
        <v>0.05</v>
      </c>
      <c r="BB44" s="70">
        <v>0.05</v>
      </c>
      <c r="BC44" s="70">
        <v>0.05</v>
      </c>
      <c r="BD44" s="70">
        <v>0.05</v>
      </c>
      <c r="BE44" s="70">
        <v>0.05</v>
      </c>
      <c r="BF44" s="70">
        <v>0.05</v>
      </c>
      <c r="BG44" s="70">
        <v>0.05</v>
      </c>
      <c r="BH44" s="70">
        <v>0.05</v>
      </c>
      <c r="BI44" s="70">
        <v>0.05</v>
      </c>
      <c r="BJ44" s="70">
        <v>0.05</v>
      </c>
      <c r="BK44" s="70">
        <v>0.05</v>
      </c>
      <c r="BL44" s="70">
        <v>0.05</v>
      </c>
      <c r="BM44" s="70">
        <v>0.05</v>
      </c>
      <c r="BN44" s="70">
        <v>0.05</v>
      </c>
      <c r="BO44" s="70">
        <v>0.05</v>
      </c>
      <c r="BP44" s="70">
        <v>0.05</v>
      </c>
      <c r="BQ44" s="70">
        <v>0.05</v>
      </c>
      <c r="BR44" s="70">
        <v>0.05</v>
      </c>
      <c r="BS44" s="70">
        <v>0.05</v>
      </c>
      <c r="BT44" s="70">
        <v>0.05</v>
      </c>
      <c r="BU44" s="70">
        <v>0.05</v>
      </c>
      <c r="BV44" s="70">
        <v>0.05</v>
      </c>
      <c r="BW44" s="70">
        <v>0.05</v>
      </c>
      <c r="BX44" s="70">
        <v>0.05</v>
      </c>
      <c r="BY44" s="70">
        <v>0.05</v>
      </c>
      <c r="BZ44" s="70">
        <v>0.05</v>
      </c>
      <c r="CA44" s="70">
        <v>0.05</v>
      </c>
      <c r="CB44" s="70">
        <v>0.05</v>
      </c>
      <c r="CC44" s="70">
        <v>0.05</v>
      </c>
      <c r="CD44" s="70">
        <v>0.05</v>
      </c>
      <c r="CE44" s="70">
        <v>0.05</v>
      </c>
      <c r="CF44" s="70">
        <v>0.05</v>
      </c>
      <c r="CG44" s="70">
        <v>0.05</v>
      </c>
    </row>
    <row r="45" spans="1:85">
      <c r="A45">
        <v>42</v>
      </c>
      <c r="B45" t="s">
        <v>187</v>
      </c>
      <c r="C45" s="70">
        <v>1.0714285714285716E-2</v>
      </c>
      <c r="D45" s="70">
        <v>1.2500000000000002E-2</v>
      </c>
      <c r="E45" s="70">
        <v>1.4285714285714289E-2</v>
      </c>
      <c r="F45" s="70">
        <v>1.6071428571428573E-2</v>
      </c>
      <c r="G45" s="70">
        <v>1.785714285714286E-2</v>
      </c>
      <c r="H45" s="70">
        <v>1.9642857142857146E-2</v>
      </c>
      <c r="I45" s="70">
        <v>2.1428571428571432E-2</v>
      </c>
      <c r="J45" s="70">
        <v>2.3214285714285719E-2</v>
      </c>
      <c r="K45" s="70">
        <v>2.5000000000000005E-2</v>
      </c>
      <c r="L45" s="70">
        <v>2.6785714285714291E-2</v>
      </c>
      <c r="M45" s="70">
        <v>2.8571428571428577E-2</v>
      </c>
      <c r="N45" s="70">
        <v>3.0357142857142864E-2</v>
      </c>
      <c r="O45" s="70">
        <v>3.2142857142857147E-2</v>
      </c>
      <c r="P45" s="70">
        <v>3.3928571428571433E-2</v>
      </c>
      <c r="Q45" s="70">
        <v>3.5714285714285719E-2</v>
      </c>
      <c r="R45" s="70">
        <v>3.7500000000000006E-2</v>
      </c>
      <c r="S45" s="70">
        <v>3.9285714285714292E-2</v>
      </c>
      <c r="T45" s="70">
        <v>4.1071428571428578E-2</v>
      </c>
      <c r="U45" s="70">
        <v>4.2857142857142864E-2</v>
      </c>
      <c r="V45" s="70">
        <v>4.4642857142857151E-2</v>
      </c>
      <c r="W45" s="70">
        <v>4.6428571428571437E-2</v>
      </c>
      <c r="X45" s="70">
        <v>4.8214285714285723E-2</v>
      </c>
      <c r="Y45" s="70">
        <v>0.05</v>
      </c>
      <c r="Z45" s="70">
        <v>0.05</v>
      </c>
      <c r="AA45" s="70">
        <v>0.05</v>
      </c>
      <c r="AB45" s="70">
        <v>0.05</v>
      </c>
      <c r="AC45" s="70">
        <v>0.05</v>
      </c>
      <c r="AD45" s="70">
        <v>0.05</v>
      </c>
      <c r="AE45" s="70">
        <v>0.05</v>
      </c>
      <c r="AF45" s="70">
        <v>0.05</v>
      </c>
      <c r="AG45" s="70">
        <v>0.05</v>
      </c>
      <c r="AH45" s="70">
        <v>0.05</v>
      </c>
      <c r="AI45" s="70">
        <v>0.05</v>
      </c>
      <c r="AJ45" s="70">
        <v>0.05</v>
      </c>
      <c r="AK45" s="70">
        <v>0.05</v>
      </c>
      <c r="AL45" s="70">
        <v>0.05</v>
      </c>
      <c r="AM45" s="70">
        <v>0.05</v>
      </c>
      <c r="AN45" s="70">
        <v>0.05</v>
      </c>
      <c r="AO45" s="70">
        <v>0.05</v>
      </c>
      <c r="AP45" s="70">
        <v>0.05</v>
      </c>
      <c r="AQ45" s="70">
        <v>0.05</v>
      </c>
      <c r="AR45" s="70">
        <v>0.05</v>
      </c>
      <c r="AS45" s="70">
        <v>0.05</v>
      </c>
      <c r="AT45" s="70">
        <v>0.05</v>
      </c>
      <c r="AU45" s="70">
        <v>0.05</v>
      </c>
      <c r="AV45" s="70">
        <v>0.05</v>
      </c>
      <c r="AW45" s="70">
        <v>0.05</v>
      </c>
      <c r="AX45" s="70">
        <v>0.05</v>
      </c>
      <c r="AY45" s="70">
        <v>0.05</v>
      </c>
      <c r="AZ45" s="70">
        <v>0.05</v>
      </c>
      <c r="BA45" s="70">
        <v>0.05</v>
      </c>
      <c r="BB45" s="70">
        <v>0.05</v>
      </c>
      <c r="BC45" s="70">
        <v>0.05</v>
      </c>
      <c r="BD45" s="70">
        <v>0.05</v>
      </c>
      <c r="BE45" s="70">
        <v>0.05</v>
      </c>
      <c r="BF45" s="70">
        <v>0.05</v>
      </c>
      <c r="BG45" s="70">
        <v>0.05</v>
      </c>
      <c r="BH45" s="70">
        <v>0.05</v>
      </c>
      <c r="BI45" s="70">
        <v>0.05</v>
      </c>
      <c r="BJ45" s="70">
        <v>0.05</v>
      </c>
      <c r="BK45" s="70">
        <v>0.05</v>
      </c>
      <c r="BL45" s="70">
        <v>0.05</v>
      </c>
      <c r="BM45" s="70">
        <v>0.05</v>
      </c>
      <c r="BN45" s="70">
        <v>0.05</v>
      </c>
      <c r="BO45" s="70">
        <v>0.05</v>
      </c>
      <c r="BP45" s="70">
        <v>0.05</v>
      </c>
      <c r="BQ45" s="70">
        <v>0.05</v>
      </c>
      <c r="BR45" s="70">
        <v>0.05</v>
      </c>
      <c r="BS45" s="70">
        <v>0.05</v>
      </c>
      <c r="BT45" s="70">
        <v>0.05</v>
      </c>
      <c r="BU45" s="70">
        <v>0.05</v>
      </c>
      <c r="BV45" s="70">
        <v>0.05</v>
      </c>
      <c r="BW45" s="70">
        <v>0.05</v>
      </c>
      <c r="BX45" s="70">
        <v>0.05</v>
      </c>
      <c r="BY45" s="70">
        <v>0.05</v>
      </c>
      <c r="BZ45" s="70">
        <v>0.05</v>
      </c>
      <c r="CA45" s="70">
        <v>0.05</v>
      </c>
      <c r="CB45" s="70">
        <v>0.05</v>
      </c>
      <c r="CC45" s="70">
        <v>0.05</v>
      </c>
      <c r="CD45" s="70">
        <v>0.05</v>
      </c>
      <c r="CE45" s="70">
        <v>0.05</v>
      </c>
      <c r="CF45" s="70">
        <v>0.05</v>
      </c>
      <c r="CG45" s="70">
        <v>0.05</v>
      </c>
    </row>
    <row r="46" spans="1:85">
      <c r="A46">
        <v>43</v>
      </c>
      <c r="B46" t="s">
        <v>188</v>
      </c>
      <c r="C46" s="68">
        <v>0.09</v>
      </c>
      <c r="D46" s="68">
        <v>0.09</v>
      </c>
      <c r="E46" s="68">
        <v>0.09</v>
      </c>
      <c r="F46" s="68">
        <v>0.09</v>
      </c>
      <c r="G46" s="68">
        <v>0.09</v>
      </c>
      <c r="H46" s="68">
        <v>0.09</v>
      </c>
      <c r="I46" s="68">
        <v>0.09</v>
      </c>
      <c r="J46" s="68">
        <v>0.09</v>
      </c>
      <c r="K46" s="68">
        <v>0.09</v>
      </c>
      <c r="L46" s="68">
        <v>0.09</v>
      </c>
      <c r="M46" s="68">
        <v>0.09</v>
      </c>
      <c r="N46" s="68">
        <v>0.09</v>
      </c>
      <c r="O46" s="68">
        <v>0.09</v>
      </c>
      <c r="P46" s="68">
        <v>0.09</v>
      </c>
      <c r="Q46" s="68">
        <v>0.09</v>
      </c>
      <c r="R46" s="68">
        <v>0.09</v>
      </c>
      <c r="S46" s="68">
        <v>0.09</v>
      </c>
      <c r="T46" s="68">
        <v>0.09</v>
      </c>
      <c r="U46" s="68">
        <v>0.09</v>
      </c>
      <c r="V46" s="68">
        <v>0.09</v>
      </c>
      <c r="W46" s="68">
        <v>0.09</v>
      </c>
      <c r="X46" s="68">
        <v>0.09</v>
      </c>
      <c r="Y46" s="68">
        <v>0.09</v>
      </c>
      <c r="Z46" s="68">
        <v>0.09</v>
      </c>
      <c r="AA46" s="68">
        <v>0.09</v>
      </c>
      <c r="AB46" s="68">
        <v>0.09</v>
      </c>
      <c r="AC46" s="68">
        <v>0.09</v>
      </c>
      <c r="AD46" s="68">
        <v>0.09</v>
      </c>
      <c r="AE46" s="68">
        <v>0.09</v>
      </c>
      <c r="AF46" s="68">
        <v>0.09</v>
      </c>
      <c r="AG46" s="68">
        <v>0.09</v>
      </c>
      <c r="AH46" s="68">
        <v>0.09</v>
      </c>
      <c r="AI46" s="68">
        <v>0.09</v>
      </c>
      <c r="AJ46" s="68">
        <v>0.09</v>
      </c>
      <c r="AK46" s="68">
        <v>0.09</v>
      </c>
      <c r="AL46" s="68">
        <v>0.09</v>
      </c>
      <c r="AM46" s="68">
        <v>0.09</v>
      </c>
      <c r="AN46" s="68">
        <v>0.09</v>
      </c>
      <c r="AO46" s="68">
        <v>0.09</v>
      </c>
      <c r="AP46" s="68">
        <v>0.09</v>
      </c>
      <c r="AQ46" s="68">
        <v>0.09</v>
      </c>
      <c r="AR46" s="68">
        <v>0.09</v>
      </c>
      <c r="AS46" s="68">
        <v>0.09</v>
      </c>
      <c r="AT46" s="68">
        <v>0.09</v>
      </c>
      <c r="AU46" s="68">
        <v>0.09</v>
      </c>
      <c r="AV46" s="68">
        <v>0.09</v>
      </c>
      <c r="AW46" s="68">
        <v>0.09</v>
      </c>
      <c r="AX46" s="68">
        <v>0.09</v>
      </c>
      <c r="AY46" s="68">
        <v>0.09</v>
      </c>
      <c r="AZ46" s="68">
        <v>0.09</v>
      </c>
      <c r="BA46" s="68">
        <v>0.09</v>
      </c>
      <c r="BB46" s="68">
        <v>0.09</v>
      </c>
      <c r="BC46" s="68">
        <v>0.09</v>
      </c>
      <c r="BD46" s="68">
        <v>0.09</v>
      </c>
      <c r="BE46" s="68">
        <v>0.09</v>
      </c>
      <c r="BF46" s="68">
        <v>0.09</v>
      </c>
      <c r="BG46" s="68">
        <v>0.09</v>
      </c>
      <c r="BH46" s="68">
        <v>0.09</v>
      </c>
      <c r="BI46" s="68">
        <v>0.09</v>
      </c>
      <c r="BJ46" s="68">
        <v>0.09</v>
      </c>
      <c r="BK46" s="68">
        <v>0.09</v>
      </c>
      <c r="BL46" s="68">
        <v>0.09</v>
      </c>
      <c r="BM46" s="68">
        <v>0.09</v>
      </c>
      <c r="BN46" s="68">
        <v>0.09</v>
      </c>
      <c r="BO46" s="68">
        <v>0.09</v>
      </c>
      <c r="BP46" s="68">
        <v>0.09</v>
      </c>
      <c r="BQ46" s="68">
        <v>0.09</v>
      </c>
      <c r="BR46" s="68">
        <v>0.09</v>
      </c>
      <c r="BS46" s="68">
        <v>0.09</v>
      </c>
      <c r="BT46" s="68">
        <v>0.09</v>
      </c>
      <c r="BU46" s="68">
        <v>0.09</v>
      </c>
      <c r="BV46" s="68">
        <v>0.09</v>
      </c>
      <c r="BW46" s="68">
        <v>0.09</v>
      </c>
      <c r="BX46" s="68">
        <v>0.09</v>
      </c>
      <c r="BY46" s="68">
        <v>0.09</v>
      </c>
      <c r="BZ46" s="68">
        <v>0.09</v>
      </c>
      <c r="CA46" s="68">
        <v>0.09</v>
      </c>
      <c r="CB46" s="68">
        <v>0.09</v>
      </c>
      <c r="CC46" s="68">
        <v>0.09</v>
      </c>
      <c r="CD46" s="68">
        <v>0.09</v>
      </c>
      <c r="CE46" s="68">
        <v>0.09</v>
      </c>
      <c r="CF46" s="68">
        <v>0.09</v>
      </c>
      <c r="CG46" s="68">
        <v>0.09</v>
      </c>
    </row>
    <row r="47" spans="1:85">
      <c r="A47">
        <v>44</v>
      </c>
      <c r="B47" t="s">
        <v>189</v>
      </c>
      <c r="C47" s="69">
        <v>0.20214285714285721</v>
      </c>
      <c r="D47" s="69">
        <v>0.20750000000000007</v>
      </c>
      <c r="E47" s="69">
        <v>0.21285714285714294</v>
      </c>
      <c r="F47" s="69">
        <v>0.21821428571428581</v>
      </c>
      <c r="G47" s="69">
        <v>0.22357142857142867</v>
      </c>
      <c r="H47" s="69">
        <v>0.22892857142857154</v>
      </c>
      <c r="I47" s="69">
        <v>0.2342857142857144</v>
      </c>
      <c r="J47" s="69">
        <v>0.23964285714285727</v>
      </c>
      <c r="K47" s="69">
        <v>0.24500000000000013</v>
      </c>
      <c r="L47" s="69">
        <v>0.250357142857143</v>
      </c>
      <c r="M47" s="69">
        <v>0.25571428571428584</v>
      </c>
      <c r="N47" s="69">
        <v>0.26107142857142868</v>
      </c>
      <c r="O47" s="69">
        <v>0.26642857142857151</v>
      </c>
      <c r="P47" s="69">
        <v>0.27178571428571435</v>
      </c>
      <c r="Q47" s="69">
        <v>0.27714285714285719</v>
      </c>
      <c r="R47" s="69">
        <v>0.28250000000000003</v>
      </c>
      <c r="S47" s="69">
        <v>0.28785714285714287</v>
      </c>
      <c r="T47" s="69">
        <v>0.29321428571428571</v>
      </c>
      <c r="U47" s="69">
        <v>0.29857142857142854</v>
      </c>
      <c r="V47" s="69">
        <v>0.30392857142857138</v>
      </c>
      <c r="W47" s="69">
        <v>0.30928571428571422</v>
      </c>
      <c r="X47" s="69">
        <v>0.31464285714285706</v>
      </c>
      <c r="Y47" s="69">
        <v>0.32</v>
      </c>
      <c r="Z47" s="69">
        <v>0.32</v>
      </c>
      <c r="AA47" s="69">
        <v>0.32</v>
      </c>
      <c r="AB47" s="69">
        <v>0.32</v>
      </c>
      <c r="AC47" s="69">
        <v>0.32</v>
      </c>
      <c r="AD47" s="69">
        <v>0.32</v>
      </c>
      <c r="AE47" s="69">
        <v>0.32</v>
      </c>
      <c r="AF47" s="69">
        <v>0.32</v>
      </c>
      <c r="AG47" s="69">
        <v>0.32</v>
      </c>
      <c r="AH47" s="69">
        <v>0.32</v>
      </c>
      <c r="AI47" s="69">
        <v>0.32</v>
      </c>
      <c r="AJ47" s="69">
        <v>0.32</v>
      </c>
      <c r="AK47" s="69">
        <v>0.32</v>
      </c>
      <c r="AL47" s="69">
        <v>0.32</v>
      </c>
      <c r="AM47" s="69">
        <v>0.32</v>
      </c>
      <c r="AN47" s="69">
        <v>0.32</v>
      </c>
      <c r="AO47" s="69">
        <v>0.32</v>
      </c>
      <c r="AP47" s="69">
        <v>0.32</v>
      </c>
      <c r="AQ47" s="69">
        <v>0.32</v>
      </c>
      <c r="AR47" s="69">
        <v>0.32</v>
      </c>
      <c r="AS47" s="69">
        <v>0.32</v>
      </c>
      <c r="AT47" s="69">
        <v>0.32</v>
      </c>
      <c r="AU47" s="69">
        <v>0.32</v>
      </c>
      <c r="AV47" s="69">
        <v>0.32</v>
      </c>
      <c r="AW47" s="69">
        <v>0.32</v>
      </c>
      <c r="AX47" s="69">
        <v>0.32</v>
      </c>
      <c r="AY47" s="69">
        <v>0.32</v>
      </c>
      <c r="AZ47" s="69">
        <v>0.32</v>
      </c>
      <c r="BA47" s="69">
        <v>0.32</v>
      </c>
      <c r="BB47" s="69">
        <v>0.32</v>
      </c>
      <c r="BC47" s="69">
        <v>0.32</v>
      </c>
      <c r="BD47" s="69">
        <v>0.32</v>
      </c>
      <c r="BE47" s="69">
        <v>0.32</v>
      </c>
      <c r="BF47" s="69">
        <v>0.32</v>
      </c>
      <c r="BG47" s="69">
        <v>0.32</v>
      </c>
      <c r="BH47" s="69">
        <v>0.32</v>
      </c>
      <c r="BI47" s="69">
        <v>0.32</v>
      </c>
      <c r="BJ47" s="69">
        <v>0.32</v>
      </c>
      <c r="BK47" s="69">
        <v>0.32</v>
      </c>
      <c r="BL47" s="69">
        <v>0.32</v>
      </c>
      <c r="BM47" s="69">
        <v>0.32</v>
      </c>
      <c r="BN47" s="69">
        <v>0.32</v>
      </c>
      <c r="BO47" s="69">
        <v>0.32</v>
      </c>
      <c r="BP47" s="69">
        <v>0.32</v>
      </c>
      <c r="BQ47" s="69">
        <v>0.32</v>
      </c>
      <c r="BR47" s="69">
        <v>0.32</v>
      </c>
      <c r="BS47" s="69">
        <v>0.32</v>
      </c>
      <c r="BT47" s="69">
        <v>0.32</v>
      </c>
      <c r="BU47" s="69">
        <v>0.32</v>
      </c>
      <c r="BV47" s="69">
        <v>0.32</v>
      </c>
      <c r="BW47" s="69">
        <v>0.32</v>
      </c>
      <c r="BX47" s="69">
        <v>0.32</v>
      </c>
      <c r="BY47" s="69">
        <v>0.32</v>
      </c>
      <c r="BZ47" s="69">
        <v>0.32</v>
      </c>
      <c r="CA47" s="69">
        <v>0.32</v>
      </c>
      <c r="CB47" s="69">
        <v>0.32</v>
      </c>
      <c r="CC47" s="69">
        <v>0.32</v>
      </c>
      <c r="CD47" s="69">
        <v>0.32</v>
      </c>
      <c r="CE47" s="69">
        <v>0.32</v>
      </c>
      <c r="CF47" s="69">
        <v>0.32</v>
      </c>
      <c r="CG47" s="69">
        <v>0.32</v>
      </c>
    </row>
    <row r="48" spans="1:85">
      <c r="A48">
        <v>45</v>
      </c>
      <c r="B48" t="s">
        <v>190</v>
      </c>
      <c r="C48" s="68">
        <v>0.11785714285714285</v>
      </c>
      <c r="D48" s="68">
        <v>0.1225</v>
      </c>
      <c r="E48" s="68">
        <v>0.12714285714285714</v>
      </c>
      <c r="F48" s="68">
        <v>0.13178571428571428</v>
      </c>
      <c r="G48" s="68">
        <v>0.13642857142857143</v>
      </c>
      <c r="H48" s="68">
        <v>0.14107142857142857</v>
      </c>
      <c r="I48" s="68">
        <v>0.14571428571428571</v>
      </c>
      <c r="J48" s="68">
        <v>0.15035714285714286</v>
      </c>
      <c r="K48" s="68">
        <v>0.155</v>
      </c>
      <c r="L48" s="68">
        <v>0.15964285714285714</v>
      </c>
      <c r="M48" s="68">
        <v>0.16428571428571428</v>
      </c>
      <c r="N48" s="68">
        <v>0.16892857142857143</v>
      </c>
      <c r="O48" s="68">
        <v>0.17357142857142857</v>
      </c>
      <c r="P48" s="68">
        <v>0.17821428571428571</v>
      </c>
      <c r="Q48" s="68">
        <v>0.18285714285714286</v>
      </c>
      <c r="R48" s="68">
        <v>0.1875</v>
      </c>
      <c r="S48" s="68">
        <v>0.19214285714285714</v>
      </c>
      <c r="T48" s="68">
        <v>0.19678571428571429</v>
      </c>
      <c r="U48" s="68">
        <v>0.20142857142857143</v>
      </c>
      <c r="V48" s="68">
        <v>0.20607142857142857</v>
      </c>
      <c r="W48" s="68">
        <v>0.21071428571428572</v>
      </c>
      <c r="X48" s="68">
        <v>0.21535714285714286</v>
      </c>
      <c r="Y48" s="68">
        <v>0.22</v>
      </c>
      <c r="Z48" s="68">
        <v>0.22</v>
      </c>
      <c r="AA48" s="68">
        <v>0.22</v>
      </c>
      <c r="AB48" s="68">
        <v>0.22</v>
      </c>
      <c r="AC48" s="68">
        <v>0.22</v>
      </c>
      <c r="AD48" s="68">
        <v>0.22</v>
      </c>
      <c r="AE48" s="68">
        <v>0.22</v>
      </c>
      <c r="AF48" s="68">
        <v>0.22</v>
      </c>
      <c r="AG48" s="68">
        <v>0.22</v>
      </c>
      <c r="AH48" s="68">
        <v>0.22</v>
      </c>
      <c r="AI48" s="68">
        <v>0.22</v>
      </c>
      <c r="AJ48" s="68">
        <v>0.22</v>
      </c>
      <c r="AK48" s="68">
        <v>0.22</v>
      </c>
      <c r="AL48" s="68">
        <v>0.22</v>
      </c>
      <c r="AM48" s="68">
        <v>0.22</v>
      </c>
      <c r="AN48" s="68">
        <v>0.22</v>
      </c>
      <c r="AO48" s="68">
        <v>0.22</v>
      </c>
      <c r="AP48" s="68">
        <v>0.22</v>
      </c>
      <c r="AQ48" s="68">
        <v>0.22</v>
      </c>
      <c r="AR48" s="68">
        <v>0.22</v>
      </c>
      <c r="AS48" s="68">
        <v>0.22</v>
      </c>
      <c r="AT48" s="68">
        <v>0.22</v>
      </c>
      <c r="AU48" s="68">
        <v>0.22</v>
      </c>
      <c r="AV48" s="68">
        <v>0.22</v>
      </c>
      <c r="AW48" s="68">
        <v>0.22</v>
      </c>
      <c r="AX48" s="68">
        <v>0.22</v>
      </c>
      <c r="AY48" s="68">
        <v>0.22</v>
      </c>
      <c r="AZ48" s="68">
        <v>0.22</v>
      </c>
      <c r="BA48" s="68">
        <v>0.22</v>
      </c>
      <c r="BB48" s="68">
        <v>0.22</v>
      </c>
      <c r="BC48" s="68">
        <v>0.22</v>
      </c>
      <c r="BD48" s="68">
        <v>0.22</v>
      </c>
      <c r="BE48" s="68">
        <v>0.22</v>
      </c>
      <c r="BF48" s="68">
        <v>0.22</v>
      </c>
      <c r="BG48" s="68">
        <v>0.22</v>
      </c>
      <c r="BH48" s="68">
        <v>0.22</v>
      </c>
      <c r="BI48" s="68">
        <v>0.22</v>
      </c>
      <c r="BJ48" s="68">
        <v>0.22</v>
      </c>
      <c r="BK48" s="68">
        <v>0.22</v>
      </c>
      <c r="BL48" s="68">
        <v>0.22</v>
      </c>
      <c r="BM48" s="68">
        <v>0.22</v>
      </c>
      <c r="BN48" s="68">
        <v>0.22</v>
      </c>
      <c r="BO48" s="68">
        <v>0.22</v>
      </c>
      <c r="BP48" s="68">
        <v>0.22</v>
      </c>
      <c r="BQ48" s="68">
        <v>0.22</v>
      </c>
      <c r="BR48" s="68">
        <v>0.22</v>
      </c>
      <c r="BS48" s="68">
        <v>0.22</v>
      </c>
      <c r="BT48" s="68">
        <v>0.22</v>
      </c>
      <c r="BU48" s="68">
        <v>0.22</v>
      </c>
      <c r="BV48" s="68">
        <v>0.22</v>
      </c>
      <c r="BW48" s="68">
        <v>0.22</v>
      </c>
      <c r="BX48" s="68">
        <v>0.22</v>
      </c>
      <c r="BY48" s="68">
        <v>0.22</v>
      </c>
      <c r="BZ48" s="68">
        <v>0.22</v>
      </c>
      <c r="CA48" s="68">
        <v>0.22</v>
      </c>
      <c r="CB48" s="68">
        <v>0.22</v>
      </c>
      <c r="CC48" s="68">
        <v>0.22</v>
      </c>
      <c r="CD48" s="68">
        <v>0.22</v>
      </c>
      <c r="CE48" s="68">
        <v>0.22</v>
      </c>
      <c r="CF48" s="68">
        <v>0.22</v>
      </c>
      <c r="CG48" s="68">
        <v>0.22</v>
      </c>
    </row>
    <row r="49" spans="1:85">
      <c r="A49">
        <v>46</v>
      </c>
      <c r="B49" t="s">
        <v>191</v>
      </c>
      <c r="C49" s="68">
        <v>0.11785714285714285</v>
      </c>
      <c r="D49" s="68">
        <v>0.1225</v>
      </c>
      <c r="E49" s="68">
        <v>0.12714285714285714</v>
      </c>
      <c r="F49" s="68">
        <v>0.13178571428571428</v>
      </c>
      <c r="G49" s="68">
        <v>0.13642857142857143</v>
      </c>
      <c r="H49" s="68">
        <v>0.14107142857142857</v>
      </c>
      <c r="I49" s="68">
        <v>0.14571428571428571</v>
      </c>
      <c r="J49" s="68">
        <v>0.15035714285714286</v>
      </c>
      <c r="K49" s="68">
        <v>0.155</v>
      </c>
      <c r="L49" s="68">
        <v>0.15964285714285714</v>
      </c>
      <c r="M49" s="68">
        <v>0.16428571428571428</v>
      </c>
      <c r="N49" s="68">
        <v>0.16892857142857143</v>
      </c>
      <c r="O49" s="68">
        <v>0.17357142857142857</v>
      </c>
      <c r="P49" s="68">
        <v>0.17821428571428571</v>
      </c>
      <c r="Q49" s="68">
        <v>0.18285714285714286</v>
      </c>
      <c r="R49" s="68">
        <v>0.1875</v>
      </c>
      <c r="S49" s="68">
        <v>0.19214285714285714</v>
      </c>
      <c r="T49" s="68">
        <v>0.19678571428571429</v>
      </c>
      <c r="U49" s="68">
        <v>0.20142857142857143</v>
      </c>
      <c r="V49" s="68">
        <v>0.20607142857142857</v>
      </c>
      <c r="W49" s="68">
        <v>0.21071428571428572</v>
      </c>
      <c r="X49" s="68">
        <v>0.21535714285714286</v>
      </c>
      <c r="Y49" s="68">
        <v>0.22</v>
      </c>
      <c r="Z49" s="68">
        <v>0.22</v>
      </c>
      <c r="AA49" s="68">
        <v>0.22</v>
      </c>
      <c r="AB49" s="68">
        <v>0.22</v>
      </c>
      <c r="AC49" s="68">
        <v>0.22</v>
      </c>
      <c r="AD49" s="68">
        <v>0.22</v>
      </c>
      <c r="AE49" s="68">
        <v>0.22</v>
      </c>
      <c r="AF49" s="68">
        <v>0.22</v>
      </c>
      <c r="AG49" s="68">
        <v>0.22</v>
      </c>
      <c r="AH49" s="68">
        <v>0.22</v>
      </c>
      <c r="AI49" s="68">
        <v>0.22</v>
      </c>
      <c r="AJ49" s="68">
        <v>0.22</v>
      </c>
      <c r="AK49" s="68">
        <v>0.22</v>
      </c>
      <c r="AL49" s="68">
        <v>0.22</v>
      </c>
      <c r="AM49" s="68">
        <v>0.22</v>
      </c>
      <c r="AN49" s="68">
        <v>0.22</v>
      </c>
      <c r="AO49" s="68">
        <v>0.22</v>
      </c>
      <c r="AP49" s="68">
        <v>0.22</v>
      </c>
      <c r="AQ49" s="68">
        <v>0.22</v>
      </c>
      <c r="AR49" s="68">
        <v>0.22</v>
      </c>
      <c r="AS49" s="68">
        <v>0.22</v>
      </c>
      <c r="AT49" s="68">
        <v>0.22</v>
      </c>
      <c r="AU49" s="68">
        <v>0.22</v>
      </c>
      <c r="AV49" s="68">
        <v>0.22</v>
      </c>
      <c r="AW49" s="68">
        <v>0.22</v>
      </c>
      <c r="AX49" s="68">
        <v>0.22</v>
      </c>
      <c r="AY49" s="68">
        <v>0.22</v>
      </c>
      <c r="AZ49" s="68">
        <v>0.22</v>
      </c>
      <c r="BA49" s="68">
        <v>0.22</v>
      </c>
      <c r="BB49" s="68">
        <v>0.22</v>
      </c>
      <c r="BC49" s="68">
        <v>0.22</v>
      </c>
      <c r="BD49" s="68">
        <v>0.22</v>
      </c>
      <c r="BE49" s="68">
        <v>0.22</v>
      </c>
      <c r="BF49" s="68">
        <v>0.22</v>
      </c>
      <c r="BG49" s="68">
        <v>0.22</v>
      </c>
      <c r="BH49" s="68">
        <v>0.22</v>
      </c>
      <c r="BI49" s="68">
        <v>0.22</v>
      </c>
      <c r="BJ49" s="68">
        <v>0.22</v>
      </c>
      <c r="BK49" s="68">
        <v>0.22</v>
      </c>
      <c r="BL49" s="68">
        <v>0.22</v>
      </c>
      <c r="BM49" s="68">
        <v>0.22</v>
      </c>
      <c r="BN49" s="68">
        <v>0.22</v>
      </c>
      <c r="BO49" s="68">
        <v>0.22</v>
      </c>
      <c r="BP49" s="68">
        <v>0.22</v>
      </c>
      <c r="BQ49" s="68">
        <v>0.22</v>
      </c>
      <c r="BR49" s="68">
        <v>0.22</v>
      </c>
      <c r="BS49" s="68">
        <v>0.22</v>
      </c>
      <c r="BT49" s="68">
        <v>0.22</v>
      </c>
      <c r="BU49" s="68">
        <v>0.22</v>
      </c>
      <c r="BV49" s="68">
        <v>0.22</v>
      </c>
      <c r="BW49" s="68">
        <v>0.22</v>
      </c>
      <c r="BX49" s="68">
        <v>0.22</v>
      </c>
      <c r="BY49" s="68">
        <v>0.22</v>
      </c>
      <c r="BZ49" s="68">
        <v>0.22</v>
      </c>
      <c r="CA49" s="68">
        <v>0.22</v>
      </c>
      <c r="CB49" s="68">
        <v>0.22</v>
      </c>
      <c r="CC49" s="68">
        <v>0.22</v>
      </c>
      <c r="CD49" s="68">
        <v>0.22</v>
      </c>
      <c r="CE49" s="68">
        <v>0.22</v>
      </c>
      <c r="CF49" s="68">
        <v>0.22</v>
      </c>
      <c r="CG49" s="68">
        <v>0.22</v>
      </c>
    </row>
    <row r="50" spans="1:85">
      <c r="A50">
        <v>47</v>
      </c>
      <c r="B50" t="s">
        <v>192</v>
      </c>
      <c r="C50" s="68">
        <v>0.11785714285714285</v>
      </c>
      <c r="D50" s="68">
        <v>0.1225</v>
      </c>
      <c r="E50" s="68">
        <v>0.12714285714285714</v>
      </c>
      <c r="F50" s="68">
        <v>0.13178571428571428</v>
      </c>
      <c r="G50" s="68">
        <v>0.13642857142857143</v>
      </c>
      <c r="H50" s="68">
        <v>0.14107142857142857</v>
      </c>
      <c r="I50" s="68">
        <v>0.14571428571428571</v>
      </c>
      <c r="J50" s="68">
        <v>0.15035714285714286</v>
      </c>
      <c r="K50" s="68">
        <v>0.155</v>
      </c>
      <c r="L50" s="68">
        <v>0.15964285714285714</v>
      </c>
      <c r="M50" s="68">
        <v>0.16428571428571428</v>
      </c>
      <c r="N50" s="68">
        <v>0.16892857142857143</v>
      </c>
      <c r="O50" s="68">
        <v>0.17357142857142857</v>
      </c>
      <c r="P50" s="68">
        <v>0.17821428571428571</v>
      </c>
      <c r="Q50" s="68">
        <v>0.18285714285714286</v>
      </c>
      <c r="R50" s="68">
        <v>0.1875</v>
      </c>
      <c r="S50" s="68">
        <v>0.19214285714285714</v>
      </c>
      <c r="T50" s="68">
        <v>0.19678571428571429</v>
      </c>
      <c r="U50" s="68">
        <v>0.20142857142857143</v>
      </c>
      <c r="V50" s="68">
        <v>0.20607142857142857</v>
      </c>
      <c r="W50" s="68">
        <v>0.21071428571428572</v>
      </c>
      <c r="X50" s="68">
        <v>0.21535714285714286</v>
      </c>
      <c r="Y50" s="68">
        <v>0.22</v>
      </c>
      <c r="Z50" s="68">
        <v>0.22</v>
      </c>
      <c r="AA50" s="68">
        <v>0.22</v>
      </c>
      <c r="AB50" s="68">
        <v>0.22</v>
      </c>
      <c r="AC50" s="68">
        <v>0.22</v>
      </c>
      <c r="AD50" s="68">
        <v>0.22</v>
      </c>
      <c r="AE50" s="68">
        <v>0.22</v>
      </c>
      <c r="AF50" s="68">
        <v>0.22</v>
      </c>
      <c r="AG50" s="68">
        <v>0.22</v>
      </c>
      <c r="AH50" s="68">
        <v>0.22</v>
      </c>
      <c r="AI50" s="68">
        <v>0.22</v>
      </c>
      <c r="AJ50" s="68">
        <v>0.22</v>
      </c>
      <c r="AK50" s="68">
        <v>0.22</v>
      </c>
      <c r="AL50" s="68">
        <v>0.22</v>
      </c>
      <c r="AM50" s="68">
        <v>0.22</v>
      </c>
      <c r="AN50" s="68">
        <v>0.22</v>
      </c>
      <c r="AO50" s="68">
        <v>0.22</v>
      </c>
      <c r="AP50" s="68">
        <v>0.22</v>
      </c>
      <c r="AQ50" s="68">
        <v>0.22</v>
      </c>
      <c r="AR50" s="68">
        <v>0.22</v>
      </c>
      <c r="AS50" s="68">
        <v>0.22</v>
      </c>
      <c r="AT50" s="68">
        <v>0.22</v>
      </c>
      <c r="AU50" s="68">
        <v>0.22</v>
      </c>
      <c r="AV50" s="68">
        <v>0.22</v>
      </c>
      <c r="AW50" s="68">
        <v>0.22</v>
      </c>
      <c r="AX50" s="68">
        <v>0.22</v>
      </c>
      <c r="AY50" s="68">
        <v>0.22</v>
      </c>
      <c r="AZ50" s="68">
        <v>0.22</v>
      </c>
      <c r="BA50" s="68">
        <v>0.22</v>
      </c>
      <c r="BB50" s="68">
        <v>0.22</v>
      </c>
      <c r="BC50" s="68">
        <v>0.22</v>
      </c>
      <c r="BD50" s="68">
        <v>0.22</v>
      </c>
      <c r="BE50" s="68">
        <v>0.22</v>
      </c>
      <c r="BF50" s="68">
        <v>0.22</v>
      </c>
      <c r="BG50" s="68">
        <v>0.22</v>
      </c>
      <c r="BH50" s="68">
        <v>0.22</v>
      </c>
      <c r="BI50" s="68">
        <v>0.22</v>
      </c>
      <c r="BJ50" s="68">
        <v>0.22</v>
      </c>
      <c r="BK50" s="68">
        <v>0.22</v>
      </c>
      <c r="BL50" s="68">
        <v>0.22</v>
      </c>
      <c r="BM50" s="68">
        <v>0.22</v>
      </c>
      <c r="BN50" s="68">
        <v>0.22</v>
      </c>
      <c r="BO50" s="68">
        <v>0.22</v>
      </c>
      <c r="BP50" s="68">
        <v>0.22</v>
      </c>
      <c r="BQ50" s="68">
        <v>0.22</v>
      </c>
      <c r="BR50" s="68">
        <v>0.22</v>
      </c>
      <c r="BS50" s="68">
        <v>0.22</v>
      </c>
      <c r="BT50" s="68">
        <v>0.22</v>
      </c>
      <c r="BU50" s="68">
        <v>0.22</v>
      </c>
      <c r="BV50" s="68">
        <v>0.22</v>
      </c>
      <c r="BW50" s="68">
        <v>0.22</v>
      </c>
      <c r="BX50" s="68">
        <v>0.22</v>
      </c>
      <c r="BY50" s="68">
        <v>0.22</v>
      </c>
      <c r="BZ50" s="68">
        <v>0.22</v>
      </c>
      <c r="CA50" s="68">
        <v>0.22</v>
      </c>
      <c r="CB50" s="68">
        <v>0.22</v>
      </c>
      <c r="CC50" s="68">
        <v>0.22</v>
      </c>
      <c r="CD50" s="68">
        <v>0.22</v>
      </c>
      <c r="CE50" s="68">
        <v>0.22</v>
      </c>
      <c r="CF50" s="68">
        <v>0.22</v>
      </c>
      <c r="CG50" s="68">
        <v>0.22</v>
      </c>
    </row>
    <row r="51" spans="1:85">
      <c r="A51">
        <v>48</v>
      </c>
      <c r="B51" t="s">
        <v>193</v>
      </c>
      <c r="C51" s="68">
        <v>1.8571428571428572E-2</v>
      </c>
      <c r="D51" s="68">
        <v>0.02</v>
      </c>
      <c r="E51" s="68">
        <v>2.1428571428571429E-2</v>
      </c>
      <c r="F51" s="68">
        <v>2.2857142857142857E-2</v>
      </c>
      <c r="G51" s="68">
        <v>2.4285714285714285E-2</v>
      </c>
      <c r="H51" s="68">
        <v>2.5714285714285714E-2</v>
      </c>
      <c r="I51" s="68">
        <v>2.7142857142857142E-2</v>
      </c>
      <c r="J51" s="68">
        <v>2.8571428571428571E-2</v>
      </c>
      <c r="K51" s="68">
        <v>0.03</v>
      </c>
      <c r="L51" s="68">
        <v>3.1428571428571431E-2</v>
      </c>
      <c r="M51" s="68">
        <v>3.2857142857142863E-2</v>
      </c>
      <c r="N51" s="68">
        <v>3.4285714285714294E-2</v>
      </c>
      <c r="O51" s="68">
        <v>3.5714285714285726E-2</v>
      </c>
      <c r="P51" s="68">
        <v>3.7142857142857158E-2</v>
      </c>
      <c r="Q51" s="68">
        <v>3.857142857142859E-2</v>
      </c>
      <c r="R51" s="68">
        <v>4.0000000000000022E-2</v>
      </c>
      <c r="S51" s="68">
        <v>4.1428571428571453E-2</v>
      </c>
      <c r="T51" s="68">
        <v>4.2857142857142885E-2</v>
      </c>
      <c r="U51" s="68">
        <v>4.4285714285714317E-2</v>
      </c>
      <c r="V51" s="68">
        <v>4.5714285714285749E-2</v>
      </c>
      <c r="W51" s="68">
        <v>4.7142857142857181E-2</v>
      </c>
      <c r="X51" s="68">
        <v>4.8571428571428613E-2</v>
      </c>
      <c r="Y51" s="68">
        <v>0.05</v>
      </c>
      <c r="Z51" s="68">
        <v>0.05</v>
      </c>
      <c r="AA51" s="68">
        <v>0.05</v>
      </c>
      <c r="AB51" s="68">
        <v>0.05</v>
      </c>
      <c r="AC51" s="68">
        <v>0.05</v>
      </c>
      <c r="AD51" s="68">
        <v>0.05</v>
      </c>
      <c r="AE51" s="68">
        <v>0.05</v>
      </c>
      <c r="AF51" s="68">
        <v>0.05</v>
      </c>
      <c r="AG51" s="68">
        <v>0.05</v>
      </c>
      <c r="AH51" s="68">
        <v>0.05</v>
      </c>
      <c r="AI51" s="68">
        <v>0.05</v>
      </c>
      <c r="AJ51" s="68">
        <v>0.05</v>
      </c>
      <c r="AK51" s="68">
        <v>0.05</v>
      </c>
      <c r="AL51" s="68">
        <v>0.05</v>
      </c>
      <c r="AM51" s="68">
        <v>0.05</v>
      </c>
      <c r="AN51" s="68">
        <v>0.05</v>
      </c>
      <c r="AO51" s="68">
        <v>0.05</v>
      </c>
      <c r="AP51" s="68">
        <v>0.05</v>
      </c>
      <c r="AQ51" s="68">
        <v>0.05</v>
      </c>
      <c r="AR51" s="68">
        <v>0.05</v>
      </c>
      <c r="AS51" s="68">
        <v>0.05</v>
      </c>
      <c r="AT51" s="68">
        <v>0.05</v>
      </c>
      <c r="AU51" s="68">
        <v>0.05</v>
      </c>
      <c r="AV51" s="68">
        <v>0.05</v>
      </c>
      <c r="AW51" s="68">
        <v>0.05</v>
      </c>
      <c r="AX51" s="68">
        <v>0.05</v>
      </c>
      <c r="AY51" s="68">
        <v>0.05</v>
      </c>
      <c r="AZ51" s="68">
        <v>0.05</v>
      </c>
      <c r="BA51" s="68">
        <v>0.05</v>
      </c>
      <c r="BB51" s="68">
        <v>0.05</v>
      </c>
      <c r="BC51" s="68">
        <v>0.05</v>
      </c>
      <c r="BD51" s="68">
        <v>0.05</v>
      </c>
      <c r="BE51" s="68">
        <v>0.05</v>
      </c>
      <c r="BF51" s="68">
        <v>0.05</v>
      </c>
      <c r="BG51" s="68">
        <v>0.05</v>
      </c>
      <c r="BH51" s="68">
        <v>0.05</v>
      </c>
      <c r="BI51" s="68">
        <v>0.05</v>
      </c>
      <c r="BJ51" s="68">
        <v>0.05</v>
      </c>
      <c r="BK51" s="68">
        <v>0.05</v>
      </c>
      <c r="BL51" s="68">
        <v>0.05</v>
      </c>
      <c r="BM51" s="68">
        <v>0.05</v>
      </c>
      <c r="BN51" s="68">
        <v>0.05</v>
      </c>
      <c r="BO51" s="68">
        <v>0.05</v>
      </c>
      <c r="BP51" s="68">
        <v>0.05</v>
      </c>
      <c r="BQ51" s="68">
        <v>0.05</v>
      </c>
      <c r="BR51" s="68">
        <v>0.05</v>
      </c>
      <c r="BS51" s="68">
        <v>0.05</v>
      </c>
      <c r="BT51" s="68">
        <v>0.05</v>
      </c>
      <c r="BU51" s="68">
        <v>0.05</v>
      </c>
      <c r="BV51" s="68">
        <v>0.05</v>
      </c>
      <c r="BW51" s="68">
        <v>0.05</v>
      </c>
      <c r="BX51" s="68">
        <v>0.05</v>
      </c>
      <c r="BY51" s="68">
        <v>0.05</v>
      </c>
      <c r="BZ51" s="68">
        <v>0.05</v>
      </c>
      <c r="CA51" s="68">
        <v>0.05</v>
      </c>
      <c r="CB51" s="68">
        <v>0.05</v>
      </c>
      <c r="CC51" s="68">
        <v>0.05</v>
      </c>
      <c r="CD51" s="68">
        <v>0.05</v>
      </c>
      <c r="CE51" s="68">
        <v>0.05</v>
      </c>
      <c r="CF51" s="68">
        <v>0.05</v>
      </c>
      <c r="CG51" s="68">
        <v>0.05</v>
      </c>
    </row>
    <row r="52" spans="1:85">
      <c r="A52">
        <v>49</v>
      </c>
      <c r="B52" t="s">
        <v>194</v>
      </c>
      <c r="C52" s="68">
        <v>1.8571428571428572E-2</v>
      </c>
      <c r="D52" s="68">
        <v>0.02</v>
      </c>
      <c r="E52" s="68">
        <v>2.1428571428571429E-2</v>
      </c>
      <c r="F52" s="68">
        <v>2.2857142857142857E-2</v>
      </c>
      <c r="G52" s="68">
        <v>2.4285714285714285E-2</v>
      </c>
      <c r="H52" s="68">
        <v>2.5714285714285714E-2</v>
      </c>
      <c r="I52" s="68">
        <v>2.7142857142857142E-2</v>
      </c>
      <c r="J52" s="68">
        <v>2.8571428571428571E-2</v>
      </c>
      <c r="K52" s="68">
        <v>0.03</v>
      </c>
      <c r="L52" s="68">
        <v>3.1428571428571431E-2</v>
      </c>
      <c r="M52" s="68">
        <v>3.2857142857142863E-2</v>
      </c>
      <c r="N52" s="68">
        <v>3.4285714285714294E-2</v>
      </c>
      <c r="O52" s="68">
        <v>3.5714285714285726E-2</v>
      </c>
      <c r="P52" s="68">
        <v>3.7142857142857158E-2</v>
      </c>
      <c r="Q52" s="68">
        <v>3.857142857142859E-2</v>
      </c>
      <c r="R52" s="68">
        <v>4.0000000000000022E-2</v>
      </c>
      <c r="S52" s="68">
        <v>4.1428571428571453E-2</v>
      </c>
      <c r="T52" s="68">
        <v>4.2857142857142885E-2</v>
      </c>
      <c r="U52" s="68">
        <v>4.4285714285714317E-2</v>
      </c>
      <c r="V52" s="68">
        <v>4.5714285714285749E-2</v>
      </c>
      <c r="W52" s="68">
        <v>4.7142857142857181E-2</v>
      </c>
      <c r="X52" s="68">
        <v>4.8571428571428613E-2</v>
      </c>
      <c r="Y52" s="68">
        <v>0.05</v>
      </c>
      <c r="Z52" s="68">
        <v>0.05</v>
      </c>
      <c r="AA52" s="68">
        <v>0.05</v>
      </c>
      <c r="AB52" s="68">
        <v>0.05</v>
      </c>
      <c r="AC52" s="68">
        <v>0.05</v>
      </c>
      <c r="AD52" s="68">
        <v>0.05</v>
      </c>
      <c r="AE52" s="68">
        <v>0.05</v>
      </c>
      <c r="AF52" s="68">
        <v>0.05</v>
      </c>
      <c r="AG52" s="68">
        <v>0.05</v>
      </c>
      <c r="AH52" s="68">
        <v>0.05</v>
      </c>
      <c r="AI52" s="68">
        <v>0.05</v>
      </c>
      <c r="AJ52" s="68">
        <v>0.05</v>
      </c>
      <c r="AK52" s="68">
        <v>0.05</v>
      </c>
      <c r="AL52" s="68">
        <v>0.05</v>
      </c>
      <c r="AM52" s="68">
        <v>0.05</v>
      </c>
      <c r="AN52" s="68">
        <v>0.05</v>
      </c>
      <c r="AO52" s="68">
        <v>0.05</v>
      </c>
      <c r="AP52" s="68">
        <v>0.05</v>
      </c>
      <c r="AQ52" s="68">
        <v>0.05</v>
      </c>
      <c r="AR52" s="68">
        <v>0.05</v>
      </c>
      <c r="AS52" s="68">
        <v>0.05</v>
      </c>
      <c r="AT52" s="68">
        <v>0.05</v>
      </c>
      <c r="AU52" s="68">
        <v>0.05</v>
      </c>
      <c r="AV52" s="68">
        <v>0.05</v>
      </c>
      <c r="AW52" s="68">
        <v>0.05</v>
      </c>
      <c r="AX52" s="68">
        <v>0.05</v>
      </c>
      <c r="AY52" s="68">
        <v>0.05</v>
      </c>
      <c r="AZ52" s="68">
        <v>0.05</v>
      </c>
      <c r="BA52" s="68">
        <v>0.05</v>
      </c>
      <c r="BB52" s="68">
        <v>0.05</v>
      </c>
      <c r="BC52" s="68">
        <v>0.05</v>
      </c>
      <c r="BD52" s="68">
        <v>0.05</v>
      </c>
      <c r="BE52" s="68">
        <v>0.05</v>
      </c>
      <c r="BF52" s="68">
        <v>0.05</v>
      </c>
      <c r="BG52" s="68">
        <v>0.05</v>
      </c>
      <c r="BH52" s="68">
        <v>0.05</v>
      </c>
      <c r="BI52" s="68">
        <v>0.05</v>
      </c>
      <c r="BJ52" s="68">
        <v>0.05</v>
      </c>
      <c r="BK52" s="68">
        <v>0.05</v>
      </c>
      <c r="BL52" s="68">
        <v>0.05</v>
      </c>
      <c r="BM52" s="68">
        <v>0.05</v>
      </c>
      <c r="BN52" s="68">
        <v>0.05</v>
      </c>
      <c r="BO52" s="68">
        <v>0.05</v>
      </c>
      <c r="BP52" s="68">
        <v>0.05</v>
      </c>
      <c r="BQ52" s="68">
        <v>0.05</v>
      </c>
      <c r="BR52" s="68">
        <v>0.05</v>
      </c>
      <c r="BS52" s="68">
        <v>0.05</v>
      </c>
      <c r="BT52" s="68">
        <v>0.05</v>
      </c>
      <c r="BU52" s="68">
        <v>0.05</v>
      </c>
      <c r="BV52" s="68">
        <v>0.05</v>
      </c>
      <c r="BW52" s="68">
        <v>0.05</v>
      </c>
      <c r="BX52" s="68">
        <v>0.05</v>
      </c>
      <c r="BY52" s="68">
        <v>0.05</v>
      </c>
      <c r="BZ52" s="68">
        <v>0.05</v>
      </c>
      <c r="CA52" s="68">
        <v>0.05</v>
      </c>
      <c r="CB52" s="68">
        <v>0.05</v>
      </c>
      <c r="CC52" s="68">
        <v>0.05</v>
      </c>
      <c r="CD52" s="68">
        <v>0.05</v>
      </c>
      <c r="CE52" s="68">
        <v>0.05</v>
      </c>
      <c r="CF52" s="68">
        <v>0.05</v>
      </c>
      <c r="CG52" s="68">
        <v>0.05</v>
      </c>
    </row>
    <row r="53" spans="1:85">
      <c r="A53">
        <v>50</v>
      </c>
      <c r="B53" t="s">
        <v>195</v>
      </c>
      <c r="C53" s="68">
        <v>1.8571428571428572E-2</v>
      </c>
      <c r="D53" s="68">
        <v>0.02</v>
      </c>
      <c r="E53" s="68">
        <v>2.1428571428571429E-2</v>
      </c>
      <c r="F53" s="68">
        <v>2.2857142857142857E-2</v>
      </c>
      <c r="G53" s="68">
        <v>2.4285714285714285E-2</v>
      </c>
      <c r="H53" s="68">
        <v>2.5714285714285714E-2</v>
      </c>
      <c r="I53" s="68">
        <v>2.7142857142857142E-2</v>
      </c>
      <c r="J53" s="68">
        <v>2.8571428571428571E-2</v>
      </c>
      <c r="K53" s="68">
        <v>0.03</v>
      </c>
      <c r="L53" s="68">
        <v>3.1428571428571431E-2</v>
      </c>
      <c r="M53" s="68">
        <v>3.2857142857142863E-2</v>
      </c>
      <c r="N53" s="68">
        <v>3.4285714285714294E-2</v>
      </c>
      <c r="O53" s="68">
        <v>3.5714285714285726E-2</v>
      </c>
      <c r="P53" s="68">
        <v>3.7142857142857158E-2</v>
      </c>
      <c r="Q53" s="68">
        <v>3.857142857142859E-2</v>
      </c>
      <c r="R53" s="68">
        <v>4.0000000000000022E-2</v>
      </c>
      <c r="S53" s="68">
        <v>4.1428571428571453E-2</v>
      </c>
      <c r="T53" s="68">
        <v>4.2857142857142885E-2</v>
      </c>
      <c r="U53" s="68">
        <v>4.4285714285714317E-2</v>
      </c>
      <c r="V53" s="68">
        <v>4.5714285714285749E-2</v>
      </c>
      <c r="W53" s="68">
        <v>4.7142857142857181E-2</v>
      </c>
      <c r="X53" s="68">
        <v>4.8571428571428613E-2</v>
      </c>
      <c r="Y53" s="68">
        <v>0.05</v>
      </c>
      <c r="Z53" s="68">
        <v>0.05</v>
      </c>
      <c r="AA53" s="68">
        <v>0.05</v>
      </c>
      <c r="AB53" s="68">
        <v>0.05</v>
      </c>
      <c r="AC53" s="68">
        <v>0.05</v>
      </c>
      <c r="AD53" s="68">
        <v>0.05</v>
      </c>
      <c r="AE53" s="68">
        <v>0.05</v>
      </c>
      <c r="AF53" s="68">
        <v>0.05</v>
      </c>
      <c r="AG53" s="68">
        <v>0.05</v>
      </c>
      <c r="AH53" s="68">
        <v>0.05</v>
      </c>
      <c r="AI53" s="68">
        <v>0.05</v>
      </c>
      <c r="AJ53" s="68">
        <v>0.05</v>
      </c>
      <c r="AK53" s="68">
        <v>0.05</v>
      </c>
      <c r="AL53" s="68">
        <v>0.05</v>
      </c>
      <c r="AM53" s="68">
        <v>0.05</v>
      </c>
      <c r="AN53" s="68">
        <v>0.05</v>
      </c>
      <c r="AO53" s="68">
        <v>0.05</v>
      </c>
      <c r="AP53" s="68">
        <v>0.05</v>
      </c>
      <c r="AQ53" s="68">
        <v>0.05</v>
      </c>
      <c r="AR53" s="68">
        <v>0.05</v>
      </c>
      <c r="AS53" s="68">
        <v>0.05</v>
      </c>
      <c r="AT53" s="68">
        <v>0.05</v>
      </c>
      <c r="AU53" s="68">
        <v>0.05</v>
      </c>
      <c r="AV53" s="68">
        <v>0.05</v>
      </c>
      <c r="AW53" s="68">
        <v>0.05</v>
      </c>
      <c r="AX53" s="68">
        <v>0.05</v>
      </c>
      <c r="AY53" s="68">
        <v>0.05</v>
      </c>
      <c r="AZ53" s="68">
        <v>0.05</v>
      </c>
      <c r="BA53" s="68">
        <v>0.05</v>
      </c>
      <c r="BB53" s="68">
        <v>0.05</v>
      </c>
      <c r="BC53" s="68">
        <v>0.05</v>
      </c>
      <c r="BD53" s="68">
        <v>0.05</v>
      </c>
      <c r="BE53" s="68">
        <v>0.05</v>
      </c>
      <c r="BF53" s="68">
        <v>0.05</v>
      </c>
      <c r="BG53" s="68">
        <v>0.05</v>
      </c>
      <c r="BH53" s="68">
        <v>0.05</v>
      </c>
      <c r="BI53" s="68">
        <v>0.05</v>
      </c>
      <c r="BJ53" s="68">
        <v>0.05</v>
      </c>
      <c r="BK53" s="68">
        <v>0.05</v>
      </c>
      <c r="BL53" s="68">
        <v>0.05</v>
      </c>
      <c r="BM53" s="68">
        <v>0.05</v>
      </c>
      <c r="BN53" s="68">
        <v>0.05</v>
      </c>
      <c r="BO53" s="68">
        <v>0.05</v>
      </c>
      <c r="BP53" s="68">
        <v>0.05</v>
      </c>
      <c r="BQ53" s="68">
        <v>0.05</v>
      </c>
      <c r="BR53" s="68">
        <v>0.05</v>
      </c>
      <c r="BS53" s="68">
        <v>0.05</v>
      </c>
      <c r="BT53" s="68">
        <v>0.05</v>
      </c>
      <c r="BU53" s="68">
        <v>0.05</v>
      </c>
      <c r="BV53" s="68">
        <v>0.05</v>
      </c>
      <c r="BW53" s="68">
        <v>0.05</v>
      </c>
      <c r="BX53" s="68">
        <v>0.05</v>
      </c>
      <c r="BY53" s="68">
        <v>0.05</v>
      </c>
      <c r="BZ53" s="68">
        <v>0.05</v>
      </c>
      <c r="CA53" s="68">
        <v>0.05</v>
      </c>
      <c r="CB53" s="68">
        <v>0.05</v>
      </c>
      <c r="CC53" s="68">
        <v>0.05</v>
      </c>
      <c r="CD53" s="68">
        <v>0.05</v>
      </c>
      <c r="CE53" s="68">
        <v>0.05</v>
      </c>
      <c r="CF53" s="68">
        <v>0.05</v>
      </c>
      <c r="CG53" s="68">
        <v>0.05</v>
      </c>
    </row>
    <row r="54" spans="1:85">
      <c r="A54">
        <v>51</v>
      </c>
      <c r="B54" t="s">
        <v>196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</row>
    <row r="55" spans="1:85">
      <c r="A55">
        <v>52</v>
      </c>
      <c r="B55" t="s">
        <v>197</v>
      </c>
      <c r="C55" s="68">
        <v>0</v>
      </c>
      <c r="D55" s="68">
        <v>0</v>
      </c>
      <c r="E55" s="68">
        <v>0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8">
        <v>0</v>
      </c>
      <c r="AM55" s="68">
        <v>0</v>
      </c>
      <c r="AN55" s="68">
        <v>0</v>
      </c>
      <c r="AO55" s="68">
        <v>0</v>
      </c>
      <c r="AP55" s="68">
        <v>0</v>
      </c>
      <c r="AQ55" s="68">
        <v>0</v>
      </c>
      <c r="AR55" s="68">
        <v>0</v>
      </c>
      <c r="AS55" s="68">
        <v>0</v>
      </c>
      <c r="AT55" s="68">
        <v>0</v>
      </c>
      <c r="AU55" s="68">
        <v>0</v>
      </c>
      <c r="AV55" s="68">
        <v>0</v>
      </c>
      <c r="AW55" s="68">
        <v>0</v>
      </c>
      <c r="AX55" s="68">
        <v>0</v>
      </c>
      <c r="AY55" s="68">
        <v>0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0</v>
      </c>
      <c r="BO55" s="68">
        <v>0</v>
      </c>
      <c r="BP55" s="68">
        <v>0</v>
      </c>
      <c r="BQ55" s="68">
        <v>0</v>
      </c>
      <c r="BR55" s="68">
        <v>0</v>
      </c>
      <c r="BS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68">
        <v>0</v>
      </c>
    </row>
    <row r="56" spans="1:85">
      <c r="A56">
        <v>53</v>
      </c>
      <c r="B56" t="s">
        <v>198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</row>
    <row r="57" spans="1:85">
      <c r="A57">
        <v>54</v>
      </c>
      <c r="B57" t="str">
        <f>LOOKUP(A57,[3]Regions!$A$4:$A$98,[3]Regions!$B$4:$B$98)</f>
        <v>Ukraine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>
        <v>0</v>
      </c>
      <c r="AE57" s="68">
        <v>0</v>
      </c>
      <c r="AF57" s="68">
        <v>0</v>
      </c>
      <c r="AG57" s="68">
        <v>0</v>
      </c>
      <c r="AH57" s="68">
        <v>0</v>
      </c>
      <c r="AI57" s="68">
        <v>0</v>
      </c>
      <c r="AJ57" s="68">
        <v>0</v>
      </c>
      <c r="AK57" s="68">
        <v>0</v>
      </c>
      <c r="AL57" s="68">
        <v>0</v>
      </c>
      <c r="AM57" s="68">
        <v>0</v>
      </c>
      <c r="AN57" s="68">
        <v>0</v>
      </c>
      <c r="AO57" s="68">
        <v>0</v>
      </c>
      <c r="AP57" s="68">
        <v>0</v>
      </c>
      <c r="AQ57" s="68">
        <v>0</v>
      </c>
      <c r="AR57" s="68">
        <v>0</v>
      </c>
      <c r="AS57" s="68">
        <v>0</v>
      </c>
      <c r="AT57" s="68">
        <v>0</v>
      </c>
      <c r="AU57" s="68">
        <v>0</v>
      </c>
      <c r="AV57" s="68">
        <v>0</v>
      </c>
      <c r="AW57" s="68">
        <v>0</v>
      </c>
      <c r="AX57" s="68">
        <v>0</v>
      </c>
      <c r="AY57" s="68">
        <v>0</v>
      </c>
      <c r="AZ57" s="68">
        <v>0</v>
      </c>
      <c r="BA57" s="68">
        <v>0</v>
      </c>
      <c r="BB57" s="68">
        <v>0</v>
      </c>
      <c r="BC57" s="68">
        <v>0</v>
      </c>
      <c r="BD57" s="68">
        <v>0</v>
      </c>
      <c r="BE57" s="68">
        <v>0</v>
      </c>
      <c r="BF57" s="68">
        <v>0</v>
      </c>
      <c r="BG57" s="68">
        <v>0</v>
      </c>
      <c r="BH57" s="68">
        <v>0</v>
      </c>
      <c r="BI57" s="68">
        <v>0</v>
      </c>
      <c r="BJ57" s="68">
        <v>0</v>
      </c>
      <c r="BK57" s="68">
        <v>0</v>
      </c>
      <c r="BL57" s="68">
        <v>0</v>
      </c>
      <c r="BM57" s="68">
        <v>0</v>
      </c>
      <c r="BN57" s="68">
        <v>0</v>
      </c>
      <c r="BO57" s="68">
        <v>0</v>
      </c>
      <c r="BP57" s="68">
        <v>0</v>
      </c>
      <c r="BQ57" s="68">
        <v>0</v>
      </c>
      <c r="BR57" s="68">
        <v>0</v>
      </c>
      <c r="BS57" s="68">
        <v>0</v>
      </c>
      <c r="BT57" s="68">
        <v>0</v>
      </c>
      <c r="BU57" s="68">
        <v>0</v>
      </c>
      <c r="BV57" s="68">
        <v>0</v>
      </c>
      <c r="BW57" s="68">
        <v>0</v>
      </c>
      <c r="BX57" s="68">
        <v>0</v>
      </c>
      <c r="BY57" s="68">
        <v>0</v>
      </c>
      <c r="BZ57" s="68">
        <v>0</v>
      </c>
      <c r="CA57" s="68">
        <v>0</v>
      </c>
      <c r="CB57" s="68">
        <v>0</v>
      </c>
      <c r="CC57" s="68">
        <v>0</v>
      </c>
      <c r="CD57" s="68">
        <v>0</v>
      </c>
      <c r="CE57" s="68">
        <v>0</v>
      </c>
      <c r="CF57" s="68">
        <v>0</v>
      </c>
      <c r="CG57" s="68">
        <v>0</v>
      </c>
    </row>
    <row r="58" spans="1:85">
      <c r="A58">
        <v>55</v>
      </c>
      <c r="B58" t="str">
        <f>LOOKUP(A58,[3]Regions!$A$4:$A$98,[3]Regions!$B$4:$B$98)</f>
        <v>Saudi Arabia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</row>
    <row r="59" spans="1:85">
      <c r="A59">
        <v>56</v>
      </c>
      <c r="B59" t="str">
        <f>LOOKUP(A59,[3]Regions!$A$4:$A$98,[3]Regions!$B$4:$B$98)</f>
        <v>Nigeria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</row>
    <row r="60" spans="1:85">
      <c r="A60">
        <v>57</v>
      </c>
      <c r="B60" t="str">
        <f>LOOKUP(A60,[3]Regions!$A$4:$A$98,[3]Regions!$B$4:$B$98)</f>
        <v>South Africa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</row>
    <row r="61" spans="1:85">
      <c r="A61">
        <v>58</v>
      </c>
      <c r="B61" t="str">
        <f>LOOKUP(A61,[3]Regions!$A$4:$A$98,[3]Regions!$B$4:$B$98)</f>
        <v>Rest of Africa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</row>
    <row r="62" spans="1:85">
      <c r="A62">
        <v>59</v>
      </c>
      <c r="B62" t="str">
        <f>LOOKUP(A62,[3]Regions!$A$4:$A$98,[3]Regions!$B$4:$B$98)</f>
        <v>Africa OPEC</v>
      </c>
      <c r="C62" s="68">
        <v>0</v>
      </c>
      <c r="D62" s="68">
        <v>0</v>
      </c>
      <c r="E62" s="68">
        <v>0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68">
        <v>0</v>
      </c>
      <c r="N62" s="68">
        <v>0</v>
      </c>
      <c r="O62" s="68">
        <v>0</v>
      </c>
      <c r="P62" s="68">
        <v>0</v>
      </c>
      <c r="Q62" s="68">
        <v>0</v>
      </c>
      <c r="R62" s="68">
        <v>0</v>
      </c>
      <c r="S62" s="68">
        <v>0</v>
      </c>
      <c r="T62" s="68">
        <v>0</v>
      </c>
      <c r="U62" s="68">
        <v>0</v>
      </c>
      <c r="V62" s="68">
        <v>0</v>
      </c>
      <c r="W62" s="68">
        <v>0</v>
      </c>
      <c r="X62" s="68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4EDAD-B97F-4D97-9785-03A28FC94762}">
  <dimension ref="A1:CM62"/>
  <sheetViews>
    <sheetView workbookViewId="0">
      <selection sqref="A1:XFD1048576"/>
    </sheetView>
  </sheetViews>
  <sheetFormatPr defaultRowHeight="15.75"/>
  <sheetData>
    <row r="1" spans="1:9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CI1" s="87"/>
      <c r="CJ1" s="87"/>
      <c r="CK1" s="87"/>
      <c r="CL1" s="87"/>
      <c r="CM1" s="87"/>
    </row>
    <row r="2" spans="1:91">
      <c r="A2">
        <v>0</v>
      </c>
      <c r="C2" t="s">
        <v>144</v>
      </c>
      <c r="G2" t="s">
        <v>145</v>
      </c>
      <c r="H2" t="s">
        <v>146</v>
      </c>
      <c r="CH2" s="87"/>
      <c r="CI2" s="87"/>
      <c r="CJ2" s="87"/>
      <c r="CK2" s="87"/>
      <c r="CL2" s="87"/>
      <c r="CM2" s="87"/>
    </row>
    <row r="3" spans="1:91">
      <c r="C3">
        <v>2018</v>
      </c>
      <c r="D3">
        <v>2019</v>
      </c>
      <c r="E3">
        <v>2020</v>
      </c>
      <c r="F3">
        <v>2021</v>
      </c>
      <c r="G3">
        <v>2022</v>
      </c>
      <c r="H3">
        <v>2023</v>
      </c>
      <c r="I3">
        <v>2024</v>
      </c>
      <c r="J3">
        <v>2025</v>
      </c>
      <c r="K3">
        <v>2026</v>
      </c>
      <c r="L3">
        <v>2027</v>
      </c>
      <c r="M3">
        <v>2028</v>
      </c>
      <c r="N3">
        <v>2029</v>
      </c>
      <c r="O3">
        <v>2030</v>
      </c>
      <c r="P3">
        <v>2031</v>
      </c>
      <c r="Q3">
        <v>2032</v>
      </c>
      <c r="R3">
        <v>2033</v>
      </c>
      <c r="S3">
        <v>2034</v>
      </c>
      <c r="T3">
        <v>2035</v>
      </c>
      <c r="U3">
        <v>2036</v>
      </c>
      <c r="V3">
        <v>2037</v>
      </c>
      <c r="W3">
        <v>2038</v>
      </c>
      <c r="X3">
        <v>2039</v>
      </c>
      <c r="Y3">
        <v>2040</v>
      </c>
      <c r="Z3">
        <v>2041</v>
      </c>
      <c r="AA3">
        <v>2042</v>
      </c>
      <c r="AB3">
        <v>2043</v>
      </c>
      <c r="AC3">
        <v>2044</v>
      </c>
      <c r="AD3">
        <v>2045</v>
      </c>
      <c r="AE3">
        <v>2046</v>
      </c>
      <c r="AF3">
        <v>2047</v>
      </c>
      <c r="AG3">
        <v>2048</v>
      </c>
      <c r="AH3">
        <v>2049</v>
      </c>
      <c r="AI3">
        <v>2050</v>
      </c>
      <c r="AJ3" s="87">
        <v>2051</v>
      </c>
      <c r="AK3" s="87">
        <v>2052</v>
      </c>
      <c r="AL3" s="87">
        <v>2053</v>
      </c>
      <c r="AM3" s="87">
        <v>2054</v>
      </c>
      <c r="AN3" s="87">
        <v>2055</v>
      </c>
      <c r="AO3" s="87">
        <v>2056</v>
      </c>
      <c r="AP3" s="87">
        <v>2057</v>
      </c>
      <c r="AQ3" s="87">
        <v>2058</v>
      </c>
      <c r="AR3" s="87">
        <v>2059</v>
      </c>
      <c r="AS3" s="87">
        <v>2060</v>
      </c>
      <c r="AT3" s="87">
        <v>2061</v>
      </c>
      <c r="AU3" s="87">
        <v>2062</v>
      </c>
      <c r="AV3" s="87">
        <v>2063</v>
      </c>
      <c r="AW3" s="87">
        <v>2064</v>
      </c>
      <c r="AX3" s="87">
        <v>2065</v>
      </c>
      <c r="AY3" s="87">
        <v>2066</v>
      </c>
      <c r="AZ3" s="87">
        <v>2067</v>
      </c>
      <c r="BA3" s="87">
        <v>2068</v>
      </c>
      <c r="BB3" s="87">
        <v>2069</v>
      </c>
      <c r="BC3" s="87">
        <v>2070</v>
      </c>
      <c r="BD3" s="87">
        <v>2071</v>
      </c>
      <c r="BE3" s="87">
        <v>2072</v>
      </c>
      <c r="BF3" s="87">
        <v>2073</v>
      </c>
      <c r="BG3" s="87">
        <v>2074</v>
      </c>
      <c r="BH3" s="87">
        <v>2075</v>
      </c>
      <c r="BI3" s="87">
        <v>2076</v>
      </c>
      <c r="BJ3" s="87">
        <v>2077</v>
      </c>
      <c r="BK3" s="87">
        <v>2078</v>
      </c>
      <c r="BL3" s="87">
        <v>2079</v>
      </c>
      <c r="BM3" s="87">
        <v>2080</v>
      </c>
      <c r="BN3" s="87">
        <v>2081</v>
      </c>
      <c r="BO3" s="87">
        <v>2082</v>
      </c>
      <c r="BP3" s="87">
        <v>2083</v>
      </c>
      <c r="BQ3" s="87">
        <v>2084</v>
      </c>
      <c r="BR3" s="87">
        <v>2085</v>
      </c>
      <c r="BS3" s="87">
        <v>2086</v>
      </c>
      <c r="BT3" s="87">
        <v>2087</v>
      </c>
      <c r="BU3" s="87">
        <v>2088</v>
      </c>
      <c r="BV3" s="87">
        <v>2089</v>
      </c>
      <c r="BW3" s="87">
        <v>2090</v>
      </c>
      <c r="BX3" s="87">
        <v>2091</v>
      </c>
      <c r="BY3" s="87">
        <v>2092</v>
      </c>
      <c r="BZ3" s="87">
        <v>2093</v>
      </c>
      <c r="CA3" s="87">
        <v>2094</v>
      </c>
      <c r="CB3" s="87">
        <v>2095</v>
      </c>
      <c r="CC3" s="87">
        <v>2096</v>
      </c>
      <c r="CD3" s="87">
        <v>2097</v>
      </c>
      <c r="CE3" s="87">
        <v>2098</v>
      </c>
      <c r="CF3" s="87">
        <v>2099</v>
      </c>
      <c r="CG3" s="87">
        <v>2100</v>
      </c>
      <c r="CH3" s="87"/>
      <c r="CI3" s="87"/>
      <c r="CJ3" s="87"/>
      <c r="CK3" s="87"/>
      <c r="CL3" s="87"/>
      <c r="CM3" s="87"/>
    </row>
    <row r="4" spans="1:91">
      <c r="A4">
        <v>1</v>
      </c>
      <c r="B4" t="s">
        <v>76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87">
        <v>0</v>
      </c>
      <c r="AK4" s="87">
        <v>0</v>
      </c>
      <c r="AL4" s="87">
        <v>0</v>
      </c>
      <c r="AM4" s="87">
        <v>0</v>
      </c>
      <c r="AN4" s="87">
        <v>0</v>
      </c>
      <c r="AO4" s="87">
        <v>0</v>
      </c>
      <c r="AP4" s="87">
        <v>0</v>
      </c>
      <c r="AQ4" s="87">
        <v>0</v>
      </c>
      <c r="AR4" s="87">
        <v>0</v>
      </c>
      <c r="AS4" s="87">
        <v>0</v>
      </c>
      <c r="AT4" s="87">
        <v>0</v>
      </c>
      <c r="AU4" s="87">
        <v>0</v>
      </c>
      <c r="AV4" s="87">
        <v>0</v>
      </c>
      <c r="AW4" s="87">
        <v>0</v>
      </c>
      <c r="AX4" s="87">
        <v>0</v>
      </c>
      <c r="AY4" s="87">
        <v>0</v>
      </c>
      <c r="AZ4" s="87">
        <v>0</v>
      </c>
      <c r="BA4" s="87">
        <v>0</v>
      </c>
      <c r="BB4" s="87">
        <v>0</v>
      </c>
      <c r="BC4" s="87">
        <v>0</v>
      </c>
      <c r="BD4" s="87">
        <v>0</v>
      </c>
      <c r="BE4" s="87">
        <v>0</v>
      </c>
      <c r="BF4" s="87">
        <v>0</v>
      </c>
      <c r="BG4" s="87">
        <v>0</v>
      </c>
      <c r="BH4" s="87">
        <v>0</v>
      </c>
      <c r="BI4" s="87">
        <v>0</v>
      </c>
      <c r="BJ4" s="87">
        <v>0</v>
      </c>
      <c r="BK4" s="87">
        <v>0</v>
      </c>
      <c r="BL4" s="87">
        <v>0</v>
      </c>
      <c r="BM4" s="87">
        <v>0</v>
      </c>
      <c r="BN4" s="87">
        <v>0</v>
      </c>
      <c r="BO4" s="87">
        <v>0</v>
      </c>
      <c r="BP4" s="87">
        <v>0</v>
      </c>
      <c r="BQ4" s="87">
        <v>0</v>
      </c>
      <c r="BR4" s="87">
        <v>0</v>
      </c>
      <c r="BS4" s="87">
        <v>0</v>
      </c>
      <c r="BT4" s="87">
        <v>0</v>
      </c>
      <c r="BU4" s="87">
        <v>0</v>
      </c>
      <c r="BV4" s="87">
        <v>0</v>
      </c>
      <c r="BW4" s="87">
        <v>0</v>
      </c>
      <c r="BX4" s="87">
        <v>0</v>
      </c>
      <c r="BY4" s="87">
        <v>0</v>
      </c>
      <c r="BZ4" s="87">
        <v>0</v>
      </c>
      <c r="CA4" s="87">
        <v>0</v>
      </c>
      <c r="CB4" s="87">
        <v>0</v>
      </c>
      <c r="CC4" s="87">
        <v>0</v>
      </c>
      <c r="CD4" s="87">
        <v>0</v>
      </c>
      <c r="CE4" s="87">
        <v>0</v>
      </c>
      <c r="CF4" s="87">
        <v>0</v>
      </c>
      <c r="CG4" s="87">
        <v>0</v>
      </c>
      <c r="CH4" s="87"/>
      <c r="CI4" s="87"/>
      <c r="CJ4" s="87"/>
      <c r="CK4" s="87"/>
      <c r="CL4" s="87"/>
      <c r="CM4" s="87"/>
    </row>
    <row r="5" spans="1:91">
      <c r="A5">
        <v>2</v>
      </c>
      <c r="B5" t="s">
        <v>147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87">
        <v>0</v>
      </c>
      <c r="AK5" s="87">
        <v>0</v>
      </c>
      <c r="AL5" s="87">
        <v>0</v>
      </c>
      <c r="AM5" s="87">
        <v>0</v>
      </c>
      <c r="AN5" s="87">
        <v>0</v>
      </c>
      <c r="AO5" s="87">
        <v>0</v>
      </c>
      <c r="AP5" s="87">
        <v>0</v>
      </c>
      <c r="AQ5" s="87">
        <v>0</v>
      </c>
      <c r="AR5" s="87">
        <v>0</v>
      </c>
      <c r="AS5" s="87">
        <v>0</v>
      </c>
      <c r="AT5" s="87">
        <v>0</v>
      </c>
      <c r="AU5" s="87">
        <v>0</v>
      </c>
      <c r="AV5" s="87">
        <v>0</v>
      </c>
      <c r="AW5" s="87">
        <v>0</v>
      </c>
      <c r="AX5" s="87">
        <v>0</v>
      </c>
      <c r="AY5" s="87">
        <v>0</v>
      </c>
      <c r="AZ5" s="87">
        <v>0</v>
      </c>
      <c r="BA5" s="87">
        <v>0</v>
      </c>
      <c r="BB5" s="87">
        <v>0</v>
      </c>
      <c r="BC5" s="87">
        <v>0</v>
      </c>
      <c r="BD5" s="87">
        <v>0</v>
      </c>
      <c r="BE5" s="87">
        <v>0</v>
      </c>
      <c r="BF5" s="87">
        <v>0</v>
      </c>
      <c r="BG5" s="87">
        <v>0</v>
      </c>
      <c r="BH5" s="87">
        <v>0</v>
      </c>
      <c r="BI5" s="87">
        <v>0</v>
      </c>
      <c r="BJ5" s="87">
        <v>0</v>
      </c>
      <c r="BK5" s="87">
        <v>0</v>
      </c>
      <c r="BL5" s="87">
        <v>0</v>
      </c>
      <c r="BM5" s="87">
        <v>0</v>
      </c>
      <c r="BN5" s="87">
        <v>0</v>
      </c>
      <c r="BO5" s="87">
        <v>0</v>
      </c>
      <c r="BP5" s="87">
        <v>0</v>
      </c>
      <c r="BQ5" s="87">
        <v>0</v>
      </c>
      <c r="BR5" s="87">
        <v>0</v>
      </c>
      <c r="BS5" s="87">
        <v>0</v>
      </c>
      <c r="BT5" s="87">
        <v>0</v>
      </c>
      <c r="BU5" s="87">
        <v>0</v>
      </c>
      <c r="BV5" s="87">
        <v>0</v>
      </c>
      <c r="BW5" s="87">
        <v>0</v>
      </c>
      <c r="BX5" s="87">
        <v>0</v>
      </c>
      <c r="BY5" s="87">
        <v>0</v>
      </c>
      <c r="BZ5" s="87">
        <v>0</v>
      </c>
      <c r="CA5" s="87">
        <v>0</v>
      </c>
      <c r="CB5" s="87">
        <v>0</v>
      </c>
      <c r="CC5" s="87">
        <v>0</v>
      </c>
      <c r="CD5" s="87">
        <v>0</v>
      </c>
      <c r="CE5" s="87">
        <v>0</v>
      </c>
      <c r="CF5" s="87">
        <v>0</v>
      </c>
      <c r="CG5" s="87">
        <v>0</v>
      </c>
      <c r="CH5" s="87"/>
      <c r="CI5" s="87"/>
      <c r="CJ5" s="87"/>
      <c r="CK5" s="87"/>
      <c r="CL5" s="87"/>
      <c r="CM5" s="87"/>
    </row>
    <row r="6" spans="1:91">
      <c r="A6">
        <v>3</v>
      </c>
      <c r="B6" t="s">
        <v>148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87">
        <v>0</v>
      </c>
      <c r="AK6" s="87">
        <v>0</v>
      </c>
      <c r="AL6" s="87">
        <v>0</v>
      </c>
      <c r="AM6" s="87">
        <v>0</v>
      </c>
      <c r="AN6" s="87">
        <v>0</v>
      </c>
      <c r="AO6" s="87">
        <v>0</v>
      </c>
      <c r="AP6" s="87">
        <v>0</v>
      </c>
      <c r="AQ6" s="87">
        <v>0</v>
      </c>
      <c r="AR6" s="87">
        <v>0</v>
      </c>
      <c r="AS6" s="87">
        <v>0</v>
      </c>
      <c r="AT6" s="87">
        <v>0</v>
      </c>
      <c r="AU6" s="87">
        <v>0</v>
      </c>
      <c r="AV6" s="87">
        <v>0</v>
      </c>
      <c r="AW6" s="87">
        <v>0</v>
      </c>
      <c r="AX6" s="87">
        <v>0</v>
      </c>
      <c r="AY6" s="87">
        <v>0</v>
      </c>
      <c r="AZ6" s="87">
        <v>0</v>
      </c>
      <c r="BA6" s="87">
        <v>0</v>
      </c>
      <c r="BB6" s="87">
        <v>0</v>
      </c>
      <c r="BC6" s="87">
        <v>0</v>
      </c>
      <c r="BD6" s="87">
        <v>0</v>
      </c>
      <c r="BE6" s="87">
        <v>0</v>
      </c>
      <c r="BF6" s="87">
        <v>0</v>
      </c>
      <c r="BG6" s="87">
        <v>0</v>
      </c>
      <c r="BH6" s="87">
        <v>0</v>
      </c>
      <c r="BI6" s="87">
        <v>0</v>
      </c>
      <c r="BJ6" s="87">
        <v>0</v>
      </c>
      <c r="BK6" s="87">
        <v>0</v>
      </c>
      <c r="BL6" s="87">
        <v>0</v>
      </c>
      <c r="BM6" s="87">
        <v>0</v>
      </c>
      <c r="BN6" s="87">
        <v>0</v>
      </c>
      <c r="BO6" s="87">
        <v>0</v>
      </c>
      <c r="BP6" s="87">
        <v>0</v>
      </c>
      <c r="BQ6" s="87">
        <v>0</v>
      </c>
      <c r="BR6" s="87">
        <v>0</v>
      </c>
      <c r="BS6" s="87">
        <v>0</v>
      </c>
      <c r="BT6" s="87">
        <v>0</v>
      </c>
      <c r="BU6" s="87">
        <v>0</v>
      </c>
      <c r="BV6" s="87">
        <v>0</v>
      </c>
      <c r="BW6" s="87">
        <v>0</v>
      </c>
      <c r="BX6" s="87">
        <v>0</v>
      </c>
      <c r="BY6" s="87">
        <v>0</v>
      </c>
      <c r="BZ6" s="87">
        <v>0</v>
      </c>
      <c r="CA6" s="87">
        <v>0</v>
      </c>
      <c r="CB6" s="87">
        <v>0</v>
      </c>
      <c r="CC6" s="87">
        <v>0</v>
      </c>
      <c r="CD6" s="87">
        <v>0</v>
      </c>
      <c r="CE6" s="87">
        <v>0</v>
      </c>
      <c r="CF6" s="87">
        <v>0</v>
      </c>
      <c r="CG6" s="87">
        <v>0</v>
      </c>
      <c r="CH6" s="87"/>
      <c r="CI6" s="87"/>
      <c r="CJ6" s="87"/>
      <c r="CK6" s="87"/>
      <c r="CL6" s="87"/>
      <c r="CM6" s="87"/>
    </row>
    <row r="7" spans="1:91">
      <c r="A7">
        <v>4</v>
      </c>
      <c r="B7" t="s">
        <v>149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87">
        <v>0</v>
      </c>
      <c r="AK7" s="87">
        <v>0</v>
      </c>
      <c r="AL7" s="87">
        <v>0</v>
      </c>
      <c r="AM7" s="87">
        <v>0</v>
      </c>
      <c r="AN7" s="87">
        <v>0</v>
      </c>
      <c r="AO7" s="87">
        <v>0</v>
      </c>
      <c r="AP7" s="87">
        <v>0</v>
      </c>
      <c r="AQ7" s="87">
        <v>0</v>
      </c>
      <c r="AR7" s="87">
        <v>0</v>
      </c>
      <c r="AS7" s="87">
        <v>0</v>
      </c>
      <c r="AT7" s="87">
        <v>0</v>
      </c>
      <c r="AU7" s="87">
        <v>0</v>
      </c>
      <c r="AV7" s="87">
        <v>0</v>
      </c>
      <c r="AW7" s="87">
        <v>0</v>
      </c>
      <c r="AX7" s="87">
        <v>0</v>
      </c>
      <c r="AY7" s="87">
        <v>0</v>
      </c>
      <c r="AZ7" s="87">
        <v>0</v>
      </c>
      <c r="BA7" s="87">
        <v>0</v>
      </c>
      <c r="BB7" s="87">
        <v>0</v>
      </c>
      <c r="BC7" s="87">
        <v>0</v>
      </c>
      <c r="BD7" s="87">
        <v>0</v>
      </c>
      <c r="BE7" s="87">
        <v>0</v>
      </c>
      <c r="BF7" s="87">
        <v>0</v>
      </c>
      <c r="BG7" s="87">
        <v>0</v>
      </c>
      <c r="BH7" s="87">
        <v>0</v>
      </c>
      <c r="BI7" s="87">
        <v>0</v>
      </c>
      <c r="BJ7" s="87">
        <v>0</v>
      </c>
      <c r="BK7" s="87">
        <v>0</v>
      </c>
      <c r="BL7" s="87">
        <v>0</v>
      </c>
      <c r="BM7" s="87">
        <v>0</v>
      </c>
      <c r="BN7" s="87">
        <v>0</v>
      </c>
      <c r="BO7" s="87">
        <v>0</v>
      </c>
      <c r="BP7" s="87">
        <v>0</v>
      </c>
      <c r="BQ7" s="87">
        <v>0</v>
      </c>
      <c r="BR7" s="87">
        <v>0</v>
      </c>
      <c r="BS7" s="87">
        <v>0</v>
      </c>
      <c r="BT7" s="87">
        <v>0</v>
      </c>
      <c r="BU7" s="87">
        <v>0</v>
      </c>
      <c r="BV7" s="87">
        <v>0</v>
      </c>
      <c r="BW7" s="87">
        <v>0</v>
      </c>
      <c r="BX7" s="87">
        <v>0</v>
      </c>
      <c r="BY7" s="87">
        <v>0</v>
      </c>
      <c r="BZ7" s="87">
        <v>0</v>
      </c>
      <c r="CA7" s="87">
        <v>0</v>
      </c>
      <c r="CB7" s="87">
        <v>0</v>
      </c>
      <c r="CC7" s="87">
        <v>0</v>
      </c>
      <c r="CD7" s="87">
        <v>0</v>
      </c>
      <c r="CE7" s="87">
        <v>0</v>
      </c>
      <c r="CF7" s="87">
        <v>0</v>
      </c>
      <c r="CG7" s="87">
        <v>0</v>
      </c>
      <c r="CH7" s="87"/>
      <c r="CI7" s="87"/>
      <c r="CJ7" s="87"/>
      <c r="CK7" s="87"/>
      <c r="CL7" s="87"/>
      <c r="CM7" s="87"/>
    </row>
    <row r="8" spans="1:91">
      <c r="A8">
        <v>5</v>
      </c>
      <c r="B8" t="s">
        <v>150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87">
        <v>0</v>
      </c>
      <c r="AK8" s="87">
        <v>0</v>
      </c>
      <c r="AL8" s="87">
        <v>0</v>
      </c>
      <c r="AM8" s="87">
        <v>0</v>
      </c>
      <c r="AN8" s="87">
        <v>0</v>
      </c>
      <c r="AO8" s="87">
        <v>0</v>
      </c>
      <c r="AP8" s="87">
        <v>0</v>
      </c>
      <c r="AQ8" s="87">
        <v>0</v>
      </c>
      <c r="AR8" s="87">
        <v>0</v>
      </c>
      <c r="AS8" s="87">
        <v>0</v>
      </c>
      <c r="AT8" s="87">
        <v>0</v>
      </c>
      <c r="AU8" s="87">
        <v>0</v>
      </c>
      <c r="AV8" s="87">
        <v>0</v>
      </c>
      <c r="AW8" s="87">
        <v>0</v>
      </c>
      <c r="AX8" s="87">
        <v>0</v>
      </c>
      <c r="AY8" s="87">
        <v>0</v>
      </c>
      <c r="AZ8" s="87">
        <v>0</v>
      </c>
      <c r="BA8" s="87">
        <v>0</v>
      </c>
      <c r="BB8" s="87">
        <v>0</v>
      </c>
      <c r="BC8" s="87">
        <v>0</v>
      </c>
      <c r="BD8" s="87">
        <v>0</v>
      </c>
      <c r="BE8" s="87">
        <v>0</v>
      </c>
      <c r="BF8" s="87">
        <v>0</v>
      </c>
      <c r="BG8" s="87">
        <v>0</v>
      </c>
      <c r="BH8" s="87">
        <v>0</v>
      </c>
      <c r="BI8" s="87">
        <v>0</v>
      </c>
      <c r="BJ8" s="87">
        <v>0</v>
      </c>
      <c r="BK8" s="87">
        <v>0</v>
      </c>
      <c r="BL8" s="87">
        <v>0</v>
      </c>
      <c r="BM8" s="87">
        <v>0</v>
      </c>
      <c r="BN8" s="87">
        <v>0</v>
      </c>
      <c r="BO8" s="87">
        <v>0</v>
      </c>
      <c r="BP8" s="87">
        <v>0</v>
      </c>
      <c r="BQ8" s="87">
        <v>0</v>
      </c>
      <c r="BR8" s="87">
        <v>0</v>
      </c>
      <c r="BS8" s="87">
        <v>0</v>
      </c>
      <c r="BT8" s="87">
        <v>0</v>
      </c>
      <c r="BU8" s="87">
        <v>0</v>
      </c>
      <c r="BV8" s="87">
        <v>0</v>
      </c>
      <c r="BW8" s="87">
        <v>0</v>
      </c>
      <c r="BX8" s="87">
        <v>0</v>
      </c>
      <c r="BY8" s="87">
        <v>0</v>
      </c>
      <c r="BZ8" s="87">
        <v>0</v>
      </c>
      <c r="CA8" s="87">
        <v>0</v>
      </c>
      <c r="CB8" s="87">
        <v>0</v>
      </c>
      <c r="CC8" s="87">
        <v>0</v>
      </c>
      <c r="CD8" s="87">
        <v>0</v>
      </c>
      <c r="CE8" s="87">
        <v>0</v>
      </c>
      <c r="CF8" s="87">
        <v>0</v>
      </c>
      <c r="CG8" s="87">
        <v>0</v>
      </c>
      <c r="CH8" s="87"/>
      <c r="CI8" s="87"/>
      <c r="CJ8" s="87"/>
      <c r="CK8" s="87"/>
      <c r="CL8" s="87"/>
      <c r="CM8" s="87"/>
    </row>
    <row r="9" spans="1:91">
      <c r="A9">
        <v>6</v>
      </c>
      <c r="B9" t="s">
        <v>151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87">
        <v>0</v>
      </c>
      <c r="AK9" s="87">
        <v>0</v>
      </c>
      <c r="AL9" s="87">
        <v>0</v>
      </c>
      <c r="AM9" s="87">
        <v>0</v>
      </c>
      <c r="AN9" s="87">
        <v>0</v>
      </c>
      <c r="AO9" s="87">
        <v>0</v>
      </c>
      <c r="AP9" s="87">
        <v>0</v>
      </c>
      <c r="AQ9" s="87">
        <v>0</v>
      </c>
      <c r="AR9" s="87">
        <v>0</v>
      </c>
      <c r="AS9" s="87">
        <v>0</v>
      </c>
      <c r="AT9" s="87">
        <v>0</v>
      </c>
      <c r="AU9" s="87">
        <v>0</v>
      </c>
      <c r="AV9" s="87">
        <v>0</v>
      </c>
      <c r="AW9" s="87">
        <v>0</v>
      </c>
      <c r="AX9" s="87">
        <v>0</v>
      </c>
      <c r="AY9" s="87">
        <v>0</v>
      </c>
      <c r="AZ9" s="87">
        <v>0</v>
      </c>
      <c r="BA9" s="87">
        <v>0</v>
      </c>
      <c r="BB9" s="87">
        <v>0</v>
      </c>
      <c r="BC9" s="87">
        <v>0</v>
      </c>
      <c r="BD9" s="87">
        <v>0</v>
      </c>
      <c r="BE9" s="87">
        <v>0</v>
      </c>
      <c r="BF9" s="87">
        <v>0</v>
      </c>
      <c r="BG9" s="87">
        <v>0</v>
      </c>
      <c r="BH9" s="87">
        <v>0</v>
      </c>
      <c r="BI9" s="87">
        <v>0</v>
      </c>
      <c r="BJ9" s="87">
        <v>0</v>
      </c>
      <c r="BK9" s="87">
        <v>0</v>
      </c>
      <c r="BL9" s="87">
        <v>0</v>
      </c>
      <c r="BM9" s="87">
        <v>0</v>
      </c>
      <c r="BN9" s="87">
        <v>0</v>
      </c>
      <c r="BO9" s="87">
        <v>0</v>
      </c>
      <c r="BP9" s="87">
        <v>0</v>
      </c>
      <c r="BQ9" s="87">
        <v>0</v>
      </c>
      <c r="BR9" s="87">
        <v>0</v>
      </c>
      <c r="BS9" s="87">
        <v>0</v>
      </c>
      <c r="BT9" s="87">
        <v>0</v>
      </c>
      <c r="BU9" s="87">
        <v>0</v>
      </c>
      <c r="BV9" s="87">
        <v>0</v>
      </c>
      <c r="BW9" s="87">
        <v>0</v>
      </c>
      <c r="BX9" s="87">
        <v>0</v>
      </c>
      <c r="BY9" s="87">
        <v>0</v>
      </c>
      <c r="BZ9" s="87">
        <v>0</v>
      </c>
      <c r="CA9" s="87">
        <v>0</v>
      </c>
      <c r="CB9" s="87">
        <v>0</v>
      </c>
      <c r="CC9" s="87">
        <v>0</v>
      </c>
      <c r="CD9" s="87">
        <v>0</v>
      </c>
      <c r="CE9" s="87">
        <v>0</v>
      </c>
      <c r="CF9" s="87">
        <v>0</v>
      </c>
      <c r="CG9" s="87">
        <v>0</v>
      </c>
      <c r="CH9" s="87"/>
      <c r="CI9" s="87"/>
      <c r="CJ9" s="87"/>
      <c r="CK9" s="87"/>
      <c r="CL9" s="87"/>
      <c r="CM9" s="87"/>
    </row>
    <row r="10" spans="1:91">
      <c r="A10">
        <v>7</v>
      </c>
      <c r="B10" t="s">
        <v>152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87">
        <v>0</v>
      </c>
      <c r="AK10" s="87">
        <v>0</v>
      </c>
      <c r="AL10" s="87">
        <v>0</v>
      </c>
      <c r="AM10" s="87">
        <v>0</v>
      </c>
      <c r="AN10" s="87">
        <v>0</v>
      </c>
      <c r="AO10" s="87">
        <v>0</v>
      </c>
      <c r="AP10" s="87">
        <v>0</v>
      </c>
      <c r="AQ10" s="87">
        <v>0</v>
      </c>
      <c r="AR10" s="87">
        <v>0</v>
      </c>
      <c r="AS10" s="87">
        <v>0</v>
      </c>
      <c r="AT10" s="87">
        <v>0</v>
      </c>
      <c r="AU10" s="87">
        <v>0</v>
      </c>
      <c r="AV10" s="87">
        <v>0</v>
      </c>
      <c r="AW10" s="87">
        <v>0</v>
      </c>
      <c r="AX10" s="87">
        <v>0</v>
      </c>
      <c r="AY10" s="87">
        <v>0</v>
      </c>
      <c r="AZ10" s="87">
        <v>0</v>
      </c>
      <c r="BA10" s="87">
        <v>0</v>
      </c>
      <c r="BB10" s="87">
        <v>0</v>
      </c>
      <c r="BC10" s="87">
        <v>0</v>
      </c>
      <c r="BD10" s="87">
        <v>0</v>
      </c>
      <c r="BE10" s="87">
        <v>0</v>
      </c>
      <c r="BF10" s="87">
        <v>0</v>
      </c>
      <c r="BG10" s="87">
        <v>0</v>
      </c>
      <c r="BH10" s="87">
        <v>0</v>
      </c>
      <c r="BI10" s="87">
        <v>0</v>
      </c>
      <c r="BJ10" s="87">
        <v>0</v>
      </c>
      <c r="BK10" s="87">
        <v>0</v>
      </c>
      <c r="BL10" s="87">
        <v>0</v>
      </c>
      <c r="BM10" s="87">
        <v>0</v>
      </c>
      <c r="BN10" s="87">
        <v>0</v>
      </c>
      <c r="BO10" s="87">
        <v>0</v>
      </c>
      <c r="BP10" s="87">
        <v>0</v>
      </c>
      <c r="BQ10" s="87">
        <v>0</v>
      </c>
      <c r="BR10" s="87">
        <v>0</v>
      </c>
      <c r="BS10" s="87">
        <v>0</v>
      </c>
      <c r="BT10" s="87">
        <v>0</v>
      </c>
      <c r="BU10" s="87">
        <v>0</v>
      </c>
      <c r="BV10" s="87">
        <v>0</v>
      </c>
      <c r="BW10" s="87">
        <v>0</v>
      </c>
      <c r="BX10" s="87">
        <v>0</v>
      </c>
      <c r="BY10" s="87">
        <v>0</v>
      </c>
      <c r="BZ10" s="87">
        <v>0</v>
      </c>
      <c r="CA10" s="87">
        <v>0</v>
      </c>
      <c r="CB10" s="87">
        <v>0</v>
      </c>
      <c r="CC10" s="87">
        <v>0</v>
      </c>
      <c r="CD10" s="87">
        <v>0</v>
      </c>
      <c r="CE10" s="87">
        <v>0</v>
      </c>
      <c r="CF10" s="87">
        <v>0</v>
      </c>
      <c r="CG10" s="87">
        <v>0</v>
      </c>
      <c r="CH10" s="87"/>
      <c r="CI10" s="87"/>
      <c r="CJ10" s="87"/>
      <c r="CK10" s="87"/>
      <c r="CL10" s="87"/>
      <c r="CM10" s="87"/>
    </row>
    <row r="11" spans="1:91">
      <c r="A11">
        <v>8</v>
      </c>
      <c r="B11" t="s">
        <v>153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87">
        <v>0</v>
      </c>
      <c r="AK11" s="87">
        <v>0</v>
      </c>
      <c r="AL11" s="87">
        <v>0</v>
      </c>
      <c r="AM11" s="87">
        <v>0</v>
      </c>
      <c r="AN11" s="87">
        <v>0</v>
      </c>
      <c r="AO11" s="87">
        <v>0</v>
      </c>
      <c r="AP11" s="87">
        <v>0</v>
      </c>
      <c r="AQ11" s="87">
        <v>0</v>
      </c>
      <c r="AR11" s="87">
        <v>0</v>
      </c>
      <c r="AS11" s="87">
        <v>0</v>
      </c>
      <c r="AT11" s="87">
        <v>0</v>
      </c>
      <c r="AU11" s="87">
        <v>0</v>
      </c>
      <c r="AV11" s="87">
        <v>0</v>
      </c>
      <c r="AW11" s="87">
        <v>0</v>
      </c>
      <c r="AX11" s="87">
        <v>0</v>
      </c>
      <c r="AY11" s="87">
        <v>0</v>
      </c>
      <c r="AZ11" s="87">
        <v>0</v>
      </c>
      <c r="BA11" s="87">
        <v>0</v>
      </c>
      <c r="BB11" s="87">
        <v>0</v>
      </c>
      <c r="BC11" s="87">
        <v>0</v>
      </c>
      <c r="BD11" s="87">
        <v>0</v>
      </c>
      <c r="BE11" s="87">
        <v>0</v>
      </c>
      <c r="BF11" s="87">
        <v>0</v>
      </c>
      <c r="BG11" s="87">
        <v>0</v>
      </c>
      <c r="BH11" s="87">
        <v>0</v>
      </c>
      <c r="BI11" s="87">
        <v>0</v>
      </c>
      <c r="BJ11" s="87">
        <v>0</v>
      </c>
      <c r="BK11" s="87">
        <v>0</v>
      </c>
      <c r="BL11" s="87">
        <v>0</v>
      </c>
      <c r="BM11" s="87">
        <v>0</v>
      </c>
      <c r="BN11" s="87">
        <v>0</v>
      </c>
      <c r="BO11" s="87">
        <v>0</v>
      </c>
      <c r="BP11" s="87">
        <v>0</v>
      </c>
      <c r="BQ11" s="87">
        <v>0</v>
      </c>
      <c r="BR11" s="87">
        <v>0</v>
      </c>
      <c r="BS11" s="87">
        <v>0</v>
      </c>
      <c r="BT11" s="87">
        <v>0</v>
      </c>
      <c r="BU11" s="87">
        <v>0</v>
      </c>
      <c r="BV11" s="87">
        <v>0</v>
      </c>
      <c r="BW11" s="87">
        <v>0</v>
      </c>
      <c r="BX11" s="87">
        <v>0</v>
      </c>
      <c r="BY11" s="87">
        <v>0</v>
      </c>
      <c r="BZ11" s="87">
        <v>0</v>
      </c>
      <c r="CA11" s="87">
        <v>0</v>
      </c>
      <c r="CB11" s="87">
        <v>0</v>
      </c>
      <c r="CC11" s="87">
        <v>0</v>
      </c>
      <c r="CD11" s="87">
        <v>0</v>
      </c>
      <c r="CE11" s="87">
        <v>0</v>
      </c>
      <c r="CF11" s="87">
        <v>0</v>
      </c>
      <c r="CG11" s="87">
        <v>0</v>
      </c>
      <c r="CH11" s="87"/>
      <c r="CI11" s="87"/>
      <c r="CJ11" s="87"/>
      <c r="CK11" s="87"/>
      <c r="CL11" s="87"/>
      <c r="CM11" s="87"/>
    </row>
    <row r="12" spans="1:91">
      <c r="A12">
        <v>9</v>
      </c>
      <c r="B12" t="s">
        <v>154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87">
        <v>0</v>
      </c>
      <c r="AK12" s="87">
        <v>0</v>
      </c>
      <c r="AL12" s="87">
        <v>0</v>
      </c>
      <c r="AM12" s="87">
        <v>0</v>
      </c>
      <c r="AN12" s="87">
        <v>0</v>
      </c>
      <c r="AO12" s="87">
        <v>0</v>
      </c>
      <c r="AP12" s="87">
        <v>0</v>
      </c>
      <c r="AQ12" s="87">
        <v>0</v>
      </c>
      <c r="AR12" s="87">
        <v>0</v>
      </c>
      <c r="AS12" s="87">
        <v>0</v>
      </c>
      <c r="AT12" s="87">
        <v>0</v>
      </c>
      <c r="AU12" s="87">
        <v>0</v>
      </c>
      <c r="AV12" s="87">
        <v>0</v>
      </c>
      <c r="AW12" s="87">
        <v>0</v>
      </c>
      <c r="AX12" s="87">
        <v>0</v>
      </c>
      <c r="AY12" s="87">
        <v>0</v>
      </c>
      <c r="AZ12" s="87">
        <v>0</v>
      </c>
      <c r="BA12" s="87">
        <v>0</v>
      </c>
      <c r="BB12" s="87">
        <v>0</v>
      </c>
      <c r="BC12" s="87">
        <v>0</v>
      </c>
      <c r="BD12" s="87">
        <v>0</v>
      </c>
      <c r="BE12" s="87">
        <v>0</v>
      </c>
      <c r="BF12" s="87">
        <v>0</v>
      </c>
      <c r="BG12" s="87">
        <v>0</v>
      </c>
      <c r="BH12" s="87">
        <v>0</v>
      </c>
      <c r="BI12" s="87">
        <v>0</v>
      </c>
      <c r="BJ12" s="87">
        <v>0</v>
      </c>
      <c r="BK12" s="87">
        <v>0</v>
      </c>
      <c r="BL12" s="87">
        <v>0</v>
      </c>
      <c r="BM12" s="87">
        <v>0</v>
      </c>
      <c r="BN12" s="87">
        <v>0</v>
      </c>
      <c r="BO12" s="87">
        <v>0</v>
      </c>
      <c r="BP12" s="87">
        <v>0</v>
      </c>
      <c r="BQ12" s="87">
        <v>0</v>
      </c>
      <c r="BR12" s="87">
        <v>0</v>
      </c>
      <c r="BS12" s="87">
        <v>0</v>
      </c>
      <c r="BT12" s="87">
        <v>0</v>
      </c>
      <c r="BU12" s="87">
        <v>0</v>
      </c>
      <c r="BV12" s="87">
        <v>0</v>
      </c>
      <c r="BW12" s="87">
        <v>0</v>
      </c>
      <c r="BX12" s="87">
        <v>0</v>
      </c>
      <c r="BY12" s="87">
        <v>0</v>
      </c>
      <c r="BZ12" s="87">
        <v>0</v>
      </c>
      <c r="CA12" s="87">
        <v>0</v>
      </c>
      <c r="CB12" s="87">
        <v>0</v>
      </c>
      <c r="CC12" s="87">
        <v>0</v>
      </c>
      <c r="CD12" s="87">
        <v>0</v>
      </c>
      <c r="CE12" s="87">
        <v>0</v>
      </c>
      <c r="CF12" s="87">
        <v>0</v>
      </c>
      <c r="CG12" s="87">
        <v>0</v>
      </c>
      <c r="CH12" s="87"/>
      <c r="CI12" s="87"/>
      <c r="CJ12" s="87"/>
      <c r="CK12" s="87"/>
      <c r="CL12" s="87"/>
      <c r="CM12" s="87"/>
    </row>
    <row r="13" spans="1:91">
      <c r="A13">
        <v>10</v>
      </c>
      <c r="B13" t="s">
        <v>155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87">
        <v>0</v>
      </c>
      <c r="AK13" s="87">
        <v>0</v>
      </c>
      <c r="AL13" s="87">
        <v>0</v>
      </c>
      <c r="AM13" s="87">
        <v>0</v>
      </c>
      <c r="AN13" s="87">
        <v>0</v>
      </c>
      <c r="AO13" s="87">
        <v>0</v>
      </c>
      <c r="AP13" s="87">
        <v>0</v>
      </c>
      <c r="AQ13" s="87">
        <v>0</v>
      </c>
      <c r="AR13" s="87">
        <v>0</v>
      </c>
      <c r="AS13" s="87">
        <v>0</v>
      </c>
      <c r="AT13" s="87">
        <v>0</v>
      </c>
      <c r="AU13" s="87">
        <v>0</v>
      </c>
      <c r="AV13" s="87">
        <v>0</v>
      </c>
      <c r="AW13" s="87">
        <v>0</v>
      </c>
      <c r="AX13" s="87">
        <v>0</v>
      </c>
      <c r="AY13" s="87">
        <v>0</v>
      </c>
      <c r="AZ13" s="87">
        <v>0</v>
      </c>
      <c r="BA13" s="87">
        <v>0</v>
      </c>
      <c r="BB13" s="87">
        <v>0</v>
      </c>
      <c r="BC13" s="87">
        <v>0</v>
      </c>
      <c r="BD13" s="87">
        <v>0</v>
      </c>
      <c r="BE13" s="87">
        <v>0</v>
      </c>
      <c r="BF13" s="87">
        <v>0</v>
      </c>
      <c r="BG13" s="87">
        <v>0</v>
      </c>
      <c r="BH13" s="87">
        <v>0</v>
      </c>
      <c r="BI13" s="87">
        <v>0</v>
      </c>
      <c r="BJ13" s="87">
        <v>0</v>
      </c>
      <c r="BK13" s="87">
        <v>0</v>
      </c>
      <c r="BL13" s="87">
        <v>0</v>
      </c>
      <c r="BM13" s="87">
        <v>0</v>
      </c>
      <c r="BN13" s="87">
        <v>0</v>
      </c>
      <c r="BO13" s="87">
        <v>0</v>
      </c>
      <c r="BP13" s="87">
        <v>0</v>
      </c>
      <c r="BQ13" s="87">
        <v>0</v>
      </c>
      <c r="BR13" s="87">
        <v>0</v>
      </c>
      <c r="BS13" s="87">
        <v>0</v>
      </c>
      <c r="BT13" s="87">
        <v>0</v>
      </c>
      <c r="BU13" s="87">
        <v>0</v>
      </c>
      <c r="BV13" s="87">
        <v>0</v>
      </c>
      <c r="BW13" s="87">
        <v>0</v>
      </c>
      <c r="BX13" s="87">
        <v>0</v>
      </c>
      <c r="BY13" s="87">
        <v>0</v>
      </c>
      <c r="BZ13" s="87">
        <v>0</v>
      </c>
      <c r="CA13" s="87">
        <v>0</v>
      </c>
      <c r="CB13" s="87">
        <v>0</v>
      </c>
      <c r="CC13" s="87">
        <v>0</v>
      </c>
      <c r="CD13" s="87">
        <v>0</v>
      </c>
      <c r="CE13" s="87">
        <v>0</v>
      </c>
      <c r="CF13" s="87">
        <v>0</v>
      </c>
      <c r="CG13" s="87">
        <v>0</v>
      </c>
      <c r="CH13" s="87"/>
      <c r="CI13" s="87"/>
      <c r="CJ13" s="87"/>
      <c r="CK13" s="87"/>
      <c r="CL13" s="87"/>
      <c r="CM13" s="87"/>
    </row>
    <row r="14" spans="1:91">
      <c r="A14">
        <v>11</v>
      </c>
      <c r="B14" t="s">
        <v>156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87">
        <v>0</v>
      </c>
      <c r="AK14" s="87">
        <v>0</v>
      </c>
      <c r="AL14" s="87">
        <v>0</v>
      </c>
      <c r="AM14" s="87">
        <v>0</v>
      </c>
      <c r="AN14" s="87">
        <v>0</v>
      </c>
      <c r="AO14" s="87">
        <v>0</v>
      </c>
      <c r="AP14" s="87">
        <v>0</v>
      </c>
      <c r="AQ14" s="87">
        <v>0</v>
      </c>
      <c r="AR14" s="87">
        <v>0</v>
      </c>
      <c r="AS14" s="87">
        <v>0</v>
      </c>
      <c r="AT14" s="87">
        <v>0</v>
      </c>
      <c r="AU14" s="87">
        <v>0</v>
      </c>
      <c r="AV14" s="87">
        <v>0</v>
      </c>
      <c r="AW14" s="87">
        <v>0</v>
      </c>
      <c r="AX14" s="87">
        <v>0</v>
      </c>
      <c r="AY14" s="87">
        <v>0</v>
      </c>
      <c r="AZ14" s="87">
        <v>0</v>
      </c>
      <c r="BA14" s="87">
        <v>0</v>
      </c>
      <c r="BB14" s="87">
        <v>0</v>
      </c>
      <c r="BC14" s="87">
        <v>0</v>
      </c>
      <c r="BD14" s="87">
        <v>0</v>
      </c>
      <c r="BE14" s="87">
        <v>0</v>
      </c>
      <c r="BF14" s="87">
        <v>0</v>
      </c>
      <c r="BG14" s="87">
        <v>0</v>
      </c>
      <c r="BH14" s="87">
        <v>0</v>
      </c>
      <c r="BI14" s="87">
        <v>0</v>
      </c>
      <c r="BJ14" s="87">
        <v>0</v>
      </c>
      <c r="BK14" s="87">
        <v>0</v>
      </c>
      <c r="BL14" s="87">
        <v>0</v>
      </c>
      <c r="BM14" s="87">
        <v>0</v>
      </c>
      <c r="BN14" s="87">
        <v>0</v>
      </c>
      <c r="BO14" s="87">
        <v>0</v>
      </c>
      <c r="BP14" s="87">
        <v>0</v>
      </c>
      <c r="BQ14" s="87">
        <v>0</v>
      </c>
      <c r="BR14" s="87">
        <v>0</v>
      </c>
      <c r="BS14" s="87">
        <v>0</v>
      </c>
      <c r="BT14" s="87">
        <v>0</v>
      </c>
      <c r="BU14" s="87">
        <v>0</v>
      </c>
      <c r="BV14" s="87">
        <v>0</v>
      </c>
      <c r="BW14" s="87">
        <v>0</v>
      </c>
      <c r="BX14" s="87">
        <v>0</v>
      </c>
      <c r="BY14" s="87">
        <v>0</v>
      </c>
      <c r="BZ14" s="87">
        <v>0</v>
      </c>
      <c r="CA14" s="87">
        <v>0</v>
      </c>
      <c r="CB14" s="87">
        <v>0</v>
      </c>
      <c r="CC14" s="87">
        <v>0</v>
      </c>
      <c r="CD14" s="87">
        <v>0</v>
      </c>
      <c r="CE14" s="87">
        <v>0</v>
      </c>
      <c r="CF14" s="87">
        <v>0</v>
      </c>
      <c r="CG14" s="87">
        <v>0</v>
      </c>
      <c r="CH14" s="87"/>
      <c r="CI14" s="87"/>
      <c r="CJ14" s="87"/>
      <c r="CK14" s="87"/>
      <c r="CL14" s="87"/>
      <c r="CM14" s="87"/>
    </row>
    <row r="15" spans="1:91">
      <c r="A15">
        <v>12</v>
      </c>
      <c r="B15" t="s">
        <v>157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87">
        <v>0</v>
      </c>
      <c r="AK15" s="87">
        <v>0</v>
      </c>
      <c r="AL15" s="87">
        <v>0</v>
      </c>
      <c r="AM15" s="87">
        <v>0</v>
      </c>
      <c r="AN15" s="87">
        <v>0</v>
      </c>
      <c r="AO15" s="87">
        <v>0</v>
      </c>
      <c r="AP15" s="87">
        <v>0</v>
      </c>
      <c r="AQ15" s="87">
        <v>0</v>
      </c>
      <c r="AR15" s="87">
        <v>0</v>
      </c>
      <c r="AS15" s="87">
        <v>0</v>
      </c>
      <c r="AT15" s="87">
        <v>0</v>
      </c>
      <c r="AU15" s="87">
        <v>0</v>
      </c>
      <c r="AV15" s="87">
        <v>0</v>
      </c>
      <c r="AW15" s="87">
        <v>0</v>
      </c>
      <c r="AX15" s="87">
        <v>0</v>
      </c>
      <c r="AY15" s="87">
        <v>0</v>
      </c>
      <c r="AZ15" s="87">
        <v>0</v>
      </c>
      <c r="BA15" s="87">
        <v>0</v>
      </c>
      <c r="BB15" s="87">
        <v>0</v>
      </c>
      <c r="BC15" s="87">
        <v>0</v>
      </c>
      <c r="BD15" s="87">
        <v>0</v>
      </c>
      <c r="BE15" s="87">
        <v>0</v>
      </c>
      <c r="BF15" s="87">
        <v>0</v>
      </c>
      <c r="BG15" s="87">
        <v>0</v>
      </c>
      <c r="BH15" s="87">
        <v>0</v>
      </c>
      <c r="BI15" s="87">
        <v>0</v>
      </c>
      <c r="BJ15" s="87">
        <v>0</v>
      </c>
      <c r="BK15" s="87">
        <v>0</v>
      </c>
      <c r="BL15" s="87">
        <v>0</v>
      </c>
      <c r="BM15" s="87">
        <v>0</v>
      </c>
      <c r="BN15" s="87">
        <v>0</v>
      </c>
      <c r="BO15" s="87">
        <v>0</v>
      </c>
      <c r="BP15" s="87">
        <v>0</v>
      </c>
      <c r="BQ15" s="87">
        <v>0</v>
      </c>
      <c r="BR15" s="87">
        <v>0</v>
      </c>
      <c r="BS15" s="87">
        <v>0</v>
      </c>
      <c r="BT15" s="87">
        <v>0</v>
      </c>
      <c r="BU15" s="87">
        <v>0</v>
      </c>
      <c r="BV15" s="87">
        <v>0</v>
      </c>
      <c r="BW15" s="87">
        <v>0</v>
      </c>
      <c r="BX15" s="87">
        <v>0</v>
      </c>
      <c r="BY15" s="87">
        <v>0</v>
      </c>
      <c r="BZ15" s="87">
        <v>0</v>
      </c>
      <c r="CA15" s="87">
        <v>0</v>
      </c>
      <c r="CB15" s="87">
        <v>0</v>
      </c>
      <c r="CC15" s="87">
        <v>0</v>
      </c>
      <c r="CD15" s="87">
        <v>0</v>
      </c>
      <c r="CE15" s="87">
        <v>0</v>
      </c>
      <c r="CF15" s="87">
        <v>0</v>
      </c>
      <c r="CG15" s="87">
        <v>0</v>
      </c>
      <c r="CH15" s="87"/>
      <c r="CI15" s="87"/>
      <c r="CJ15" s="87"/>
      <c r="CK15" s="87"/>
      <c r="CL15" s="87"/>
      <c r="CM15" s="87"/>
    </row>
    <row r="16" spans="1:91">
      <c r="A16">
        <v>13</v>
      </c>
      <c r="B16" t="s">
        <v>158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87">
        <v>0</v>
      </c>
      <c r="AK16" s="87">
        <v>0</v>
      </c>
      <c r="AL16" s="87">
        <v>0</v>
      </c>
      <c r="AM16" s="87">
        <v>0</v>
      </c>
      <c r="AN16" s="87">
        <v>0</v>
      </c>
      <c r="AO16" s="87">
        <v>0</v>
      </c>
      <c r="AP16" s="87">
        <v>0</v>
      </c>
      <c r="AQ16" s="87">
        <v>0</v>
      </c>
      <c r="AR16" s="87">
        <v>0</v>
      </c>
      <c r="AS16" s="87">
        <v>0</v>
      </c>
      <c r="AT16" s="87">
        <v>0</v>
      </c>
      <c r="AU16" s="87">
        <v>0</v>
      </c>
      <c r="AV16" s="87">
        <v>0</v>
      </c>
      <c r="AW16" s="87">
        <v>0</v>
      </c>
      <c r="AX16" s="87">
        <v>0</v>
      </c>
      <c r="AY16" s="87">
        <v>0</v>
      </c>
      <c r="AZ16" s="87">
        <v>0</v>
      </c>
      <c r="BA16" s="87">
        <v>0</v>
      </c>
      <c r="BB16" s="87">
        <v>0</v>
      </c>
      <c r="BC16" s="87">
        <v>0</v>
      </c>
      <c r="BD16" s="87">
        <v>0</v>
      </c>
      <c r="BE16" s="87">
        <v>0</v>
      </c>
      <c r="BF16" s="87">
        <v>0</v>
      </c>
      <c r="BG16" s="87">
        <v>0</v>
      </c>
      <c r="BH16" s="87">
        <v>0</v>
      </c>
      <c r="BI16" s="87">
        <v>0</v>
      </c>
      <c r="BJ16" s="87">
        <v>0</v>
      </c>
      <c r="BK16" s="87">
        <v>0</v>
      </c>
      <c r="BL16" s="87">
        <v>0</v>
      </c>
      <c r="BM16" s="87">
        <v>0</v>
      </c>
      <c r="BN16" s="87">
        <v>0</v>
      </c>
      <c r="BO16" s="87">
        <v>0</v>
      </c>
      <c r="BP16" s="87">
        <v>0</v>
      </c>
      <c r="BQ16" s="87">
        <v>0</v>
      </c>
      <c r="BR16" s="87">
        <v>0</v>
      </c>
      <c r="BS16" s="87">
        <v>0</v>
      </c>
      <c r="BT16" s="87">
        <v>0</v>
      </c>
      <c r="BU16" s="87">
        <v>0</v>
      </c>
      <c r="BV16" s="87">
        <v>0</v>
      </c>
      <c r="BW16" s="87">
        <v>0</v>
      </c>
      <c r="BX16" s="87">
        <v>0</v>
      </c>
      <c r="BY16" s="87">
        <v>0</v>
      </c>
      <c r="BZ16" s="87">
        <v>0</v>
      </c>
      <c r="CA16" s="87">
        <v>0</v>
      </c>
      <c r="CB16" s="87">
        <v>0</v>
      </c>
      <c r="CC16" s="87">
        <v>0</v>
      </c>
      <c r="CD16" s="87">
        <v>0</v>
      </c>
      <c r="CE16" s="87">
        <v>0</v>
      </c>
      <c r="CF16" s="87">
        <v>0</v>
      </c>
      <c r="CG16" s="87">
        <v>0</v>
      </c>
      <c r="CH16" s="87"/>
      <c r="CI16" s="87"/>
      <c r="CJ16" s="87"/>
      <c r="CK16" s="87"/>
      <c r="CL16" s="87"/>
      <c r="CM16" s="87"/>
    </row>
    <row r="17" spans="1:91">
      <c r="A17">
        <v>14</v>
      </c>
      <c r="B17" t="s">
        <v>159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87">
        <v>0</v>
      </c>
      <c r="AK17" s="87">
        <v>0</v>
      </c>
      <c r="AL17" s="87">
        <v>0</v>
      </c>
      <c r="AM17" s="87">
        <v>0</v>
      </c>
      <c r="AN17" s="87">
        <v>0</v>
      </c>
      <c r="AO17" s="87">
        <v>0</v>
      </c>
      <c r="AP17" s="87">
        <v>0</v>
      </c>
      <c r="AQ17" s="87">
        <v>0</v>
      </c>
      <c r="AR17" s="87">
        <v>0</v>
      </c>
      <c r="AS17" s="87">
        <v>0</v>
      </c>
      <c r="AT17" s="87">
        <v>0</v>
      </c>
      <c r="AU17" s="87">
        <v>0</v>
      </c>
      <c r="AV17" s="87">
        <v>0</v>
      </c>
      <c r="AW17" s="87">
        <v>0</v>
      </c>
      <c r="AX17" s="87">
        <v>0</v>
      </c>
      <c r="AY17" s="87">
        <v>0</v>
      </c>
      <c r="AZ17" s="87">
        <v>0</v>
      </c>
      <c r="BA17" s="87">
        <v>0</v>
      </c>
      <c r="BB17" s="87">
        <v>0</v>
      </c>
      <c r="BC17" s="87">
        <v>0</v>
      </c>
      <c r="BD17" s="87">
        <v>0</v>
      </c>
      <c r="BE17" s="87">
        <v>0</v>
      </c>
      <c r="BF17" s="87">
        <v>0</v>
      </c>
      <c r="BG17" s="87">
        <v>0</v>
      </c>
      <c r="BH17" s="87">
        <v>0</v>
      </c>
      <c r="BI17" s="87">
        <v>0</v>
      </c>
      <c r="BJ17" s="87">
        <v>0</v>
      </c>
      <c r="BK17" s="87">
        <v>0</v>
      </c>
      <c r="BL17" s="87">
        <v>0</v>
      </c>
      <c r="BM17" s="87">
        <v>0</v>
      </c>
      <c r="BN17" s="87">
        <v>0</v>
      </c>
      <c r="BO17" s="87">
        <v>0</v>
      </c>
      <c r="BP17" s="87">
        <v>0</v>
      </c>
      <c r="BQ17" s="87">
        <v>0</v>
      </c>
      <c r="BR17" s="87">
        <v>0</v>
      </c>
      <c r="BS17" s="87">
        <v>0</v>
      </c>
      <c r="BT17" s="87">
        <v>0</v>
      </c>
      <c r="BU17" s="87">
        <v>0</v>
      </c>
      <c r="BV17" s="87">
        <v>0</v>
      </c>
      <c r="BW17" s="87">
        <v>0</v>
      </c>
      <c r="BX17" s="87">
        <v>0</v>
      </c>
      <c r="BY17" s="87">
        <v>0</v>
      </c>
      <c r="BZ17" s="87">
        <v>0</v>
      </c>
      <c r="CA17" s="87">
        <v>0</v>
      </c>
      <c r="CB17" s="87">
        <v>0</v>
      </c>
      <c r="CC17" s="87">
        <v>0</v>
      </c>
      <c r="CD17" s="87">
        <v>0</v>
      </c>
      <c r="CE17" s="87">
        <v>0</v>
      </c>
      <c r="CF17" s="87">
        <v>0</v>
      </c>
      <c r="CG17" s="87">
        <v>0</v>
      </c>
      <c r="CH17" s="87"/>
      <c r="CI17" s="87"/>
      <c r="CJ17" s="87"/>
      <c r="CK17" s="87"/>
      <c r="CL17" s="87"/>
      <c r="CM17" s="87"/>
    </row>
    <row r="18" spans="1:91">
      <c r="A18">
        <v>15</v>
      </c>
      <c r="B18" t="s">
        <v>160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87">
        <v>0</v>
      </c>
      <c r="AK18" s="87">
        <v>0</v>
      </c>
      <c r="AL18" s="87">
        <v>0</v>
      </c>
      <c r="AM18" s="87">
        <v>0</v>
      </c>
      <c r="AN18" s="87">
        <v>0</v>
      </c>
      <c r="AO18" s="87">
        <v>0</v>
      </c>
      <c r="AP18" s="87">
        <v>0</v>
      </c>
      <c r="AQ18" s="87">
        <v>0</v>
      </c>
      <c r="AR18" s="87">
        <v>0</v>
      </c>
      <c r="AS18" s="87">
        <v>0</v>
      </c>
      <c r="AT18" s="87">
        <v>0</v>
      </c>
      <c r="AU18" s="87">
        <v>0</v>
      </c>
      <c r="AV18" s="87">
        <v>0</v>
      </c>
      <c r="AW18" s="87">
        <v>0</v>
      </c>
      <c r="AX18" s="87">
        <v>0</v>
      </c>
      <c r="AY18" s="87">
        <v>0</v>
      </c>
      <c r="AZ18" s="87">
        <v>0</v>
      </c>
      <c r="BA18" s="87">
        <v>0</v>
      </c>
      <c r="BB18" s="87">
        <v>0</v>
      </c>
      <c r="BC18" s="87">
        <v>0</v>
      </c>
      <c r="BD18" s="87">
        <v>0</v>
      </c>
      <c r="BE18" s="87">
        <v>0</v>
      </c>
      <c r="BF18" s="87">
        <v>0</v>
      </c>
      <c r="BG18" s="87">
        <v>0</v>
      </c>
      <c r="BH18" s="87">
        <v>0</v>
      </c>
      <c r="BI18" s="87">
        <v>0</v>
      </c>
      <c r="BJ18" s="87">
        <v>0</v>
      </c>
      <c r="BK18" s="87">
        <v>0</v>
      </c>
      <c r="BL18" s="87">
        <v>0</v>
      </c>
      <c r="BM18" s="87">
        <v>0</v>
      </c>
      <c r="BN18" s="87">
        <v>0</v>
      </c>
      <c r="BO18" s="87">
        <v>0</v>
      </c>
      <c r="BP18" s="87">
        <v>0</v>
      </c>
      <c r="BQ18" s="87">
        <v>0</v>
      </c>
      <c r="BR18" s="87">
        <v>0</v>
      </c>
      <c r="BS18" s="87">
        <v>0</v>
      </c>
      <c r="BT18" s="87">
        <v>0</v>
      </c>
      <c r="BU18" s="87">
        <v>0</v>
      </c>
      <c r="BV18" s="87">
        <v>0</v>
      </c>
      <c r="BW18" s="87">
        <v>0</v>
      </c>
      <c r="BX18" s="87">
        <v>0</v>
      </c>
      <c r="BY18" s="87">
        <v>0</v>
      </c>
      <c r="BZ18" s="87">
        <v>0</v>
      </c>
      <c r="CA18" s="87">
        <v>0</v>
      </c>
      <c r="CB18" s="87">
        <v>0</v>
      </c>
      <c r="CC18" s="87">
        <v>0</v>
      </c>
      <c r="CD18" s="87">
        <v>0</v>
      </c>
      <c r="CE18" s="87">
        <v>0</v>
      </c>
      <c r="CF18" s="87">
        <v>0</v>
      </c>
      <c r="CG18" s="87">
        <v>0</v>
      </c>
      <c r="CH18" s="87"/>
      <c r="CI18" s="87"/>
      <c r="CJ18" s="87"/>
      <c r="CK18" s="87"/>
      <c r="CL18" s="87"/>
      <c r="CM18" s="87"/>
    </row>
    <row r="19" spans="1:91">
      <c r="A19">
        <v>16</v>
      </c>
      <c r="B19" t="s">
        <v>161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87">
        <v>0</v>
      </c>
      <c r="AK19" s="87">
        <v>0</v>
      </c>
      <c r="AL19" s="87">
        <v>0</v>
      </c>
      <c r="AM19" s="87">
        <v>0</v>
      </c>
      <c r="AN19" s="87">
        <v>0</v>
      </c>
      <c r="AO19" s="87">
        <v>0</v>
      </c>
      <c r="AP19" s="87">
        <v>0</v>
      </c>
      <c r="AQ19" s="87">
        <v>0</v>
      </c>
      <c r="AR19" s="87">
        <v>0</v>
      </c>
      <c r="AS19" s="87">
        <v>0</v>
      </c>
      <c r="AT19" s="87">
        <v>0</v>
      </c>
      <c r="AU19" s="87">
        <v>0</v>
      </c>
      <c r="AV19" s="87">
        <v>0</v>
      </c>
      <c r="AW19" s="87">
        <v>0</v>
      </c>
      <c r="AX19" s="87">
        <v>0</v>
      </c>
      <c r="AY19" s="87">
        <v>0</v>
      </c>
      <c r="AZ19" s="87">
        <v>0</v>
      </c>
      <c r="BA19" s="87">
        <v>0</v>
      </c>
      <c r="BB19" s="87">
        <v>0</v>
      </c>
      <c r="BC19" s="87">
        <v>0</v>
      </c>
      <c r="BD19" s="87">
        <v>0</v>
      </c>
      <c r="BE19" s="87">
        <v>0</v>
      </c>
      <c r="BF19" s="87">
        <v>0</v>
      </c>
      <c r="BG19" s="87">
        <v>0</v>
      </c>
      <c r="BH19" s="87">
        <v>0</v>
      </c>
      <c r="BI19" s="87">
        <v>0</v>
      </c>
      <c r="BJ19" s="87">
        <v>0</v>
      </c>
      <c r="BK19" s="87">
        <v>0</v>
      </c>
      <c r="BL19" s="87">
        <v>0</v>
      </c>
      <c r="BM19" s="87">
        <v>0</v>
      </c>
      <c r="BN19" s="87">
        <v>0</v>
      </c>
      <c r="BO19" s="87">
        <v>0</v>
      </c>
      <c r="BP19" s="87">
        <v>0</v>
      </c>
      <c r="BQ19" s="87">
        <v>0</v>
      </c>
      <c r="BR19" s="87">
        <v>0</v>
      </c>
      <c r="BS19" s="87">
        <v>0</v>
      </c>
      <c r="BT19" s="87">
        <v>0</v>
      </c>
      <c r="BU19" s="87">
        <v>0</v>
      </c>
      <c r="BV19" s="87">
        <v>0</v>
      </c>
      <c r="BW19" s="87">
        <v>0</v>
      </c>
      <c r="BX19" s="87">
        <v>0</v>
      </c>
      <c r="BY19" s="87">
        <v>0</v>
      </c>
      <c r="BZ19" s="87">
        <v>0</v>
      </c>
      <c r="CA19" s="87">
        <v>0</v>
      </c>
      <c r="CB19" s="87">
        <v>0</v>
      </c>
      <c r="CC19" s="87">
        <v>0</v>
      </c>
      <c r="CD19" s="87">
        <v>0</v>
      </c>
      <c r="CE19" s="87">
        <v>0</v>
      </c>
      <c r="CF19" s="87">
        <v>0</v>
      </c>
      <c r="CG19" s="87">
        <v>0</v>
      </c>
      <c r="CH19" s="87"/>
      <c r="CI19" s="87"/>
      <c r="CJ19" s="87"/>
      <c r="CK19" s="87"/>
      <c r="CL19" s="87"/>
      <c r="CM19" s="87"/>
    </row>
    <row r="20" spans="1:91">
      <c r="A20">
        <v>17</v>
      </c>
      <c r="B20" t="s">
        <v>162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87">
        <v>0</v>
      </c>
      <c r="AK20" s="87">
        <v>0</v>
      </c>
      <c r="AL20" s="87">
        <v>0</v>
      </c>
      <c r="AM20" s="87">
        <v>0</v>
      </c>
      <c r="AN20" s="87">
        <v>0</v>
      </c>
      <c r="AO20" s="87">
        <v>0</v>
      </c>
      <c r="AP20" s="87">
        <v>0</v>
      </c>
      <c r="AQ20" s="87">
        <v>0</v>
      </c>
      <c r="AR20" s="87">
        <v>0</v>
      </c>
      <c r="AS20" s="87">
        <v>0</v>
      </c>
      <c r="AT20" s="87">
        <v>0</v>
      </c>
      <c r="AU20" s="87">
        <v>0</v>
      </c>
      <c r="AV20" s="87">
        <v>0</v>
      </c>
      <c r="AW20" s="87">
        <v>0</v>
      </c>
      <c r="AX20" s="87">
        <v>0</v>
      </c>
      <c r="AY20" s="87">
        <v>0</v>
      </c>
      <c r="AZ20" s="87">
        <v>0</v>
      </c>
      <c r="BA20" s="87">
        <v>0</v>
      </c>
      <c r="BB20" s="87">
        <v>0</v>
      </c>
      <c r="BC20" s="87">
        <v>0</v>
      </c>
      <c r="BD20" s="87">
        <v>0</v>
      </c>
      <c r="BE20" s="87">
        <v>0</v>
      </c>
      <c r="BF20" s="87">
        <v>0</v>
      </c>
      <c r="BG20" s="87">
        <v>0</v>
      </c>
      <c r="BH20" s="87">
        <v>0</v>
      </c>
      <c r="BI20" s="87">
        <v>0</v>
      </c>
      <c r="BJ20" s="87">
        <v>0</v>
      </c>
      <c r="BK20" s="87">
        <v>0</v>
      </c>
      <c r="BL20" s="87">
        <v>0</v>
      </c>
      <c r="BM20" s="87">
        <v>0</v>
      </c>
      <c r="BN20" s="87">
        <v>0</v>
      </c>
      <c r="BO20" s="87">
        <v>0</v>
      </c>
      <c r="BP20" s="87">
        <v>0</v>
      </c>
      <c r="BQ20" s="87">
        <v>0</v>
      </c>
      <c r="BR20" s="87">
        <v>0</v>
      </c>
      <c r="BS20" s="87">
        <v>0</v>
      </c>
      <c r="BT20" s="87">
        <v>0</v>
      </c>
      <c r="BU20" s="87">
        <v>0</v>
      </c>
      <c r="BV20" s="87">
        <v>0</v>
      </c>
      <c r="BW20" s="87">
        <v>0</v>
      </c>
      <c r="BX20" s="87">
        <v>0</v>
      </c>
      <c r="BY20" s="87">
        <v>0</v>
      </c>
      <c r="BZ20" s="87">
        <v>0</v>
      </c>
      <c r="CA20" s="87">
        <v>0</v>
      </c>
      <c r="CB20" s="87">
        <v>0</v>
      </c>
      <c r="CC20" s="87">
        <v>0</v>
      </c>
      <c r="CD20" s="87">
        <v>0</v>
      </c>
      <c r="CE20" s="87">
        <v>0</v>
      </c>
      <c r="CF20" s="87">
        <v>0</v>
      </c>
      <c r="CG20" s="87">
        <v>0</v>
      </c>
      <c r="CH20" s="87"/>
      <c r="CI20" s="87"/>
      <c r="CJ20" s="87"/>
      <c r="CK20" s="87"/>
      <c r="CL20" s="87"/>
      <c r="CM20" s="87"/>
    </row>
    <row r="21" spans="1:91">
      <c r="A21">
        <v>18</v>
      </c>
      <c r="B21" t="s">
        <v>163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87">
        <v>0</v>
      </c>
      <c r="AK21" s="87">
        <v>0</v>
      </c>
      <c r="AL21" s="87">
        <v>0</v>
      </c>
      <c r="AM21" s="87">
        <v>0</v>
      </c>
      <c r="AN21" s="87">
        <v>0</v>
      </c>
      <c r="AO21" s="87">
        <v>0</v>
      </c>
      <c r="AP21" s="87">
        <v>0</v>
      </c>
      <c r="AQ21" s="87">
        <v>0</v>
      </c>
      <c r="AR21" s="87">
        <v>0</v>
      </c>
      <c r="AS21" s="87">
        <v>0</v>
      </c>
      <c r="AT21" s="87">
        <v>0</v>
      </c>
      <c r="AU21" s="87">
        <v>0</v>
      </c>
      <c r="AV21" s="87">
        <v>0</v>
      </c>
      <c r="AW21" s="87">
        <v>0</v>
      </c>
      <c r="AX21" s="87">
        <v>0</v>
      </c>
      <c r="AY21" s="87">
        <v>0</v>
      </c>
      <c r="AZ21" s="87">
        <v>0</v>
      </c>
      <c r="BA21" s="87">
        <v>0</v>
      </c>
      <c r="BB21" s="87">
        <v>0</v>
      </c>
      <c r="BC21" s="87">
        <v>0</v>
      </c>
      <c r="BD21" s="87">
        <v>0</v>
      </c>
      <c r="BE21" s="87">
        <v>0</v>
      </c>
      <c r="BF21" s="87">
        <v>0</v>
      </c>
      <c r="BG21" s="87">
        <v>0</v>
      </c>
      <c r="BH21" s="87">
        <v>0</v>
      </c>
      <c r="BI21" s="87">
        <v>0</v>
      </c>
      <c r="BJ21" s="87">
        <v>0</v>
      </c>
      <c r="BK21" s="87">
        <v>0</v>
      </c>
      <c r="BL21" s="87">
        <v>0</v>
      </c>
      <c r="BM21" s="87">
        <v>0</v>
      </c>
      <c r="BN21" s="87">
        <v>0</v>
      </c>
      <c r="BO21" s="87">
        <v>0</v>
      </c>
      <c r="BP21" s="87">
        <v>0</v>
      </c>
      <c r="BQ21" s="87">
        <v>0</v>
      </c>
      <c r="BR21" s="87">
        <v>0</v>
      </c>
      <c r="BS21" s="87">
        <v>0</v>
      </c>
      <c r="BT21" s="87">
        <v>0</v>
      </c>
      <c r="BU21" s="87">
        <v>0</v>
      </c>
      <c r="BV21" s="87">
        <v>0</v>
      </c>
      <c r="BW21" s="87">
        <v>0</v>
      </c>
      <c r="BX21" s="87">
        <v>0</v>
      </c>
      <c r="BY21" s="87">
        <v>0</v>
      </c>
      <c r="BZ21" s="87">
        <v>0</v>
      </c>
      <c r="CA21" s="87">
        <v>0</v>
      </c>
      <c r="CB21" s="87">
        <v>0</v>
      </c>
      <c r="CC21" s="87">
        <v>0</v>
      </c>
      <c r="CD21" s="87">
        <v>0</v>
      </c>
      <c r="CE21" s="87">
        <v>0</v>
      </c>
      <c r="CF21" s="87">
        <v>0</v>
      </c>
      <c r="CG21" s="87">
        <v>0</v>
      </c>
      <c r="CH21" s="87"/>
      <c r="CI21" s="87"/>
      <c r="CJ21" s="87"/>
      <c r="CK21" s="87"/>
      <c r="CL21" s="87"/>
      <c r="CM21" s="87"/>
    </row>
    <row r="22" spans="1:91">
      <c r="A22">
        <v>19</v>
      </c>
      <c r="B22" t="s">
        <v>164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87">
        <v>0</v>
      </c>
      <c r="AK22" s="87">
        <v>0</v>
      </c>
      <c r="AL22" s="87">
        <v>0</v>
      </c>
      <c r="AM22" s="87">
        <v>0</v>
      </c>
      <c r="AN22" s="87">
        <v>0</v>
      </c>
      <c r="AO22" s="87">
        <v>0</v>
      </c>
      <c r="AP22" s="87">
        <v>0</v>
      </c>
      <c r="AQ22" s="87">
        <v>0</v>
      </c>
      <c r="AR22" s="87">
        <v>0</v>
      </c>
      <c r="AS22" s="87">
        <v>0</v>
      </c>
      <c r="AT22" s="87">
        <v>0</v>
      </c>
      <c r="AU22" s="87">
        <v>0</v>
      </c>
      <c r="AV22" s="87">
        <v>0</v>
      </c>
      <c r="AW22" s="87">
        <v>0</v>
      </c>
      <c r="AX22" s="87">
        <v>0</v>
      </c>
      <c r="AY22" s="87">
        <v>0</v>
      </c>
      <c r="AZ22" s="87">
        <v>0</v>
      </c>
      <c r="BA22" s="87">
        <v>0</v>
      </c>
      <c r="BB22" s="87">
        <v>0</v>
      </c>
      <c r="BC22" s="87">
        <v>0</v>
      </c>
      <c r="BD22" s="87">
        <v>0</v>
      </c>
      <c r="BE22" s="87">
        <v>0</v>
      </c>
      <c r="BF22" s="87">
        <v>0</v>
      </c>
      <c r="BG22" s="87">
        <v>0</v>
      </c>
      <c r="BH22" s="87">
        <v>0</v>
      </c>
      <c r="BI22" s="87">
        <v>0</v>
      </c>
      <c r="BJ22" s="87">
        <v>0</v>
      </c>
      <c r="BK22" s="87">
        <v>0</v>
      </c>
      <c r="BL22" s="87">
        <v>0</v>
      </c>
      <c r="BM22" s="87">
        <v>0</v>
      </c>
      <c r="BN22" s="87">
        <v>0</v>
      </c>
      <c r="BO22" s="87">
        <v>0</v>
      </c>
      <c r="BP22" s="87">
        <v>0</v>
      </c>
      <c r="BQ22" s="87">
        <v>0</v>
      </c>
      <c r="BR22" s="87">
        <v>0</v>
      </c>
      <c r="BS22" s="87">
        <v>0</v>
      </c>
      <c r="BT22" s="87">
        <v>0</v>
      </c>
      <c r="BU22" s="87">
        <v>0</v>
      </c>
      <c r="BV22" s="87">
        <v>0</v>
      </c>
      <c r="BW22" s="87">
        <v>0</v>
      </c>
      <c r="BX22" s="87">
        <v>0</v>
      </c>
      <c r="BY22" s="87">
        <v>0</v>
      </c>
      <c r="BZ22" s="87">
        <v>0</v>
      </c>
      <c r="CA22" s="87">
        <v>0</v>
      </c>
      <c r="CB22" s="87">
        <v>0</v>
      </c>
      <c r="CC22" s="87">
        <v>0</v>
      </c>
      <c r="CD22" s="87">
        <v>0</v>
      </c>
      <c r="CE22" s="87">
        <v>0</v>
      </c>
      <c r="CF22" s="87">
        <v>0</v>
      </c>
      <c r="CG22" s="87">
        <v>0</v>
      </c>
      <c r="CH22" s="87"/>
      <c r="CI22" s="87"/>
      <c r="CJ22" s="87"/>
      <c r="CK22" s="87"/>
      <c r="CL22" s="87"/>
      <c r="CM22" s="87"/>
    </row>
    <row r="23" spans="1:91">
      <c r="A23">
        <v>20</v>
      </c>
      <c r="B23" t="s">
        <v>165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87">
        <v>0</v>
      </c>
      <c r="AK23" s="87">
        <v>0</v>
      </c>
      <c r="AL23" s="87">
        <v>0</v>
      </c>
      <c r="AM23" s="87">
        <v>0</v>
      </c>
      <c r="AN23" s="87">
        <v>0</v>
      </c>
      <c r="AO23" s="87">
        <v>0</v>
      </c>
      <c r="AP23" s="87">
        <v>0</v>
      </c>
      <c r="AQ23" s="87">
        <v>0</v>
      </c>
      <c r="AR23" s="87">
        <v>0</v>
      </c>
      <c r="AS23" s="87">
        <v>0</v>
      </c>
      <c r="AT23" s="87">
        <v>0</v>
      </c>
      <c r="AU23" s="87">
        <v>0</v>
      </c>
      <c r="AV23" s="87">
        <v>0</v>
      </c>
      <c r="AW23" s="87">
        <v>0</v>
      </c>
      <c r="AX23" s="87">
        <v>0</v>
      </c>
      <c r="AY23" s="87">
        <v>0</v>
      </c>
      <c r="AZ23" s="87">
        <v>0</v>
      </c>
      <c r="BA23" s="87">
        <v>0</v>
      </c>
      <c r="BB23" s="87">
        <v>0</v>
      </c>
      <c r="BC23" s="87">
        <v>0</v>
      </c>
      <c r="BD23" s="87">
        <v>0</v>
      </c>
      <c r="BE23" s="87">
        <v>0</v>
      </c>
      <c r="BF23" s="87">
        <v>0</v>
      </c>
      <c r="BG23" s="87">
        <v>0</v>
      </c>
      <c r="BH23" s="87">
        <v>0</v>
      </c>
      <c r="BI23" s="87">
        <v>0</v>
      </c>
      <c r="BJ23" s="87">
        <v>0</v>
      </c>
      <c r="BK23" s="87">
        <v>0</v>
      </c>
      <c r="BL23" s="87">
        <v>0</v>
      </c>
      <c r="BM23" s="87">
        <v>0</v>
      </c>
      <c r="BN23" s="87">
        <v>0</v>
      </c>
      <c r="BO23" s="87">
        <v>0</v>
      </c>
      <c r="BP23" s="87">
        <v>0</v>
      </c>
      <c r="BQ23" s="87">
        <v>0</v>
      </c>
      <c r="BR23" s="87">
        <v>0</v>
      </c>
      <c r="BS23" s="87">
        <v>0</v>
      </c>
      <c r="BT23" s="87">
        <v>0</v>
      </c>
      <c r="BU23" s="87">
        <v>0</v>
      </c>
      <c r="BV23" s="87">
        <v>0</v>
      </c>
      <c r="BW23" s="87">
        <v>0</v>
      </c>
      <c r="BX23" s="87">
        <v>0</v>
      </c>
      <c r="BY23" s="87">
        <v>0</v>
      </c>
      <c r="BZ23" s="87">
        <v>0</v>
      </c>
      <c r="CA23" s="87">
        <v>0</v>
      </c>
      <c r="CB23" s="87">
        <v>0</v>
      </c>
      <c r="CC23" s="87">
        <v>0</v>
      </c>
      <c r="CD23" s="87">
        <v>0</v>
      </c>
      <c r="CE23" s="87">
        <v>0</v>
      </c>
      <c r="CF23" s="87">
        <v>0</v>
      </c>
      <c r="CG23" s="87">
        <v>0</v>
      </c>
      <c r="CH23" s="87"/>
      <c r="CI23" s="87"/>
      <c r="CJ23" s="87"/>
      <c r="CK23" s="87"/>
      <c r="CL23" s="87"/>
      <c r="CM23" s="87"/>
    </row>
    <row r="24" spans="1:91">
      <c r="A24">
        <v>21</v>
      </c>
      <c r="B24" t="s">
        <v>166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87">
        <v>0</v>
      </c>
      <c r="AK24" s="87">
        <v>0</v>
      </c>
      <c r="AL24" s="87">
        <v>0</v>
      </c>
      <c r="AM24" s="87">
        <v>0</v>
      </c>
      <c r="AN24" s="87">
        <v>0</v>
      </c>
      <c r="AO24" s="87">
        <v>0</v>
      </c>
      <c r="AP24" s="87">
        <v>0</v>
      </c>
      <c r="AQ24" s="87">
        <v>0</v>
      </c>
      <c r="AR24" s="87">
        <v>0</v>
      </c>
      <c r="AS24" s="87">
        <v>0</v>
      </c>
      <c r="AT24" s="87">
        <v>0</v>
      </c>
      <c r="AU24" s="87">
        <v>0</v>
      </c>
      <c r="AV24" s="87">
        <v>0</v>
      </c>
      <c r="AW24" s="87">
        <v>0</v>
      </c>
      <c r="AX24" s="87">
        <v>0</v>
      </c>
      <c r="AY24" s="87">
        <v>0</v>
      </c>
      <c r="AZ24" s="87">
        <v>0</v>
      </c>
      <c r="BA24" s="87">
        <v>0</v>
      </c>
      <c r="BB24" s="87">
        <v>0</v>
      </c>
      <c r="BC24" s="87">
        <v>0</v>
      </c>
      <c r="BD24" s="87">
        <v>0</v>
      </c>
      <c r="BE24" s="87">
        <v>0</v>
      </c>
      <c r="BF24" s="87">
        <v>0</v>
      </c>
      <c r="BG24" s="87">
        <v>0</v>
      </c>
      <c r="BH24" s="87">
        <v>0</v>
      </c>
      <c r="BI24" s="87">
        <v>0</v>
      </c>
      <c r="BJ24" s="87">
        <v>0</v>
      </c>
      <c r="BK24" s="87">
        <v>0</v>
      </c>
      <c r="BL24" s="87">
        <v>0</v>
      </c>
      <c r="BM24" s="87">
        <v>0</v>
      </c>
      <c r="BN24" s="87">
        <v>0</v>
      </c>
      <c r="BO24" s="87">
        <v>0</v>
      </c>
      <c r="BP24" s="87">
        <v>0</v>
      </c>
      <c r="BQ24" s="87">
        <v>0</v>
      </c>
      <c r="BR24" s="87">
        <v>0</v>
      </c>
      <c r="BS24" s="87">
        <v>0</v>
      </c>
      <c r="BT24" s="87">
        <v>0</v>
      </c>
      <c r="BU24" s="87">
        <v>0</v>
      </c>
      <c r="BV24" s="87">
        <v>0</v>
      </c>
      <c r="BW24" s="87">
        <v>0</v>
      </c>
      <c r="BX24" s="87">
        <v>0</v>
      </c>
      <c r="BY24" s="87">
        <v>0</v>
      </c>
      <c r="BZ24" s="87">
        <v>0</v>
      </c>
      <c r="CA24" s="87">
        <v>0</v>
      </c>
      <c r="CB24" s="87">
        <v>0</v>
      </c>
      <c r="CC24" s="87">
        <v>0</v>
      </c>
      <c r="CD24" s="87">
        <v>0</v>
      </c>
      <c r="CE24" s="87">
        <v>0</v>
      </c>
      <c r="CF24" s="87">
        <v>0</v>
      </c>
      <c r="CG24" s="87">
        <v>0</v>
      </c>
      <c r="CH24" s="87"/>
      <c r="CI24" s="87"/>
      <c r="CJ24" s="87"/>
      <c r="CK24" s="87"/>
      <c r="CL24" s="87"/>
      <c r="CM24" s="87"/>
    </row>
    <row r="25" spans="1:91">
      <c r="A25">
        <v>22</v>
      </c>
      <c r="B25" t="s">
        <v>167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87">
        <v>0</v>
      </c>
      <c r="AK25" s="87">
        <v>0</v>
      </c>
      <c r="AL25" s="87">
        <v>0</v>
      </c>
      <c r="AM25" s="87">
        <v>0</v>
      </c>
      <c r="AN25" s="87">
        <v>0</v>
      </c>
      <c r="AO25" s="87">
        <v>0</v>
      </c>
      <c r="AP25" s="87">
        <v>0</v>
      </c>
      <c r="AQ25" s="87">
        <v>0</v>
      </c>
      <c r="AR25" s="87">
        <v>0</v>
      </c>
      <c r="AS25" s="87">
        <v>0</v>
      </c>
      <c r="AT25" s="87">
        <v>0</v>
      </c>
      <c r="AU25" s="87">
        <v>0</v>
      </c>
      <c r="AV25" s="87">
        <v>0</v>
      </c>
      <c r="AW25" s="87">
        <v>0</v>
      </c>
      <c r="AX25" s="87">
        <v>0</v>
      </c>
      <c r="AY25" s="87">
        <v>0</v>
      </c>
      <c r="AZ25" s="87">
        <v>0</v>
      </c>
      <c r="BA25" s="87">
        <v>0</v>
      </c>
      <c r="BB25" s="87">
        <v>0</v>
      </c>
      <c r="BC25" s="87">
        <v>0</v>
      </c>
      <c r="BD25" s="87">
        <v>0</v>
      </c>
      <c r="BE25" s="87">
        <v>0</v>
      </c>
      <c r="BF25" s="87">
        <v>0</v>
      </c>
      <c r="BG25" s="87">
        <v>0</v>
      </c>
      <c r="BH25" s="87">
        <v>0</v>
      </c>
      <c r="BI25" s="87">
        <v>0</v>
      </c>
      <c r="BJ25" s="87">
        <v>0</v>
      </c>
      <c r="BK25" s="87">
        <v>0</v>
      </c>
      <c r="BL25" s="87">
        <v>0</v>
      </c>
      <c r="BM25" s="87">
        <v>0</v>
      </c>
      <c r="BN25" s="87">
        <v>0</v>
      </c>
      <c r="BO25" s="87">
        <v>0</v>
      </c>
      <c r="BP25" s="87">
        <v>0</v>
      </c>
      <c r="BQ25" s="87">
        <v>0</v>
      </c>
      <c r="BR25" s="87">
        <v>0</v>
      </c>
      <c r="BS25" s="87">
        <v>0</v>
      </c>
      <c r="BT25" s="87">
        <v>0</v>
      </c>
      <c r="BU25" s="87">
        <v>0</v>
      </c>
      <c r="BV25" s="87">
        <v>0</v>
      </c>
      <c r="BW25" s="87">
        <v>0</v>
      </c>
      <c r="BX25" s="87">
        <v>0</v>
      </c>
      <c r="BY25" s="87">
        <v>0</v>
      </c>
      <c r="BZ25" s="87">
        <v>0</v>
      </c>
      <c r="CA25" s="87">
        <v>0</v>
      </c>
      <c r="CB25" s="87">
        <v>0</v>
      </c>
      <c r="CC25" s="87">
        <v>0</v>
      </c>
      <c r="CD25" s="87">
        <v>0</v>
      </c>
      <c r="CE25" s="87">
        <v>0</v>
      </c>
      <c r="CF25" s="87">
        <v>0</v>
      </c>
      <c r="CG25" s="87">
        <v>0</v>
      </c>
      <c r="CH25" s="87"/>
      <c r="CI25" s="87"/>
      <c r="CJ25" s="87"/>
      <c r="CK25" s="87"/>
      <c r="CL25" s="87"/>
      <c r="CM25" s="87"/>
    </row>
    <row r="26" spans="1:91">
      <c r="A26">
        <v>23</v>
      </c>
      <c r="B26" t="s">
        <v>168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87">
        <v>0</v>
      </c>
      <c r="AK26" s="87">
        <v>0</v>
      </c>
      <c r="AL26" s="87">
        <v>0</v>
      </c>
      <c r="AM26" s="87">
        <v>0</v>
      </c>
      <c r="AN26" s="87">
        <v>0</v>
      </c>
      <c r="AO26" s="87">
        <v>0</v>
      </c>
      <c r="AP26" s="87">
        <v>0</v>
      </c>
      <c r="AQ26" s="87">
        <v>0</v>
      </c>
      <c r="AR26" s="87">
        <v>0</v>
      </c>
      <c r="AS26" s="87">
        <v>0</v>
      </c>
      <c r="AT26" s="87">
        <v>0</v>
      </c>
      <c r="AU26" s="87">
        <v>0</v>
      </c>
      <c r="AV26" s="87">
        <v>0</v>
      </c>
      <c r="AW26" s="87">
        <v>0</v>
      </c>
      <c r="AX26" s="87">
        <v>0</v>
      </c>
      <c r="AY26" s="87">
        <v>0</v>
      </c>
      <c r="AZ26" s="87">
        <v>0</v>
      </c>
      <c r="BA26" s="87">
        <v>0</v>
      </c>
      <c r="BB26" s="87">
        <v>0</v>
      </c>
      <c r="BC26" s="87">
        <v>0</v>
      </c>
      <c r="BD26" s="87">
        <v>0</v>
      </c>
      <c r="BE26" s="87">
        <v>0</v>
      </c>
      <c r="BF26" s="87">
        <v>0</v>
      </c>
      <c r="BG26" s="87">
        <v>0</v>
      </c>
      <c r="BH26" s="87">
        <v>0</v>
      </c>
      <c r="BI26" s="87">
        <v>0</v>
      </c>
      <c r="BJ26" s="87">
        <v>0</v>
      </c>
      <c r="BK26" s="87">
        <v>0</v>
      </c>
      <c r="BL26" s="87">
        <v>0</v>
      </c>
      <c r="BM26" s="87">
        <v>0</v>
      </c>
      <c r="BN26" s="87">
        <v>0</v>
      </c>
      <c r="BO26" s="87">
        <v>0</v>
      </c>
      <c r="BP26" s="87">
        <v>0</v>
      </c>
      <c r="BQ26" s="87">
        <v>0</v>
      </c>
      <c r="BR26" s="87">
        <v>0</v>
      </c>
      <c r="BS26" s="87">
        <v>0</v>
      </c>
      <c r="BT26" s="87">
        <v>0</v>
      </c>
      <c r="BU26" s="87">
        <v>0</v>
      </c>
      <c r="BV26" s="87">
        <v>0</v>
      </c>
      <c r="BW26" s="87">
        <v>0</v>
      </c>
      <c r="BX26" s="87">
        <v>0</v>
      </c>
      <c r="BY26" s="87">
        <v>0</v>
      </c>
      <c r="BZ26" s="87">
        <v>0</v>
      </c>
      <c r="CA26" s="87">
        <v>0</v>
      </c>
      <c r="CB26" s="87">
        <v>0</v>
      </c>
      <c r="CC26" s="87">
        <v>0</v>
      </c>
      <c r="CD26" s="87">
        <v>0</v>
      </c>
      <c r="CE26" s="87">
        <v>0</v>
      </c>
      <c r="CF26" s="87">
        <v>0</v>
      </c>
      <c r="CG26" s="87">
        <v>0</v>
      </c>
      <c r="CH26" s="87"/>
      <c r="CI26" s="87"/>
      <c r="CJ26" s="87"/>
      <c r="CK26" s="87"/>
      <c r="CL26" s="87"/>
      <c r="CM26" s="87"/>
    </row>
    <row r="27" spans="1:91">
      <c r="A27">
        <v>24</v>
      </c>
      <c r="B27" t="s">
        <v>169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87">
        <v>0</v>
      </c>
      <c r="AK27" s="87">
        <v>0</v>
      </c>
      <c r="AL27" s="87">
        <v>0</v>
      </c>
      <c r="AM27" s="87">
        <v>0</v>
      </c>
      <c r="AN27" s="87">
        <v>0</v>
      </c>
      <c r="AO27" s="87">
        <v>0</v>
      </c>
      <c r="AP27" s="87">
        <v>0</v>
      </c>
      <c r="AQ27" s="87">
        <v>0</v>
      </c>
      <c r="AR27" s="87">
        <v>0</v>
      </c>
      <c r="AS27" s="87">
        <v>0</v>
      </c>
      <c r="AT27" s="87">
        <v>0</v>
      </c>
      <c r="AU27" s="87">
        <v>0</v>
      </c>
      <c r="AV27" s="87">
        <v>0</v>
      </c>
      <c r="AW27" s="87">
        <v>0</v>
      </c>
      <c r="AX27" s="87">
        <v>0</v>
      </c>
      <c r="AY27" s="87">
        <v>0</v>
      </c>
      <c r="AZ27" s="87">
        <v>0</v>
      </c>
      <c r="BA27" s="87">
        <v>0</v>
      </c>
      <c r="BB27" s="87">
        <v>0</v>
      </c>
      <c r="BC27" s="87">
        <v>0</v>
      </c>
      <c r="BD27" s="87">
        <v>0</v>
      </c>
      <c r="BE27" s="87">
        <v>0</v>
      </c>
      <c r="BF27" s="87">
        <v>0</v>
      </c>
      <c r="BG27" s="87">
        <v>0</v>
      </c>
      <c r="BH27" s="87">
        <v>0</v>
      </c>
      <c r="BI27" s="87">
        <v>0</v>
      </c>
      <c r="BJ27" s="87">
        <v>0</v>
      </c>
      <c r="BK27" s="87">
        <v>0</v>
      </c>
      <c r="BL27" s="87">
        <v>0</v>
      </c>
      <c r="BM27" s="87">
        <v>0</v>
      </c>
      <c r="BN27" s="87">
        <v>0</v>
      </c>
      <c r="BO27" s="87">
        <v>0</v>
      </c>
      <c r="BP27" s="87">
        <v>0</v>
      </c>
      <c r="BQ27" s="87">
        <v>0</v>
      </c>
      <c r="BR27" s="87">
        <v>0</v>
      </c>
      <c r="BS27" s="87">
        <v>0</v>
      </c>
      <c r="BT27" s="87">
        <v>0</v>
      </c>
      <c r="BU27" s="87">
        <v>0</v>
      </c>
      <c r="BV27" s="87">
        <v>0</v>
      </c>
      <c r="BW27" s="87">
        <v>0</v>
      </c>
      <c r="BX27" s="87">
        <v>0</v>
      </c>
      <c r="BY27" s="87">
        <v>0</v>
      </c>
      <c r="BZ27" s="87">
        <v>0</v>
      </c>
      <c r="CA27" s="87">
        <v>0</v>
      </c>
      <c r="CB27" s="87">
        <v>0</v>
      </c>
      <c r="CC27" s="87">
        <v>0</v>
      </c>
      <c r="CD27" s="87">
        <v>0</v>
      </c>
      <c r="CE27" s="87">
        <v>0</v>
      </c>
      <c r="CF27" s="87">
        <v>0</v>
      </c>
      <c r="CG27" s="87">
        <v>0</v>
      </c>
      <c r="CH27" s="87"/>
      <c r="CI27" s="87"/>
      <c r="CJ27" s="87"/>
      <c r="CK27" s="87"/>
      <c r="CL27" s="87"/>
      <c r="CM27" s="87"/>
    </row>
    <row r="28" spans="1:91">
      <c r="A28">
        <v>25</v>
      </c>
      <c r="B28" t="s">
        <v>170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87">
        <v>0</v>
      </c>
      <c r="AK28" s="87">
        <v>0</v>
      </c>
      <c r="AL28" s="87">
        <v>0</v>
      </c>
      <c r="AM28" s="87">
        <v>0</v>
      </c>
      <c r="AN28" s="87">
        <v>0</v>
      </c>
      <c r="AO28" s="87">
        <v>0</v>
      </c>
      <c r="AP28" s="87">
        <v>0</v>
      </c>
      <c r="AQ28" s="87">
        <v>0</v>
      </c>
      <c r="AR28" s="87">
        <v>0</v>
      </c>
      <c r="AS28" s="87">
        <v>0</v>
      </c>
      <c r="AT28" s="87">
        <v>0</v>
      </c>
      <c r="AU28" s="87">
        <v>0</v>
      </c>
      <c r="AV28" s="87">
        <v>0</v>
      </c>
      <c r="AW28" s="87">
        <v>0</v>
      </c>
      <c r="AX28" s="87">
        <v>0</v>
      </c>
      <c r="AY28" s="87">
        <v>0</v>
      </c>
      <c r="AZ28" s="87">
        <v>0</v>
      </c>
      <c r="BA28" s="87">
        <v>0</v>
      </c>
      <c r="BB28" s="87">
        <v>0</v>
      </c>
      <c r="BC28" s="87">
        <v>0</v>
      </c>
      <c r="BD28" s="87">
        <v>0</v>
      </c>
      <c r="BE28" s="87">
        <v>0</v>
      </c>
      <c r="BF28" s="87">
        <v>0</v>
      </c>
      <c r="BG28" s="87">
        <v>0</v>
      </c>
      <c r="BH28" s="87">
        <v>0</v>
      </c>
      <c r="BI28" s="87">
        <v>0</v>
      </c>
      <c r="BJ28" s="87">
        <v>0</v>
      </c>
      <c r="BK28" s="87">
        <v>0</v>
      </c>
      <c r="BL28" s="87">
        <v>0</v>
      </c>
      <c r="BM28" s="87">
        <v>0</v>
      </c>
      <c r="BN28" s="87">
        <v>0</v>
      </c>
      <c r="BO28" s="87">
        <v>0</v>
      </c>
      <c r="BP28" s="87">
        <v>0</v>
      </c>
      <c r="BQ28" s="87">
        <v>0</v>
      </c>
      <c r="BR28" s="87">
        <v>0</v>
      </c>
      <c r="BS28" s="87">
        <v>0</v>
      </c>
      <c r="BT28" s="87">
        <v>0</v>
      </c>
      <c r="BU28" s="87">
        <v>0</v>
      </c>
      <c r="BV28" s="87">
        <v>0</v>
      </c>
      <c r="BW28" s="87">
        <v>0</v>
      </c>
      <c r="BX28" s="87">
        <v>0</v>
      </c>
      <c r="BY28" s="87">
        <v>0</v>
      </c>
      <c r="BZ28" s="87">
        <v>0</v>
      </c>
      <c r="CA28" s="87">
        <v>0</v>
      </c>
      <c r="CB28" s="87">
        <v>0</v>
      </c>
      <c r="CC28" s="87">
        <v>0</v>
      </c>
      <c r="CD28" s="87">
        <v>0</v>
      </c>
      <c r="CE28" s="87">
        <v>0</v>
      </c>
      <c r="CF28" s="87">
        <v>0</v>
      </c>
      <c r="CG28" s="87">
        <v>0</v>
      </c>
      <c r="CH28" s="87"/>
      <c r="CI28" s="87"/>
      <c r="CJ28" s="87"/>
      <c r="CK28" s="87"/>
      <c r="CL28" s="87"/>
      <c r="CM28" s="87"/>
    </row>
    <row r="29" spans="1:91">
      <c r="A29">
        <v>26</v>
      </c>
      <c r="B29" t="s">
        <v>171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87">
        <v>0</v>
      </c>
      <c r="AK29" s="87">
        <v>0</v>
      </c>
      <c r="AL29" s="87">
        <v>0</v>
      </c>
      <c r="AM29" s="87">
        <v>0</v>
      </c>
      <c r="AN29" s="87">
        <v>0</v>
      </c>
      <c r="AO29" s="87">
        <v>0</v>
      </c>
      <c r="AP29" s="87">
        <v>0</v>
      </c>
      <c r="AQ29" s="87">
        <v>0</v>
      </c>
      <c r="AR29" s="87">
        <v>0</v>
      </c>
      <c r="AS29" s="87">
        <v>0</v>
      </c>
      <c r="AT29" s="87">
        <v>0</v>
      </c>
      <c r="AU29" s="87">
        <v>0</v>
      </c>
      <c r="AV29" s="87">
        <v>0</v>
      </c>
      <c r="AW29" s="87">
        <v>0</v>
      </c>
      <c r="AX29" s="87">
        <v>0</v>
      </c>
      <c r="AY29" s="87">
        <v>0</v>
      </c>
      <c r="AZ29" s="87">
        <v>0</v>
      </c>
      <c r="BA29" s="87">
        <v>0</v>
      </c>
      <c r="BB29" s="87">
        <v>0</v>
      </c>
      <c r="BC29" s="87">
        <v>0</v>
      </c>
      <c r="BD29" s="87">
        <v>0</v>
      </c>
      <c r="BE29" s="87">
        <v>0</v>
      </c>
      <c r="BF29" s="87">
        <v>0</v>
      </c>
      <c r="BG29" s="87">
        <v>0</v>
      </c>
      <c r="BH29" s="87">
        <v>0</v>
      </c>
      <c r="BI29" s="87">
        <v>0</v>
      </c>
      <c r="BJ29" s="87">
        <v>0</v>
      </c>
      <c r="BK29" s="87">
        <v>0</v>
      </c>
      <c r="BL29" s="87">
        <v>0</v>
      </c>
      <c r="BM29" s="87">
        <v>0</v>
      </c>
      <c r="BN29" s="87">
        <v>0</v>
      </c>
      <c r="BO29" s="87">
        <v>0</v>
      </c>
      <c r="BP29" s="87">
        <v>0</v>
      </c>
      <c r="BQ29" s="87">
        <v>0</v>
      </c>
      <c r="BR29" s="87">
        <v>0</v>
      </c>
      <c r="BS29" s="87">
        <v>0</v>
      </c>
      <c r="BT29" s="87">
        <v>0</v>
      </c>
      <c r="BU29" s="87">
        <v>0</v>
      </c>
      <c r="BV29" s="87">
        <v>0</v>
      </c>
      <c r="BW29" s="87">
        <v>0</v>
      </c>
      <c r="BX29" s="87">
        <v>0</v>
      </c>
      <c r="BY29" s="87">
        <v>0</v>
      </c>
      <c r="BZ29" s="87">
        <v>0</v>
      </c>
      <c r="CA29" s="87">
        <v>0</v>
      </c>
      <c r="CB29" s="87">
        <v>0</v>
      </c>
      <c r="CC29" s="87">
        <v>0</v>
      </c>
      <c r="CD29" s="87">
        <v>0</v>
      </c>
      <c r="CE29" s="87">
        <v>0</v>
      </c>
      <c r="CF29" s="87">
        <v>0</v>
      </c>
      <c r="CG29" s="87">
        <v>0</v>
      </c>
      <c r="CH29" s="87"/>
      <c r="CI29" s="87"/>
      <c r="CJ29" s="87"/>
      <c r="CK29" s="87"/>
      <c r="CL29" s="87"/>
      <c r="CM29" s="87"/>
    </row>
    <row r="30" spans="1:91">
      <c r="A30">
        <v>27</v>
      </c>
      <c r="B30" t="s">
        <v>172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87">
        <v>0</v>
      </c>
      <c r="AK30" s="87">
        <v>0</v>
      </c>
      <c r="AL30" s="87">
        <v>0</v>
      </c>
      <c r="AM30" s="87">
        <v>0</v>
      </c>
      <c r="AN30" s="87">
        <v>0</v>
      </c>
      <c r="AO30" s="87">
        <v>0</v>
      </c>
      <c r="AP30" s="87">
        <v>0</v>
      </c>
      <c r="AQ30" s="87">
        <v>0</v>
      </c>
      <c r="AR30" s="87">
        <v>0</v>
      </c>
      <c r="AS30" s="87">
        <v>0</v>
      </c>
      <c r="AT30" s="87">
        <v>0</v>
      </c>
      <c r="AU30" s="87">
        <v>0</v>
      </c>
      <c r="AV30" s="87">
        <v>0</v>
      </c>
      <c r="AW30" s="87">
        <v>0</v>
      </c>
      <c r="AX30" s="87">
        <v>0</v>
      </c>
      <c r="AY30" s="87">
        <v>0</v>
      </c>
      <c r="AZ30" s="87">
        <v>0</v>
      </c>
      <c r="BA30" s="87">
        <v>0</v>
      </c>
      <c r="BB30" s="87">
        <v>0</v>
      </c>
      <c r="BC30" s="87">
        <v>0</v>
      </c>
      <c r="BD30" s="87">
        <v>0</v>
      </c>
      <c r="BE30" s="87">
        <v>0</v>
      </c>
      <c r="BF30" s="87">
        <v>0</v>
      </c>
      <c r="BG30" s="87">
        <v>0</v>
      </c>
      <c r="BH30" s="87">
        <v>0</v>
      </c>
      <c r="BI30" s="87">
        <v>0</v>
      </c>
      <c r="BJ30" s="87">
        <v>0</v>
      </c>
      <c r="BK30" s="87">
        <v>0</v>
      </c>
      <c r="BL30" s="87">
        <v>0</v>
      </c>
      <c r="BM30" s="87">
        <v>0</v>
      </c>
      <c r="BN30" s="87">
        <v>0</v>
      </c>
      <c r="BO30" s="87">
        <v>0</v>
      </c>
      <c r="BP30" s="87">
        <v>0</v>
      </c>
      <c r="BQ30" s="87">
        <v>0</v>
      </c>
      <c r="BR30" s="87">
        <v>0</v>
      </c>
      <c r="BS30" s="87">
        <v>0</v>
      </c>
      <c r="BT30" s="87">
        <v>0</v>
      </c>
      <c r="BU30" s="87">
        <v>0</v>
      </c>
      <c r="BV30" s="87">
        <v>0</v>
      </c>
      <c r="BW30" s="87">
        <v>0</v>
      </c>
      <c r="BX30" s="87">
        <v>0</v>
      </c>
      <c r="BY30" s="87">
        <v>0</v>
      </c>
      <c r="BZ30" s="87">
        <v>0</v>
      </c>
      <c r="CA30" s="87">
        <v>0</v>
      </c>
      <c r="CB30" s="87">
        <v>0</v>
      </c>
      <c r="CC30" s="87">
        <v>0</v>
      </c>
      <c r="CD30" s="87">
        <v>0</v>
      </c>
      <c r="CE30" s="87">
        <v>0</v>
      </c>
      <c r="CF30" s="87">
        <v>0</v>
      </c>
      <c r="CG30" s="87">
        <v>0</v>
      </c>
      <c r="CH30" s="87"/>
      <c r="CI30" s="87"/>
      <c r="CJ30" s="87"/>
      <c r="CK30" s="87"/>
      <c r="CL30" s="87"/>
      <c r="CM30" s="87"/>
    </row>
    <row r="31" spans="1:91">
      <c r="A31">
        <v>28</v>
      </c>
      <c r="B31" t="s">
        <v>173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87">
        <v>0</v>
      </c>
      <c r="AK31" s="87">
        <v>0</v>
      </c>
      <c r="AL31" s="87">
        <v>0</v>
      </c>
      <c r="AM31" s="87">
        <v>0</v>
      </c>
      <c r="AN31" s="87">
        <v>0</v>
      </c>
      <c r="AO31" s="87">
        <v>0</v>
      </c>
      <c r="AP31" s="87">
        <v>0</v>
      </c>
      <c r="AQ31" s="87">
        <v>0</v>
      </c>
      <c r="AR31" s="87">
        <v>0</v>
      </c>
      <c r="AS31" s="87">
        <v>0</v>
      </c>
      <c r="AT31" s="87">
        <v>0</v>
      </c>
      <c r="AU31" s="87">
        <v>0</v>
      </c>
      <c r="AV31" s="87">
        <v>0</v>
      </c>
      <c r="AW31" s="87">
        <v>0</v>
      </c>
      <c r="AX31" s="87">
        <v>0</v>
      </c>
      <c r="AY31" s="87">
        <v>0</v>
      </c>
      <c r="AZ31" s="87">
        <v>0</v>
      </c>
      <c r="BA31" s="87">
        <v>0</v>
      </c>
      <c r="BB31" s="87">
        <v>0</v>
      </c>
      <c r="BC31" s="87">
        <v>0</v>
      </c>
      <c r="BD31" s="87">
        <v>0</v>
      </c>
      <c r="BE31" s="87">
        <v>0</v>
      </c>
      <c r="BF31" s="87">
        <v>0</v>
      </c>
      <c r="BG31" s="87">
        <v>0</v>
      </c>
      <c r="BH31" s="87">
        <v>0</v>
      </c>
      <c r="BI31" s="87">
        <v>0</v>
      </c>
      <c r="BJ31" s="87">
        <v>0</v>
      </c>
      <c r="BK31" s="87">
        <v>0</v>
      </c>
      <c r="BL31" s="87">
        <v>0</v>
      </c>
      <c r="BM31" s="87">
        <v>0</v>
      </c>
      <c r="BN31" s="87">
        <v>0</v>
      </c>
      <c r="BO31" s="87">
        <v>0</v>
      </c>
      <c r="BP31" s="87">
        <v>0</v>
      </c>
      <c r="BQ31" s="87">
        <v>0</v>
      </c>
      <c r="BR31" s="87">
        <v>0</v>
      </c>
      <c r="BS31" s="87">
        <v>0</v>
      </c>
      <c r="BT31" s="87">
        <v>0</v>
      </c>
      <c r="BU31" s="87">
        <v>0</v>
      </c>
      <c r="BV31" s="87">
        <v>0</v>
      </c>
      <c r="BW31" s="87">
        <v>0</v>
      </c>
      <c r="BX31" s="87">
        <v>0</v>
      </c>
      <c r="BY31" s="87">
        <v>0</v>
      </c>
      <c r="BZ31" s="87">
        <v>0</v>
      </c>
      <c r="CA31" s="87">
        <v>0</v>
      </c>
      <c r="CB31" s="87">
        <v>0</v>
      </c>
      <c r="CC31" s="87">
        <v>0</v>
      </c>
      <c r="CD31" s="87">
        <v>0</v>
      </c>
      <c r="CE31" s="87">
        <v>0</v>
      </c>
      <c r="CF31" s="87">
        <v>0</v>
      </c>
      <c r="CG31" s="87">
        <v>0</v>
      </c>
      <c r="CH31" s="87"/>
      <c r="CI31" s="87"/>
      <c r="CJ31" s="87"/>
      <c r="CK31" s="87"/>
      <c r="CL31" s="87"/>
      <c r="CM31" s="87"/>
    </row>
    <row r="32" spans="1:91">
      <c r="A32">
        <v>29</v>
      </c>
      <c r="B32" t="s">
        <v>174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87">
        <v>0</v>
      </c>
      <c r="AK32" s="87">
        <v>0</v>
      </c>
      <c r="AL32" s="87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87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87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87">
        <v>0</v>
      </c>
      <c r="BW32" s="87">
        <v>0</v>
      </c>
      <c r="BX32" s="87">
        <v>0</v>
      </c>
      <c r="BY32" s="87">
        <v>0</v>
      </c>
      <c r="BZ32" s="87">
        <v>0</v>
      </c>
      <c r="CA32" s="87">
        <v>0</v>
      </c>
      <c r="CB32" s="87">
        <v>0</v>
      </c>
      <c r="CC32" s="87">
        <v>0</v>
      </c>
      <c r="CD32" s="87">
        <v>0</v>
      </c>
      <c r="CE32" s="87">
        <v>0</v>
      </c>
      <c r="CF32" s="87">
        <v>0</v>
      </c>
      <c r="CG32" s="87">
        <v>0</v>
      </c>
      <c r="CH32" s="87"/>
      <c r="CI32" s="87"/>
      <c r="CJ32" s="87"/>
      <c r="CK32" s="87"/>
      <c r="CL32" s="87"/>
      <c r="CM32" s="87"/>
    </row>
    <row r="33" spans="1:91">
      <c r="A33">
        <v>30</v>
      </c>
      <c r="B33" t="s">
        <v>175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87">
        <v>0</v>
      </c>
      <c r="AK33" s="87">
        <v>0</v>
      </c>
      <c r="AL33" s="87">
        <v>0</v>
      </c>
      <c r="AM33" s="87">
        <v>0</v>
      </c>
      <c r="AN33" s="87">
        <v>0</v>
      </c>
      <c r="AO33" s="87">
        <v>0</v>
      </c>
      <c r="AP33" s="87">
        <v>0</v>
      </c>
      <c r="AQ33" s="87">
        <v>0</v>
      </c>
      <c r="AR33" s="87">
        <v>0</v>
      </c>
      <c r="AS33" s="87">
        <v>0</v>
      </c>
      <c r="AT33" s="87">
        <v>0</v>
      </c>
      <c r="AU33" s="87">
        <v>0</v>
      </c>
      <c r="AV33" s="87">
        <v>0</v>
      </c>
      <c r="AW33" s="87">
        <v>0</v>
      </c>
      <c r="AX33" s="87">
        <v>0</v>
      </c>
      <c r="AY33" s="87">
        <v>0</v>
      </c>
      <c r="AZ33" s="87">
        <v>0</v>
      </c>
      <c r="BA33" s="87">
        <v>0</v>
      </c>
      <c r="BB33" s="87">
        <v>0</v>
      </c>
      <c r="BC33" s="87">
        <v>0</v>
      </c>
      <c r="BD33" s="87">
        <v>0</v>
      </c>
      <c r="BE33" s="87">
        <v>0</v>
      </c>
      <c r="BF33" s="87">
        <v>0</v>
      </c>
      <c r="BG33" s="87">
        <v>0</v>
      </c>
      <c r="BH33" s="87">
        <v>0</v>
      </c>
      <c r="BI33" s="87">
        <v>0</v>
      </c>
      <c r="BJ33" s="87">
        <v>0</v>
      </c>
      <c r="BK33" s="87">
        <v>0</v>
      </c>
      <c r="BL33" s="87">
        <v>0</v>
      </c>
      <c r="BM33" s="87">
        <v>0</v>
      </c>
      <c r="BN33" s="87">
        <v>0</v>
      </c>
      <c r="BO33" s="87">
        <v>0</v>
      </c>
      <c r="BP33" s="87">
        <v>0</v>
      </c>
      <c r="BQ33" s="87">
        <v>0</v>
      </c>
      <c r="BR33" s="87">
        <v>0</v>
      </c>
      <c r="BS33" s="87">
        <v>0</v>
      </c>
      <c r="BT33" s="87">
        <v>0</v>
      </c>
      <c r="BU33" s="87">
        <v>0</v>
      </c>
      <c r="BV33" s="87">
        <v>0</v>
      </c>
      <c r="BW33" s="87">
        <v>0</v>
      </c>
      <c r="BX33" s="87">
        <v>0</v>
      </c>
      <c r="BY33" s="87">
        <v>0</v>
      </c>
      <c r="BZ33" s="87">
        <v>0</v>
      </c>
      <c r="CA33" s="87">
        <v>0</v>
      </c>
      <c r="CB33" s="87">
        <v>0</v>
      </c>
      <c r="CC33" s="87">
        <v>0</v>
      </c>
      <c r="CD33" s="87">
        <v>0</v>
      </c>
      <c r="CE33" s="87">
        <v>0</v>
      </c>
      <c r="CF33" s="87">
        <v>0</v>
      </c>
      <c r="CG33" s="87">
        <v>0</v>
      </c>
      <c r="CH33" s="87"/>
      <c r="CI33" s="87"/>
      <c r="CJ33" s="87"/>
      <c r="CK33" s="87"/>
      <c r="CL33" s="87"/>
      <c r="CM33" s="87"/>
    </row>
    <row r="34" spans="1:91">
      <c r="A34">
        <v>31</v>
      </c>
      <c r="B34" t="s">
        <v>176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87">
        <v>0</v>
      </c>
      <c r="AK34" s="87">
        <v>0</v>
      </c>
      <c r="AL34" s="87">
        <v>0</v>
      </c>
      <c r="AM34" s="87">
        <v>0</v>
      </c>
      <c r="AN34" s="87">
        <v>0</v>
      </c>
      <c r="AO34" s="87">
        <v>0</v>
      </c>
      <c r="AP34" s="87">
        <v>0</v>
      </c>
      <c r="AQ34" s="87">
        <v>0</v>
      </c>
      <c r="AR34" s="87">
        <v>0</v>
      </c>
      <c r="AS34" s="87">
        <v>0</v>
      </c>
      <c r="AT34" s="87">
        <v>0</v>
      </c>
      <c r="AU34" s="87">
        <v>0</v>
      </c>
      <c r="AV34" s="87">
        <v>0</v>
      </c>
      <c r="AW34" s="87">
        <v>0</v>
      </c>
      <c r="AX34" s="87">
        <v>0</v>
      </c>
      <c r="AY34" s="87">
        <v>0</v>
      </c>
      <c r="AZ34" s="87">
        <v>0</v>
      </c>
      <c r="BA34" s="87">
        <v>0</v>
      </c>
      <c r="BB34" s="87">
        <v>0</v>
      </c>
      <c r="BC34" s="87">
        <v>0</v>
      </c>
      <c r="BD34" s="87">
        <v>0</v>
      </c>
      <c r="BE34" s="87">
        <v>0</v>
      </c>
      <c r="BF34" s="87">
        <v>0</v>
      </c>
      <c r="BG34" s="87">
        <v>0</v>
      </c>
      <c r="BH34" s="87">
        <v>0</v>
      </c>
      <c r="BI34" s="87">
        <v>0</v>
      </c>
      <c r="BJ34" s="87">
        <v>0</v>
      </c>
      <c r="BK34" s="87">
        <v>0</v>
      </c>
      <c r="BL34" s="87">
        <v>0</v>
      </c>
      <c r="BM34" s="87">
        <v>0</v>
      </c>
      <c r="BN34" s="87">
        <v>0</v>
      </c>
      <c r="BO34" s="87">
        <v>0</v>
      </c>
      <c r="BP34" s="87">
        <v>0</v>
      </c>
      <c r="BQ34" s="87">
        <v>0</v>
      </c>
      <c r="BR34" s="87">
        <v>0</v>
      </c>
      <c r="BS34" s="87">
        <v>0</v>
      </c>
      <c r="BT34" s="87">
        <v>0</v>
      </c>
      <c r="BU34" s="87">
        <v>0</v>
      </c>
      <c r="BV34" s="87">
        <v>0</v>
      </c>
      <c r="BW34" s="87">
        <v>0</v>
      </c>
      <c r="BX34" s="87">
        <v>0</v>
      </c>
      <c r="BY34" s="87">
        <v>0</v>
      </c>
      <c r="BZ34" s="87">
        <v>0</v>
      </c>
      <c r="CA34" s="87">
        <v>0</v>
      </c>
      <c r="CB34" s="87">
        <v>0</v>
      </c>
      <c r="CC34" s="87">
        <v>0</v>
      </c>
      <c r="CD34" s="87">
        <v>0</v>
      </c>
      <c r="CE34" s="87">
        <v>0</v>
      </c>
      <c r="CF34" s="87">
        <v>0</v>
      </c>
      <c r="CG34" s="87">
        <v>0</v>
      </c>
      <c r="CH34" s="87"/>
      <c r="CI34" s="87"/>
      <c r="CJ34" s="87"/>
      <c r="CK34" s="87"/>
      <c r="CL34" s="87"/>
      <c r="CM34" s="87"/>
    </row>
    <row r="35" spans="1:91">
      <c r="A35">
        <v>32</v>
      </c>
      <c r="B35" t="s">
        <v>177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87">
        <v>0</v>
      </c>
      <c r="AK35" s="87">
        <v>0</v>
      </c>
      <c r="AL35" s="87">
        <v>0</v>
      </c>
      <c r="AM35" s="87">
        <v>0</v>
      </c>
      <c r="AN35" s="87">
        <v>0</v>
      </c>
      <c r="AO35" s="87">
        <v>0</v>
      </c>
      <c r="AP35" s="87">
        <v>0</v>
      </c>
      <c r="AQ35" s="87">
        <v>0</v>
      </c>
      <c r="AR35" s="87">
        <v>0</v>
      </c>
      <c r="AS35" s="87">
        <v>0</v>
      </c>
      <c r="AT35" s="87">
        <v>0</v>
      </c>
      <c r="AU35" s="87">
        <v>0</v>
      </c>
      <c r="AV35" s="87">
        <v>0</v>
      </c>
      <c r="AW35" s="87">
        <v>0</v>
      </c>
      <c r="AX35" s="87">
        <v>0</v>
      </c>
      <c r="AY35" s="87">
        <v>0</v>
      </c>
      <c r="AZ35" s="87">
        <v>0</v>
      </c>
      <c r="BA35" s="87">
        <v>0</v>
      </c>
      <c r="BB35" s="87">
        <v>0</v>
      </c>
      <c r="BC35" s="87">
        <v>0</v>
      </c>
      <c r="BD35" s="87">
        <v>0</v>
      </c>
      <c r="BE35" s="87">
        <v>0</v>
      </c>
      <c r="BF35" s="87">
        <v>0</v>
      </c>
      <c r="BG35" s="87">
        <v>0</v>
      </c>
      <c r="BH35" s="87">
        <v>0</v>
      </c>
      <c r="BI35" s="87">
        <v>0</v>
      </c>
      <c r="BJ35" s="87">
        <v>0</v>
      </c>
      <c r="BK35" s="87">
        <v>0</v>
      </c>
      <c r="BL35" s="87">
        <v>0</v>
      </c>
      <c r="BM35" s="87">
        <v>0</v>
      </c>
      <c r="BN35" s="87">
        <v>0</v>
      </c>
      <c r="BO35" s="87">
        <v>0</v>
      </c>
      <c r="BP35" s="87">
        <v>0</v>
      </c>
      <c r="BQ35" s="87">
        <v>0</v>
      </c>
      <c r="BR35" s="87">
        <v>0</v>
      </c>
      <c r="BS35" s="87">
        <v>0</v>
      </c>
      <c r="BT35" s="87">
        <v>0</v>
      </c>
      <c r="BU35" s="87">
        <v>0</v>
      </c>
      <c r="BV35" s="87">
        <v>0</v>
      </c>
      <c r="BW35" s="87">
        <v>0</v>
      </c>
      <c r="BX35" s="87">
        <v>0</v>
      </c>
      <c r="BY35" s="87">
        <v>0</v>
      </c>
      <c r="BZ35" s="87">
        <v>0</v>
      </c>
      <c r="CA35" s="87">
        <v>0</v>
      </c>
      <c r="CB35" s="87">
        <v>0</v>
      </c>
      <c r="CC35" s="87">
        <v>0</v>
      </c>
      <c r="CD35" s="87">
        <v>0</v>
      </c>
      <c r="CE35" s="87">
        <v>0</v>
      </c>
      <c r="CF35" s="87">
        <v>0</v>
      </c>
      <c r="CG35" s="87">
        <v>0</v>
      </c>
      <c r="CH35" s="87"/>
      <c r="CI35" s="87"/>
      <c r="CJ35" s="87"/>
      <c r="CK35" s="87"/>
      <c r="CL35" s="87"/>
      <c r="CM35" s="87"/>
    </row>
    <row r="36" spans="1:91">
      <c r="A36">
        <v>33</v>
      </c>
      <c r="B36" t="s">
        <v>178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87">
        <v>0</v>
      </c>
      <c r="AK36" s="87">
        <v>0</v>
      </c>
      <c r="AL36" s="87">
        <v>0</v>
      </c>
      <c r="AM36" s="87">
        <v>0</v>
      </c>
      <c r="AN36" s="87">
        <v>0</v>
      </c>
      <c r="AO36" s="87">
        <v>0</v>
      </c>
      <c r="AP36" s="87">
        <v>0</v>
      </c>
      <c r="AQ36" s="87">
        <v>0</v>
      </c>
      <c r="AR36" s="87">
        <v>0</v>
      </c>
      <c r="AS36" s="87">
        <v>0</v>
      </c>
      <c r="AT36" s="87">
        <v>0</v>
      </c>
      <c r="AU36" s="87">
        <v>0</v>
      </c>
      <c r="AV36" s="87">
        <v>0</v>
      </c>
      <c r="AW36" s="87">
        <v>0</v>
      </c>
      <c r="AX36" s="87">
        <v>0</v>
      </c>
      <c r="AY36" s="87">
        <v>0</v>
      </c>
      <c r="AZ36" s="87">
        <v>0</v>
      </c>
      <c r="BA36" s="87">
        <v>0</v>
      </c>
      <c r="BB36" s="87">
        <v>0</v>
      </c>
      <c r="BC36" s="87">
        <v>0</v>
      </c>
      <c r="BD36" s="87">
        <v>0</v>
      </c>
      <c r="BE36" s="87">
        <v>0</v>
      </c>
      <c r="BF36" s="87">
        <v>0</v>
      </c>
      <c r="BG36" s="87">
        <v>0</v>
      </c>
      <c r="BH36" s="87">
        <v>0</v>
      </c>
      <c r="BI36" s="87">
        <v>0</v>
      </c>
      <c r="BJ36" s="87">
        <v>0</v>
      </c>
      <c r="BK36" s="87">
        <v>0</v>
      </c>
      <c r="BL36" s="87">
        <v>0</v>
      </c>
      <c r="BM36" s="87">
        <v>0</v>
      </c>
      <c r="BN36" s="87">
        <v>0</v>
      </c>
      <c r="BO36" s="87">
        <v>0</v>
      </c>
      <c r="BP36" s="87">
        <v>0</v>
      </c>
      <c r="BQ36" s="87">
        <v>0</v>
      </c>
      <c r="BR36" s="87">
        <v>0</v>
      </c>
      <c r="BS36" s="87">
        <v>0</v>
      </c>
      <c r="BT36" s="87">
        <v>0</v>
      </c>
      <c r="BU36" s="87">
        <v>0</v>
      </c>
      <c r="BV36" s="87">
        <v>0</v>
      </c>
      <c r="BW36" s="87">
        <v>0</v>
      </c>
      <c r="BX36" s="87">
        <v>0</v>
      </c>
      <c r="BY36" s="87">
        <v>0</v>
      </c>
      <c r="BZ36" s="87">
        <v>0</v>
      </c>
      <c r="CA36" s="87">
        <v>0</v>
      </c>
      <c r="CB36" s="87">
        <v>0</v>
      </c>
      <c r="CC36" s="87">
        <v>0</v>
      </c>
      <c r="CD36" s="87">
        <v>0</v>
      </c>
      <c r="CE36" s="87">
        <v>0</v>
      </c>
      <c r="CF36" s="87">
        <v>0</v>
      </c>
      <c r="CG36" s="87">
        <v>0</v>
      </c>
      <c r="CH36" s="87"/>
      <c r="CI36" s="87"/>
      <c r="CJ36" s="87"/>
      <c r="CK36" s="87"/>
      <c r="CL36" s="87"/>
      <c r="CM36" s="87"/>
    </row>
    <row r="37" spans="1:91">
      <c r="A37">
        <v>34</v>
      </c>
      <c r="B37" t="s">
        <v>179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87">
        <v>0</v>
      </c>
      <c r="AK37" s="87">
        <v>0</v>
      </c>
      <c r="AL37" s="87">
        <v>0</v>
      </c>
      <c r="AM37" s="87">
        <v>0</v>
      </c>
      <c r="AN37" s="87">
        <v>0</v>
      </c>
      <c r="AO37" s="87">
        <v>0</v>
      </c>
      <c r="AP37" s="87">
        <v>0</v>
      </c>
      <c r="AQ37" s="87">
        <v>0</v>
      </c>
      <c r="AR37" s="87">
        <v>0</v>
      </c>
      <c r="AS37" s="87">
        <v>0</v>
      </c>
      <c r="AT37" s="87">
        <v>0</v>
      </c>
      <c r="AU37" s="87">
        <v>0</v>
      </c>
      <c r="AV37" s="87">
        <v>0</v>
      </c>
      <c r="AW37" s="87">
        <v>0</v>
      </c>
      <c r="AX37" s="87">
        <v>0</v>
      </c>
      <c r="AY37" s="87">
        <v>0</v>
      </c>
      <c r="AZ37" s="87">
        <v>0</v>
      </c>
      <c r="BA37" s="87">
        <v>0</v>
      </c>
      <c r="BB37" s="87">
        <v>0</v>
      </c>
      <c r="BC37" s="87">
        <v>0</v>
      </c>
      <c r="BD37" s="87">
        <v>0</v>
      </c>
      <c r="BE37" s="87">
        <v>0</v>
      </c>
      <c r="BF37" s="87">
        <v>0</v>
      </c>
      <c r="BG37" s="87">
        <v>0</v>
      </c>
      <c r="BH37" s="87">
        <v>0</v>
      </c>
      <c r="BI37" s="87">
        <v>0</v>
      </c>
      <c r="BJ37" s="87">
        <v>0</v>
      </c>
      <c r="BK37" s="87">
        <v>0</v>
      </c>
      <c r="BL37" s="87">
        <v>0</v>
      </c>
      <c r="BM37" s="87">
        <v>0</v>
      </c>
      <c r="BN37" s="87">
        <v>0</v>
      </c>
      <c r="BO37" s="87">
        <v>0</v>
      </c>
      <c r="BP37" s="87">
        <v>0</v>
      </c>
      <c r="BQ37" s="87">
        <v>0</v>
      </c>
      <c r="BR37" s="87">
        <v>0</v>
      </c>
      <c r="BS37" s="87">
        <v>0</v>
      </c>
      <c r="BT37" s="87">
        <v>0</v>
      </c>
      <c r="BU37" s="87">
        <v>0</v>
      </c>
      <c r="BV37" s="87">
        <v>0</v>
      </c>
      <c r="BW37" s="87">
        <v>0</v>
      </c>
      <c r="BX37" s="87">
        <v>0</v>
      </c>
      <c r="BY37" s="87">
        <v>0</v>
      </c>
      <c r="BZ37" s="87">
        <v>0</v>
      </c>
      <c r="CA37" s="87">
        <v>0</v>
      </c>
      <c r="CB37" s="87">
        <v>0</v>
      </c>
      <c r="CC37" s="87">
        <v>0</v>
      </c>
      <c r="CD37" s="87">
        <v>0</v>
      </c>
      <c r="CE37" s="87">
        <v>0</v>
      </c>
      <c r="CF37" s="87">
        <v>0</v>
      </c>
      <c r="CG37" s="87">
        <v>0</v>
      </c>
      <c r="CH37" s="87"/>
      <c r="CI37" s="87"/>
      <c r="CJ37" s="87"/>
      <c r="CK37" s="87"/>
      <c r="CL37" s="87"/>
      <c r="CM37" s="87"/>
    </row>
    <row r="38" spans="1:91">
      <c r="A38">
        <v>35</v>
      </c>
      <c r="B38" t="s">
        <v>180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87">
        <v>0</v>
      </c>
      <c r="AK38" s="87">
        <v>0</v>
      </c>
      <c r="AL38" s="87">
        <v>0</v>
      </c>
      <c r="AM38" s="87">
        <v>0</v>
      </c>
      <c r="AN38" s="87">
        <v>0</v>
      </c>
      <c r="AO38" s="87">
        <v>0</v>
      </c>
      <c r="AP38" s="87">
        <v>0</v>
      </c>
      <c r="AQ38" s="87">
        <v>0</v>
      </c>
      <c r="AR38" s="87">
        <v>0</v>
      </c>
      <c r="AS38" s="87">
        <v>0</v>
      </c>
      <c r="AT38" s="87">
        <v>0</v>
      </c>
      <c r="AU38" s="87">
        <v>0</v>
      </c>
      <c r="AV38" s="87">
        <v>0</v>
      </c>
      <c r="AW38" s="87">
        <v>0</v>
      </c>
      <c r="AX38" s="87">
        <v>0</v>
      </c>
      <c r="AY38" s="87">
        <v>0</v>
      </c>
      <c r="AZ38" s="87">
        <v>0</v>
      </c>
      <c r="BA38" s="87">
        <v>0</v>
      </c>
      <c r="BB38" s="87">
        <v>0</v>
      </c>
      <c r="BC38" s="87">
        <v>0</v>
      </c>
      <c r="BD38" s="87">
        <v>0</v>
      </c>
      <c r="BE38" s="87">
        <v>0</v>
      </c>
      <c r="BF38" s="87">
        <v>0</v>
      </c>
      <c r="BG38" s="87">
        <v>0</v>
      </c>
      <c r="BH38" s="87">
        <v>0</v>
      </c>
      <c r="BI38" s="87">
        <v>0</v>
      </c>
      <c r="BJ38" s="87">
        <v>0</v>
      </c>
      <c r="BK38" s="87">
        <v>0</v>
      </c>
      <c r="BL38" s="87">
        <v>0</v>
      </c>
      <c r="BM38" s="87">
        <v>0</v>
      </c>
      <c r="BN38" s="87">
        <v>0</v>
      </c>
      <c r="BO38" s="87">
        <v>0</v>
      </c>
      <c r="BP38" s="87">
        <v>0</v>
      </c>
      <c r="BQ38" s="87">
        <v>0</v>
      </c>
      <c r="BR38" s="87">
        <v>0</v>
      </c>
      <c r="BS38" s="87">
        <v>0</v>
      </c>
      <c r="BT38" s="87">
        <v>0</v>
      </c>
      <c r="BU38" s="87">
        <v>0</v>
      </c>
      <c r="BV38" s="87">
        <v>0</v>
      </c>
      <c r="BW38" s="87">
        <v>0</v>
      </c>
      <c r="BX38" s="87">
        <v>0</v>
      </c>
      <c r="BY38" s="87">
        <v>0</v>
      </c>
      <c r="BZ38" s="87">
        <v>0</v>
      </c>
      <c r="CA38" s="87">
        <v>0</v>
      </c>
      <c r="CB38" s="87">
        <v>0</v>
      </c>
      <c r="CC38" s="87">
        <v>0</v>
      </c>
      <c r="CD38" s="87">
        <v>0</v>
      </c>
      <c r="CE38" s="87">
        <v>0</v>
      </c>
      <c r="CF38" s="87">
        <v>0</v>
      </c>
      <c r="CG38" s="87">
        <v>0</v>
      </c>
      <c r="CH38" s="87"/>
      <c r="CI38" s="87"/>
      <c r="CJ38" s="87"/>
      <c r="CK38" s="87"/>
      <c r="CL38" s="87"/>
      <c r="CM38" s="87"/>
    </row>
    <row r="39" spans="1:91">
      <c r="A39">
        <v>36</v>
      </c>
      <c r="B39" t="s">
        <v>181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87">
        <v>0</v>
      </c>
      <c r="AK39" s="87">
        <v>0</v>
      </c>
      <c r="AL39" s="87">
        <v>0</v>
      </c>
      <c r="AM39" s="87">
        <v>0</v>
      </c>
      <c r="AN39" s="87">
        <v>0</v>
      </c>
      <c r="AO39" s="87">
        <v>0</v>
      </c>
      <c r="AP39" s="87">
        <v>0</v>
      </c>
      <c r="AQ39" s="87">
        <v>0</v>
      </c>
      <c r="AR39" s="87">
        <v>0</v>
      </c>
      <c r="AS39" s="87">
        <v>0</v>
      </c>
      <c r="AT39" s="87">
        <v>0</v>
      </c>
      <c r="AU39" s="87">
        <v>0</v>
      </c>
      <c r="AV39" s="87">
        <v>0</v>
      </c>
      <c r="AW39" s="87">
        <v>0</v>
      </c>
      <c r="AX39" s="87">
        <v>0</v>
      </c>
      <c r="AY39" s="87">
        <v>0</v>
      </c>
      <c r="AZ39" s="87">
        <v>0</v>
      </c>
      <c r="BA39" s="87">
        <v>0</v>
      </c>
      <c r="BB39" s="87">
        <v>0</v>
      </c>
      <c r="BC39" s="87">
        <v>0</v>
      </c>
      <c r="BD39" s="87">
        <v>0</v>
      </c>
      <c r="BE39" s="87">
        <v>0</v>
      </c>
      <c r="BF39" s="87">
        <v>0</v>
      </c>
      <c r="BG39" s="87">
        <v>0</v>
      </c>
      <c r="BH39" s="87">
        <v>0</v>
      </c>
      <c r="BI39" s="87">
        <v>0</v>
      </c>
      <c r="BJ39" s="87">
        <v>0</v>
      </c>
      <c r="BK39" s="87">
        <v>0</v>
      </c>
      <c r="BL39" s="87">
        <v>0</v>
      </c>
      <c r="BM39" s="87">
        <v>0</v>
      </c>
      <c r="BN39" s="87">
        <v>0</v>
      </c>
      <c r="BO39" s="87">
        <v>0</v>
      </c>
      <c r="BP39" s="87">
        <v>0</v>
      </c>
      <c r="BQ39" s="87">
        <v>0</v>
      </c>
      <c r="BR39" s="87">
        <v>0</v>
      </c>
      <c r="BS39" s="87">
        <v>0</v>
      </c>
      <c r="BT39" s="87">
        <v>0</v>
      </c>
      <c r="BU39" s="87">
        <v>0</v>
      </c>
      <c r="BV39" s="87">
        <v>0</v>
      </c>
      <c r="BW39" s="87">
        <v>0</v>
      </c>
      <c r="BX39" s="87">
        <v>0</v>
      </c>
      <c r="BY39" s="87">
        <v>0</v>
      </c>
      <c r="BZ39" s="87">
        <v>0</v>
      </c>
      <c r="CA39" s="87">
        <v>0</v>
      </c>
      <c r="CB39" s="87">
        <v>0</v>
      </c>
      <c r="CC39" s="87">
        <v>0</v>
      </c>
      <c r="CD39" s="87">
        <v>0</v>
      </c>
      <c r="CE39" s="87">
        <v>0</v>
      </c>
      <c r="CF39" s="87">
        <v>0</v>
      </c>
      <c r="CG39" s="87">
        <v>0</v>
      </c>
      <c r="CH39" s="87"/>
      <c r="CI39" s="87"/>
      <c r="CJ39" s="87"/>
      <c r="CK39" s="87"/>
      <c r="CL39" s="87"/>
      <c r="CM39" s="87"/>
    </row>
    <row r="40" spans="1:91">
      <c r="A40">
        <v>37</v>
      </c>
      <c r="B40" t="s">
        <v>182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87">
        <v>0</v>
      </c>
      <c r="AK40" s="87">
        <v>0</v>
      </c>
      <c r="AL40" s="87">
        <v>0</v>
      </c>
      <c r="AM40" s="87">
        <v>0</v>
      </c>
      <c r="AN40" s="87">
        <v>0</v>
      </c>
      <c r="AO40" s="87">
        <v>0</v>
      </c>
      <c r="AP40" s="87">
        <v>0</v>
      </c>
      <c r="AQ40" s="87">
        <v>0</v>
      </c>
      <c r="AR40" s="87">
        <v>0</v>
      </c>
      <c r="AS40" s="87">
        <v>0</v>
      </c>
      <c r="AT40" s="87">
        <v>0</v>
      </c>
      <c r="AU40" s="87">
        <v>0</v>
      </c>
      <c r="AV40" s="87">
        <v>0</v>
      </c>
      <c r="AW40" s="87">
        <v>0</v>
      </c>
      <c r="AX40" s="87">
        <v>0</v>
      </c>
      <c r="AY40" s="87">
        <v>0</v>
      </c>
      <c r="AZ40" s="87">
        <v>0</v>
      </c>
      <c r="BA40" s="87">
        <v>0</v>
      </c>
      <c r="BB40" s="87">
        <v>0</v>
      </c>
      <c r="BC40" s="87">
        <v>0</v>
      </c>
      <c r="BD40" s="87">
        <v>0</v>
      </c>
      <c r="BE40" s="87">
        <v>0</v>
      </c>
      <c r="BF40" s="87">
        <v>0</v>
      </c>
      <c r="BG40" s="87">
        <v>0</v>
      </c>
      <c r="BH40" s="87">
        <v>0</v>
      </c>
      <c r="BI40" s="87">
        <v>0</v>
      </c>
      <c r="BJ40" s="87">
        <v>0</v>
      </c>
      <c r="BK40" s="87">
        <v>0</v>
      </c>
      <c r="BL40" s="87">
        <v>0</v>
      </c>
      <c r="BM40" s="87">
        <v>0</v>
      </c>
      <c r="BN40" s="87">
        <v>0</v>
      </c>
      <c r="BO40" s="87">
        <v>0</v>
      </c>
      <c r="BP40" s="87">
        <v>0</v>
      </c>
      <c r="BQ40" s="87">
        <v>0</v>
      </c>
      <c r="BR40" s="87">
        <v>0</v>
      </c>
      <c r="BS40" s="87">
        <v>0</v>
      </c>
      <c r="BT40" s="87">
        <v>0</v>
      </c>
      <c r="BU40" s="87">
        <v>0</v>
      </c>
      <c r="BV40" s="87">
        <v>0</v>
      </c>
      <c r="BW40" s="87">
        <v>0</v>
      </c>
      <c r="BX40" s="87">
        <v>0</v>
      </c>
      <c r="BY40" s="87">
        <v>0</v>
      </c>
      <c r="BZ40" s="87">
        <v>0</v>
      </c>
      <c r="CA40" s="87">
        <v>0</v>
      </c>
      <c r="CB40" s="87">
        <v>0</v>
      </c>
      <c r="CC40" s="87">
        <v>0</v>
      </c>
      <c r="CD40" s="87">
        <v>0</v>
      </c>
      <c r="CE40" s="87">
        <v>0</v>
      </c>
      <c r="CF40" s="87">
        <v>0</v>
      </c>
      <c r="CG40" s="87">
        <v>0</v>
      </c>
      <c r="CH40" s="87"/>
      <c r="CI40" s="87"/>
      <c r="CJ40" s="87"/>
      <c r="CK40" s="87"/>
      <c r="CL40" s="87"/>
      <c r="CM40" s="87"/>
    </row>
    <row r="41" spans="1:91">
      <c r="A41">
        <v>38</v>
      </c>
      <c r="B41" t="s">
        <v>183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87">
        <v>0</v>
      </c>
      <c r="AK41" s="87">
        <v>0</v>
      </c>
      <c r="AL41" s="87">
        <v>0</v>
      </c>
      <c r="AM41" s="87">
        <v>0</v>
      </c>
      <c r="AN41" s="87">
        <v>0</v>
      </c>
      <c r="AO41" s="87">
        <v>0</v>
      </c>
      <c r="AP41" s="87">
        <v>0</v>
      </c>
      <c r="AQ41" s="87">
        <v>0</v>
      </c>
      <c r="AR41" s="87">
        <v>0</v>
      </c>
      <c r="AS41" s="87">
        <v>0</v>
      </c>
      <c r="AT41" s="87">
        <v>0</v>
      </c>
      <c r="AU41" s="87">
        <v>0</v>
      </c>
      <c r="AV41" s="87">
        <v>0</v>
      </c>
      <c r="AW41" s="87">
        <v>0</v>
      </c>
      <c r="AX41" s="87">
        <v>0</v>
      </c>
      <c r="AY41" s="87">
        <v>0</v>
      </c>
      <c r="AZ41" s="87">
        <v>0</v>
      </c>
      <c r="BA41" s="87">
        <v>0</v>
      </c>
      <c r="BB41" s="87">
        <v>0</v>
      </c>
      <c r="BC41" s="87">
        <v>0</v>
      </c>
      <c r="BD41" s="87">
        <v>0</v>
      </c>
      <c r="BE41" s="87">
        <v>0</v>
      </c>
      <c r="BF41" s="87">
        <v>0</v>
      </c>
      <c r="BG41" s="87">
        <v>0</v>
      </c>
      <c r="BH41" s="87">
        <v>0</v>
      </c>
      <c r="BI41" s="87">
        <v>0</v>
      </c>
      <c r="BJ41" s="87">
        <v>0</v>
      </c>
      <c r="BK41" s="87">
        <v>0</v>
      </c>
      <c r="BL41" s="87">
        <v>0</v>
      </c>
      <c r="BM41" s="87">
        <v>0</v>
      </c>
      <c r="BN41" s="87">
        <v>0</v>
      </c>
      <c r="BO41" s="87">
        <v>0</v>
      </c>
      <c r="BP41" s="87">
        <v>0</v>
      </c>
      <c r="BQ41" s="87">
        <v>0</v>
      </c>
      <c r="BR41" s="87">
        <v>0</v>
      </c>
      <c r="BS41" s="87">
        <v>0</v>
      </c>
      <c r="BT41" s="87">
        <v>0</v>
      </c>
      <c r="BU41" s="87">
        <v>0</v>
      </c>
      <c r="BV41" s="87">
        <v>0</v>
      </c>
      <c r="BW41" s="87">
        <v>0</v>
      </c>
      <c r="BX41" s="87">
        <v>0</v>
      </c>
      <c r="BY41" s="87">
        <v>0</v>
      </c>
      <c r="BZ41" s="87">
        <v>0</v>
      </c>
      <c r="CA41" s="87">
        <v>0</v>
      </c>
      <c r="CB41" s="87">
        <v>0</v>
      </c>
      <c r="CC41" s="87">
        <v>0</v>
      </c>
      <c r="CD41" s="87">
        <v>0</v>
      </c>
      <c r="CE41" s="87">
        <v>0</v>
      </c>
      <c r="CF41" s="87">
        <v>0</v>
      </c>
      <c r="CG41" s="87">
        <v>0</v>
      </c>
      <c r="CH41" s="87"/>
      <c r="CI41" s="87"/>
      <c r="CJ41" s="87"/>
      <c r="CK41" s="87"/>
      <c r="CL41" s="87"/>
      <c r="CM41" s="87"/>
    </row>
    <row r="42" spans="1:91">
      <c r="A42">
        <v>39</v>
      </c>
      <c r="B42" t="s">
        <v>184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87">
        <v>0</v>
      </c>
      <c r="AK42" s="87">
        <v>0</v>
      </c>
      <c r="AL42" s="87">
        <v>0</v>
      </c>
      <c r="AM42" s="87">
        <v>0</v>
      </c>
      <c r="AN42" s="87">
        <v>0</v>
      </c>
      <c r="AO42" s="87">
        <v>0</v>
      </c>
      <c r="AP42" s="87">
        <v>0</v>
      </c>
      <c r="AQ42" s="87">
        <v>0</v>
      </c>
      <c r="AR42" s="87">
        <v>0</v>
      </c>
      <c r="AS42" s="87">
        <v>0</v>
      </c>
      <c r="AT42" s="87">
        <v>0</v>
      </c>
      <c r="AU42" s="87">
        <v>0</v>
      </c>
      <c r="AV42" s="87">
        <v>0</v>
      </c>
      <c r="AW42" s="87">
        <v>0</v>
      </c>
      <c r="AX42" s="87">
        <v>0</v>
      </c>
      <c r="AY42" s="87">
        <v>0</v>
      </c>
      <c r="AZ42" s="87">
        <v>0</v>
      </c>
      <c r="BA42" s="87">
        <v>0</v>
      </c>
      <c r="BB42" s="87">
        <v>0</v>
      </c>
      <c r="BC42" s="87">
        <v>0</v>
      </c>
      <c r="BD42" s="87">
        <v>0</v>
      </c>
      <c r="BE42" s="87">
        <v>0</v>
      </c>
      <c r="BF42" s="87">
        <v>0</v>
      </c>
      <c r="BG42" s="87">
        <v>0</v>
      </c>
      <c r="BH42" s="87">
        <v>0</v>
      </c>
      <c r="BI42" s="87">
        <v>0</v>
      </c>
      <c r="BJ42" s="87">
        <v>0</v>
      </c>
      <c r="BK42" s="87">
        <v>0</v>
      </c>
      <c r="BL42" s="87">
        <v>0</v>
      </c>
      <c r="BM42" s="87">
        <v>0</v>
      </c>
      <c r="BN42" s="87">
        <v>0</v>
      </c>
      <c r="BO42" s="87">
        <v>0</v>
      </c>
      <c r="BP42" s="87">
        <v>0</v>
      </c>
      <c r="BQ42" s="87">
        <v>0</v>
      </c>
      <c r="BR42" s="87">
        <v>0</v>
      </c>
      <c r="BS42" s="87">
        <v>0</v>
      </c>
      <c r="BT42" s="87">
        <v>0</v>
      </c>
      <c r="BU42" s="87">
        <v>0</v>
      </c>
      <c r="BV42" s="87">
        <v>0</v>
      </c>
      <c r="BW42" s="87">
        <v>0</v>
      </c>
      <c r="BX42" s="87">
        <v>0</v>
      </c>
      <c r="BY42" s="87">
        <v>0</v>
      </c>
      <c r="BZ42" s="87">
        <v>0</v>
      </c>
      <c r="CA42" s="87">
        <v>0</v>
      </c>
      <c r="CB42" s="87">
        <v>0</v>
      </c>
      <c r="CC42" s="87">
        <v>0</v>
      </c>
      <c r="CD42" s="87">
        <v>0</v>
      </c>
      <c r="CE42" s="87">
        <v>0</v>
      </c>
      <c r="CF42" s="87">
        <v>0</v>
      </c>
      <c r="CG42" s="87">
        <v>0</v>
      </c>
      <c r="CH42" s="87"/>
      <c r="CI42" s="87"/>
      <c r="CJ42" s="87"/>
      <c r="CK42" s="87"/>
      <c r="CL42" s="87"/>
      <c r="CM42" s="87"/>
    </row>
    <row r="43" spans="1:91">
      <c r="A43">
        <v>40</v>
      </c>
      <c r="B43" t="s">
        <v>185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87">
        <v>0</v>
      </c>
      <c r="AK43" s="87">
        <v>0</v>
      </c>
      <c r="AL43" s="87">
        <v>0</v>
      </c>
      <c r="AM43" s="87">
        <v>0</v>
      </c>
      <c r="AN43" s="87">
        <v>0</v>
      </c>
      <c r="AO43" s="87">
        <v>0</v>
      </c>
      <c r="AP43" s="87">
        <v>0</v>
      </c>
      <c r="AQ43" s="87">
        <v>0</v>
      </c>
      <c r="AR43" s="87">
        <v>0</v>
      </c>
      <c r="AS43" s="87">
        <v>0</v>
      </c>
      <c r="AT43" s="87">
        <v>0</v>
      </c>
      <c r="AU43" s="87">
        <v>0</v>
      </c>
      <c r="AV43" s="87">
        <v>0</v>
      </c>
      <c r="AW43" s="87">
        <v>0</v>
      </c>
      <c r="AX43" s="87">
        <v>0</v>
      </c>
      <c r="AY43" s="87">
        <v>0</v>
      </c>
      <c r="AZ43" s="87">
        <v>0</v>
      </c>
      <c r="BA43" s="87">
        <v>0</v>
      </c>
      <c r="BB43" s="87">
        <v>0</v>
      </c>
      <c r="BC43" s="87">
        <v>0</v>
      </c>
      <c r="BD43" s="87">
        <v>0</v>
      </c>
      <c r="BE43" s="87">
        <v>0</v>
      </c>
      <c r="BF43" s="87">
        <v>0</v>
      </c>
      <c r="BG43" s="87">
        <v>0</v>
      </c>
      <c r="BH43" s="87">
        <v>0</v>
      </c>
      <c r="BI43" s="87">
        <v>0</v>
      </c>
      <c r="BJ43" s="87">
        <v>0</v>
      </c>
      <c r="BK43" s="87">
        <v>0</v>
      </c>
      <c r="BL43" s="87">
        <v>0</v>
      </c>
      <c r="BM43" s="87">
        <v>0</v>
      </c>
      <c r="BN43" s="87">
        <v>0</v>
      </c>
      <c r="BO43" s="87">
        <v>0</v>
      </c>
      <c r="BP43" s="87">
        <v>0</v>
      </c>
      <c r="BQ43" s="87">
        <v>0</v>
      </c>
      <c r="BR43" s="87">
        <v>0</v>
      </c>
      <c r="BS43" s="87">
        <v>0</v>
      </c>
      <c r="BT43" s="87">
        <v>0</v>
      </c>
      <c r="BU43" s="87">
        <v>0</v>
      </c>
      <c r="BV43" s="87">
        <v>0</v>
      </c>
      <c r="BW43" s="87">
        <v>0</v>
      </c>
      <c r="BX43" s="87">
        <v>0</v>
      </c>
      <c r="BY43" s="87">
        <v>0</v>
      </c>
      <c r="BZ43" s="87">
        <v>0</v>
      </c>
      <c r="CA43" s="87">
        <v>0</v>
      </c>
      <c r="CB43" s="87">
        <v>0</v>
      </c>
      <c r="CC43" s="87">
        <v>0</v>
      </c>
      <c r="CD43" s="87">
        <v>0</v>
      </c>
      <c r="CE43" s="87">
        <v>0</v>
      </c>
      <c r="CF43" s="87">
        <v>0</v>
      </c>
      <c r="CG43" s="87">
        <v>0</v>
      </c>
      <c r="CH43" s="87"/>
      <c r="CI43" s="87"/>
      <c r="CJ43" s="87"/>
      <c r="CK43" s="87"/>
      <c r="CL43" s="87"/>
      <c r="CM43" s="87"/>
    </row>
    <row r="44" spans="1:91">
      <c r="A44">
        <v>41</v>
      </c>
      <c r="B44" t="s">
        <v>186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87">
        <v>0</v>
      </c>
      <c r="AK44" s="87">
        <v>0</v>
      </c>
      <c r="AL44" s="87">
        <v>0</v>
      </c>
      <c r="AM44" s="87">
        <v>0</v>
      </c>
      <c r="AN44" s="87">
        <v>0</v>
      </c>
      <c r="AO44" s="87">
        <v>0</v>
      </c>
      <c r="AP44" s="87">
        <v>0</v>
      </c>
      <c r="AQ44" s="87">
        <v>0</v>
      </c>
      <c r="AR44" s="87">
        <v>0</v>
      </c>
      <c r="AS44" s="87">
        <v>0</v>
      </c>
      <c r="AT44" s="87">
        <v>0</v>
      </c>
      <c r="AU44" s="87">
        <v>0</v>
      </c>
      <c r="AV44" s="87">
        <v>0</v>
      </c>
      <c r="AW44" s="87">
        <v>0</v>
      </c>
      <c r="AX44" s="87">
        <v>0</v>
      </c>
      <c r="AY44" s="87">
        <v>0</v>
      </c>
      <c r="AZ44" s="87">
        <v>0</v>
      </c>
      <c r="BA44" s="87">
        <v>0</v>
      </c>
      <c r="BB44" s="87">
        <v>0</v>
      </c>
      <c r="BC44" s="87">
        <v>0</v>
      </c>
      <c r="BD44" s="87">
        <v>0</v>
      </c>
      <c r="BE44" s="87">
        <v>0</v>
      </c>
      <c r="BF44" s="87">
        <v>0</v>
      </c>
      <c r="BG44" s="87">
        <v>0</v>
      </c>
      <c r="BH44" s="87">
        <v>0</v>
      </c>
      <c r="BI44" s="87">
        <v>0</v>
      </c>
      <c r="BJ44" s="87">
        <v>0</v>
      </c>
      <c r="BK44" s="87">
        <v>0</v>
      </c>
      <c r="BL44" s="87">
        <v>0</v>
      </c>
      <c r="BM44" s="87">
        <v>0</v>
      </c>
      <c r="BN44" s="87">
        <v>0</v>
      </c>
      <c r="BO44" s="87">
        <v>0</v>
      </c>
      <c r="BP44" s="87">
        <v>0</v>
      </c>
      <c r="BQ44" s="87">
        <v>0</v>
      </c>
      <c r="BR44" s="87">
        <v>0</v>
      </c>
      <c r="BS44" s="87">
        <v>0</v>
      </c>
      <c r="BT44" s="87">
        <v>0</v>
      </c>
      <c r="BU44" s="87">
        <v>0</v>
      </c>
      <c r="BV44" s="87">
        <v>0</v>
      </c>
      <c r="BW44" s="87">
        <v>0</v>
      </c>
      <c r="BX44" s="87">
        <v>0</v>
      </c>
      <c r="BY44" s="87">
        <v>0</v>
      </c>
      <c r="BZ44" s="87">
        <v>0</v>
      </c>
      <c r="CA44" s="87">
        <v>0</v>
      </c>
      <c r="CB44" s="87">
        <v>0</v>
      </c>
      <c r="CC44" s="87">
        <v>0</v>
      </c>
      <c r="CD44" s="87">
        <v>0</v>
      </c>
      <c r="CE44" s="87">
        <v>0</v>
      </c>
      <c r="CF44" s="87">
        <v>0</v>
      </c>
      <c r="CG44" s="87">
        <v>0</v>
      </c>
      <c r="CH44" s="87"/>
      <c r="CI44" s="87"/>
      <c r="CJ44" s="87"/>
      <c r="CK44" s="87"/>
      <c r="CL44" s="87"/>
      <c r="CM44" s="87"/>
    </row>
    <row r="45" spans="1:91">
      <c r="A45">
        <v>42</v>
      </c>
      <c r="B45" t="s">
        <v>187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87">
        <v>0</v>
      </c>
      <c r="AK45" s="87">
        <v>0</v>
      </c>
      <c r="AL45" s="87">
        <v>0</v>
      </c>
      <c r="AM45" s="87">
        <v>0</v>
      </c>
      <c r="AN45" s="87">
        <v>0</v>
      </c>
      <c r="AO45" s="87">
        <v>0</v>
      </c>
      <c r="AP45" s="87">
        <v>0</v>
      </c>
      <c r="AQ45" s="87">
        <v>0</v>
      </c>
      <c r="AR45" s="87">
        <v>0</v>
      </c>
      <c r="AS45" s="87">
        <v>0</v>
      </c>
      <c r="AT45" s="87">
        <v>0</v>
      </c>
      <c r="AU45" s="87">
        <v>0</v>
      </c>
      <c r="AV45" s="87">
        <v>0</v>
      </c>
      <c r="AW45" s="87">
        <v>0</v>
      </c>
      <c r="AX45" s="87">
        <v>0</v>
      </c>
      <c r="AY45" s="87">
        <v>0</v>
      </c>
      <c r="AZ45" s="87">
        <v>0</v>
      </c>
      <c r="BA45" s="87">
        <v>0</v>
      </c>
      <c r="BB45" s="87">
        <v>0</v>
      </c>
      <c r="BC45" s="87">
        <v>0</v>
      </c>
      <c r="BD45" s="87">
        <v>0</v>
      </c>
      <c r="BE45" s="87">
        <v>0</v>
      </c>
      <c r="BF45" s="87">
        <v>0</v>
      </c>
      <c r="BG45" s="87">
        <v>0</v>
      </c>
      <c r="BH45" s="87">
        <v>0</v>
      </c>
      <c r="BI45" s="87">
        <v>0</v>
      </c>
      <c r="BJ45" s="87">
        <v>0</v>
      </c>
      <c r="BK45" s="87">
        <v>0</v>
      </c>
      <c r="BL45" s="87">
        <v>0</v>
      </c>
      <c r="BM45" s="87">
        <v>0</v>
      </c>
      <c r="BN45" s="87">
        <v>0</v>
      </c>
      <c r="BO45" s="87">
        <v>0</v>
      </c>
      <c r="BP45" s="87">
        <v>0</v>
      </c>
      <c r="BQ45" s="87">
        <v>0</v>
      </c>
      <c r="BR45" s="87">
        <v>0</v>
      </c>
      <c r="BS45" s="87">
        <v>0</v>
      </c>
      <c r="BT45" s="87">
        <v>0</v>
      </c>
      <c r="BU45" s="87">
        <v>0</v>
      </c>
      <c r="BV45" s="87">
        <v>0</v>
      </c>
      <c r="BW45" s="87">
        <v>0</v>
      </c>
      <c r="BX45" s="87">
        <v>0</v>
      </c>
      <c r="BY45" s="87">
        <v>0</v>
      </c>
      <c r="BZ45" s="87">
        <v>0</v>
      </c>
      <c r="CA45" s="87">
        <v>0</v>
      </c>
      <c r="CB45" s="87">
        <v>0</v>
      </c>
      <c r="CC45" s="87">
        <v>0</v>
      </c>
      <c r="CD45" s="87">
        <v>0</v>
      </c>
      <c r="CE45" s="87">
        <v>0</v>
      </c>
      <c r="CF45" s="87">
        <v>0</v>
      </c>
      <c r="CG45" s="87">
        <v>0</v>
      </c>
      <c r="CH45" s="87"/>
      <c r="CI45" s="87"/>
      <c r="CJ45" s="87"/>
      <c r="CK45" s="87"/>
      <c r="CL45" s="87"/>
      <c r="CM45" s="87"/>
    </row>
    <row r="46" spans="1:91">
      <c r="A46">
        <v>43</v>
      </c>
      <c r="B46" t="s">
        <v>188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87">
        <v>0</v>
      </c>
      <c r="AK46" s="87">
        <v>0</v>
      </c>
      <c r="AL46" s="87">
        <v>0</v>
      </c>
      <c r="AM46" s="87">
        <v>0</v>
      </c>
      <c r="AN46" s="87">
        <v>0</v>
      </c>
      <c r="AO46" s="87">
        <v>0</v>
      </c>
      <c r="AP46" s="87">
        <v>0</v>
      </c>
      <c r="AQ46" s="87">
        <v>0</v>
      </c>
      <c r="AR46" s="87">
        <v>0</v>
      </c>
      <c r="AS46" s="87">
        <v>0</v>
      </c>
      <c r="AT46" s="87">
        <v>0</v>
      </c>
      <c r="AU46" s="87">
        <v>0</v>
      </c>
      <c r="AV46" s="87">
        <v>0</v>
      </c>
      <c r="AW46" s="87">
        <v>0</v>
      </c>
      <c r="AX46" s="87">
        <v>0</v>
      </c>
      <c r="AY46" s="87">
        <v>0</v>
      </c>
      <c r="AZ46" s="87">
        <v>0</v>
      </c>
      <c r="BA46" s="87">
        <v>0</v>
      </c>
      <c r="BB46" s="87">
        <v>0</v>
      </c>
      <c r="BC46" s="87">
        <v>0</v>
      </c>
      <c r="BD46" s="87">
        <v>0</v>
      </c>
      <c r="BE46" s="87">
        <v>0</v>
      </c>
      <c r="BF46" s="87">
        <v>0</v>
      </c>
      <c r="BG46" s="87">
        <v>0</v>
      </c>
      <c r="BH46" s="87">
        <v>0</v>
      </c>
      <c r="BI46" s="87">
        <v>0</v>
      </c>
      <c r="BJ46" s="87">
        <v>0</v>
      </c>
      <c r="BK46" s="87">
        <v>0</v>
      </c>
      <c r="BL46" s="87">
        <v>0</v>
      </c>
      <c r="BM46" s="87">
        <v>0</v>
      </c>
      <c r="BN46" s="87">
        <v>0</v>
      </c>
      <c r="BO46" s="87">
        <v>0</v>
      </c>
      <c r="BP46" s="87">
        <v>0</v>
      </c>
      <c r="BQ46" s="87">
        <v>0</v>
      </c>
      <c r="BR46" s="87">
        <v>0</v>
      </c>
      <c r="BS46" s="87">
        <v>0</v>
      </c>
      <c r="BT46" s="87">
        <v>0</v>
      </c>
      <c r="BU46" s="87">
        <v>0</v>
      </c>
      <c r="BV46" s="87">
        <v>0</v>
      </c>
      <c r="BW46" s="87">
        <v>0</v>
      </c>
      <c r="BX46" s="87">
        <v>0</v>
      </c>
      <c r="BY46" s="87">
        <v>0</v>
      </c>
      <c r="BZ46" s="87">
        <v>0</v>
      </c>
      <c r="CA46" s="87">
        <v>0</v>
      </c>
      <c r="CB46" s="87">
        <v>0</v>
      </c>
      <c r="CC46" s="87">
        <v>0</v>
      </c>
      <c r="CD46" s="87">
        <v>0</v>
      </c>
      <c r="CE46" s="87">
        <v>0</v>
      </c>
      <c r="CF46" s="87">
        <v>0</v>
      </c>
      <c r="CG46" s="87">
        <v>0</v>
      </c>
      <c r="CH46" s="87"/>
      <c r="CI46" s="87"/>
      <c r="CJ46" s="87"/>
      <c r="CK46" s="87"/>
      <c r="CL46" s="87"/>
      <c r="CM46" s="87"/>
    </row>
    <row r="47" spans="1:91">
      <c r="A47">
        <v>44</v>
      </c>
      <c r="B47" t="s">
        <v>189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87">
        <v>0</v>
      </c>
      <c r="AK47" s="87">
        <v>0</v>
      </c>
      <c r="AL47" s="87">
        <v>0</v>
      </c>
      <c r="AM47" s="87">
        <v>0</v>
      </c>
      <c r="AN47" s="87">
        <v>0</v>
      </c>
      <c r="AO47" s="87">
        <v>0</v>
      </c>
      <c r="AP47" s="87">
        <v>0</v>
      </c>
      <c r="AQ47" s="87">
        <v>0</v>
      </c>
      <c r="AR47" s="87">
        <v>0</v>
      </c>
      <c r="AS47" s="87">
        <v>0</v>
      </c>
      <c r="AT47" s="87">
        <v>0</v>
      </c>
      <c r="AU47" s="87">
        <v>0</v>
      </c>
      <c r="AV47" s="87">
        <v>0</v>
      </c>
      <c r="AW47" s="87">
        <v>0</v>
      </c>
      <c r="AX47" s="87">
        <v>0</v>
      </c>
      <c r="AY47" s="87">
        <v>0</v>
      </c>
      <c r="AZ47" s="87">
        <v>0</v>
      </c>
      <c r="BA47" s="87">
        <v>0</v>
      </c>
      <c r="BB47" s="87">
        <v>0</v>
      </c>
      <c r="BC47" s="87">
        <v>0</v>
      </c>
      <c r="BD47" s="87">
        <v>0</v>
      </c>
      <c r="BE47" s="87">
        <v>0</v>
      </c>
      <c r="BF47" s="87">
        <v>0</v>
      </c>
      <c r="BG47" s="87">
        <v>0</v>
      </c>
      <c r="BH47" s="87">
        <v>0</v>
      </c>
      <c r="BI47" s="87">
        <v>0</v>
      </c>
      <c r="BJ47" s="87">
        <v>0</v>
      </c>
      <c r="BK47" s="87">
        <v>0</v>
      </c>
      <c r="BL47" s="87">
        <v>0</v>
      </c>
      <c r="BM47" s="87">
        <v>0</v>
      </c>
      <c r="BN47" s="87">
        <v>0</v>
      </c>
      <c r="BO47" s="87">
        <v>0</v>
      </c>
      <c r="BP47" s="87">
        <v>0</v>
      </c>
      <c r="BQ47" s="87">
        <v>0</v>
      </c>
      <c r="BR47" s="87">
        <v>0</v>
      </c>
      <c r="BS47" s="87">
        <v>0</v>
      </c>
      <c r="BT47" s="87">
        <v>0</v>
      </c>
      <c r="BU47" s="87">
        <v>0</v>
      </c>
      <c r="BV47" s="87">
        <v>0</v>
      </c>
      <c r="BW47" s="87">
        <v>0</v>
      </c>
      <c r="BX47" s="87">
        <v>0</v>
      </c>
      <c r="BY47" s="87">
        <v>0</v>
      </c>
      <c r="BZ47" s="87">
        <v>0</v>
      </c>
      <c r="CA47" s="87">
        <v>0</v>
      </c>
      <c r="CB47" s="87">
        <v>0</v>
      </c>
      <c r="CC47" s="87">
        <v>0</v>
      </c>
      <c r="CD47" s="87">
        <v>0</v>
      </c>
      <c r="CE47" s="87">
        <v>0</v>
      </c>
      <c r="CF47" s="87">
        <v>0</v>
      </c>
      <c r="CG47" s="87">
        <v>0</v>
      </c>
      <c r="CH47" s="87"/>
      <c r="CI47" s="87"/>
      <c r="CJ47" s="87"/>
      <c r="CK47" s="87"/>
      <c r="CL47" s="87"/>
      <c r="CM47" s="87"/>
    </row>
    <row r="48" spans="1:91">
      <c r="A48">
        <v>45</v>
      </c>
      <c r="B48" t="s">
        <v>190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87">
        <v>0</v>
      </c>
      <c r="AK48" s="87">
        <v>0</v>
      </c>
      <c r="AL48" s="87">
        <v>0</v>
      </c>
      <c r="AM48" s="87">
        <v>0</v>
      </c>
      <c r="AN48" s="87">
        <v>0</v>
      </c>
      <c r="AO48" s="87">
        <v>0</v>
      </c>
      <c r="AP48" s="87">
        <v>0</v>
      </c>
      <c r="AQ48" s="87">
        <v>0</v>
      </c>
      <c r="AR48" s="87">
        <v>0</v>
      </c>
      <c r="AS48" s="87">
        <v>0</v>
      </c>
      <c r="AT48" s="87">
        <v>0</v>
      </c>
      <c r="AU48" s="87">
        <v>0</v>
      </c>
      <c r="AV48" s="87">
        <v>0</v>
      </c>
      <c r="AW48" s="87">
        <v>0</v>
      </c>
      <c r="AX48" s="87">
        <v>0</v>
      </c>
      <c r="AY48" s="87">
        <v>0</v>
      </c>
      <c r="AZ48" s="87">
        <v>0</v>
      </c>
      <c r="BA48" s="87">
        <v>0</v>
      </c>
      <c r="BB48" s="87">
        <v>0</v>
      </c>
      <c r="BC48" s="87">
        <v>0</v>
      </c>
      <c r="BD48" s="87">
        <v>0</v>
      </c>
      <c r="BE48" s="87">
        <v>0</v>
      </c>
      <c r="BF48" s="87">
        <v>0</v>
      </c>
      <c r="BG48" s="87">
        <v>0</v>
      </c>
      <c r="BH48" s="87">
        <v>0</v>
      </c>
      <c r="BI48" s="87">
        <v>0</v>
      </c>
      <c r="BJ48" s="87">
        <v>0</v>
      </c>
      <c r="BK48" s="87">
        <v>0</v>
      </c>
      <c r="BL48" s="87">
        <v>0</v>
      </c>
      <c r="BM48" s="87">
        <v>0</v>
      </c>
      <c r="BN48" s="87">
        <v>0</v>
      </c>
      <c r="BO48" s="87">
        <v>0</v>
      </c>
      <c r="BP48" s="87">
        <v>0</v>
      </c>
      <c r="BQ48" s="87">
        <v>0</v>
      </c>
      <c r="BR48" s="87">
        <v>0</v>
      </c>
      <c r="BS48" s="87">
        <v>0</v>
      </c>
      <c r="BT48" s="87">
        <v>0</v>
      </c>
      <c r="BU48" s="87">
        <v>0</v>
      </c>
      <c r="BV48" s="87">
        <v>0</v>
      </c>
      <c r="BW48" s="87">
        <v>0</v>
      </c>
      <c r="BX48" s="87">
        <v>0</v>
      </c>
      <c r="BY48" s="87">
        <v>0</v>
      </c>
      <c r="BZ48" s="87">
        <v>0</v>
      </c>
      <c r="CA48" s="87">
        <v>0</v>
      </c>
      <c r="CB48" s="87">
        <v>0</v>
      </c>
      <c r="CC48" s="87">
        <v>0</v>
      </c>
      <c r="CD48" s="87">
        <v>0</v>
      </c>
      <c r="CE48" s="87">
        <v>0</v>
      </c>
      <c r="CF48" s="87">
        <v>0</v>
      </c>
      <c r="CG48" s="87">
        <v>0</v>
      </c>
      <c r="CH48" s="87"/>
      <c r="CI48" s="87"/>
      <c r="CJ48" s="87"/>
      <c r="CK48" s="87"/>
      <c r="CL48" s="87"/>
      <c r="CM48" s="87"/>
    </row>
    <row r="49" spans="1:91">
      <c r="A49">
        <v>46</v>
      </c>
      <c r="B49" t="s">
        <v>191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87">
        <v>0</v>
      </c>
      <c r="AK49" s="87">
        <v>0</v>
      </c>
      <c r="AL49" s="87">
        <v>0</v>
      </c>
      <c r="AM49" s="87">
        <v>0</v>
      </c>
      <c r="AN49" s="87">
        <v>0</v>
      </c>
      <c r="AO49" s="87">
        <v>0</v>
      </c>
      <c r="AP49" s="87">
        <v>0</v>
      </c>
      <c r="AQ49" s="87">
        <v>0</v>
      </c>
      <c r="AR49" s="87">
        <v>0</v>
      </c>
      <c r="AS49" s="87">
        <v>0</v>
      </c>
      <c r="AT49" s="87">
        <v>0</v>
      </c>
      <c r="AU49" s="87">
        <v>0</v>
      </c>
      <c r="AV49" s="87">
        <v>0</v>
      </c>
      <c r="AW49" s="87">
        <v>0</v>
      </c>
      <c r="AX49" s="87">
        <v>0</v>
      </c>
      <c r="AY49" s="87">
        <v>0</v>
      </c>
      <c r="AZ49" s="87">
        <v>0</v>
      </c>
      <c r="BA49" s="87">
        <v>0</v>
      </c>
      <c r="BB49" s="87">
        <v>0</v>
      </c>
      <c r="BC49" s="87">
        <v>0</v>
      </c>
      <c r="BD49" s="87">
        <v>0</v>
      </c>
      <c r="BE49" s="87">
        <v>0</v>
      </c>
      <c r="BF49" s="87">
        <v>0</v>
      </c>
      <c r="BG49" s="87">
        <v>0</v>
      </c>
      <c r="BH49" s="87">
        <v>0</v>
      </c>
      <c r="BI49" s="87">
        <v>0</v>
      </c>
      <c r="BJ49" s="87">
        <v>0</v>
      </c>
      <c r="BK49" s="87">
        <v>0</v>
      </c>
      <c r="BL49" s="87">
        <v>0</v>
      </c>
      <c r="BM49" s="87">
        <v>0</v>
      </c>
      <c r="BN49" s="87">
        <v>0</v>
      </c>
      <c r="BO49" s="87">
        <v>0</v>
      </c>
      <c r="BP49" s="87">
        <v>0</v>
      </c>
      <c r="BQ49" s="87">
        <v>0</v>
      </c>
      <c r="BR49" s="87">
        <v>0</v>
      </c>
      <c r="BS49" s="87">
        <v>0</v>
      </c>
      <c r="BT49" s="87">
        <v>0</v>
      </c>
      <c r="BU49" s="87">
        <v>0</v>
      </c>
      <c r="BV49" s="87">
        <v>0</v>
      </c>
      <c r="BW49" s="87">
        <v>0</v>
      </c>
      <c r="BX49" s="87">
        <v>0</v>
      </c>
      <c r="BY49" s="87">
        <v>0</v>
      </c>
      <c r="BZ49" s="87">
        <v>0</v>
      </c>
      <c r="CA49" s="87">
        <v>0</v>
      </c>
      <c r="CB49" s="87">
        <v>0</v>
      </c>
      <c r="CC49" s="87">
        <v>0</v>
      </c>
      <c r="CD49" s="87">
        <v>0</v>
      </c>
      <c r="CE49" s="87">
        <v>0</v>
      </c>
      <c r="CF49" s="87">
        <v>0</v>
      </c>
      <c r="CG49" s="87">
        <v>0</v>
      </c>
      <c r="CH49" s="87"/>
      <c r="CI49" s="87"/>
      <c r="CJ49" s="87"/>
      <c r="CK49" s="87"/>
      <c r="CL49" s="87"/>
      <c r="CM49" s="87"/>
    </row>
    <row r="50" spans="1:91">
      <c r="A50">
        <v>47</v>
      </c>
      <c r="B50" t="s">
        <v>192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87">
        <v>0</v>
      </c>
      <c r="AK50" s="87">
        <v>0</v>
      </c>
      <c r="AL50" s="87">
        <v>0</v>
      </c>
      <c r="AM50" s="87">
        <v>0</v>
      </c>
      <c r="AN50" s="87">
        <v>0</v>
      </c>
      <c r="AO50" s="87">
        <v>0</v>
      </c>
      <c r="AP50" s="87">
        <v>0</v>
      </c>
      <c r="AQ50" s="87">
        <v>0</v>
      </c>
      <c r="AR50" s="87">
        <v>0</v>
      </c>
      <c r="AS50" s="87">
        <v>0</v>
      </c>
      <c r="AT50" s="87">
        <v>0</v>
      </c>
      <c r="AU50" s="87">
        <v>0</v>
      </c>
      <c r="AV50" s="87">
        <v>0</v>
      </c>
      <c r="AW50" s="87">
        <v>0</v>
      </c>
      <c r="AX50" s="87">
        <v>0</v>
      </c>
      <c r="AY50" s="87">
        <v>0</v>
      </c>
      <c r="AZ50" s="87">
        <v>0</v>
      </c>
      <c r="BA50" s="87">
        <v>0</v>
      </c>
      <c r="BB50" s="87">
        <v>0</v>
      </c>
      <c r="BC50" s="87">
        <v>0</v>
      </c>
      <c r="BD50" s="87">
        <v>0</v>
      </c>
      <c r="BE50" s="87">
        <v>0</v>
      </c>
      <c r="BF50" s="87">
        <v>0</v>
      </c>
      <c r="BG50" s="87">
        <v>0</v>
      </c>
      <c r="BH50" s="87">
        <v>0</v>
      </c>
      <c r="BI50" s="87">
        <v>0</v>
      </c>
      <c r="BJ50" s="87">
        <v>0</v>
      </c>
      <c r="BK50" s="87">
        <v>0</v>
      </c>
      <c r="BL50" s="87">
        <v>0</v>
      </c>
      <c r="BM50" s="87">
        <v>0</v>
      </c>
      <c r="BN50" s="87">
        <v>0</v>
      </c>
      <c r="BO50" s="87">
        <v>0</v>
      </c>
      <c r="BP50" s="87">
        <v>0</v>
      </c>
      <c r="BQ50" s="87">
        <v>0</v>
      </c>
      <c r="BR50" s="87">
        <v>0</v>
      </c>
      <c r="BS50" s="87">
        <v>0</v>
      </c>
      <c r="BT50" s="87">
        <v>0</v>
      </c>
      <c r="BU50" s="87">
        <v>0</v>
      </c>
      <c r="BV50" s="87">
        <v>0</v>
      </c>
      <c r="BW50" s="87">
        <v>0</v>
      </c>
      <c r="BX50" s="87">
        <v>0</v>
      </c>
      <c r="BY50" s="87">
        <v>0</v>
      </c>
      <c r="BZ50" s="87">
        <v>0</v>
      </c>
      <c r="CA50" s="87">
        <v>0</v>
      </c>
      <c r="CB50" s="87">
        <v>0</v>
      </c>
      <c r="CC50" s="87">
        <v>0</v>
      </c>
      <c r="CD50" s="87">
        <v>0</v>
      </c>
      <c r="CE50" s="87">
        <v>0</v>
      </c>
      <c r="CF50" s="87">
        <v>0</v>
      </c>
      <c r="CG50" s="87">
        <v>0</v>
      </c>
      <c r="CH50" s="87"/>
      <c r="CI50" s="87"/>
      <c r="CJ50" s="87"/>
      <c r="CK50" s="87"/>
      <c r="CL50" s="87"/>
      <c r="CM50" s="87"/>
    </row>
    <row r="51" spans="1:91">
      <c r="A51">
        <v>48</v>
      </c>
      <c r="B51" t="s">
        <v>193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87">
        <v>0</v>
      </c>
      <c r="AK51" s="87">
        <v>0</v>
      </c>
      <c r="AL51" s="87">
        <v>0</v>
      </c>
      <c r="AM51" s="87">
        <v>0</v>
      </c>
      <c r="AN51" s="87">
        <v>0</v>
      </c>
      <c r="AO51" s="87">
        <v>0</v>
      </c>
      <c r="AP51" s="87">
        <v>0</v>
      </c>
      <c r="AQ51" s="87">
        <v>0</v>
      </c>
      <c r="AR51" s="87">
        <v>0</v>
      </c>
      <c r="AS51" s="87">
        <v>0</v>
      </c>
      <c r="AT51" s="87">
        <v>0</v>
      </c>
      <c r="AU51" s="87">
        <v>0</v>
      </c>
      <c r="AV51" s="87">
        <v>0</v>
      </c>
      <c r="AW51" s="87">
        <v>0</v>
      </c>
      <c r="AX51" s="87">
        <v>0</v>
      </c>
      <c r="AY51" s="87">
        <v>0</v>
      </c>
      <c r="AZ51" s="87">
        <v>0</v>
      </c>
      <c r="BA51" s="87">
        <v>0</v>
      </c>
      <c r="BB51" s="87">
        <v>0</v>
      </c>
      <c r="BC51" s="87">
        <v>0</v>
      </c>
      <c r="BD51" s="87">
        <v>0</v>
      </c>
      <c r="BE51" s="87">
        <v>0</v>
      </c>
      <c r="BF51" s="87">
        <v>0</v>
      </c>
      <c r="BG51" s="87">
        <v>0</v>
      </c>
      <c r="BH51" s="87">
        <v>0</v>
      </c>
      <c r="BI51" s="87">
        <v>0</v>
      </c>
      <c r="BJ51" s="87">
        <v>0</v>
      </c>
      <c r="BK51" s="87">
        <v>0</v>
      </c>
      <c r="BL51" s="87">
        <v>0</v>
      </c>
      <c r="BM51" s="87">
        <v>0</v>
      </c>
      <c r="BN51" s="87">
        <v>0</v>
      </c>
      <c r="BO51" s="87">
        <v>0</v>
      </c>
      <c r="BP51" s="87">
        <v>0</v>
      </c>
      <c r="BQ51" s="87">
        <v>0</v>
      </c>
      <c r="BR51" s="87">
        <v>0</v>
      </c>
      <c r="BS51" s="87">
        <v>0</v>
      </c>
      <c r="BT51" s="87">
        <v>0</v>
      </c>
      <c r="BU51" s="87">
        <v>0</v>
      </c>
      <c r="BV51" s="87">
        <v>0</v>
      </c>
      <c r="BW51" s="87">
        <v>0</v>
      </c>
      <c r="BX51" s="87">
        <v>0</v>
      </c>
      <c r="BY51" s="87">
        <v>0</v>
      </c>
      <c r="BZ51" s="87">
        <v>0</v>
      </c>
      <c r="CA51" s="87">
        <v>0</v>
      </c>
      <c r="CB51" s="87">
        <v>0</v>
      </c>
      <c r="CC51" s="87">
        <v>0</v>
      </c>
      <c r="CD51" s="87">
        <v>0</v>
      </c>
      <c r="CE51" s="87">
        <v>0</v>
      </c>
      <c r="CF51" s="87">
        <v>0</v>
      </c>
      <c r="CG51" s="87">
        <v>0</v>
      </c>
      <c r="CH51" s="87"/>
      <c r="CI51" s="87"/>
      <c r="CJ51" s="87"/>
      <c r="CK51" s="87"/>
      <c r="CL51" s="87"/>
      <c r="CM51" s="87"/>
    </row>
    <row r="52" spans="1:91">
      <c r="A52">
        <v>49</v>
      </c>
      <c r="B52" t="s">
        <v>194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87">
        <v>0</v>
      </c>
      <c r="AK52" s="87">
        <v>0</v>
      </c>
      <c r="AL52" s="87">
        <v>0</v>
      </c>
      <c r="AM52" s="87">
        <v>0</v>
      </c>
      <c r="AN52" s="87">
        <v>0</v>
      </c>
      <c r="AO52" s="87">
        <v>0</v>
      </c>
      <c r="AP52" s="87">
        <v>0</v>
      </c>
      <c r="AQ52" s="87">
        <v>0</v>
      </c>
      <c r="AR52" s="87">
        <v>0</v>
      </c>
      <c r="AS52" s="87">
        <v>0</v>
      </c>
      <c r="AT52" s="87">
        <v>0</v>
      </c>
      <c r="AU52" s="87">
        <v>0</v>
      </c>
      <c r="AV52" s="87">
        <v>0</v>
      </c>
      <c r="AW52" s="87">
        <v>0</v>
      </c>
      <c r="AX52" s="87">
        <v>0</v>
      </c>
      <c r="AY52" s="87">
        <v>0</v>
      </c>
      <c r="AZ52" s="87">
        <v>0</v>
      </c>
      <c r="BA52" s="87">
        <v>0</v>
      </c>
      <c r="BB52" s="87">
        <v>0</v>
      </c>
      <c r="BC52" s="87">
        <v>0</v>
      </c>
      <c r="BD52" s="87">
        <v>0</v>
      </c>
      <c r="BE52" s="87">
        <v>0</v>
      </c>
      <c r="BF52" s="87">
        <v>0</v>
      </c>
      <c r="BG52" s="87">
        <v>0</v>
      </c>
      <c r="BH52" s="87">
        <v>0</v>
      </c>
      <c r="BI52" s="87">
        <v>0</v>
      </c>
      <c r="BJ52" s="87">
        <v>0</v>
      </c>
      <c r="BK52" s="87">
        <v>0</v>
      </c>
      <c r="BL52" s="87">
        <v>0</v>
      </c>
      <c r="BM52" s="87">
        <v>0</v>
      </c>
      <c r="BN52" s="87">
        <v>0</v>
      </c>
      <c r="BO52" s="87">
        <v>0</v>
      </c>
      <c r="BP52" s="87">
        <v>0</v>
      </c>
      <c r="BQ52" s="87">
        <v>0</v>
      </c>
      <c r="BR52" s="87">
        <v>0</v>
      </c>
      <c r="BS52" s="87">
        <v>0</v>
      </c>
      <c r="BT52" s="87">
        <v>0</v>
      </c>
      <c r="BU52" s="87">
        <v>0</v>
      </c>
      <c r="BV52" s="87">
        <v>0</v>
      </c>
      <c r="BW52" s="87">
        <v>0</v>
      </c>
      <c r="BX52" s="87">
        <v>0</v>
      </c>
      <c r="BY52" s="87">
        <v>0</v>
      </c>
      <c r="BZ52" s="87">
        <v>0</v>
      </c>
      <c r="CA52" s="87">
        <v>0</v>
      </c>
      <c r="CB52" s="87">
        <v>0</v>
      </c>
      <c r="CC52" s="87">
        <v>0</v>
      </c>
      <c r="CD52" s="87">
        <v>0</v>
      </c>
      <c r="CE52" s="87">
        <v>0</v>
      </c>
      <c r="CF52" s="87">
        <v>0</v>
      </c>
      <c r="CG52" s="87">
        <v>0</v>
      </c>
      <c r="CH52" s="87"/>
      <c r="CI52" s="87"/>
      <c r="CJ52" s="87"/>
      <c r="CK52" s="87"/>
      <c r="CL52" s="87"/>
      <c r="CM52" s="87"/>
    </row>
    <row r="53" spans="1:91">
      <c r="A53">
        <v>50</v>
      </c>
      <c r="B53" t="s">
        <v>195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s="87">
        <v>0</v>
      </c>
      <c r="AK53" s="87">
        <v>0</v>
      </c>
      <c r="AL53" s="87">
        <v>0</v>
      </c>
      <c r="AM53" s="87">
        <v>0</v>
      </c>
      <c r="AN53" s="87">
        <v>0</v>
      </c>
      <c r="AO53" s="87">
        <v>0</v>
      </c>
      <c r="AP53" s="87">
        <v>0</v>
      </c>
      <c r="AQ53" s="87">
        <v>0</v>
      </c>
      <c r="AR53" s="87">
        <v>0</v>
      </c>
      <c r="AS53" s="87">
        <v>0</v>
      </c>
      <c r="AT53" s="87">
        <v>0</v>
      </c>
      <c r="AU53" s="87">
        <v>0</v>
      </c>
      <c r="AV53" s="87">
        <v>0</v>
      </c>
      <c r="AW53" s="87">
        <v>0</v>
      </c>
      <c r="AX53" s="87">
        <v>0</v>
      </c>
      <c r="AY53" s="87">
        <v>0</v>
      </c>
      <c r="AZ53" s="87">
        <v>0</v>
      </c>
      <c r="BA53" s="87">
        <v>0</v>
      </c>
      <c r="BB53" s="87">
        <v>0</v>
      </c>
      <c r="BC53" s="87">
        <v>0</v>
      </c>
      <c r="BD53" s="87">
        <v>0</v>
      </c>
      <c r="BE53" s="87">
        <v>0</v>
      </c>
      <c r="BF53" s="87">
        <v>0</v>
      </c>
      <c r="BG53" s="87">
        <v>0</v>
      </c>
      <c r="BH53" s="87">
        <v>0</v>
      </c>
      <c r="BI53" s="87">
        <v>0</v>
      </c>
      <c r="BJ53" s="87">
        <v>0</v>
      </c>
      <c r="BK53" s="87">
        <v>0</v>
      </c>
      <c r="BL53" s="87">
        <v>0</v>
      </c>
      <c r="BM53" s="87">
        <v>0</v>
      </c>
      <c r="BN53" s="87">
        <v>0</v>
      </c>
      <c r="BO53" s="87">
        <v>0</v>
      </c>
      <c r="BP53" s="87">
        <v>0</v>
      </c>
      <c r="BQ53" s="87">
        <v>0</v>
      </c>
      <c r="BR53" s="87">
        <v>0</v>
      </c>
      <c r="BS53" s="87">
        <v>0</v>
      </c>
      <c r="BT53" s="87">
        <v>0</v>
      </c>
      <c r="BU53" s="87">
        <v>0</v>
      </c>
      <c r="BV53" s="87">
        <v>0</v>
      </c>
      <c r="BW53" s="87">
        <v>0</v>
      </c>
      <c r="BX53" s="87">
        <v>0</v>
      </c>
      <c r="BY53" s="87">
        <v>0</v>
      </c>
      <c r="BZ53" s="87">
        <v>0</v>
      </c>
      <c r="CA53" s="87">
        <v>0</v>
      </c>
      <c r="CB53" s="87">
        <v>0</v>
      </c>
      <c r="CC53" s="87">
        <v>0</v>
      </c>
      <c r="CD53" s="87">
        <v>0</v>
      </c>
      <c r="CE53" s="87">
        <v>0</v>
      </c>
      <c r="CF53" s="87">
        <v>0</v>
      </c>
      <c r="CG53" s="87">
        <v>0</v>
      </c>
      <c r="CH53" s="87"/>
      <c r="CI53" s="87"/>
      <c r="CJ53" s="87"/>
      <c r="CK53" s="87"/>
      <c r="CL53" s="87"/>
      <c r="CM53" s="87"/>
    </row>
    <row r="54" spans="1:91">
      <c r="A54">
        <v>51</v>
      </c>
      <c r="B54" t="s">
        <v>196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s="87">
        <v>0</v>
      </c>
      <c r="AK54" s="87">
        <v>0</v>
      </c>
      <c r="AL54" s="87">
        <v>0</v>
      </c>
      <c r="AM54" s="87">
        <v>0</v>
      </c>
      <c r="AN54" s="87">
        <v>0</v>
      </c>
      <c r="AO54" s="87">
        <v>0</v>
      </c>
      <c r="AP54" s="87">
        <v>0</v>
      </c>
      <c r="AQ54" s="87">
        <v>0</v>
      </c>
      <c r="AR54" s="87">
        <v>0</v>
      </c>
      <c r="AS54" s="87">
        <v>0</v>
      </c>
      <c r="AT54" s="87">
        <v>0</v>
      </c>
      <c r="AU54" s="87">
        <v>0</v>
      </c>
      <c r="AV54" s="87">
        <v>0</v>
      </c>
      <c r="AW54" s="87">
        <v>0</v>
      </c>
      <c r="AX54" s="87">
        <v>0</v>
      </c>
      <c r="AY54" s="87">
        <v>0</v>
      </c>
      <c r="AZ54" s="87">
        <v>0</v>
      </c>
      <c r="BA54" s="87">
        <v>0</v>
      </c>
      <c r="BB54" s="87">
        <v>0</v>
      </c>
      <c r="BC54" s="87">
        <v>0</v>
      </c>
      <c r="BD54" s="87">
        <v>0</v>
      </c>
      <c r="BE54" s="87">
        <v>0</v>
      </c>
      <c r="BF54" s="87">
        <v>0</v>
      </c>
      <c r="BG54" s="87">
        <v>0</v>
      </c>
      <c r="BH54" s="87">
        <v>0</v>
      </c>
      <c r="BI54" s="87">
        <v>0</v>
      </c>
      <c r="BJ54" s="87">
        <v>0</v>
      </c>
      <c r="BK54" s="87">
        <v>0</v>
      </c>
      <c r="BL54" s="87">
        <v>0</v>
      </c>
      <c r="BM54" s="87">
        <v>0</v>
      </c>
      <c r="BN54" s="87">
        <v>0</v>
      </c>
      <c r="BO54" s="87">
        <v>0</v>
      </c>
      <c r="BP54" s="87">
        <v>0</v>
      </c>
      <c r="BQ54" s="87">
        <v>0</v>
      </c>
      <c r="BR54" s="87">
        <v>0</v>
      </c>
      <c r="BS54" s="87">
        <v>0</v>
      </c>
      <c r="BT54" s="87">
        <v>0</v>
      </c>
      <c r="BU54" s="87">
        <v>0</v>
      </c>
      <c r="BV54" s="87">
        <v>0</v>
      </c>
      <c r="BW54" s="87">
        <v>0</v>
      </c>
      <c r="BX54" s="87">
        <v>0</v>
      </c>
      <c r="BY54" s="87">
        <v>0</v>
      </c>
      <c r="BZ54" s="87">
        <v>0</v>
      </c>
      <c r="CA54" s="87">
        <v>0</v>
      </c>
      <c r="CB54" s="87">
        <v>0</v>
      </c>
      <c r="CC54" s="87">
        <v>0</v>
      </c>
      <c r="CD54" s="87">
        <v>0</v>
      </c>
      <c r="CE54" s="87">
        <v>0</v>
      </c>
      <c r="CF54" s="87">
        <v>0</v>
      </c>
      <c r="CG54" s="87">
        <v>0</v>
      </c>
      <c r="CH54" s="87"/>
      <c r="CI54" s="87"/>
      <c r="CJ54" s="87"/>
      <c r="CK54" s="87"/>
      <c r="CL54" s="87"/>
      <c r="CM54" s="87"/>
    </row>
    <row r="55" spans="1:91">
      <c r="A55">
        <v>52</v>
      </c>
      <c r="B55" t="s">
        <v>197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87">
        <v>0</v>
      </c>
      <c r="AK55" s="87">
        <v>0</v>
      </c>
      <c r="AL55" s="87">
        <v>0</v>
      </c>
      <c r="AM55" s="87">
        <v>0</v>
      </c>
      <c r="AN55" s="87">
        <v>0</v>
      </c>
      <c r="AO55" s="87">
        <v>0</v>
      </c>
      <c r="AP55" s="87">
        <v>0</v>
      </c>
      <c r="AQ55" s="87">
        <v>0</v>
      </c>
      <c r="AR55" s="87">
        <v>0</v>
      </c>
      <c r="AS55" s="87">
        <v>0</v>
      </c>
      <c r="AT55" s="87">
        <v>0</v>
      </c>
      <c r="AU55" s="87">
        <v>0</v>
      </c>
      <c r="AV55" s="87">
        <v>0</v>
      </c>
      <c r="AW55" s="87">
        <v>0</v>
      </c>
      <c r="AX55" s="87">
        <v>0</v>
      </c>
      <c r="AY55" s="87">
        <v>0</v>
      </c>
      <c r="AZ55" s="87">
        <v>0</v>
      </c>
      <c r="BA55" s="87">
        <v>0</v>
      </c>
      <c r="BB55" s="87">
        <v>0</v>
      </c>
      <c r="BC55" s="87">
        <v>0</v>
      </c>
      <c r="BD55" s="87">
        <v>0</v>
      </c>
      <c r="BE55" s="87">
        <v>0</v>
      </c>
      <c r="BF55" s="87">
        <v>0</v>
      </c>
      <c r="BG55" s="87">
        <v>0</v>
      </c>
      <c r="BH55" s="87">
        <v>0</v>
      </c>
      <c r="BI55" s="87">
        <v>0</v>
      </c>
      <c r="BJ55" s="87">
        <v>0</v>
      </c>
      <c r="BK55" s="87">
        <v>0</v>
      </c>
      <c r="BL55" s="87">
        <v>0</v>
      </c>
      <c r="BM55" s="87">
        <v>0</v>
      </c>
      <c r="BN55" s="87">
        <v>0</v>
      </c>
      <c r="BO55" s="87">
        <v>0</v>
      </c>
      <c r="BP55" s="87">
        <v>0</v>
      </c>
      <c r="BQ55" s="87">
        <v>0</v>
      </c>
      <c r="BR55" s="87">
        <v>0</v>
      </c>
      <c r="BS55" s="87">
        <v>0</v>
      </c>
      <c r="BT55" s="87">
        <v>0</v>
      </c>
      <c r="BU55" s="87">
        <v>0</v>
      </c>
      <c r="BV55" s="87">
        <v>0</v>
      </c>
      <c r="BW55" s="87">
        <v>0</v>
      </c>
      <c r="BX55" s="87">
        <v>0</v>
      </c>
      <c r="BY55" s="87">
        <v>0</v>
      </c>
      <c r="BZ55" s="87">
        <v>0</v>
      </c>
      <c r="CA55" s="87">
        <v>0</v>
      </c>
      <c r="CB55" s="87">
        <v>0</v>
      </c>
      <c r="CC55" s="87">
        <v>0</v>
      </c>
      <c r="CD55" s="87">
        <v>0</v>
      </c>
      <c r="CE55" s="87">
        <v>0</v>
      </c>
      <c r="CF55" s="87">
        <v>0</v>
      </c>
      <c r="CG55" s="87">
        <v>0</v>
      </c>
      <c r="CH55" s="87"/>
      <c r="CI55" s="87"/>
      <c r="CJ55" s="87"/>
      <c r="CK55" s="87"/>
      <c r="CL55" s="87"/>
      <c r="CM55" s="87"/>
    </row>
    <row r="56" spans="1:91">
      <c r="A56">
        <v>53</v>
      </c>
      <c r="B56" t="s">
        <v>198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s="87">
        <v>0</v>
      </c>
      <c r="AK56" s="87">
        <v>0</v>
      </c>
      <c r="AL56" s="87">
        <v>0</v>
      </c>
      <c r="AM56" s="87">
        <v>0</v>
      </c>
      <c r="AN56" s="87">
        <v>0</v>
      </c>
      <c r="AO56" s="87">
        <v>0</v>
      </c>
      <c r="AP56" s="87">
        <v>0</v>
      </c>
      <c r="AQ56" s="87">
        <v>0</v>
      </c>
      <c r="AR56" s="87">
        <v>0</v>
      </c>
      <c r="AS56" s="87">
        <v>0</v>
      </c>
      <c r="AT56" s="87">
        <v>0</v>
      </c>
      <c r="AU56" s="87">
        <v>0</v>
      </c>
      <c r="AV56" s="87">
        <v>0</v>
      </c>
      <c r="AW56" s="87">
        <v>0</v>
      </c>
      <c r="AX56" s="87">
        <v>0</v>
      </c>
      <c r="AY56" s="87">
        <v>0</v>
      </c>
      <c r="AZ56" s="87">
        <v>0</v>
      </c>
      <c r="BA56" s="87">
        <v>0</v>
      </c>
      <c r="BB56" s="87">
        <v>0</v>
      </c>
      <c r="BC56" s="87">
        <v>0</v>
      </c>
      <c r="BD56" s="87">
        <v>0</v>
      </c>
      <c r="BE56" s="87">
        <v>0</v>
      </c>
      <c r="BF56" s="87">
        <v>0</v>
      </c>
      <c r="BG56" s="87">
        <v>0</v>
      </c>
      <c r="BH56" s="87">
        <v>0</v>
      </c>
      <c r="BI56" s="87">
        <v>0</v>
      </c>
      <c r="BJ56" s="87">
        <v>0</v>
      </c>
      <c r="BK56" s="87">
        <v>0</v>
      </c>
      <c r="BL56" s="87">
        <v>0</v>
      </c>
      <c r="BM56" s="87">
        <v>0</v>
      </c>
      <c r="BN56" s="87">
        <v>0</v>
      </c>
      <c r="BO56" s="87">
        <v>0</v>
      </c>
      <c r="BP56" s="87">
        <v>0</v>
      </c>
      <c r="BQ56" s="87">
        <v>0</v>
      </c>
      <c r="BR56" s="87">
        <v>0</v>
      </c>
      <c r="BS56" s="87">
        <v>0</v>
      </c>
      <c r="BT56" s="87">
        <v>0</v>
      </c>
      <c r="BU56" s="87">
        <v>0</v>
      </c>
      <c r="BV56" s="87">
        <v>0</v>
      </c>
      <c r="BW56" s="87">
        <v>0</v>
      </c>
      <c r="BX56" s="87">
        <v>0</v>
      </c>
      <c r="BY56" s="87">
        <v>0</v>
      </c>
      <c r="BZ56" s="87">
        <v>0</v>
      </c>
      <c r="CA56" s="87">
        <v>0</v>
      </c>
      <c r="CB56" s="87">
        <v>0</v>
      </c>
      <c r="CC56" s="87">
        <v>0</v>
      </c>
      <c r="CD56" s="87">
        <v>0</v>
      </c>
      <c r="CE56" s="87">
        <v>0</v>
      </c>
      <c r="CF56" s="87">
        <v>0</v>
      </c>
      <c r="CG56" s="87">
        <v>0</v>
      </c>
      <c r="CH56" s="87"/>
      <c r="CI56" s="87"/>
      <c r="CJ56" s="87"/>
      <c r="CK56" s="87"/>
      <c r="CL56" s="87"/>
      <c r="CM56" s="87"/>
    </row>
    <row r="57" spans="1:91">
      <c r="A57">
        <v>54</v>
      </c>
      <c r="B57" t="s">
        <v>120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87">
        <v>0</v>
      </c>
      <c r="AK57" s="87">
        <v>0</v>
      </c>
      <c r="AL57" s="87">
        <v>0</v>
      </c>
      <c r="AM57" s="87">
        <v>0</v>
      </c>
      <c r="AN57" s="87">
        <v>0</v>
      </c>
      <c r="AO57" s="87">
        <v>0</v>
      </c>
      <c r="AP57" s="87">
        <v>0</v>
      </c>
      <c r="AQ57" s="87">
        <v>0</v>
      </c>
      <c r="AR57" s="87">
        <v>0</v>
      </c>
      <c r="AS57" s="87">
        <v>0</v>
      </c>
      <c r="AT57" s="87">
        <v>0</v>
      </c>
      <c r="AU57" s="87">
        <v>0</v>
      </c>
      <c r="AV57" s="87">
        <v>0</v>
      </c>
      <c r="AW57" s="87">
        <v>0</v>
      </c>
      <c r="AX57" s="87">
        <v>0</v>
      </c>
      <c r="AY57" s="87">
        <v>0</v>
      </c>
      <c r="AZ57" s="87">
        <v>0</v>
      </c>
      <c r="BA57" s="87">
        <v>0</v>
      </c>
      <c r="BB57" s="87">
        <v>0</v>
      </c>
      <c r="BC57" s="87">
        <v>0</v>
      </c>
      <c r="BD57" s="87">
        <v>0</v>
      </c>
      <c r="BE57" s="87">
        <v>0</v>
      </c>
      <c r="BF57" s="87">
        <v>0</v>
      </c>
      <c r="BG57" s="87">
        <v>0</v>
      </c>
      <c r="BH57" s="87">
        <v>0</v>
      </c>
      <c r="BI57" s="87">
        <v>0</v>
      </c>
      <c r="BJ57" s="87">
        <v>0</v>
      </c>
      <c r="BK57" s="87">
        <v>0</v>
      </c>
      <c r="BL57" s="87">
        <v>0</v>
      </c>
      <c r="BM57" s="87">
        <v>0</v>
      </c>
      <c r="BN57" s="87">
        <v>0</v>
      </c>
      <c r="BO57" s="87">
        <v>0</v>
      </c>
      <c r="BP57" s="87">
        <v>0</v>
      </c>
      <c r="BQ57" s="87">
        <v>0</v>
      </c>
      <c r="BR57" s="87">
        <v>0</v>
      </c>
      <c r="BS57" s="87">
        <v>0</v>
      </c>
      <c r="BT57" s="87">
        <v>0</v>
      </c>
      <c r="BU57" s="87">
        <v>0</v>
      </c>
      <c r="BV57" s="87">
        <v>0</v>
      </c>
      <c r="BW57" s="87">
        <v>0</v>
      </c>
      <c r="BX57" s="87">
        <v>0</v>
      </c>
      <c r="BY57" s="87">
        <v>0</v>
      </c>
      <c r="BZ57" s="87">
        <v>0</v>
      </c>
      <c r="CA57" s="87">
        <v>0</v>
      </c>
      <c r="CB57" s="87">
        <v>0</v>
      </c>
      <c r="CC57" s="87">
        <v>0</v>
      </c>
      <c r="CD57" s="87">
        <v>0</v>
      </c>
      <c r="CE57" s="87">
        <v>0</v>
      </c>
      <c r="CF57" s="87">
        <v>0</v>
      </c>
      <c r="CG57" s="87">
        <v>0</v>
      </c>
      <c r="CH57" s="87"/>
      <c r="CI57" s="87"/>
      <c r="CJ57" s="87"/>
      <c r="CK57" s="87"/>
      <c r="CL57" s="87"/>
      <c r="CM57" s="87"/>
    </row>
    <row r="58" spans="1:91">
      <c r="A58">
        <v>55</v>
      </c>
      <c r="B5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87">
        <v>0</v>
      </c>
      <c r="AK58" s="87">
        <v>0</v>
      </c>
      <c r="AL58" s="87">
        <v>0</v>
      </c>
      <c r="AM58" s="87">
        <v>0</v>
      </c>
      <c r="AN58" s="87">
        <v>0</v>
      </c>
      <c r="AO58" s="87">
        <v>0</v>
      </c>
      <c r="AP58" s="87">
        <v>0</v>
      </c>
      <c r="AQ58" s="87">
        <v>0</v>
      </c>
      <c r="AR58" s="87">
        <v>0</v>
      </c>
      <c r="AS58" s="87">
        <v>0</v>
      </c>
      <c r="AT58" s="87">
        <v>0</v>
      </c>
      <c r="AU58" s="87">
        <v>0</v>
      </c>
      <c r="AV58" s="87">
        <v>0</v>
      </c>
      <c r="AW58" s="87">
        <v>0</v>
      </c>
      <c r="AX58" s="87">
        <v>0</v>
      </c>
      <c r="AY58" s="87">
        <v>0</v>
      </c>
      <c r="AZ58" s="87">
        <v>0</v>
      </c>
      <c r="BA58" s="87">
        <v>0</v>
      </c>
      <c r="BB58" s="87">
        <v>0</v>
      </c>
      <c r="BC58" s="87">
        <v>0</v>
      </c>
      <c r="BD58" s="87">
        <v>0</v>
      </c>
      <c r="BE58" s="87">
        <v>0</v>
      </c>
      <c r="BF58" s="87">
        <v>0</v>
      </c>
      <c r="BG58" s="87">
        <v>0</v>
      </c>
      <c r="BH58" s="87">
        <v>0</v>
      </c>
      <c r="BI58" s="87">
        <v>0</v>
      </c>
      <c r="BJ58" s="87">
        <v>0</v>
      </c>
      <c r="BK58" s="87">
        <v>0</v>
      </c>
      <c r="BL58" s="87">
        <v>0</v>
      </c>
      <c r="BM58" s="87">
        <v>0</v>
      </c>
      <c r="BN58" s="87">
        <v>0</v>
      </c>
      <c r="BO58" s="87">
        <v>0</v>
      </c>
      <c r="BP58" s="87">
        <v>0</v>
      </c>
      <c r="BQ58" s="87">
        <v>0</v>
      </c>
      <c r="BR58" s="87">
        <v>0</v>
      </c>
      <c r="BS58" s="87">
        <v>0</v>
      </c>
      <c r="BT58" s="87">
        <v>0</v>
      </c>
      <c r="BU58" s="87">
        <v>0</v>
      </c>
      <c r="BV58" s="87">
        <v>0</v>
      </c>
      <c r="BW58" s="87">
        <v>0</v>
      </c>
      <c r="BX58" s="87">
        <v>0</v>
      </c>
      <c r="BY58" s="87">
        <v>0</v>
      </c>
      <c r="BZ58" s="87">
        <v>0</v>
      </c>
      <c r="CA58" s="87">
        <v>0</v>
      </c>
      <c r="CB58" s="87">
        <v>0</v>
      </c>
      <c r="CC58" s="87">
        <v>0</v>
      </c>
      <c r="CD58" s="87">
        <v>0</v>
      </c>
      <c r="CE58" s="87">
        <v>0</v>
      </c>
      <c r="CF58" s="87">
        <v>0</v>
      </c>
      <c r="CG58" s="87">
        <v>0</v>
      </c>
      <c r="CH58" s="87"/>
      <c r="CI58" s="87"/>
      <c r="CJ58" s="87"/>
      <c r="CK58" s="87"/>
      <c r="CL58" s="87"/>
      <c r="CM58" s="87"/>
    </row>
    <row r="59" spans="1:91">
      <c r="A59">
        <v>56</v>
      </c>
      <c r="B59" t="s">
        <v>122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87">
        <v>0</v>
      </c>
      <c r="AK59" s="87">
        <v>0</v>
      </c>
      <c r="AL59" s="87">
        <v>0</v>
      </c>
      <c r="AM59" s="87">
        <v>0</v>
      </c>
      <c r="AN59" s="87">
        <v>0</v>
      </c>
      <c r="AO59" s="87">
        <v>0</v>
      </c>
      <c r="AP59" s="87">
        <v>0</v>
      </c>
      <c r="AQ59" s="87">
        <v>0</v>
      </c>
      <c r="AR59" s="87">
        <v>0</v>
      </c>
      <c r="AS59" s="87">
        <v>0</v>
      </c>
      <c r="AT59" s="87">
        <v>0</v>
      </c>
      <c r="AU59" s="87">
        <v>0</v>
      </c>
      <c r="AV59" s="87">
        <v>0</v>
      </c>
      <c r="AW59" s="87">
        <v>0</v>
      </c>
      <c r="AX59" s="87">
        <v>0</v>
      </c>
      <c r="AY59" s="87">
        <v>0</v>
      </c>
      <c r="AZ59" s="87">
        <v>0</v>
      </c>
      <c r="BA59" s="87">
        <v>0</v>
      </c>
      <c r="BB59" s="87">
        <v>0</v>
      </c>
      <c r="BC59" s="87">
        <v>0</v>
      </c>
      <c r="BD59" s="87">
        <v>0</v>
      </c>
      <c r="BE59" s="87">
        <v>0</v>
      </c>
      <c r="BF59" s="87">
        <v>0</v>
      </c>
      <c r="BG59" s="87">
        <v>0</v>
      </c>
      <c r="BH59" s="87">
        <v>0</v>
      </c>
      <c r="BI59" s="87">
        <v>0</v>
      </c>
      <c r="BJ59" s="87">
        <v>0</v>
      </c>
      <c r="BK59" s="87">
        <v>0</v>
      </c>
      <c r="BL59" s="87">
        <v>0</v>
      </c>
      <c r="BM59" s="87">
        <v>0</v>
      </c>
      <c r="BN59" s="87">
        <v>0</v>
      </c>
      <c r="BO59" s="87">
        <v>0</v>
      </c>
      <c r="BP59" s="87">
        <v>0</v>
      </c>
      <c r="BQ59" s="87">
        <v>0</v>
      </c>
      <c r="BR59" s="87">
        <v>0</v>
      </c>
      <c r="BS59" s="87">
        <v>0</v>
      </c>
      <c r="BT59" s="87">
        <v>0</v>
      </c>
      <c r="BU59" s="87">
        <v>0</v>
      </c>
      <c r="BV59" s="87">
        <v>0</v>
      </c>
      <c r="BW59" s="87">
        <v>0</v>
      </c>
      <c r="BX59" s="87">
        <v>0</v>
      </c>
      <c r="BY59" s="87">
        <v>0</v>
      </c>
      <c r="BZ59" s="87">
        <v>0</v>
      </c>
      <c r="CA59" s="87">
        <v>0</v>
      </c>
      <c r="CB59" s="87">
        <v>0</v>
      </c>
      <c r="CC59" s="87">
        <v>0</v>
      </c>
      <c r="CD59" s="87">
        <v>0</v>
      </c>
      <c r="CE59" s="87">
        <v>0</v>
      </c>
      <c r="CF59" s="87">
        <v>0</v>
      </c>
      <c r="CG59" s="87">
        <v>0</v>
      </c>
      <c r="CH59" s="87"/>
      <c r="CI59" s="87"/>
      <c r="CJ59" s="87"/>
      <c r="CK59" s="87"/>
      <c r="CL59" s="87"/>
      <c r="CM59" s="87"/>
    </row>
    <row r="60" spans="1:91">
      <c r="A60">
        <v>57</v>
      </c>
      <c r="B60" t="s">
        <v>53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87">
        <v>0</v>
      </c>
      <c r="AK60" s="87">
        <v>0</v>
      </c>
      <c r="AL60" s="87">
        <v>0</v>
      </c>
      <c r="AM60" s="87">
        <v>0</v>
      </c>
      <c r="AN60" s="87">
        <v>0</v>
      </c>
      <c r="AO60" s="87">
        <v>0</v>
      </c>
      <c r="AP60" s="87">
        <v>0</v>
      </c>
      <c r="AQ60" s="87">
        <v>0</v>
      </c>
      <c r="AR60" s="87">
        <v>0</v>
      </c>
      <c r="AS60" s="87">
        <v>0</v>
      </c>
      <c r="AT60" s="87">
        <v>0</v>
      </c>
      <c r="AU60" s="87">
        <v>0</v>
      </c>
      <c r="AV60" s="87">
        <v>0</v>
      </c>
      <c r="AW60" s="87">
        <v>0</v>
      </c>
      <c r="AX60" s="87">
        <v>0</v>
      </c>
      <c r="AY60" s="87">
        <v>0</v>
      </c>
      <c r="AZ60" s="87">
        <v>0</v>
      </c>
      <c r="BA60" s="87">
        <v>0</v>
      </c>
      <c r="BB60" s="87">
        <v>0</v>
      </c>
      <c r="BC60" s="87">
        <v>0</v>
      </c>
      <c r="BD60" s="87">
        <v>0</v>
      </c>
      <c r="BE60" s="87">
        <v>0</v>
      </c>
      <c r="BF60" s="87">
        <v>0</v>
      </c>
      <c r="BG60" s="87">
        <v>0</v>
      </c>
      <c r="BH60" s="87">
        <v>0</v>
      </c>
      <c r="BI60" s="87">
        <v>0</v>
      </c>
      <c r="BJ60" s="87">
        <v>0</v>
      </c>
      <c r="BK60" s="87">
        <v>0</v>
      </c>
      <c r="BL60" s="87">
        <v>0</v>
      </c>
      <c r="BM60" s="87">
        <v>0</v>
      </c>
      <c r="BN60" s="87">
        <v>0</v>
      </c>
      <c r="BO60" s="87">
        <v>0</v>
      </c>
      <c r="BP60" s="87">
        <v>0</v>
      </c>
      <c r="BQ60" s="87">
        <v>0</v>
      </c>
      <c r="BR60" s="87">
        <v>0</v>
      </c>
      <c r="BS60" s="87">
        <v>0</v>
      </c>
      <c r="BT60" s="87">
        <v>0</v>
      </c>
      <c r="BU60" s="87">
        <v>0</v>
      </c>
      <c r="BV60" s="87">
        <v>0</v>
      </c>
      <c r="BW60" s="87">
        <v>0</v>
      </c>
      <c r="BX60" s="87">
        <v>0</v>
      </c>
      <c r="BY60" s="87">
        <v>0</v>
      </c>
      <c r="BZ60" s="87">
        <v>0</v>
      </c>
      <c r="CA60" s="87">
        <v>0</v>
      </c>
      <c r="CB60" s="87">
        <v>0</v>
      </c>
      <c r="CC60" s="87">
        <v>0</v>
      </c>
      <c r="CD60" s="87">
        <v>0</v>
      </c>
      <c r="CE60" s="87">
        <v>0</v>
      </c>
      <c r="CF60" s="87">
        <v>0</v>
      </c>
      <c r="CG60" s="87">
        <v>0</v>
      </c>
      <c r="CH60" s="87"/>
      <c r="CI60" s="87"/>
      <c r="CJ60" s="87"/>
      <c r="CK60" s="87"/>
      <c r="CL60" s="87"/>
      <c r="CM60" s="87"/>
    </row>
    <row r="61" spans="1:91">
      <c r="A61">
        <v>58</v>
      </c>
      <c r="B61" t="s">
        <v>123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87">
        <v>0</v>
      </c>
      <c r="AK61" s="87">
        <v>0</v>
      </c>
      <c r="AL61" s="87">
        <v>0</v>
      </c>
      <c r="AM61" s="87">
        <v>0</v>
      </c>
      <c r="AN61" s="87">
        <v>0</v>
      </c>
      <c r="AO61" s="87">
        <v>0</v>
      </c>
      <c r="AP61" s="87">
        <v>0</v>
      </c>
      <c r="AQ61" s="87">
        <v>0</v>
      </c>
      <c r="AR61" s="87">
        <v>0</v>
      </c>
      <c r="AS61" s="87">
        <v>0</v>
      </c>
      <c r="AT61" s="87">
        <v>0</v>
      </c>
      <c r="AU61" s="87">
        <v>0</v>
      </c>
      <c r="AV61" s="87">
        <v>0</v>
      </c>
      <c r="AW61" s="87">
        <v>0</v>
      </c>
      <c r="AX61" s="87">
        <v>0</v>
      </c>
      <c r="AY61" s="87">
        <v>0</v>
      </c>
      <c r="AZ61" s="87">
        <v>0</v>
      </c>
      <c r="BA61" s="87">
        <v>0</v>
      </c>
      <c r="BB61" s="87">
        <v>0</v>
      </c>
      <c r="BC61" s="87">
        <v>0</v>
      </c>
      <c r="BD61" s="87">
        <v>0</v>
      </c>
      <c r="BE61" s="87">
        <v>0</v>
      </c>
      <c r="BF61" s="87">
        <v>0</v>
      </c>
      <c r="BG61" s="87">
        <v>0</v>
      </c>
      <c r="BH61" s="87">
        <v>0</v>
      </c>
      <c r="BI61" s="87">
        <v>0</v>
      </c>
      <c r="BJ61" s="87">
        <v>0</v>
      </c>
      <c r="BK61" s="87">
        <v>0</v>
      </c>
      <c r="BL61" s="87">
        <v>0</v>
      </c>
      <c r="BM61" s="87">
        <v>0</v>
      </c>
      <c r="BN61" s="87">
        <v>0</v>
      </c>
      <c r="BO61" s="87">
        <v>0</v>
      </c>
      <c r="BP61" s="87">
        <v>0</v>
      </c>
      <c r="BQ61" s="87">
        <v>0</v>
      </c>
      <c r="BR61" s="87">
        <v>0</v>
      </c>
      <c r="BS61" s="87">
        <v>0</v>
      </c>
      <c r="BT61" s="87">
        <v>0</v>
      </c>
      <c r="BU61" s="87">
        <v>0</v>
      </c>
      <c r="BV61" s="87">
        <v>0</v>
      </c>
      <c r="BW61" s="87">
        <v>0</v>
      </c>
      <c r="BX61" s="87">
        <v>0</v>
      </c>
      <c r="BY61" s="87">
        <v>0</v>
      </c>
      <c r="BZ61" s="87">
        <v>0</v>
      </c>
      <c r="CA61" s="87">
        <v>0</v>
      </c>
      <c r="CB61" s="87">
        <v>0</v>
      </c>
      <c r="CC61" s="87">
        <v>0</v>
      </c>
      <c r="CD61" s="87">
        <v>0</v>
      </c>
      <c r="CE61" s="87">
        <v>0</v>
      </c>
      <c r="CF61" s="87">
        <v>0</v>
      </c>
      <c r="CG61" s="87">
        <v>0</v>
      </c>
      <c r="CH61" s="87"/>
      <c r="CI61" s="87"/>
      <c r="CJ61" s="87"/>
      <c r="CK61" s="87"/>
      <c r="CL61" s="87"/>
      <c r="CM61" s="87"/>
    </row>
    <row r="62" spans="1:91">
      <c r="A62">
        <v>59</v>
      </c>
      <c r="B62" t="s">
        <v>124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87">
        <v>0</v>
      </c>
      <c r="AK62" s="87">
        <v>0</v>
      </c>
      <c r="AL62" s="87">
        <v>0</v>
      </c>
      <c r="AM62" s="87">
        <v>0</v>
      </c>
      <c r="AN62" s="87">
        <v>0</v>
      </c>
      <c r="AO62" s="87">
        <v>0</v>
      </c>
      <c r="AP62" s="87">
        <v>0</v>
      </c>
      <c r="AQ62" s="87">
        <v>0</v>
      </c>
      <c r="AR62" s="87">
        <v>0</v>
      </c>
      <c r="AS62" s="87">
        <v>0</v>
      </c>
      <c r="AT62" s="87">
        <v>0</v>
      </c>
      <c r="AU62" s="87">
        <v>0</v>
      </c>
      <c r="AV62" s="87">
        <v>0</v>
      </c>
      <c r="AW62" s="87">
        <v>0</v>
      </c>
      <c r="AX62" s="87">
        <v>0</v>
      </c>
      <c r="AY62" s="87">
        <v>0</v>
      </c>
      <c r="AZ62" s="87">
        <v>0</v>
      </c>
      <c r="BA62" s="87">
        <v>0</v>
      </c>
      <c r="BB62" s="87">
        <v>0</v>
      </c>
      <c r="BC62" s="87">
        <v>0</v>
      </c>
      <c r="BD62" s="87">
        <v>0</v>
      </c>
      <c r="BE62" s="87">
        <v>0</v>
      </c>
      <c r="BF62" s="87">
        <v>0</v>
      </c>
      <c r="BG62" s="87">
        <v>0</v>
      </c>
      <c r="BH62" s="87">
        <v>0</v>
      </c>
      <c r="BI62" s="87">
        <v>0</v>
      </c>
      <c r="BJ62" s="87">
        <v>0</v>
      </c>
      <c r="BK62" s="87">
        <v>0</v>
      </c>
      <c r="BL62" s="87">
        <v>0</v>
      </c>
      <c r="BM62" s="87">
        <v>0</v>
      </c>
      <c r="BN62" s="87">
        <v>0</v>
      </c>
      <c r="BO62" s="87">
        <v>0</v>
      </c>
      <c r="BP62" s="87">
        <v>0</v>
      </c>
      <c r="BQ62" s="87">
        <v>0</v>
      </c>
      <c r="BR62" s="87">
        <v>0</v>
      </c>
      <c r="BS62" s="87">
        <v>0</v>
      </c>
      <c r="BT62" s="87">
        <v>0</v>
      </c>
      <c r="BU62" s="87">
        <v>0</v>
      </c>
      <c r="BV62" s="87">
        <v>0</v>
      </c>
      <c r="BW62" s="87">
        <v>0</v>
      </c>
      <c r="BX62" s="87">
        <v>0</v>
      </c>
      <c r="BY62" s="87">
        <v>0</v>
      </c>
      <c r="BZ62" s="87">
        <v>0</v>
      </c>
      <c r="CA62" s="87">
        <v>0</v>
      </c>
      <c r="CB62" s="87">
        <v>0</v>
      </c>
      <c r="CC62" s="87">
        <v>0</v>
      </c>
      <c r="CD62" s="87">
        <v>0</v>
      </c>
      <c r="CE62" s="87">
        <v>0</v>
      </c>
      <c r="CF62" s="87">
        <v>0</v>
      </c>
      <c r="CG62" s="87">
        <v>0</v>
      </c>
      <c r="CH62" s="87"/>
      <c r="CI62" s="87"/>
      <c r="CJ62" s="87"/>
      <c r="CK62" s="87"/>
      <c r="CL62" s="87"/>
      <c r="CM62" s="8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47849-1783-4CCE-9D51-6C86160A68A7}">
  <dimension ref="A1:AZ62"/>
  <sheetViews>
    <sheetView zoomScale="55" zoomScaleNormal="55" zoomScalePageLayoutView="55" workbookViewId="0">
      <selection sqref="A1:XFD1048576"/>
    </sheetView>
  </sheetViews>
  <sheetFormatPr defaultColWidth="8.875" defaultRowHeight="15.75"/>
  <cols>
    <col min="18" max="18" width="8.875" style="6"/>
  </cols>
  <sheetData>
    <row r="1" spans="1:5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 s="6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</row>
    <row r="2" spans="1:52">
      <c r="A2">
        <v>0</v>
      </c>
      <c r="C2" s="56" t="s">
        <v>201</v>
      </c>
      <c r="D2" s="56" t="s">
        <v>200</v>
      </c>
      <c r="F2" t="s">
        <v>199</v>
      </c>
    </row>
    <row r="3" spans="1:52">
      <c r="B3" s="55"/>
      <c r="C3" s="53">
        <v>2001</v>
      </c>
      <c r="D3" s="53">
        <v>2002</v>
      </c>
      <c r="E3" s="53">
        <v>2003</v>
      </c>
      <c r="F3" s="53">
        <v>2004</v>
      </c>
      <c r="G3" s="53">
        <v>2005</v>
      </c>
      <c r="H3" s="53">
        <v>2006</v>
      </c>
      <c r="I3" s="53">
        <v>2007</v>
      </c>
      <c r="J3" s="53">
        <v>2008</v>
      </c>
      <c r="K3" s="53">
        <v>2009</v>
      </c>
      <c r="L3" s="53">
        <v>2010</v>
      </c>
      <c r="M3" s="53">
        <v>2011</v>
      </c>
      <c r="N3" s="53">
        <v>2012</v>
      </c>
      <c r="O3" s="53">
        <v>2013</v>
      </c>
      <c r="P3" s="53">
        <v>2014</v>
      </c>
      <c r="Q3" s="53">
        <v>2015</v>
      </c>
      <c r="R3" s="54">
        <v>2016</v>
      </c>
      <c r="S3" s="53">
        <v>2017</v>
      </c>
      <c r="T3" s="53">
        <v>2018</v>
      </c>
      <c r="U3" s="53">
        <v>2019</v>
      </c>
      <c r="V3" s="53">
        <v>2020</v>
      </c>
      <c r="W3" s="53">
        <v>2021</v>
      </c>
      <c r="X3" s="53">
        <v>2022</v>
      </c>
      <c r="Y3" s="53">
        <v>2023</v>
      </c>
      <c r="Z3" s="53">
        <v>2024</v>
      </c>
      <c r="AA3" s="53">
        <v>2025</v>
      </c>
      <c r="AB3" s="53">
        <v>2026</v>
      </c>
      <c r="AC3" s="53">
        <v>2027</v>
      </c>
      <c r="AD3" s="53">
        <v>2028</v>
      </c>
      <c r="AE3" s="53">
        <v>2029</v>
      </c>
      <c r="AF3" s="53">
        <v>2030</v>
      </c>
      <c r="AG3" s="53">
        <v>2031</v>
      </c>
      <c r="AH3" s="53">
        <v>2032</v>
      </c>
      <c r="AI3" s="53">
        <v>2033</v>
      </c>
      <c r="AJ3" s="53">
        <v>2034</v>
      </c>
      <c r="AK3" s="53">
        <v>2035</v>
      </c>
      <c r="AL3" s="53">
        <v>2036</v>
      </c>
      <c r="AM3" s="53">
        <v>2037</v>
      </c>
      <c r="AN3" s="53">
        <v>2038</v>
      </c>
      <c r="AO3" s="53">
        <v>2039</v>
      </c>
      <c r="AP3" s="53">
        <v>2040</v>
      </c>
      <c r="AQ3" s="53">
        <v>2041</v>
      </c>
      <c r="AR3" s="53">
        <v>2042</v>
      </c>
      <c r="AS3" s="53">
        <v>2043</v>
      </c>
      <c r="AT3" s="53">
        <v>2044</v>
      </c>
      <c r="AU3" s="53">
        <v>2045</v>
      </c>
      <c r="AV3" s="53">
        <v>2046</v>
      </c>
      <c r="AW3" s="53">
        <v>2047</v>
      </c>
      <c r="AX3" s="53">
        <v>2048</v>
      </c>
      <c r="AY3" s="53">
        <v>2049</v>
      </c>
      <c r="AZ3" s="53">
        <v>2050</v>
      </c>
    </row>
    <row r="4" spans="1:52">
      <c r="A4">
        <v>1</v>
      </c>
      <c r="B4" t="s">
        <v>76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s="6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>
        <v>2</v>
      </c>
      <c r="B5" t="s">
        <v>147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6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>
        <v>3</v>
      </c>
      <c r="B6" t="s">
        <v>148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>
        <v>4</v>
      </c>
      <c r="B7" t="s">
        <v>149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6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>
        <v>5</v>
      </c>
      <c r="B8" t="s">
        <v>150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6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>
        <v>6</v>
      </c>
      <c r="B9" t="s">
        <v>151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6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>
        <v>7</v>
      </c>
      <c r="B10" t="s">
        <v>152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6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>
        <v>8</v>
      </c>
      <c r="B11" t="s">
        <v>153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6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>
        <v>9</v>
      </c>
      <c r="B12" t="s">
        <v>154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6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>
        <v>10</v>
      </c>
      <c r="B13" t="s">
        <v>155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6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>
        <v>11</v>
      </c>
      <c r="B14" t="s">
        <v>156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6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>
        <v>12</v>
      </c>
      <c r="B15" t="s">
        <v>157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s="6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>
        <v>13</v>
      </c>
      <c r="B16" t="s">
        <v>158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s="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>
        <v>14</v>
      </c>
      <c r="B17" t="s">
        <v>159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6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>
        <v>15</v>
      </c>
      <c r="B18" t="s">
        <v>160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6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>
        <v>16</v>
      </c>
      <c r="B19" t="s">
        <v>161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6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>
        <v>17</v>
      </c>
      <c r="B20" t="s">
        <v>162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6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>
        <v>18</v>
      </c>
      <c r="B21" t="s">
        <v>163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6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>
        <v>19</v>
      </c>
      <c r="B22" t="s">
        <v>164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s="6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>
        <v>20</v>
      </c>
      <c r="B23" t="s">
        <v>165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6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>
        <v>21</v>
      </c>
      <c r="B24" t="s">
        <v>166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6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>
        <v>22</v>
      </c>
      <c r="B25" t="s">
        <v>167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6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>
      <c r="A26">
        <v>23</v>
      </c>
      <c r="B26" t="s">
        <v>168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>
      <c r="A27">
        <v>24</v>
      </c>
      <c r="B27" t="s">
        <v>169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6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>
      <c r="A28">
        <v>25</v>
      </c>
      <c r="B28" t="s">
        <v>170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6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>
      <c r="A29">
        <v>26</v>
      </c>
      <c r="B29" t="s">
        <v>171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6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>
      <c r="A30">
        <v>27</v>
      </c>
      <c r="B30" t="s">
        <v>172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6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>
      <c r="A31">
        <v>28</v>
      </c>
      <c r="B31" t="s">
        <v>173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6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>
        <v>29</v>
      </c>
      <c r="B32" t="s">
        <v>174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6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>
      <c r="A33">
        <v>30</v>
      </c>
      <c r="B33" t="s">
        <v>175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6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>
      <c r="A34">
        <v>31</v>
      </c>
      <c r="B34" t="s">
        <v>176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6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>
      <c r="A35">
        <v>32</v>
      </c>
      <c r="B35" t="s">
        <v>177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6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>
      <c r="A36">
        <v>33</v>
      </c>
      <c r="B36" t="s">
        <v>178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s="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>
      <c r="A37">
        <v>34</v>
      </c>
      <c r="B37" t="s">
        <v>179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6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>
      <c r="A38">
        <v>35</v>
      </c>
      <c r="B38" t="s">
        <v>180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6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>
      <c r="A39">
        <v>36</v>
      </c>
      <c r="B39" t="s">
        <v>181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6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>
      <c r="A40">
        <v>37</v>
      </c>
      <c r="B40" t="s">
        <v>182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6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>
      <c r="A41">
        <v>38</v>
      </c>
      <c r="B41" t="s">
        <v>183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6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>
      <c r="A42">
        <v>39</v>
      </c>
      <c r="B42" t="s">
        <v>184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6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>
      <c r="A43">
        <v>40</v>
      </c>
      <c r="B43" t="s">
        <v>185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6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>
      <c r="A44">
        <v>41</v>
      </c>
      <c r="B44" t="s">
        <v>186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6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>
      <c r="A45">
        <v>42</v>
      </c>
      <c r="B45" t="s">
        <v>187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6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>
      <c r="A46">
        <v>43</v>
      </c>
      <c r="B46" t="s">
        <v>188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>
      <c r="A47">
        <v>44</v>
      </c>
      <c r="B47" t="s">
        <v>189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6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>
      <c r="A48">
        <v>45</v>
      </c>
      <c r="B48" t="s">
        <v>190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6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>
        <v>46</v>
      </c>
      <c r="B49" t="s">
        <v>191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6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>
      <c r="A50">
        <v>47</v>
      </c>
      <c r="B50" t="s">
        <v>192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6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>
      <c r="A51">
        <v>48</v>
      </c>
      <c r="B51" t="s">
        <v>193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6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>
      <c r="A52">
        <v>49</v>
      </c>
      <c r="B52" t="s">
        <v>194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6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>
      <c r="A53">
        <v>50</v>
      </c>
      <c r="B53" t="s">
        <v>195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6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>
      <c r="A54">
        <v>51</v>
      </c>
      <c r="B54" t="s">
        <v>196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6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>
      <c r="A55">
        <v>52</v>
      </c>
      <c r="B55" t="s">
        <v>197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6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>
      <c r="A56">
        <v>53</v>
      </c>
      <c r="B56" t="s">
        <v>198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>
      <c r="A57">
        <v>54</v>
      </c>
      <c r="B57" t="s">
        <v>120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6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>
      <c r="A58">
        <v>55</v>
      </c>
      <c r="B5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s="6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>
      <c r="A59">
        <v>56</v>
      </c>
      <c r="B59" t="s">
        <v>122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6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>
      <c r="A60">
        <v>57</v>
      </c>
      <c r="B60" t="s">
        <v>53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6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>
        <v>58</v>
      </c>
      <c r="B61" t="s">
        <v>123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6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>
        <v>59</v>
      </c>
      <c r="B62" t="s">
        <v>124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6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99240-753B-4938-8C64-778EB7CE3ED1}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RVKM</vt:lpstr>
      <vt:lpstr>RFLT</vt:lpstr>
      <vt:lpstr>TEWS</vt:lpstr>
      <vt:lpstr>RVEH</vt:lpstr>
      <vt:lpstr>Costs</vt:lpstr>
      <vt:lpstr>RTFT0</vt:lpstr>
      <vt:lpstr>TREG0</vt:lpstr>
      <vt:lpstr>TWSA0</vt:lpstr>
      <vt:lpstr>TTVT0</vt:lpstr>
      <vt:lpstr>TTRT0</vt:lpstr>
      <vt:lpstr>RBFM0</vt:lpstr>
      <vt:lpstr>RTCO0</vt:lpstr>
      <vt:lpstr>RTFT1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Sachin Gulati</cp:lastModifiedBy>
  <dcterms:created xsi:type="dcterms:W3CDTF">2020-04-14T08:22:50Z</dcterms:created>
  <dcterms:modified xsi:type="dcterms:W3CDTF">2022-04-12T15:24:40Z</dcterms:modified>
</cp:coreProperties>
</file>